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garzon\Desktop\LINA\PLAN ANUAL DE ADQUISICIONES\PLAN ANUAL DE ADQUISIONES 2016\SEPTIEMBRE 2016\PUBLICACION PAA -2016 A SEPTIEMBRE 2016\"/>
    </mc:Choice>
  </mc:AlternateContent>
  <bookViews>
    <workbookView xWindow="0" yWindow="0" windowWidth="28800" windowHeight="10635" activeTab="1"/>
  </bookViews>
  <sheets>
    <sheet name="CUADRO PAA 2016" sheetId="4" r:id="rId1"/>
    <sheet name="PLAN DE ADQUISICIONES 2016" sheetId="5" r:id="rId2"/>
    <sheet name="ADICIONES A CONTRATOS" sheetId="7" r:id="rId3"/>
    <sheet name="INVERSIÓN " sheetId="8" r:id="rId4"/>
  </sheets>
  <definedNames>
    <definedName name="_xlnm._FilterDatabase" localSheetId="2" hidden="1">'ADICIONES A CONTRATOS'!$A$5:$BO$5</definedName>
    <definedName name="_xlnm._FilterDatabase" localSheetId="0" hidden="1">'CUADRO PAA 2016'!$A$8:$J$51</definedName>
    <definedName name="_xlnm._FilterDatabase" localSheetId="3" hidden="1">'INVERSIÓN '!$A$5:$J$91</definedName>
    <definedName name="_xlnm._FilterDatabase" localSheetId="1" hidden="1">'PLAN DE ADQUISICIONES 2016'!$A$6:$HZ$190</definedName>
    <definedName name="_xlnm.Print_Area" localSheetId="3">'INVERSIÓN '!$A$1:$G$130</definedName>
    <definedName name="_xlnm.Print_Area" localSheetId="1">'PLAN DE ADQUISICIONES 2016'!$A$1:$HZ$194</definedName>
    <definedName name="_xlnm.Print_Titles" localSheetId="3">'INVERSIÓN '!$5:$5</definedName>
    <definedName name="_xlnm.Print_Titles" localSheetId="1">'PLAN DE ADQUISICIONES 2016'!$C:$Q,'PLAN DE ADQUISICIONES 2016'!$6:$6</definedName>
  </definedNames>
  <calcPr calcId="152511"/>
</workbook>
</file>

<file path=xl/calcChain.xml><?xml version="1.0" encoding="utf-8"?>
<calcChain xmlns="http://schemas.openxmlformats.org/spreadsheetml/2006/main">
  <c r="D80" i="8" l="1"/>
  <c r="C72" i="8"/>
  <c r="E66" i="8"/>
  <c r="E67" i="8"/>
  <c r="E68" i="8"/>
  <c r="E69" i="8"/>
  <c r="E57" i="8"/>
  <c r="E58" i="8"/>
  <c r="E59" i="8"/>
  <c r="E60" i="8"/>
  <c r="E61" i="8"/>
  <c r="E62" i="8"/>
  <c r="E53" i="8"/>
  <c r="D54" i="8"/>
  <c r="E47" i="8"/>
  <c r="E48" i="8"/>
  <c r="E49" i="8"/>
  <c r="E50" i="8"/>
  <c r="E51" i="8"/>
  <c r="E52" i="8"/>
  <c r="C46" i="8"/>
  <c r="E46" i="8" s="1"/>
  <c r="C54" i="8" l="1"/>
  <c r="M94" i="5" l="1"/>
  <c r="A139" i="5" l="1"/>
  <c r="A140" i="5" s="1"/>
  <c r="A165" i="5"/>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43" i="5"/>
  <c r="A144" i="5" s="1"/>
  <c r="A145" i="5" s="1"/>
  <c r="A146" i="5" s="1"/>
  <c r="A147" i="5" s="1"/>
  <c r="A148" i="5" s="1"/>
  <c r="A149" i="5" s="1"/>
  <c r="A150" i="5" s="1"/>
  <c r="A151" i="5" s="1"/>
  <c r="A152" i="5" s="1"/>
  <c r="A153" i="5" s="1"/>
  <c r="A154" i="5" s="1"/>
  <c r="A155" i="5" s="1"/>
  <c r="A156" i="5" s="1"/>
  <c r="A157" i="5" s="1"/>
  <c r="A158" i="5" s="1"/>
  <c r="A160" i="5" s="1"/>
  <c r="A161" i="5" s="1"/>
  <c r="A162" i="5" s="1"/>
  <c r="A124" i="5"/>
  <c r="A125" i="5" s="1"/>
  <c r="A126" i="5" s="1"/>
  <c r="A127" i="5" s="1"/>
  <c r="A128" i="5" s="1"/>
  <c r="A129" i="5" s="1"/>
  <c r="A130" i="5" s="1"/>
  <c r="A131" i="5" s="1"/>
  <c r="A132" i="5" s="1"/>
  <c r="A133" i="5" s="1"/>
  <c r="A82" i="5"/>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72" i="5"/>
  <c r="A73" i="5" s="1"/>
  <c r="A74" i="5" s="1"/>
  <c r="A75" i="5" s="1"/>
  <c r="A76" i="5" s="1"/>
  <c r="A77" i="5" s="1"/>
  <c r="A78" i="5" s="1"/>
  <c r="A79" i="5" s="1"/>
  <c r="A68" i="5"/>
  <c r="A65" i="5"/>
  <c r="A10" i="5"/>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E47" i="4"/>
  <c r="J47" i="4" s="1"/>
  <c r="D47" i="4"/>
  <c r="E45" i="4"/>
  <c r="D45" i="4"/>
  <c r="F44" i="4"/>
  <c r="E44" i="4"/>
  <c r="J44" i="4" s="1"/>
  <c r="D44" i="4"/>
  <c r="E32" i="4" l="1"/>
  <c r="E30" i="4"/>
  <c r="F28" i="4"/>
  <c r="F26" i="4"/>
  <c r="H25" i="7"/>
  <c r="E24" i="4" l="1"/>
  <c r="E18" i="4"/>
  <c r="E17" i="4" l="1"/>
  <c r="E16" i="4"/>
  <c r="E15" i="4"/>
  <c r="D15" i="4"/>
  <c r="E12" i="4"/>
  <c r="D12" i="4"/>
  <c r="E11" i="4" l="1"/>
  <c r="O134" i="5" l="1"/>
  <c r="I133" i="5" l="1"/>
  <c r="I8" i="5" l="1"/>
  <c r="O175" i="5"/>
  <c r="I141" i="5"/>
  <c r="O185" i="5"/>
  <c r="O174" i="5"/>
  <c r="O26" i="5"/>
  <c r="M27" i="5"/>
  <c r="O138" i="5"/>
  <c r="O167" i="5" l="1"/>
  <c r="I163" i="5"/>
  <c r="O176" i="5"/>
  <c r="O181" i="5"/>
  <c r="O62" i="5"/>
  <c r="I61" i="5"/>
  <c r="J43" i="5"/>
  <c r="J44" i="5"/>
  <c r="E34" i="4" l="1"/>
  <c r="J190" i="5"/>
  <c r="L82" i="5"/>
  <c r="M82" i="5" s="1"/>
  <c r="O82" i="5" s="1"/>
  <c r="O189" i="5" l="1"/>
  <c r="I81" i="5" l="1"/>
  <c r="I80" i="5"/>
  <c r="L137" i="5"/>
  <c r="M137" i="5" s="1"/>
  <c r="O137" i="5" s="1"/>
  <c r="O188" i="5" l="1"/>
  <c r="O187" i="5"/>
  <c r="I78" i="5" l="1"/>
  <c r="L114" i="5" l="1"/>
  <c r="M114" i="5" s="1"/>
  <c r="O114" i="5" s="1"/>
  <c r="L68" i="5" l="1"/>
  <c r="M68" i="5" s="1"/>
  <c r="O68" i="5" s="1"/>
  <c r="I71" i="5"/>
  <c r="I68" i="5"/>
  <c r="I72" i="5"/>
  <c r="O184" i="5" l="1"/>
  <c r="O179" i="5" l="1"/>
  <c r="I99" i="5" l="1"/>
  <c r="I90" i="5"/>
  <c r="N136" i="5"/>
  <c r="N135" i="5"/>
  <c r="M133" i="5"/>
  <c r="N133" i="5" s="1"/>
  <c r="O183" i="5" l="1"/>
  <c r="O182" i="5"/>
  <c r="N94" i="5"/>
  <c r="E116" i="8" l="1"/>
  <c r="E117" i="8"/>
  <c r="E118" i="8"/>
  <c r="E119" i="8"/>
  <c r="E120" i="8"/>
  <c r="E121" i="8"/>
  <c r="E122" i="8"/>
  <c r="E123" i="8"/>
  <c r="E125" i="8"/>
  <c r="E115" i="8"/>
  <c r="D113" i="8"/>
  <c r="C113" i="8"/>
  <c r="E111" i="8"/>
  <c r="E112" i="8"/>
  <c r="E110" i="8"/>
  <c r="E97" i="8"/>
  <c r="E98" i="8"/>
  <c r="E100" i="8"/>
  <c r="E101" i="8"/>
  <c r="E102" i="8"/>
  <c r="E96" i="8"/>
  <c r="C99" i="8"/>
  <c r="E99" i="8" s="1"/>
  <c r="E88" i="8"/>
  <c r="E87" i="8"/>
  <c r="E113" i="8" l="1"/>
  <c r="E79" i="8"/>
  <c r="E78" i="8"/>
  <c r="E77" i="8"/>
  <c r="E76" i="8"/>
  <c r="E75" i="8"/>
  <c r="E74" i="8"/>
  <c r="E73" i="8"/>
  <c r="E72" i="8"/>
  <c r="C70" i="8"/>
  <c r="E56" i="8"/>
  <c r="E41" i="8"/>
  <c r="E44" i="8" s="1"/>
  <c r="C44" i="8"/>
  <c r="D44" i="8"/>
  <c r="E65" i="8" l="1"/>
  <c r="E37" i="4" l="1"/>
  <c r="E26" i="4"/>
  <c r="E23" i="4"/>
  <c r="M71" i="5" l="1"/>
  <c r="O71" i="5" s="1"/>
  <c r="I84" i="5"/>
  <c r="D24" i="4" s="1"/>
  <c r="I7" i="5"/>
  <c r="I47" i="5" l="1"/>
  <c r="D34" i="4" s="1"/>
  <c r="I157" i="5"/>
  <c r="I24" i="5"/>
  <c r="D32" i="4" s="1"/>
  <c r="I172" i="5"/>
  <c r="I156" i="5"/>
  <c r="I49" i="5"/>
  <c r="D11" i="4" l="1"/>
  <c r="I32" i="5"/>
  <c r="I34" i="5"/>
  <c r="O33" i="5"/>
  <c r="O144" i="5" l="1"/>
  <c r="O143" i="5"/>
  <c r="O142" i="5"/>
  <c r="O73" i="5" l="1"/>
  <c r="L173" i="5" l="1"/>
  <c r="M173" i="5" s="1"/>
  <c r="O173" i="5" s="1"/>
  <c r="L72" i="5" l="1"/>
  <c r="M72" i="5" s="1"/>
  <c r="O72" i="5" s="1"/>
  <c r="O150" i="5" l="1"/>
  <c r="O162" i="5"/>
  <c r="O88" i="5" l="1"/>
  <c r="O109" i="5" l="1"/>
  <c r="L109" i="5"/>
  <c r="O102" i="5"/>
  <c r="L102" i="5"/>
  <c r="I102" i="5"/>
  <c r="D17" i="4" s="1"/>
  <c r="I109" i="5"/>
  <c r="D26" i="4" s="1"/>
  <c r="O30" i="5"/>
  <c r="L30" i="5"/>
  <c r="O89" i="5"/>
  <c r="L89" i="5"/>
  <c r="O61" i="5"/>
  <c r="O160" i="5" l="1"/>
  <c r="I159" i="5"/>
  <c r="O51" i="5" l="1"/>
  <c r="O101" i="5" l="1"/>
  <c r="I115" i="5" l="1"/>
  <c r="O64" i="5" l="1"/>
  <c r="D126" i="8" l="1"/>
  <c r="C126" i="8"/>
  <c r="C105" i="8"/>
  <c r="E105" i="8" s="1"/>
  <c r="E106" i="8" s="1"/>
  <c r="D106" i="8"/>
  <c r="D103" i="8"/>
  <c r="D89" i="8"/>
  <c r="D92" i="8"/>
  <c r="E91" i="8"/>
  <c r="E92" i="8" s="1"/>
  <c r="C92" i="8"/>
  <c r="C89" i="8"/>
  <c r="E84" i="8"/>
  <c r="D85" i="8"/>
  <c r="C85" i="8"/>
  <c r="C80" i="8"/>
  <c r="D70" i="8"/>
  <c r="D63" i="8"/>
  <c r="C63" i="8"/>
  <c r="O159" i="5"/>
  <c r="E35" i="8"/>
  <c r="E34" i="8"/>
  <c r="E23" i="8"/>
  <c r="E24" i="8"/>
  <c r="E25" i="8"/>
  <c r="E26" i="8"/>
  <c r="E27" i="8"/>
  <c r="E28" i="8"/>
  <c r="E29" i="8"/>
  <c r="E30" i="8"/>
  <c r="E31" i="8"/>
  <c r="E22" i="8"/>
  <c r="E18" i="8"/>
  <c r="E19" i="8"/>
  <c r="D17" i="8"/>
  <c r="C17" i="8"/>
  <c r="D15" i="8"/>
  <c r="C15" i="8"/>
  <c r="E7" i="8"/>
  <c r="E8" i="8"/>
  <c r="E9" i="8"/>
  <c r="E10" i="8"/>
  <c r="E11" i="8"/>
  <c r="E12" i="8"/>
  <c r="E13" i="8"/>
  <c r="E14" i="8"/>
  <c r="E6" i="8"/>
  <c r="I41" i="4"/>
  <c r="F47" i="4"/>
  <c r="E46" i="4"/>
  <c r="G46" i="4" s="1"/>
  <c r="G45" i="4"/>
  <c r="H45" i="4"/>
  <c r="J46" i="4"/>
  <c r="J45" i="4"/>
  <c r="G44" i="4"/>
  <c r="G126" i="8" l="1"/>
  <c r="D127" i="8"/>
  <c r="C106" i="8"/>
  <c r="D81" i="8"/>
  <c r="E126" i="8"/>
  <c r="D107" i="8"/>
  <c r="G113" i="8"/>
  <c r="C103" i="8"/>
  <c r="G103" i="8" s="1"/>
  <c r="C127" i="8"/>
  <c r="C93" i="8"/>
  <c r="G63" i="8"/>
  <c r="D93" i="8"/>
  <c r="E80" i="8"/>
  <c r="E103" i="8"/>
  <c r="E107" i="8" s="1"/>
  <c r="G106" i="8"/>
  <c r="E89" i="8"/>
  <c r="G92" i="8"/>
  <c r="E85" i="8"/>
  <c r="G89" i="8"/>
  <c r="G85" i="8"/>
  <c r="G80" i="8"/>
  <c r="E54" i="8"/>
  <c r="E63" i="8"/>
  <c r="G54" i="8"/>
  <c r="G44" i="8"/>
  <c r="E17" i="8"/>
  <c r="G15" i="8"/>
  <c r="E15" i="8"/>
  <c r="G47" i="4"/>
  <c r="G127" i="8" l="1"/>
  <c r="D129" i="8"/>
  <c r="C107" i="8"/>
  <c r="G107" i="8" s="1"/>
  <c r="E127" i="8"/>
  <c r="E93" i="8"/>
  <c r="J43" i="4" l="1"/>
  <c r="F43" i="4"/>
  <c r="F41" i="4" s="1"/>
  <c r="D37" i="4"/>
  <c r="D30" i="4"/>
  <c r="E28" i="4"/>
  <c r="D28" i="4"/>
  <c r="D23" i="4"/>
  <c r="E22" i="4"/>
  <c r="D22" i="4"/>
  <c r="E21" i="4"/>
  <c r="D21" i="4"/>
  <c r="E19" i="4"/>
  <c r="D19" i="4"/>
  <c r="D18" i="4"/>
  <c r="C41" i="4"/>
  <c r="I119" i="5" l="1"/>
  <c r="M110" i="5"/>
  <c r="O110" i="5" s="1"/>
  <c r="D46" i="4" l="1"/>
  <c r="H46" i="4" s="1"/>
  <c r="O63" i="5"/>
  <c r="O158" i="5" l="1"/>
  <c r="M13" i="5" l="1"/>
  <c r="I54" i="5" l="1"/>
  <c r="I190" i="5" s="1"/>
  <c r="I74" i="5"/>
  <c r="O112" i="5" l="1"/>
  <c r="F35" i="4" l="1"/>
  <c r="I35" i="4"/>
  <c r="J42" i="4"/>
  <c r="J41" i="4" s="1"/>
  <c r="G42" i="4"/>
  <c r="J40" i="4"/>
  <c r="H40" i="4"/>
  <c r="G40" i="4"/>
  <c r="E35" i="4"/>
  <c r="H37" i="4"/>
  <c r="G38" i="4"/>
  <c r="H38" i="4"/>
  <c r="J38" i="4"/>
  <c r="J37" i="4"/>
  <c r="J36" i="4"/>
  <c r="H36" i="4"/>
  <c r="G36" i="4"/>
  <c r="J34" i="4"/>
  <c r="G34" i="4"/>
  <c r="H34" i="4"/>
  <c r="H35" i="4" l="1"/>
  <c r="J35" i="4"/>
  <c r="G37" i="4"/>
  <c r="G35" i="4" s="1"/>
  <c r="D35" i="4"/>
  <c r="G32" i="4"/>
  <c r="G31" i="4"/>
  <c r="H31" i="4"/>
  <c r="J31" i="4"/>
  <c r="J32" i="4"/>
  <c r="G33" i="4"/>
  <c r="H33" i="4"/>
  <c r="J33" i="4"/>
  <c r="J30" i="4"/>
  <c r="G30" i="4"/>
  <c r="H30" i="4"/>
  <c r="J28" i="4"/>
  <c r="J27" i="4" s="1"/>
  <c r="G28" i="4"/>
  <c r="H28" i="4"/>
  <c r="J26" i="4"/>
  <c r="G24" i="4"/>
  <c r="H24" i="4"/>
  <c r="G23" i="4"/>
  <c r="H23" i="4"/>
  <c r="J22" i="4"/>
  <c r="J23" i="4"/>
  <c r="J24" i="4"/>
  <c r="G22" i="4"/>
  <c r="H22" i="4"/>
  <c r="J21" i="4"/>
  <c r="G21" i="4"/>
  <c r="H21" i="4"/>
  <c r="J19" i="4"/>
  <c r="G26" i="4" l="1"/>
  <c r="H26" i="4"/>
  <c r="G16" i="4"/>
  <c r="J16" i="4"/>
  <c r="J17" i="4"/>
  <c r="J18" i="4"/>
  <c r="J15" i="4"/>
  <c r="J11" i="4"/>
  <c r="J12" i="4"/>
  <c r="F11" i="4" l="1"/>
  <c r="G11" i="4" l="1"/>
  <c r="D32" i="8" l="1"/>
  <c r="D20" i="8"/>
  <c r="E32" i="8" l="1"/>
  <c r="E20" i="8"/>
  <c r="C20" i="8"/>
  <c r="D36" i="8" l="1"/>
  <c r="D37" i="8" s="1"/>
  <c r="D128" i="8" s="1"/>
  <c r="C32" i="8"/>
  <c r="L119" i="5"/>
  <c r="M119" i="5" s="1"/>
  <c r="O119" i="5" s="1"/>
  <c r="L74" i="5"/>
  <c r="M74" i="5" s="1"/>
  <c r="O74" i="5" s="1"/>
  <c r="D130" i="8" l="1"/>
  <c r="C36" i="8"/>
  <c r="C37" i="8" s="1"/>
  <c r="G37" i="8" l="1"/>
  <c r="C128" i="8"/>
  <c r="I67" i="5"/>
  <c r="G128" i="8" l="1"/>
  <c r="O140" i="5"/>
  <c r="H42" i="4" l="1"/>
  <c r="L10" i="5" l="1"/>
  <c r="M10" i="5" s="1"/>
  <c r="O10" i="5" s="1"/>
  <c r="O48" i="5" l="1"/>
  <c r="O37" i="5"/>
  <c r="O36" i="5"/>
  <c r="O32" i="5"/>
  <c r="O94" i="5" l="1"/>
  <c r="H32" i="4" l="1"/>
  <c r="N115" i="5"/>
  <c r="O115" i="5" s="1"/>
  <c r="G32" i="8" l="1"/>
  <c r="O141" i="5"/>
  <c r="G20" i="8" l="1"/>
  <c r="M58" i="5"/>
  <c r="O58" i="5" s="1"/>
  <c r="I57" i="5"/>
  <c r="H47" i="4" l="1"/>
  <c r="G93" i="8"/>
  <c r="E36" i="8"/>
  <c r="E37" i="8" s="1"/>
  <c r="E128" i="8" s="1"/>
  <c r="G36" i="8"/>
  <c r="M60" i="5"/>
  <c r="O60" i="5" s="1"/>
  <c r="I60" i="5"/>
  <c r="M59" i="5"/>
  <c r="O59" i="5" s="1"/>
  <c r="I59" i="5"/>
  <c r="G19" i="4" l="1"/>
  <c r="G18" i="4"/>
  <c r="G17" i="4"/>
  <c r="J120" i="5" l="1"/>
  <c r="E43" i="4" l="1"/>
  <c r="H44" i="4" l="1"/>
  <c r="E41" i="4"/>
  <c r="G43" i="4"/>
  <c r="G41" i="4" s="1"/>
  <c r="M116" i="5" l="1"/>
  <c r="O116" i="5" s="1"/>
  <c r="O25" i="5" l="1"/>
  <c r="L78" i="5" l="1"/>
  <c r="M78" i="5" s="1"/>
  <c r="O78" i="5" s="1"/>
  <c r="M105" i="5" l="1"/>
  <c r="O105" i="5" s="1"/>
  <c r="M50" i="5" l="1"/>
  <c r="O50" i="5" s="1"/>
  <c r="M111" i="5" l="1"/>
  <c r="O111" i="5" s="1"/>
  <c r="L90" i="5" l="1"/>
  <c r="M90" i="5" s="1"/>
  <c r="O90" i="5" s="1"/>
  <c r="O31" i="5"/>
  <c r="H19" i="4" l="1"/>
  <c r="M132" i="5" l="1"/>
  <c r="O132" i="5" s="1"/>
  <c r="I111" i="5"/>
  <c r="I14" i="4"/>
  <c r="H11" i="4" l="1"/>
  <c r="O39" i="5"/>
  <c r="I10" i="4" l="1"/>
  <c r="I25" i="4"/>
  <c r="J25" i="4"/>
  <c r="I27" i="4"/>
  <c r="I29" i="4"/>
  <c r="I39" i="4"/>
  <c r="H39" i="4"/>
  <c r="J39" i="4"/>
  <c r="F12" i="4"/>
  <c r="H12" i="4" l="1"/>
  <c r="G12" i="4"/>
  <c r="J14" i="4"/>
  <c r="J29" i="4"/>
  <c r="J20" i="4" s="1"/>
  <c r="J10" i="4"/>
  <c r="I20" i="4"/>
  <c r="I13" i="4" s="1"/>
  <c r="I48" i="4" s="1"/>
  <c r="J13" i="4" l="1"/>
  <c r="J48" i="4" s="1"/>
  <c r="G39" i="4" l="1"/>
  <c r="I120" i="5" l="1"/>
  <c r="D43" i="4" l="1"/>
  <c r="H43" i="4" s="1"/>
  <c r="H41" i="4" s="1"/>
  <c r="M96" i="5"/>
  <c r="D41" i="4" l="1"/>
  <c r="O17" i="5"/>
  <c r="O16" i="5" l="1"/>
  <c r="G29" i="4" l="1"/>
  <c r="G27" i="4"/>
  <c r="G25" i="4" l="1"/>
  <c r="G20" i="4" s="1"/>
  <c r="F15" i="4" l="1"/>
  <c r="H18" i="4"/>
  <c r="H17" i="4"/>
  <c r="G15" i="4" l="1"/>
  <c r="H15" i="4"/>
  <c r="H10" i="4"/>
  <c r="H25" i="4"/>
  <c r="H29" i="4"/>
  <c r="G10" i="4"/>
  <c r="H27" i="4"/>
  <c r="I103" i="5"/>
  <c r="D16" i="4" l="1"/>
  <c r="H16" i="4" s="1"/>
  <c r="G14" i="4"/>
  <c r="G13" i="4" s="1"/>
  <c r="G48" i="4" s="1"/>
  <c r="H20" i="4"/>
  <c r="H14" i="4" l="1"/>
  <c r="H13" i="4" s="1"/>
  <c r="H48" i="4" s="1"/>
  <c r="M93" i="5"/>
  <c r="O93" i="5" s="1"/>
  <c r="L15" i="5" l="1"/>
  <c r="M15" i="5" s="1"/>
  <c r="O15" i="5" s="1"/>
  <c r="L14" i="5"/>
  <c r="M14" i="5" s="1"/>
  <c r="O14" i="5" s="1"/>
  <c r="L12" i="5"/>
  <c r="M12" i="5" s="1"/>
  <c r="O12" i="5" s="1"/>
  <c r="M11" i="5"/>
  <c r="O11" i="5" s="1"/>
  <c r="L8" i="5"/>
  <c r="M8" i="5" s="1"/>
  <c r="K92" i="5"/>
  <c r="F39" i="4" l="1"/>
  <c r="E39" i="4"/>
  <c r="D39" i="4"/>
  <c r="C39" i="4"/>
  <c r="C35" i="4"/>
  <c r="F29" i="4"/>
  <c r="E29" i="4"/>
  <c r="D29" i="4"/>
  <c r="C29" i="4"/>
  <c r="F27" i="4"/>
  <c r="E27" i="4"/>
  <c r="D27" i="4"/>
  <c r="C27" i="4"/>
  <c r="F25" i="4"/>
  <c r="E25" i="4"/>
  <c r="D25" i="4"/>
  <c r="C25" i="4"/>
  <c r="C20" i="4" s="1"/>
  <c r="F14" i="4"/>
  <c r="D14" i="4"/>
  <c r="C14" i="4"/>
  <c r="D10" i="4"/>
  <c r="F10" i="4"/>
  <c r="E10" i="4"/>
  <c r="C10" i="4"/>
  <c r="C13" i="4" l="1"/>
  <c r="C48" i="4" s="1"/>
  <c r="F20" i="4"/>
  <c r="E14" i="4"/>
  <c r="D20" i="4"/>
  <c r="E20" i="4"/>
  <c r="F13" i="4" l="1"/>
  <c r="F48" i="4" s="1"/>
  <c r="D13" i="4"/>
  <c r="D48" i="4" s="1"/>
  <c r="E13" i="4"/>
  <c r="E48" i="4" s="1"/>
  <c r="D51" i="4" l="1"/>
  <c r="D49" i="4" l="1"/>
  <c r="D50" i="4" s="1"/>
  <c r="C81" i="8"/>
  <c r="C129" i="8" s="1"/>
  <c r="G129" i="8" l="1"/>
  <c r="C130" i="8"/>
  <c r="G130" i="8" s="1"/>
  <c r="G70" i="8"/>
  <c r="G81" i="8"/>
  <c r="E70" i="8"/>
  <c r="E81" i="8" s="1"/>
  <c r="E129" i="8" s="1"/>
  <c r="E130" i="8" s="1"/>
</calcChain>
</file>

<file path=xl/sharedStrings.xml><?xml version="1.0" encoding="utf-8"?>
<sst xmlns="http://schemas.openxmlformats.org/spreadsheetml/2006/main" count="3123" uniqueCount="1211">
  <si>
    <t>DIRECCIÓN DE APOYO AL DESPACHO</t>
  </si>
  <si>
    <t>CÓDIGO RUBRO PRESUPUESTAL</t>
  </si>
  <si>
    <t>NOMBRE RUBRO 
PRESUPUESTAL</t>
  </si>
  <si>
    <t>CÓDIGO SUB RUBRO PRESUPUESTAL</t>
  </si>
  <si>
    <t>NOMBRE SUB-RUBRO PRESUPUESTAL</t>
  </si>
  <si>
    <t>MODALIDAD DE CONTRATACIÓN
(Según Normatividad vigente)</t>
  </si>
  <si>
    <t>TIPO DE CONTRATO
(Según el objeto)</t>
  </si>
  <si>
    <t xml:space="preserve">VR. ESTIMADO INCLUIDO IVA (Ajustar con IPC) 
</t>
  </si>
  <si>
    <t>FECHA RADICACIÓN DE LA NECESIDAD
(Anexo 3 del Procedimiento para las Compras)</t>
  </si>
  <si>
    <t>FECHA ESTIMADA DE SUSCRIPCIÓN
(dd-mm-aaaa)</t>
  </si>
  <si>
    <t>FECHA ESTIMADA DE INICIO CONTRATO
(dd-mm-aaaa)</t>
  </si>
  <si>
    <t>DURACIÓN 
(Días)</t>
  </si>
  <si>
    <t>FECHA ESTIMADA DE TERMINACIÓN CONTRATO
(dd-mm-aaaa)</t>
  </si>
  <si>
    <t>CÓDIGO UNSPSC</t>
  </si>
  <si>
    <t>OBJETO A CONTRATAR
(Cantidad y Descripción)</t>
  </si>
  <si>
    <t>DESCRIPCIÓN DE LA NECESIDAD A SATISFACER 
(Justificación)</t>
  </si>
  <si>
    <t>31202</t>
  </si>
  <si>
    <t>3120202</t>
  </si>
  <si>
    <t>Viáticos y gastos de viaje</t>
  </si>
  <si>
    <t>Suministro</t>
  </si>
  <si>
    <t xml:space="preserve">90121502
Agencias de viajes
78111502
Viajes en aviones comerciales
</t>
  </si>
  <si>
    <t>Asegurar la adquisición de tiquetes aéreos para el desplazamiento de los (las) funcionarios (as) y/o directivos (as) de la Contraloría de Bogotá, D.C. dentro y fuera del país, facilitando su traslado a los lugares donde se lleven a cabo eventos de capacitación,  y en atención a las diversas invitaciones a foros, seminarios, talleres, ejecución de auditorías a los sujetos de control cuyo domicilio se encuentra en otra ciudad, y demás actividades relacionadas con el ejercicio del Control Fiscal.</t>
  </si>
  <si>
    <t>33</t>
  </si>
  <si>
    <t>Inversión</t>
  </si>
  <si>
    <t>Selección Abreviada Subasta Inversa</t>
  </si>
  <si>
    <t>Prestación de servicios</t>
  </si>
  <si>
    <t>Garantizar el suministro del apoyo logístico con un hotel de reconocida y amplia experiencia, que ofrezca para la Contraloría de Bogotá los elementos técnicos, de infraestructura, y de servicios alimentarios y logísticos necesarios y de óptima calidad para la organización de eventos institucionales con las especificaciones técnicas exigidas.</t>
  </si>
  <si>
    <t>DEPENDENCIA</t>
  </si>
  <si>
    <t xml:space="preserve">Bienestar e incentivos </t>
  </si>
  <si>
    <t>Mínima Cuantía</t>
  </si>
  <si>
    <t xml:space="preserve">Contrato de prestación de servicios </t>
  </si>
  <si>
    <t>80111504
Formación o desarrollo laboral</t>
  </si>
  <si>
    <t xml:space="preserve">De acuerdo al resultado del estudio de Clima Laboral realizado en el 2014-2015 se hara intervención en las dependencias que reporten resultados críticos en las diferentes variables evaluadas. </t>
  </si>
  <si>
    <t>De acuerdo a lo establecido en el Decreto 1227 de 2005 se debe realizar el Programa de Prepensionados en la Contraloría.</t>
  </si>
  <si>
    <t>94121514
Servicios de promotores o directores técnicos de clubes deportivos</t>
  </si>
  <si>
    <t>Se hace necesario contratar los servicios de entrenadores deportivos para las  disciplinas deportivas que representen a la entidad en torneos interinstitucionales.</t>
  </si>
  <si>
    <t xml:space="preserve">94121703 Clubes o servicios para aficionados al baile a la danza
90131502 Actuaciones de danzas </t>
  </si>
  <si>
    <t>20102301
Transporte de personal</t>
  </si>
  <si>
    <t>Se contratará el servicio de transporte para el traslado de los funcionarios hacia la ciudad donde se desarrollen las Olimpiadas Internas.</t>
  </si>
  <si>
    <t>90121701
Guías locales o de excursiones
90121501
Servicios de organización de excursiones</t>
  </si>
  <si>
    <t>Las caminatas ecológicas son las actividades mas solicitadas por los funcionarios de la Contraloría</t>
  </si>
  <si>
    <t xml:space="preserve">90151700
Parques de diversiones </t>
  </si>
  <si>
    <t>14111608
Certificados de Regalo 
80141611  
Servicios de personalizaciòn  de obsequios o productos 
80141902
Reuniones y eventos
80141607
Gestión de eventos</t>
  </si>
  <si>
    <t xml:space="preserve">Con el fin de premiar a los mejores funcionarios de carrera administrativa , los mejores equipos de trabajo y reconocimiento a la antigüedad y calidades deportivas. </t>
  </si>
  <si>
    <t xml:space="preserve">compra venta </t>
  </si>
  <si>
    <t xml:space="preserve">prestación de servicios </t>
  </si>
  <si>
    <t>80141902
Reuniones y eventos
80141607
Gestión de eventos</t>
  </si>
  <si>
    <t xml:space="preserve">Contratar la prestación de servicios (logística, almuerzo, transporte) para la ejecución del Cierre de Gestión de la Contraloría de Bogotá. </t>
  </si>
  <si>
    <t>El Cierre de Gestión como actividad contenida en el Programa de Bienestar  tiene como objetivo socializar y evaluar por parte de la Administración los resultados de la gestión institucional durante el año 2015.</t>
  </si>
  <si>
    <t>Salud Ocupacional</t>
  </si>
  <si>
    <t>Compraventa</t>
  </si>
  <si>
    <t>42171903
Estuches de medicamentos para servicios médicos de emergencia</t>
  </si>
  <si>
    <t>Dar cumplimiento a lo reglamentado en el sistema de gestión de la seguridad y salud en el trabajo, para lo cual se hace necesario proveer a las dependencias de botiquines portátiles dotados con sus respectivos insumos.</t>
  </si>
  <si>
    <t>46182205       Descansos para los pies</t>
  </si>
  <si>
    <t>Suministrar los elementos necesarios para mejorar el confort en algunos puestos de trabajo, según los criterios del Sistema de Vigilancia Epidemiológica SVE a las Lesiones Osteomusculares, siendo este una de las principales estrategias de prevención y control de los riesgos ergonómicos dentro del Sistema de Gestión de la Seguridad y Salud en el Trabajo.</t>
  </si>
  <si>
    <t>En desarrollo del Sistema de Gestión de la Seguridad y Salud en el trabajo de la entidad y específicamente del Plan de Prevención, Preparación y Respuesta ante Emergencias es de trascendental importancia disponer en las áreas de trabajo y vías de evacuación del edificio sede principal de los elementos necesarios que permitan realizar las evacuaciones en las condiciones más seguras posible y de manera especial prestando el apoyo que amerita el caso de las personas con movilidad reducida, más aún cuando sería casi que imposible hacerlo por los ascensores toda vez que el fluído eléctrico se suspende y hacerlo en condiciones seguras por la única vía de evacuación que son las escaleras se convierte en el gran reto para los Brigadistas como principal grupo de apoyo interno, pero valorando a su vez que las sillas también podrían ser maniobradas por los organismos externos que en un caso determinado acudan a prestar la ayuda que se requiera.</t>
  </si>
  <si>
    <t>Prestación de Servicios</t>
  </si>
  <si>
    <t>85122201
Valoración del estado de salud individual</t>
  </si>
  <si>
    <t xml:space="preserve">En desarrollo del SGSS de la entidad, se hace necesario desarrollar las actividades propias de los procesos de medicina preventiva y de medicina del trabajo, que permitan llevar a cabo la vigilancia de la salud de los funcionarios y cumplir con los objetivos generales de dicho Sistema de Gestión; así como los específicos de los programas y subsistemas de vigilancia epidemiológica.  Para esto se requiere realizar lo siguiente:                 Perfiles Lipídicos ( Glicemia basal, triglicéridos y colesterol total).  - KOH uñas   -Frótis faringeo  -Coprológicos  -Audiometrías  -Visiometrías para tamizaje general - Expirometrías para tamizaje general y como insumo a los programas de promoción y prevención, y específicamente al de prevención del tabaquismo.- Vacuna contra la influenza, como insumo de los programas de promoción y prevención, y específicamente al de promoción y prevención de la salud respiratoria. </t>
  </si>
  <si>
    <t>Suministrar los elementos de dotación a los Brigadistas y otros grupos de apoyo de la entidad, según las necesidades específicas que se definanan una vez se inicie la cabal implementación del Sistema de Gestión de la Seguridad y Salud en el Trabajo de la entidad, en la cantidad y con las especificaciones técnicas que se determine, según la reconformación de dichos grupos en la vigencia 2016. Entre estos elementos de dotación figuran chalecos distintivos, monogafas de seguridad, protectores respiratorios, botiquines tipo canguro, entre otros.</t>
  </si>
  <si>
    <t>Mínima cuantía</t>
  </si>
  <si>
    <t xml:space="preserve">85101605 auxiliares
de salud a domicilio
85101604 servicios
de asistencia de
personal médico
</t>
  </si>
  <si>
    <t>Mantener la capacidad institucional para la prestación de primeros auxilios médicos, disminuyendo así el ausentismo y amparando a los funcionarios ante las urgencias y emergencias médicas durante la jornada laboral.  Asimismo; para prestar el amparo y atención médica inmediata a los usuarios y visitantes de la entidad durante su permanencia en las instalaciones ante posibles urgencias.</t>
  </si>
  <si>
    <t>Honorarios Entidad</t>
  </si>
  <si>
    <t>Contratación Directa</t>
  </si>
  <si>
    <t>85121502
Servicios de consulta de médicos de atención primaria</t>
  </si>
  <si>
    <t>Prestar el apoyo en la parte médica al SG-SST, garantizando un trabajo interdisciplinario en el SG-SST.  Así mismo para la realización de los exámenes médicos ocupacionales.</t>
  </si>
  <si>
    <t>Mantenimiento Entidad</t>
  </si>
  <si>
    <t>Mantener los extintores de la entidad en óptimas condiciones de uso, ante posibles conatos de incendio</t>
  </si>
  <si>
    <t>55121704    Señales de Seguridad</t>
  </si>
  <si>
    <t xml:space="preserve">Dada la importancia institucional de cumplir cabalmente con los términos establecidos por el Decreto 1072 del 26 de mayo de 2015, expedido por el Ministerio de Trabajo para la implementación del Sistema de Gestión de la Seguridad y Salud en el Trabajo y ante la necesidad de proveer e instalar todos los elementos necesarios para el cabal desarrollo del Plan de Prevención, Preparación y Respuesta ante Emergencias, tales como la señalización que en materia de seguridad industrial también determina el Estatuto de Seguridad Industrial reglamentado por la Resolución 2400 de 1979, suscrita por el otrora Ministerio de Trabajo y Seguridad Social, y específicamente aquella que indique las rutas de evacuación y salida de las áreas de trabajo ante posibles evacuaciones. </t>
  </si>
  <si>
    <t>SUBDIRECCIÓN DE BIENESTAR SOCIAL</t>
  </si>
  <si>
    <t>SUDIRECCIÓN DE CAPACITACIÓN Y COOPERACIÓN TÉCNICA</t>
  </si>
  <si>
    <t>Capacitación Externa</t>
  </si>
  <si>
    <t xml:space="preserve">80111504
Formación o desarrollo laboral
</t>
  </si>
  <si>
    <t>Mejoramiento de las competencias laborales de los funcionarios  de la Contraloría de Bogotá, D.C.</t>
  </si>
  <si>
    <t>Capacitación Interna</t>
  </si>
  <si>
    <t>DIRECCIÓN DE TECNOLOGÍAS DE LA INFORMACIÓN Y LAS COMUNICACIONES</t>
  </si>
  <si>
    <t>331140326-0776</t>
  </si>
  <si>
    <t>Fortalecimiento de la capacidad institucional para un control fiscal efectivo y transparente</t>
  </si>
  <si>
    <t>81111504
81111507
81112218</t>
  </si>
  <si>
    <t>81111504
81111507
81112218
81112205</t>
  </si>
  <si>
    <t>Se requiere garantizar la continuidad y sostenibilidad a la Conectividad por medio de canales de acceso a Internet y intercomunicación entre las diferentes sedes de la Contraloría</t>
  </si>
  <si>
    <t>Licitación Pública</t>
  </si>
  <si>
    <t>OFICINA ASESORA DE COMUNICACIONES</t>
  </si>
  <si>
    <t>Servicios Personales Indirectos</t>
  </si>
  <si>
    <t>Es importante tener un registro de la información presentada a la opinión pública a través de los medios de comunicación sobre la gestión de la Contraloría de Bogotá</t>
  </si>
  <si>
    <t>Promoción Institucional</t>
  </si>
  <si>
    <t>82131600 Fotógrafos cinematógrafos</t>
  </si>
  <si>
    <t>Es necesario contar con un video institucional actualizado, que muestre el que hacer de la entidad.</t>
  </si>
  <si>
    <t>Información</t>
  </si>
  <si>
    <t>Coadyuvar al posicionamiento de la imagen de la Contraloría de Bogotá.</t>
  </si>
  <si>
    <t xml:space="preserve"> Mínima Cuantía</t>
  </si>
  <si>
    <t>82101802
Servicios de
producción
publicitaria</t>
  </si>
  <si>
    <t>Favorecer la imagen del Ente Fiscalizador, pretenden difundir diferentes aspectos institucionales a  nivel interno y externo.</t>
  </si>
  <si>
    <t>55101506
Revistas
55101504
Periódicos
82111904
Servicios de entrega de periódicos o material publicitario</t>
  </si>
  <si>
    <t>Mantener el archivo original de prensa como parte de la memoria institucional de la Contraloría de Bogotá y permanecer a la vanguardia en el conocimiento de los temas relacionados con la capital de la República y del país, registrados en los principales medios impresos.</t>
  </si>
  <si>
    <t>55101504 Periódicos
82121506 Impresión de
publicaciones
82111904 Servicios de
entrega de periódicos o material publicitario</t>
  </si>
  <si>
    <t>Impulsar espacios de participación y acercamiento de la ciudadanía al Estado, para proporcionarle información que le sirva de base para que se apropie del control social y coadyuve a lograr la misión del Ente de Control y proteger los recursos públicos</t>
  </si>
  <si>
    <t>31201</t>
  </si>
  <si>
    <t>Adquisición de Bienes</t>
  </si>
  <si>
    <t>Gastos de computador</t>
  </si>
  <si>
    <t>Garantizar  la impresión y archivo en medios digitales de todos los trabajos, informes, memorandos, estudios y cualquier tipo de información que se tenga que realizar y entregar en medios físicos impresos o magnéticos, que permiten la ejecución normal de las  labores de sus funcionarios.</t>
  </si>
  <si>
    <t>Materiales y suministros</t>
  </si>
  <si>
    <t>Aportar a todas las dependencias de la Entidad los recursos y herramientas necesarias para el cumplimiento de las tareas que a cada una le corresponde</t>
  </si>
  <si>
    <t>Protección de la plataforma tecnológica de la entidad, adoptandola a los requerimientos y necesidades actuales de seguridad y conectividad que los equipos y elementos requieren para mantener protegida a la Contraloria de Bogotá de ataques que atenten contra la seguridad y la disponibilidad de los sistemas de información.</t>
  </si>
  <si>
    <t>Compra de Equipo</t>
  </si>
  <si>
    <t>Seguros Entidad</t>
  </si>
  <si>
    <t>Pólizas amparo de la Entidad (Todo riesgo, automóviles, responsabilidad civil extracontractual, transportes de valores y de mercancía, Manejo global entidades oficiales, SOAT, responsabilidad servidores públicos)</t>
  </si>
  <si>
    <t>Contratación del corredor de seguros para el soporte de la contratación de los seguros de la entidad</t>
  </si>
  <si>
    <t>Tener el apoyo tecnico y juridico para la contratación, control y seguimiento del programa de seguros de la entidad</t>
  </si>
  <si>
    <t>SUBDIRECCIÓN DE RECURSOS MATERIALES</t>
  </si>
  <si>
    <t>3311403240-770</t>
  </si>
  <si>
    <t xml:space="preserve">861116 Servicios Educativos y de formación -Sistemas Educativos Alternativos -Educación de Adultos 861017 Servicios Educativos y de formación -Formación Profesional  -Servicios de capacitación no- científica </t>
  </si>
  <si>
    <t>Existe la necesidad de implementar desarrollar y ejecutar estrategias de participación, pedagogía y comunicación para fomentar la participación ciudadana en el ejercicio del control social articulado al control fiscal, con una focalización de mayor impacto social  dirigida a la ciudadanía, para fortalecer el conocimiento sobre el cuidado de lo pùblicol y posicionar la imagen de la entidad mediante a acciones ciudadanas especiales y mecanismos de control social</t>
  </si>
  <si>
    <t>DIRECCIÓN DE PARTICIPACIÓN CIUDADANA</t>
  </si>
  <si>
    <t>DIRECCIÓN HÁBITAT Y AMBIENTE</t>
  </si>
  <si>
    <t>31102</t>
  </si>
  <si>
    <t>77101601
Planificación de Desarrollo Ambiental Urbano</t>
  </si>
  <si>
    <t>SUBDIRECCIÓN DE SERVICIOS GENERALES</t>
  </si>
  <si>
    <r>
      <rPr>
        <b/>
        <sz val="10"/>
        <rFont val="Arial"/>
        <family val="2"/>
      </rPr>
      <t>46181536</t>
    </r>
    <r>
      <rPr>
        <sz val="10"/>
        <rFont val="Arial"/>
        <family val="2"/>
      </rPr>
      <t xml:space="preserve">
guantes anti cortadas
</t>
    </r>
    <r>
      <rPr>
        <b/>
        <sz val="10"/>
        <rFont val="Arial"/>
        <family val="2"/>
      </rPr>
      <t xml:space="preserve">461819 </t>
    </r>
    <r>
      <rPr>
        <sz val="10"/>
        <rFont val="Arial"/>
        <family val="2"/>
      </rPr>
      <t xml:space="preserve">Protectores auditivos
</t>
    </r>
    <r>
      <rPr>
        <b/>
        <sz val="10"/>
        <rFont val="Arial"/>
        <family val="2"/>
      </rPr>
      <t xml:space="preserve">461820 </t>
    </r>
    <r>
      <rPr>
        <sz val="10"/>
        <rFont val="Arial"/>
        <family val="2"/>
      </rPr>
      <t>protección de la respiración</t>
    </r>
  </si>
  <si>
    <t>Se requiere dotar a los funcionarios de los elementos de seguridad personal requeridos para el normal desarrollo de sus actividades.</t>
  </si>
  <si>
    <r>
      <rPr>
        <b/>
        <sz val="10"/>
        <rFont val="Arial"/>
        <family val="2"/>
      </rPr>
      <t>471317</t>
    </r>
    <r>
      <rPr>
        <sz val="10"/>
        <rFont val="Arial"/>
        <family val="2"/>
      </rPr>
      <t xml:space="preserve"> Suministros para aseos
</t>
    </r>
    <r>
      <rPr>
        <b/>
        <sz val="10"/>
        <rFont val="Arial"/>
        <family val="2"/>
      </rPr>
      <t>471318</t>
    </r>
    <r>
      <rPr>
        <sz val="10"/>
        <rFont val="Arial"/>
        <family val="2"/>
      </rPr>
      <t xml:space="preserve"> Soluciones de limpieza y desinfección    </t>
    </r>
    <r>
      <rPr>
        <b/>
        <sz val="10"/>
        <rFont val="Arial"/>
        <family val="2"/>
      </rPr>
      <t>501615</t>
    </r>
    <r>
      <rPr>
        <sz val="10"/>
        <rFont val="Arial"/>
        <family val="2"/>
      </rPr>
      <t xml:space="preserve"> Chocolates, azúcares, edulcorantes productos  
</t>
    </r>
    <r>
      <rPr>
        <b/>
        <sz val="10"/>
        <rFont val="Arial"/>
        <family val="2"/>
      </rPr>
      <t>502017</t>
    </r>
    <r>
      <rPr>
        <sz val="10"/>
        <rFont val="Arial"/>
        <family val="2"/>
      </rPr>
      <t xml:space="preserve"> Café y té</t>
    </r>
  </si>
  <si>
    <t>Suministro de elementos y bienes de aseo y cafetería para las diferentes dependencias de la Contraloría de Bogotá, de conformidad con las especificaciones técnicas.</t>
  </si>
  <si>
    <t>Contratar el Suministro de elementos y bienes de aseo y cafetería para satisfacer las necesidades de la Contraloría de Bogotá D.C.</t>
  </si>
  <si>
    <t>Combustibles Lubricantes y Llantas</t>
  </si>
  <si>
    <r>
      <rPr>
        <b/>
        <sz val="10"/>
        <rFont val="Arial"/>
        <family val="2"/>
      </rPr>
      <t xml:space="preserve">15101505 </t>
    </r>
    <r>
      <rPr>
        <sz val="10"/>
        <rFont val="Arial"/>
        <family val="2"/>
      </rPr>
      <t>Combustible Diesel.</t>
    </r>
    <r>
      <rPr>
        <b/>
        <sz val="10"/>
        <rFont val="Arial"/>
        <family val="2"/>
      </rPr>
      <t xml:space="preserve">
15101506 </t>
    </r>
    <r>
      <rPr>
        <sz val="10"/>
        <rFont val="Arial"/>
        <family val="2"/>
      </rPr>
      <t>Gasolina</t>
    </r>
  </si>
  <si>
    <t>Mantenimiento entidad</t>
  </si>
  <si>
    <r>
      <rPr>
        <b/>
        <sz val="10"/>
        <rFont val="Arial"/>
        <family val="2"/>
      </rPr>
      <t xml:space="preserve">76101503 </t>
    </r>
    <r>
      <rPr>
        <sz val="10"/>
        <rFont val="Arial"/>
        <family val="2"/>
      </rPr>
      <t xml:space="preserve">Servicio de
desinfección o
Desodorizacion
</t>
    </r>
    <r>
      <rPr>
        <b/>
        <sz val="10"/>
        <rFont val="Arial"/>
        <family val="2"/>
      </rPr>
      <t xml:space="preserve">47131706 </t>
    </r>
    <r>
      <rPr>
        <sz val="10"/>
        <rFont val="Arial"/>
        <family val="2"/>
      </rPr>
      <t>Dispensadores
de Ambientadores</t>
    </r>
  </si>
  <si>
    <t>Se requiere el servicios de suministro de unidades de dispensadores desodorizados, cuya función principal es la de eliminar y neutralizar los malos olores en los baños del Edifico de la CB, Subdirección de Capacitación, Bodega de San Cayetano y Participación ciudadana, liberando una mezcla diluida biodegradable, con lo cual se espera reducir los riesgos de contraer infecciones, y al mismo tiempo contrarrestar la proliferación de bacterias.</t>
  </si>
  <si>
    <t>Gastos de Computador</t>
  </si>
  <si>
    <r>
      <rPr>
        <b/>
        <sz val="10"/>
        <rFont val="Arial"/>
        <family val="2"/>
      </rPr>
      <t>26101500</t>
    </r>
    <r>
      <rPr>
        <sz val="10"/>
        <rFont val="Arial"/>
        <family val="2"/>
      </rPr>
      <t xml:space="preserve"> Motores
</t>
    </r>
    <r>
      <rPr>
        <b/>
        <sz val="10"/>
        <rFont val="Arial"/>
        <family val="2"/>
      </rPr>
      <t>40101701</t>
    </r>
    <r>
      <rPr>
        <sz val="10"/>
        <rFont val="Arial"/>
        <family val="2"/>
      </rPr>
      <t xml:space="preserve"> Aires acondicionados </t>
    </r>
  </si>
  <si>
    <t>Mantenimiento preventivo y correctivo integral con el suminsitro de repuestos para las diferentes "UPS" y la planta eléctrica de la Contraloría de Bogotá.</t>
  </si>
  <si>
    <t>Gastos de Transporte y Comunicación</t>
  </si>
  <si>
    <r>
      <rPr>
        <b/>
        <sz val="10"/>
        <rFont val="Arial"/>
        <family val="2"/>
      </rPr>
      <t>78102203</t>
    </r>
    <r>
      <rPr>
        <sz val="10"/>
        <rFont val="Arial"/>
        <family val="2"/>
      </rPr>
      <t xml:space="preserve">
Servicios de envío, recogida o entrega de correo</t>
    </r>
  </si>
  <si>
    <t>Prestacion del servicio del correo certificado urbano nacional e internacional.</t>
  </si>
  <si>
    <r>
      <rPr>
        <b/>
        <sz val="10"/>
        <rFont val="Arial"/>
        <family val="2"/>
      </rPr>
      <t>78102203</t>
    </r>
    <r>
      <rPr>
        <sz val="10"/>
        <rFont val="Arial"/>
        <family val="2"/>
      </rPr>
      <t xml:space="preserve">
Servicios de envío, recogida o entrega de correspondencia</t>
    </r>
  </si>
  <si>
    <t>Prestación del  servicio de correspondencia ordinaria incluida la recolección, transporte y entrega de externa (urbana, periférica y nacional), de conformidad con las necesidades de cada una de las dependencias de la Contraloría de Bogotá D.C</t>
  </si>
  <si>
    <t>Prestacion del servicio de correspondencia ordinaria incluida recoleccion transporte y entrega de correspondencia ordinaria externa.</t>
  </si>
  <si>
    <r>
      <rPr>
        <b/>
        <sz val="10"/>
        <rFont val="Arial"/>
        <family val="2"/>
      </rPr>
      <t>82121701</t>
    </r>
    <r>
      <rPr>
        <sz val="10"/>
        <rFont val="Arial"/>
        <family val="2"/>
      </rPr>
      <t xml:space="preserve">
Servicios de copias en blanco y negro o de cotejo</t>
    </r>
  </si>
  <si>
    <r>
      <rPr>
        <b/>
        <sz val="10"/>
        <rFont val="Arial"/>
        <family val="2"/>
      </rPr>
      <t>92101501</t>
    </r>
    <r>
      <rPr>
        <sz val="10"/>
        <rFont val="Arial"/>
        <family val="2"/>
      </rPr>
      <t xml:space="preserve">
Servicios de vigilancia</t>
    </r>
  </si>
  <si>
    <t>Prestación del servicio de vigilancia y seguridad integral con recursos humanos, técnicos y logísticos propios para los bienes muebles e inmuebles de propiedad de la Contraloría de Bogotá D.C, y sobre todos los que legalmente es y/o llegare a ser responsable, en sus diferentes sedes.</t>
  </si>
  <si>
    <t>Prestar el servicio de vigilancia y seguridad integral con recursos humanos, técnicos y logísticos propios para los bienes muebles e inmuebles de la Contraloría de Bogotá, y sobe todos los que legalmente es y/o llegare a ser responsable, en sus diferentes sedes.</t>
  </si>
  <si>
    <t>Arrendamientos</t>
  </si>
  <si>
    <t>Arrendamiento</t>
  </si>
  <si>
    <r>
      <rPr>
        <b/>
        <sz val="10"/>
        <rFont val="Arial"/>
        <family val="2"/>
      </rPr>
      <t>80131502</t>
    </r>
    <r>
      <rPr>
        <sz val="10"/>
        <rFont val="Arial"/>
        <family val="2"/>
      </rPr>
      <t xml:space="preserve">
Arrendamiento de instalaciones comerciales o industriales</t>
    </r>
  </si>
  <si>
    <t>La Contraloría de Bogotá no cuenta con capacidad suficiente de parqueaderos para atender la demanda de sus funcionarios para la utilizacion de los mismos.</t>
  </si>
  <si>
    <r>
      <rPr>
        <b/>
        <sz val="10"/>
        <rFont val="Arial"/>
        <family val="2"/>
      </rPr>
      <t>76111801</t>
    </r>
    <r>
      <rPr>
        <sz val="10"/>
        <rFont val="Arial"/>
        <family val="2"/>
      </rPr>
      <t xml:space="preserve">
Limpieza de carros o barcos</t>
    </r>
  </si>
  <si>
    <t>Prestación del Servicio de Lavado para los vehículos de propiedad de la Contraloría de Bogotá D.C., y de los que fuera legalmente responsable.</t>
  </si>
  <si>
    <t>Mantener buena imagen del parque automotor de la Contraloría de Bogotá.</t>
  </si>
  <si>
    <r>
      <rPr>
        <b/>
        <sz val="10"/>
        <rFont val="Arial"/>
        <family val="2"/>
      </rPr>
      <t>801016</t>
    </r>
    <r>
      <rPr>
        <sz val="10"/>
        <rFont val="Arial"/>
        <family val="2"/>
      </rPr>
      <t xml:space="preserve"> 
Servicios Servicios de Gestión, Servicios Profesionales de Empresa y Servicios Administrativos 
Servicios de asesoría de gestión 
</t>
    </r>
  </si>
  <si>
    <t>Prestación de servicios para el desarrollo de las actividades que con llevan la aplicabilidad del "Plan Institucional de Seguridad Vial" -PlSV</t>
  </si>
  <si>
    <r>
      <rPr>
        <b/>
        <sz val="10"/>
        <rFont val="Arial"/>
        <family val="2"/>
      </rPr>
      <t>80101601</t>
    </r>
    <r>
      <rPr>
        <sz val="10"/>
        <rFont val="Arial"/>
        <family val="2"/>
      </rPr>
      <t xml:space="preserve"> Estudios de factibilidad o selección de ideas de proyectos</t>
    </r>
  </si>
  <si>
    <t xml:space="preserve">Obra </t>
  </si>
  <si>
    <r>
      <rPr>
        <b/>
        <sz val="10"/>
        <rFont val="Arial"/>
        <family val="2"/>
      </rPr>
      <t xml:space="preserve">721211 </t>
    </r>
    <r>
      <rPr>
        <sz val="10"/>
        <rFont val="Arial"/>
        <family val="2"/>
      </rPr>
      <t xml:space="preserve">
Servicios de renovación y reparación de edificios comerciales y de oficinas.</t>
    </r>
  </si>
  <si>
    <t>Mantenimiento correctivo y preventivo de la infraestrcutura y adecuaciones de las areas de trabajo de las sedes de la Contraloria de Bogota D.C,  debido al continuo desgaste de las areas por su uso diario y a los requerimeintos para las acomodaciones de los funcionarios</t>
  </si>
  <si>
    <r>
      <rPr>
        <b/>
        <sz val="10"/>
        <rFont val="Arial"/>
        <family val="2"/>
      </rPr>
      <t>561017</t>
    </r>
    <r>
      <rPr>
        <sz val="10"/>
        <rFont val="Arial"/>
        <family val="2"/>
      </rPr>
      <t xml:space="preserve"> 
Muebles de oficina</t>
    </r>
  </si>
  <si>
    <t>Se requiere adquirir mobiliario que cumpla con las especificaciones tecnicas de cada area, al igual que supla  las necesidades que se generan para el buen desempeño de las actividades adminitrativas con el fin de brindar una mejor calidad de vida a los funcionarios de la Contraloria de Bogotá.</t>
  </si>
  <si>
    <t>Se elaboraron los estudios y diseños con el fin de mitigar los inconvenientes que se presentan con  el  manejo de las aguas hidráulicas, sanitarias y pluviales del predio, así como los estudios de suelos, geotécnicos y estructurales para la estabilización del terreno perteneciente a la sede vacacional finca Pacande y la Yajaira propiedad de la Contraloría de Bogotá, donde se proyectaron las obras y las actividades que se deben realizar para el manejo de aguas servidas y superficiales, las cuales son prioridad para mitigar las filtraciones de agua que se generan a predios colindantes, y que de igual forma son obras para estabilización del terreno el cual sufre de erosión y problemas de estabilidad que se van agudizando con el pasar del tiempo. Por ello se requiere de la ejecución de dichas obras con el fin de evitar que continúe el deterioro de las edificaciones que conforman el centro vacacional a causa de la filtraciones de agua y la instabilidad del terreno.</t>
  </si>
  <si>
    <t>Interventoria</t>
  </si>
  <si>
    <r>
      <rPr>
        <b/>
        <sz val="10"/>
        <rFont val="Arial"/>
        <family val="2"/>
      </rPr>
      <t>80101600</t>
    </r>
    <r>
      <rPr>
        <sz val="10"/>
        <rFont val="Arial"/>
        <family val="2"/>
      </rPr>
      <t xml:space="preserve"> Gerencia de Proyectos</t>
    </r>
  </si>
  <si>
    <t xml:space="preserve">Interventoria tecnica, adminsitrativa, juridica, fianncuiera y ambiental de la obras de mitigación para el  manejo de aguas servidas, superficiales y estabilidad geotécnica del Centro de Estudios de la Contraloría de Bogotá. </t>
  </si>
  <si>
    <t xml:space="preserve">Mínima Cuantía </t>
  </si>
  <si>
    <t xml:space="preserve">Compraventa </t>
  </si>
  <si>
    <t>24111503
Bolsas plásticas
47121701
Bolsas de basura</t>
  </si>
  <si>
    <t xml:space="preserve">En el marco del Programa de Gestión Integral de Residuos, se cuenta con puntos ecológicos, que requieren del empleo de bolsas plásticas para almacenar temporalmente los residuos generados y entregar al prestador del servicio de aseo. </t>
  </si>
  <si>
    <t>DIRECCIÓN ADMINISTRATIVA Y FINANCIERA</t>
  </si>
  <si>
    <t>70111500
Plantas y Árboles Ornamentales</t>
  </si>
  <si>
    <t>Prestación de Servicio</t>
  </si>
  <si>
    <t>82121800
Publicación</t>
  </si>
  <si>
    <t>76121501
Recolección o destrucción o transformación o eliminación de basuras</t>
  </si>
  <si>
    <t xml:space="preserve">La Contraloría de Bogotá es generadora de residuos peligrosos (toner, luminarias y envases contaminados) por este motivo debe garantizar la disposición final de estos residuos, dando cumplimiento a la normativa ambiental sobre la materia. </t>
  </si>
  <si>
    <t>Sensibilizar a los funcionarios de la entidad, sobre la importancia del PIGA y de sus programas ambientales.</t>
  </si>
  <si>
    <t>Adquisición de 
Servicios</t>
  </si>
  <si>
    <t>Fortalecimiento de la Capacidad Institucional para un Control Fiscal Efectivo y Transparente</t>
  </si>
  <si>
    <t>Concurso de Méritos</t>
  </si>
  <si>
    <t>Prestación de Servicios Profesionales</t>
  </si>
  <si>
    <t>Selección Abreviada Subasta Inversa - Acuerdo Marco de Precios</t>
  </si>
  <si>
    <t>Selección Abreviada Menor Cuantía</t>
  </si>
  <si>
    <t>Prestación de Servicios profesionales</t>
  </si>
  <si>
    <t>DIRECCIÓN ADMINISTRATIVA Y FINANCIERA - SUBDIRECCIÓN DE CONTRATACIÓN</t>
  </si>
  <si>
    <t>CÓDIGO PRESUPUESTAL</t>
  </si>
  <si>
    <t>NOMBRE RUBRO Y SUBRUBRO PRESUPUESTAL</t>
  </si>
  <si>
    <t>SERVICIOS PERSONALES INDIRECTOS</t>
  </si>
  <si>
    <t>Remuneración Servicios Técnicos</t>
  </si>
  <si>
    <t>GASTOS GENERALES</t>
  </si>
  <si>
    <t>Dotación</t>
  </si>
  <si>
    <t>Combustibles. Lubricantes y Llantas</t>
  </si>
  <si>
    <t>Materiales y Suministros</t>
  </si>
  <si>
    <t>Adquisición de Servicios</t>
  </si>
  <si>
    <t>Viáticos y Gastos de Viaje</t>
  </si>
  <si>
    <t>Impresos y Publicaciones</t>
  </si>
  <si>
    <t>Mantenimiento y Reparaciones</t>
  </si>
  <si>
    <t>Seguros</t>
  </si>
  <si>
    <t xml:space="preserve">Capacitación </t>
  </si>
  <si>
    <t>Bienestar e Incentivos</t>
  </si>
  <si>
    <t>Programas y Convenios Institucionales</t>
  </si>
  <si>
    <t>Publicidad</t>
  </si>
  <si>
    <t>OTROS GASTOS GENERALES</t>
  </si>
  <si>
    <t>INVERSIÓN</t>
  </si>
  <si>
    <t>Control social a la gestión pública</t>
  </si>
  <si>
    <t>TOTAL PRESUPUESTO UNIDAD 01</t>
  </si>
  <si>
    <t>CONTRATACIÓN PROGRAMADA PAA</t>
  </si>
  <si>
    <t>FUNCIONAMIENTO</t>
  </si>
  <si>
    <t xml:space="preserve">Nota 1:  El Plan Anual de Adquisiciones no incluye los rubros de: "Sentencias Judiciales" ni "Otras Sentencias"
</t>
  </si>
  <si>
    <t>PLAN ANUAL DE ADQUISICIONES VIGENCIA 2016</t>
  </si>
  <si>
    <t>Prestación de servicios de apoyo técnico al equipo de Gestión Documental en la implementación del Programa de Gestión Documental de la Contraloría de Bogotá D.C, de conformidad con las normas archivísticas vigentes.</t>
  </si>
  <si>
    <t xml:space="preserve">44121600 Suministro de 
Escritorio
44103103 Tóner para 
fotocopiadora o 
fax
</t>
  </si>
  <si>
    <t>14111507
Papel para impresora o fotocopiadora
44121600
44121700</t>
  </si>
  <si>
    <t>81111801
Seguridad de los computadores, redes o internet
81112501 Servicio de licencias de software de computador.</t>
  </si>
  <si>
    <t>84131500
Servicios financieros y de seguros - servicios de seguros y pensiones- seguros para estructuras y propiedades y posesiones</t>
  </si>
  <si>
    <t>80131601 Corredores o agentes inmobiliarios
84131501 Seguros de
edificios o del contenido de edificios
84131503 Seguro de
automóviles o camiones
84131511 Seguro de
deterioro de valores</t>
  </si>
  <si>
    <t>META 2
Contratación de servicios de desarrollo, matenimiento y Soporte de los aplictivos SIVICOF - SIGESPRO</t>
  </si>
  <si>
    <t>Se requiere de los estudios y diseños con el fin de obtener el insumo de la evaluación técnica del estado de las redes de alumbrado de las sedes de la entidad, con el fin de saber si se requiere del cambio de cableado y la realización del estudio de iluminación para obtener el número de lamparas a implementar cumpliendo con las normas técnicas colombianas NTC 2050, el Reglamento Técnico de Instalaciones Eléctricas RETIE y el Reglamento Técnico de Luminarias - RETILAP.</t>
  </si>
  <si>
    <r>
      <rPr>
        <b/>
        <sz val="11"/>
        <rFont val="Calibri"/>
        <family val="2"/>
      </rPr>
      <t xml:space="preserve">86101705 </t>
    </r>
    <r>
      <rPr>
        <sz val="11"/>
        <rFont val="Calibri"/>
        <family val="2"/>
      </rPr>
      <t>Capacitación administrativa</t>
    </r>
  </si>
  <si>
    <t xml:space="preserve">Inversión </t>
  </si>
  <si>
    <t>Consultoría</t>
  </si>
  <si>
    <t>RESPONSABLE
(JEFE DEPENDENCIA)</t>
  </si>
  <si>
    <t>ESTADO</t>
  </si>
  <si>
    <t>FUNCIONARIO ESTUDIO PREVIO</t>
  </si>
  <si>
    <t>FUNCIONARIO
PROCESO CONTRACTUAL</t>
  </si>
  <si>
    <t>CONCEPTO DEL GASTO</t>
  </si>
  <si>
    <t>GUSTAVO MONZÓN GARZÓN</t>
  </si>
  <si>
    <t>VALOR CONTRATADO</t>
  </si>
  <si>
    <t>Suministro de combustible de gasolina tipo corriente y ACPM, para el parque automotor de propiedad de la Contraloría de Bogotá D.C., y de los que llegare a ser legalmente responsable al servicio de la Entidad.</t>
  </si>
  <si>
    <t>71122501                                                          Servicio de diseño del control del gas o agua</t>
  </si>
  <si>
    <t>Con el fin de dar cumplimiento a las directrices de la Secretaria Distrital de Ambiente especificamente a los criterios de Generación de Nuevos Sistemas de Reutilización y ahorro del Agua y adquisición de nuevas tecnologìas asì como lo establecido en la Resolución 242 de 2014 y que la Entidad no cuenta con el personal Idòneo para formular este tipo de estrategias se hace necesario contratar la Prestación del Servicio indicado buscando dar cumplimiento posterior a las directrices formuladas</t>
  </si>
  <si>
    <t>26131507                                                   Centrales de energía solar</t>
  </si>
  <si>
    <t>Con el fin de dar cumplimiento a las directrices de la Secretaria Distrital de Ambiente especificamente a los criterios de conversión tecnológica y aprovechamiento de energías alternativas, asì como lo establecido en la Resolución 242 de 2014  se hace necesario contratar la Prestación del Servicio indicado.</t>
  </si>
  <si>
    <t>La entidad cuenta con áreas verdes en sus sedes, las cuales requieren de mantenimientos periódicos para conservar las especies vegetales.</t>
  </si>
  <si>
    <t>Proyecto 776 FORTALECIMIENTO DE LA CAPACIDAD INSTITUCIONAL PARA UN CONTROL FISCAL EFECTIVO Y TRANSPARENTE</t>
  </si>
  <si>
    <t>META</t>
  </si>
  <si>
    <t>PUNTO DE INVERSIÓN</t>
  </si>
  <si>
    <t>RECURSOS PROGRAMADOS
$</t>
  </si>
  <si>
    <t>RECURSOS EJECUTADOS</t>
  </si>
  <si>
    <t>SALDO</t>
  </si>
  <si>
    <t>FECHA DE RADICACIÓN NECESIDAD</t>
  </si>
  <si>
    <t>OBSERVACIONES</t>
  </si>
  <si>
    <t>N/A</t>
  </si>
  <si>
    <t>RECURSOS EJECUTADOS
$</t>
  </si>
  <si>
    <t>5. Implementar el 100% de los programas ambientales establecidos en el Plan Institucional de Gestión Ambiental PIGA 2012- 2016.</t>
  </si>
  <si>
    <t>7. Organización de 2.000 metros lineales de los fondos documentales del Archivo Central de la Contraloría de Bogotá (identificación, organización, clasificación y
depuración).</t>
  </si>
  <si>
    <t>RECURSOS PROGRAMADOS</t>
  </si>
  <si>
    <t>En elaboración de estudio previo</t>
  </si>
  <si>
    <t>SANDRA MILENA JIMÉNEZ CASTAÑO</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</si>
  <si>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</si>
  <si>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Honorarios entidad</t>
  </si>
  <si>
    <t xml:space="preserve">Con motivo de la Convocatoria No. 287 de 2013 adoptada mediante Acuerdo No. 464 de 2 de octubre de 2013, se incrementó el volumen de demandas contencioso administrativas, acciones constitucionales, especialmente de tutela, de Conciliaciones Extrajudiciales, así como también de reclamaciones administrativas y consultas fuera del estándar de labores encomendadas a la Oficina Asesora Jurídica.
Así mismo, se evidencia que con los funcionarios actualmente vinculados a la Oficina Asesora Jurídica no es posible atender a cabalidad las situaciones señaladas en la presente necesidad, no solo porque la cantidad de profesionales es limitado, sino porque los mismos no cuentan con los conocimientos específicos en tales materias para adelantar adecuadamente la defensa técnica de la entidad  y prevenir el riesgo antijurídico.
</t>
  </si>
  <si>
    <t>JULIAN DARÍO HENAO CARDONA</t>
  </si>
  <si>
    <t>CAMILA TORRES</t>
  </si>
  <si>
    <t>Contrato suscrito</t>
  </si>
  <si>
    <t>SANDRA MILENA CÁCERES GONZÁLEZ</t>
  </si>
  <si>
    <t>Contratar la prestación de servicios profesionales de un (1) abogado con conocimientos en contratación estatal, derecho administrativo, Procedimiento Administrativo y materias a fines, para apoyar la gestión de la Subdirección de Contratos en la revisión de carpetas contractuales suscritas en el cuatrenio, así como la liquidación de contratos, seguimiento a los informes de supervisión, y brindar capacitación a los mismos, para una correcta ejecución contractual.</t>
  </si>
  <si>
    <t xml:space="preserve">En virtud del cierre de vigencia del Sr. Contralor, se hace necesario contratar un abogado (a) para que apoye la gestión en esta Subdirección, en lo que corresponde a la revisión de carpetas contractuales y liquidación de los contratos, suscritos durante el cuatrienio, así como brindar apoyo a los supervisores en la realización de los informes de supervisión, para lograr un buen desempeño en la ejecución contractual. 
Lo anterior, toda vez que los abogados de la Subdirección tienen a cargo con otras tareas, tales como los procesos contractuales, suscripción de los contratos etc., que no les permite llevar a cabo tales procedimientos, y adicionalmente, se requiere una persona que se dedique exclusivamente a la revisión y apoyo a la gestión de los supervisores, en cuanto a la realización de los informes que éstos presentan. 
</t>
  </si>
  <si>
    <t>DIRECCIÓN SECTOR SALUD</t>
  </si>
  <si>
    <t>La Dirección Sector Salud requiere contratar la prestación de servicios  de un profesional para apoyar la Dirección Sector Salud en el nuevo sistema del Plan de Desarrollo "Bogotá Mejor para Todos", en el Sector Salud, así como apoyar a las auditorías en la Programación del Primer Semestre del PAD.</t>
  </si>
  <si>
    <t>SEGUIMIENTO PROYECTOS DE INVERSIÓN 2016</t>
  </si>
  <si>
    <t>HENRY VARGAS DÍAZ</t>
  </si>
  <si>
    <t>ALEXANDRA MORENO BRICEÑO</t>
  </si>
  <si>
    <t>MÓNICA MARCELA QUINTERO GIRALDO</t>
  </si>
  <si>
    <t>Memorando 3-2016-00698 del 18-01-2016
Contrato 1 del 01-02-2016 con WILSON RUIZ OREJUELA</t>
  </si>
  <si>
    <t xml:space="preserve">SUBDIRECCIÓN DE CONTRATACIÓN </t>
  </si>
  <si>
    <t>En desarrollo de los objetivos institucionales, es necesario adoptar nuevas formas de comunicación, orientadas a vincular los medios digitales, las redes sociales y las modernas tecnologías con la estrategia de comunicación institucional, con el objeto de seguir posicionando a la Contraloría de Bogotá como un organismo de control fiscal técnico, eficiente, efectivo y transparente.
El buen manejo de las herramientas digitales, con estrategias de comunicación claras, mejorará la imagen de la organización, generará una cercanía mayor con la sociedad y facilitará el acceso de los ciudadanos a la información que tienen y gestionan entidades como los organismos de control.</t>
  </si>
  <si>
    <t>JOHANNA CEPEDA AMARIS</t>
  </si>
  <si>
    <t>SORAYA ASTRID MURCIA QUINTERO</t>
  </si>
  <si>
    <t>BIVIANA DUQUE TORO</t>
  </si>
  <si>
    <t xml:space="preserve">Con el fin de verificar el cumplimiento de los requisitos de las normas ISO 9001:2008 y NTCGP 1000:2009 y lograr de esta forma mantener la certificacion al sistema, como un instrumento para mejorar la  gestion institucional y el logro de los objetivos y metas establecidas. </t>
  </si>
  <si>
    <t>ADRIANA DEL PILAR GUERRA MARTÍNEZ</t>
  </si>
  <si>
    <t xml:space="preserve">Como parte de los estimulos de la entidad es necesario celebrar el dia del niños, realziar las vacaciones recreativas y festejar el 31 de octubre a los hijos de los servidores(as) de la entidad.  </t>
  </si>
  <si>
    <t>Suministro de combustible de gasolina tipo corriente y ACPM, para el parque automotor de propiedad de la Contraloría deBogotá D.C., y de los que llegare a ser leglamente responsable al servicio de la Entidad.</t>
  </si>
  <si>
    <t>Memorando 3-2015-26035 del 14-12-2015. 
Devuelto con observaciones.
Reenviado memorando 3-2016-00242 del 08-01-2016.
Contrato 2 del 01-02-2016 con la Lotería de Bogotá</t>
  </si>
  <si>
    <t>CONTRALORÍA DE BOGOTÁ,D.C.</t>
  </si>
  <si>
    <t>NIT: 800245133-5</t>
  </si>
  <si>
    <t>MES</t>
  </si>
  <si>
    <t>No. DEL PROCESO SECOP</t>
  </si>
  <si>
    <t>No. CONTRATO</t>
  </si>
  <si>
    <t>OBJETO</t>
  </si>
  <si>
    <t>MODALIDAD DE SELECCIÓN</t>
  </si>
  <si>
    <t>MODALIDAD DE SELECCIÓN/TIPO DE ADJUDICACIÓN/
TIPO DE PROCESO</t>
  </si>
  <si>
    <t>TIPO DE CONTRATO /CLASE DE CONTRATO/TIPOLOGÍA</t>
  </si>
  <si>
    <t>VALOR DEL CONTRATO</t>
  </si>
  <si>
    <t>CONTRATISTA</t>
  </si>
  <si>
    <t>OTROS DATOS DEL CONTRATISTA</t>
  </si>
  <si>
    <t>CÓDIGO UNSPSC
Decreto 1510 de 2013</t>
  </si>
  <si>
    <t>UNIDAD EJECUTORA</t>
  </si>
  <si>
    <t>DISPONIBILIDAD  PRESUPUESTAL</t>
  </si>
  <si>
    <t>REGISTRO  PRESUPUESTAL</t>
  </si>
  <si>
    <t>TIPO DE GASTO</t>
  </si>
  <si>
    <t>ORIGEN DE RECURSOS</t>
  </si>
  <si>
    <t>FECHA DE FIRMA Y/0 SUSCRIPCIÓN</t>
  </si>
  <si>
    <t>Nº DE PÓLIZA
ENTIDAD Y FECHA</t>
  </si>
  <si>
    <t>FECHA DE APROBACIÓN GARANTÍA ÚNICA</t>
  </si>
  <si>
    <t>FECHA NOTIFICACIÓN COMO SUPERVISOR</t>
  </si>
  <si>
    <t>FECHA DEL ACTA DE INICIACIÓN
SI LA HAY</t>
  </si>
  <si>
    <t>FECHA DE INICIO</t>
  </si>
  <si>
    <t>PLAZO DEL CONTRATO
(DÍAS)</t>
  </si>
  <si>
    <t>FECHA DE TERMINACIÓN
(Depende del acta de inicio)</t>
  </si>
  <si>
    <t>PRORROGAS
SI LA HAY</t>
  </si>
  <si>
    <t>NUEVA
FECHA DE TERMINACIÓN CON PRÓRROGA</t>
  </si>
  <si>
    <t>ADICIONES/OTRO SI</t>
  </si>
  <si>
    <t>DISPONIBILIDAD  PRESUPUESTAL 
DE LA ADICIÓN</t>
  </si>
  <si>
    <t>REGISTRO  PRESUPUESTAL
DE LA ADICIÓN</t>
  </si>
  <si>
    <t>VALOR FINAL DEL CONTRATO
(Valor Inicial + Adición)</t>
  </si>
  <si>
    <t>FECHA DE ACTA
SI LAS HAY</t>
  </si>
  <si>
    <t>SUPERVISOR</t>
  </si>
  <si>
    <t xml:space="preserve">  INFORMACIÓN SUPERVISOR</t>
  </si>
  <si>
    <t>DEPENDENCIA SOLICITANTE
 - ECO -</t>
  </si>
  <si>
    <t>PAGOS</t>
  </si>
  <si>
    <t>NUMERO RESERVA PRESUPUESTAL</t>
  </si>
  <si>
    <t>VALOR FINAL RESERVA</t>
  </si>
  <si>
    <t>ABOGADO</t>
  </si>
  <si>
    <t>VALOR MENSUAL</t>
  </si>
  <si>
    <t>TEMA</t>
  </si>
  <si>
    <t>NIT O C.C.</t>
  </si>
  <si>
    <t>DV</t>
  </si>
  <si>
    <t>NOMBRE</t>
  </si>
  <si>
    <t>DIRECCIÓN</t>
  </si>
  <si>
    <t>TELÉFONO</t>
  </si>
  <si>
    <t>MAIL</t>
  </si>
  <si>
    <t>TIPO CONFIGURACIÓN</t>
  </si>
  <si>
    <t>Nº</t>
  </si>
  <si>
    <t>FECHA</t>
  </si>
  <si>
    <t>VALOR</t>
  </si>
  <si>
    <t>CÓDIGO RUBRO</t>
  </si>
  <si>
    <t>DENOMINACIÓN RUBRO</t>
  </si>
  <si>
    <t>PROYECTO DE INVERSIÓN</t>
  </si>
  <si>
    <t>FECHA SUSCRIPCIÓN PRÓRROGA</t>
  </si>
  <si>
    <t>FECHA INICIO DE LA PRÓRROGA (Día siguiente a la terminación del contrato principal o ultima prórroga.</t>
  </si>
  <si>
    <t>PLAZO PRÓRROGA
DÍAS</t>
  </si>
  <si>
    <t>No.</t>
  </si>
  <si>
    <t>RUBRO</t>
  </si>
  <si>
    <t>DE TERMINACIÓN</t>
  </si>
  <si>
    <t>DE LIQUIDACIÓN</t>
  </si>
  <si>
    <t>TOTAL DE GIROS</t>
  </si>
  <si>
    <t>NÚMERO DE  PAGO</t>
  </si>
  <si>
    <t>VALOR DEL PAGO</t>
  </si>
  <si>
    <t>NÚMERO DE ORDEN DE PAGO</t>
  </si>
  <si>
    <t>FECHA EXPEDICIÓN ORDEN PAGO</t>
  </si>
  <si>
    <t>ENERO</t>
  </si>
  <si>
    <t>CB SASI 051 2015</t>
  </si>
  <si>
    <t>Adición No. 1 Contrato 64 de  2015 con INDUSTRIA COLOMBIANA DE CONFECCIONES Y DOTACIONES HS SAS</t>
  </si>
  <si>
    <t>Adición No. 1 Contrato 64 de  2015, objeto: Suministro y canje de bonos personalizados redimibles única y exclusivamente para la dotación de vestido y calzado para las funcionarias y funcionarios de la Contraloría de Bogotá</t>
  </si>
  <si>
    <t>15 15-Selección Abreviada - Subasta Inversa</t>
  </si>
  <si>
    <t xml:space="preserve">42 42-Suministro de Bienes en general </t>
  </si>
  <si>
    <t>INDUSTRIA COLOMBIANA DE CONFECCIONES Y DOTACIONES HS SAS</t>
  </si>
  <si>
    <t>Carrera 69 B No 100-67</t>
  </si>
  <si>
    <t>271 4200</t>
  </si>
  <si>
    <t>25 25-Sociedad por Acciones Simplificadas - SAS</t>
  </si>
  <si>
    <t xml:space="preserve">53101900 Traje
531016 Faldas y blusas (camisas para
hombre)
531116 Zapato
531025 Accesorios de
vestir (corbata)
</t>
  </si>
  <si>
    <t>NA</t>
  </si>
  <si>
    <t>2 2-Funcionamiento</t>
  </si>
  <si>
    <t>Recursos del Distrito (Transferencia)</t>
  </si>
  <si>
    <t>Seguros del Estado
No. 1444-101076158
del 22-01-2016</t>
  </si>
  <si>
    <t>NA ADICIÓN</t>
  </si>
  <si>
    <t>SUBDIRECTORA DE BIENESTAR SOCIAL</t>
  </si>
  <si>
    <t>GLORIA ALEXANDRA MORENO BRICEÑO</t>
  </si>
  <si>
    <t>51.898.556 </t>
  </si>
  <si>
    <t>DAVID ARENAS</t>
  </si>
  <si>
    <t xml:space="preserve">CB-CD-76-2015
</t>
  </si>
  <si>
    <t>Adición y Prórroga contrato 56 de 2015 con JAVIER ENRIQUE PAIPILLA ARANGO</t>
  </si>
  <si>
    <t>Adición y Prórroga contrato 56 de 2015, objeto: Prestar los servicios de apoyo a la Contraloría de Bogotá, D.C. en aspectos relacionados con la organización y manejo de bienes muebles y fungibles de acuerdo a los establecido en los procesos y procedimientos de recursos físicos de la Entidad.</t>
  </si>
  <si>
    <t>12 12-Contratación Directa (Ley 1150 de 2007)</t>
  </si>
  <si>
    <t xml:space="preserve">31 31-Servicios Profesionales </t>
  </si>
  <si>
    <t>6 6: Prestación de servicios</t>
  </si>
  <si>
    <t>JAVIER ENRIQUE PAIPILLA ARANGO</t>
  </si>
  <si>
    <t>CARRERA 65 # 79A-80</t>
  </si>
  <si>
    <t>3104867362
Nacimiento: Bogotá
Fecha:06-03-1993
EPS: Salud Total
AFP: Protección</t>
  </si>
  <si>
    <t>j.vi.er93@gmail.com</t>
  </si>
  <si>
    <t>26 26-Persona Natural</t>
  </si>
  <si>
    <t>80111601 Asistencia de oficina o administrativa temporal</t>
  </si>
  <si>
    <t>Remuneración servicios Técnicos</t>
  </si>
  <si>
    <t>Liberty Seguros S.A
2513636 del 25-01-2016</t>
  </si>
  <si>
    <t>SUBDIRECTOR DE RECURSOS MATERIALES</t>
  </si>
  <si>
    <t>MARIA CAMILA TORRES</t>
  </si>
  <si>
    <t>CB-CD-79-2015</t>
  </si>
  <si>
    <t>Adición y prórroga contrato 60 de 2015 con FABIO ENRIQUE SIERRA FLOREZ</t>
  </si>
  <si>
    <t>Adición y prórroga contrato 60 de 2015, objeto: Prestar los servicios profesionales a la Contraloría de Bogotá, D.C., Dirección de Participación Ciudadana y Desarrollo Local en actividades encaminadas a investigar, diagnosticar, y fortalecer el proceso de participación y atención ciudadana de los Comités de Control Social de las localidades.</t>
  </si>
  <si>
    <t>FABIO ENRIQUE SIERRA FLOREZ</t>
  </si>
  <si>
    <t xml:space="preserve">Cra. 72 Bis No. 25B-50
</t>
  </si>
  <si>
    <t>3212320339
Nació. Bogotá, Fecha: 25-07-1954
EPS: Sanitas EPS.
AFP: Colpensiones</t>
  </si>
  <si>
    <t>contratos.contraloriabogota.gov.co</t>
  </si>
  <si>
    <t xml:space="preserve">80101509 Servicios de
,.asesoramiento
para asuntos
gubernamentales
y de relaciones
 comunitarias. </t>
  </si>
  <si>
    <t>Seguros del Estado
1744101127167 del 21-01-2016</t>
  </si>
  <si>
    <t>FALTA</t>
  </si>
  <si>
    <t>DIRECTOR DE PARTICIPACIÓN CIUDADANA Y DESARROLLO LOCAL</t>
  </si>
  <si>
    <t>GABRIEL ALEJANDRO GUZMÁN USECHE</t>
  </si>
  <si>
    <t>DIRECCIÓN DE PARTICIPACIÓN CIUDADANA Y DESARROLLO LOCAL</t>
  </si>
  <si>
    <t>BISMAR LONDOÑO</t>
  </si>
  <si>
    <t>CB-CD-76-2015</t>
  </si>
  <si>
    <t>Adición No. 1  y pórroga No. 1 Contrato 59 de 2015 con CARLOS ANDRES CORTES BARRIOS</t>
  </si>
  <si>
    <t>Prestar los servicios de apoyo al proceso de Recursos Físicos en aspectos relacionados con el manejo de herramientas ofimáticas; en los componentes administrativos SAE y SAI del ERP SI CAPITAL en el área de almacén e inventarios.</t>
  </si>
  <si>
    <t>CARLOS ANDRES CORTES BARRIOS</t>
  </si>
  <si>
    <t>Calle 137 No. 91-40 Int. 7 Apto 503</t>
  </si>
  <si>
    <t>3123795493
Nacimiento: Bogotá, 
Fecha: 05-08-1977
EPS: Sanitas
AFP: Porvenir</t>
  </si>
  <si>
    <t>andresco4@gmail.com</t>
  </si>
  <si>
    <t>80161506 Servicios de archivo de datos</t>
  </si>
  <si>
    <t>3110204</t>
  </si>
  <si>
    <t>Seguros del Estado
1744101127159 del 22-01-2016</t>
  </si>
  <si>
    <t>ADICIONES A CONTRATOS 2016</t>
  </si>
  <si>
    <t>Impuestos.Tasas.Contribuciones. Derechos y Multas</t>
  </si>
  <si>
    <t>Cumplimiento de la normatividad  establecida en el Decreto 1978 de 1989 reglamentario de la Ley 70 de 1988 y contribuir al bienestar de los funcionarios de la Contraloría de Bogotá.</t>
  </si>
  <si>
    <t>3120210</t>
  </si>
  <si>
    <t>CB-LP-15-2015</t>
  </si>
  <si>
    <t>Adición 3 y prórroga 1 contrato 36 de 2015 con VIGIAS DE COLOMBIA S.R.L. LTDA</t>
  </si>
  <si>
    <t>Adición y prórroga contrato 36 de 2015 con VIGIAS DE COLOMBIA S.R.L. LTDA Objeto: Prestación del servicio de vigilancia y seguridad integral con recursos humanos, técnicos y logísticos propios para los bienes muebles e inmuebles de propiedad de la Contraloría de Bogotá D.C, y sobre todos los que legalmente es y/o llegare a ser responsable, en sus diferentes sedes.</t>
  </si>
  <si>
    <t>4 4-Proceso Licitatorio</t>
  </si>
  <si>
    <t>VIGIAS DE COLOMBIA S.R.L. LTDA</t>
  </si>
  <si>
    <t>Carrera 19 No. 166-34</t>
  </si>
  <si>
    <t>6 6-Sociedad Ltda.</t>
  </si>
  <si>
    <t>92121500 Servicios de
guardas de seguridad
92121700  Servicios de
sistemas de seguridad</t>
  </si>
  <si>
    <t>Seguros del Estado (Póliza Cumplimiento)
Nº 11-44-101068978
del 18-02-2016.
Seguros del Estado (Póliza Responsabilidad Civil)
No. 1040101016082
del 18-02-2016.</t>
  </si>
  <si>
    <t>SUBDIRECTOR DE SERVICIOS GENERALES</t>
  </si>
  <si>
    <t>GUSTAVO FRANCISCO MONZÓN GARZÓN</t>
  </si>
  <si>
    <t xml:space="preserve">OFICINA ASESORA JURÍDICA </t>
  </si>
  <si>
    <t>El arrendador entregará en calidad de arrendamiento al arrendatario cincuenta y cinco (55) parqueaderos de propiedad de la Loteria de Bogotá, ubicados en el edificio sede de la misma, sometidos al régimen de propiedad horizontal, cuyo ingreso es por la carrera 32A No.26A-26 que se encuentran localizados en el segunod y tercer sotano del mismo inmueble, cuyas áreas y linderos se encuentran contenidos en la escritura publica 2667 de la Notaría Primera del círculo Notarial de Bogota D.C. del 08 de junio de 1993 la cual hace parte integral del presente  contrato.</t>
  </si>
  <si>
    <t>Contratar la adquisición de insumos para la impresión de dos ediciones de la revista Bogotá Económica.</t>
  </si>
  <si>
    <t>20 días hábiles</t>
  </si>
  <si>
    <t xml:space="preserve">14121904 Papel Offset
12171703 Tintas
31201512 Cinta
transparente
60121814 Barnices
litográficos
</t>
  </si>
  <si>
    <t>Memorando 3-2015-26853 del 29-12-2015.
Contrato 4 del 16-02-2016 con SUMINISTROSDEOFICINA.COM.SAS</t>
  </si>
  <si>
    <t>JAIRO CARRILLO TORRES</t>
  </si>
  <si>
    <t>Contratar la Prestación de Servicios de un Profesional para apoyar a la Dirección Sector Salud en el nuevo Sistema de Plan de Desarrollo "Bogotá mejor para todos", en el Sector Salud, así como Apoyar a las Auditorias en la Programación del Primer Semestre del PAD 2016.</t>
  </si>
  <si>
    <t>85101707 Servicios de
evaluación al
sistema de salud</t>
  </si>
  <si>
    <t>Prestación de servicios de apoyo al equipo de Gestión Documental en la implementación del Programa de Gestión Documental de la Contraloría de Bogotá D.C, de conformidad con las normas archivísticas vigentes.</t>
  </si>
  <si>
    <t>80161506 Servicios de
Archivo de Datos</t>
  </si>
  <si>
    <r>
      <rPr>
        <b/>
        <sz val="10"/>
        <rFont val="Arial"/>
        <family val="2"/>
      </rPr>
      <t>META 7.</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</si>
  <si>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t>Memorando del 08-02-2016.
Contrato 7 del 17-02-2016 con NASLY JANETH CASTRO CAMARGO</t>
  </si>
  <si>
    <t>MARÍA CAMILA TORRES</t>
  </si>
  <si>
    <t>Contratar los servicios profesionales de SGS COLOMBIA S.A. ente certificador para una visita, de seguimiento del Sistema de Gestión de Calidad - SGC-, bajo las normas técnicas NTC ISO 9001:2008 y NTCGP 1000:2009.</t>
  </si>
  <si>
    <t>4 días hábiles</t>
  </si>
  <si>
    <t>80101504 Servicios de
asesoramiento
sobre
planificación
estratégica.</t>
  </si>
  <si>
    <t>Se requiere contratar la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</si>
  <si>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r>
      <rPr>
        <b/>
        <sz val="10"/>
        <rFont val="Arial"/>
        <family val="2"/>
      </rPr>
      <t>META 7.</t>
    </r>
    <r>
      <rPr>
        <sz val="10"/>
        <rFont val="Arial"/>
        <family val="2"/>
      </rPr>
      <t xml:space="preserve">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r>
  </si>
  <si>
    <t>Memorando del 08-02-2016.
Contrato 10 del 18-02-2016 con LUZ HELENA BUITRAGO FRANCO</t>
  </si>
  <si>
    <r>
      <rPr>
        <b/>
        <sz val="10"/>
        <rFont val="Arial"/>
        <family val="2"/>
      </rPr>
      <t>META 7.</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</si>
  <si>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t>Contratar la adquisición de: a) Tres (3) suscripciones por un (1) año de la Revista Dinero para: Despacho Contralor, Dirección de Estudios de Economía y Política Pública y Oficina Asesora de Comunicaciones. b) Dos (2) suscripciones por un (1) año de la Revista Semana para: Despacho Contralor y Oficina Asesora de Comunicaciones.</t>
  </si>
  <si>
    <t>55101506 Revistas</t>
  </si>
  <si>
    <t xml:space="preserve">Contratar el servicio de monitoreo de medios de prensa, radio, televisión e Internet para la Contraloría de Bogotá D.C. </t>
  </si>
  <si>
    <t>83121700 Servicios
relacionados
con la televisión,
radio, internet y
sistemas de
alerta ciudadana</t>
  </si>
  <si>
    <t>Memorando 3-2016-01393 del 27-01-2016.
Contrato 13 del 24-02-2016 con PEDRO LUIS SOLER MONGUE</t>
  </si>
  <si>
    <t>JAIRO TORRES</t>
  </si>
  <si>
    <t>Se hace necesario la contratación de un profesional en áreas de Ingeniería Forestal, con experiencia en temas relacionados con tala de árboles, reforestación de árboles, plantados, arborización urbana y mantenimiento de la misma , entre otros, toda vez que la Dirección de Hábitat y Ambiente no cuenta con personal disponible para atender los requerimientos técnicos de la Subdirección Hábitat, en las entidades sujetos de control como son: Secretaría Distrital de Ambiente SDA, y Jardín Botánico José Celestino Mutis JBJCM.</t>
  </si>
  <si>
    <t>83121703 Servicios relacionados con internet</t>
  </si>
  <si>
    <t>Memorando 3-2016-01298 del 25-01-2016.
Contrato 15 del 24-02-2016 con WILLY DAVID CALDERÓN CAMARGO</t>
  </si>
  <si>
    <t>Memorando del 08-02-2016.
Contyrato 16 del 26-02-2016 con ANYI TATIANA FORERO MARTIN</t>
  </si>
  <si>
    <t>Prestar los servicios profesionales y especializados en medicina laboral a la Contraloría de Bogotá, D.C., en desarrollo del Sistema de Gestión de la Seguridad y Salud en el Trabajo/SG-SST y en forma interdisciplinaria en la Subdirección de Bienestar Social.</t>
  </si>
  <si>
    <t>77102003 Servicios de presentación de informes de generación o eliminación de residuos.</t>
  </si>
  <si>
    <r>
      <rPr>
        <b/>
        <sz val="10"/>
        <rFont val="Arial"/>
        <family val="2"/>
      </rPr>
      <t>META 7.</t>
    </r>
    <r>
      <rPr>
        <sz val="10"/>
        <rFont val="Arial"/>
        <family val="2"/>
      </rPr>
      <t xml:space="preserve">
Prestación de Servicios como técnico archivista y administración documental para el apoyo al grupo de Gestión Documental</t>
    </r>
  </si>
  <si>
    <t>Memorando del 08-02-2016.
Contrato 9 del 18-02-2016, con CÉSAR GERMÁN ESPINOSA MONTAÑA</t>
  </si>
  <si>
    <t>Se la prestación de servicios de  un profesional  especializado en temas ambientales para  apoyar la elaboración de la Cartilla de Criterios Ambientales de la Contraloría de Bogotá y para la actualización de la Matriz Normativa del Plan Institucional de Gestión Ambiental PIGA, con el fin de cumplir con los requisitos establecidos por la Secretaría Distrital de Ambiente.</t>
  </si>
  <si>
    <t>FEBRERO</t>
  </si>
  <si>
    <t>META 5.
Adición 1 y Prórroga 1 al contrato 118 del 2015, con  MARÍA CATALINA SÁENZ HIGUERA, Objeto: Contratar la prestación de servicios profesionales de un (1) abogado con conocimientos especializados en derecho ambiental, para apoyar a la Entidad en la presentación y ejecución de políticas, planes, proyectos y actividades orientadas al cumplimiento de los objetivos institucionales del Plan Institucional de Gestión Ambiental - PIGA.</t>
  </si>
  <si>
    <t>Prestar los servicios profesionales a la Dirección de Hábitat y Ambiente de la Controlaría de Bogotá, D.C., en desarrollo de los temas técnicos ambientales relacionados con el proceso auditor en cumplimiento del PAD 2016.</t>
  </si>
  <si>
    <t>Se hace necesario contrar con los equipos fotográficos necesarios para registrar todos los acontecimientos importantes que transcurren al interior y exterior de la entidad , los cuales se constituirán en apoyo a la gestión fiscal, al fortalecimiento de la memoria institucional y a la comunicación  tanto a  nivel interno como externo.</t>
  </si>
  <si>
    <t>Prestación del servicio de área protegida de las urgencias y emergencias médicas las venticuatro (24) horas durante la vigencia del contrato en las diferentes sedes de la Contraloría de Bogotá, para funcionarios, usuarios, proveedores y visitantes de la Entidad.</t>
  </si>
  <si>
    <t>VALOR  ($)
PRESUPUESTO 
VIGENCIA 2016
Decreto 533 del 15-12- 2015</t>
  </si>
  <si>
    <t xml:space="preserve">VALOR ($)
PRESUPUESTADO POR LAS DEPENDENCIAS SOLICITANTES </t>
  </si>
  <si>
    <t xml:space="preserve">VALOR 
CONTRATADO 
</t>
  </si>
  <si>
    <t xml:space="preserve">ADICIONES A CONTRATOS
</t>
  </si>
  <si>
    <t>Adición suscrita</t>
  </si>
  <si>
    <t>Memorando del 02-03-2016.
Adición 1 y Prórroga 1 al contrato 118 del 2015, con  MARÍA CATALINA SÁENZ HIGUERA</t>
  </si>
  <si>
    <t>MARZO</t>
  </si>
  <si>
    <t>CB-CD-140-2015</t>
  </si>
  <si>
    <t>Adición 1 y Prórroga 1 al contrato 118 del 2015, con  MARÍA CATALINA SÁENZ HIGUERA</t>
  </si>
  <si>
    <t>Adición 1 y Prórroga 1 al contrato 118 del 2015, con  MARÍA CATALINA SÁENZ HIGUERA, Objeto: Contratar la prestación de servicios profesionales de un (1) abogado con conocimientos especializados en derecho ambiental, para apoyar a la Entidad en la presentación y ejecución de políticas, planes, proyectos y actividades orientadas al cumplimiento de los objetivos institucionales del Plan Institucional de Gestión Ambiental - PIGA.</t>
  </si>
  <si>
    <t>MARÍA CATALINA SÁENZ HIGUERA</t>
  </si>
  <si>
    <t>Calle 163B No. 50-32 Interior 4 Apto 216 La Estancia 1</t>
  </si>
  <si>
    <t>3138284263
Nacimiento: 19-09-1984
Tunja (Boyacà)
AFP: Protección
Salud:  Café Salud.
Abogado</t>
  </si>
  <si>
    <t>catalinasaenzh@hotmail.com</t>
  </si>
  <si>
    <t>26 26-Persona Natural con establecimiento de comercio</t>
  </si>
  <si>
    <t>1 1 -Inversión</t>
  </si>
  <si>
    <t>Liberty Seguros S.A No. 2597114 del 03-08-2016</t>
  </si>
  <si>
    <t>CB-CD-56-2015</t>
  </si>
  <si>
    <t>Adición y prórroga al contrato 41 de 2015 con VANDERLEY CHAUCANAS CASTAÑEDA</t>
  </si>
  <si>
    <t>Adición y prórroga al contrato 41 de 2015 con VANDERLEY CHAUCANAS CASTAÑEDA, objeto: Prestar servicio de apoyo a la Contraloría en aspectos relacionados con la planeación, organización, desarrollo y seguimiento de los procesos y procedimientos del Almacén General.</t>
  </si>
  <si>
    <t>VANDERLEY CHAUCANAS CASTAÑEDA</t>
  </si>
  <si>
    <t>Cra. 90 A No.4-40 Casa 55</t>
  </si>
  <si>
    <t>3144422038
Nacimiento: 23-08-1976
Bogotá.
Ocupación: Auxiliar administrativo y afines.
EPS: EPS Sánitas 
AFP: Colfondos S.A
Mail: chauca1@live.com</t>
  </si>
  <si>
    <t>chauca1@live.com</t>
  </si>
  <si>
    <t>Aseguradora Solidaria de Colombia
35047994000003585 del XX</t>
  </si>
  <si>
    <t xml:space="preserve">META 5.
Adición 1 y prórroga 1 al Contrato 062 de 2015 con Areas Verdes Ltda. Objeto: Contratar la prestación del servicio de mantenimiento de material vegetal para la Contraloría de Bogotá.
</t>
  </si>
  <si>
    <t xml:space="preserve">Prestación de servicios para el desarrollo de (4) jornadas de intervención en clima organizacional con la finalidad de fortalecer el ambiente laboral y la gestión institucional en los funcionarios de la Contraloría de Bogotá. </t>
  </si>
  <si>
    <t>Mìnima cuantía</t>
  </si>
  <si>
    <t xml:space="preserve">Dar cumplimiento a lo reglamentado en el Plan Institucional de Seguridad vial PISV, para lo cual se hace necesario dotar al parque automotor de la entidad de botiquines y equipos de carretera para darle cumplimiento a la normatividad legal vigente y garantizar la seguridad e integridad de los actores viales con el uso de estos elementos, </t>
  </si>
  <si>
    <t>Se requiere contratar el programa de capacitación en el Decreto 1080 de 2015 y Ley 594 de 2000.</t>
  </si>
  <si>
    <t>META 2
Adquisición de 1.000 Licencias de uso por un (1) año de Microsoft Office 365 Enterprise en el Plan -E1</t>
  </si>
  <si>
    <t>Selección Abreviada Acuerdo Marco de Precios</t>
  </si>
  <si>
    <t>CB-SASI-130-2015</t>
  </si>
  <si>
    <t>Adición 1 y Prórroga 1 al  Contrato 125 de 2015 con UNION TEMPORAL CONTRALORIA 130-2015</t>
  </si>
  <si>
    <t>Adición 1 y Prórroga 1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 documentos que hacen parte integral del contrato</t>
  </si>
  <si>
    <t>Selección Abreviada</t>
  </si>
  <si>
    <t xml:space="preserve">121 121-Compraventa (Bienes Muebles) </t>
  </si>
  <si>
    <t>UNION TEMPORAL CONTRALORIA 130-2015</t>
  </si>
  <si>
    <t>Calle 59ª No. 5-53 oficina 206</t>
  </si>
  <si>
    <t>1 1-Unión Temporal</t>
  </si>
  <si>
    <t>52161500 Equipos audiovisuales
45111800 Equipos de presentación
de video y de mezcla de
video y sonido, hardware
y controladores
45111700 Equipos de composición
y presentación de sonido,
hardware y controladores
45111600 Proyectores y
suministros</t>
  </si>
  <si>
    <t>Confianza
No. 24 GU053361 del XX</t>
  </si>
  <si>
    <t>DIRECTORA DE TECNOLOGÍAS DE LA INFORMACIÓN Y LAS COMUNICACIONES</t>
  </si>
  <si>
    <t>Se requiere adquisición de Equipos Tecnológicos para dotar las salas de Capacitación y Sala Contralores del Piso 9o.</t>
  </si>
  <si>
    <t>3120212</t>
  </si>
  <si>
    <t>En revisión de estudio previo</t>
  </si>
  <si>
    <t>+</t>
  </si>
  <si>
    <t xml:space="preserve">AVANCE CUMPLIMIENTO EJECUCION PLAN DE ADQUISICIONES
</t>
  </si>
  <si>
    <t>En elaboración de Estudio Previo</t>
  </si>
  <si>
    <t>Adquisición e instalación de la señalización y elementos de seguridad industrial para las cinco (5) sedes de la Contraloría de  Bogotá, D.C.</t>
  </si>
  <si>
    <t>Prestación del servicio de admisión, tratamiento, curso y entrega de correo certificado a nivel urbano, nacional e internacional de las diferentes comunicaciones generadas por las  dependencias y direcciones de la Contraloria de Bogotá,D.C.</t>
  </si>
  <si>
    <t>Prestar los servicios para la realización de exámenes de medicina preventiva para  los servidores públicos de la Contraloría de Bogotá, D,C., de conformidad con las especificaciones técnicas.</t>
  </si>
  <si>
    <t>Mantenimiento preventivo y correctivo integral con el suministro de repuestos para las diferentes "UPS" y la planta eléctrica de la Contraloría de Bogotá.</t>
  </si>
  <si>
    <t>Recursos disponibles de la contratación realizada</t>
  </si>
  <si>
    <t>Las Normas Internacionales de Información Financiera se constituyen en reglamentaciones legalmente exigidas, globalmente aceptadas, basadas en principios que requieren que los estados financieros contengan información comparable, transparente y de alta calidad, las cuales deben regir a partir del 1 de enero de 2017; por lo tanto se debe capacitar a los funcionarios de la Contraloría de Bogotá, pertenecientes a las áreas de apoyo y misional.</t>
  </si>
  <si>
    <t xml:space="preserve">Prestación de servicios </t>
  </si>
  <si>
    <t>META 2
Adición 1 y Prórroga 1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 documentos que hacen parte integral del contrato.</t>
  </si>
  <si>
    <t>Selección Abreviada- Menor cuantía</t>
  </si>
  <si>
    <t>80141902 Reuniones y
Eventos
80161502  Servicio de
Planificación de
Reuniones
90111601  Centros de
Conferencias
90111603 Sala de reuniones o banquetes
90111803 Suites</t>
  </si>
  <si>
    <t>Contratar la compra de elementos de protección personal para los servidores públicos de la Contraloría de Bogotá.</t>
  </si>
  <si>
    <t xml:space="preserve">
CONSOLIDADO REPORTE DE NECESIDADES PARA ADQUISICIÓN DE BIENES, SERVICIOS Y OBRAS, VIGENCIA 2016
DIRECCIÓN ADMINISTRATIVA Y FINANCIERA - SUBDIRECCIÓN DE CONTRATACIÓN</t>
  </si>
  <si>
    <t>SANDRA SOTELO</t>
  </si>
  <si>
    <t>72121103 Servicios de renovación y reparación de edificios comerciales y de oficinas</t>
  </si>
  <si>
    <t xml:space="preserve">53102704 Uniformes institucionales para la preparación de alimentos y servicios.
53111602 Zapatos para mujer.
46181604 Botas de seguridad. 
</t>
  </si>
  <si>
    <t>53101604 Camisas y blusas para mujer
53101904 Trajes para mujer.
53101902 Trajes para hombre.
53101602 Camisas para hombre.
53102502 Corbatas o pañoletas o bufanda.
53111602 Zapatos para mujer
53111601 Zapatos para hombre.</t>
  </si>
  <si>
    <t xml:space="preserve">
Se debe garantizar la seguridad y salud de los funcionarios frente a situaciones o accidentes de trabajo que pongan en riesgo su bienestar en los lugares de trabajo, así como brindar seguridad a los visitantes de la entidad, proporcionando instalaciones en óptimas condiciones de funcionamiento.
</t>
  </si>
  <si>
    <t>Cámaras digitales
45121506 Cámaras de video conferencia
Cámaras grabadoras o video cámaras digitales
45121601 Flash o iluminación para cámaras</t>
  </si>
  <si>
    <t xml:space="preserve">Se requiere contar con el apoyo de un profesional en archivística que lidere y acompañe el proceso de gestión documental, para cumplir durante la presente vigencia con lo establecido en el Programa de Gestión Documental, el Plan Institucional de Archivo –PINAR y el Plan de Acción de la Meta 7 del Proyecto de Inversión 776. Es importante anotar que en la actualidad se está adelantando la implementación de las Tablas de Retención Documental –TRD, así como el análisis y diseño del Sistema de Gestión Electrónico de Documentos de Archivo, para lo cual se hace indispensable disponer del apoyo de este profesional.
Lo anterior, teniendo en cuenta los requerimientos del archivo Distrital para dar cumplimiento a la Ley 594 de 2000, que contempla como objeto: “Establecer las reglas y principios generales que regulan la función archivística del Estado”, y lo estipulado en la Ley 1409 de 2010, “Por la cual se reglamenta el ejercicio profesional de la Archivística”. 
</t>
  </si>
  <si>
    <t>META 5.
Prestación del servicio de recolección, manejo, transporte y disposición final de los residuos peligrosos - tóneres, luminarias y envases contaminados - generados por la Contraloría de Bogotá.</t>
  </si>
  <si>
    <t>ABRIL</t>
  </si>
  <si>
    <t>CB-PMINC-57-2015</t>
  </si>
  <si>
    <t>Adición 2 y prórroga al contrato 62 de 2015 con AREAS VERDES LTDA</t>
  </si>
  <si>
    <t>Adición 2 y prórroga al contrato 62 de 2015 con AREAS VERDES LTDA, Objeto: Contratar la prestación del servicio de mantenimiento, diseño, suministro e instalación de material vegetal para la Contraloría de Bogotá D.C.</t>
  </si>
  <si>
    <t>14 14-Selección Abreviada - 10% Menor Cuantía</t>
  </si>
  <si>
    <t>ÁREAS VERDES LTDA</t>
  </si>
  <si>
    <t>Cr 28 # 86-55 OF 204 IN 8</t>
  </si>
  <si>
    <t>70111500  Plantas y árboles ornamentales</t>
  </si>
  <si>
    <t>Seguros del Estado
No. 2144-101198155
del XXX</t>
  </si>
  <si>
    <t>BISMAR</t>
  </si>
  <si>
    <t>Adición 2 al  Contrato 125 de 2015 con UNION TEMPORAL CONTRALORIA 130-2015</t>
  </si>
  <si>
    <t>Adición 2 y prórroga 2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t>
  </si>
  <si>
    <t>Confianza
No. 24 GU053361 del XXX</t>
  </si>
  <si>
    <t>Orden de compra 3215 Colombia Compra Eficiente</t>
  </si>
  <si>
    <t>Adición 1 al contrato 92 de 2015 con ETB</t>
  </si>
  <si>
    <t>Adición 1 al contrato 92 de 2015 con ETB, Objeto: Contratar los Servicios Integrales de Conectividad requeridos por la Contraloría de Bogotá D.C.</t>
  </si>
  <si>
    <t>Selección Abreviada por Acuerdo Marco de Precios</t>
  </si>
  <si>
    <t>Empresa de Telecomunicaciones de Bogotá - ETB S.A. ESP</t>
  </si>
  <si>
    <t>Carrera 8ª No. 20-56, Bogotá</t>
  </si>
  <si>
    <t>5 5-Sociedad Anónima</t>
  </si>
  <si>
    <t xml:space="preserve">811120 Servicios de
datos
811121 Servicios de
internet
</t>
  </si>
  <si>
    <t>Entregadas por el Proveedor ETB dentro de la operación principal del Acuerdo Marco de Precios.</t>
  </si>
  <si>
    <t>NA 
ACUERDO MARCO DE PRECIOS</t>
  </si>
  <si>
    <t>Radicación necesidad: Memorando del 08-02-2016.
Contrato 25 del 05 de abril de 2015 con IGNACIO MANUEL EPINAYU PUSHAINA</t>
  </si>
  <si>
    <t xml:space="preserve">Contratar la prestación de servicios para la ejecución de actividades campestres recreativas con ocasión a la celebración del día del niño y vacaciones recreativas en junio y diciembre.
</t>
  </si>
  <si>
    <t>Memorando 3-2016-03974 del 17-02-2016
Contrato 27 del 18-04-2016 con AMBIENTE Y SOLUCIONES SAS</t>
  </si>
  <si>
    <t>Memorando 3-2015-25728 del 09-12-2015 
Contrato 28 del 22-04-2016  con ESTACIÓN DE SERVICIO CARRERA 50 S.A.S</t>
  </si>
  <si>
    <t>Prestación del Servicio de fotocopiado en la modalidad de Outsourcing con el suministro de tóner y papel, incluyendo mantenimiento preventivo y correctivo de los equipos, para todas las Dependencias de la Contraloría de Bogotá D.C.</t>
  </si>
  <si>
    <t xml:space="preserve">Se requiere contratar la prestación del servicio de fotocopiado en la modalidad de outsourcing con el suministro de toner y papel para todas las dependencas de la Contraloría de Bogotá </t>
  </si>
  <si>
    <t>Memorando 3-2015-25725 del 09-12-2015 
Contrato 29 del 29-04-2016 con SYRTECT LTDA.</t>
  </si>
  <si>
    <t>PENDIENTE HASTA AGOTAR RECURSOS DEL ANTERIOR CONTRATO</t>
  </si>
  <si>
    <r>
      <rPr>
        <b/>
        <sz val="10"/>
        <rFont val="Arial"/>
        <family val="2"/>
      </rPr>
      <t>80161506</t>
    </r>
    <r>
      <rPr>
        <sz val="10"/>
        <rFont val="Arial"/>
        <family val="2"/>
      </rPr>
      <t xml:space="preserve"> Servicios de
Archivo de
Datos</t>
    </r>
  </si>
  <si>
    <t>Memorando solicitando adición y prórroga de fecha 30-03-2016.
Adición 2 y prórroga al contrato 62 de 2015 con AREAS VERDES LTDA</t>
  </si>
  <si>
    <t>META 2: 
Adición 1 al contrato 92 de 2015 con ETB, Objeto: Contratar los Servicios Integrales de Conectividad requeridos por la Contraloría de Bogotá D.c.
Motivo de la adición: Traslado canales de San Cayetano.</t>
  </si>
  <si>
    <t>MÓNICA MARCELA QUINTERO GIRALDO, Jefe Oficina Asesora de Comunicaciones
Ejerce la Supervisión.</t>
  </si>
  <si>
    <t>40101701 Aires acondicionados</t>
  </si>
  <si>
    <t xml:space="preserve">43232103 Software de creación y edición de video.
43222619 Equipo de video de red.
</t>
  </si>
  <si>
    <r>
      <rPr>
        <b/>
        <sz val="10"/>
        <rFont val="Arial"/>
        <family val="2"/>
      </rPr>
      <t xml:space="preserve">Abril-2016: </t>
    </r>
    <r>
      <rPr>
        <sz val="10"/>
        <rFont val="Arial"/>
        <family val="2"/>
      </rPr>
      <t xml:space="preserve">Se </t>
    </r>
    <r>
      <rPr>
        <b/>
        <sz val="10"/>
        <rFont val="Arial"/>
        <family val="2"/>
      </rPr>
      <t>suman</t>
    </r>
    <r>
      <rPr>
        <sz val="10"/>
        <rFont val="Arial"/>
        <family val="2"/>
      </rPr>
      <t xml:space="preserve"> 30.000.000 para compra equipos de Oficina Comunicaciones que se retiran de las licencias Adobe requeridas a renovar en el mes de octubre de 2016
Se requiere adquirir el hardware y software para la producción y edición de los videos institucionales, lo que redundará no solo en el cumplimiento del Plan Estratégico, sino en el  posicionamiento de la imagen institucional.  Además traerá beneficios económicos para la entidad,  por cuanto se reducirán los costos en la contratación para la producción de videos, al contar con los equipos necesarios y el personal idóneo para tal fin.</t>
    </r>
  </si>
  <si>
    <r>
      <t xml:space="preserve">Abril-2016:Se </t>
    </r>
    <r>
      <rPr>
        <b/>
        <sz val="10"/>
        <rFont val="Arial"/>
        <family val="2"/>
      </rPr>
      <t>restan</t>
    </r>
    <r>
      <rPr>
        <sz val="10"/>
        <rFont val="Arial"/>
        <family val="2"/>
      </rPr>
      <t xml:space="preserve"> 71.000.000 para proceso correo en la Nube
Se debe contar con un equipo que soporte en el datacenter de la entidad las condiciones de temperatura que se requieren para garantizar la funcionalidad de los equipos de plataforma tecnológica que se encuentran instalados.</t>
    </r>
  </si>
  <si>
    <r>
      <rPr>
        <b/>
        <sz val="10"/>
        <rFont val="Arial"/>
        <family val="2"/>
      </rPr>
      <t xml:space="preserve">Abril-2016: </t>
    </r>
    <r>
      <rPr>
        <sz val="10"/>
        <rFont val="Arial"/>
        <family val="2"/>
      </rPr>
      <t xml:space="preserve">Se </t>
    </r>
    <r>
      <rPr>
        <b/>
        <sz val="10"/>
        <rFont val="Arial"/>
        <family val="2"/>
      </rPr>
      <t>restan</t>
    </r>
    <r>
      <rPr>
        <sz val="10"/>
        <rFont val="Arial"/>
        <family val="2"/>
      </rPr>
      <t xml:space="preserve"> $5.00.0000 de Help Desk para adición ETB traslado San Cayetano
Teniendo en cuenta que la sede de San Cayetano finalizó su adecuación y que se viene adelantando el traslado del mobiliario y archivos, se requiere trasladar los canales de conectividad que se encontraban en la sede arrendada.</t>
    </r>
  </si>
  <si>
    <r>
      <rPr>
        <b/>
        <sz val="10"/>
        <rFont val="Arial"/>
        <family val="2"/>
      </rPr>
      <t xml:space="preserve">Abril-2016: </t>
    </r>
    <r>
      <rPr>
        <sz val="10"/>
        <rFont val="Arial"/>
        <family val="2"/>
      </rPr>
      <t xml:space="preserve">Se restan 29.565.801 para Macroproyectos y 5.000.000 para Adición de ETB ctro 125-2015 
Con la presencia de cerca de 900 usuarios activos en  la Contraloría, se requiere implementar un esquema de servicio para atender las solicitudes apoyo técnico, instalación de equipos, y administración de tecnología, con el fin de mejorar las deficiencias en los tiempos de respuesta y solución a los usuarios de TICS de la sede principal, 20 localidades y sedes externa.  </t>
    </r>
  </si>
  <si>
    <t xml:space="preserve">Contratar el suministro y canje de bonos personalizados redimibles única y exclusivamente para la dotación de vestido y calzado para las servidoras y servidores que ocupan el cargo de Auxiliares Administrativos de la Contraloría de Bogotá D.C.  </t>
  </si>
  <si>
    <t>Nota 3: El valor del Plan Anual de Adquisiciones será susceptible de modificación en la medida que surjan nuevas necesidades que no se tenían previstas para la vigencia.</t>
  </si>
  <si>
    <t>Nota 4:  El valor contratado de inversión, incluye las adiciones a contratos</t>
  </si>
  <si>
    <t>META 2
Contratar la prestación de servicios profesionales para realizar el apoyo especializado para el mantenimiento y ajustes al módulo de nómina "PERNO" del Sistema de Información SI CAPITAL, de acuerdo con los requerimientos solicitados y priorizados por la Contraloría de Bogotá.</t>
  </si>
  <si>
    <t>META 2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t>
  </si>
  <si>
    <t>Se debe brindar acompañamiento o asistencia especializada al área de Talento Humano, para optimizar el  Módulo NOMINA – PERNO del sistema de información, SI CAPITAL, mediante la contratación de un profesional experto en este aplicativo para garantizar el funcionamiento en cada liquidación mensual de nómina y demás prestaciones a liquidar en diferentes períodos.</t>
  </si>
  <si>
    <t>Se debe brindar acompañamiento o asistencia especializada para el mantenimiento y ajustes a los módulos de presupuesto -PREDIS- Contabilidad - LIMAY y Tesorería -OPGET- que conforman el Sistema de Información SI CAPITAL, mediante la contratación de un profesional experto en este aplicativo, para optimizar dichos sistemas de información.</t>
  </si>
  <si>
    <t xml:space="preserve">
Teniendo en cuenta que los sistemas SIVICOF y SIGESPRO son los aplicativos Misionales de mayor relevancia para la rendición de cuenta y gestión documental de la Contraloría, se requiere hacer la contratación para contar con el apoyo técnico que respalde los  requerimientos de los usuarios</t>
  </si>
  <si>
    <t xml:space="preserve">2. Implementar el 100% de las soluciones tecnológicas que involucran los componentes de hardware, software y comunicaciones  para el fortalecimiento de las TIC´s en la Contraloría de Bogotá. 
Responsable: Adriana del Pilar Guerra Martinez - Directora TIC </t>
  </si>
  <si>
    <t>META 2
Contratar la prestación de servicios profesionales para realizar el apoyo especializado para el mantenimiento y ajustes los Módulos de Almacen de inventarios SAE-SAI que conforman el sistema de información SI-CAPITAL, de acuerdo con los requerimientos solicitados y priorizados por la Contraloria.</t>
  </si>
  <si>
    <t xml:space="preserve">Se debe brindar acompañamiento o asistencia especializada al área para el mantenimiento y ajustes los Módulos de Almacen de inventarios SAE-SAI que conforman el sistema de información SI-CAPITAL, mediante la contratación de un profesional especializado en desarrollo ORACLE, para logar optimiozar los sistemas de información, ocmo son los modulos del componente de inventarios: SAE - SAI </t>
  </si>
  <si>
    <t>81112218
81112205</t>
  </si>
  <si>
    <t>META 2
Contratar la prestación de servicios profesionales para realizar el apoyo especializado en la definición de los diferentes flujos de información e integración de los módulos de SI CAPITAL instalción en la Contraloria de Bogotá, para la implementación de las Normas Internacionales Contables para el sector público NICSP</t>
  </si>
  <si>
    <t>Se justifica desde el punto de vista técnico, la necesidad de contratar un profesional que realice las labores como "integrador" de dichos módulos, por cuanto se requierse establecer un conjunto con las áreas usuarias las diferentes interacciones y cambios que se realizarán a todos los modulos del SI CAPITAL, que requieren modificación con las aplicaciones de las normas internacioanles contables del Sector Público, NICSP</t>
  </si>
  <si>
    <t>8. Implementar NICSP 100%Nuevo marco normativo contable bajo normas internacionales de contabilidad del sector público - NICSP</t>
  </si>
  <si>
    <t>801015 Servicios consultoria negocios administración corporativa
801016 Gerencia de proyectos
861017 Servicios de capacitación no- cientifica</t>
  </si>
  <si>
    <t xml:space="preserve">CONTRALORA AUXILIAR - SUBDIRECCION DE CAPACITACION - SUBDIRECCION FINANCIERA </t>
  </si>
  <si>
    <t>Prestar los servicios profesionales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</si>
  <si>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En estudio previo</t>
  </si>
  <si>
    <t xml:space="preserve">5 dias hábiles </t>
  </si>
  <si>
    <t xml:space="preserve">TOTAL META 7 </t>
  </si>
  <si>
    <t xml:space="preserve">TOTAL META 5 </t>
  </si>
  <si>
    <t xml:space="preserve">80131504 Servicios de alojamiento </t>
  </si>
  <si>
    <t>Contratar la prestación de servicios para el alojamiento y alimentación de la delegación que asistirá en representación de la Contraloria de Bogotá, a los Juegos Nacionales del Control Fiscal (Previa invitacón)</t>
  </si>
  <si>
    <t>Teniendo en cuenta que lo Juegos Nacionales del Control Fiscal son el máximo evento deportivo que congrega a los deportistas más destacados de cada Contraloria Territorial, se ve la necesidad de contratar servicios  de alojamiento y alimentación para la delegación que represente la entidad</t>
  </si>
  <si>
    <t>53102900 Prendas deportivas</t>
  </si>
  <si>
    <t xml:space="preserve">Teniendo en cuenta que los Juegos Nacionales de Control Fiscal son el máximo evento deportivo que congrega a los deportistas mas destacados de cada Contraloria Territorial, se ve la necesidad de contratar la compra de uniformes para la delegación que represente a la entidad en dicho evento. </t>
  </si>
  <si>
    <t xml:space="preserve">Se hace necesario necesario contratar la compra de dos silla sde ruedas para transporte de compañía que facilite el trasldado de los funcionarios(as) que presentan accidentes de trabajo, bajas repentinas de su salud en las diferentes areas de trabajo, ya sea para el servicio medico de la entidad o para el servisio medico externo </t>
  </si>
  <si>
    <t>432300000 Sofware</t>
  </si>
  <si>
    <t xml:space="preserve">Realización encuesta psicosocial mediante la aplicación de un software especializado para calificar respuestas </t>
  </si>
  <si>
    <t xml:space="preserve">Se requiere dar cumplimiento a las disposiciones legales emitidas por el Ministerio de la Protección Social en la Resolución 2646 de 2008, que establece que las organizaciones son responsables de asumir la evaluación del riesgo psicosocial de sus funcionario a través de la Bateria de Riesgo Psicosocial validadas en Colombia por el Ministerio </t>
  </si>
  <si>
    <t>En desarrollo del programa de ahorro y uso eficiente de agua del PIGA y en cumplimiento al Decreto 3102 de 1997 Art 6 y 7 y Resolución 0242 de 2014 Art 13 se hace necesario adquirir válvulas ahorradoras de agua para las posetas de lavado de toda la Entidad.</t>
  </si>
  <si>
    <t>23241615 Grifos</t>
  </si>
  <si>
    <t xml:space="preserve">Prestar los servicios para la celebración de la XXI Semana de la Seguridad Social en el trabajo de la Contraloria de Bogotá. </t>
  </si>
  <si>
    <t>Dada la importancia de manetener el compromiso de los funcionarios con sus estilos de vida y trabajo saludable como pilar fundamental y medio para faciliar la prevención y control de los riesgos laborales, se hace necesario desarrollar un evento con caracter promocional que posicione las actividades de seguridad y salud, manteniendo las expectativas de todas las instancias de la entidad y desde luego de sus funcionarios frente a los objetivos y plan de trabajo del SG SST</t>
  </si>
  <si>
    <t xml:space="preserve">93141701
Organización de eventos culturales
</t>
  </si>
  <si>
    <t xml:space="preserve">Dada la importancia institucional de cumplir cabalmente con los términos establecidos por el Decreto 1072 del 26 de mayo de 2015, expedido por el Ministerio de Trabajo para la implementación del Sistema de Gestión de la Seguridad y Salud en el Trabajo, y ante la necesidad de institucionalizarlo y promover el compromiso y la participación de todos lo funcionarios e instancias de la entidad en la identificacion de los peligros, la prevención y el control de los riesgos laborales, así como la promoción y prevención integral de la salud, se hace necesario organizar un evento en una jornada para el lanzamiento de dicho Sistema, centrando la atención de los funcionarios hacia los objetivos del mismo </t>
  </si>
  <si>
    <t>5 dias habiles</t>
  </si>
  <si>
    <t>nuevo</t>
  </si>
  <si>
    <t>Memorado radicado de necesidad 3-2016-12741</t>
  </si>
  <si>
    <t>ANGELA CONSUELO LAGOS PRIETO ( E)</t>
  </si>
  <si>
    <t>25101500
Vehículos de 
Pasajeros</t>
  </si>
  <si>
    <t>Se requiere renovar el parque automotor de la Contraloría, para lograr eficiencia en el consumo de combustible y mantenimiento y mejorar el desarrollo de los operativos misionales que se deben cumplir en ejercicio de la labor fiscalizadora de la Entidad.</t>
  </si>
  <si>
    <t>Contratacion Directa</t>
  </si>
  <si>
    <t>Dentro de laEstrategia GEL del MINTIC y conforme a los pryectos fijados en el PETIC 2016-2020 y plan de acción de la presente vigencia se requiere contar con el apoyo de un profesiional que coordine, lidere, y apoye la implementación del Modelo de Seguridad de la información.</t>
  </si>
  <si>
    <t>Se ha identificado que de acuerdo a las modificaciones y reubicaciones de espacios en las diferentes áreas y sedes de la Contraloría de Bogotá,  se ha deteriorado el sistema de cableado estrucutrado, lo que puede generar dificultades en el desempeño de la Red. De igual fiorma se requiere adicionar o reubicar puntos de acuerdo a las necesidades de las áreas.Por ello, se requiere contar con el servicio especializdo que garnatice y certifique las instalaciones de todos los puntos.</t>
  </si>
  <si>
    <t xml:space="preserve">Se requiere contratar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</si>
  <si>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Se requiere Implementar NICSP 100% Nuevo marco normativo contable bajo normas internacionales de contabilidad del sector público - NICSP</t>
  </si>
  <si>
    <t>TOTAL META 8</t>
  </si>
  <si>
    <t>Se radica necesidad el 16 de mayo de 2016
Contrato suscrito No. 37 de 23 de mayo de 2016 con Luis Alfonso Colmenares Rodriguez</t>
  </si>
  <si>
    <t>Se radica necesidad el 16 de mayo de 2016
Contrato suscrito No. 38 de 23 de mayo de 2016 con Hernando Ferney Marin Rodriguez</t>
  </si>
  <si>
    <t>Teniendo en cuenta que la Contraloría tiene implementado desde el año  2014 el servicio de correo en la nube para 1.000 usuarios se hace necesario hacer la renovación de estas licencias para la vigencia 2016, ya que se constituye en la herramienta de comunicacion institucional.  Se hace necesario adquirir una solución integral de ANTIVIRUS que proteja los equipos de cómputo y los servidores de la entidad, ante posibles ataques informáticos.</t>
  </si>
  <si>
    <t>Memorando 3-2016-07832 del 01-04-2016
Contrato No. 41 de 26-05-2016 con REDEX SAS</t>
  </si>
  <si>
    <t>SALDO = PRESUPUESTO DISPONIBLE  Menos VALOR CONTRATADO Menos ADICIONES A CONTRATOS
7=3-5-6</t>
  </si>
  <si>
    <t>SALDO= PPTO DISPONIBLE- PPTO.  SOLICITADO POR DEPENDENCIAS- ADICIONES 
(8)=(3-4-6)</t>
  </si>
  <si>
    <t>RECURSOS COMPROMETIDOS CON CDP
(10)=(3-9)</t>
  </si>
  <si>
    <t xml:space="preserve">Memorando 3-2016-11999 del 16-05-2016
Contrato No. 44 de 31 de mayo de 2016 Lorena Jeisel Arias Pinzon </t>
  </si>
  <si>
    <t>Memorando 3-2016-11704 del 11-05-2016
Contrato No. 40 de 26 de mayo de 2016  con DIANA GISELLE CARO MORENO</t>
  </si>
  <si>
    <t>Contratar la adquisicion de insumos para la impresión de dos (2) ediciones de la revista Bogota Economica, un (1) informe de gestión, una (1) cartilla institucional y piezas impresas</t>
  </si>
  <si>
    <t xml:space="preserve">Estudio previo </t>
  </si>
  <si>
    <t xml:space="preserve">DIRECCION DE RESPONSABILIDAD FISCAL </t>
  </si>
  <si>
    <t>Prestación de servicios profesionales para apoyar las actuaciones de los procesos de Responsabilidad Fiscal que adelanta la Contraloría de Bogotá, y así evitar que se presente el fenómeno jurídico de la prescripción. Todo ello conforme al reparto que le sea asignado.</t>
  </si>
  <si>
    <t>Se requiere apoyo al desarrollo de los procesos de Responsabilidad Fiscal y Jurisdicción Coactiva desde la vigencia 2010, para evitar que opere el fenómeno jurídico de la prescripción.</t>
  </si>
  <si>
    <r>
      <rPr>
        <b/>
        <sz val="10"/>
        <rFont val="Arial"/>
        <family val="2"/>
      </rPr>
      <t>Meta 8</t>
    </r>
    <r>
      <rPr>
        <sz val="10"/>
        <rFont val="Arial"/>
        <family val="2"/>
      </rPr>
      <t xml:space="preserve">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r>
  </si>
  <si>
    <r>
      <rPr>
        <b/>
        <sz val="10"/>
        <rFont val="Arial"/>
        <family val="2"/>
      </rPr>
      <t>META 7.</t>
    </r>
    <r>
      <rPr>
        <sz val="10"/>
        <rFont val="Arial"/>
        <family val="2"/>
      </rPr>
      <t xml:space="preserve">
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r>
  </si>
  <si>
    <t>Contratar el suministro de la dotación de vestido y calzado para las servidoras y servidores que ocupan el cargo de Auxiliares de Servicios Generales de la Contraloría de Bogotá D.C.</t>
  </si>
  <si>
    <t>Adquisición, configuración e instalación de 1100 licencias de antivirus por un año, para los computadores de la Controlaría de Bogotá.</t>
  </si>
  <si>
    <t>Contrato No. 48 de 14-06-2016 KAPITAL GROUP SAS</t>
  </si>
  <si>
    <t xml:space="preserve">Memorando 3-2016-03156 del 10-02-2016
Se realizó prorroga al contrato No. 32-2014 de corredor de seguros de la vigencia anterior, con fecha de terminación 23-09-2016 </t>
  </si>
  <si>
    <t>Nota 5: Por proceso de armonización presupuestal, en el mes de junio de 2016, no se suscribieron contratos con cargo a Inversión</t>
  </si>
  <si>
    <t>SANDRA CORTES</t>
  </si>
  <si>
    <t>331150742-1195</t>
  </si>
  <si>
    <t xml:space="preserve">Fortalecimiento al Sistema Integrado de Gestión y de la Capacidad Institucional </t>
  </si>
  <si>
    <r>
      <rPr>
        <b/>
        <sz val="10"/>
        <rFont val="Arial"/>
        <family val="2"/>
      </rPr>
      <t>META 3 Gestión Documental Proyecto 1195</t>
    </r>
    <r>
      <rPr>
        <sz val="10"/>
        <rFont val="Arial"/>
        <family val="2"/>
      </rPr>
      <t xml:space="preserve">
Programa de capacitación Decreto 1080 de 2015 y Ley 594 de 2000</t>
    </r>
  </si>
  <si>
    <t>331150743-1196</t>
  </si>
  <si>
    <t>Fortalecimiento al mejoramiento de la Infraestructura Física de la Contraloria de Bogotá</t>
  </si>
  <si>
    <r>
      <rPr>
        <b/>
        <sz val="10"/>
        <rFont val="Arial"/>
        <family val="2"/>
      </rPr>
      <t>META 1  Adecuar sedes y áreas de trabajo PROYECTO 1196</t>
    </r>
    <r>
      <rPr>
        <sz val="10"/>
        <rFont val="Arial"/>
        <family val="2"/>
      </rPr>
      <t xml:space="preserve">
Mantenimiento preventivo y correctivo de las puertas en vidrio templado instaladas en los accesos en las diferentes dependencias del edificio Lotería de Bogotá, sede principal de la Contraloría de Bogotá.</t>
    </r>
  </si>
  <si>
    <r>
      <rPr>
        <b/>
        <sz val="10"/>
        <rFont val="Arial"/>
        <family val="2"/>
      </rPr>
      <t xml:space="preserve">META 1  Adecuar sedes y áreas de trabajo PROYECTO 1196
</t>
    </r>
    <r>
      <rPr>
        <sz val="10"/>
        <rFont val="Arial"/>
        <family val="2"/>
      </rPr>
      <t xml:space="preserve">
Interventoría técnica, administrativa, jurídica, financiera y ambiental de la obras de mitigación para el  manejo de aguas servidas, superficiales y estabilidad geotécnica del Centro de Estudios de la Contraloría de Bogotá. </t>
    </r>
  </si>
  <si>
    <t>331150742-1199</t>
  </si>
  <si>
    <t>Fortalecimiento al Control Social a la Gestión Pública</t>
  </si>
  <si>
    <r>
      <rPr>
        <b/>
        <sz val="10"/>
        <color indexed="8"/>
        <rFont val="Arial"/>
        <family val="2"/>
      </rPr>
      <t>META 2 PIGA PROYECTO 1195</t>
    </r>
    <r>
      <rPr>
        <sz val="10"/>
        <color indexed="8"/>
        <rFont val="Arial"/>
        <family val="2"/>
      </rPr>
      <t xml:space="preserve">
Prestación del servicio de diseño  e implementaciòn de un sistema de reutilizaciòn de aguas lluvias en 2 sedes de la Entidad y presentaciòn de alternativas tecnologicas de ahorro de agua en la Contraloìa de Bogotà. </t>
    </r>
  </si>
  <si>
    <r>
      <rPr>
        <b/>
        <sz val="10"/>
        <color indexed="8"/>
        <rFont val="Arial"/>
        <family val="2"/>
      </rPr>
      <t>META 2 PIGA PROYECTO 1195</t>
    </r>
    <r>
      <rPr>
        <sz val="10"/>
        <color indexed="8"/>
        <rFont val="Arial"/>
        <family val="2"/>
      </rPr>
      <t xml:space="preserve">
Diseño, diagramación e impresión de calendarios de escritorio del año 2017, relacionados con el Plan Institucional de Gestión Ambiental -PIGA de la Contraloria de Bogota D.C</t>
    </r>
  </si>
  <si>
    <r>
      <rPr>
        <b/>
        <sz val="10"/>
        <rFont val="Arial"/>
        <family val="2"/>
      </rPr>
      <t>META 4 PROYECTO 1195</t>
    </r>
    <r>
      <rPr>
        <sz val="10"/>
        <rFont val="Arial"/>
        <family val="2"/>
      </rPr>
      <t xml:space="preserve">
Implementar NICSP 100% Nuevo marco normativo contable bajo normas internacionales de contabilidad del sector público - NICSP</t>
    </r>
  </si>
  <si>
    <t>DIRECCION TECNICA DE PLANEACION</t>
  </si>
  <si>
    <t>331150744-1194</t>
  </si>
  <si>
    <t>Fortalecimiento de la Infraestructura de Tecnologias de la Información y las Comunicaciones de la Contraloria de Bogotá D.C.</t>
  </si>
  <si>
    <r>
      <rPr>
        <b/>
        <sz val="10"/>
        <rFont val="Arial"/>
        <family val="2"/>
      </rPr>
      <t>META 2 Diseñar e implementar Sistema de Gestión de Seguridad de la Información PROYECTO 1194</t>
    </r>
    <r>
      <rPr>
        <sz val="10"/>
        <rFont val="Arial"/>
        <family val="2"/>
      </rPr>
      <t xml:space="preserve">
Contratación de Servicios para la actualización, ampliación y mantenimiento del cableado estrucutrado</t>
    </r>
  </si>
  <si>
    <r>
      <rPr>
        <b/>
        <sz val="10"/>
        <rFont val="Arial"/>
        <family val="2"/>
      </rPr>
      <t>META 2 Diseñar e implementar Sistema de Gestión de Seguridad de la Información PROYECTO 1194</t>
    </r>
    <r>
      <rPr>
        <sz val="10"/>
        <rFont val="Arial"/>
        <family val="2"/>
      </rPr>
      <t xml:space="preserve">
Adquisición e instalación de sistema de aire acondicionado In Row para Datacenter.</t>
    </r>
  </si>
  <si>
    <r>
      <rPr>
        <b/>
        <sz val="10"/>
        <rFont val="Arial"/>
        <family val="2"/>
      </rPr>
      <t>META 2 Diseñar e implementar Sistema de Gestión de Seguridad de la Información PROYECTO 1194</t>
    </r>
    <r>
      <rPr>
        <sz val="10"/>
        <rFont val="Arial"/>
        <family val="2"/>
      </rPr>
      <t xml:space="preserve">
Contratación de servicios de Help Desk, administración y mantenimiento de plataforma tecnológica.</t>
    </r>
  </si>
  <si>
    <t xml:space="preserve">Saldo disponible para esta necesidad despues de suscribir el Cotrato No. 4
</t>
  </si>
  <si>
    <t xml:space="preserve">SANDRA SOTELO </t>
  </si>
  <si>
    <t>Memorando 3-2015-26853 del 29-12-2015.  y memorando 3-2016-00035 de 04-01-2016
Contaro 11 del 22-02-2016 con PUBLICACIONES SEMANA S.A</t>
  </si>
  <si>
    <t>OSCAR JULIAN SANCHEZ CASAS</t>
  </si>
  <si>
    <r>
      <rPr>
        <b/>
        <sz val="10"/>
        <color indexed="8"/>
        <rFont val="Arial"/>
        <family val="2"/>
      </rPr>
      <t>META 2 PIGA PROYECTO 1195</t>
    </r>
    <r>
      <rPr>
        <sz val="10"/>
        <color indexed="8"/>
        <rFont val="Arial"/>
        <family val="2"/>
      </rPr>
      <t xml:space="preserve">
Adquisición de bolsas biodegradables y compostales y Bolsas plásticas de baja densidad para el manejo y disposición de los residuos ordinarios y reciclables de la Contraloría de Bogotá.</t>
    </r>
  </si>
  <si>
    <r>
      <rPr>
        <b/>
        <sz val="10"/>
        <rFont val="Arial"/>
        <family val="2"/>
      </rPr>
      <t>META 2 PIGA PROYECTO 1195</t>
    </r>
    <r>
      <rPr>
        <sz val="10"/>
        <rFont val="Arial"/>
        <family val="2"/>
      </rPr>
      <t xml:space="preserve">
Contratar la prestación del servicio de mantenimiento de material vegetal para la Contraloría de Bogotá, en sus diferentes sedes.
</t>
    </r>
  </si>
  <si>
    <t>Se radica necesidad con memorando 3-2016-18143 de 18-07-2016</t>
  </si>
  <si>
    <t>Memorando 3-2016-18391 de 21-07-2016</t>
  </si>
  <si>
    <t xml:space="preserve">Contratar la prestación de servicios de un (01) instructor de baile con el fin de conformar el Grupo de Danzas de la Contraloría </t>
  </si>
  <si>
    <t xml:space="preserve">Se hace necesario contratar los servicios de instructor de baile para fortalecer las actividades sociales y culturales de la entidad para que representen a la entidad en muestras culturales distritales. </t>
  </si>
  <si>
    <t xml:space="preserve">En elaboración de estudio previo </t>
  </si>
  <si>
    <t xml:space="preserve">Contratar los servicios profesionales -abogados-para que adelanten los procesos de responsabilidad fiscal que se tramitan en la Contraloría de Bogotá y así evitar que se presenten los fenómenos jurídicos de prescripción y de la caducidad. Todo ello conforme al reparto que le sea asignado. </t>
  </si>
  <si>
    <t>MAURICIO BARON GRANADOS - Director Responsabilidad Fiscal y Jurisdiccion  Coactiva</t>
  </si>
  <si>
    <t>80121704  Servicios legales sobre contratos</t>
  </si>
  <si>
    <t>80121704  Servicios legales sobre contratos
80121706 Servicios Legales sobre derecho laboral.
80121707 Servicios Legales para disputas laborales.</t>
  </si>
  <si>
    <t>Contratar el servicio de transporte terrestre de ida y regreso a Giradot (Cundinamarca) a fin de trasladar los servidores de la Contraloría de Bogotá, D.C. con su grupo de beneficiarios y  movilizarlos dentro del municipio de Girardot , con el fin de que que asistan a las diferentes actividades programadas en el marco de la XXX Olimpiadas Internas de Integración Cultural 2016</t>
  </si>
  <si>
    <t xml:space="preserve">Desarrollar y ejecutar estrategias para fortalecer el Sistema Integrado de Gestión - SIG en la Contraloria de Bogotá, D.C. a cargo de la Dirección de Planeación </t>
  </si>
  <si>
    <r>
      <rPr>
        <b/>
        <sz val="10"/>
        <rFont val="Arial"/>
        <family val="2"/>
      </rPr>
      <t>META 5 PROYECTO 1195</t>
    </r>
    <r>
      <rPr>
        <sz val="10"/>
        <rFont val="Arial"/>
        <family val="2"/>
      </rPr>
      <t xml:space="preserve">
Contratar los servicios profesionales –abogados- para que adelantes los procesos de responsabilidad fiscal que ese tramitan en la Contraloría de Bogotá y así evitar que se presenten los fenómenos jurídicos de la prescripción y de la caducidad. Todo ello conforme al reparto que sea asignado. 
</t>
    </r>
  </si>
  <si>
    <t xml:space="preserve">Se requiere apoyo al desarrollo de los procesos de Responsabilidad Fiscal y Jurisdicción Coactiva,  para evitar que opere el fenómeno jurídico de la prescripción y la caducidad </t>
  </si>
  <si>
    <t>En desarrollo del PAD 2016 en la Dirección de Hbitat y Ambiente, de acuerdo a los establecido en el Acuerdo 519 de 2012, la Constitución Política de Colombai Art. 209 y la Resolución Reglamentaria 041-2014, se hace necesario contrtar personal suficiente e idoneo para atender los requerimientos técnicos ambientales de la dependencia, que surgan en desarrollo de las funciones en el proceso auditor del JBJCM, el IDIGER-FONDIGER y la SDA</t>
  </si>
  <si>
    <t>LUZ MARY PERALTA RODRIGUEZ - Dirección Hábitat y Ambiente</t>
  </si>
  <si>
    <r>
      <rPr>
        <b/>
        <sz val="10"/>
        <rFont val="Arial"/>
        <family val="2"/>
      </rPr>
      <t>META 2 Diseñar e implementar Sistema de Gestión de Seguridad de la Información PROYECTO 1194</t>
    </r>
    <r>
      <rPr>
        <sz val="10"/>
        <rFont val="Arial"/>
        <family val="2"/>
      </rPr>
      <t xml:space="preserve">
Adición 1 al contrato 92 de 2015 con ETB, Objeto: Contratar los Servicios Integrales de Conectividad requeridos por la Contraloría de Bogotá D.c.</t>
    </r>
  </si>
  <si>
    <t>Se restan recursos de la necesidad de canales dedicados de internet y datos, teniendo en cuenta que el Contrato No. 092 de 2015 suscrito con la Empresa de Telecomunicaciones de Bogotá- ETB, termina  el 28 de julio de 2016, y los servicios son requeridos como prioridad en el ejercicio del control fiscal de la Contraloría de Bogotá.</t>
  </si>
  <si>
    <t>RODRIGO HERNAN REY LOPEZ</t>
  </si>
  <si>
    <t>811120 Servicios de
datos
811121 Servicios de
internet</t>
  </si>
  <si>
    <t>Memorando 3-2016-19087 de 27-07-2016</t>
  </si>
  <si>
    <t>Memorando 3-2016-18863 de 26-07-2016</t>
  </si>
  <si>
    <t>En estudios previos</t>
  </si>
  <si>
    <t>De acuerdo a la decisión aprobada en Junta de Compras No. 8 se solicita traslado de recursos por valor de $600,000,00 a la Meta 2 del proyecto 1196.</t>
  </si>
  <si>
    <t xml:space="preserve">Adquisición de Kits de carretera para dotar adecuadamente el parque automotor de propiedad de la Contraloría de Bogotá y/o de los que llegaré a ser legalmente responsable, con elementos básicos de prevención y seguridad vial de los conductores a nivel nacional. </t>
  </si>
  <si>
    <t xml:space="preserve">Que los vehículos tipo camionetas Chevrolet Luv D-MAX 2007 y los camperos Chevrolet Grand Vitara 2006 y los camperos Toyota Prado 2009 de acuerdo a su tipología requieren reposición con el fin de foratalecer la presencia del ejercicio de control fiscal en todas las localidades de la ciudad incluyendo las de dificil acceso, por lo tanto para iniciar el proceso de reposición y que estos vehiculos sean objeto de reforma se hace necesario el avaluó y peritaje. </t>
  </si>
  <si>
    <t xml:space="preserve">Memorando 3-2016-00574 del 14-01-2016.
Memorando 3-2016-05167 del 01-03-2016
Contrato suscrito No. 50 de 07-07-2016 con Vigias de Colombia S.R.L. Ltda.
</t>
  </si>
  <si>
    <r>
      <rPr>
        <b/>
        <sz val="10"/>
        <rFont val="Arial"/>
        <family val="2"/>
      </rPr>
      <t>META 1  Adecuar sedes y áreas de trabajo PROYECTO 1196
Saldo disponible teniendo en cuenta el contrato suscrito 51-2016</t>
    </r>
    <r>
      <rPr>
        <sz val="10"/>
        <rFont val="Arial"/>
        <family val="2"/>
      </rPr>
      <t xml:space="preserve">
Mantenimiento preventivo y correctivo de las puertas en vidrio templado instaladas en los accesos en las diferentes dependencias del edificio Lotería de Bogotá, sede principal de la Contraloría de Bogotá.</t>
    </r>
  </si>
  <si>
    <t xml:space="preserve">Contrato Interadministrativo </t>
  </si>
  <si>
    <t xml:space="preserve">Adquisición de apoyapies para los funcionarios de la Contralorìa de Bogotà D.C. de acuerdo al estudio previo, especificaciones tècnicas, invitación pùblica y la propuesta presentada </t>
  </si>
  <si>
    <t>80121704 Servicios Legales Sobre Contratos
80121706 Servicios Legales sobre derecho laboral 
80121707 Servicios Legales para disputas laborales</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</si>
  <si>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</si>
  <si>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Con motivo de la Convocatoria No. 287 de 2013 adoptada mediante Acuerdo No. 464 de 2 de octubre de 2013, se incrementó el volumen de demandas contencioso administrativas, acciones constitucionales, especialmente de tutela, de conciliaciones extrajudiciales, así como también de reclamaciones administrativas y consultas fuera del estándar de labores encomendadas a la Oficina Asesora Jurídica.</t>
  </si>
  <si>
    <t>Se aprueba adición en Junta de Compras No. 8 de 25-07-2016
Memorando 3-2016-18420</t>
  </si>
  <si>
    <t>En desarrollo de los objetivos institucionales, le trabajo de comunicación a nivel interno de la organización requiere una labor permanente dado el carácter de transversalidad de la información en todos los niveles y dependencias de la entidad.
Se requiere la contratación de una persona con experiencia en el manejo de procesos de comunicación al interior de las organizaciones y en el desarrollo de estrategias comunicacionales y de mejoramiento del clima organizacional.</t>
  </si>
  <si>
    <t xml:space="preserve">JORGE MAURICIO PINILLA BELTRAN </t>
  </si>
  <si>
    <t>DIRECCION DE ESTUDIOS DE ECONOMIA Y POLITICA PUBLICA</t>
  </si>
  <si>
    <t>Contratar un profesional para prestar apoyo a la Dirección de Estudios de Economía y Política Pública, en la consecución, análisis, revisión y consolidación de la información que en el área se desarrollan conforme al PAE 2016, al Plan de Acción 2016 y a las instrucciones que imparta el Contralor de Bogotá o el Contralor Auxiliar y que requiera la elaboración, proyección o aprobación, según el caso, por parte del Director de Estudios de Economía y Política Pública.</t>
  </si>
  <si>
    <t xml:space="preserve">La Dirección de Estudios de Economía de conformidad con lo establecido en el Acuerdo 519  de 2012, es responsable de la elaboración de los productos contemplados en el Plan Anual de Estudios, a través de tres Subdirecciones que la integran, a saber: Subdirección de Evaluación de Política Pública, Subdirección de Estudios de Económicos y Fiscales y Subdirección de Estadísticas y Análisis Presupuestal y Financiero. </t>
  </si>
  <si>
    <t>RODRIGO ALONSO  VERA JAIMES</t>
  </si>
  <si>
    <t xml:space="preserve">DIRECCION ADMINISTRATIVA Y FINANCIERA - SUBDIRECCION DE CONTRATACION </t>
  </si>
  <si>
    <t>La Dirección Administrativa y Financiera maneja y adelanta diversas actividades de carácter jurídico relacionadas con los temas y funciones propias de las Subdirecciones de Contratación, Financiera, Recursos Materiales y Servicios Generales, circunstancia que implica contar con un profesional en derecho para dar trámite a los actos administrativos que surjan del desarrollo de las tareas de las dependencias mencionadas. Por lo anterior, se requiere la persona a contratar para el apoyo jurídico de la Dirección Administrativa y Financiera cuente conocimiento y experiencia en el área de derecho administrativo.
la Subdirección de Contratación de acuerdo a sus funciones debe adelantar diversos procedimientos, actuaciones y tramites de carácter jurídico, dentro de las que se destacan por su número y frecuencia las convocatorias públicas que se adelantan y se encuentra determinadas en el Plan Anual de Adquisiciones (PAA) con sus respectivas modificaciones; para lo cual no cuenta con profesionales en derecho suficientes, toda vez que los abogados asignados a esta Subdirección por la carga laboral no pueden desarrollar las labores de apoyo necesarias para el cumplimiento de las tareas a cargo de dicha dependencia. Por lo anterior, se requiere que la persona a contratar para el apoyo jurídico de la Subdirección de Contratación que cuente con amplios conocimientos en derecho contractual y administrativo.</t>
  </si>
  <si>
    <t>OSCAR JULIAN SANCHEZ CASAS
- LINDA TATIANA SABOGAL RODRIGUEZ</t>
  </si>
  <si>
    <t xml:space="preserve">Teniendo en cuenta el alto impacto que ha cobrado las nuevas tecnologías de la información en el ambito nacional y en el desarrollo de las entidades públicas, puesto que se han convertido en herramientas computacionales e informaticas que procesan, sintetizan, recuperaqn y presentan información incorparada de la más variada forma y consolida, se ha constituido en un conjunto de soportes y canales para el tratamiento y acceso a la información, para dar forma, registrar, almacenar y difundir </t>
  </si>
  <si>
    <t>Contratar la prestación de servicios profesionales de un (1) abogado para la realización y desarrollo de las actividades jurídicas propias de la Dirección Administrativa y Financiera  y la Subdireción de Contratación de la Contraloría de Bogotá, D.C.</t>
  </si>
  <si>
    <t>JULIO</t>
  </si>
  <si>
    <t>CB-SASI-114-2015</t>
  </si>
  <si>
    <t>Adición y Prórroga 1 al  contrato 108 de 2015 con PINTUTAX S.A</t>
  </si>
  <si>
    <t>ADICIÓN Y PRORROGA No. 1 AL CONTRATO 108 DE 2015  CELEBRADO ENTRE   LA CONTRALORIA DE BOGOTA D.C., Y PINTUTAX S.A.</t>
  </si>
  <si>
    <t xml:space="preserve">Selección Abreviada Subasta Inversa </t>
  </si>
  <si>
    <t xml:space="preserve">15 15-Selección Abreviada - Subasta Inversa  </t>
  </si>
  <si>
    <t> 830100940</t>
  </si>
  <si>
    <t>PINTUTAX S.A.</t>
  </si>
  <si>
    <t>Calle 13 No. 46-76</t>
  </si>
  <si>
    <t>ariaslewing@gmail.com</t>
  </si>
  <si>
    <t xml:space="preserve">81101605 SERVICIOS BASADOS EN INGENIERÍA, INVESTIGACIÓN Y TECNOLOGÍA
25101503 VEHÍCULOS COMERCIALES, MILITARES Y PARTICULARES, ACCESORIOS Y COMPONENTES  </t>
  </si>
  <si>
    <t>3-1-2-02-05-01-0000-00
3-1-2-03-02-00-0000-00</t>
  </si>
  <si>
    <t>Mantenimiento entidad
Impuestos, Tasas,Contribuciones, Derechos y Multas</t>
  </si>
  <si>
    <t>Suramericana de cumplimiento  Entidad EstatalNª1376058-4 de 15-07-2016</t>
  </si>
  <si>
    <t>19-09-2016</t>
  </si>
  <si>
    <t xml:space="preserve">GUSTAVO FRANCISCO MONZON GARZON </t>
  </si>
  <si>
    <t>SUBDIRECCIIÓN  DE SERVICIOS GENERALES</t>
  </si>
  <si>
    <t xml:space="preserve">JAIRO </t>
  </si>
  <si>
    <t>Adición 2 y proroga 2  al contrato 92 de 2015 con ETB</t>
  </si>
  <si>
    <t xml:space="preserve"> Adición 2 y proroga 2  al contrato 92 de 2015 con ETB Objeto: Contratar los Servicios Integrales de Conectividad requeridos por la Contraloría de Bogotá D.C.</t>
  </si>
  <si>
    <t>conectividad.cce@etb.com.co</t>
  </si>
  <si>
    <t>3-3-1-15-07-44-1194-00</t>
  </si>
  <si>
    <t>Fortalecimiento de la infraestructura de tecnologias de la información y las comunicaciones de la Contraloria de Bogotá D.C</t>
  </si>
  <si>
    <t>DIRECTOR DE TECNOLOGÍAS DE LA INFORMACIÓN Y LAS COMUNICACIONES</t>
  </si>
  <si>
    <t>RODRIGO HERNAN REY LÓPEZ</t>
  </si>
  <si>
    <t>TATIANA SABOGAL</t>
  </si>
  <si>
    <t xml:space="preserve">80121704 Servicios Legales Sobre Contratos
</t>
  </si>
  <si>
    <t>31-012-2016</t>
  </si>
  <si>
    <t xml:space="preserve">Fortalemiento al sistema integrado de gestión y de la capacidad institucional </t>
  </si>
  <si>
    <t>Fortalecimiento del control social a la gestión pública</t>
  </si>
  <si>
    <t>Fortalecimiento al mejoramiento de la infraestructura fisica de la Contraloria de Bogotá D.C.</t>
  </si>
  <si>
    <t xml:space="preserve">Fortalecimiento de la infraestructura de tecnologías de la información y las comunicaciones de la Contraloria de Bogotá </t>
  </si>
  <si>
    <t>PLAN DE DESARROLLO "BOGOTA HUMANA"</t>
  </si>
  <si>
    <t>TOTAL META 2</t>
  </si>
  <si>
    <t>PLAN DE DESARROLLO "BOGOTA MEJOR PARA TODOS"</t>
  </si>
  <si>
    <t xml:space="preserve">PROYECTO 1195 Fortalecimiento al Sistema Integrado de Gestión y de la Capacidad Institucional </t>
  </si>
  <si>
    <t>1. Desarrollar y ejecutar estrategias para fortalecer el Sistema Integrado de Gestión - SIG en la Contraloria de Bogotá, D.C. a cargo de la Dirección de Planeación</t>
  </si>
  <si>
    <t>TOTAL META 1</t>
  </si>
  <si>
    <t>2.Implementar los programas ambientales establecidos en el Plan Institucional de Gestión Ambiental</t>
  </si>
  <si>
    <t>TOTAL META 3</t>
  </si>
  <si>
    <t>3. Intervenir 100% el acervo documental de la Contraloria de Bogota D.C. (Identificación, organización, clasificación y depuración)</t>
  </si>
  <si>
    <t>4. Implementar NICSP 100% Nuevo marco normativo contable bajo normas internacionales de contabilidad del sector público - NICSP</t>
  </si>
  <si>
    <t>TOTAL META 4</t>
  </si>
  <si>
    <t>TOTAL PROYECTO DE INVERSION 1195</t>
  </si>
  <si>
    <t>TOTAL PROYECTO DE INVERSION 776</t>
  </si>
  <si>
    <t>5. Apoyar el 100% de los Procesos de Responsabilidad Fiscal proximos a preescribir</t>
  </si>
  <si>
    <t>PROYECTO 1199 Fortalecimiento al Control Social a la Gestión Pública</t>
  </si>
  <si>
    <t>Metas 1, 2 y 3 Proyecto 1199
Contratar con una Institución de Educación Superior pública o privada, avalada por el Ministerio de Educación la realización de acciones ciudadanas especiales enmarcadas en procesos pedagógicos orientados a la formación en control social, ejecutando los mecanismos de interacción, de control social y las acciones ciudadanas especiales enfocadas a un control fiscal con participación ciudadana, con los bienes y servicios inherentes, necesarios y la medición de satisfacción de los clientes, así:
META 1 Proyecto 1199. Desarrollar pedagogía social, formativa e ilustrativa $390,000,000
META 2 Proyecto 1199.  Realizar acciones ciudadanas especiales $300,000,000
META 3 Proyecto 1199.  Utilizar los medios locales de comunicación $170,000,000.</t>
  </si>
  <si>
    <t>1. Desarrollar pedagogia social formativa e ilustrativa
2.Realizar acciones ciudadanas especiales
3. Desarrollar y ejecutar estrategias de divulgacion en medios</t>
  </si>
  <si>
    <t>TOTAL META 1, 2 y 3</t>
  </si>
  <si>
    <t>4. Desarrollar y ejecutar una estrategia de comunicación</t>
  </si>
  <si>
    <t>5. Desarrollar y ejecutar una estrategia institucional en el Marco del Plan Anticorrupción de la Contraloria de Bogotá</t>
  </si>
  <si>
    <t>TOTAL PROYECTO DE INVERSION 1199</t>
  </si>
  <si>
    <t>PROYECTO 1196 Fortalecimiento al mejoramiento de la Infraestructura Física de la Contraloria de Bogotá</t>
  </si>
  <si>
    <t>1. Adecuar sedes y áreas de trabajo pertenecientes a la Contraloria de Bogotá</t>
  </si>
  <si>
    <t xml:space="preserve">2. Adquirir vehiculos por reposición para el ejercicio de la función de vigilancia y control de la gestión del control fiscal </t>
  </si>
  <si>
    <t>TOTAL PROYECTO DE INVERSION 1196</t>
  </si>
  <si>
    <t>PROYECTO 1196 Fortalecimiento de la Infraestructura de Tecnologias de la Información y las Comunicaciones de la Contraloria de Bogotá D.C.</t>
  </si>
  <si>
    <t xml:space="preserve">1  Diseñar e implementar Sistema Integrado de Control Fiscal </t>
  </si>
  <si>
    <r>
      <rPr>
        <b/>
        <sz val="10"/>
        <rFont val="Arial"/>
        <family val="2"/>
      </rPr>
      <t>META 2 Diseñar e implementar Sistema de Gestión de Seguridad de la Información PROYECTO 1194</t>
    </r>
    <r>
      <rPr>
        <sz val="10"/>
        <rFont val="Arial"/>
        <family val="2"/>
      </rPr>
      <t xml:space="preserve">
Contratar la prestación de servicios profesionales a la Dirección de Responsabilidad Fiscal y Jurisdicción Coactiva, tendientes a definir los criterios de carácter jurídico para la elaboración del procedimiento necesarios para la adopción del modelo de expediente electrónico, teniendo en cuenta la estructura administrativa y operativa de la Dirección de Responsabilidad de Fiscal y Jurisdicción Coactiva. </t>
    </r>
  </si>
  <si>
    <t>2. Diseñar e implementar Sistema de Gestión de Seguridad de la Información</t>
  </si>
  <si>
    <t>TOTAL PROYECTO DE INVERSION 1194</t>
  </si>
  <si>
    <t xml:space="preserve">TOTAL PROYECTOS DE INVERSIÓN </t>
  </si>
  <si>
    <t>TOTAL PROYECTOS DE INVERSIÓN 776 (BOGOTA HUMANA)</t>
  </si>
  <si>
    <t>TOTAL PROYECTOS DE INVERSIÓN 1195-1199-1196 Y 1194 (BOGOTA MEJOR PARA TODOS)</t>
  </si>
  <si>
    <t>45225820
774180</t>
  </si>
  <si>
    <t>45.225.820
774.180</t>
  </si>
  <si>
    <t xml:space="preserve">Adquisción  de una (1) suscripciòn por un año del diario: La Republica para la Oficina Asesora de Comunicaciones </t>
  </si>
  <si>
    <t>JORGE MAURICIO PINILLA</t>
  </si>
  <si>
    <t xml:space="preserve">Adquisición de a) dos (2) suscripciones por un (1) año del diario EL TIEMPO, b) dos (2) suscripciones por un año del diario PORTAFOLIO, paraq la Oficina Asesora de Comunicaciones y Despacho del Contralor Auxiliar </t>
  </si>
  <si>
    <t xml:space="preserve">Prestación de Servicios </t>
  </si>
  <si>
    <r>
      <rPr>
        <b/>
        <sz val="10"/>
        <rFont val="Arial"/>
        <family val="2"/>
      </rPr>
      <t>META 1  Adecuar sedes y áreas de trabajo PROYECTO 1196</t>
    </r>
    <r>
      <rPr>
        <sz val="10"/>
        <rFont val="Arial"/>
        <family val="2"/>
      </rPr>
      <t xml:space="preserve">
Mantenimiento integral preventivo y correctivo de los bienes muebles, así como el suministro e instalación de mobiliario de acuerdo a las necesidades que se requieran para las sedes de la Contraloria de Bogotá D.C.</t>
    </r>
  </si>
  <si>
    <t xml:space="preserve">Contratar la instalación, mantenimiento y recarga de equipos de Desodorizacion y Aromatización para los baños y unidades sanitarias (sanitarios y orinales)  de la Contraloría de Bogotá D.C., y las demás sedes de propiedad de la Entidad, según especificaciones técnicas dadas por la Contraloría de Bogotá D.C. </t>
  </si>
  <si>
    <t>Memorando 3-2016-20691 de 10-08-2016</t>
  </si>
  <si>
    <t xml:space="preserve">Adquisición de tres (3) suscripciones por un (1) año del diario: El Espectador, para la Oficina Asesora de Comunicaciones, Despacho del Contralor y Despacho Contralor Auxiliar </t>
  </si>
  <si>
    <r>
      <rPr>
        <b/>
        <sz val="10"/>
        <rFont val="Arial"/>
        <family val="2"/>
      </rPr>
      <t>META 1 PROYECTO 1195</t>
    </r>
    <r>
      <rPr>
        <sz val="10"/>
        <rFont val="Arial"/>
        <family val="2"/>
      </rPr>
      <t xml:space="preserve">
Prestar los servicios profesionales para apoyar a la Dirección de Planeación en el análisis de documentos y la elaboración de concpetos jurídicos sobre los temas que se le asigne y que le sean requeridos dentro de la Dirección, y en la elaboración de bases de datos de información normativa.</t>
    </r>
  </si>
  <si>
    <t>Prestación de servicios profesionales para la capacitación de funcionarios (as) de la Contraloria de Bogotá D.C., mediante dos actividades de aprendizaje Diplomado de Normas NIFS y NIICS Nivel 1 - aprendizaje Diplomado de Normas Contables NIFS y NIICS Nivel 2</t>
  </si>
  <si>
    <t>HERMELINA DEL CARMEN ANGULO ANGULO</t>
  </si>
  <si>
    <t xml:space="preserve">REVISAR EL PLAZO DE CONTRATO </t>
  </si>
  <si>
    <t>Prestación de servicios profesionales para la capacitación de funcionarios (as) de la Contraloria de Bogotá D.C., mediante Diplomado en sistema integrado de gestión.</t>
  </si>
  <si>
    <t>Memorando 3-2016-07357 del 29-03-2016.
Memorando 3-2016-08227 del 07-04-2016
Se radica necesidad con ajustes 3-2016-21297 de 18-08-2016</t>
  </si>
  <si>
    <r>
      <rPr>
        <b/>
        <sz val="10"/>
        <rFont val="Arial"/>
        <family val="2"/>
      </rPr>
      <t>META 2 Diseñar e implementar Sistema de Gestión de Seguridad de la Información PROYECTO 1194</t>
    </r>
    <r>
      <rPr>
        <sz val="10"/>
        <rFont val="Arial"/>
        <family val="2"/>
      </rPr>
      <t xml:space="preserve">
Adquisición de una solución de hardware y Software para la  Edición y Producción de Videos Institucionales
Nota: Teniendo en cuenta que el objeto es adquisión se cambia modalidad y tipo de contrato </t>
    </r>
  </si>
  <si>
    <t xml:space="preserve">80121704 Servicios legales sobre contratos </t>
  </si>
  <si>
    <t>Teniendo en cuenta que los sistemas financieros y administrativos que conforman el SI CAPITAL son de alta relevancia para la operación PRESUPUESTAL, DE PAGOS, CONTABLE DE NOMINA Y DE INVENTARIOS de la Contraloría, se requiere hacer la contratación de profesionales expertos en ORACLE que conocen estos sistemas para contar con el apoyo técnico que respalde los requerimientos de los usuarios, especialmente para la vigencia 2016 donde hay cambios de Plan de Desarrollo y de Armonización de presupuesto y cuentas contables.</t>
  </si>
  <si>
    <t>Adquisicion de suscripcion por un año a periodico El Tiempo (5), El Espectador (3), La Respublica (1), Portafolio (4), Revista Semana (4), Revista Dinero (3), Nuevo Siglo (1)
Nota: Se resta el valor estimado total  la contratación de diario La Republica, diario El Tiempo y Portafoliio</t>
  </si>
  <si>
    <t xml:space="preserve">En estudio previo </t>
  </si>
  <si>
    <t xml:space="preserve">Giro Directo </t>
  </si>
  <si>
    <t xml:space="preserve">Avance </t>
  </si>
  <si>
    <r>
      <rPr>
        <b/>
        <sz val="10"/>
        <rFont val="Arial"/>
        <family val="2"/>
      </rPr>
      <t>META 1 PROYECTO 1195</t>
    </r>
    <r>
      <rPr>
        <sz val="10"/>
        <rFont val="Arial"/>
        <family val="2"/>
      </rPr>
      <t xml:space="preserve">
Meta 1 "</t>
    </r>
    <r>
      <rPr>
        <i/>
        <sz val="10"/>
        <rFont val="Arial"/>
        <family val="2"/>
      </rPr>
      <t>Desarrollar y ejecutar estrategias para fortalecer el Sistema Integrado de Gestión - SIG en la Contraloria de Bogotá, D.C. a cargo de la Dirección de Planeación"
Saldo disponible</t>
    </r>
  </si>
  <si>
    <t>Memorando  3-2016-14764 de 14-6-2016.
Memorando 3-2016-18657 de 25-07-2016, unifican necesidad y radican de nuevo 
Se apueba necesidad  en Junta de Compras No. 9 de 08-08-2016
Memorando 3-2016-20397 de 08-08-2016
Memorando 3-2016-20397 de 11-08-2016 se recibe con ajustes necesidad
Memorando 3-2016-21902 de 23-08-2016 se recibe con ajustes necesidad</t>
  </si>
  <si>
    <t>Se radica necesidad con memorando 3-2016-17583 de 12-07-2016 
Se devuelve el 18-07-2016, para ajustes.
Se radica de nuevo neceisdad con memorando 3-2016-18173 de 18-07-2016
En Junta de Compras No. 9 de 08-08-2016, se arpueba modificación al valor estimado, y una vez revisada la solicitud de aumento se autoriza un valor de $137.000.000, y se solicta trasldo de $30.000.000 del rubro materiales y suministro 
Se recibe necesidad ajustada con memorando 3-2016-21623 de 19-08-2016</t>
  </si>
  <si>
    <t xml:space="preserve">Suministro de bienes conformadas por tóner, unidades fusor y tambor de imagen, para la impresoras de la Contraloria de Bogotá D.C., de conformidad con las especificaciones técnicas descritas en las fechas adjuntas al presente documento.
Objeto a contratar: Adquisción de bienes conformadas por tóner, unidades fusor y tambor de imagen, para las impresoras de la Contraloría de Bogotá. </t>
  </si>
  <si>
    <t>Contratar la prestación de servicios especializado para tres (3) caminatas ecológicas, cada una con grupos de 52 personas para un total de 156 personas, (servidores y familias) de la Contraloría de Bogotá,D.C.</t>
  </si>
  <si>
    <t>Memorando 3-2016-07463 del 30-03-2016
Se recibe necesidad  con ajuste en memorando 3-2016-21957 de 24-08-2016</t>
  </si>
  <si>
    <r>
      <rPr>
        <b/>
        <sz val="10"/>
        <rFont val="Arial"/>
        <family val="2"/>
      </rPr>
      <t xml:space="preserve">78181507 </t>
    </r>
    <r>
      <rPr>
        <sz val="10"/>
        <rFont val="Arial"/>
        <family val="2"/>
      </rPr>
      <t xml:space="preserve">Reparación y
mantenimiento
81101605 
Servicios electromecánicos
25101503 
Carros
</t>
    </r>
  </si>
  <si>
    <r>
      <rPr>
        <b/>
        <sz val="10"/>
        <rFont val="Arial"/>
        <family val="2"/>
      </rPr>
      <t>15121500</t>
    </r>
    <r>
      <rPr>
        <sz val="10"/>
        <rFont val="Arial"/>
        <family val="2"/>
      </rPr>
      <t xml:space="preserve"> Aceite motor
</t>
    </r>
    <r>
      <rPr>
        <b/>
        <sz val="10"/>
        <rFont val="Arial"/>
        <family val="2"/>
      </rPr>
      <t>25172504</t>
    </r>
    <r>
      <rPr>
        <sz val="10"/>
        <rFont val="Arial"/>
        <family val="2"/>
      </rPr>
      <t xml:space="preserve"> Llantas para automóviles o camionetas</t>
    </r>
  </si>
  <si>
    <t>selección Abreviada Subasta Inversa</t>
  </si>
  <si>
    <t>Prestación del servicio de mantenimiento integral preventivo y correctivo con suministro de repuestos, filtros, lubricantes, mano de obra, revisión técnico mecánica y electricidad y suminstro e instalación de llantas para los vehículos que conforman el parque automotor de propiedad de la Contraloria de Bogotá D.C. y de los que llegaré a ser legalmente responsable.</t>
  </si>
  <si>
    <t>Mantener en buen funcionamiento el rodamiento del parque automotor de la Contraloría de Bogotá.
Suministrar aceites, lubricantes, refrigerantes, filtros para el normal mantenimiento y funcionamiento del parque automotor de la Contraloría de Bogotá.
Se requiere la compra de llantas para los vehiculos de la Entidad y los que fuere legalmente resposable, teniendo en cuenta que no se cuenta con un stock de inventario suficiente para las ferencias de los nuevos vehículos  para realizar el mantenimiento de los automotores .</t>
  </si>
  <si>
    <t>Memorando: 3-2016-09470 del 20-04-2016
Se unifica necesidad con la de compra de llantas, matenimiento de camionetas y repuestos vehiculo, para realizar solo un proceso contractual.
Se recibe necesidad con memorando 3-2016-21587 de 19-08-2016 con unificacion de necesidades</t>
  </si>
  <si>
    <t>Se unifica necesidad con la de compra de llantas, matenimiento de camionetas y repuestos vehiculo, para realizar solo un proceso contractual.
Se recibe necesidad con memorando 3-2016-21587 de 19-08-2016 con unificacion de necesidades</t>
  </si>
  <si>
    <t>Remuneración servicios técnicos</t>
  </si>
  <si>
    <t xml:space="preserve">80121704 Servicios de Oficina </t>
  </si>
  <si>
    <t xml:space="preserve">La Dirección Administrativa y Financiera y la Subdirección de Contratación, manejan y adelantan diversas actividades para dar cumplimiento a la normatividad vigente antes descrita, como actualizar y hacer la correcta publicidad del Plan Anual de Adquisiciones, buscar estrategias de contratación efectivas, agiles y que estén acorde a la ley, así las contrataciones que se adelanten por Acuerdo Marco de Precios y las compras en grandes superficies por medio de la Tienda Virtual del Estado Colombiano. Por lo anterior, se hace necesario contratar una persona con conocimiento y experiencia en temas relacionados con planeación y contratación estatal, adquisición de bienes y servicios por la Tienda Virtual del Estado Colombiano y seguimiento y actualización del Plan Anual de Adquisiciones (PAA). </t>
  </si>
  <si>
    <t>LINDA TATIANA SABOGAL RODRIGUEZ</t>
  </si>
  <si>
    <t xml:space="preserve">Prestación de servicios para el desarrollo de las actividades que con llevan la aplicabilidad del "Plan Institucional de Seguridad Vial" -PlSV.
</t>
  </si>
  <si>
    <r>
      <rPr>
        <b/>
        <sz val="10"/>
        <rFont val="Arial"/>
        <family val="2"/>
      </rPr>
      <t>META 1  Adecuar sedes y áreas de trabajo PROYECTO 1196</t>
    </r>
    <r>
      <rPr>
        <sz val="10"/>
        <rFont val="Arial"/>
        <family val="2"/>
      </rPr>
      <t xml:space="preserve">
Estudio y diseño para el mejoramiento de la eficiencia lumínica, evaluando la red eléctrica y su actualización, para la implementación de luminarias de tecnología tipo Led  para las sedes de la Entidad, cumpliendo con las normas técnicas colombianas NTC 2050, el Reglamento Técnico de Instalaciones Eléctricas RETIE y el Reglamento Técnico de Luminarias - RETILAP.
Objeto: Estudio, diseño y automatización de sistemas de iluminación LED para el Edificio de la sede principal de la Contraloria de Bogotá. </t>
    </r>
  </si>
  <si>
    <r>
      <rPr>
        <b/>
        <sz val="10"/>
        <rFont val="Arial"/>
        <family val="2"/>
      </rPr>
      <t>META 1  Adecuar sedes y áreas de trabajo PROYECTO 1196</t>
    </r>
    <r>
      <rPr>
        <sz val="10"/>
        <rFont val="Arial"/>
        <family val="2"/>
      </rPr>
      <t xml:space="preserve">
Obras  de mitigación para el  manejo de aguas servidas, superficiales y estabilidad geotécnica de la sede vacacional Hotel Club y Centro de Estudios de la Contraloría de Bogotá, ubicada en las fincas Pacande y Yajaira de la Vereda el Espinalito Municipio de Fusagasuga.</t>
    </r>
  </si>
  <si>
    <t>La Dirección de Tecnologías de la Información y las Comunicaciones, considera necesario y justificable realizar la contratación de un profesional con experiencia apoyar la gestión, evaluación, soporte técnico a usuarios internos de la entidad; aspectos que contribuirán a optimizar la orientación de los esfuerzos profesionales asignados al área tecnológica y a fijar de manera estandarizada y armónica las soluciones de hardware, software y conectividad.</t>
  </si>
  <si>
    <r>
      <rPr>
        <b/>
        <sz val="10"/>
        <rFont val="Arial"/>
        <family val="2"/>
      </rPr>
      <t>META 1  Diseñar e implementar Sistema Integrado de Control Fiscal PROYECTO 1194</t>
    </r>
    <r>
      <rPr>
        <sz val="10"/>
        <rFont val="Arial"/>
        <family val="2"/>
      </rPr>
      <t xml:space="preserve">
Contratar la Prestación de servicios de un (1) profesional para apoyar las funciones de seguimiento, atención a requerimientos y de apoyo a la gestión de los procesos de la Dirección de Tecnologías de la Información y las Comunicaciones de la Contraloría de Bogotá D.C.</t>
    </r>
  </si>
  <si>
    <r>
      <rPr>
        <b/>
        <sz val="10"/>
        <color indexed="8"/>
        <rFont val="Arial"/>
        <family val="2"/>
      </rPr>
      <t>META 2 PIGA PROYECTO 1195</t>
    </r>
    <r>
      <rPr>
        <sz val="10"/>
        <color indexed="8"/>
        <rFont val="Arial"/>
        <family val="2"/>
      </rPr>
      <t xml:space="preserve">
Adquisición de 25 válvulas economizadoras de dos piezas para llave tipo jardín. 
</t>
    </r>
  </si>
  <si>
    <t xml:space="preserve">80141602 80141607
80141614 80141902
90111603 90101600
55121706 55121714
82121503 82121505
</t>
  </si>
  <si>
    <t>Memorando 3-2016-07738 del 01-04-2016
Se reenvia memeorando con ajustes: 3-2016-16951 de 07-07-2016
Memorando 3-2016-19144 de 27-07-2016, se radica de nuevo necesidad con los ajustes respectivos</t>
  </si>
  <si>
    <r>
      <rPr>
        <b/>
        <sz val="10"/>
        <rFont val="Arial"/>
        <family val="2"/>
      </rPr>
      <t xml:space="preserve">META 1  Adecuar sedes y áreas de trabajo PROYECTO 1196
</t>
    </r>
    <r>
      <rPr>
        <sz val="10"/>
        <rFont val="Arial"/>
        <family val="2"/>
      </rPr>
      <t>Realizar el mantenimiento integral preventivo y correctivo de bienes inmuebles y las adecuaciones locativas  que se requieran para las sedes de la Contraloría de Bogotá D.C.</t>
    </r>
  </si>
  <si>
    <t>31-11-2016</t>
  </si>
  <si>
    <t xml:space="preserve">83121701
Servicios relacionados con televisión 83121702 Servicios relacionados con radio 83121700 Servicios relacionados con televisión, radio internet y sistemas de alerta ciudadana </t>
  </si>
  <si>
    <t>Coadyuvar al posicionamiento de la imagen de la Contraloría de Bogotá a nivel externo</t>
  </si>
  <si>
    <t>55121904 Carteleras</t>
  </si>
  <si>
    <t xml:space="preserve">Impulsar espacios de participación y acercamiento de la ciudadanía al Estado, para proporcionarle información que le sirva de base para que se apropie del control social y coadyuve a lograr la misión del Ente de Control y proteger los recursos públicos, mediante herramientas comunicacionales que empoderen la imagen corporativa de la entidad baking, atril, chroma key, tableros con mensajes y piezas comunicacionales, de acuerdo con el manual de identidad y plan de comunicaciones. </t>
  </si>
  <si>
    <t xml:space="preserve">Adquirir una camara fotografica con su lente más un lente adicional y una camara de video digital con su respectivo microfono y tripode y las memorias SD establecidas por la Contraloria de Bogotá de acuerdo a especificaciones técnicas. </t>
  </si>
  <si>
    <t>Prestar los servicios profesionales especializados para apoyar en el fortalecimiento del observatorio de control fiscal a la Subdirección de Análisis Estadisticas e Indicadores</t>
  </si>
  <si>
    <t>La Subdirección de Análisis Estadísticas e Indicadores, requiere reforzar su función para lo cual se hace necesario un profesional que acredite las condiciones en áreas administrativas o económicas y especialización, para que sirva de apoyo  en  el fortalecimiento del observatorio de control fiscal en sus procesos de captura, clasificación, procesamiento, presentación y análisis de la información relacionada con las estadísticas de gestión de la Entidad, brindando la oportunidad de  realizar aportes al  proceso auditor con  información conducente a mejorar el control a la ejecución de los recursos de los ciudadanos del Distrito Capital.</t>
  </si>
  <si>
    <t>Contratar la prestación de servicios de un profesional en derecho que brinde apoyo a la Dirección Sectorial Salud, en lo relacionado con los aspectos jurídicos y legales para la implementación del Acuerdo 641 de 2016 y apoyo en las respuestas a los Derechos de Petición, Proposiciones y A-Z que se reciben en la Dirección Sectorial</t>
  </si>
  <si>
    <t>la Dirección Sectorial Salud, requiere la contratación de un profesional en derecho, con experiencia y conocimiento del Sector Salud y de la normatividad vigente aplicable; con el fin de brindar apoyo a dicha dependencia, en lo relacionado con los aspectos jurídicos y legales para la implementación del Acuerdo 641 de 2016 y apoyo en las respuestas a los derechos de petición, proposiciones y A-Z que se reciben en la Dirección Sectorial.</t>
  </si>
  <si>
    <t>FERNANDO ANIBAL PEÑA DIAZ</t>
  </si>
  <si>
    <t xml:space="preserve">la Dirección Sectorial Salud requiere la contratación de un profesional en medicina, con experiencia y conocimiento del sector y de la normatividad vigente aplicable; con el fin de realizar el análisis del estado de la Red Hospitalaria Distrital, la Emergencia Sanitaria y brindar apoyo a las auditorias programadas para el desarrollo del II Ciclo de PAD 2016. </t>
  </si>
  <si>
    <t>Memorando 3-2016-22175 de 25-08-2016</t>
  </si>
  <si>
    <t>Contratar el suministro de elementos para primeros auxilios básicos e inmediatos de dotación a los botiquines, así como otros artículos médicos para la Contraloría de Bogotá.
Objeto: La adquisicion de los respectivos elementos para primeros auxilios básicos e inmediatos, así como, otros articulos médicos para la Contraloría de Bogotá D.C.</t>
  </si>
  <si>
    <t>Contratar la prestación de servicios profesionales de una persona natural o jurídica con conocimientos especializados en derecho público y/o administrativo, así como también en Normas ISO 9001:2008 y NTCGP 1000:2009 para apoyar la gestión de la Oficina Asesora Jurídica en el análisis y diagnóstico de los hallazgos administrativos, fiscales y disciplinarios reportados por la Auditoría Interna y la Auditoría de Seguimiento, a efectos de establecer los riesgos jurídicos que gravitan en la entidad, la pertinencia y efectividad de las acciones de mejora implementadas en cada uno de ellos, así como el establecimiento de estrategias, lineamientos y metodologías para las mejores prácticas de la gestión pública en la Contraloría de Bogotá, así mismo, dar respuesta a las consultas, resolver las solicitudes, resolver las solicitudes y emitir los conceptos requeridos por el Despacho del Contralor Auxiliar y la Dirección Técnica de Planeación, conforme la instrucción del Jefe de la Oficina Jurídica, en las temáticas objeto de la presente necesidad</t>
  </si>
  <si>
    <t>Se hace necesario para la Oficina Asesora Juridica fortalecer tecnicamente sus propias competencias, en orden de brindar asesoría legal efectiva y actualizada a la alta Dirección
Se hace necesario contratar los servicios de una persona natural o juridica con conocimientos especializados en dercho y/o administrativo, así como ta,sí como también en Normas ISO 9001:2008 y NTCGP 1000:2009 para apoyar la gestión de la Oficina Asesora Jurídica en el análisis y diagnóstico de los hallazgos administrativos, fiscales y disciplinarios reportados por la Auditoría Interna y la Auditoría de Seguimiento, a efectos de establecer los riesgos jurídicos que gravitan en la entidad, la pertinencia y efectividad de las acciones de mejora implementadas en cada uno de ellos.</t>
  </si>
  <si>
    <t xml:space="preserve">Contratar la prestación de servicio de un entrenador (a) de baloncesto en su modalidad mixto, para entrenar los funcionarios de la Contraloria de Bogotá </t>
  </si>
  <si>
    <t>Memorando 3-2016-18391 de 21-07-2016
Se recibe necesidad ajustad el 28-07-2016</t>
  </si>
  <si>
    <t>Se aprueba necesidad en Junta de Compras No. 9 de 08-08-2016
Memorando 3-2016-21488 de 18-08-2016</t>
  </si>
  <si>
    <r>
      <rPr>
        <b/>
        <sz val="10"/>
        <rFont val="Arial"/>
        <family val="2"/>
      </rPr>
      <t>META 5 PROYECTO 1195</t>
    </r>
    <r>
      <rPr>
        <sz val="10"/>
        <rFont val="Arial"/>
        <family val="2"/>
      </rPr>
      <t xml:space="preserve">
Meta 5 "Apoyar el 100% de los Procesos de Responsabilidad Fiscal proximos a preescribir"
Saldo disponibles para contratos de prestación de servicios</t>
    </r>
  </si>
  <si>
    <t>Se aprueba necesidad de contratación en Junta de Compras No. 8 de 25-07-2016.
Se aprobó el traslado de recursos de la Meta 1 del Proyecto 1196 a la Meta 5 del Proyecto 1195.</t>
  </si>
  <si>
    <t>DIRECCION ADMINISTRATIVA  Y FINANCIERA - SUBDIRECCION FINANCIERA</t>
  </si>
  <si>
    <t xml:space="preserve">Que esta contratación se hace necesaria a fin de cumplir con lo establecido en el Nuevo Marco Normativo - Resolución 533 de 2015 y demás normas que lo modifiquen o reglamenten,  a fin de no incurrir en posibles sanciones disciplinarios por no dar aplicación a un mandato legal de la Contaduría General de la Nación como ente rector en la materia. 
Lo anterior toda vez que la Subdirección Financiera no cuenta con un ingeniero industrial que preste sus servicios profesionales relacionados con los temas propios de la Subdirección y que coadyuven a la implementación del Nuevo Marco Normativo en la Contraloría de Bogotá.
</t>
  </si>
  <si>
    <t xml:space="preserve">Que esta contratación se hace necesaria a fin de cumplir con lo establecido en el Nuevo Marco Normativo - Resolución 533 de 2015 y demás normas que lo modifiquen o reglamenten,  a fin de no incurrir en posibles sanciones disciplinarios por no dar aplicación a un mandato legal de la Contaduría General de la Nación como ente rector en la materia. 
Lo anterior toda vez que la Subdirección Financiera no cuenta con la capacidad operativa de un economista que preste sus servicios profesionales en la implementación del Nuevo Marco Normativo en la Contraloría de Bogotá.
</t>
  </si>
  <si>
    <t xml:space="preserve">Que esta contratación se hace necesaria a fin de cumplir con lo establecido en el Nuevo Marco Normativo - Resolución 533 de 2015 y demás normas que lo modifiquen o reglamenten,  a fin de no incurrir en posibles sanciones disciplinarios por no dar aplicación a un mandato legal de la Contaduría General de la Nación como ente rector en la materia. 
Lo anterior toda vez que la Subdirección Financiera no cuenta con un abogado que preste sus servicios profesionales relacionados con los temas propios de la Subdirección y que coadyuven a la implementación del Nuevo Marco Normativo en la Contraloría de Bogotá
</t>
  </si>
  <si>
    <t>Se aprueba necesidad de contratación en Junta de Compras No. 9 de 08-08-2016
Memorando de necesidad 3-2016-20153 de 05-08-2016</t>
  </si>
  <si>
    <r>
      <rPr>
        <b/>
        <sz val="10"/>
        <rFont val="Arial"/>
        <family val="2"/>
      </rPr>
      <t>META 2 Diseñar e implementar Sistema de Gestión de Seguridad de la Información PROYECTO 1194</t>
    </r>
    <r>
      <rPr>
        <sz val="10"/>
        <rFont val="Arial"/>
        <family val="2"/>
      </rPr>
      <t xml:space="preserve">
Contratación de servicios profesionales encaminados al apoyo y promoción de procesos y procedimientos para la implementación de la primera fase del modelo de seguridad de la información para la Contraloría de Bogotá D.C. 
</t>
    </r>
  </si>
  <si>
    <t xml:space="preserve">Minima Cuantía </t>
  </si>
  <si>
    <t xml:space="preserve">80141611  
Servicios de personalizaciòn  de obsequios o productos </t>
  </si>
  <si>
    <t>Realizar la compra de 50 escudos de solapa alusivos a la antigüedad institucional, 6 placas alusivas a 35 años de antigüedad y 40 escudos de solapa para el reconocimiento a la brigada de emergencia, conforme a lo establecido en las especificaciones técnicas requeridas</t>
  </si>
  <si>
    <t xml:space="preserve">Con el fin de premiar el reconocimiento a la antigüedad y calidades deportivas. </t>
  </si>
  <si>
    <t>5 días hábiles</t>
  </si>
  <si>
    <t>Memorando 3-2016-22671 de 31-08-2016</t>
  </si>
  <si>
    <t xml:space="preserve">14111608
Certificados de regalo
60141115
Kits de juegos
53101901
Trajes para niño
53101903
Trajes para niña
53101905
Trajes para bebé
14111608
Certificados de Regalo 
80141611  
Servicios de personalizaciòn  de obsequios o productos </t>
  </si>
  <si>
    <t>La Circular N0. 054 de 2004, expedida por la Secretaría General de la Alcaldía Mayor de Bogotá, establece: “Que las entidades Distritales solamente otorgarán a cargo de su presupuesto un bono navideño por un máximo de seis (6) salarios mínimos diarios legales vigentes por cada hijo o hija de los servidores que a 31 de diciembre del año en curso sean menores de 13 años”.
Con el fin de premiar a los mejores funcionarios de carrera administrativa</t>
  </si>
  <si>
    <t xml:space="preserve">Contratar la compra de uniformes deportivos para representar a la Contraloria de Bogotá en los 10º Juegos Nacionales de Empleados de Control Fiscal Antioquia 2016
</t>
  </si>
  <si>
    <t>Memorando 3-2016-07847 del 01-04-2016.
Reenviado: 3-2016-09308 del 18-04-2016
Radicado de necesidad 3-2016-12894 de 25 de mayo de 2016
Contrato No. 60 de 03-08-2016 con Proveerodres de productos y Servicios Varios S.A.S</t>
  </si>
  <si>
    <t>Contratar los servicios para realizar la recarga, revisión, mantenimiento y adquisición de los soportes de los extintores de la Contraloría de Bogotá D.C., de conformidad con las especificaciones técnicas.</t>
  </si>
  <si>
    <t>46191506 Equipos y suministros de defensa y oreden publico, proteccion, vigilancia y seguirdad. 8extintor de llamas)
46191601 Extintores
46191613 agente extinguidor de incendios.</t>
  </si>
  <si>
    <t>Contratar los servicios profesionales de un abogado para que adelante los procesos de responsabilidad fiscal que se tramitan en la Contraloría de Bogotá y así evitar que se presente los fenómenos jurídicos de la prescripción y de la caducidad. Todo ello conforme al reparto que le sea asignado.</t>
  </si>
  <si>
    <t>80121704Servicios de gestión, Servicios Profesionales de Empresa y Servicios Administrativos.</t>
  </si>
  <si>
    <t>Contratar la prestacion de serviciospara la realizacion de un programa de tres dias para los funcionarios pre-pensionados o proximos a su jubilacion.</t>
  </si>
  <si>
    <t>86101810 Capacitacion en habilidades personales 
80141607 Gestion de eventos 
80111504 Formacion o desarrollo laboral</t>
  </si>
  <si>
    <t xml:space="preserve">80121704 Servicios de gestión, Servicios Profesionales de Empresa y Servicios Administrativos.
 </t>
  </si>
  <si>
    <t xml:space="preserve">80121704 Servicios de gestión, Servicios Profesionales de Empresa y Servicios Administrativos.
</t>
  </si>
  <si>
    <r>
      <rPr>
        <b/>
        <sz val="10"/>
        <rFont val="Arial"/>
        <family val="2"/>
      </rPr>
      <t>META 1  Diseñar e implementar Sistema Integrado de Control Fiscal PROYECTO 1194</t>
    </r>
    <r>
      <rPr>
        <sz val="10"/>
        <rFont val="Arial"/>
        <family val="2"/>
      </rPr>
      <t xml:space="preserve">
Contratar la prestación de servicios profesionales para realizar el apoyo especializado para el mantenimiento y ajustes al módulo de nómina "perno" del sistema de información si-capital- de acuerdo con los requerimientos solicitados y priorizados por la contraloría de Bogotà,D.C.</t>
    </r>
  </si>
  <si>
    <t>Se aprueba necesidad en Junta de Compras No. 9 de 08-08-2016
Memorando 3-2016-19843 de 03-08-2016
Contrato No. 68 de 11-08-2016 con CARLOS ALBERTO MESA PONCE</t>
  </si>
  <si>
    <t xml:space="preserve">Memorando 3-2016-11993 del 16-05-2016
Contrato No. 39 de 24 de mayo de 2016 con Sergio Alfonso Rodriguez Guerrero </t>
  </si>
  <si>
    <t xml:space="preserve">81112205 Mantenimeinto de sofware de sistemas de gestioni de bases de datos 
81112218 aplicacionies para mentenimiento de sofware </t>
  </si>
  <si>
    <t>Contratar la adquisición de dos (2) sillas de ruedas para transporte, de compañía para el Subsistema de Gestión de la Seguridad y Salud en el Trabajo de la Contraloría de Bogotá, D.C., de conformidad con las especificaciones técnicas.</t>
  </si>
  <si>
    <t>42192210 Sillas de ruedas</t>
  </si>
  <si>
    <t>Adquisición de sillas de evacuación por escaleras, para el Plan de Prevención, Preparación y Respuesta ante Emergencias de la Contraloría de Bogotá D.C.</t>
  </si>
  <si>
    <t xml:space="preserve">42192210 Sillas de ruedas
42171602 Camillas o accesorios para ambulancias
</t>
  </si>
  <si>
    <t>Memorando 3-2016-07384 del 29-03-2016
Contrato No. 47 de 13-06-2016 GOLD SYS LTDA</t>
  </si>
  <si>
    <t xml:space="preserve">Memorando 3-2016-19297 de 28-07-2016
Contrato No. 72 de 23-08-2016 con  CASA EDITORIAL EL TIEMPO S.A </t>
  </si>
  <si>
    <t>Memorando 3-2016-07831 del 01-04-2016.
Devuelto para ajustes con memorando 3-2016-09251 del 18-04-2016.
Reenviado Memorando 3-2016-09352 del 19-04-2016.
Contrato No. 52 de 11-07-2016 con Servicios Postales Nacionales S.A.</t>
  </si>
  <si>
    <t>Contratar la prestación de servicios de un (1) técnico para la  Subdirección de Contratación ¿ Dirección Administrativa y Financiera en la orientación y manejo del Sistema Electrónico de Contratación pública (SECOP) y seguimiento del Plan Anual de Adquisiciones (PAA) de Contratación de la Contraloría de Bogotá D.C</t>
  </si>
  <si>
    <t>Memorando 3-2016-19290 de 28-07-2016.
Contrato No. 74 de 26-08-2016 con EDITORIAL EL GLOBO S.A.</t>
  </si>
  <si>
    <r>
      <rPr>
        <b/>
        <sz val="10"/>
        <rFont val="Arial"/>
        <family val="2"/>
      </rPr>
      <t>META 1  Diseñar e implementar Sistema Integrado de Control Fiscal PROYECTO 1194</t>
    </r>
    <r>
      <rPr>
        <sz val="10"/>
        <rFont val="Arial"/>
        <family val="2"/>
      </rPr>
      <t xml:space="preserve">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
1. Adicionar contratos de prestación de servicios profesionales que adelantan las tareas de migración y adopción de las NICSP, realizando nuevos desarrollos en el sistema de información SI CAPITAL, en todos los múdulos de Nómina, Contabilidad, Tesorería, Almacén e inventarios y del CPS encaragafo de la documentación sobre la trazabilidad del proceso 
2, Prever la contratación de servicios profesionales por la necesidad e integrar tecnicamente los modulos en el sistema SICAPITAL</t>
    </r>
  </si>
  <si>
    <t xml:space="preserve">SALDO APROPIACIÓN DISPONIBLE SEGÚN PREDIS
</t>
  </si>
  <si>
    <t xml:space="preserve">Contratación Directa </t>
  </si>
  <si>
    <t>Memorando 3-2016-22697 de 31-08-2016</t>
  </si>
  <si>
    <t xml:space="preserve">En estudio prvio </t>
  </si>
  <si>
    <r>
      <rPr>
        <b/>
        <sz val="10"/>
        <rFont val="Arial"/>
        <family val="2"/>
      </rPr>
      <t>META 1 PROYECTO 1195</t>
    </r>
    <r>
      <rPr>
        <sz val="10"/>
        <rFont val="Arial"/>
        <family val="2"/>
      </rPr>
      <t xml:space="preserve">
Incripción al FORO INTERNACIONAL DE CALIDAD Evolución Empresarial y Competitiva</t>
    </r>
  </si>
  <si>
    <t xml:space="preserve">Inscrito </t>
  </si>
  <si>
    <t>Saldo diponible en la META 1</t>
  </si>
  <si>
    <t xml:space="preserve">80111504 Formación o formación laboral </t>
  </si>
  <si>
    <r>
      <rPr>
        <b/>
        <sz val="10"/>
        <rFont val="Arial"/>
        <family val="2"/>
      </rPr>
      <t>META 4 Proyecto 1199</t>
    </r>
    <r>
      <rPr>
        <sz val="10"/>
        <rFont val="Arial"/>
        <family val="2"/>
      </rPr>
      <t xml:space="preserve">
Contratar  los servicios de diseño, diagramación, impresión y distribución de cuatro (4)  ediciones trimestrales del periódico institucional “Control Capital” (cada edición con un tiraje de 100.000 ejemplares) ejemplares de acuerdo a las especificaciones tècnicas que se contemplan en los estudios previos y en las fichas técnicas.
</t>
    </r>
    <r>
      <rPr>
        <b/>
        <sz val="10"/>
        <rFont val="Arial"/>
        <family val="2"/>
      </rPr>
      <t/>
    </r>
  </si>
  <si>
    <t>PASTOR HUMBERTO BORDA GARCÍA</t>
  </si>
  <si>
    <t>Memorando 3-2016-07996 del 05-04-2016
Contrato 53 de 12-07-2016 con Comercializadora Cosmila S.A.S.</t>
  </si>
  <si>
    <r>
      <rPr>
        <b/>
        <sz val="10"/>
        <rFont val="Arial"/>
        <family val="2"/>
      </rPr>
      <t>META 5  PROYECTO 1199</t>
    </r>
    <r>
      <rPr>
        <sz val="10"/>
        <rFont val="Arial"/>
        <family val="2"/>
      </rPr>
      <t xml:space="preserve">
</t>
    </r>
    <r>
      <rPr>
        <sz val="10"/>
        <rFont val="Arial"/>
        <family val="2"/>
      </rPr>
      <t xml:space="preserve">Prestación de servicios para la organización, administración y ejecución de acciones logísticas para la realización de eventos institucionales e interinstitucionales requeridos por la Contraloría de Bogotá D.C.
</t>
    </r>
  </si>
  <si>
    <t xml:space="preserve">Memorando 3-2016-08946 del 13-04-2016.  
Aprobado Junta de Compras del 18-04-2016.
Contrato No. 51 de 11-07-2016 con DRV Ingenieria </t>
  </si>
  <si>
    <t>Radico necesidad con memorando 3-2016-12615 de 20 de mayo de 2016.
Devuelto para ajuste el 13-06-2016. 
De acuerdo a la decisión aprobada en Junta de Compras No. 8 se solicita traslado de recursos por valor de $600,000,00 a la Meta 2 del proyecto 1196.</t>
  </si>
  <si>
    <t>Memorando 3-2015-25996 del 14-12-2015.
Devuelto con memorando 3-2016-01084 del 22-01-2016, para realizar ajustes
Radican de nuevo necesidad 3-2016-15384 de 21-06-2016 con ajuste</t>
  </si>
  <si>
    <t xml:space="preserve">META 1   PROYECTO 1196
Estudio y diseño para el mejoramiento de la eficiencia lumínica, evaluando la red eléctrica y su actualización, para la implementación de luminarias de tecnología tipo Led  para las sedes de la Entidad, cumpliendo con las normas técnicas colombianas NTC 2050, el Reglamento Técnico de Instalaciones Eléctricas RETIE y el Reglamento Técnico de Luminarias - RETILAP.
Objeto: Estudio, diseño y automatización de sistemas de iluminación LED para el Edificio de la sede principal de la Contraloria de Bogotá. </t>
  </si>
  <si>
    <t>META 1   PROYECTO 1196
Realizar el mantenimiento integral preventivo y correctivo de bienes inmuebles y las adecuaciones locativas  que se requieran para las sedes de la Contraloría de Bogotá D.C.</t>
  </si>
  <si>
    <t>META 1   PROYECTO 1196
Mantenimiento integral preventivo y correctivo de los bienes muebles, así como el suministro e instalación de mobiliario de acuerdo a las necesidades que se requieran para las sedes de la Contraloria de Bogotá D.C.</t>
  </si>
  <si>
    <t>META 1  PROYECTO 1196
Obras  de mitigación para el  manejo de aguas servidas, superficiales y estabilidad geotécnica de la sede vacacional Hotel Club y Centro de Estudios de la Contraloría de Bogotá, ubicada en las fincas Pacande y Yajaira de la Vereda el Espinalito Municipio de Fusagasuga.</t>
  </si>
  <si>
    <t>META 1  PROYECTO 1196
Saldo disponible teniendo en cuenta el contrato suscrito 51-2016
Mantenimiento preventivo y correctivo de las puertas en vidrio templado instaladas en los accesos en las diferentes dependencias del edificio Lotería de Bogotá, sede principal de la Contraloría de Bogotá.</t>
  </si>
  <si>
    <t>META 1   PROYECTO 1196
Mantenimiento preventivo y correctivo de las puertas en vidrio templado instaladas en los accesos en las diferentes dependencias del edificio Lotería de Bogotá, sede principal de la Contraloría de Bogotá.</t>
  </si>
  <si>
    <t xml:space="preserve">META 1  PROYECTO 1196
Interventoría técnica, administrativa, jurídica, financiera y ambiental de la obras de mitigación para el  manejo de aguas servidas, superficiales y estabilidad geotécnica del Centro de Estudios de la Contraloría de Bogotá. </t>
  </si>
  <si>
    <r>
      <t xml:space="preserve">META 4 Proyecto 1199
Contratar  los servicios de diseño, diagramación, impresión y distribución de cuatro (4)  ediciones trimestrales del periódico institucional “Control Capital” (cada edición con un tiraje de 100.000 ejemplares) ejemplares de acuerdo a las especificaciones tècnicas que se contemplan en los estudios previos y en las fichas técnicas.
</t>
    </r>
    <r>
      <rPr>
        <b/>
        <sz val="10"/>
        <rFont val="Arial"/>
        <family val="2"/>
      </rPr>
      <t/>
    </r>
  </si>
  <si>
    <t xml:space="preserve">META 5  PROYECTO 1199
Prestación de servicios para la organización, administración y ejecución de acciones logísticas para la realización de eventos institucionales e interinstitucionales requeridos por la Contraloría de Bogotá D.C.
</t>
  </si>
  <si>
    <t>META 5 PROYECTO 1195
Meta 5 "Apoyar el 100% de los Procesos de Responsabilidad Fiscal proximos a preescribir"
Saldo disponibles para contratos de prestación de servicios</t>
  </si>
  <si>
    <t xml:space="preserve">META 5 PROYECTO 1195
Contratar los servicios profesionales –abogados- para que adelantes los procesos de responsabilidad fiscal que ese tramitan en la Contraloría de Bogotá y así evitar que se presenten los fenómenos jurídicos de la prescripción y de la caducidad. Todo ello conforme al reparto que sea asignado. 
</t>
  </si>
  <si>
    <t>META 4 PROYECTO 1195
Implementar NICSP 100% Nuevo marco normativo contable bajo normas internacionales de contabilidad del sector público - NICSP</t>
  </si>
  <si>
    <t>META 3 Gestión Documental Proyecto 1195
Programa de capacitación Decreto 1080 de 2015 y Ley 594 de 2000</t>
  </si>
  <si>
    <t>META 2 PIGA PROYECTO 1195
Adquisición de bolsas biodegradables y compostales y Bolsas plásticas de baja densidad para el manejo y disposición de los residuos ordinarios y reciclables de la Contraloría de Bogotá.</t>
  </si>
  <si>
    <t xml:space="preserve">META 2 PIGA PROYECTO 1195
Adquisición de 25 válvulas economizadoras de dos piezas para llave tipo jardín. 
</t>
  </si>
  <si>
    <t xml:space="preserve">META 2 PIGA PROYECTO 1195
Prestación del servicio de diseño  e implementaciòn de un sistema de reutilizaciòn de aguas lluvias en 2 sedes de la Entidad y presentaciòn de alternativas tecnologicas de ahorro de agua en la Contraloìa de Bogotà. </t>
  </si>
  <si>
    <t>META 2 PIGA PROYECTO 1195
Diseño, diagramación e impresión de calendarios de escritorio del año 2017, relacionados con el Plan Institucional de Gestión Ambiental -PIGA de la Contraloria de Bogota D.C</t>
  </si>
  <si>
    <r>
      <rPr>
        <sz val="8"/>
        <rFont val="Arial"/>
        <family val="2"/>
      </rPr>
      <t>META 1 PROYECTO 1195
Incripción al FORO INTERNACIONAL DE CALIDAD Evolución Empresarial y Competitiva</t>
    </r>
  </si>
  <si>
    <r>
      <rPr>
        <sz val="8"/>
        <rFont val="Arial"/>
        <family val="2"/>
      </rPr>
      <t>META 1 PROYECTO 1195
Prestar los servicios profesionales para apoyar a la Dirección de Planeación en el análisis de documentos y la elaboración de concpetos jurídicos sobre los temas que se le asigne y que le sean requeridos dentro de la Dirección, y en la elaboración de bases de datos de información normativa.</t>
    </r>
  </si>
  <si>
    <t>META 1 PROYECTO 1195
Meta 1 "Desarrollar y ejecutar estrategias para fortalecer el Sistema Integrado de Gestión - SIG en la Contraloria de Bogotá, D.C. a cargo de la Dirección de Planeación"
Saldo disponible</t>
  </si>
  <si>
    <t xml:space="preserve">Meta 8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</si>
  <si>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META 7.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</si>
  <si>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t>META 7.
Prestación de Servicios como técnico archivista y administración documental para el apoyo al grupo de Gestión Documental</t>
  </si>
  <si>
    <t>META 7.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</si>
  <si>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7.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</si>
  <si>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7.
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</si>
  <si>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 xml:space="preserve">Compra venta de bonos o terjetas redimibles para el programa de bienestar social; 1) Bonos infantiles de navidad 2) Bonos para el programa de estimulos e incentivos de los (as) servidores (as) de la Contraloría de Bogotá D.C., cada uno de los anteriores de acuerdo a las especificaciones técnicas del bien a contratar.
NOTA: SE UNIFICA NECESIDAD PARA REALIZAR UN SOLO PROCESO CONTRACTUAL de Suministro de bonos navideños por un valor de ciento cinco mil pesos ($120.000) cada uno para redimir única y exclusivamente por juguetería y/o ropa infantil para los hijos de los servidores(as) de la Contraloría de Bogotá entre las edades de 0-12 años y Suministro de Bonos para entrega de incentivos, mejores equipos de trabajo.
 </t>
  </si>
  <si>
    <t>Suministro de Bonos para entrega de incentivos, mejores equipos de trabajo y  elaboraciòn de reconocimientos, asi contratar la prestación de servicios para celebraciòn  de la entrega de estimulos e incentivos. 
Nota: Se hace un proceso contractual para compra de bonos incentivos y bonos de navidad,  a parte de realza la compra de escudos y placas</t>
  </si>
  <si>
    <r>
      <t xml:space="preserve">META 4 Proyecto 1199
</t>
    </r>
    <r>
      <rPr>
        <sz val="10"/>
        <rFont val="Arial"/>
        <family val="2"/>
      </rPr>
      <t xml:space="preserve">Contratar la adquisición de herramientas comunicacionales que empoderen la imagen corporativa de la entidad como carteleras en las sedes, baking, atril, chroma key, tableros con mensajes y piezas comunicacionales. 
</t>
    </r>
  </si>
  <si>
    <r>
      <rPr>
        <b/>
        <sz val="10"/>
        <rFont val="Arial"/>
        <family val="2"/>
      </rPr>
      <t>META 4 NICSP PROYECTO 1195</t>
    </r>
    <r>
      <rPr>
        <sz val="10"/>
        <rFont val="Arial"/>
        <family val="2"/>
      </rPr>
      <t xml:space="preserve">
CContratar la prestación de los servicios profesionales de un Ingeniero Industrial para que apoye en el análisis y ajuste de los procesos y procedimientos impactados por la adopción del nuevo marco normativo al interior de la Contraloría de Bogotá.</t>
    </r>
  </si>
  <si>
    <r>
      <rPr>
        <b/>
        <sz val="10"/>
        <rFont val="Arial"/>
        <family val="2"/>
      </rPr>
      <t>META 4 NICSP PROYECTO 1195.</t>
    </r>
    <r>
      <rPr>
        <sz val="10"/>
        <rFont val="Arial"/>
        <family val="2"/>
      </rPr>
      <t xml:space="preserve">
Contratar la prestación de los servicios de un profesional, para asesorar en los procesos de valoración económica requeridos en la implementación al interior de la Contraloría de Bogotá D.C., del Nuevo Marco Normativo.</t>
    </r>
  </si>
  <si>
    <t xml:space="preserve">No. </t>
  </si>
  <si>
    <t>Nota 1: Esta en proceso de traslado presupuestal del rubro331150743-1196 Fortalecimiento al mejoramiento de la infraestructura fisica de la Contraloria de Bogotá D.C. de la Meta 1 a la Meta 2, en cuantia de $600.000.000 (necesidada aprobada en Junta de Compras 8 de 25-07-2016)</t>
  </si>
  <si>
    <t>Nota 6: Esta en proceso de traslado presupuestal del rubro331150743-1196 Fortalecimiento al mejoramiento de la infraestructura fisica de la Contraloria de Bogotá D.C. de la Meta 1 a la Meta 2, en cuantia de $600.000.000 (necesidada aprobada en Junta de Compras 8 de 25-07-2016)</t>
  </si>
  <si>
    <t>Prestar los servicios profesionales para desarrollar estrategias de comunicación para el fortalecimiento de la comunicación organizacional y el clima laboral a fin de impactar el talento humano en procesos de auto reconocimiento, compromiso institucional y la optimización de la comunicación enfocada a los clientes (ciudadanos)</t>
  </si>
  <si>
    <t xml:space="preserve">Memorando 3-2016-06416 del 14-03-2016.
Memorando 3-2016-22867 de 02-09-2016
</t>
  </si>
  <si>
    <t xml:space="preserve">20 días </t>
  </si>
  <si>
    <t>Memorando 3-2016-22673 de 31-08-2016
Se ajusta valor estimado de $10.000.000 a $13.000.000, modificacion aprobada en Junta de Compras No. 12 de 14-09-2016</t>
  </si>
  <si>
    <t>Memorando 3-2016-23249 de 07-09-2016</t>
  </si>
  <si>
    <t>Contratar la prestación de servicios profesionales de un (1) abogado para el desarrollo del proceso de gestión contractual de la Subdirección de Contratación de la Contraloría de Bogotá D.C.</t>
  </si>
  <si>
    <t>La Subdirección de Contratación de acuerdo a sus funciones debe adelantar diversos procedimientos, actuaciones y tramites de carácter jurídico, dentro de las que se destacan por su número y frecuencia las convocatorias públicas que se adelantan y se encuentra determinadas en el Plan Anual de Adquisiciones (PAA) con sus respectivas modificaciones; para lo cual no cuenta con profesionales en derecho suficientes, toda vez que los abogados asignados a esta Subdirección por la carga laboral no pueden desarrollar las labores de apoyo necesarias para el cumplimiento de las tareas a cargo de dicha dependencia. Por lo anterior, se requiere que la persona a contratar para el apoyo jurídico de la Subdirección de Contratación posea amplios conocimientos en derecho contractual y administrativo.</t>
  </si>
  <si>
    <t xml:space="preserve">DIRECCION ADMINISTRATIVA Y FINANCIERA </t>
  </si>
  <si>
    <t>La Dirección Administrativa y financiera de acuerdo a sus funciones debe adelantar diversos procedimientos, actuaciones y tramites, dentro de las que se destacan por su número y frecuencia las convocatorias públicas en su etapa precontractual que se adelantan y se encuentra determinadas en el Plan Anual de Adquisiciones (PAA) con sus respectivas modificaciones; para lo cual no cuenta con profesionales suficientes, toda vez que los profesionales asignados a esta Dirección por la carga laboral no pueden desarrollar las labores de apoyo necesarias para el cumplimiento de las tareas a cargo de dicha dependencia. Por lo anterior, se requiere que la persona a contratar para el apoyo de la Dirección Administrativa y financiera posea amplios conocimientos y experiencia en las funciones a desarrollar.</t>
  </si>
  <si>
    <t xml:space="preserve">OSCAR JULIAN SANCHEZ CASAS
</t>
  </si>
  <si>
    <r>
      <rPr>
        <b/>
        <sz val="10"/>
        <rFont val="Arial"/>
        <family val="2"/>
      </rPr>
      <t>META 3 Gestión Documental Proyecto 1195</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
</t>
    </r>
  </si>
  <si>
    <t>Necesidad Aprobada en Junta de compras No. 12 de 14-09-2016
Se realizo adición y prorroga a los contratos No.  006-2016 por $4.500.000 y 007-2016 por $5.400.000</t>
  </si>
  <si>
    <t>LINA RAQUEL RODRIGUEZ MEZA</t>
  </si>
  <si>
    <t xml:space="preserve">Se aprueba en Junta de Compras No. 12 de 14-09-2016, realizar adición al rubro de viaticos y gastos de viaje, mediante traslado presupuesal,. </t>
  </si>
  <si>
    <r>
      <rPr>
        <b/>
        <sz val="10"/>
        <color indexed="8"/>
        <rFont val="Arial"/>
        <family val="2"/>
      </rPr>
      <t>META 2 PIGA PROYECTO 1195</t>
    </r>
    <r>
      <rPr>
        <sz val="10"/>
        <color indexed="8"/>
        <rFont val="Arial"/>
        <family val="2"/>
      </rPr>
      <t xml:space="preserve">
Contratar el diseño, instalación y mantenimiento de un sistema de energía fotovoltaica (Panel Solar) de aprovechamiento de la energía solar y producción de electricidad, que cubra la necesidad de iluminación del edificio de la sede ubicada en la Calle 25B N° 32A – 17, Dirección de Desarrollo Local y Participación Ciudadana de la Contraloría de Bogotá</t>
    </r>
  </si>
  <si>
    <r>
      <rPr>
        <b/>
        <sz val="10"/>
        <color indexed="8"/>
        <rFont val="Arial"/>
        <family val="2"/>
      </rPr>
      <t>META 2 PIGA PROYECTO 1195</t>
    </r>
    <r>
      <rPr>
        <sz val="10"/>
        <color indexed="8"/>
        <rFont val="Arial"/>
        <family val="2"/>
      </rPr>
      <t xml:space="preserve">
Servicio de Diseño e impresión de agendas ambientales que reúna los dibujos que participaron en el primer concurso de dibujo ambiental de la Entidad, así como la información del PIGA</t>
    </r>
  </si>
  <si>
    <t xml:space="preserve">La Contraloría de Bogotá D.C., en el marco del Programa de Extensión de Buenas Prácticas Ambientales estableció el Concurso de Dibujo Ambiental  sobre Temáticas Ambientales a través del cual se busca transmitir mensajes de protección y conservación de la naturaleza, en desarrollo de este concurso se presentan diversos dibujos que se publican en la agenda ambiental. </t>
  </si>
  <si>
    <r>
      <rPr>
        <b/>
        <sz val="10"/>
        <rFont val="Arial"/>
        <family val="2"/>
      </rPr>
      <t xml:space="preserve">META 3
</t>
    </r>
    <r>
      <rPr>
        <sz val="10"/>
        <rFont val="Arial"/>
        <family val="2"/>
      </rPr>
      <t>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</si>
  <si>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r>
      <rPr>
        <b/>
        <sz val="10"/>
        <rFont val="Arial"/>
        <family val="2"/>
      </rPr>
      <t>META 3</t>
    </r>
    <r>
      <rPr>
        <sz val="10"/>
        <rFont val="Arial"/>
        <family val="2"/>
      </rPr>
      <t xml:space="preserve">
Adición y prorroga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</si>
  <si>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t>Memorando 3-2016-22632 de 31-08-2016</t>
  </si>
  <si>
    <t>Memorando 3-2016-22631 de 31-08-2016</t>
  </si>
  <si>
    <t xml:space="preserve">81111500
81111800
</t>
  </si>
  <si>
    <t>Contratar los servicios profesionales de un Comunicador social y Periodista para apoyar a la Oficina Asesora de Comunicaciones en comunicación política de frente a los medios de comunicación tradicionales, alternativos y nuevas tecnologías, sirviendo de enlace entre la Contraloría de Bogotá y los generadores de opinión mediática</t>
  </si>
  <si>
    <t xml:space="preserve">Es importante contar con la asesoría para el equipo de amplia experiencia en el área de comunicación externa e interna, así como el manejo y publicidad de la imagen institucional en los medios masivos socailes así como la elaboración, seguimiento y respuesta de los contenidos comunicacionales que permitan el posicionamiento de la entidad. </t>
  </si>
  <si>
    <t>RESPONSABILIDAD FISCAL Y JURISDICCIÓN COACTIVA</t>
  </si>
  <si>
    <t>Contratar la prestacion de servicios de (1) tecnico para apoyar el tramite de respuesta a las solicitudes de informacion allegadas a la Direccion de Responsabilidad Fiscal de la Contraloria de Bogota</t>
  </si>
  <si>
    <t>La Direccion de responsabilidad requiere una persona que se encargue del tramite y respuesta de los derechos d epeticion y solicitudes de informacion que lleguen a la dependencia, al igual que el seguimiento de los hallazgos que adelantan los abogados de la dependencia.</t>
  </si>
  <si>
    <t>MAURICIO BARON GRANADOS -</t>
  </si>
  <si>
    <t xml:space="preserve">SUBDIRECCION FINANCIERA </t>
  </si>
  <si>
    <t xml:space="preserve">Que esta contratación se hace necesaria a fin de cumplir con lo establecido en el Nuevo Marco Normativo - Resolución 533 de 2015 y demás normas que lo modifiquen o reglamenten,  a fin de no incurrir en posibles sanciones disciplinarios por no dar aplicación a un mandato legal de la Contaduría General de la Nación como ente rector en la materia. 
Lo anterior toda vez que la Subdirección Financiera no cuenta con un profesional que preste sus servicios profesionales relacionados con los temas propios de la Subdirección y que coadyuven a la implementación del Nuevo Marco Normativo en la Contraloría de Bogotá
</t>
  </si>
  <si>
    <t>CARLOS EDUARDO MALDONADO GRANADOS</t>
  </si>
  <si>
    <r>
      <rPr>
        <b/>
        <sz val="10"/>
        <rFont val="Arial"/>
        <family val="2"/>
      </rPr>
      <t>META 2 Diseñar e implementar Sistema de Gestión de Seguridad de la Información PROYECTO 1194</t>
    </r>
    <r>
      <rPr>
        <sz val="10"/>
        <rFont val="Arial"/>
        <family val="2"/>
      </rPr>
      <t xml:space="preserve">
Renovación licenciamiento de software ofimático y especializado de plataforma informática</t>
    </r>
  </si>
  <si>
    <t>Se requiere Renovación Licenciamiento Autocad y Suit de Adobe ya que este se requiere realizar anualmente para garantizar la disponibilidad de estas herramientas para los usuarios de Comunicaciones, Bienestar y Grupos de Auditoria relacionados con obras civiles.</t>
  </si>
  <si>
    <t>Memorando 3-2016-24625 de 22-09-2016</t>
  </si>
  <si>
    <t>Necesidad aprobada en Junta de Compras No. 12 de 14-09-2016
Memorando 3-2016-24506 de 20-09-2016</t>
  </si>
  <si>
    <t>Se apueba en necesidad Junta de Compras No. 9 de 08-08-2016
Memorando 3-2016-20399 de 08-08-2016
Memorando 3-2016-20830 de 11-08-2016 se recibe necesidad con ajustada
Memorando 3-2016-21898 de 23-08-2016 se recibe necesidad con ajustada
Memorando 3-2016-24429 de 20-09-2016 se recibe necesidad con ajustada</t>
  </si>
  <si>
    <t xml:space="preserve">Desarrollar un Plan de medios con actividades de divulgación e información a través de espacios comunicacionales en medios masivos que permitan el acercamiento y la participación de la ciudadanía en el control social.
Objeto: Contratar la ejecución del plan de medios radial que incluya la producción y emisión de dos (2) mensajes institucionales, (dos cuñas de 15 segundos) con alta frecuencia en emisoras radiales locales, conforme a lo señalado en las especificaciones técnicas establecidas por la Contraloría de Bogotá D.C. </t>
  </si>
  <si>
    <t>Memornado 3-2016-24431 de 20-09-2016</t>
  </si>
  <si>
    <t xml:space="preserve">Contratar la prestación de servicios de un Técnico para apoyar en la elaboración de estudios de sector, mercado y el trámite de respuesta a las solicitudes de información allegadas a la Dirección Administrativa y financiera de la Contraloría de Bogotá D.C. </t>
  </si>
  <si>
    <t>La Dirección Administrativa tiene a su cargo la elaboración de los estudios previos de las solicitudes de contratación allegadas por las diferentes dependencias de la Contraloría de Bogotá D.C., para lo anterior se requiere un apoyo tecnico que realice y acompañe a los profesionales en la elaboracion de estudios de mercado, sector y seguimiento y tramite de los derechos de peticion.</t>
  </si>
  <si>
    <t>Necesidad aprobada en Junta de Compras No. 12 de 14-09-2016
Se recibe necesidad 26-09-2016</t>
  </si>
  <si>
    <t>Memorando: 3-2016-07805 del 01-04-2016
Necesidad ajustda 3-2016-20837 de 11-08-2016</t>
  </si>
  <si>
    <t xml:space="preserve">80161504 Servicios de Oficina </t>
  </si>
  <si>
    <r>
      <rPr>
        <b/>
        <sz val="10"/>
        <rFont val="Arial"/>
        <family val="2"/>
      </rPr>
      <t>META 2 Diseñar e implementar Sistema de Gestión de Seguridad de la Información PROYECTO 1194</t>
    </r>
    <r>
      <rPr>
        <sz val="10"/>
        <rFont val="Arial"/>
        <family val="2"/>
      </rPr>
      <t xml:space="preserve">
Contratar las prestación de servicios profesionales y de apoyo a la gestión para el diseño, desarrollo e implementación del portal Web y la Internet para la Contraloría de Bogotá D.C., según las especificaciones y condiciones técnicas prevista
</t>
    </r>
  </si>
  <si>
    <t>Contratar la adquisición de piezas pedagógicas “1500 cuadernos institucionales” con la imagen corporativa y el nuevo Plan Estratégico institucional de acuerdo a las especificaciones técnicas</t>
  </si>
  <si>
    <t>30 días hábiles</t>
  </si>
  <si>
    <t>Memorando 3-2016-24451 de 20-09-2016</t>
  </si>
  <si>
    <t>Contratar el suministro de elementos de papelería, útiles e insumos de oficina, necesarios para el normal funcionamiento de las dependencias de la Contraloría de Bogotá D.C., a precio fijos unitarios mediante el sistema outsourcing-proveeduría integral, de conformidad con las espcificaciones técnicas descritas en las fichas adjunts al presente documento.</t>
  </si>
  <si>
    <t xml:space="preserve">XIMEA LILIANA BUSTOS VELASCO </t>
  </si>
  <si>
    <t>Memornado 3-2016-25013 de 27-09-2016</t>
  </si>
  <si>
    <t xml:space="preserve">Een Estudio previo </t>
  </si>
  <si>
    <t>Contratación de las Polizas de los seguros que amparan los bienes de la entidad.
Objeto: Contratar los seguros que amparen los intereses patrimoniales actuales y futuros, así como los bienes de propiedad de la Contraloría de Bogotá D.C., que estén bajo su responsabilidad y custodia y aquellos que sean adquiridos para desarrollar las funciones inherentes a su actividad y cualquier otra póliza de seguros que requiera la entidad en el desarrollo de su actividad.
POLIZAS OBJETO DE CONTRATACIÓN: - Póliza de todo riesgo daños materiales - Seguro de automóviles - Seguro de transporte de mercancías - Seguro de transporte de valores - Seguro de manejo global para entidades oficiales - Seguro de responsabilidad civil extra contractual - Seguro de responsabilidad civil servidores públicos - Seguro obligatorio en accidente de tránsito SOAT</t>
  </si>
  <si>
    <t>Memorando 3-2016-24991 de 27-09-2016</t>
  </si>
  <si>
    <t xml:space="preserve">SUBDIRECTOR RECURSOS MATERIALES </t>
  </si>
  <si>
    <t>Seguro</t>
  </si>
  <si>
    <t>Memorando 3-2016-25023 de 27-09-2016</t>
  </si>
  <si>
    <t>Contratar la prestacion de servicios profesionales de (1) abogado para el desarrollo del proceso de gestion contractual de la subdireccion de contratacion de la contraloria de Bogota D.C.</t>
  </si>
  <si>
    <t>La subdireccion debe adelantar diversos procedimientos, actuaciones y tramites de carácter juridico, dentro de las que se destacan por sunumero y frecuencia las convocatorias publicas que se adelantan y se encuentran determinadas en el PAA, para adelantar los procesos mencionados anteriormente se hace necesaria la contratacion de profesional en derecho para realizar estas actividades</t>
  </si>
  <si>
    <t xml:space="preserve">Necesidad aprobada en Junta de Compras No. 12 de 14-09-2016
Memorando 3-2016-25028 de 27-09-2016
</t>
  </si>
  <si>
    <t>Memorando  3-2016-08783 del 12-04-2016
Necesidad ajustada 3-2016-20690 del 10-08-2016</t>
  </si>
  <si>
    <r>
      <rPr>
        <b/>
        <sz val="10"/>
        <rFont val="Arial"/>
        <family val="2"/>
      </rPr>
      <t>META 3</t>
    </r>
    <r>
      <rPr>
        <sz val="10"/>
        <rFont val="Arial"/>
        <family val="2"/>
      </rPr>
      <t xml:space="preserve">
Prestación de Servicios profesionales para apoyar al grupo de Gestión Documental de la Contraloría de Bogotá D.C., con conceptos jurídicos que permitan la aplicación y actualización de las Tablas de Retención Documental; así como la elaboración y aprobación de la Politica de Caracterización de los usuarios de la Entidad.</t>
    </r>
  </si>
  <si>
    <t>Necesidad Aprobada en Junta de compras No. 12 de 14-09-2016
Memorando 3-2016-25167 de 28-09-2016</t>
  </si>
  <si>
    <t>Contratar la preproducción, producción y posproducción de una pieza comunicacional audiovisuales institucional de 5 a 10 minutos en video HD, con 25 copias en original y registro fotográfico</t>
  </si>
  <si>
    <t>Memorando 3-2016-24431 de 20-09-2016</t>
  </si>
  <si>
    <t xml:space="preserve">Contratar el suministro de pasajes aéreos a nivel nacional e internacional para el desplazamiento de los (as) directivos (as) y/o funcionarios de la Contraloría de Bogotá, D.C., en cumplimiento de las labores propias del Control Fiscal, y/o para participar en eventos de capacitación, formación, actualización y asistencia técnica en temas inherentes al Control Fiscal
Objeto : Contratar la compra de 80 pasajes aéreos , para garantizar el desplazamiento de los funcionarios (as) de la Contraloría de Bogotá D.C., que representan la entidad en las diferentes disciplinas </t>
  </si>
  <si>
    <r>
      <rPr>
        <b/>
        <sz val="10"/>
        <rFont val="Arial"/>
        <family val="2"/>
      </rPr>
      <t xml:space="preserve">META 2 Adquirir vehículos  PROYECTO 1196 </t>
    </r>
    <r>
      <rPr>
        <sz val="10"/>
        <rFont val="Arial"/>
        <family val="2"/>
      </rPr>
      <t xml:space="preserve">
Adquirir  ocho (8) vehículos por reposición para el ejercicio de la función de vigilancia y control a la gestión fiscal. </t>
    </r>
  </si>
  <si>
    <t>Prestación de servicios de Peritaje y Avaluó  de ocho (8) vehículos discriminados así: Dos (2) camionetas D-MAX, marca Chevrolet, cuatro (4) camperos Gran Vitara marca Chevrolet y (2) Camperos marca Toyota, de propiedad de la Contraloría de Bogotá.</t>
  </si>
  <si>
    <t>Esta necesidad fue aprobado en Junta de Compras No. 8 -2016.
Memorando 3-2016-19029 de 26-07-2016.
Memorando 3-2016-25347 de 30-09-2016</t>
  </si>
  <si>
    <t>Necesidad aprobada en Junta de Compras No. 12 de 14-09-2016</t>
  </si>
  <si>
    <t xml:space="preserve">Adquisición de: Dos (2) suscripcioones por un (1) año del diario El Tiempo, y una (1) suscripción por un (1) año del diario Portafolio, para el Despacho del Contralor y Dirección de Estudio de Economía y Finanzas Públicas. </t>
  </si>
  <si>
    <t>SEPTIEMBRE</t>
  </si>
  <si>
    <t>CB-PMINC-052- 2016</t>
  </si>
  <si>
    <t>Adicion 1 contrato 061 del 2016</t>
  </si>
  <si>
    <t>Eder Giovanny Castiblanco Orjuela.</t>
  </si>
  <si>
    <t xml:space="preserve">Av 1 de mayo No. 6-74 Sur </t>
  </si>
  <si>
    <t>5602572- 3142831995</t>
  </si>
  <si>
    <t>tecnoindustriales de extintores@yahoo.com</t>
  </si>
  <si>
    <t xml:space="preserve">46191506 Equipos y suministros de defensa y oreden publico, proteccion, vigilancia y seguirdad. 8extintor de llamas)
46191601 Extintores
46191613 agente extinguidor de incendios.
 </t>
  </si>
  <si>
    <t>3-1-2-02-05-01-0000-00</t>
  </si>
  <si>
    <t xml:space="preserve">Mnatenimiento de la entidad </t>
  </si>
  <si>
    <t>Seguros del Estado S.A. De cumplimiento Entidad Estatal   No. 12-44-101143083 de 03-09-2016</t>
  </si>
  <si>
    <t>SUBDIRECTORA  DE BIENESTAR SOCIAL</t>
  </si>
  <si>
    <t>SUBDIRECCION DE BIENESTAR SOCIAL</t>
  </si>
  <si>
    <t>CB-CD-08-2016</t>
  </si>
  <si>
    <t>Prorroga 1 y  Adicion 1 al contrato 06 del 2016</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</si>
  <si>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</si>
  <si>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7 6: Prestación de servicios</t>
  </si>
  <si>
    <t>ERIKA VIVIANA GARZÓN ZAMORA</t>
  </si>
  <si>
    <t>Carrera 3 No. 8-38 Chocontá, Cundinamarca.
Nacimiento:  23-03-1996
Chocontá, Cundinamarca
Famisanar EPS
Porvenir</t>
  </si>
  <si>
    <t>vivi-ana96@hotmail.com</t>
  </si>
  <si>
    <t>3-3-1-15-07-42-1195-00</t>
  </si>
  <si>
    <t xml:space="preserve">Fortalecimeinto al sistema integrado de Gestion y de la Capacidad Institucional </t>
  </si>
  <si>
    <t>Seguros del Estado S.A. De cumplimiento Entidad Estatal   No. 17-44-101138481 de 18-02-2016</t>
  </si>
  <si>
    <t>DANIEL</t>
  </si>
  <si>
    <t>CB-CD-09-2016</t>
  </si>
  <si>
    <t>Prorroga 1 y  Adicion 1 al contrato 07 del 2016</t>
  </si>
  <si>
    <t>NASLY JANETH CASTRO CAMARGO</t>
  </si>
  <si>
    <t>Calle 8 A No 72 A 32 Casa 64 Barrio Castilla</t>
  </si>
  <si>
    <t xml:space="preserve">3202377912
Nacimiento: Paipa Boyacá
16-10-1975
EPS: Famisanar
AFP: Protección
</t>
  </si>
  <si>
    <t>naslyjaneth@hotmail.com</t>
  </si>
  <si>
    <t>Seguros del Estado S.A. De cumplimiento Entidad Estatal   No. 101003159 de 17-02-2016</t>
  </si>
  <si>
    <t>CB-CD-13-2016</t>
  </si>
  <si>
    <t>Prorroga 1 y  Adicion 1 al contrato 10 del 2016</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</si>
  <si>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</si>
  <si>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LUZ HELENA BUITRAGO FRANCO</t>
  </si>
  <si>
    <t>Carrera 112 F No. 88 16 Bloque 5 Apto 401</t>
  </si>
  <si>
    <t>3132175247
Nacimiento:
Risaralda, Santa Rosa de Cabal  
06-06-1967
EPS: Famisanar
AFP: Colpensiones</t>
  </si>
  <si>
    <t>luzh667@gmail.com</t>
  </si>
  <si>
    <t>Seguros del Estado S.A. De cumplimiento Entidad Estatal   No. 101001058 de 18-02-2016</t>
  </si>
  <si>
    <t>CB-LP-91-2015</t>
  </si>
  <si>
    <t>Prorroga y Adicion al contrato 105 del 2015</t>
  </si>
  <si>
    <t>Contratar los seguros que amparen los intereses patrimoniales actuales y futuros, así como los bienes de propiedad de la Contraloría de Bogotá, que estén bajo su responsabilidad y custodia y aquellos que sean adquiridos para desarrollar las funciones inherentes a su actividad.</t>
  </si>
  <si>
    <t>9 9-Licitación Pública (Ley 1150 de 2007)</t>
  </si>
  <si>
    <t xml:space="preserve">72 72-Contrato de Seguros </t>
  </si>
  <si>
    <t>AXA COLPATRIA SEGUROS SA</t>
  </si>
  <si>
    <t>Cra. 7 No. 24-89 piso 27</t>
  </si>
  <si>
    <t>2417430 Ext. 6022</t>
  </si>
  <si>
    <t>84131500 Servicios de seguros para estructuras y propiedades y posesiones</t>
  </si>
  <si>
    <t>3-1-2-02-06-01-0000-00</t>
  </si>
  <si>
    <t xml:space="preserve">Seguros entidad </t>
  </si>
  <si>
    <t>CB-CD-17-2016</t>
  </si>
  <si>
    <t>Prorroga 1 y  Adicion 1 al contrato 16 del 2016</t>
  </si>
  <si>
    <t>ANYI TATIANA FORERO MARTIN</t>
  </si>
  <si>
    <t xml:space="preserve">Carrera 111 a No. 63 54
Nacimiento Bogotà. 04-04-2016
EPS. Compensar
AFP. Porvenir </t>
  </si>
  <si>
    <t>totisforero@hotmail.com</t>
  </si>
  <si>
    <t>Contratar la Prestación de Servicios de logística para el Lanzamiento del Subsistema de Gestión de la Seguridad y Salud en el Trabajo en el marco de la XXI Semana de la SST de la Contraloría de Bogotá, D.C 
(GRUPO NO. 1 Suministro de refrigerios )</t>
  </si>
  <si>
    <t>Contratar la prestacion de servicios de logistica para el lanzamineto del subsistema de Gestion de Seguridad y Salud en el Trabajo en el marco de la XXI semana de la SST de la  Contraloría de Bogotá, D.C deacuerdo con las condiciones tecnicas del Grupo N°2 material promocional.
(GRUPO NO. 2 Elaboración de material promocional. De acuerdo con la especificaciones técnicas requeridas.)</t>
  </si>
  <si>
    <t>Contratar la Prestación de Servicios de un profesional en medicina, que brinde apoyo a la Dirección Sectorial Salud, en la evaluación del estado actual de la Red Hospitalaria Distrital, la Emergencia Sanitaria y brindar apoyo a las auditorías programadas para el desarrollo del II Ciclo del PAD 2016</t>
  </si>
  <si>
    <t>Memorando  3-2016-21764 de 22-08-2016
Contrato No. 88 con TELECOMUNICACIONES DE BOGOTA ETB (Orden de Compras No. 10549-16)</t>
  </si>
  <si>
    <r>
      <rPr>
        <b/>
        <sz val="10"/>
        <rFont val="Arial"/>
        <family val="2"/>
      </rPr>
      <t xml:space="preserve">META 2 Diseñar e implementar Sistema de Gestión de Seguridad de la Información PROYECTO 1194
</t>
    </r>
    <r>
      <rPr>
        <sz val="10"/>
        <rFont val="Arial"/>
        <family val="2"/>
      </rPr>
      <t xml:space="preserve">Contratar los servicios integrales de conectividad requeridos por la  Contraloría de Bogotá D.C. según con las especificaciones tecnicas en sus distintas sedes.
</t>
    </r>
  </si>
  <si>
    <r>
      <rPr>
        <b/>
        <sz val="10"/>
        <rFont val="Arial"/>
        <family val="2"/>
      </rPr>
      <t>META 2 Diseñar e implementar Sistema de Gestión de Seguridad de la Información PROYECTO 1194</t>
    </r>
    <r>
      <rPr>
        <sz val="10"/>
        <rFont val="Arial"/>
        <family val="2"/>
      </rPr>
      <t xml:space="preserve">
Contratación de canales dedicados de internet y de datos. Contrtar los Servicios Integrales de Telecomunicaciones requeridos por la Contraloria de Bogotá. 
</t>
    </r>
  </si>
  <si>
    <t>Saldo disponible después de suscribor el Contrato No. 88 con ETB</t>
  </si>
  <si>
    <r>
      <rPr>
        <b/>
        <sz val="10"/>
        <rFont val="Arial"/>
        <family val="2"/>
      </rPr>
      <t>META 4 NICSP PROYECTO 1195</t>
    </r>
    <r>
      <rPr>
        <sz val="10"/>
        <rFont val="Arial"/>
        <family val="2"/>
      </rPr>
      <t xml:space="preserve">
Contratar los servicios profesionales de un abogado para que apoye en lo correspondiente a conceptos juridicos y normatividad vigente, en la implementacion al interior de la Contraloría de Bogotá D.C., del nuevo marco normativo.</t>
    </r>
  </si>
  <si>
    <t>Adición y prorroga al Contrato No. 10 de 2016 con LUZ HELENA BUITRAGO FRANCO</t>
  </si>
  <si>
    <t>Adición y prorroga al Contrato 7 del 17-02-2016 con NASLY JANETH CASTRO CAMARGO</t>
  </si>
  <si>
    <t>Adición y prorroga al Contrato 6 del 17-02-2016 con ERIKA VIVIANA GARZÓN ZAMORA</t>
  </si>
  <si>
    <r>
      <rPr>
        <b/>
        <sz val="10"/>
        <rFont val="Arial"/>
        <family val="2"/>
      </rPr>
      <t>META 3</t>
    </r>
    <r>
      <rPr>
        <sz val="10"/>
        <rFont val="Arial"/>
        <family val="2"/>
      </rPr>
      <t xml:space="preserve">
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</si>
  <si>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t xml:space="preserve">Contratar la prestacion de servicios de un (1) entrenador de voleibol en siu modalidad mixto, para entrenar a los funcionarios de la   Contraloría de Bogotá, D.C., </t>
  </si>
  <si>
    <t>Contratar la prestación de servicios profesionales para apoyar en la etapa precontractual y contractual propias de la Dirección Administrativa y Financiera de la Contraloría de Bogotá D.C.</t>
  </si>
  <si>
    <t xml:space="preserve">Contratar la compra de elementos de dotación para el Plan de Prevención y Atención de Emergencias (chalecos para brigadistas, lideres de promoción y prevención, botiquines, señales de evacuación, cascos, monogafas de protección industrias y mascarillas), según especificaciones técnicas. </t>
  </si>
  <si>
    <t>SUBDIRECCION FINANCIERA</t>
  </si>
  <si>
    <r>
      <rPr>
        <b/>
        <sz val="10"/>
        <rFont val="Arial"/>
        <family val="2"/>
      </rPr>
      <t>META 4 NICSP PROYECTO 1195</t>
    </r>
    <r>
      <rPr>
        <sz val="10"/>
        <rFont val="Arial"/>
        <family val="2"/>
      </rPr>
      <t xml:space="preserve">
Contratar la prestacion de servicios de un profesional, para que apoye en lo correspondiente a la depuracion de la informacion del almacen en la implementacion del nuevo marco normativo al interior de la Contraloría de Bogotá D.C.</t>
    </r>
  </si>
  <si>
    <t>Contratar la prestación de servicios de un (01) entrenador (a) de fútbol en su modalidad masculina para entrenar a los funcionarios de la Controlaría de Bogotá D.C., por dieciséis horas mensuales</t>
  </si>
  <si>
    <t xml:space="preserve">80101600 Gerencia de proyectos
91131500 Metodologia y analisis </t>
  </si>
  <si>
    <t>Saldo disponible teniendo en cuenta el contrato suscrito No. 107 con ASEO EMMANUEL S.A.S.</t>
  </si>
  <si>
    <r>
      <rPr>
        <b/>
        <sz val="10"/>
        <color indexed="8"/>
        <rFont val="Arial"/>
        <family val="2"/>
      </rPr>
      <t>META 2 PIGA PROYECTO 1195</t>
    </r>
    <r>
      <rPr>
        <sz val="10"/>
        <color indexed="8"/>
        <rFont val="Arial"/>
        <family val="2"/>
      </rPr>
      <t xml:space="preserve">
Adquisición de bolsas biodegradables y compostales y Bolsas plásticas de baja densidad para el manejo y disposición de los residuos ordinarios y reciclables de la Contraloría de Bogotá.
Nota: Saldo de recursos disponibles </t>
    </r>
  </si>
  <si>
    <r>
      <rPr>
        <b/>
        <sz val="10"/>
        <rFont val="Arial"/>
        <family val="2"/>
      </rPr>
      <t xml:space="preserve">Metas 1, 2 y 3 Proyecto 1199
</t>
    </r>
    <r>
      <rPr>
        <sz val="10"/>
        <rFont val="Arial"/>
        <family val="2"/>
      </rPr>
      <t xml:space="preserve">Contratar con una institucion de educacion superior publica, para la realizacion de acciones ciudadanas especiales enmarcadas en los procesos pedagogicos orientados a la formacion del control social, ejecutando los mecanismos de interaccion de control social especiales enfocados a un control fiscal con participaciom ciudadana con la logistica requerida para su desarrollo y la medicion de la satisfaccion de los clientes Con distribución presupuestal  así:
</t>
    </r>
    <r>
      <rPr>
        <b/>
        <sz val="10"/>
        <rFont val="Arial"/>
        <family val="2"/>
      </rPr>
      <t>META 1</t>
    </r>
    <r>
      <rPr>
        <sz val="10"/>
        <rFont val="Arial"/>
        <family val="2"/>
      </rPr>
      <t xml:space="preserve"> </t>
    </r>
    <r>
      <rPr>
        <b/>
        <sz val="10"/>
        <rFont val="Arial"/>
        <family val="2"/>
      </rPr>
      <t xml:space="preserve">Proyecto 1199. </t>
    </r>
    <r>
      <rPr>
        <sz val="10"/>
        <rFont val="Arial"/>
        <family val="2"/>
      </rPr>
      <t xml:space="preserve">Desarrollar pedagogía social, formativa e ilustrativa $390,000,000
</t>
    </r>
    <r>
      <rPr>
        <b/>
        <sz val="10"/>
        <rFont val="Arial"/>
        <family val="2"/>
      </rPr>
      <t xml:space="preserve">META 2 Proyecto 1199. </t>
    </r>
    <r>
      <rPr>
        <sz val="10"/>
        <rFont val="Arial"/>
        <family val="2"/>
      </rPr>
      <t xml:space="preserve"> Realizar acciones ciudadanas especiales $300,000,000
</t>
    </r>
    <r>
      <rPr>
        <b/>
        <sz val="10"/>
        <rFont val="Arial"/>
        <family val="2"/>
      </rPr>
      <t xml:space="preserve">META 3 Proyecto 1199. </t>
    </r>
    <r>
      <rPr>
        <sz val="10"/>
        <rFont val="Arial"/>
        <family val="2"/>
      </rPr>
      <t xml:space="preserve"> Utilizar los medios locales de comunicación $170,000,000.</t>
    </r>
  </si>
  <si>
    <r>
      <rPr>
        <b/>
        <sz val="10"/>
        <rFont val="Arial"/>
        <family val="2"/>
      </rPr>
      <t>META 3</t>
    </r>
    <r>
      <rPr>
        <sz val="10"/>
        <rFont val="Arial"/>
        <family val="2"/>
      </rPr>
      <t xml:space="preserve">
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</si>
  <si>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t>Adición y prorroga al Contrato 16 del 16 del 26-02-2016 con ANYI TATIANA FORERO MARTIN</t>
  </si>
  <si>
    <t>Memorando 3-2016-22684 de 31-08-2016
Memorando 3-2016-25935 de 05-10-2016 necesidad con ajustes</t>
  </si>
  <si>
    <t>FECHA DE CORTE: 30-09-2016</t>
  </si>
  <si>
    <t>Fecha de corte: 30-09-2016</t>
  </si>
  <si>
    <t xml:space="preserve">Memorando 3-2015-26853 del 29-12-2015.
Se devuelve necesidad con memorando 3-2016-00777 de 18-01-2016, en razón a que el contrato no. 107-2015 (Espectador), se encuentraba en eejecución con fecha de terminación 09-2016. Se devuelve necesidad con morando 3-2016-00943 de 20-01-2016, en razón los siguientes se encontraba en ejecución: Contrato 099-2015 La Republica con fecha de terminación 08-2016, Contrato 118-2015 El Teimpo con fecha de terminación 08-2016, Contrato 117-2015 Portafolio con fecha de terminación 11-2016.
</t>
  </si>
  <si>
    <t xml:space="preserve">SUBDIRECTORA DE RECURSOS MATERIALES </t>
  </si>
  <si>
    <t xml:space="preserve">XIMENA LILIANA BUSTOS  </t>
  </si>
  <si>
    <t xml:space="preserve">DIRECCION DE RECURSOS MATERIALES </t>
  </si>
  <si>
    <t>Chubb de Colombia Compañía de Seguros S.A. Poliza N° 43287242 del 28-09-2016</t>
  </si>
  <si>
    <t>3-31-15-07-42-1195-00</t>
  </si>
  <si>
    <t>Solidaria de Seguros poliza N°3500358084 03-10-2016</t>
  </si>
  <si>
    <t>VALOR TOTAL ADICIONES A 30-09-2016</t>
  </si>
  <si>
    <t>Memorado 3-2016-24127 de 22-09-2016</t>
  </si>
  <si>
    <t>Memorando 3-2016-22665 de 31-08-2016
Memorando con necesidad ajustada radicada el 29-09-2016</t>
  </si>
  <si>
    <t>Nota 2: No incluye Avances, gastos por Caja Menor. pagos por Resolución ni servicios públicos, excepto el avance del pago de la inscripción</t>
  </si>
  <si>
    <t>Contrato 32 del 05-05-2016 con U.T. Sofware y Servicios Eficientes (COLSOF) S.A.</t>
  </si>
  <si>
    <t>Contrato 45 del 31-05-2016, con "Macroproyectos SAS"</t>
  </si>
  <si>
    <t xml:space="preserve">Contrato No. 39 de 24 de mayo de 2016 con Sergio Alfonso Rodriguez Guerrero </t>
  </si>
  <si>
    <t xml:space="preserve">Contrato No. 44 de 31 de mayo de 2016 Lorena Jeisel Arias Pinzon </t>
  </si>
  <si>
    <t xml:space="preserve">Contrato suscrito No. 42 de  27 de mayo de 2016 JAIME ALBERTO VERA ROJAS
</t>
  </si>
  <si>
    <t>Contrato No. 40 de 26 de mayo de 2016  con DIANA GISELLE CARO MORENO</t>
  </si>
  <si>
    <t>Contrato 27 del 18-04-2016 con AMBIENTE Y SOLUCIONES SAS</t>
  </si>
  <si>
    <t>Contrato 9 del 18-02-2016, con CÉSAR GERMÁN ESPINOSA MONTAÑA</t>
  </si>
  <si>
    <t>Contrato 25 del 05 de abril de 2015 con IGNACIO MANUEL EPINAYU PUSHAINA</t>
  </si>
  <si>
    <t>Contrato 7 del 17-02-2016 con NASLY JANETH CASTRO CAMARGO</t>
  </si>
  <si>
    <t>Contrato 10 del 18-02-2016 con LUZ HELENA BUITRAGO FRANCO</t>
  </si>
  <si>
    <t>Contrato 16 del 26-02-2016 con ANYI TATIANA FORERO MARTIN</t>
  </si>
  <si>
    <t>Contrato 17 del 29-02-2016 con GINNA MARCELA BONILLA</t>
  </si>
  <si>
    <t>Contrato 23 del 01-04-2016 con HILDA MARÍA BARRAGÁN APONTE</t>
  </si>
  <si>
    <t>Contrato 20 del 10-03-2016 con HEDDER ALEJANDRO VALLEJO FRANCO</t>
  </si>
  <si>
    <t>Contrato 6 del 17-02-2016 con ERIKA VIVIANA GARZÓN ZAMORA</t>
  </si>
  <si>
    <t>Contrato 30 del 29-04-2016 con CECILIA CHÁVEZ ROMERO</t>
  </si>
  <si>
    <t>Contrato No. 77 de 31-08-2016 con JOHN ALEJANDRO ROA GOMEZ</t>
  </si>
  <si>
    <t>Contrato No. 70 de 17-08-2016 con CONSERDI GROUP S.A.S</t>
  </si>
  <si>
    <t>Contrato No. 107 de 23-09-2016 con ASEO EMMANUEL S.A.S</t>
  </si>
  <si>
    <t>Contrato No. 33 de 17-05-2016. Orden de Compra 8373 Acuerdo Marco de Precios. Con Twity S.A.</t>
  </si>
  <si>
    <t>Contrato No. 46 de 09-06-2016 IMPORTADORA COLOMBIANA DE ARTICULOS ESPECIALES LTDA — IMCARE</t>
  </si>
  <si>
    <t xml:space="preserve">Contrato No. 36 de 17-05-16, Orden de Compra 8376 Acuerdo Marco de Precios, con Fernando Guerrero Caro </t>
  </si>
  <si>
    <t>Contrato No. 34 de 17-05-2016, Orden de compra 8374 Acuerdo Marco de Precios, Confecciones Paez S.A.</t>
  </si>
  <si>
    <t>Contrato No. 35 de 17-05-2016, Orden de compra 8375 Acuerdo Marco de Precios, Twity S.A.</t>
  </si>
  <si>
    <t>Contrato No. 65 de 05-08-2016 con PSYCOPROYECTOS S.A.S.</t>
  </si>
  <si>
    <t>Contrato No. 105 de 23-09-2016 con JOHANNY MAURICIO FALLA PIRA</t>
  </si>
  <si>
    <t xml:space="preserve">Contrato No. 95 de 20-09-2016 con RICARDO REYES TORRES </t>
  </si>
  <si>
    <t>Contrato No. 81 con UNION TEMPORAL VIACOLTUR 2016</t>
  </si>
  <si>
    <t>Contrato No. 82 de 07-09-2016 con LOPMI S.A.S.</t>
  </si>
  <si>
    <t>Contrato 26 del 18-04-2016 con ROYAL PARK LTDA</t>
  </si>
  <si>
    <t xml:space="preserve">Contrato No. 58 de 29-07-2016 con OFICOMCO S.A.S
</t>
  </si>
  <si>
    <t xml:space="preserve">Contrato 31 de 6 de mayo de 2016 con Grupo Laboral Ocupacional SAS </t>
  </si>
  <si>
    <t xml:space="preserve">Contrato No. 102 de 22-09-2016 con SISTEMAS DE AGUA INCENDIO Y GAS SAIG HIDRAULICOS </t>
  </si>
  <si>
    <t>Contrato 21 del 15-03-2016 con EMPRESA DE MEDICINA INTEGRAL GRUPO EMI S.A.</t>
  </si>
  <si>
    <t>Contrato 20 del 08-03-2016 con CAROLINA FERNANDA GARROTE WILCHES</t>
  </si>
  <si>
    <t>Contrato No. 69 de 12-08-2016 con ORTOPEDICOS FUTURO COLOMBIA</t>
  </si>
  <si>
    <t xml:space="preserve">Contrato No. 109 de 30-09-2016 con Universidad Distrital Francisco Jose de Caldas 
</t>
  </si>
  <si>
    <t>Contrato No. 61 de 03-08-2016 con Eder Giovanny Castiblanco Orjuela.</t>
  </si>
  <si>
    <t xml:space="preserve">Contrato No. 101 de 22-09-2016 con UNIVERSIDAD NACIONAL COLOMBIA </t>
  </si>
  <si>
    <t>Contato 8 del 17-02-2016 con SGS COLOMBIA S.A.</t>
  </si>
  <si>
    <t>Contrato No. 83 de 07-09-2016 con FUNDACION INTEGRAL DE TERAPIAS EN COLOMBIA - FITEC</t>
  </si>
  <si>
    <t xml:space="preserve">55121706 
55121714
82121503 
82121505 </t>
  </si>
  <si>
    <t xml:space="preserve">53103101 Chalecos para hombre
55121704 Señalizacion
46181704 Cascos de seguridad
46181804 Gafas protectoras
42272303 Mascaras o accesorios de resucitacion </t>
  </si>
  <si>
    <t xml:space="preserve">Contrato No. 80 de 02-09-2016 con FLOR MARIA LACOUTURE ACOSTA </t>
  </si>
  <si>
    <t xml:space="preserve">Contrato suscrito No. 78 con DAVID ALEXANDER WICHES FLOREZ </t>
  </si>
  <si>
    <t xml:space="preserve">Contrato No. 106 de 23-09-2016 con ADRIANA CONSTANZA PINTO BARON </t>
  </si>
  <si>
    <t xml:space="preserve">Contrato No. 84 de 07-09-2016 con AMAIDA PALACIOS JAIMES </t>
  </si>
  <si>
    <t>Contrato No. 85 de 07-09-2016 con COMUNICAN S.A- EL ESPECTADOR</t>
  </si>
  <si>
    <t xml:space="preserve">Contrato No. 87 de 14-09-2016 con CARLOS OSCAR VERGARA RODRIGUEZ </t>
  </si>
  <si>
    <t>80101600
91131500</t>
  </si>
  <si>
    <t xml:space="preserve">Contrato No. 93 de 19-09-2016 con PABLO ARISTOBULO SIERRA </t>
  </si>
  <si>
    <t xml:space="preserve">80111620 Servicios de gestion, Servicios profesionales de Empresa y Servicios Administrativos 
80161504 Servicios de gestion, Servicios profesionales de Empresa y Servicios Administrativos </t>
  </si>
  <si>
    <t>86101705
86111604</t>
  </si>
  <si>
    <t xml:space="preserve">Contrato No. 108 de 30-09-2016 con Universidad Distrital Francisco Jose de Caldas </t>
  </si>
  <si>
    <t>Adición fecha 19-02-2016. 
Compra APROBADA por SECOP el 22 de Abril/2016</t>
  </si>
  <si>
    <t>Adición 1 y Prórroga 1 al  Contrato 125 de 2015 con UNION TEMPORAL CONTRALORIA 130-2015, suscrita el 07-03-2016</t>
  </si>
  <si>
    <t xml:space="preserve">Adición 2 del 07-04-2016  al  Contrato 125 de 2015 con UNION TEMPORAL CONTRALORIA 130-2015 </t>
  </si>
  <si>
    <t xml:space="preserve">Contrato No. 89 de 15-09-2016 con JOHNNY ALBERTO TENORIO ALBAÑIL
</t>
  </si>
  <si>
    <t>Contrato 12 del 22-02-2016 con MEDICIONES Y MEDIOS SAS</t>
  </si>
  <si>
    <t>Contrato No. 75 de 30-08-2016 con MARITZA BEATRIZ CHAVARRO RAMIREZ</t>
  </si>
  <si>
    <t>Contrato No. 76 de 30-08-2016 con ERWIN ARIAS BETANCUR</t>
  </si>
  <si>
    <t>Contrato No. 98 de 21-09-2016 con ADRIANA OROZCO USTARIZ</t>
  </si>
  <si>
    <t xml:space="preserve">Contrato No. 104 de 23-09-2016 con CAMILO ALFONSO CHAPARRO </t>
  </si>
  <si>
    <t xml:space="preserve">Contrato No. 92 de 19-09-2016 con JAIME NICOLAS ROSALES DE LA ESPRIELLA </t>
  </si>
  <si>
    <t>Contrato No. 79 de 02-09-2016 con SANDRA JULIETA IBARRA RUIZ</t>
  </si>
  <si>
    <t>Contrato No. 059 de 02-08-2016 con ANA YASMIN TORRES TORRES</t>
  </si>
  <si>
    <t>Contrato No. 86 de 14-09-2016 con DIEGO ALONSO ARIAS MURCIA</t>
  </si>
  <si>
    <t>Contrato No. 73 de 24-08-2016 con JUAN PABLO BELTRAN VARGAS</t>
  </si>
  <si>
    <t>Contrato No. 91 de 15-09-2016 con GLORIA INES BOHORQUEZ TORRES</t>
  </si>
  <si>
    <t>Contrato No. 96 de 20-09-2016 con JUAN CARLOS CHAPARRO MARTINEZ</t>
  </si>
  <si>
    <t xml:space="preserve">Contrato No. 100 de 22-09-2016  Con ALEXANDRA FORERO FORERO </t>
  </si>
  <si>
    <t xml:space="preserve">Contrato No. 97 de 20-09-2016 con FERNANDO ANDRES FLOREZ AMAYA </t>
  </si>
  <si>
    <t xml:space="preserve">Contrato No. 103 de 22-09-2016 con GILBERTO CORDOBA SUAREZ </t>
  </si>
  <si>
    <t>Contrato No. 63 de 05-08-2016 con WILSON RUIZ OREJUELA</t>
  </si>
  <si>
    <t>Contrato No. 64 de 05-08-2016 con PEDRO LUIS SOLER MONGUE</t>
  </si>
  <si>
    <t xml:space="preserve">Contrato No. 67 de 10-08-2016 ccon LILIANA JARAMILLO MUTIS </t>
  </si>
  <si>
    <t>Se realizo el tramite de inscripción por medio de la Subdirección Financiera 3-2016-21245 de 17-08-2016, factura cancelada el 17 de agosto de 2016 con CRP 406-2016</t>
  </si>
  <si>
    <t xml:space="preserve">Contrato No. 66 de 09-08-2016 con IVONNE ANGELICA ALVARADO SORA </t>
  </si>
  <si>
    <t xml:space="preserve">Contrato No. 62 de 04-08-2016 con JORGE  LUIS  PEÑUELA  RAMOS  </t>
  </si>
  <si>
    <t xml:space="preserve">Contrato No. 57 de 27-07-2016 con Oduber Alexis Ramirez Arenas 
</t>
  </si>
  <si>
    <t xml:space="preserve">Contrato 56 de 26-07-2016 con Luz Paola Melo Coy
</t>
  </si>
  <si>
    <t xml:space="preserve">Contrato No. 55 de 26-07-2016 con Vasco Javier Guevara Gonzalez 
</t>
  </si>
  <si>
    <t xml:space="preserve">Contrato no. 54 de 22-07-2016 con Edgar Alberto Medina Silva
</t>
  </si>
  <si>
    <t>Contato 5 del 17-02-2016 con AMAIDA PALACIOS JAIMES</t>
  </si>
  <si>
    <t>Contrato 3 del 02-02-2016 con YASMINA GRACIELA ARAUJO RORIGUEZ</t>
  </si>
  <si>
    <t>Contrato suscrito No. 38 de 23 de mayo de 2016 con Hernando Ferney Marin Rodriguez</t>
  </si>
  <si>
    <t xml:space="preserve">Contrato No. 94 de 20-09-2016 con YURY NEILL DIAZ ARANGUREN </t>
  </si>
  <si>
    <t>Contrato suscrito No. 37 de 23 de mayo de 2016 con Luis Alfonso Colmenares Rodriguez</t>
  </si>
  <si>
    <t>Contrato No. 90 de 15-09-2016 con JOSE WILMAR LEAL ABRIL</t>
  </si>
  <si>
    <t xml:space="preserve">Contrato No. 99 de 21-09-2016 con JEFFER JUAN OCHOA SANGUÑA </t>
  </si>
  <si>
    <t xml:space="preserve">META 2 PIGA PROYECTO 1195
Adquisición de bolsas biodegradables y compostales y Bolsas plásticas de baja densidad para el manejo y disposición de los residuos ordinarios y reciclables de la Contraloría de Bogotá.
Nota: Saldo de recursos disponibles </t>
  </si>
  <si>
    <t>META 2 PIGA PROYECTO 1195
Contratar el diseño, instalación y mantenimiento de un sistema de energía fotovoltaica (Panel Solar) de aprovechamiento de la energía solar y producción de electricidad, que cubra la necesidad de iluminación del edificio de la sede ubicada en la Calle 25B N° 32A – 17, Dirección de Desarrollo Local y Participación Ciudadana de la Contraloría de Bogotá</t>
  </si>
  <si>
    <t>META 2 PIGA PROYECTO 1195
Servicio de Diseño e impresión de agendas ambientales que reúna los dibujos que participaron en el primer concurso de dibujo ambiental de la Entidad, así como la información del PIGA</t>
  </si>
  <si>
    <r>
      <rPr>
        <sz val="8"/>
        <rFont val="Arial"/>
        <family val="2"/>
      </rPr>
      <t xml:space="preserve">META 2 PIGA PROYECTO 1195
Contratar la prestación del servicio de mantenimiento de material vegetal para la Contraloría de Bogotá, en sus diferentes sedes.
</t>
    </r>
  </si>
  <si>
    <t xml:space="preserve">META 3 Gestión Documental Proyecto 1195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
</t>
  </si>
  <si>
    <t>META 3
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</si>
  <si>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3
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</si>
  <si>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3
Adición y prorroga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</si>
  <si>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3
Prestación de Servicios profesionales para apoyar al grupo de Gestión Documental de la Contraloría de Bogotá D.C., con conceptos jurídicos que permitan la aplicación y actualización de las Tablas de Retención Documental; así como la elaboración y aprobación de la Politica de Caracterización de los usuarios de la Entidad.</t>
  </si>
  <si>
    <t>META 3
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</si>
  <si>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4 NICSP PROYECTO 1195
Contratar los servicios profesionales de un abogado para que apoye en lo correspondiente a conceptos juridicos y normatividad vigente, en la implementacion al interior de la Contraloría de Bogotá D.C., del nuevo marco normativo.</t>
  </si>
  <si>
    <t>META 4 NICSP PROYECTO 1195
CContratar la prestación de los servicios profesionales de un Ingeniero Industrial para que apoye en el análisis y ajuste de los procesos y procedimientos impactados por la adopción del nuevo marco normativo al interior de la Contraloría de Bogotá.</t>
  </si>
  <si>
    <t>META 4 NICSP PROYECTO 1195.
Contratar la prestación de los servicios de un profesional, para asesorar en los procesos de valoración económica requeridos en la implementación al interior de la Contraloría de Bogotá D.C., del Nuevo Marco Normativo.</t>
  </si>
  <si>
    <t>META 4 NICSP PROYECTO 1195
Contratar la prestacion de servicios de un profesional, para que apoye en lo correspondiente a la depuracion de la informacion del almacen en la implementacion del nuevo marco normativo al interior de la Contraloría de Bogotá D.C.</t>
  </si>
  <si>
    <t xml:space="preserve">META 4 Proyecto 1199
Contratar la adquisición de herramientas comunicacionales que empoderen la imagen corporativa de la entidad como carteleras en las sedes, baking, atril, chroma key, tableros con mensajes y piezas comunicacionales. 
</t>
  </si>
  <si>
    <t>Memorando 3-2016-21902 de 23-08-2016 se recibe con ajustes necesidad</t>
  </si>
  <si>
    <t>Memorando 3-2016-21898 de 23-08-2016 se recibe necesidad con ajustada</t>
  </si>
  <si>
    <t xml:space="preserve">META 2 Adquirir vehículos  PROYECTO 1196 
Adquirir  ocho (8) vehículos por reposición para el ejercicio de la función de vigilancia y control a la gestión fiscal. </t>
  </si>
  <si>
    <t>META 1  Diseñar e implementar Sistema Integrado de Control Fiscal PROYECTO 1194
Contratar la prestación de servicios profesionales para realizar el apoyo especializado para el mantenimiento y ajustes al módulo de nómina "perno" del sistema de información si-capital- de acuerdo con los requerimientos solicitados y priorizados por la contraloría de Bogotà,D.C.</t>
  </si>
  <si>
    <t>META 1  Diseñar e implementar Sistema Integrado de Control Fiscal PROYECTO 1194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
1. Adicionar contratos de prestación de servicios profesionales que adelantan las tareas de migración y adopción de las NICSP, realizando nuevos desarrollos en el sistema de información SI CAPITAL, en todos los múdulos de Nómina, Contabilidad, Tesorería, Almacén e inventarios y del CPS encaragafo de la documentación sobre la trazabilidad del proceso 
2, Prever la contratación de servicios profesionales por la necesidad e integrar tecnicamente los modulos en el sistema SICAPITAL</t>
  </si>
  <si>
    <t>META 1  Diseñar e implementar Sistema Integrado de Control Fiscal PROYECTO 1194
Contratar la Prestación de servicios de un (1) profesional para apoyar las funciones de seguimiento, atención a requerimientos y de apoyo a la gestión de los procesos de la Dirección de Tecnologías de la Información y las Comunicaciones de la Contraloría de Bogotá D.C.</t>
  </si>
  <si>
    <t xml:space="preserve">META 2 Diseñar e implementar Sistema de Gestión de Seguridad de la Información PROYECTO 1194
Contratación de canales dedicados de internet y de datos. Contrtar los Servicios Integrales de Telecomunicaciones requeridos por la Contraloria de Bogotá. 
</t>
  </si>
  <si>
    <t xml:space="preserve">META 2 Diseñar e implementar Sistema de Gestión de Seguridad de la Información PROYECTO 1194
Contratar los servicios integrales de conectividad requeridos por la  Contraloría de Bogotá D.C. según con las especificaciones tecnicas en sus distintas sedes.
</t>
  </si>
  <si>
    <t>META 2 Diseñar e implementar Sistema de Gestión de Seguridad de la Información PROYECTO 1194
Adición 1 al contrato 92 de 2015 con ETB, Objeto: Contratar los Servicios Integrales de Conectividad requeridos por la Contraloría de Bogotá D.c.</t>
  </si>
  <si>
    <t xml:space="preserve">META 2 Diseñar e implementar Sistema de Gestión de Seguridad de la Información PROYECTO 1194
Adquisición de una solución de hardware y Software para la  Edición y Producción de Videos Institucionales
Nota: Teniendo en cuenta que el objeto es adquisión se cambia modalidad y tipo de contrato </t>
  </si>
  <si>
    <t>META 2 Diseñar e implementar Sistema de Gestión de Seguridad de la Información PROYECTO 1194
Adquisición e instalación de sistema de aire acondicionado In Row para Datacenter.</t>
  </si>
  <si>
    <t>META 2 Diseñar e implementar Sistema de Gestión de Seguridad de la Información PROYECTO 1194
Contratación de servicios de Help Desk, administración y mantenimiento de plataforma tecnológica.</t>
  </si>
  <si>
    <t>META 2 Diseñar e implementar Sistema de Gestión de Seguridad de la Información PROYECTO 1194
Renovación licenciamiento de software ofimático y especializado de plataforma informática</t>
  </si>
  <si>
    <t xml:space="preserve">META 2 Diseñar e implementar Sistema de Gestión de Seguridad de la Información PROYECTO 1194
Contratar las prestación de servicios profesionales y de apoyo a la gestión para el diseño, desarrollo e implementación del portal Web y la Internet para la Contraloría de Bogotá D.C., según las especificaciones y condiciones técnicas prevista
</t>
  </si>
  <si>
    <t xml:space="preserve">META 2 Diseñar e implementar Sistema de Gestión de Seguridad de la Información PROYECTO 1194
Contratación de servicios profesionales encaminados al apoyo y promoción de procesos y procedimientos para la implementación de la primera fase del modelo de seguridad de la información para la Contraloría de Bogotá D.C. 
</t>
  </si>
  <si>
    <t>META 2 Diseñar e implementar Sistema de Gestión de Seguridad de la Información PROYECTO 1194
Contratación de Servicios para la actualización, ampliación y mantenimiento del cableado estrucutrado</t>
  </si>
  <si>
    <t xml:space="preserve">META 2 Diseñar e implementar Sistema de Gestión de Seguridad de la Información PROYECTO 1194
Contratar la prestación de servicios profesionales a la Dirección de Responsabilidad Fiscal y Jurisdicción Coactiva, tendientes a definir los criterios de carácter jurídico para la elaboración del procedimiento necesarios para la adopción del modelo de expediente electrónico, teniendo en cuenta la estructura administrativa y operativa de la Dirección de Responsabilidad de Fiscal y Jurisdicción Coactiva. </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</si>
</sst>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quot;$&quot;#,##0"/>
    <numFmt numFmtId="44" formatCode="_-&quot;$&quot;* #,##0.00_-;\-&quot;$&quot;* #,##0.00_-;_-&quot;$&quot;* &quot;-&quot;??_-;_-@_-"/>
    <numFmt numFmtId="164" formatCode="_ * #,##0.00_ ;_ * \-#,##0.00_ ;_ * &quot;-&quot;??_ ;_ @_ "/>
    <numFmt numFmtId="165" formatCode="#,##0.00\ _€"/>
    <numFmt numFmtId="166" formatCode="#,##0\ _€"/>
    <numFmt numFmtId="167" formatCode="_ * #,##0_ ;_ * \-#,##0_ ;_ * &quot;-&quot;??_ ;_ @_ "/>
    <numFmt numFmtId="168" formatCode="dd/mm/yyyy;@"/>
    <numFmt numFmtId="169" formatCode="0_)"/>
    <numFmt numFmtId="170" formatCode="yyyy\-mm\-dd;@"/>
    <numFmt numFmtId="171" formatCode="#,##0.0"/>
    <numFmt numFmtId="172" formatCode="#,##0;[Red]#,##0"/>
    <numFmt numFmtId="173" formatCode="#,##0.0;[Red]#,##0.0"/>
    <numFmt numFmtId="174" formatCode="#,##0.00;[Red]#,##0.00"/>
    <numFmt numFmtId="175" formatCode="d/mm/yyyy;@"/>
    <numFmt numFmtId="176" formatCode="[$$-240A]#,##0"/>
    <numFmt numFmtId="177" formatCode="_([$$-240A]\ * #,##0_);_([$$-240A]\ * \(#,##0\);_([$$-240A]\ * &quot;-&quot;??_);_(@_)"/>
    <numFmt numFmtId="178" formatCode="dd/mm/yy;@"/>
    <numFmt numFmtId="179" formatCode="#,##0.0000\ _€"/>
  </numFmts>
  <fonts count="60" x14ac:knownFonts="1">
    <font>
      <sz val="10"/>
      <name val="Arial"/>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b/>
      <sz val="13"/>
      <color indexed="56"/>
      <name val="Calibri"/>
      <family val="2"/>
    </font>
    <font>
      <b/>
      <sz val="11"/>
      <color indexed="56"/>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b/>
      <sz val="10"/>
      <name val="Arial"/>
      <family val="2"/>
    </font>
    <font>
      <sz val="10"/>
      <color indexed="8"/>
      <name val="Arial"/>
      <family val="2"/>
    </font>
    <font>
      <sz val="8"/>
      <name val="Arial"/>
      <family val="2"/>
    </font>
    <font>
      <b/>
      <sz val="9"/>
      <name val="Arial"/>
      <family val="2"/>
    </font>
    <font>
      <b/>
      <sz val="12"/>
      <name val="Arial"/>
      <family val="2"/>
    </font>
    <font>
      <b/>
      <sz val="11"/>
      <name val="Arial"/>
      <family val="2"/>
    </font>
    <font>
      <sz val="10"/>
      <color rgb="FFFF0000"/>
      <name val="Arial"/>
      <family val="2"/>
    </font>
    <font>
      <sz val="10"/>
      <color indexed="63"/>
      <name val="Arial"/>
      <family val="2"/>
    </font>
    <font>
      <sz val="11"/>
      <color rgb="FFFF0000"/>
      <name val="Calibri"/>
      <family val="2"/>
    </font>
    <font>
      <sz val="12"/>
      <name val="Arial"/>
      <family val="2"/>
    </font>
    <font>
      <b/>
      <i/>
      <sz val="12"/>
      <name val="Arial"/>
      <family val="2"/>
    </font>
    <font>
      <b/>
      <i/>
      <sz val="11"/>
      <name val="Arial"/>
      <family val="2"/>
    </font>
    <font>
      <i/>
      <sz val="12"/>
      <name val="Arial"/>
      <family val="2"/>
    </font>
    <font>
      <b/>
      <sz val="20"/>
      <name val="Arial"/>
      <family val="2"/>
    </font>
    <font>
      <sz val="11"/>
      <name val="Calibri"/>
      <family val="2"/>
    </font>
    <font>
      <b/>
      <sz val="11"/>
      <name val="Calibri"/>
      <family val="2"/>
    </font>
    <font>
      <b/>
      <sz val="10"/>
      <color theme="1"/>
      <name val="Arial"/>
      <family val="2"/>
    </font>
    <font>
      <b/>
      <sz val="11"/>
      <color theme="1"/>
      <name val="Arial"/>
      <family val="2"/>
    </font>
    <font>
      <b/>
      <sz val="8"/>
      <color theme="1"/>
      <name val="Arial"/>
      <family val="2"/>
    </font>
    <font>
      <sz val="9"/>
      <color theme="1"/>
      <name val="Arial"/>
      <family val="2"/>
    </font>
    <font>
      <sz val="9"/>
      <name val="Arial"/>
      <family val="2"/>
    </font>
    <font>
      <b/>
      <sz val="9"/>
      <color theme="1"/>
      <name val="Arial"/>
      <family val="2"/>
    </font>
    <font>
      <sz val="8"/>
      <color theme="1"/>
      <name val="Arial"/>
      <family val="2"/>
    </font>
    <font>
      <b/>
      <sz val="9"/>
      <color rgb="FF000000"/>
      <name val="Arial"/>
      <family val="2"/>
    </font>
    <font>
      <sz val="11"/>
      <color theme="1"/>
      <name val="Arial"/>
      <family val="2"/>
    </font>
    <font>
      <sz val="10"/>
      <color theme="1"/>
      <name val="Arial"/>
      <family val="2"/>
    </font>
    <font>
      <sz val="11"/>
      <color rgb="FF000000"/>
      <name val="Arial"/>
      <family val="2"/>
    </font>
    <font>
      <b/>
      <sz val="10"/>
      <color indexed="8"/>
      <name val="Arial"/>
      <family val="2"/>
    </font>
    <font>
      <i/>
      <sz val="10"/>
      <name val="Arial"/>
      <family val="2"/>
    </font>
    <font>
      <sz val="10"/>
      <name val="Arial"/>
      <family val="2"/>
    </font>
    <font>
      <u/>
      <sz val="10"/>
      <color theme="10"/>
      <name val="Arial"/>
      <family val="2"/>
    </font>
    <font>
      <sz val="12"/>
      <color theme="1"/>
      <name val="Calibri"/>
      <family val="2"/>
      <scheme val="minor"/>
    </font>
    <font>
      <sz val="12"/>
      <name val="Calibri"/>
      <family val="2"/>
      <scheme val="minor"/>
    </font>
    <font>
      <b/>
      <u/>
      <sz val="10"/>
      <color theme="1"/>
      <name val="Arial"/>
      <family val="2"/>
    </font>
    <font>
      <b/>
      <sz val="8"/>
      <name val="Arial"/>
      <family val="2"/>
    </font>
    <font>
      <b/>
      <sz val="8"/>
      <color rgb="FF000000"/>
      <name val="Arial"/>
      <family val="2"/>
    </font>
    <font>
      <b/>
      <u/>
      <sz val="8"/>
      <color theme="1"/>
      <name val="Arial"/>
      <family val="2"/>
    </font>
    <font>
      <sz val="8"/>
      <color indexed="8"/>
      <name val="Arial"/>
      <family val="2"/>
    </font>
    <font>
      <sz val="8"/>
      <color rgb="FFFF0000"/>
      <name val="Arial"/>
      <family val="2"/>
    </font>
    <font>
      <sz val="8"/>
      <color rgb="FF000000"/>
      <name val="Arial"/>
      <family val="2"/>
    </font>
    <font>
      <b/>
      <u/>
      <sz val="10"/>
      <color rgb="FFFF0000"/>
      <name val="Arial"/>
      <family val="2"/>
    </font>
    <font>
      <sz val="10"/>
      <color rgb="FF3D3D3D"/>
      <name val="Arial"/>
      <family val="2"/>
    </font>
    <font>
      <u/>
      <sz val="11"/>
      <color theme="10"/>
      <name val="Calibri"/>
      <family val="2"/>
      <scheme val="minor"/>
    </font>
    <font>
      <sz val="8"/>
      <color theme="1"/>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55"/>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FFFFFF"/>
        <bgColor indexed="64"/>
      </patternFill>
    </fill>
    <fill>
      <patternFill patternType="solid">
        <fgColor indexed="44"/>
        <bgColor indexed="64"/>
      </patternFill>
    </fill>
    <fill>
      <patternFill patternType="solid">
        <fgColor indexed="47"/>
        <bgColor indexed="64"/>
      </patternFill>
    </fill>
    <fill>
      <patternFill patternType="solid">
        <fgColor rgb="FFCC99FF"/>
        <bgColor indexed="64"/>
      </patternFill>
    </fill>
    <fill>
      <patternFill patternType="solid">
        <fgColor indexed="41"/>
        <bgColor indexed="64"/>
      </patternFill>
    </fill>
    <fill>
      <patternFill patternType="solid">
        <fgColor rgb="FFFFCCFF"/>
        <bgColor indexed="64"/>
      </patternFill>
    </fill>
    <fill>
      <patternFill patternType="solid">
        <fgColor theme="2" tint="-9.9978637043366805E-2"/>
        <bgColor indexed="64"/>
      </patternFill>
    </fill>
    <fill>
      <patternFill patternType="solid">
        <fgColor theme="0" tint="-0.14999847407452621"/>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s>
  <cellStyleXfs count="5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8"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1" borderId="0" applyNumberFormat="0" applyBorder="0" applyAlignment="0" applyProtection="0"/>
    <xf numFmtId="0" fontId="6" fillId="3" borderId="0" applyNumberFormat="0" applyBorder="0" applyAlignment="0" applyProtection="0"/>
    <xf numFmtId="0" fontId="7" fillId="12" borderId="1" applyNumberFormat="0" applyAlignment="0" applyProtection="0"/>
    <xf numFmtId="0" fontId="8" fillId="0" borderId="0" applyNumberFormat="0" applyFill="0" applyBorder="0" applyAlignment="0" applyProtection="0"/>
    <xf numFmtId="0" fontId="9" fillId="0" borderId="2" applyNumberFormat="0" applyFill="0" applyAlignment="0" applyProtection="0"/>
    <xf numFmtId="0" fontId="10" fillId="0" borderId="3" applyNumberFormat="0" applyFill="0" applyAlignment="0" applyProtection="0"/>
    <xf numFmtId="164" fontId="3" fillId="0" borderId="0" applyFont="0" applyFill="0" applyBorder="0" applyAlignment="0" applyProtection="0"/>
    <xf numFmtId="0" fontId="11" fillId="13" borderId="0" applyNumberFormat="0" applyBorder="0" applyAlignment="0" applyProtection="0"/>
    <xf numFmtId="0" fontId="4" fillId="0" borderId="0"/>
    <xf numFmtId="0" fontId="12" fillId="0" borderId="0"/>
    <xf numFmtId="0" fontId="4" fillId="0" borderId="0"/>
    <xf numFmtId="0" fontId="13" fillId="12" borderId="4" applyNumberFormat="0" applyAlignment="0" applyProtection="0"/>
    <xf numFmtId="0" fontId="14" fillId="0" borderId="0" applyNumberFormat="0" applyFill="0" applyBorder="0" applyAlignment="0" applyProtection="0"/>
    <xf numFmtId="0" fontId="15" fillId="0" borderId="5" applyNumberFormat="0" applyFill="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44" fontId="45" fillId="0" borderId="0" applyFont="0" applyFill="0" applyBorder="0" applyAlignment="0" applyProtection="0"/>
    <xf numFmtId="0" fontId="46" fillId="0" borderId="0" applyNumberFormat="0" applyFill="0" applyBorder="0" applyAlignment="0" applyProtection="0"/>
    <xf numFmtId="0" fontId="2" fillId="0" borderId="0"/>
    <xf numFmtId="0" fontId="3" fillId="0" borderId="0"/>
    <xf numFmtId="0" fontId="1" fillId="0" borderId="0"/>
    <xf numFmtId="0" fontId="58" fillId="0" borderId="0" applyNumberFormat="0" applyFill="0" applyBorder="0" applyAlignment="0" applyProtection="0"/>
    <xf numFmtId="9" fontId="45" fillId="0" borderId="0" applyFont="0" applyFill="0" applyBorder="0" applyAlignment="0" applyProtection="0"/>
  </cellStyleXfs>
  <cellXfs count="736">
    <xf numFmtId="0" fontId="0" fillId="0" borderId="0" xfId="0"/>
    <xf numFmtId="1" fontId="3" fillId="23" borderId="7" xfId="38" applyNumberFormat="1" applyFont="1" applyFill="1" applyBorder="1" applyAlignment="1" applyProtection="1">
      <alignment horizontal="justify" vertical="top" wrapText="1"/>
    </xf>
    <xf numFmtId="0" fontId="3" fillId="23" borderId="7" xfId="0" applyFont="1" applyFill="1" applyBorder="1" applyAlignment="1">
      <alignment horizontal="justify" vertical="top" wrapText="1"/>
    </xf>
    <xf numFmtId="0" fontId="3" fillId="23" borderId="7" xfId="34" applyFont="1" applyFill="1" applyBorder="1" applyAlignment="1">
      <alignment horizontal="justify" vertical="top" wrapText="1"/>
    </xf>
    <xf numFmtId="0" fontId="3" fillId="23" borderId="7" xfId="0" applyFont="1" applyFill="1" applyBorder="1" applyAlignment="1">
      <alignment horizontal="center" vertical="top"/>
    </xf>
    <xf numFmtId="1" fontId="3" fillId="23" borderId="7" xfId="0" applyNumberFormat="1" applyFont="1" applyFill="1" applyBorder="1" applyAlignment="1">
      <alignment horizontal="center" vertical="top" wrapText="1"/>
    </xf>
    <xf numFmtId="0" fontId="3" fillId="23" borderId="7" xfId="0" applyNumberFormat="1" applyFont="1" applyFill="1" applyBorder="1" applyAlignment="1" applyProtection="1">
      <alignment horizontal="justify" vertical="top" wrapText="1"/>
    </xf>
    <xf numFmtId="167" fontId="3" fillId="23" borderId="7" xfId="30" applyNumberFormat="1" applyFont="1" applyFill="1" applyBorder="1" applyAlignment="1">
      <alignment horizontal="right" vertical="top"/>
    </xf>
    <xf numFmtId="0" fontId="0" fillId="0" borderId="12" xfId="0" applyBorder="1"/>
    <xf numFmtId="0" fontId="3" fillId="0" borderId="0" xfId="0" applyFont="1"/>
    <xf numFmtId="0" fontId="0" fillId="0" borderId="0" xfId="0" applyBorder="1"/>
    <xf numFmtId="0" fontId="19" fillId="24" borderId="10" xfId="34" applyNumberFormat="1" applyFont="1" applyFill="1" applyBorder="1" applyAlignment="1">
      <alignment horizontal="center" vertical="top" wrapText="1"/>
    </xf>
    <xf numFmtId="0" fontId="19" fillId="24" borderId="24" xfId="34" applyNumberFormat="1" applyFont="1" applyFill="1" applyBorder="1" applyAlignment="1">
      <alignment horizontal="center" vertical="top" wrapText="1"/>
    </xf>
    <xf numFmtId="0" fontId="0" fillId="24" borderId="0" xfId="0" applyFill="1" applyAlignment="1">
      <alignment vertical="top"/>
    </xf>
    <xf numFmtId="169" fontId="26" fillId="22" borderId="25" xfId="33" applyNumberFormat="1" applyFont="1" applyFill="1" applyBorder="1" applyAlignment="1" applyProtection="1">
      <alignment horizontal="justify" vertical="top"/>
    </xf>
    <xf numFmtId="0" fontId="27" fillId="22" borderId="25" xfId="33" applyFont="1" applyFill="1" applyBorder="1" applyAlignment="1" applyProtection="1">
      <alignment horizontal="left" vertical="top" wrapText="1"/>
    </xf>
    <xf numFmtId="0" fontId="25" fillId="0" borderId="0" xfId="0" applyFont="1" applyAlignment="1">
      <alignment vertical="top"/>
    </xf>
    <xf numFmtId="169" fontId="25" fillId="23" borderId="9" xfId="33" applyNumberFormat="1" applyFont="1" applyFill="1" applyBorder="1" applyAlignment="1" applyProtection="1">
      <alignment horizontal="left" vertical="top"/>
    </xf>
    <xf numFmtId="0" fontId="25" fillId="23" borderId="28" xfId="33" applyFont="1" applyFill="1" applyBorder="1" applyAlignment="1" applyProtection="1">
      <alignment vertical="top" wrapText="1"/>
    </xf>
    <xf numFmtId="0" fontId="25" fillId="23" borderId="0" xfId="0" applyFont="1" applyFill="1" applyAlignment="1">
      <alignment vertical="top"/>
    </xf>
    <xf numFmtId="169" fontId="25" fillId="23" borderId="28" xfId="33" applyNumberFormat="1" applyFont="1" applyFill="1" applyBorder="1" applyAlignment="1" applyProtection="1">
      <alignment horizontal="left" vertical="top"/>
    </xf>
    <xf numFmtId="0" fontId="25" fillId="23" borderId="9" xfId="33" applyFont="1" applyFill="1" applyBorder="1" applyAlignment="1" applyProtection="1">
      <alignment vertical="top" wrapText="1"/>
    </xf>
    <xf numFmtId="0" fontId="26" fillId="22" borderId="25" xfId="33" applyFont="1" applyFill="1" applyBorder="1" applyAlignment="1" applyProtection="1">
      <alignment horizontal="left" vertical="top" wrapText="1"/>
    </xf>
    <xf numFmtId="3" fontId="20" fillId="22" borderId="26" xfId="0" applyNumberFormat="1" applyFont="1" applyFill="1" applyBorder="1" applyAlignment="1" applyProtection="1">
      <alignment horizontal="right" vertical="top"/>
    </xf>
    <xf numFmtId="0" fontId="20" fillId="22" borderId="32" xfId="33" applyFont="1" applyFill="1" applyBorder="1" applyAlignment="1" applyProtection="1">
      <alignment horizontal="left" vertical="top" wrapText="1"/>
    </xf>
    <xf numFmtId="3" fontId="20" fillId="22" borderId="27" xfId="0" applyNumberFormat="1" applyFont="1" applyFill="1" applyBorder="1" applyAlignment="1" applyProtection="1">
      <alignment horizontal="right" vertical="top"/>
    </xf>
    <xf numFmtId="3" fontId="20" fillId="22" borderId="25" xfId="0" applyNumberFormat="1" applyFont="1" applyFill="1" applyBorder="1" applyAlignment="1" applyProtection="1">
      <alignment horizontal="right" vertical="top"/>
    </xf>
    <xf numFmtId="169" fontId="25" fillId="23" borderId="19" xfId="33" applyNumberFormat="1" applyFont="1" applyFill="1" applyBorder="1" applyAlignment="1" applyProtection="1">
      <alignment horizontal="left" vertical="top"/>
    </xf>
    <xf numFmtId="0" fontId="25" fillId="23" borderId="19" xfId="33" applyFont="1" applyFill="1" applyBorder="1" applyAlignment="1" applyProtection="1">
      <alignment vertical="top" wrapText="1"/>
    </xf>
    <xf numFmtId="0" fontId="25" fillId="23" borderId="28" xfId="33" applyFont="1" applyFill="1" applyBorder="1" applyAlignment="1" applyProtection="1">
      <alignment horizontal="left" vertical="top" wrapText="1"/>
    </xf>
    <xf numFmtId="0" fontId="25" fillId="23" borderId="9" xfId="33" applyFont="1" applyFill="1" applyBorder="1" applyAlignment="1" applyProtection="1">
      <alignment horizontal="left" vertical="top" wrapText="1"/>
    </xf>
    <xf numFmtId="0" fontId="25" fillId="23" borderId="19" xfId="33" applyFont="1" applyFill="1" applyBorder="1" applyAlignment="1" applyProtection="1">
      <alignment horizontal="left" vertical="top" wrapText="1"/>
    </xf>
    <xf numFmtId="169" fontId="20" fillId="22" borderId="9" xfId="33" applyNumberFormat="1" applyFont="1" applyFill="1" applyBorder="1" applyAlignment="1" applyProtection="1">
      <alignment horizontal="justify" vertical="top"/>
    </xf>
    <xf numFmtId="0" fontId="20" fillId="22" borderId="9" xfId="33" applyFont="1" applyFill="1" applyBorder="1" applyAlignment="1" applyProtection="1">
      <alignment horizontal="left" vertical="top" wrapText="1"/>
    </xf>
    <xf numFmtId="3" fontId="20" fillId="22" borderId="34" xfId="0" applyNumberFormat="1" applyFont="1" applyFill="1" applyBorder="1" applyAlignment="1" applyProtection="1">
      <alignment horizontal="right" vertical="top"/>
    </xf>
    <xf numFmtId="3" fontId="20" fillId="22" borderId="9" xfId="0" applyNumberFormat="1" applyFont="1" applyFill="1" applyBorder="1" applyAlignment="1" applyProtection="1">
      <alignment horizontal="right" vertical="top"/>
    </xf>
    <xf numFmtId="3" fontId="20" fillId="22" borderId="19" xfId="0" applyNumberFormat="1" applyFont="1" applyFill="1" applyBorder="1" applyAlignment="1" applyProtection="1">
      <alignment horizontal="right" vertical="top"/>
    </xf>
    <xf numFmtId="3" fontId="20" fillId="22" borderId="17" xfId="0" applyNumberFormat="1" applyFont="1" applyFill="1" applyBorder="1" applyAlignment="1" applyProtection="1">
      <alignment horizontal="right" vertical="top"/>
    </xf>
    <xf numFmtId="3" fontId="20" fillId="22" borderId="37" xfId="0" applyNumberFormat="1" applyFont="1" applyFill="1" applyBorder="1" applyAlignment="1" applyProtection="1">
      <alignment horizontal="right" vertical="top"/>
    </xf>
    <xf numFmtId="169" fontId="20" fillId="22" borderId="25" xfId="33" applyNumberFormat="1" applyFont="1" applyFill="1" applyBorder="1" applyAlignment="1" applyProtection="1">
      <alignment horizontal="justify" vertical="top"/>
    </xf>
    <xf numFmtId="0" fontId="20" fillId="22" borderId="25" xfId="33" applyFont="1" applyFill="1" applyBorder="1" applyAlignment="1" applyProtection="1">
      <alignment vertical="top" wrapText="1"/>
    </xf>
    <xf numFmtId="169" fontId="25" fillId="23" borderId="28" xfId="0" applyNumberFormat="1" applyFont="1" applyFill="1" applyBorder="1" applyAlignment="1" applyProtection="1">
      <alignment horizontal="left" vertical="top"/>
    </xf>
    <xf numFmtId="0" fontId="25" fillId="23" borderId="28" xfId="0" applyFont="1" applyFill="1" applyBorder="1" applyAlignment="1" applyProtection="1">
      <alignment vertical="top" wrapText="1"/>
    </xf>
    <xf numFmtId="169" fontId="26" fillId="22" borderId="32" xfId="33" applyNumberFormat="1" applyFont="1" applyFill="1" applyBorder="1" applyAlignment="1" applyProtection="1">
      <alignment horizontal="justify" vertical="top"/>
    </xf>
    <xf numFmtId="0" fontId="26" fillId="22" borderId="32" xfId="33" applyFont="1" applyFill="1" applyBorder="1" applyAlignment="1" applyProtection="1">
      <alignment horizontal="left" vertical="top" wrapText="1"/>
    </xf>
    <xf numFmtId="3" fontId="20" fillId="22" borderId="39" xfId="33" applyNumberFormat="1" applyFont="1" applyFill="1" applyBorder="1" applyAlignment="1" applyProtection="1">
      <alignment horizontal="right" vertical="top"/>
    </xf>
    <xf numFmtId="169" fontId="28" fillId="23" borderId="9" xfId="33" applyNumberFormat="1" applyFont="1" applyFill="1" applyBorder="1" applyAlignment="1" applyProtection="1">
      <alignment horizontal="left" vertical="top" wrapText="1"/>
    </xf>
    <xf numFmtId="0" fontId="0" fillId="0" borderId="11" xfId="0" applyBorder="1"/>
    <xf numFmtId="0" fontId="0" fillId="0" borderId="13" xfId="0" applyBorder="1"/>
    <xf numFmtId="0" fontId="0" fillId="0" borderId="15" xfId="0" applyBorder="1"/>
    <xf numFmtId="0" fontId="40" fillId="0" borderId="0" xfId="0" applyFont="1"/>
    <xf numFmtId="0" fontId="0" fillId="23" borderId="7" xfId="0" applyFill="1" applyBorder="1" applyAlignment="1">
      <alignment vertical="top" wrapText="1"/>
    </xf>
    <xf numFmtId="170" fontId="3" fillId="23" borderId="7" xfId="0" applyNumberFormat="1" applyFont="1" applyFill="1" applyBorder="1" applyAlignment="1" applyProtection="1">
      <alignment horizontal="center" vertical="top" wrapText="1"/>
    </xf>
    <xf numFmtId="170" fontId="3" fillId="23" borderId="7" xfId="0" applyNumberFormat="1" applyFont="1" applyFill="1" applyBorder="1" applyAlignment="1">
      <alignment horizontal="center" vertical="top" wrapText="1"/>
    </xf>
    <xf numFmtId="0" fontId="3" fillId="23" borderId="0" xfId="0" applyFont="1" applyFill="1" applyAlignment="1">
      <alignment vertical="top" wrapText="1"/>
    </xf>
    <xf numFmtId="170" fontId="3" fillId="23" borderId="7" xfId="0" applyNumberFormat="1" applyFont="1" applyFill="1" applyBorder="1" applyAlignment="1" applyProtection="1">
      <alignment horizontal="right" vertical="top" wrapText="1"/>
    </xf>
    <xf numFmtId="0" fontId="3" fillId="23" borderId="7" xfId="0" applyFont="1" applyFill="1" applyBorder="1" applyAlignment="1">
      <alignment horizontal="left" vertical="top" wrapText="1"/>
    </xf>
    <xf numFmtId="167" fontId="3" fillId="23" borderId="7" xfId="30" applyNumberFormat="1" applyFont="1" applyFill="1" applyBorder="1" applyAlignment="1">
      <alignment horizontal="right" vertical="top" wrapText="1"/>
    </xf>
    <xf numFmtId="0" fontId="3" fillId="23" borderId="7" xfId="0" applyFont="1" applyFill="1" applyBorder="1" applyAlignment="1">
      <alignment horizontal="center" vertical="top" wrapText="1"/>
    </xf>
    <xf numFmtId="0" fontId="3" fillId="23" borderId="7" xfId="0" applyFont="1" applyFill="1" applyBorder="1" applyAlignment="1">
      <alignment horizontal="justify" vertical="top"/>
    </xf>
    <xf numFmtId="167" fontId="3" fillId="23" borderId="7" xfId="30" applyNumberFormat="1" applyFont="1" applyFill="1" applyBorder="1" applyAlignment="1">
      <alignment vertical="top"/>
    </xf>
    <xf numFmtId="0" fontId="3" fillId="23" borderId="7" xfId="0" applyFont="1" applyFill="1" applyBorder="1" applyAlignment="1">
      <alignment vertical="top" wrapText="1"/>
    </xf>
    <xf numFmtId="3" fontId="3" fillId="23" borderId="7" xfId="34" applyNumberFormat="1" applyFont="1" applyFill="1" applyBorder="1" applyAlignment="1">
      <alignment horizontal="justify" vertical="top" wrapText="1"/>
    </xf>
    <xf numFmtId="0" fontId="3" fillId="23" borderId="7" xfId="0" applyFont="1" applyFill="1" applyBorder="1" applyAlignment="1">
      <alignment horizontal="right" vertical="top" wrapText="1"/>
    </xf>
    <xf numFmtId="0" fontId="36" fillId="0" borderId="0" xfId="0" applyFont="1" applyBorder="1" applyAlignment="1">
      <alignment horizontal="center" vertical="center" wrapText="1"/>
    </xf>
    <xf numFmtId="1" fontId="36" fillId="0" borderId="36" xfId="30" applyNumberFormat="1" applyFont="1" applyFill="1" applyBorder="1" applyAlignment="1">
      <alignment horizontal="right" vertical="center" wrapText="1"/>
    </xf>
    <xf numFmtId="1" fontId="36" fillId="0" borderId="45" xfId="30" applyNumberFormat="1" applyFont="1" applyFill="1" applyBorder="1" applyAlignment="1">
      <alignment horizontal="right" vertical="center" wrapText="1"/>
    </xf>
    <xf numFmtId="49" fontId="36" fillId="0" borderId="0" xfId="0" applyNumberFormat="1" applyFont="1" applyBorder="1" applyAlignment="1">
      <alignment horizontal="center" vertical="center" wrapText="1"/>
    </xf>
    <xf numFmtId="14" fontId="36" fillId="0" borderId="0" xfId="0" applyNumberFormat="1" applyFont="1" applyBorder="1" applyAlignment="1">
      <alignment horizontal="center" vertical="center" wrapText="1"/>
    </xf>
    <xf numFmtId="0" fontId="36" fillId="0" borderId="0" xfId="0" applyFont="1" applyFill="1" applyBorder="1" applyAlignment="1">
      <alignment horizontal="center" vertical="center" wrapText="1"/>
    </xf>
    <xf numFmtId="1" fontId="36" fillId="0" borderId="0" xfId="0" applyNumberFormat="1" applyFont="1" applyFill="1" applyBorder="1" applyAlignment="1">
      <alignment horizontal="center" vertical="center" wrapText="1"/>
    </xf>
    <xf numFmtId="168" fontId="36" fillId="0" borderId="0" xfId="0" applyNumberFormat="1" applyFont="1" applyFill="1" applyBorder="1" applyAlignment="1">
      <alignment horizontal="center" vertical="center" wrapText="1"/>
    </xf>
    <xf numFmtId="0" fontId="36" fillId="24" borderId="0" xfId="0" applyFont="1" applyFill="1" applyBorder="1" applyAlignment="1">
      <alignment horizontal="center" vertical="center" wrapText="1"/>
    </xf>
    <xf numFmtId="3" fontId="36" fillId="24" borderId="0" xfId="0" applyNumberFormat="1" applyFont="1" applyFill="1" applyBorder="1" applyAlignment="1">
      <alignment horizontal="center" vertical="center" wrapText="1"/>
    </xf>
    <xf numFmtId="0" fontId="36" fillId="24" borderId="0" xfId="0" applyFont="1" applyFill="1" applyBorder="1" applyAlignment="1">
      <alignment horizontal="right" vertical="center" wrapText="1"/>
    </xf>
    <xf numFmtId="0" fontId="36" fillId="30" borderId="0" xfId="0" applyFont="1" applyFill="1" applyBorder="1" applyAlignment="1">
      <alignment horizontal="center" vertical="center" wrapText="1"/>
    </xf>
    <xf numFmtId="167" fontId="36" fillId="30" borderId="0" xfId="30" applyNumberFormat="1" applyFont="1" applyFill="1" applyBorder="1" applyAlignment="1">
      <alignment horizontal="center" vertical="center" wrapText="1"/>
    </xf>
    <xf numFmtId="0" fontId="36" fillId="0" borderId="0" xfId="0" applyNumberFormat="1" applyFont="1" applyBorder="1" applyAlignment="1">
      <alignment horizontal="center" vertical="center" wrapText="1"/>
    </xf>
    <xf numFmtId="171" fontId="36" fillId="0" borderId="0" xfId="0" applyNumberFormat="1" applyFont="1" applyBorder="1" applyAlignment="1">
      <alignment horizontal="right" vertical="center" wrapText="1"/>
    </xf>
    <xf numFmtId="167" fontId="36" fillId="0" borderId="0" xfId="30" applyNumberFormat="1" applyFont="1" applyBorder="1" applyAlignment="1">
      <alignment horizontal="center" vertical="center" wrapText="1"/>
    </xf>
    <xf numFmtId="1" fontId="36" fillId="0" borderId="0" xfId="30" applyNumberFormat="1" applyFont="1" applyFill="1" applyBorder="1" applyAlignment="1">
      <alignment horizontal="right" vertical="center" wrapText="1"/>
    </xf>
    <xf numFmtId="1" fontId="36" fillId="0" borderId="46" xfId="30" applyNumberFormat="1" applyFont="1" applyFill="1" applyBorder="1" applyAlignment="1">
      <alignment horizontal="right" vertical="center" wrapText="1"/>
    </xf>
    <xf numFmtId="0" fontId="3" fillId="23" borderId="42" xfId="0" applyNumberFormat="1" applyFont="1" applyFill="1" applyBorder="1" applyAlignment="1" applyProtection="1">
      <alignment horizontal="center" vertical="top" wrapText="1"/>
    </xf>
    <xf numFmtId="0" fontId="3" fillId="23" borderId="7" xfId="0" applyFont="1" applyFill="1" applyBorder="1" applyAlignment="1" applyProtection="1">
      <alignment horizontal="left" vertical="top" wrapText="1"/>
    </xf>
    <xf numFmtId="0" fontId="3" fillId="23" borderId="7" xfId="0" applyNumberFormat="1" applyFont="1" applyFill="1" applyBorder="1" applyAlignment="1" applyProtection="1">
      <alignment horizontal="center" vertical="top" wrapText="1"/>
    </xf>
    <xf numFmtId="0" fontId="3" fillId="23" borderId="42" xfId="0" applyFont="1" applyFill="1" applyBorder="1" applyAlignment="1">
      <alignment horizontal="justify" vertical="top" wrapText="1"/>
    </xf>
    <xf numFmtId="0" fontId="3" fillId="23" borderId="42" xfId="0" applyFont="1" applyFill="1" applyBorder="1" applyAlignment="1" applyProtection="1">
      <alignment horizontal="justify" vertical="top"/>
      <protection locked="0"/>
    </xf>
    <xf numFmtId="0" fontId="0" fillId="23" borderId="7" xfId="0" applyFill="1" applyBorder="1" applyAlignment="1">
      <alignment horizontal="justify" vertical="top"/>
    </xf>
    <xf numFmtId="167" fontId="3" fillId="23" borderId="42" xfId="30" applyNumberFormat="1" applyFont="1" applyFill="1" applyBorder="1" applyAlignment="1" applyProtection="1">
      <alignment horizontal="right" vertical="top" wrapText="1"/>
    </xf>
    <xf numFmtId="1" fontId="3" fillId="23" borderId="42" xfId="30" applyNumberFormat="1" applyFont="1" applyFill="1" applyBorder="1" applyAlignment="1">
      <alignment vertical="top"/>
    </xf>
    <xf numFmtId="1" fontId="3" fillId="23" borderId="42" xfId="30" applyNumberFormat="1" applyFont="1" applyFill="1" applyBorder="1" applyAlignment="1" applyProtection="1">
      <alignment horizontal="center" vertical="top" wrapText="1"/>
    </xf>
    <xf numFmtId="0" fontId="3" fillId="23" borderId="42" xfId="0" applyFont="1" applyFill="1" applyBorder="1" applyAlignment="1">
      <alignment vertical="top" wrapText="1"/>
    </xf>
    <xf numFmtId="0" fontId="3" fillId="23" borderId="42" xfId="0" applyFont="1" applyFill="1" applyBorder="1" applyAlignment="1">
      <alignment horizontal="justify" vertical="top"/>
    </xf>
    <xf numFmtId="0" fontId="3" fillId="23" borderId="42" xfId="0" applyNumberFormat="1" applyFont="1" applyFill="1" applyBorder="1" applyAlignment="1">
      <alignment horizontal="justify" vertical="top" wrapText="1"/>
    </xf>
    <xf numFmtId="0" fontId="3" fillId="23" borderId="42" xfId="0" applyFont="1" applyFill="1" applyBorder="1" applyAlignment="1" applyProtection="1">
      <alignment vertical="top" wrapText="1"/>
      <protection locked="0"/>
    </xf>
    <xf numFmtId="0" fontId="3" fillId="23" borderId="42" xfId="0" applyFont="1" applyFill="1" applyBorder="1" applyAlignment="1" applyProtection="1">
      <alignment horizontal="center" vertical="top" wrapText="1"/>
      <protection locked="0"/>
    </xf>
    <xf numFmtId="1" fontId="3" fillId="23" borderId="42" xfId="30" applyNumberFormat="1" applyFont="1" applyFill="1" applyBorder="1" applyAlignment="1" applyProtection="1">
      <alignment horizontal="justify" vertical="top" wrapText="1"/>
    </xf>
    <xf numFmtId="14" fontId="3" fillId="23" borderId="42" xfId="30" applyNumberFormat="1" applyFont="1" applyFill="1" applyBorder="1" applyAlignment="1" applyProtection="1">
      <alignment horizontal="center" vertical="top" wrapText="1"/>
    </xf>
    <xf numFmtId="167" fontId="3" fillId="23" borderId="42" xfId="30" applyNumberFormat="1" applyFont="1" applyFill="1" applyBorder="1" applyAlignment="1" applyProtection="1">
      <alignment horizontal="center" vertical="top" wrapText="1"/>
    </xf>
    <xf numFmtId="1" fontId="3" fillId="23" borderId="42" xfId="30" applyNumberFormat="1" applyFont="1" applyFill="1" applyBorder="1" applyAlignment="1" applyProtection="1">
      <alignment horizontal="right" vertical="top" wrapText="1"/>
    </xf>
    <xf numFmtId="0" fontId="42" fillId="23" borderId="42" xfId="0" applyFont="1" applyFill="1" applyBorder="1" applyAlignment="1">
      <alignment vertical="top" wrapText="1"/>
    </xf>
    <xf numFmtId="0" fontId="3" fillId="23" borderId="42" xfId="0" applyFont="1" applyFill="1" applyBorder="1" applyAlignment="1">
      <alignment horizontal="center" vertical="top" wrapText="1"/>
    </xf>
    <xf numFmtId="0" fontId="3" fillId="23" borderId="42" xfId="0" applyFont="1" applyFill="1" applyBorder="1" applyAlignment="1">
      <alignment horizontal="left" vertical="top" wrapText="1"/>
    </xf>
    <xf numFmtId="0" fontId="3" fillId="23" borderId="7" xfId="0" applyFont="1" applyFill="1" applyBorder="1" applyAlignment="1" applyProtection="1">
      <alignment vertical="top" wrapText="1"/>
      <protection locked="0"/>
    </xf>
    <xf numFmtId="170" fontId="36" fillId="23" borderId="7" xfId="0" applyNumberFormat="1" applyFont="1" applyFill="1" applyBorder="1" applyAlignment="1" applyProtection="1">
      <alignment horizontal="center" vertical="top" wrapText="1"/>
    </xf>
    <xf numFmtId="3" fontId="3" fillId="23" borderId="7" xfId="0" applyNumberFormat="1" applyFont="1" applyFill="1" applyBorder="1" applyAlignment="1">
      <alignment horizontal="right" vertical="top" wrapText="1"/>
    </xf>
    <xf numFmtId="172" fontId="16" fillId="23" borderId="7" xfId="0" applyNumberFormat="1" applyFont="1" applyFill="1" applyBorder="1" applyAlignment="1">
      <alignment horizontal="right" vertical="top" wrapText="1"/>
    </xf>
    <xf numFmtId="172" fontId="3" fillId="23" borderId="7" xfId="0" applyNumberFormat="1" applyFont="1" applyFill="1" applyBorder="1" applyAlignment="1">
      <alignment horizontal="right" vertical="top" wrapText="1"/>
    </xf>
    <xf numFmtId="171" fontId="3" fillId="23" borderId="7" xfId="0" applyNumberFormat="1" applyFont="1" applyFill="1" applyBorder="1" applyAlignment="1">
      <alignment horizontal="right" vertical="top"/>
    </xf>
    <xf numFmtId="0" fontId="3" fillId="23" borderId="0" xfId="0" applyFont="1" applyFill="1" applyBorder="1" applyAlignment="1">
      <alignment vertical="top"/>
    </xf>
    <xf numFmtId="167" fontId="3" fillId="23" borderId="7" xfId="30" applyNumberFormat="1" applyFont="1" applyFill="1" applyBorder="1" applyAlignment="1" applyProtection="1">
      <alignment horizontal="right" vertical="top" wrapText="1"/>
    </xf>
    <xf numFmtId="0" fontId="3" fillId="23" borderId="7" xfId="0" applyFont="1" applyFill="1" applyBorder="1" applyAlignment="1" applyProtection="1">
      <alignment horizontal="right" vertical="top"/>
      <protection locked="0"/>
    </xf>
    <xf numFmtId="1" fontId="3" fillId="23" borderId="7" xfId="30" applyNumberFormat="1" applyFont="1" applyFill="1" applyBorder="1" applyAlignment="1" applyProtection="1">
      <alignment horizontal="center" vertical="top" wrapText="1"/>
    </xf>
    <xf numFmtId="0" fontId="3" fillId="23" borderId="7" xfId="0" applyNumberFormat="1" applyFont="1" applyFill="1" applyBorder="1" applyAlignment="1">
      <alignment horizontal="justify" vertical="top" wrapText="1"/>
    </xf>
    <xf numFmtId="0" fontId="3" fillId="23" borderId="7" xfId="0" applyFont="1" applyFill="1" applyBorder="1" applyAlignment="1" applyProtection="1">
      <alignment horizontal="center" vertical="top" wrapText="1"/>
      <protection locked="0"/>
    </xf>
    <xf numFmtId="14" fontId="3" fillId="23" borderId="7" xfId="30" applyNumberFormat="1" applyFont="1" applyFill="1" applyBorder="1" applyAlignment="1" applyProtection="1">
      <alignment horizontal="center" vertical="top" wrapText="1"/>
    </xf>
    <xf numFmtId="167" fontId="3" fillId="23" borderId="7" xfId="30" applyNumberFormat="1" applyFont="1" applyFill="1" applyBorder="1" applyAlignment="1" applyProtection="1">
      <alignment horizontal="center" vertical="top" wrapText="1"/>
    </xf>
    <xf numFmtId="1" fontId="3" fillId="23" borderId="7" xfId="30" applyNumberFormat="1" applyFont="1" applyFill="1" applyBorder="1" applyAlignment="1" applyProtection="1">
      <alignment horizontal="right" vertical="top" wrapText="1"/>
    </xf>
    <xf numFmtId="170" fontId="3" fillId="23" borderId="7" xfId="0" applyNumberFormat="1" applyFont="1" applyFill="1" applyBorder="1" applyAlignment="1" applyProtection="1">
      <alignment horizontal="left" vertical="top" wrapText="1"/>
    </xf>
    <xf numFmtId="0" fontId="22" fillId="23" borderId="0" xfId="0" applyFont="1" applyFill="1" applyBorder="1" applyAlignment="1">
      <alignment vertical="top"/>
    </xf>
    <xf numFmtId="1" fontId="3" fillId="23" borderId="7" xfId="30" applyNumberFormat="1" applyFont="1" applyFill="1" applyBorder="1" applyAlignment="1">
      <alignment vertical="top"/>
    </xf>
    <xf numFmtId="167" fontId="3" fillId="23" borderId="7" xfId="30" applyNumberFormat="1" applyFont="1" applyFill="1" applyBorder="1" applyAlignment="1">
      <alignment vertical="top" wrapText="1"/>
    </xf>
    <xf numFmtId="167" fontId="22" fillId="23" borderId="7" xfId="30" applyNumberFormat="1" applyFont="1" applyFill="1" applyBorder="1" applyAlignment="1">
      <alignment vertical="top" wrapText="1"/>
    </xf>
    <xf numFmtId="0" fontId="3" fillId="23" borderId="16" xfId="0" applyNumberFormat="1" applyFont="1" applyFill="1" applyBorder="1" applyAlignment="1" applyProtection="1">
      <alignment horizontal="center" vertical="top" wrapText="1"/>
    </xf>
    <xf numFmtId="49" fontId="3" fillId="23" borderId="7" xfId="0" applyNumberFormat="1" applyFont="1" applyFill="1" applyBorder="1" applyAlignment="1">
      <alignment horizontal="right" vertical="top" wrapText="1"/>
    </xf>
    <xf numFmtId="3" fontId="3" fillId="23" borderId="7" xfId="0" applyNumberFormat="1" applyFont="1" applyFill="1" applyBorder="1" applyAlignment="1" applyProtection="1">
      <alignment horizontal="center" vertical="top" wrapText="1"/>
    </xf>
    <xf numFmtId="0" fontId="3" fillId="23" borderId="7" xfId="0" applyNumberFormat="1" applyFont="1" applyFill="1" applyBorder="1" applyAlignment="1">
      <alignment horizontal="right" vertical="top" wrapText="1"/>
    </xf>
    <xf numFmtId="3" fontId="3" fillId="23" borderId="7" xfId="0" applyNumberFormat="1" applyFont="1" applyFill="1" applyBorder="1" applyAlignment="1">
      <alignment horizontal="center" vertical="top"/>
    </xf>
    <xf numFmtId="0" fontId="36" fillId="0" borderId="0" xfId="0" applyFont="1" applyBorder="1" applyAlignment="1">
      <alignment horizontal="center"/>
    </xf>
    <xf numFmtId="0" fontId="36" fillId="23" borderId="0" xfId="0" applyFont="1" applyFill="1" applyBorder="1" applyAlignment="1">
      <alignment horizontal="center"/>
    </xf>
    <xf numFmtId="0" fontId="36" fillId="0" borderId="0" xfId="0" applyFont="1" applyBorder="1" applyAlignment="1">
      <alignment horizontal="justify"/>
    </xf>
    <xf numFmtId="167" fontId="36" fillId="0" borderId="0" xfId="30" applyNumberFormat="1" applyFont="1" applyBorder="1" applyAlignment="1">
      <alignment horizontal="right"/>
    </xf>
    <xf numFmtId="173" fontId="36" fillId="0" borderId="0" xfId="0" applyNumberFormat="1" applyFont="1" applyBorder="1" applyAlignment="1">
      <alignment horizontal="right"/>
    </xf>
    <xf numFmtId="0" fontId="36" fillId="0" borderId="0" xfId="0" applyFont="1" applyBorder="1"/>
    <xf numFmtId="1" fontId="36" fillId="0" borderId="0" xfId="30" applyNumberFormat="1" applyFont="1" applyBorder="1" applyAlignment="1">
      <alignment horizontal="right"/>
    </xf>
    <xf numFmtId="14" fontId="36" fillId="0" borderId="0" xfId="0" applyNumberFormat="1" applyFont="1" applyBorder="1" applyAlignment="1">
      <alignment horizontal="center"/>
    </xf>
    <xf numFmtId="14" fontId="36" fillId="0" borderId="0" xfId="0" applyNumberFormat="1" applyFont="1" applyBorder="1" applyAlignment="1">
      <alignment horizontal="center" vertical="center"/>
    </xf>
    <xf numFmtId="167" fontId="36" fillId="0" borderId="0" xfId="30" applyNumberFormat="1" applyFont="1" applyBorder="1"/>
    <xf numFmtId="1" fontId="36" fillId="0" borderId="0" xfId="30" applyNumberFormat="1" applyFont="1" applyBorder="1" applyAlignment="1">
      <alignment horizontal="center"/>
    </xf>
    <xf numFmtId="0" fontId="36" fillId="0" borderId="0" xfId="0" applyFont="1" applyBorder="1" applyAlignment="1">
      <alignment horizontal="right"/>
    </xf>
    <xf numFmtId="14" fontId="36" fillId="0" borderId="0" xfId="0" applyNumberFormat="1" applyFont="1" applyBorder="1" applyAlignment="1">
      <alignment horizontal="right"/>
    </xf>
    <xf numFmtId="49" fontId="36" fillId="0" borderId="0" xfId="0" applyNumberFormat="1" applyFont="1" applyBorder="1" applyAlignment="1">
      <alignment horizontal="center"/>
    </xf>
    <xf numFmtId="14" fontId="36" fillId="23" borderId="0" xfId="0" applyNumberFormat="1" applyFont="1" applyFill="1" applyBorder="1" applyAlignment="1">
      <alignment horizontal="center" vertical="center"/>
    </xf>
    <xf numFmtId="0" fontId="36" fillId="0" borderId="0" xfId="0" applyFont="1" applyFill="1" applyBorder="1" applyAlignment="1">
      <alignment horizontal="center"/>
    </xf>
    <xf numFmtId="1" fontId="36" fillId="0" borderId="0" xfId="0" applyNumberFormat="1" applyFont="1" applyFill="1" applyBorder="1" applyAlignment="1">
      <alignment horizontal="center"/>
    </xf>
    <xf numFmtId="168" fontId="36" fillId="0" borderId="0" xfId="0" applyNumberFormat="1" applyFont="1" applyFill="1" applyBorder="1" applyAlignment="1">
      <alignment horizontal="center" vertical="top"/>
    </xf>
    <xf numFmtId="0" fontId="36" fillId="32" borderId="0" xfId="0" applyFont="1" applyFill="1" applyBorder="1"/>
    <xf numFmtId="3" fontId="36" fillId="0" borderId="0" xfId="0" applyNumberFormat="1" applyFont="1" applyBorder="1" applyAlignment="1">
      <alignment vertical="top"/>
    </xf>
    <xf numFmtId="0" fontId="36" fillId="32" borderId="0" xfId="0" applyFont="1" applyFill="1" applyBorder="1" applyAlignment="1">
      <alignment horizontal="right" vertical="top"/>
    </xf>
    <xf numFmtId="0" fontId="36" fillId="24" borderId="0" xfId="0" applyFont="1" applyFill="1" applyBorder="1"/>
    <xf numFmtId="49" fontId="36" fillId="0" borderId="0" xfId="0" applyNumberFormat="1" applyFont="1" applyBorder="1"/>
    <xf numFmtId="0" fontId="36" fillId="30" borderId="0" xfId="0" applyFont="1" applyFill="1" applyBorder="1"/>
    <xf numFmtId="167" fontId="36" fillId="30" borderId="0" xfId="30" applyNumberFormat="1" applyFont="1" applyFill="1" applyBorder="1"/>
    <xf numFmtId="0" fontId="36" fillId="0" borderId="0" xfId="0" applyNumberFormat="1" applyFont="1" applyBorder="1" applyAlignment="1">
      <alignment horizontal="center" vertical="center"/>
    </xf>
    <xf numFmtId="171" fontId="36" fillId="0" borderId="0" xfId="0" applyNumberFormat="1" applyFont="1" applyBorder="1" applyAlignment="1">
      <alignment horizontal="right" vertical="center"/>
    </xf>
    <xf numFmtId="3" fontId="3" fillId="23" borderId="0" xfId="0" applyNumberFormat="1" applyFont="1" applyFill="1" applyAlignment="1">
      <alignment vertical="top"/>
    </xf>
    <xf numFmtId="49" fontId="3" fillId="23" borderId="7" xfId="0" applyNumberFormat="1" applyFont="1" applyFill="1" applyBorder="1" applyAlignment="1">
      <alignment horizontal="center" vertical="top" wrapText="1"/>
    </xf>
    <xf numFmtId="170" fontId="3" fillId="23" borderId="7" xfId="0" applyNumberFormat="1" applyFont="1" applyFill="1" applyBorder="1" applyAlignment="1" applyProtection="1">
      <alignment horizontal="justify" vertical="top" wrapText="1"/>
    </xf>
    <xf numFmtId="3" fontId="3" fillId="23" borderId="7" xfId="34" applyNumberFormat="1" applyFont="1" applyFill="1" applyBorder="1" applyAlignment="1">
      <alignment horizontal="left" vertical="top" wrapText="1"/>
    </xf>
    <xf numFmtId="0" fontId="36" fillId="23" borderId="7" xfId="0" applyFont="1" applyFill="1" applyBorder="1" applyAlignment="1">
      <alignment horizontal="justify" vertical="top" wrapText="1"/>
    </xf>
    <xf numFmtId="0" fontId="3" fillId="23" borderId="7" xfId="0" applyFont="1" applyFill="1" applyBorder="1" applyAlignment="1" applyProtection="1">
      <alignment horizontal="justify" vertical="top" wrapText="1"/>
      <protection locked="0"/>
    </xf>
    <xf numFmtId="3" fontId="20" fillId="22" borderId="26" xfId="38" applyNumberFormat="1" applyFont="1" applyFill="1" applyBorder="1" applyAlignment="1">
      <alignment horizontal="right" vertical="top"/>
    </xf>
    <xf numFmtId="3" fontId="20" fillId="22" borderId="27" xfId="38" applyNumberFormat="1" applyFont="1" applyFill="1" applyBorder="1" applyAlignment="1">
      <alignment horizontal="right" vertical="top"/>
    </xf>
    <xf numFmtId="3" fontId="20" fillId="22" borderId="25" xfId="38" applyNumberFormat="1" applyFont="1" applyFill="1" applyBorder="1" applyAlignment="1">
      <alignment horizontal="right" vertical="top"/>
    </xf>
    <xf numFmtId="0" fontId="3" fillId="23" borderId="7" xfId="0" applyNumberFormat="1" applyFont="1" applyFill="1" applyBorder="1" applyAlignment="1" applyProtection="1">
      <alignment horizontal="left" vertical="top" wrapText="1"/>
    </xf>
    <xf numFmtId="0" fontId="3" fillId="23" borderId="7" xfId="0" applyFont="1" applyFill="1" applyBorder="1" applyAlignment="1" applyProtection="1">
      <alignment horizontal="justify" vertical="top"/>
      <protection locked="0"/>
    </xf>
    <xf numFmtId="1" fontId="36" fillId="23" borderId="7" xfId="30" applyNumberFormat="1" applyFont="1" applyFill="1" applyBorder="1" applyAlignment="1" applyProtection="1">
      <alignment horizontal="center" vertical="top" wrapText="1"/>
    </xf>
    <xf numFmtId="4" fontId="3" fillId="23" borderId="7" xfId="0" applyNumberFormat="1" applyFont="1" applyFill="1" applyBorder="1" applyAlignment="1" applyProtection="1">
      <alignment horizontal="justify" vertical="top" wrapText="1"/>
    </xf>
    <xf numFmtId="0" fontId="23" fillId="23" borderId="7" xfId="0" applyFont="1" applyFill="1" applyBorder="1" applyAlignment="1">
      <alignment vertical="top" wrapText="1"/>
    </xf>
    <xf numFmtId="0" fontId="3" fillId="23" borderId="7" xfId="0" applyNumberFormat="1" applyFont="1" applyFill="1" applyBorder="1" applyAlignment="1" applyProtection="1">
      <alignment horizontal="right" vertical="top" wrapText="1"/>
    </xf>
    <xf numFmtId="14" fontId="3" fillId="23" borderId="7" xfId="0" applyNumberFormat="1" applyFont="1" applyFill="1" applyBorder="1" applyAlignment="1" applyProtection="1">
      <alignment horizontal="right" vertical="top" wrapText="1"/>
    </xf>
    <xf numFmtId="49" fontId="3" fillId="23" borderId="7" xfId="0" applyNumberFormat="1" applyFont="1" applyFill="1" applyBorder="1" applyAlignment="1">
      <alignment horizontal="justify" vertical="top" wrapText="1"/>
    </xf>
    <xf numFmtId="172" fontId="3" fillId="23" borderId="7" xfId="0" applyNumberFormat="1" applyFont="1" applyFill="1" applyBorder="1" applyAlignment="1" applyProtection="1">
      <alignment horizontal="center" vertical="top" wrapText="1"/>
    </xf>
    <xf numFmtId="15" fontId="3" fillId="23" borderId="7" xfId="0" applyNumberFormat="1" applyFont="1" applyFill="1" applyBorder="1" applyAlignment="1">
      <alignment horizontal="left" vertical="top" wrapText="1"/>
    </xf>
    <xf numFmtId="174" fontId="3" fillId="23" borderId="7" xfId="0" applyNumberFormat="1" applyFont="1" applyFill="1" applyBorder="1" applyAlignment="1" applyProtection="1">
      <alignment horizontal="right" vertical="top" wrapText="1"/>
    </xf>
    <xf numFmtId="0" fontId="3" fillId="23" borderId="7" xfId="0" applyFont="1" applyFill="1" applyBorder="1" applyAlignment="1" applyProtection="1">
      <alignment horizontal="center" vertical="top" wrapText="1"/>
    </xf>
    <xf numFmtId="173" fontId="3" fillId="23" borderId="7" xfId="0" applyNumberFormat="1" applyFont="1" applyFill="1" applyBorder="1" applyAlignment="1" applyProtection="1">
      <alignment horizontal="right" vertical="top" wrapText="1"/>
    </xf>
    <xf numFmtId="164" fontId="3" fillId="23" borderId="7" xfId="0" applyNumberFormat="1" applyFont="1" applyFill="1" applyBorder="1" applyAlignment="1">
      <alignment horizontal="center" vertical="top" wrapText="1"/>
    </xf>
    <xf numFmtId="170" fontId="3" fillId="23" borderId="7" xfId="0" applyNumberFormat="1" applyFont="1" applyFill="1" applyBorder="1" applyAlignment="1">
      <alignment horizontal="center" vertical="top"/>
    </xf>
    <xf numFmtId="3" fontId="0" fillId="23" borderId="7" xfId="0" applyNumberFormat="1" applyFill="1" applyBorder="1" applyAlignment="1">
      <alignment vertical="top" wrapText="1"/>
    </xf>
    <xf numFmtId="14" fontId="0" fillId="23" borderId="7" xfId="0" applyNumberFormat="1" applyFill="1" applyBorder="1" applyAlignment="1">
      <alignment vertical="top" wrapText="1"/>
    </xf>
    <xf numFmtId="170" fontId="3" fillId="23" borderId="7" xfId="0" applyNumberFormat="1" applyFont="1" applyFill="1" applyBorder="1" applyAlignment="1">
      <alignment horizontal="right" vertical="top" wrapText="1"/>
    </xf>
    <xf numFmtId="0" fontId="25" fillId="0" borderId="0" xfId="0" applyFont="1" applyBorder="1"/>
    <xf numFmtId="3" fontId="20" fillId="22" borderId="38" xfId="0" applyNumberFormat="1" applyFont="1" applyFill="1" applyBorder="1" applyAlignment="1" applyProtection="1">
      <alignment horizontal="right" vertical="top"/>
    </xf>
    <xf numFmtId="0" fontId="19" fillId="24" borderId="8" xfId="34" applyNumberFormat="1" applyFont="1" applyFill="1" applyBorder="1" applyAlignment="1">
      <alignment horizontal="center" vertical="top" wrapText="1"/>
    </xf>
    <xf numFmtId="3" fontId="0" fillId="0" borderId="0" xfId="0" applyNumberFormat="1"/>
    <xf numFmtId="0" fontId="0" fillId="0" borderId="0" xfId="0" applyBorder="1" applyAlignment="1">
      <alignment horizontal="left" wrapText="1"/>
    </xf>
    <xf numFmtId="3" fontId="0" fillId="0" borderId="0" xfId="0" applyNumberFormat="1" applyBorder="1" applyAlignment="1">
      <alignment horizontal="left" wrapText="1"/>
    </xf>
    <xf numFmtId="0" fontId="42" fillId="23" borderId="7" xfId="0" applyFont="1" applyFill="1" applyBorder="1" applyAlignment="1">
      <alignment vertical="top" wrapText="1"/>
    </xf>
    <xf numFmtId="0" fontId="16" fillId="22" borderId="28" xfId="34" applyNumberFormat="1" applyFont="1" applyFill="1" applyBorder="1" applyAlignment="1">
      <alignment horizontal="center" vertical="center" wrapText="1"/>
    </xf>
    <xf numFmtId="0" fontId="16" fillId="27" borderId="28" xfId="34" applyNumberFormat="1" applyFont="1" applyFill="1" applyBorder="1" applyAlignment="1">
      <alignment horizontal="center" vertical="center" wrapText="1"/>
    </xf>
    <xf numFmtId="49" fontId="16" fillId="0" borderId="47" xfId="33" applyNumberFormat="1" applyFont="1" applyBorder="1" applyAlignment="1"/>
    <xf numFmtId="49" fontId="16" fillId="0" borderId="27" xfId="33" applyNumberFormat="1" applyFont="1" applyBorder="1" applyAlignment="1"/>
    <xf numFmtId="0" fontId="19" fillId="0" borderId="12" xfId="0" applyFont="1" applyBorder="1" applyAlignment="1">
      <alignment horizontal="center"/>
    </xf>
    <xf numFmtId="0" fontId="19" fillId="0" borderId="0" xfId="0" applyFont="1" applyBorder="1" applyAlignment="1">
      <alignment horizontal="center"/>
    </xf>
    <xf numFmtId="0" fontId="3" fillId="23" borderId="7" xfId="0" applyFont="1" applyFill="1" applyBorder="1" applyAlignment="1" applyProtection="1">
      <alignment horizontal="justify" vertical="top" wrapText="1"/>
    </xf>
    <xf numFmtId="172" fontId="3" fillId="23" borderId="7" xfId="0" applyNumberFormat="1" applyFont="1" applyFill="1" applyBorder="1" applyAlignment="1">
      <alignment vertical="top" wrapText="1"/>
    </xf>
    <xf numFmtId="170" fontId="22" fillId="23" borderId="7" xfId="0" applyNumberFormat="1" applyFont="1" applyFill="1" applyBorder="1" applyAlignment="1" applyProtection="1">
      <alignment horizontal="center" vertical="top" wrapText="1"/>
    </xf>
    <xf numFmtId="0" fontId="3" fillId="23" borderId="44" xfId="0" applyFont="1" applyFill="1" applyBorder="1" applyAlignment="1" applyProtection="1">
      <alignment horizontal="left" vertical="top" wrapText="1"/>
    </xf>
    <xf numFmtId="1" fontId="36" fillId="23" borderId="7" xfId="30" applyNumberFormat="1" applyFont="1" applyFill="1" applyBorder="1" applyAlignment="1" applyProtection="1">
      <alignment horizontal="right" vertical="top" wrapText="1"/>
    </xf>
    <xf numFmtId="4" fontId="36" fillId="23" borderId="7" xfId="0" applyNumberFormat="1" applyFont="1" applyFill="1" applyBorder="1" applyAlignment="1" applyProtection="1">
      <alignment horizontal="justify" vertical="top" wrapText="1"/>
    </xf>
    <xf numFmtId="0" fontId="16" fillId="26" borderId="7" xfId="0" applyFont="1" applyFill="1" applyBorder="1" applyAlignment="1">
      <alignment vertical="top" wrapText="1"/>
    </xf>
    <xf numFmtId="167" fontId="16" fillId="26" borderId="7" xfId="30" applyNumberFormat="1" applyFont="1" applyFill="1" applyBorder="1" applyAlignment="1">
      <alignment horizontal="right" vertical="top"/>
    </xf>
    <xf numFmtId="0" fontId="0" fillId="0" borderId="14" xfId="0" applyBorder="1"/>
    <xf numFmtId="0" fontId="3" fillId="0" borderId="7" xfId="34" applyFont="1" applyFill="1" applyBorder="1" applyAlignment="1">
      <alignment horizontal="justify" vertical="top" wrapText="1"/>
    </xf>
    <xf numFmtId="0" fontId="30" fillId="0" borderId="7" xfId="34" applyFont="1" applyFill="1" applyBorder="1" applyAlignment="1">
      <alignment horizontal="justify" vertical="top" wrapText="1"/>
    </xf>
    <xf numFmtId="0" fontId="0" fillId="0" borderId="0" xfId="0" applyAlignment="1">
      <alignment wrapText="1"/>
    </xf>
    <xf numFmtId="166" fontId="3" fillId="0" borderId="7" xfId="34" applyNumberFormat="1" applyFont="1" applyFill="1" applyBorder="1" applyAlignment="1">
      <alignment vertical="top" wrapText="1"/>
    </xf>
    <xf numFmtId="167" fontId="3" fillId="0" borderId="7" xfId="38" applyNumberFormat="1" applyFont="1" applyFill="1" applyBorder="1" applyAlignment="1" applyProtection="1">
      <alignment horizontal="center" vertical="top" wrapText="1"/>
    </xf>
    <xf numFmtId="166" fontId="0" fillId="0" borderId="7" xfId="0" applyNumberFormat="1" applyFill="1" applyBorder="1" applyAlignment="1">
      <alignment vertical="top"/>
    </xf>
    <xf numFmtId="3" fontId="3" fillId="0" borderId="7" xfId="0" applyNumberFormat="1" applyFont="1" applyFill="1" applyBorder="1" applyAlignment="1">
      <alignment vertical="top"/>
    </xf>
    <xf numFmtId="167" fontId="3" fillId="0" borderId="7" xfId="30" applyNumberFormat="1" applyFont="1" applyFill="1" applyBorder="1" applyAlignment="1">
      <alignment horizontal="right" vertical="top"/>
    </xf>
    <xf numFmtId="167" fontId="3" fillId="0" borderId="7" xfId="30" applyNumberFormat="1" applyFont="1" applyFill="1" applyBorder="1" applyAlignment="1">
      <alignment horizontal="right" vertical="top" wrapText="1"/>
    </xf>
    <xf numFmtId="167" fontId="3" fillId="0" borderId="7" xfId="30" applyNumberFormat="1" applyFont="1" applyFill="1" applyBorder="1" applyAlignment="1" applyProtection="1">
      <alignment horizontal="right" vertical="top" wrapText="1"/>
    </xf>
    <xf numFmtId="0" fontId="3" fillId="0" borderId="16" xfId="0" applyFont="1" applyFill="1" applyBorder="1" applyAlignment="1">
      <alignment horizontal="justify" vertical="top" wrapText="1"/>
    </xf>
    <xf numFmtId="0" fontId="22" fillId="0" borderId="7" xfId="0" applyFont="1" applyFill="1" applyBorder="1"/>
    <xf numFmtId="167" fontId="22" fillId="0" borderId="7" xfId="0" applyNumberFormat="1" applyFont="1" applyFill="1" applyBorder="1"/>
    <xf numFmtId="0" fontId="3" fillId="0" borderId="7" xfId="0" applyFont="1" applyFill="1" applyBorder="1" applyAlignment="1">
      <alignment horizontal="justify" vertical="top" wrapText="1"/>
    </xf>
    <xf numFmtId="0" fontId="0" fillId="0" borderId="0" xfId="0" applyFill="1"/>
    <xf numFmtId="1" fontId="3" fillId="0" borderId="7" xfId="0" applyNumberFormat="1" applyFont="1" applyFill="1" applyBorder="1" applyAlignment="1">
      <alignment horizontal="center" vertical="top" wrapText="1"/>
    </xf>
    <xf numFmtId="49" fontId="3" fillId="0" borderId="7" xfId="33" applyNumberFormat="1" applyFont="1" applyFill="1" applyBorder="1" applyAlignment="1">
      <alignment horizontal="justify" vertical="top"/>
    </xf>
    <xf numFmtId="49" fontId="3" fillId="0" borderId="7" xfId="34" applyNumberFormat="1" applyFont="1" applyFill="1" applyBorder="1" applyAlignment="1">
      <alignment horizontal="center" vertical="top" wrapText="1"/>
    </xf>
    <xf numFmtId="49" fontId="3" fillId="0" borderId="7" xfId="34" applyNumberFormat="1" applyFont="1" applyFill="1" applyBorder="1" applyAlignment="1">
      <alignment horizontal="justify" vertical="top" wrapText="1"/>
    </xf>
    <xf numFmtId="49" fontId="3" fillId="0" borderId="7" xfId="34" applyNumberFormat="1" applyFont="1" applyFill="1" applyBorder="1" applyAlignment="1">
      <alignment horizontal="right" vertical="top" wrapText="1"/>
    </xf>
    <xf numFmtId="49" fontId="3" fillId="0" borderId="7" xfId="34" applyNumberFormat="1" applyFont="1" applyFill="1" applyBorder="1" applyAlignment="1">
      <alignment horizontal="left" vertical="top" wrapText="1"/>
    </xf>
    <xf numFmtId="0" fontId="3" fillId="0" borderId="7" xfId="34" applyFont="1" applyFill="1" applyBorder="1" applyAlignment="1">
      <alignment horizontal="left" vertical="top" wrapText="1"/>
    </xf>
    <xf numFmtId="175" fontId="3" fillId="0" borderId="7" xfId="0" applyNumberFormat="1" applyFont="1" applyFill="1" applyBorder="1" applyAlignment="1">
      <alignment horizontal="right" vertical="top"/>
    </xf>
    <xf numFmtId="166" fontId="3" fillId="0" borderId="7" xfId="0" applyNumberFormat="1" applyFont="1" applyFill="1" applyBorder="1" applyAlignment="1">
      <alignment horizontal="center" vertical="top"/>
    </xf>
    <xf numFmtId="0" fontId="3" fillId="0" borderId="7" xfId="0" applyFont="1" applyFill="1" applyBorder="1" applyAlignment="1">
      <alignment horizontal="left" vertical="top" wrapText="1"/>
    </xf>
    <xf numFmtId="0" fontId="3" fillId="0" borderId="7" xfId="0" applyNumberFormat="1" applyFont="1" applyFill="1" applyBorder="1" applyAlignment="1" applyProtection="1">
      <alignment horizontal="justify" vertical="top" wrapText="1"/>
    </xf>
    <xf numFmtId="0" fontId="3" fillId="0" borderId="16" xfId="34" applyFont="1" applyFill="1" applyBorder="1" applyAlignment="1">
      <alignment horizontal="justify" vertical="top" wrapText="1"/>
    </xf>
    <xf numFmtId="0" fontId="4" fillId="0" borderId="7" xfId="34" applyFill="1" applyBorder="1" applyAlignment="1">
      <alignment horizontal="justify" vertical="top"/>
    </xf>
    <xf numFmtId="0" fontId="4" fillId="0" borderId="7" xfId="34" applyFill="1" applyBorder="1" applyAlignment="1">
      <alignment vertical="top" wrapText="1"/>
    </xf>
    <xf numFmtId="0" fontId="3" fillId="0" borderId="7" xfId="0" applyFont="1" applyFill="1" applyBorder="1" applyAlignment="1">
      <alignment horizontal="justify" vertical="top"/>
    </xf>
    <xf numFmtId="0" fontId="4" fillId="0" borderId="7" xfId="34" applyFill="1" applyBorder="1" applyAlignment="1">
      <alignment vertical="center"/>
    </xf>
    <xf numFmtId="0" fontId="4" fillId="0" borderId="0" xfId="34" applyFill="1" applyAlignment="1">
      <alignment vertical="center"/>
    </xf>
    <xf numFmtId="0" fontId="0" fillId="0" borderId="0" xfId="0" applyFill="1" applyAlignment="1">
      <alignment vertical="center"/>
    </xf>
    <xf numFmtId="3" fontId="25" fillId="0" borderId="28" xfId="0" applyNumberFormat="1" applyFont="1" applyFill="1" applyBorder="1" applyAlignment="1" applyProtection="1">
      <alignment horizontal="right" vertical="top"/>
    </xf>
    <xf numFmtId="3" fontId="25" fillId="0" borderId="22" xfId="0" applyNumberFormat="1" applyFont="1" applyFill="1" applyBorder="1" applyAlignment="1" applyProtection="1">
      <alignment horizontal="right" vertical="top"/>
    </xf>
    <xf numFmtId="3" fontId="25" fillId="0" borderId="9" xfId="0" applyNumberFormat="1" applyFont="1" applyFill="1" applyBorder="1" applyAlignment="1" applyProtection="1">
      <alignment horizontal="right" vertical="top"/>
    </xf>
    <xf numFmtId="3" fontId="25" fillId="0" borderId="19" xfId="0" applyNumberFormat="1" applyFont="1" applyFill="1" applyBorder="1" applyAlignment="1" applyProtection="1">
      <alignment horizontal="right" vertical="top"/>
    </xf>
    <xf numFmtId="3" fontId="25" fillId="0" borderId="9" xfId="0" applyNumberFormat="1" applyFont="1" applyFill="1" applyBorder="1" applyAlignment="1" applyProtection="1">
      <alignment horizontal="right" vertical="top" wrapText="1"/>
    </xf>
    <xf numFmtId="3" fontId="25" fillId="0" borderId="17" xfId="0" applyNumberFormat="1" applyFont="1" applyFill="1" applyBorder="1" applyAlignment="1" applyProtection="1">
      <alignment horizontal="right" vertical="top" wrapText="1"/>
    </xf>
    <xf numFmtId="3" fontId="20" fillId="22" borderId="36" xfId="0" applyNumberFormat="1" applyFont="1" applyFill="1" applyBorder="1" applyAlignment="1" applyProtection="1">
      <alignment horizontal="right" vertical="top"/>
    </xf>
    <xf numFmtId="3" fontId="20" fillId="22" borderId="7" xfId="0" applyNumberFormat="1" applyFont="1" applyFill="1" applyBorder="1" applyAlignment="1" applyProtection="1">
      <alignment horizontal="right" vertical="top"/>
    </xf>
    <xf numFmtId="0" fontId="3" fillId="0" borderId="16" xfId="34" applyFont="1" applyFill="1" applyBorder="1" applyAlignment="1">
      <alignment vertical="top" wrapText="1"/>
    </xf>
    <xf numFmtId="0" fontId="3" fillId="0" borderId="7" xfId="34" applyFont="1" applyFill="1" applyBorder="1" applyAlignment="1">
      <alignment horizontal="center" vertical="top" wrapText="1"/>
    </xf>
    <xf numFmtId="0" fontId="3" fillId="0" borderId="7" xfId="0" applyFont="1" applyFill="1" applyBorder="1" applyAlignment="1">
      <alignment vertical="top" wrapText="1"/>
    </xf>
    <xf numFmtId="166" fontId="3" fillId="0" borderId="7" xfId="34" applyNumberFormat="1" applyFont="1" applyFill="1" applyBorder="1" applyAlignment="1">
      <alignment horizontal="center" vertical="top" wrapText="1"/>
    </xf>
    <xf numFmtId="0" fontId="22" fillId="0" borderId="0" xfId="0" applyFont="1" applyFill="1"/>
    <xf numFmtId="1" fontId="3" fillId="0" borderId="7" xfId="38" applyNumberFormat="1" applyFont="1" applyFill="1" applyBorder="1" applyAlignment="1" applyProtection="1">
      <alignment horizontal="justify" vertical="top" wrapText="1"/>
    </xf>
    <xf numFmtId="0" fontId="3" fillId="0" borderId="7" xfId="0" applyFont="1" applyFill="1" applyBorder="1"/>
    <xf numFmtId="0" fontId="3" fillId="0" borderId="0" xfId="0" applyFont="1" applyFill="1"/>
    <xf numFmtId="0" fontId="3" fillId="0" borderId="7" xfId="0" applyFont="1" applyFill="1" applyBorder="1" applyAlignment="1">
      <alignment horizontal="center" vertical="top" wrapText="1"/>
    </xf>
    <xf numFmtId="167" fontId="3" fillId="0" borderId="7" xfId="30" applyNumberFormat="1" applyFont="1" applyFill="1" applyBorder="1" applyAlignment="1">
      <alignment horizontal="center" vertical="top"/>
    </xf>
    <xf numFmtId="0" fontId="30" fillId="0" borderId="7" xfId="34" applyFont="1" applyFill="1" applyBorder="1" applyAlignment="1">
      <alignment horizontal="justify" vertical="top"/>
    </xf>
    <xf numFmtId="0" fontId="30" fillId="0" borderId="7" xfId="34" applyFont="1" applyFill="1" applyBorder="1" applyAlignment="1">
      <alignment vertical="top"/>
    </xf>
    <xf numFmtId="0" fontId="30" fillId="0" borderId="0" xfId="34" applyFont="1" applyFill="1" applyAlignment="1">
      <alignment vertical="top"/>
    </xf>
    <xf numFmtId="0" fontId="3" fillId="0" borderId="0" xfId="0" applyFont="1" applyFill="1" applyAlignment="1">
      <alignment vertical="top"/>
    </xf>
    <xf numFmtId="0" fontId="3" fillId="0" borderId="7" xfId="0" applyNumberFormat="1" applyFont="1" applyFill="1" applyBorder="1" applyAlignment="1">
      <alignment horizontal="center" vertical="top"/>
    </xf>
    <xf numFmtId="3" fontId="3" fillId="0" borderId="7" xfId="34" applyNumberFormat="1" applyFont="1" applyFill="1" applyBorder="1" applyAlignment="1">
      <alignment horizontal="justify" vertical="top" wrapText="1"/>
    </xf>
    <xf numFmtId="3" fontId="3" fillId="0" borderId="16" xfId="34" applyNumberFormat="1" applyFont="1" applyFill="1" applyBorder="1" applyAlignment="1">
      <alignment horizontal="justify" vertical="top" wrapText="1"/>
    </xf>
    <xf numFmtId="166" fontId="3" fillId="0" borderId="7" xfId="0" applyNumberFormat="1" applyFont="1" applyFill="1" applyBorder="1" applyAlignment="1">
      <alignment horizontal="center" vertical="top" wrapText="1"/>
    </xf>
    <xf numFmtId="0" fontId="3" fillId="0" borderId="7" xfId="0" applyFont="1" applyFill="1" applyBorder="1" applyAlignment="1">
      <alignment vertical="top"/>
    </xf>
    <xf numFmtId="0" fontId="4" fillId="0" borderId="7" xfId="34" applyFill="1" applyBorder="1" applyAlignment="1">
      <alignment horizontal="justify" vertical="top" wrapText="1"/>
    </xf>
    <xf numFmtId="0" fontId="4" fillId="0" borderId="7" xfId="34" applyFill="1" applyBorder="1" applyAlignment="1">
      <alignment vertical="top"/>
    </xf>
    <xf numFmtId="0" fontId="3" fillId="0" borderId="7" xfId="34" applyFont="1" applyFill="1" applyBorder="1" applyAlignment="1">
      <alignment vertical="top" wrapText="1"/>
    </xf>
    <xf numFmtId="5" fontId="3" fillId="0" borderId="7" xfId="30" applyNumberFormat="1" applyFont="1" applyFill="1" applyBorder="1" applyAlignment="1">
      <alignment horizontal="justify" vertical="top" wrapText="1"/>
    </xf>
    <xf numFmtId="14" fontId="3" fillId="0" borderId="16" xfId="0" applyNumberFormat="1" applyFont="1" applyFill="1" applyBorder="1" applyAlignment="1">
      <alignment horizontal="left" vertical="top" wrapText="1"/>
    </xf>
    <xf numFmtId="0" fontId="3" fillId="0" borderId="7" xfId="0" applyNumberFormat="1" applyFont="1" applyFill="1" applyBorder="1" applyAlignment="1">
      <alignment horizontal="center" vertical="top" wrapText="1"/>
    </xf>
    <xf numFmtId="165" fontId="3" fillId="0" borderId="16" xfId="34" applyNumberFormat="1" applyFont="1" applyFill="1" applyBorder="1" applyAlignment="1">
      <alignment horizontal="justify" vertical="top" wrapText="1"/>
    </xf>
    <xf numFmtId="176" fontId="30" fillId="0" borderId="7" xfId="34" applyNumberFormat="1" applyFont="1" applyFill="1" applyBorder="1" applyAlignment="1">
      <alignment vertical="top"/>
    </xf>
    <xf numFmtId="0" fontId="0" fillId="0" borderId="0" xfId="0" applyFill="1" applyAlignment="1">
      <alignment horizontal="center"/>
    </xf>
    <xf numFmtId="0" fontId="0" fillId="0" borderId="0" xfId="0" applyFill="1" applyAlignment="1">
      <alignment horizontal="justify"/>
    </xf>
    <xf numFmtId="0" fontId="0" fillId="0" borderId="0" xfId="0" applyFill="1" applyAlignment="1">
      <alignment horizontal="justify" vertical="center" wrapText="1"/>
    </xf>
    <xf numFmtId="165" fontId="0" fillId="0" borderId="0" xfId="0" applyNumberFormat="1" applyFill="1" applyAlignment="1">
      <alignment horizontal="right"/>
    </xf>
    <xf numFmtId="0" fontId="0" fillId="0" borderId="0" xfId="0" applyFill="1" applyAlignment="1">
      <alignment horizontal="right"/>
    </xf>
    <xf numFmtId="0" fontId="0" fillId="23" borderId="13" xfId="0" applyFill="1" applyBorder="1"/>
    <xf numFmtId="3" fontId="3" fillId="23" borderId="0" xfId="33" applyNumberFormat="1" applyFont="1" applyFill="1" applyBorder="1" applyAlignment="1">
      <alignment vertical="center"/>
    </xf>
    <xf numFmtId="4" fontId="3" fillId="23" borderId="0" xfId="33" applyNumberFormat="1" applyFont="1" applyFill="1" applyBorder="1" applyAlignment="1"/>
    <xf numFmtId="4" fontId="3" fillId="23" borderId="23" xfId="33" applyNumberFormat="1" applyFont="1" applyFill="1" applyBorder="1" applyAlignment="1"/>
    <xf numFmtId="3" fontId="3" fillId="23" borderId="0" xfId="33" applyNumberFormat="1" applyFont="1" applyFill="1" applyBorder="1" applyAlignment="1"/>
    <xf numFmtId="0" fontId="18" fillId="23" borderId="14" xfId="33" applyFont="1" applyFill="1" applyBorder="1" applyAlignment="1">
      <alignment horizontal="left"/>
    </xf>
    <xf numFmtId="3" fontId="3" fillId="23" borderId="15" xfId="33" applyNumberFormat="1" applyFont="1" applyFill="1" applyBorder="1" applyAlignment="1"/>
    <xf numFmtId="3" fontId="3" fillId="23" borderId="39" xfId="33" applyNumberFormat="1" applyFont="1" applyFill="1" applyBorder="1" applyAlignment="1"/>
    <xf numFmtId="0" fontId="3" fillId="23" borderId="0" xfId="0" applyFont="1" applyFill="1" applyBorder="1"/>
    <xf numFmtId="0" fontId="0" fillId="23" borderId="0" xfId="0" applyFill="1" applyBorder="1"/>
    <xf numFmtId="0" fontId="0" fillId="23" borderId="23" xfId="0" applyFill="1" applyBorder="1"/>
    <xf numFmtId="3" fontId="3" fillId="23" borderId="13" xfId="0" applyNumberFormat="1" applyFont="1" applyFill="1" applyBorder="1"/>
    <xf numFmtId="0" fontId="3" fillId="23" borderId="13" xfId="0" applyFont="1" applyFill="1" applyBorder="1"/>
    <xf numFmtId="3" fontId="3" fillId="23" borderId="0" xfId="0" applyNumberFormat="1" applyFont="1" applyFill="1" applyBorder="1"/>
    <xf numFmtId="3" fontId="3" fillId="23" borderId="23" xfId="0" applyNumberFormat="1" applyFont="1" applyFill="1" applyBorder="1"/>
    <xf numFmtId="14" fontId="3" fillId="0" borderId="16" xfId="0" applyNumberFormat="1" applyFont="1" applyFill="1" applyBorder="1" applyAlignment="1">
      <alignment horizontal="justify" vertical="top" wrapText="1"/>
    </xf>
    <xf numFmtId="49" fontId="3" fillId="0" borderId="16" xfId="34" applyNumberFormat="1" applyFont="1" applyFill="1" applyBorder="1" applyAlignment="1">
      <alignment horizontal="justify" vertical="top" wrapText="1"/>
    </xf>
    <xf numFmtId="169" fontId="3" fillId="0" borderId="7" xfId="33" applyNumberFormat="1" applyFont="1" applyFill="1" applyBorder="1" applyAlignment="1" applyProtection="1">
      <alignment horizontal="left" vertical="top"/>
    </xf>
    <xf numFmtId="49" fontId="3" fillId="0" borderId="20" xfId="34" applyNumberFormat="1" applyFont="1" applyFill="1" applyBorder="1" applyAlignment="1">
      <alignment horizontal="left" vertical="top" wrapText="1"/>
    </xf>
    <xf numFmtId="0" fontId="30" fillId="0" borderId="0" xfId="34" applyFont="1" applyFill="1" applyAlignment="1">
      <alignment vertical="center"/>
    </xf>
    <xf numFmtId="0" fontId="3" fillId="0" borderId="0" xfId="0" applyFont="1" applyFill="1" applyAlignment="1">
      <alignment vertical="center"/>
    </xf>
    <xf numFmtId="49" fontId="3" fillId="0" borderId="7" xfId="33" applyNumberFormat="1" applyFont="1" applyFill="1" applyBorder="1" applyAlignment="1">
      <alignment horizontal="center" vertical="top" wrapText="1"/>
    </xf>
    <xf numFmtId="0" fontId="3" fillId="0" borderId="7" xfId="0" applyFont="1" applyFill="1" applyBorder="1" applyAlignment="1">
      <alignment horizontal="right" vertical="top"/>
    </xf>
    <xf numFmtId="0" fontId="0" fillId="0" borderId="7" xfId="0" applyFill="1" applyBorder="1" applyAlignment="1">
      <alignment vertical="top" wrapText="1"/>
    </xf>
    <xf numFmtId="0" fontId="17" fillId="0" borderId="7" xfId="34" applyFont="1" applyFill="1" applyBorder="1" applyAlignment="1">
      <alignment horizontal="justify" vertical="top"/>
    </xf>
    <xf numFmtId="0" fontId="17" fillId="0" borderId="7" xfId="34" applyFont="1" applyFill="1" applyBorder="1" applyAlignment="1">
      <alignment horizontal="justify" vertical="top" wrapText="1"/>
    </xf>
    <xf numFmtId="0" fontId="17" fillId="0" borderId="7" xfId="34" applyFont="1" applyFill="1" applyBorder="1" applyAlignment="1">
      <alignment horizontal="center" vertical="top" wrapText="1"/>
    </xf>
    <xf numFmtId="0" fontId="3" fillId="0" borderId="7" xfId="0" applyFont="1" applyFill="1" applyBorder="1" applyAlignment="1" applyProtection="1">
      <alignment horizontal="justify" vertical="top" wrapText="1"/>
      <protection locked="0"/>
    </xf>
    <xf numFmtId="0" fontId="17" fillId="0" borderId="16" xfId="34" applyFont="1" applyFill="1" applyBorder="1" applyAlignment="1">
      <alignment horizontal="justify" vertical="top" wrapText="1"/>
    </xf>
    <xf numFmtId="14" fontId="3" fillId="0" borderId="7" xfId="0" applyNumberFormat="1" applyFont="1" applyFill="1" applyBorder="1" applyAlignment="1">
      <alignment horizontal="left" vertical="top" wrapText="1"/>
    </xf>
    <xf numFmtId="165" fontId="3" fillId="0" borderId="7" xfId="34" applyNumberFormat="1" applyFont="1" applyFill="1" applyBorder="1" applyAlignment="1">
      <alignment horizontal="justify" vertical="top" wrapText="1"/>
    </xf>
    <xf numFmtId="0" fontId="3" fillId="0" borderId="7" xfId="34" applyFont="1" applyFill="1" applyBorder="1" applyAlignment="1">
      <alignment horizontal="right" vertical="top" wrapText="1"/>
    </xf>
    <xf numFmtId="0" fontId="4" fillId="0" borderId="7" xfId="34" applyFill="1" applyBorder="1" applyAlignment="1">
      <alignment horizontal="justify" vertical="center"/>
    </xf>
    <xf numFmtId="0" fontId="17" fillId="0" borderId="7" xfId="34" applyFont="1" applyFill="1" applyBorder="1" applyAlignment="1">
      <alignment horizontal="left" vertical="top" wrapText="1"/>
    </xf>
    <xf numFmtId="1" fontId="3" fillId="0" borderId="7" xfId="30" applyNumberFormat="1" applyFont="1" applyFill="1" applyBorder="1" applyAlignment="1" applyProtection="1">
      <alignment horizontal="justify" vertical="top" wrapText="1"/>
    </xf>
    <xf numFmtId="5" fontId="3" fillId="0" borderId="7" xfId="30" applyNumberFormat="1" applyFont="1" applyFill="1" applyBorder="1" applyAlignment="1">
      <alignment horizontal="left" vertical="top" wrapText="1"/>
    </xf>
    <xf numFmtId="0" fontId="0" fillId="0" borderId="11" xfId="0" applyFill="1" applyBorder="1" applyAlignment="1">
      <alignment horizontal="center"/>
    </xf>
    <xf numFmtId="0" fontId="0" fillId="0" borderId="21" xfId="0" applyFill="1" applyBorder="1"/>
    <xf numFmtId="0" fontId="0" fillId="0" borderId="12" xfId="0" applyFill="1" applyBorder="1"/>
    <xf numFmtId="0" fontId="0" fillId="0" borderId="13" xfId="0" applyFill="1" applyBorder="1" applyAlignment="1">
      <alignment horizontal="center"/>
    </xf>
    <xf numFmtId="0" fontId="0" fillId="0" borderId="23" xfId="0" applyFill="1" applyBorder="1"/>
    <xf numFmtId="0" fontId="0" fillId="0" borderId="0" xfId="0" applyFill="1" applyBorder="1"/>
    <xf numFmtId="0" fontId="4" fillId="0" borderId="0" xfId="34" applyFill="1" applyAlignment="1">
      <alignment horizontal="justify" vertical="center"/>
    </xf>
    <xf numFmtId="0" fontId="4" fillId="0" borderId="0" xfId="34" applyFill="1" applyAlignment="1">
      <alignment vertical="top"/>
    </xf>
    <xf numFmtId="0" fontId="0" fillId="0" borderId="0" xfId="0" applyFill="1" applyAlignment="1">
      <alignment vertical="top"/>
    </xf>
    <xf numFmtId="0" fontId="30" fillId="0" borderId="7" xfId="34" applyFont="1" applyFill="1" applyBorder="1" applyAlignment="1">
      <alignment vertical="center"/>
    </xf>
    <xf numFmtId="167" fontId="3" fillId="0" borderId="7" xfId="30" applyNumberFormat="1" applyFont="1" applyFill="1" applyBorder="1" applyAlignment="1" applyProtection="1">
      <alignment horizontal="center" vertical="top" wrapText="1"/>
    </xf>
    <xf numFmtId="169" fontId="3" fillId="0" borderId="7" xfId="33" applyNumberFormat="1" applyFont="1" applyFill="1" applyBorder="1" applyAlignment="1" applyProtection="1">
      <alignment horizontal="center" vertical="top"/>
    </xf>
    <xf numFmtId="166" fontId="41" fillId="0" borderId="7" xfId="34" applyNumberFormat="1" applyFont="1" applyFill="1" applyBorder="1" applyAlignment="1">
      <alignment horizontal="center" vertical="top" wrapText="1"/>
    </xf>
    <xf numFmtId="0" fontId="41" fillId="0" borderId="7" xfId="34" applyFont="1" applyFill="1" applyBorder="1" applyAlignment="1">
      <alignment horizontal="justify" vertical="top" wrapText="1"/>
    </xf>
    <xf numFmtId="0" fontId="3" fillId="0" borderId="7" xfId="34" applyFont="1" applyFill="1" applyBorder="1" applyAlignment="1">
      <alignment horizontal="center" vertical="top"/>
    </xf>
    <xf numFmtId="0" fontId="17" fillId="0" borderId="20" xfId="34" applyFont="1" applyFill="1" applyBorder="1" applyAlignment="1">
      <alignment horizontal="left" vertical="top" wrapText="1"/>
    </xf>
    <xf numFmtId="14" fontId="3" fillId="0" borderId="7" xfId="0" applyNumberFormat="1" applyFont="1" applyFill="1" applyBorder="1" applyAlignment="1">
      <alignment vertical="top"/>
    </xf>
    <xf numFmtId="169" fontId="3" fillId="0" borderId="7" xfId="33" applyNumberFormat="1" applyFont="1" applyFill="1" applyBorder="1" applyAlignment="1" applyProtection="1">
      <alignment horizontal="right" vertical="top"/>
    </xf>
    <xf numFmtId="0" fontId="23" fillId="0" borderId="7" xfId="0" applyFont="1" applyFill="1" applyBorder="1" applyAlignment="1">
      <alignment horizontal="left" vertical="top" wrapText="1"/>
    </xf>
    <xf numFmtId="3" fontId="3" fillId="0" borderId="7" xfId="30" applyNumberFormat="1" applyFont="1" applyFill="1" applyBorder="1" applyAlignment="1">
      <alignment horizontal="center" vertical="top"/>
    </xf>
    <xf numFmtId="0" fontId="3" fillId="0" borderId="7" xfId="0" applyNumberFormat="1" applyFont="1" applyFill="1" applyBorder="1" applyAlignment="1">
      <alignment vertical="top" wrapText="1"/>
    </xf>
    <xf numFmtId="49" fontId="3" fillId="0" borderId="7" xfId="33" applyNumberFormat="1" applyFont="1" applyFill="1" applyBorder="1" applyAlignment="1">
      <alignment horizontal="justify" vertical="top" wrapText="1"/>
    </xf>
    <xf numFmtId="3" fontId="3" fillId="0" borderId="7" xfId="0" applyNumberFormat="1" applyFont="1" applyFill="1" applyBorder="1" applyAlignment="1">
      <alignment horizontal="right" vertical="top"/>
    </xf>
    <xf numFmtId="0" fontId="3" fillId="0" borderId="16" xfId="0" applyFont="1" applyFill="1" applyBorder="1" applyAlignment="1" applyProtection="1">
      <alignment horizontal="justify" vertical="top"/>
      <protection locked="0"/>
    </xf>
    <xf numFmtId="3" fontId="3" fillId="0" borderId="7" xfId="34" applyNumberFormat="1" applyFont="1" applyFill="1" applyBorder="1" applyAlignment="1">
      <alignment vertical="top" wrapText="1"/>
    </xf>
    <xf numFmtId="0" fontId="24" fillId="0" borderId="7" xfId="34" applyFont="1" applyFill="1" applyBorder="1" applyAlignment="1">
      <alignment vertical="center"/>
    </xf>
    <xf numFmtId="0" fontId="24" fillId="0" borderId="0" xfId="34" applyFont="1" applyFill="1" applyAlignment="1">
      <alignment vertical="center"/>
    </xf>
    <xf numFmtId="0" fontId="22" fillId="0" borderId="0" xfId="0" applyFont="1" applyFill="1" applyAlignment="1">
      <alignment vertical="center"/>
    </xf>
    <xf numFmtId="0" fontId="3" fillId="0" borderId="20" xfId="34" applyFont="1" applyFill="1" applyBorder="1" applyAlignment="1">
      <alignment horizontal="left" vertical="top" wrapText="1"/>
    </xf>
    <xf numFmtId="5" fontId="3" fillId="0" borderId="16" xfId="30" applyNumberFormat="1" applyFont="1" applyFill="1" applyBorder="1" applyAlignment="1">
      <alignment horizontal="left" vertical="top" wrapText="1"/>
    </xf>
    <xf numFmtId="0" fontId="17" fillId="0" borderId="7" xfId="34" applyFont="1" applyFill="1" applyBorder="1" applyAlignment="1">
      <alignment vertical="top" wrapText="1"/>
    </xf>
    <xf numFmtId="0" fontId="0" fillId="0" borderId="7" xfId="0" applyNumberFormat="1" applyFill="1" applyBorder="1" applyAlignment="1">
      <alignment horizontal="center" vertical="top" wrapText="1"/>
    </xf>
    <xf numFmtId="0" fontId="0" fillId="0" borderId="7" xfId="0" applyFill="1" applyBorder="1" applyAlignment="1">
      <alignment horizontal="justify" vertical="center" wrapText="1"/>
    </xf>
    <xf numFmtId="165" fontId="0" fillId="0" borderId="7" xfId="0" applyNumberFormat="1" applyFill="1" applyBorder="1" applyAlignment="1">
      <alignment vertical="center"/>
    </xf>
    <xf numFmtId="0" fontId="0" fillId="0" borderId="7" xfId="0" applyFill="1" applyBorder="1" applyAlignment="1">
      <alignment vertical="top"/>
    </xf>
    <xf numFmtId="0" fontId="0" fillId="0" borderId="7" xfId="0" applyNumberFormat="1" applyFill="1" applyBorder="1" applyAlignment="1">
      <alignment horizontal="center" vertical="top"/>
    </xf>
    <xf numFmtId="0" fontId="3" fillId="0" borderId="7" xfId="0" applyFont="1" applyFill="1" applyBorder="1" applyAlignment="1">
      <alignment horizontal="center" vertical="top"/>
    </xf>
    <xf numFmtId="0" fontId="17" fillId="0" borderId="7" xfId="34" applyFont="1" applyFill="1" applyBorder="1" applyAlignment="1">
      <alignment horizontal="center" vertical="top"/>
    </xf>
    <xf numFmtId="0" fontId="0" fillId="0" borderId="7" xfId="0" applyFill="1" applyBorder="1" applyAlignment="1">
      <alignment horizontal="center" vertical="top"/>
    </xf>
    <xf numFmtId="0" fontId="3" fillId="0" borderId="0" xfId="0" applyFont="1" applyFill="1" applyAlignment="1">
      <alignment vertical="top" wrapText="1"/>
    </xf>
    <xf numFmtId="0" fontId="3" fillId="0" borderId="7" xfId="0" applyFont="1" applyFill="1" applyBorder="1" applyAlignment="1" applyProtection="1">
      <alignment horizontal="justify" vertical="top"/>
      <protection locked="0"/>
    </xf>
    <xf numFmtId="0" fontId="30" fillId="0" borderId="7" xfId="39" applyFont="1" applyFill="1" applyBorder="1" applyAlignment="1">
      <alignment horizontal="justify" vertical="top"/>
    </xf>
    <xf numFmtId="167" fontId="3" fillId="0" borderId="7" xfId="30" applyNumberFormat="1" applyFont="1" applyFill="1" applyBorder="1" applyAlignment="1">
      <alignment vertical="top"/>
    </xf>
    <xf numFmtId="1" fontId="41" fillId="0" borderId="7" xfId="0" applyNumberFormat="1" applyFont="1" applyFill="1" applyBorder="1" applyAlignment="1">
      <alignment horizontal="center" vertical="top" wrapText="1"/>
    </xf>
    <xf numFmtId="166" fontId="21" fillId="0" borderId="7" xfId="34" applyNumberFormat="1" applyFont="1" applyFill="1" applyBorder="1" applyAlignment="1">
      <alignment vertical="top" wrapText="1"/>
    </xf>
    <xf numFmtId="1" fontId="3" fillId="0" borderId="7" xfId="39" applyNumberFormat="1" applyFont="1" applyFill="1" applyBorder="1" applyAlignment="1">
      <alignment horizontal="center" vertical="top" wrapText="1"/>
    </xf>
    <xf numFmtId="0" fontId="26" fillId="0" borderId="32" xfId="33" applyFont="1" applyFill="1" applyBorder="1" applyAlignment="1">
      <alignment vertical="top"/>
    </xf>
    <xf numFmtId="0" fontId="26" fillId="25" borderId="51" xfId="33" applyFont="1" applyFill="1" applyBorder="1" applyAlignment="1" applyProtection="1">
      <alignment vertical="top" wrapText="1"/>
    </xf>
    <xf numFmtId="3" fontId="20" fillId="25" borderId="51" xfId="0" applyNumberFormat="1" applyFont="1" applyFill="1" applyBorder="1" applyAlignment="1">
      <alignment horizontal="right" vertical="top"/>
    </xf>
    <xf numFmtId="169" fontId="28" fillId="23" borderId="7" xfId="33" applyNumberFormat="1" applyFont="1" applyFill="1" applyBorder="1" applyAlignment="1" applyProtection="1">
      <alignment horizontal="left" vertical="top" wrapText="1"/>
    </xf>
    <xf numFmtId="0" fontId="25" fillId="23" borderId="7" xfId="33" applyFont="1" applyFill="1" applyBorder="1" applyAlignment="1" applyProtection="1">
      <alignment horizontal="justify" vertical="top" wrapText="1"/>
    </xf>
    <xf numFmtId="3" fontId="25" fillId="0" borderId="7" xfId="0" applyNumberFormat="1" applyFont="1" applyFill="1" applyBorder="1" applyAlignment="1" applyProtection="1">
      <alignment horizontal="right" vertical="top"/>
    </xf>
    <xf numFmtId="0" fontId="3" fillId="0" borderId="0" xfId="0" applyFont="1" applyFill="1" applyBorder="1" applyAlignment="1">
      <alignment vertical="top"/>
    </xf>
    <xf numFmtId="177" fontId="36" fillId="0" borderId="0" xfId="0" applyNumberFormat="1" applyFont="1" applyBorder="1" applyAlignment="1">
      <alignment horizontal="center"/>
    </xf>
    <xf numFmtId="44" fontId="36" fillId="0" borderId="0" xfId="43" applyFont="1" applyBorder="1" applyAlignment="1">
      <alignment horizontal="right"/>
    </xf>
    <xf numFmtId="44" fontId="36" fillId="0" borderId="0" xfId="0" applyNumberFormat="1" applyFont="1" applyBorder="1" applyAlignment="1">
      <alignment horizontal="right"/>
    </xf>
    <xf numFmtId="0" fontId="3" fillId="0" borderId="16" xfId="34" applyFont="1" applyFill="1" applyBorder="1" applyAlignment="1">
      <alignment horizontal="left" vertical="top" wrapText="1"/>
    </xf>
    <xf numFmtId="0" fontId="17" fillId="0" borderId="7" xfId="34" applyFont="1" applyFill="1" applyBorder="1" applyAlignment="1">
      <alignment horizontal="center" vertical="center"/>
    </xf>
    <xf numFmtId="0" fontId="3" fillId="0" borderId="16" xfId="34" applyFont="1" applyFill="1" applyBorder="1" applyAlignment="1">
      <alignment horizontal="center" vertical="top" wrapText="1"/>
    </xf>
    <xf numFmtId="0" fontId="3" fillId="0" borderId="16" xfId="0" applyFont="1" applyFill="1" applyBorder="1" applyAlignment="1">
      <alignment horizontal="center" vertical="top" wrapText="1"/>
    </xf>
    <xf numFmtId="0" fontId="3" fillId="0" borderId="20" xfId="0" applyFont="1" applyFill="1" applyBorder="1" applyAlignment="1">
      <alignment horizontal="justify" vertical="top" wrapText="1"/>
    </xf>
    <xf numFmtId="0" fontId="0" fillId="0" borderId="20" xfId="0" applyFill="1" applyBorder="1" applyAlignment="1">
      <alignment vertical="top" wrapText="1"/>
    </xf>
    <xf numFmtId="0" fontId="3" fillId="0" borderId="0" xfId="0" applyFont="1" applyFill="1" applyBorder="1" applyAlignment="1">
      <alignment horizontal="center" vertical="top" wrapText="1"/>
    </xf>
    <xf numFmtId="166" fontId="0" fillId="0" borderId="42" xfId="0" applyNumberFormat="1" applyFill="1" applyBorder="1" applyAlignment="1">
      <alignment vertical="top"/>
    </xf>
    <xf numFmtId="167" fontId="3" fillId="0" borderId="0" xfId="30" applyNumberFormat="1" applyFont="1" applyFill="1" applyBorder="1" applyAlignment="1">
      <alignment horizontal="right" vertical="top"/>
    </xf>
    <xf numFmtId="0" fontId="3" fillId="0" borderId="0" xfId="0" applyNumberFormat="1" applyFont="1" applyFill="1" applyBorder="1" applyAlignment="1">
      <alignment horizontal="center" vertical="top" wrapText="1"/>
    </xf>
    <xf numFmtId="0" fontId="3" fillId="0" borderId="16" xfId="0" applyFont="1" applyFill="1" applyBorder="1" applyAlignment="1" applyProtection="1">
      <alignment horizontal="justify" vertical="top" wrapText="1"/>
      <protection locked="0"/>
    </xf>
    <xf numFmtId="14" fontId="3" fillId="0" borderId="7" xfId="0" applyNumberFormat="1" applyFont="1" applyFill="1" applyBorder="1" applyAlignment="1">
      <alignment horizontal="justify" vertical="top" wrapText="1"/>
    </xf>
    <xf numFmtId="0" fontId="17" fillId="0" borderId="16" xfId="34" applyFont="1" applyFill="1" applyBorder="1" applyAlignment="1">
      <alignment horizontal="justify" vertical="top"/>
    </xf>
    <xf numFmtId="0" fontId="3" fillId="0" borderId="16" xfId="0" applyFont="1" applyFill="1" applyBorder="1" applyAlignment="1">
      <alignment horizontal="justify" vertical="top"/>
    </xf>
    <xf numFmtId="0" fontId="4" fillId="0" borderId="16" xfId="34" applyFill="1" applyBorder="1" applyAlignment="1">
      <alignment vertical="center"/>
    </xf>
    <xf numFmtId="176" fontId="30" fillId="0" borderId="0" xfId="34" applyNumberFormat="1" applyFont="1" applyFill="1" applyBorder="1" applyAlignment="1">
      <alignment vertical="top"/>
    </xf>
    <xf numFmtId="0" fontId="3" fillId="0" borderId="20" xfId="34" applyFont="1" applyFill="1" applyBorder="1" applyAlignment="1">
      <alignment vertical="top" wrapText="1"/>
    </xf>
    <xf numFmtId="0" fontId="16" fillId="0" borderId="7" xfId="0" applyFont="1" applyFill="1" applyBorder="1" applyAlignment="1">
      <alignment horizontal="justify" vertical="top" wrapText="1"/>
    </xf>
    <xf numFmtId="0" fontId="18" fillId="0" borderId="7" xfId="0" applyFont="1" applyFill="1" applyBorder="1" applyAlignment="1">
      <alignment horizontal="justify" vertical="top" wrapText="1"/>
    </xf>
    <xf numFmtId="3" fontId="18" fillId="0" borderId="7" xfId="34" applyNumberFormat="1" applyFont="1" applyFill="1" applyBorder="1" applyAlignment="1">
      <alignment horizontal="justify" vertical="top" wrapText="1"/>
    </xf>
    <xf numFmtId="167" fontId="18" fillId="0" borderId="7" xfId="30" applyNumberFormat="1" applyFont="1" applyFill="1" applyBorder="1" applyAlignment="1">
      <alignment horizontal="right" vertical="top"/>
    </xf>
    <xf numFmtId="167" fontId="18" fillId="23" borderId="7" xfId="30" applyNumberFormat="1" applyFont="1" applyFill="1" applyBorder="1" applyAlignment="1">
      <alignment horizontal="right" vertical="top"/>
    </xf>
    <xf numFmtId="14" fontId="18" fillId="0" borderId="7" xfId="0" applyNumberFormat="1" applyFont="1" applyFill="1" applyBorder="1" applyAlignment="1">
      <alignment horizontal="right" vertical="top"/>
    </xf>
    <xf numFmtId="0" fontId="18" fillId="0" borderId="7" xfId="34" applyFont="1" applyFill="1" applyBorder="1" applyAlignment="1">
      <alignment horizontal="justify" vertical="top" wrapText="1"/>
    </xf>
    <xf numFmtId="167" fontId="18" fillId="0" borderId="7" xfId="30" applyNumberFormat="1" applyFont="1" applyFill="1" applyBorder="1" applyAlignment="1">
      <alignment horizontal="right" vertical="top" wrapText="1"/>
    </xf>
    <xf numFmtId="167" fontId="18" fillId="0" borderId="7" xfId="30" applyNumberFormat="1" applyFont="1" applyFill="1" applyBorder="1" applyAlignment="1" applyProtection="1">
      <alignment horizontal="right" vertical="top" wrapText="1"/>
    </xf>
    <xf numFmtId="0" fontId="18" fillId="0" borderId="16" xfId="0" applyFont="1" applyFill="1" applyBorder="1" applyAlignment="1">
      <alignment horizontal="justify" vertical="top" wrapText="1"/>
    </xf>
    <xf numFmtId="175" fontId="18" fillId="0" borderId="7" xfId="0" applyNumberFormat="1" applyFont="1" applyFill="1" applyBorder="1" applyAlignment="1">
      <alignment horizontal="right" vertical="top" wrapText="1"/>
    </xf>
    <xf numFmtId="166" fontId="18" fillId="0" borderId="7" xfId="34" applyNumberFormat="1" applyFont="1" applyFill="1" applyBorder="1" applyAlignment="1">
      <alignment vertical="top" wrapText="1"/>
    </xf>
    <xf numFmtId="175" fontId="18" fillId="0" borderId="7" xfId="34" applyNumberFormat="1" applyFont="1" applyFill="1" applyBorder="1" applyAlignment="1">
      <alignment vertical="top" wrapText="1"/>
    </xf>
    <xf numFmtId="167" fontId="18" fillId="0" borderId="7" xfId="38" applyNumberFormat="1" applyFont="1" applyFill="1" applyBorder="1" applyAlignment="1" applyProtection="1">
      <alignment horizontal="center" vertical="top" wrapText="1"/>
    </xf>
    <xf numFmtId="0" fontId="53" fillId="0" borderId="7" xfId="34" applyFont="1" applyFill="1" applyBorder="1" applyAlignment="1">
      <alignment horizontal="justify" vertical="top" wrapText="1"/>
    </xf>
    <xf numFmtId="0" fontId="38" fillId="28" borderId="44" xfId="0" applyFont="1" applyFill="1" applyBorder="1" applyAlignment="1">
      <alignment horizontal="justify" vertical="top" wrapText="1"/>
    </xf>
    <xf numFmtId="166" fontId="18" fillId="0" borderId="7" xfId="0" applyNumberFormat="1" applyFont="1" applyFill="1" applyBorder="1" applyAlignment="1">
      <alignment vertical="top"/>
    </xf>
    <xf numFmtId="0" fontId="54" fillId="0" borderId="7" xfId="0" applyFont="1" applyFill="1" applyBorder="1"/>
    <xf numFmtId="175" fontId="18" fillId="0" borderId="7" xfId="0" applyNumberFormat="1" applyFont="1" applyFill="1" applyBorder="1" applyAlignment="1">
      <alignment vertical="top"/>
    </xf>
    <xf numFmtId="14" fontId="18" fillId="0" borderId="7" xfId="0" applyNumberFormat="1" applyFont="1" applyFill="1" applyBorder="1" applyAlignment="1">
      <alignment vertical="top"/>
    </xf>
    <xf numFmtId="0" fontId="18" fillId="28" borderId="0" xfId="0" applyFont="1" applyFill="1" applyBorder="1" applyAlignment="1">
      <alignment horizontal="justify" vertical="top" wrapText="1"/>
    </xf>
    <xf numFmtId="0" fontId="3" fillId="23" borderId="0" xfId="34" applyFont="1" applyFill="1" applyBorder="1" applyAlignment="1">
      <alignment horizontal="justify" vertical="top" wrapText="1"/>
    </xf>
    <xf numFmtId="167" fontId="3" fillId="23" borderId="0" xfId="30" applyNumberFormat="1" applyFont="1" applyFill="1" applyBorder="1" applyAlignment="1">
      <alignment horizontal="right" vertical="top" wrapText="1"/>
    </xf>
    <xf numFmtId="3" fontId="36" fillId="28" borderId="0" xfId="0" applyNumberFormat="1" applyFont="1" applyFill="1" applyBorder="1" applyAlignment="1">
      <alignment horizontal="right" vertical="top" wrapText="1"/>
    </xf>
    <xf numFmtId="3" fontId="35" fillId="28" borderId="0" xfId="0" applyNumberFormat="1" applyFont="1" applyFill="1" applyBorder="1" applyAlignment="1">
      <alignment horizontal="center" vertical="top" wrapText="1"/>
    </xf>
    <xf numFmtId="14" fontId="3" fillId="23" borderId="0" xfId="0" applyNumberFormat="1" applyFont="1" applyFill="1" applyBorder="1" applyAlignment="1">
      <alignment horizontal="right" vertical="top"/>
    </xf>
    <xf numFmtId="0" fontId="36" fillId="23" borderId="0" xfId="34" applyFont="1" applyFill="1" applyBorder="1" applyAlignment="1">
      <alignment horizontal="justify" vertical="top" wrapText="1"/>
    </xf>
    <xf numFmtId="0" fontId="18" fillId="28" borderId="42" xfId="0" applyFont="1" applyFill="1" applyBorder="1" applyAlignment="1">
      <alignment vertical="top" wrapText="1"/>
    </xf>
    <xf numFmtId="0" fontId="18" fillId="28" borderId="43" xfId="0" applyFont="1" applyFill="1" applyBorder="1" applyAlignment="1">
      <alignment vertical="top" wrapText="1"/>
    </xf>
    <xf numFmtId="0" fontId="55" fillId="0" borderId="7" xfId="0" applyFont="1" applyFill="1" applyBorder="1" applyAlignment="1">
      <alignment horizontal="justify" vertical="top" wrapText="1"/>
    </xf>
    <xf numFmtId="175" fontId="18" fillId="0" borderId="7" xfId="0" applyNumberFormat="1" applyFont="1" applyFill="1" applyBorder="1" applyAlignment="1">
      <alignment horizontal="right" vertical="top"/>
    </xf>
    <xf numFmtId="5" fontId="18" fillId="0" borderId="7" xfId="30" applyNumberFormat="1" applyFont="1" applyFill="1" applyBorder="1" applyAlignment="1">
      <alignment horizontal="justify" vertical="top" wrapText="1"/>
    </xf>
    <xf numFmtId="0" fontId="18" fillId="0" borderId="7" xfId="0" applyFont="1" applyFill="1" applyBorder="1" applyAlignment="1">
      <alignment horizontal="justify" vertical="top"/>
    </xf>
    <xf numFmtId="5" fontId="18" fillId="0" borderId="7" xfId="30" applyNumberFormat="1" applyFont="1" applyFill="1" applyBorder="1" applyAlignment="1">
      <alignment horizontal="left" vertical="top" wrapText="1"/>
    </xf>
    <xf numFmtId="14" fontId="18" fillId="0" borderId="7" xfId="0" applyNumberFormat="1" applyFont="1" applyFill="1" applyBorder="1" applyAlignment="1">
      <alignment horizontal="right" vertical="top" wrapText="1"/>
    </xf>
    <xf numFmtId="0" fontId="0" fillId="23" borderId="11" xfId="0" applyFill="1" applyBorder="1"/>
    <xf numFmtId="0" fontId="0" fillId="23" borderId="12" xfId="0" applyFill="1" applyBorder="1"/>
    <xf numFmtId="3" fontId="0" fillId="23" borderId="12" xfId="0" applyNumberFormat="1" applyFill="1" applyBorder="1"/>
    <xf numFmtId="0" fontId="0" fillId="23" borderId="21" xfId="0" applyFill="1" applyBorder="1"/>
    <xf numFmtId="0" fontId="38" fillId="0" borderId="0" xfId="0" applyFont="1" applyAlignment="1">
      <alignment horizontal="left" wrapText="1"/>
    </xf>
    <xf numFmtId="167" fontId="18" fillId="0" borderId="7" xfId="30" applyNumberFormat="1" applyFont="1" applyFill="1" applyBorder="1" applyAlignment="1">
      <alignment horizontal="center" vertical="top"/>
    </xf>
    <xf numFmtId="168" fontId="18" fillId="0" borderId="7" xfId="0" applyNumberFormat="1" applyFont="1" applyFill="1" applyBorder="1" applyAlignment="1">
      <alignment horizontal="center" vertical="top"/>
    </xf>
    <xf numFmtId="0" fontId="3" fillId="23" borderId="13" xfId="0" applyFont="1" applyFill="1" applyBorder="1" applyAlignment="1">
      <alignment horizontal="left" vertical="top" wrapText="1"/>
    </xf>
    <xf numFmtId="0" fontId="3" fillId="23" borderId="0" xfId="0" applyFont="1" applyFill="1" applyBorder="1" applyAlignment="1">
      <alignment horizontal="left" vertical="top" wrapText="1"/>
    </xf>
    <xf numFmtId="0" fontId="3" fillId="23" borderId="23" xfId="0" applyFont="1" applyFill="1" applyBorder="1" applyAlignment="1">
      <alignment horizontal="left" vertical="top" wrapText="1"/>
    </xf>
    <xf numFmtId="0" fontId="38" fillId="0" borderId="0" xfId="0" applyFont="1" applyAlignment="1">
      <alignment horizontal="left" vertical="top" wrapText="1"/>
    </xf>
    <xf numFmtId="167" fontId="36" fillId="0" borderId="0" xfId="0" applyNumberFormat="1" applyFont="1" applyBorder="1" applyAlignment="1">
      <alignment horizontal="right"/>
    </xf>
    <xf numFmtId="3" fontId="25" fillId="0" borderId="22" xfId="0" applyNumberFormat="1" applyFont="1" applyFill="1" applyBorder="1" applyAlignment="1" applyProtection="1">
      <alignment vertical="top" wrapText="1"/>
    </xf>
    <xf numFmtId="3" fontId="25" fillId="0" borderId="29" xfId="0" applyNumberFormat="1" applyFont="1" applyFill="1" applyBorder="1" applyAlignment="1" applyProtection="1">
      <alignment horizontal="right" vertical="top" wrapText="1"/>
    </xf>
    <xf numFmtId="3" fontId="25" fillId="0" borderId="33" xfId="0" applyNumberFormat="1" applyFont="1" applyFill="1" applyBorder="1" applyAlignment="1" applyProtection="1">
      <alignment horizontal="right" vertical="top" wrapText="1"/>
    </xf>
    <xf numFmtId="3" fontId="25" fillId="0" borderId="8" xfId="0" applyNumberFormat="1" applyFont="1" applyFill="1" applyBorder="1" applyAlignment="1" applyProtection="1">
      <alignment horizontal="right" vertical="top" wrapText="1"/>
    </xf>
    <xf numFmtId="3" fontId="25" fillId="0" borderId="30" xfId="0" applyNumberFormat="1" applyFont="1" applyFill="1" applyBorder="1" applyAlignment="1" applyProtection="1">
      <alignment horizontal="right" vertical="top" wrapText="1"/>
    </xf>
    <xf numFmtId="3" fontId="25" fillId="0" borderId="31" xfId="0" applyNumberFormat="1" applyFont="1" applyFill="1" applyBorder="1" applyAlignment="1" applyProtection="1">
      <alignment horizontal="right" vertical="top" wrapText="1"/>
    </xf>
    <xf numFmtId="3" fontId="25" fillId="0" borderId="22" xfId="0" applyNumberFormat="1" applyFont="1" applyFill="1" applyBorder="1" applyAlignment="1" applyProtection="1">
      <alignment vertical="top"/>
    </xf>
    <xf numFmtId="3" fontId="25" fillId="0" borderId="29" xfId="0" applyNumberFormat="1" applyFont="1" applyFill="1" applyBorder="1" applyAlignment="1" applyProtection="1">
      <alignment horizontal="right" vertical="top"/>
    </xf>
    <xf numFmtId="3" fontId="25" fillId="0" borderId="17" xfId="0" applyNumberFormat="1" applyFont="1" applyFill="1" applyBorder="1" applyAlignment="1" applyProtection="1">
      <alignment vertical="top"/>
    </xf>
    <xf numFmtId="3" fontId="25" fillId="0" borderId="18" xfId="0" applyNumberFormat="1" applyFont="1" applyFill="1" applyBorder="1" applyAlignment="1" applyProtection="1">
      <alignment horizontal="right" vertical="top"/>
    </xf>
    <xf numFmtId="3" fontId="25" fillId="0" borderId="34" xfId="0" applyNumberFormat="1" applyFont="1" applyFill="1" applyBorder="1" applyAlignment="1" applyProtection="1">
      <alignment horizontal="right" vertical="top"/>
    </xf>
    <xf numFmtId="3" fontId="25" fillId="0" borderId="35" xfId="0" applyNumberFormat="1" applyFont="1" applyFill="1" applyBorder="1" applyAlignment="1" applyProtection="1">
      <alignment horizontal="right" vertical="top"/>
    </xf>
    <xf numFmtId="3" fontId="25" fillId="0" borderId="34" xfId="0" applyNumberFormat="1" applyFont="1" applyFill="1" applyBorder="1" applyAlignment="1" applyProtection="1">
      <alignment vertical="top"/>
    </xf>
    <xf numFmtId="3" fontId="25" fillId="0" borderId="23" xfId="0" applyNumberFormat="1" applyFont="1" applyFill="1" applyBorder="1" applyAlignment="1" applyProtection="1">
      <alignment horizontal="right" vertical="top"/>
    </xf>
    <xf numFmtId="3" fontId="25" fillId="0" borderId="17" xfId="0" applyNumberFormat="1" applyFont="1" applyFill="1" applyBorder="1" applyAlignment="1" applyProtection="1">
      <alignment horizontal="right" vertical="top"/>
    </xf>
    <xf numFmtId="3" fontId="25" fillId="0" borderId="39" xfId="0" applyNumberFormat="1" applyFont="1" applyFill="1" applyBorder="1" applyAlignment="1" applyProtection="1">
      <alignment vertical="top"/>
    </xf>
    <xf numFmtId="3" fontId="25" fillId="0" borderId="7" xfId="0" applyNumberFormat="1" applyFont="1" applyFill="1" applyBorder="1" applyAlignment="1" applyProtection="1">
      <alignment vertical="top"/>
    </xf>
    <xf numFmtId="3" fontId="25" fillId="0" borderId="7" xfId="0" applyNumberFormat="1" applyFont="1" applyFill="1" applyBorder="1" applyAlignment="1" applyProtection="1">
      <alignment horizontal="right" vertical="top" wrapText="1"/>
    </xf>
    <xf numFmtId="166" fontId="56" fillId="0" borderId="7" xfId="34" applyNumberFormat="1" applyFont="1" applyFill="1" applyBorder="1" applyAlignment="1">
      <alignment horizontal="center" vertical="top" wrapText="1"/>
    </xf>
    <xf numFmtId="3" fontId="3" fillId="0" borderId="7" xfId="34" applyNumberFormat="1" applyFont="1" applyFill="1" applyBorder="1" applyAlignment="1">
      <alignment horizontal="center" vertical="top" wrapText="1"/>
    </xf>
    <xf numFmtId="3" fontId="3" fillId="0" borderId="7" xfId="34" applyNumberFormat="1" applyFont="1" applyFill="1" applyBorder="1" applyAlignment="1">
      <alignment vertical="center" wrapText="1"/>
    </xf>
    <xf numFmtId="1" fontId="3" fillId="0" borderId="7" xfId="0" applyNumberFormat="1" applyFont="1" applyFill="1" applyBorder="1" applyAlignment="1">
      <alignment horizontal="center" vertical="top"/>
    </xf>
    <xf numFmtId="3" fontId="25" fillId="23" borderId="0" xfId="0" applyNumberFormat="1" applyFont="1" applyFill="1" applyAlignment="1">
      <alignment vertical="top"/>
    </xf>
    <xf numFmtId="0" fontId="54" fillId="0" borderId="0" xfId="0" applyFont="1" applyFill="1"/>
    <xf numFmtId="166" fontId="18" fillId="0" borderId="42" xfId="0" applyNumberFormat="1" applyFont="1" applyFill="1" applyBorder="1" applyAlignment="1">
      <alignment vertical="top"/>
    </xf>
    <xf numFmtId="0" fontId="53" fillId="0" borderId="16" xfId="34" applyFont="1" applyFill="1" applyBorder="1" applyAlignment="1">
      <alignment horizontal="justify" vertical="top"/>
    </xf>
    <xf numFmtId="0" fontId="53" fillId="0" borderId="16" xfId="34" applyFont="1" applyFill="1" applyBorder="1" applyAlignment="1">
      <alignment horizontal="justify" vertical="top" wrapText="1"/>
    </xf>
    <xf numFmtId="0" fontId="18" fillId="0" borderId="16" xfId="34" applyFont="1" applyFill="1" applyBorder="1" applyAlignment="1">
      <alignment horizontal="justify" vertical="top" wrapText="1"/>
    </xf>
    <xf numFmtId="178" fontId="18" fillId="0" borderId="7" xfId="34" applyNumberFormat="1" applyFont="1" applyFill="1" applyBorder="1" applyAlignment="1">
      <alignment vertical="center" wrapText="1"/>
    </xf>
    <xf numFmtId="14" fontId="18" fillId="0" borderId="16" xfId="0" applyNumberFormat="1" applyFont="1" applyFill="1" applyBorder="1" applyAlignment="1">
      <alignment horizontal="justify" vertical="top" wrapText="1"/>
    </xf>
    <xf numFmtId="0" fontId="30" fillId="0" borderId="7" xfId="34" applyFont="1" applyFill="1" applyBorder="1" applyAlignment="1">
      <alignment horizontal="center" vertical="top"/>
    </xf>
    <xf numFmtId="0" fontId="3" fillId="0" borderId="7" xfId="0" applyNumberFormat="1" applyFont="1" applyFill="1" applyBorder="1" applyAlignment="1">
      <alignment horizontal="justify" vertical="top" wrapText="1"/>
    </xf>
    <xf numFmtId="0" fontId="3" fillId="0" borderId="7" xfId="0" applyNumberFormat="1" applyFont="1" applyFill="1" applyBorder="1" applyAlignment="1">
      <alignment horizontal="left" vertical="top" wrapText="1"/>
    </xf>
    <xf numFmtId="0" fontId="3" fillId="0" borderId="16" xfId="34" applyFont="1" applyFill="1" applyBorder="1" applyAlignment="1">
      <alignment horizontal="justify" vertical="top"/>
    </xf>
    <xf numFmtId="0" fontId="3" fillId="0" borderId="7" xfId="0" applyFont="1" applyFill="1" applyBorder="1" applyAlignment="1">
      <alignment horizontal="right" vertical="top" wrapText="1"/>
    </xf>
    <xf numFmtId="0" fontId="17" fillId="0" borderId="7" xfId="34" applyFont="1" applyFill="1" applyBorder="1" applyAlignment="1">
      <alignment horizontal="justify" vertical="center" wrapText="1"/>
    </xf>
    <xf numFmtId="0" fontId="3" fillId="23" borderId="7" xfId="34" applyFont="1" applyFill="1" applyBorder="1" applyAlignment="1">
      <alignment horizontal="left" vertical="top" wrapText="1"/>
    </xf>
    <xf numFmtId="0" fontId="3" fillId="23" borderId="7" xfId="34" applyFont="1" applyFill="1" applyBorder="1" applyAlignment="1">
      <alignment vertical="top" wrapText="1"/>
    </xf>
    <xf numFmtId="14" fontId="0" fillId="0" borderId="7" xfId="0" applyNumberFormat="1" applyBorder="1" applyAlignment="1">
      <alignment vertical="center"/>
    </xf>
    <xf numFmtId="0" fontId="0" fillId="0" borderId="7" xfId="0" applyNumberFormat="1" applyBorder="1" applyAlignment="1">
      <alignment vertical="center"/>
    </xf>
    <xf numFmtId="0" fontId="3" fillId="31" borderId="7" xfId="0" applyFont="1" applyFill="1" applyBorder="1"/>
    <xf numFmtId="0" fontId="3" fillId="31" borderId="0" xfId="0" applyFont="1" applyFill="1"/>
    <xf numFmtId="177" fontId="47" fillId="0" borderId="7" xfId="45" applyNumberFormat="1" applyFont="1" applyFill="1" applyBorder="1" applyAlignment="1">
      <alignment vertical="top" wrapText="1"/>
    </xf>
    <xf numFmtId="0" fontId="3" fillId="0" borderId="7" xfId="44" applyNumberFormat="1" applyFont="1" applyFill="1" applyBorder="1" applyAlignment="1">
      <alignment horizontal="justify" vertical="top" wrapText="1"/>
    </xf>
    <xf numFmtId="10" fontId="0" fillId="0" borderId="0" xfId="49" applyNumberFormat="1" applyFont="1" applyFill="1" applyAlignment="1">
      <alignment horizontal="right"/>
    </xf>
    <xf numFmtId="0" fontId="3" fillId="0" borderId="7" xfId="0" applyFont="1" applyFill="1" applyBorder="1" applyAlignment="1" applyProtection="1">
      <alignment horizontal="center" vertical="center" wrapText="1"/>
    </xf>
    <xf numFmtId="177" fontId="47" fillId="0" borderId="7" xfId="45" applyNumberFormat="1" applyFont="1" applyFill="1" applyBorder="1" applyAlignment="1">
      <alignment horizontal="center" vertical="center" wrapText="1"/>
    </xf>
    <xf numFmtId="0" fontId="3" fillId="0" borderId="7" xfId="44" applyNumberFormat="1" applyFont="1" applyFill="1" applyBorder="1" applyAlignment="1">
      <alignment horizontal="center" vertical="center" wrapText="1"/>
    </xf>
    <xf numFmtId="14" fontId="3" fillId="0" borderId="7" xfId="44" applyNumberFormat="1" applyFont="1" applyFill="1" applyBorder="1" applyAlignment="1">
      <alignment horizontal="center" vertical="center" wrapText="1"/>
    </xf>
    <xf numFmtId="167" fontId="3" fillId="0" borderId="7" xfId="30" applyNumberFormat="1" applyFont="1" applyFill="1" applyBorder="1" applyAlignment="1" applyProtection="1">
      <alignment horizontal="center" vertical="center" wrapText="1"/>
    </xf>
    <xf numFmtId="3" fontId="3" fillId="0" borderId="7" xfId="0" applyNumberFormat="1"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7" xfId="0" applyFont="1" applyFill="1" applyBorder="1" applyAlignment="1" applyProtection="1">
      <alignment horizontal="left" vertical="top" wrapText="1"/>
      <protection locked="0"/>
    </xf>
    <xf numFmtId="15" fontId="3" fillId="0" borderId="7" xfId="0" applyNumberFormat="1" applyFont="1" applyFill="1" applyBorder="1" applyAlignment="1">
      <alignment horizontal="left" vertical="top" wrapText="1"/>
    </xf>
    <xf numFmtId="14" fontId="48" fillId="0" borderId="44" xfId="46" applyNumberFormat="1" applyFont="1" applyFill="1" applyBorder="1" applyAlignment="1" applyProtection="1">
      <alignment horizontal="center" vertical="top" wrapText="1"/>
      <protection locked="0"/>
    </xf>
    <xf numFmtId="0" fontId="3" fillId="0" borderId="7" xfId="0" applyFont="1" applyFill="1" applyBorder="1" applyAlignment="1">
      <alignment horizontal="center" vertical="center"/>
    </xf>
    <xf numFmtId="14" fontId="48" fillId="0" borderId="7" xfId="46" applyNumberFormat="1" applyFont="1" applyFill="1" applyBorder="1" applyAlignment="1" applyProtection="1">
      <alignment vertical="top"/>
    </xf>
    <xf numFmtId="179" fontId="0" fillId="0" borderId="0" xfId="0" applyNumberFormat="1" applyFill="1" applyAlignment="1">
      <alignment horizontal="right"/>
    </xf>
    <xf numFmtId="166" fontId="22" fillId="0" borderId="42" xfId="0" applyNumberFormat="1" applyFont="1" applyFill="1" applyBorder="1"/>
    <xf numFmtId="167" fontId="3" fillId="33" borderId="7" xfId="30" applyNumberFormat="1" applyFont="1" applyFill="1" applyBorder="1" applyAlignment="1" applyProtection="1">
      <alignment horizontal="right" vertical="top" wrapText="1"/>
    </xf>
    <xf numFmtId="0" fontId="3" fillId="0" borderId="7" xfId="0" applyFont="1" applyFill="1" applyBorder="1" applyAlignment="1" applyProtection="1">
      <alignment horizontal="left" vertical="top" wrapText="1"/>
    </xf>
    <xf numFmtId="0" fontId="3" fillId="0" borderId="7" xfId="0" applyNumberFormat="1" applyFont="1" applyFill="1" applyBorder="1" applyAlignment="1" applyProtection="1">
      <alignment horizontal="center" vertical="top" wrapText="1"/>
    </xf>
    <xf numFmtId="1" fontId="3" fillId="0" borderId="7" xfId="30" applyNumberFormat="1" applyFont="1" applyFill="1" applyBorder="1" applyAlignment="1" applyProtection="1">
      <alignment horizontal="center" vertical="top" wrapText="1"/>
    </xf>
    <xf numFmtId="0" fontId="3" fillId="0" borderId="7" xfId="0" applyFont="1" applyFill="1" applyBorder="1" applyAlignment="1" applyProtection="1">
      <alignment vertical="top" wrapText="1"/>
      <protection locked="0"/>
    </xf>
    <xf numFmtId="167" fontId="3" fillId="0" borderId="0" xfId="30" applyNumberFormat="1" applyFont="1" applyFill="1" applyAlignment="1">
      <alignment vertical="top"/>
    </xf>
    <xf numFmtId="0" fontId="3" fillId="0" borderId="7" xfId="0" applyFont="1" applyFill="1" applyBorder="1" applyAlignment="1">
      <alignment wrapText="1"/>
    </xf>
    <xf numFmtId="14" fontId="3" fillId="0" borderId="7" xfId="30" applyNumberFormat="1" applyFont="1" applyFill="1" applyBorder="1" applyAlignment="1" applyProtection="1">
      <alignment vertical="top" wrapText="1"/>
    </xf>
    <xf numFmtId="170" fontId="3" fillId="0" borderId="7" xfId="0" applyNumberFormat="1" applyFont="1" applyFill="1" applyBorder="1" applyAlignment="1" applyProtection="1">
      <alignment horizontal="center" vertical="top" wrapText="1"/>
    </xf>
    <xf numFmtId="1" fontId="3" fillId="0" borderId="7" xfId="30" applyNumberFormat="1" applyFont="1" applyFill="1" applyBorder="1" applyAlignment="1" applyProtection="1">
      <alignment horizontal="right" vertical="top" wrapText="1"/>
    </xf>
    <xf numFmtId="49" fontId="3" fillId="0" borderId="7" xfId="0" applyNumberFormat="1" applyFont="1" applyFill="1" applyBorder="1" applyAlignment="1">
      <alignment horizontal="justify" vertical="top" wrapText="1"/>
    </xf>
    <xf numFmtId="172" fontId="3" fillId="0" borderId="7" xfId="0" applyNumberFormat="1" applyFont="1" applyFill="1" applyBorder="1" applyAlignment="1" applyProtection="1">
      <alignment horizontal="center" vertical="top" wrapText="1"/>
    </xf>
    <xf numFmtId="170" fontId="3" fillId="0" borderId="7" xfId="0" applyNumberFormat="1" applyFont="1" applyFill="1" applyBorder="1" applyAlignment="1">
      <alignment horizontal="center" vertical="top" wrapText="1"/>
    </xf>
    <xf numFmtId="170" fontId="3" fillId="0" borderId="7" xfId="0" applyNumberFormat="1" applyFont="1" applyFill="1" applyBorder="1" applyAlignment="1" applyProtection="1">
      <alignment horizontal="left" vertical="top" wrapText="1"/>
    </xf>
    <xf numFmtId="172" fontId="16" fillId="0" borderId="7" xfId="0" applyNumberFormat="1" applyFont="1" applyFill="1" applyBorder="1" applyAlignment="1">
      <alignment horizontal="right" vertical="top" wrapText="1"/>
    </xf>
    <xf numFmtId="172" fontId="3" fillId="0" borderId="7" xfId="0" applyNumberFormat="1" applyFont="1" applyFill="1" applyBorder="1" applyAlignment="1">
      <alignment horizontal="right" vertical="top" wrapText="1"/>
    </xf>
    <xf numFmtId="171" fontId="3" fillId="0" borderId="7" xfId="0" applyNumberFormat="1" applyFont="1" applyFill="1" applyBorder="1" applyAlignment="1">
      <alignment horizontal="right" vertical="top"/>
    </xf>
    <xf numFmtId="0" fontId="22" fillId="0" borderId="0" xfId="0" applyFont="1" applyFill="1" applyBorder="1" applyAlignment="1">
      <alignment horizontal="justify" vertical="top"/>
    </xf>
    <xf numFmtId="0" fontId="22" fillId="0" borderId="0" xfId="0" applyFont="1" applyFill="1" applyBorder="1" applyAlignment="1">
      <alignment vertical="top"/>
    </xf>
    <xf numFmtId="0" fontId="3" fillId="0" borderId="7" xfId="0" applyFont="1" applyFill="1" applyBorder="1" applyAlignment="1" applyProtection="1">
      <alignment horizontal="justify" vertical="top" wrapText="1"/>
    </xf>
    <xf numFmtId="0" fontId="3" fillId="0" borderId="16" xfId="0" applyNumberFormat="1" applyFont="1" applyFill="1" applyBorder="1" applyAlignment="1" applyProtection="1">
      <alignment horizontal="justify" vertical="top" wrapText="1"/>
    </xf>
    <xf numFmtId="1" fontId="3" fillId="0" borderId="0" xfId="30" applyNumberFormat="1" applyFont="1" applyFill="1" applyAlignment="1">
      <alignment vertical="top"/>
    </xf>
    <xf numFmtId="0" fontId="3" fillId="0" borderId="7" xfId="0" applyFont="1" applyFill="1" applyBorder="1" applyAlignment="1" applyProtection="1">
      <alignment horizontal="center" vertical="top" wrapText="1"/>
      <protection locked="0"/>
    </xf>
    <xf numFmtId="14" fontId="3" fillId="0" borderId="7" xfId="30" applyNumberFormat="1" applyFont="1" applyFill="1" applyBorder="1" applyAlignment="1" applyProtection="1">
      <alignment horizontal="center" vertical="top" wrapText="1"/>
    </xf>
    <xf numFmtId="170" fontId="3" fillId="0" borderId="7" xfId="30" applyNumberFormat="1" applyFont="1" applyFill="1" applyBorder="1" applyAlignment="1" applyProtection="1">
      <alignment horizontal="center" vertical="top" wrapText="1"/>
    </xf>
    <xf numFmtId="3" fontId="3" fillId="0" borderId="7" xfId="0" applyNumberFormat="1" applyFont="1" applyFill="1" applyBorder="1" applyAlignment="1" applyProtection="1">
      <alignment horizontal="center" vertical="top" wrapText="1"/>
    </xf>
    <xf numFmtId="170" fontId="36" fillId="0" borderId="7" xfId="0" applyNumberFormat="1" applyFont="1" applyFill="1" applyBorder="1" applyAlignment="1" applyProtection="1">
      <alignment horizontal="center" vertical="top" wrapText="1"/>
    </xf>
    <xf numFmtId="167" fontId="3" fillId="0" borderId="7" xfId="30" applyNumberFormat="1" applyFont="1" applyFill="1" applyBorder="1" applyAlignment="1">
      <alignment vertical="top" wrapText="1"/>
    </xf>
    <xf numFmtId="172" fontId="3" fillId="0" borderId="7" xfId="0" applyNumberFormat="1" applyFont="1" applyFill="1" applyBorder="1" applyAlignment="1">
      <alignment vertical="top" wrapText="1"/>
    </xf>
    <xf numFmtId="1" fontId="3" fillId="0" borderId="7" xfId="0" applyNumberFormat="1" applyFont="1" applyFill="1" applyBorder="1" applyAlignment="1" applyProtection="1">
      <alignment horizontal="justify" vertical="top" wrapText="1"/>
    </xf>
    <xf numFmtId="0" fontId="3" fillId="0" borderId="44" xfId="0" applyFont="1" applyFill="1" applyBorder="1" applyAlignment="1" applyProtection="1">
      <alignment horizontal="left" vertical="top" wrapText="1"/>
    </xf>
    <xf numFmtId="0" fontId="3" fillId="0" borderId="7" xfId="0" applyNumberFormat="1" applyFont="1" applyFill="1" applyBorder="1" applyAlignment="1" applyProtection="1">
      <alignment horizontal="left" vertical="top" wrapText="1"/>
    </xf>
    <xf numFmtId="1" fontId="36" fillId="0" borderId="7" xfId="30" applyNumberFormat="1" applyFont="1" applyFill="1" applyBorder="1" applyAlignment="1" applyProtection="1">
      <alignment horizontal="right" vertical="top" wrapText="1"/>
    </xf>
    <xf numFmtId="3" fontId="3" fillId="0" borderId="7" xfId="0" applyNumberFormat="1" applyFont="1" applyFill="1" applyBorder="1" applyAlignment="1">
      <alignment horizontal="center" vertical="top"/>
    </xf>
    <xf numFmtId="4" fontId="36" fillId="0" borderId="7" xfId="0" applyNumberFormat="1" applyFont="1" applyFill="1" applyBorder="1" applyAlignment="1" applyProtection="1">
      <alignment horizontal="justify" vertical="top" wrapText="1"/>
    </xf>
    <xf numFmtId="0" fontId="3" fillId="0" borderId="7" xfId="0" applyNumberFormat="1" applyFont="1" applyFill="1" applyBorder="1" applyAlignment="1">
      <alignment horizontal="right" vertical="top" wrapText="1"/>
    </xf>
    <xf numFmtId="14" fontId="3" fillId="0" borderId="7" xfId="0" applyNumberFormat="1" applyFont="1" applyFill="1" applyBorder="1" applyAlignment="1" applyProtection="1">
      <alignment horizontal="right" vertical="top" wrapText="1"/>
    </xf>
    <xf numFmtId="0" fontId="36" fillId="0" borderId="7" xfId="0" applyFont="1" applyFill="1" applyBorder="1" applyAlignment="1">
      <alignment horizontal="center" wrapText="1"/>
    </xf>
    <xf numFmtId="1" fontId="3" fillId="0" borderId="7" xfId="30" applyNumberFormat="1" applyFont="1" applyFill="1" applyBorder="1" applyAlignment="1">
      <alignment vertical="top"/>
    </xf>
    <xf numFmtId="0" fontId="47" fillId="0" borderId="7" xfId="45" applyFont="1" applyFill="1" applyBorder="1" applyAlignment="1">
      <alignment vertical="top" wrapText="1"/>
    </xf>
    <xf numFmtId="0" fontId="46" fillId="0" borderId="44" xfId="44" applyFill="1" applyBorder="1" applyAlignment="1" applyProtection="1">
      <alignment horizontal="left" vertical="top" wrapText="1"/>
      <protection locked="0"/>
    </xf>
    <xf numFmtId="1" fontId="36" fillId="0" borderId="7" xfId="30" applyNumberFormat="1" applyFont="1" applyFill="1" applyBorder="1" applyAlignment="1">
      <alignment horizontal="right" wrapText="1"/>
    </xf>
    <xf numFmtId="1" fontId="36" fillId="0" borderId="7" xfId="30" applyNumberFormat="1" applyFont="1" applyFill="1" applyBorder="1" applyAlignment="1">
      <alignment horizontal="right"/>
    </xf>
    <xf numFmtId="0" fontId="3" fillId="0" borderId="7" xfId="0" applyNumberFormat="1" applyFont="1" applyFill="1" applyBorder="1" applyAlignment="1" applyProtection="1">
      <alignment horizontal="right" vertical="top" wrapText="1"/>
    </xf>
    <xf numFmtId="14" fontId="3" fillId="0" borderId="7" xfId="0" applyNumberFormat="1" applyFont="1" applyFill="1" applyBorder="1" applyAlignment="1" applyProtection="1">
      <alignment vertical="top" wrapText="1"/>
      <protection locked="0"/>
    </xf>
    <xf numFmtId="49" fontId="36" fillId="0" borderId="7" xfId="0" applyNumberFormat="1" applyFont="1" applyFill="1" applyBorder="1" applyAlignment="1">
      <alignment horizontal="center" wrapText="1"/>
    </xf>
    <xf numFmtId="49" fontId="3" fillId="0" borderId="7" xfId="0" applyNumberFormat="1" applyFont="1" applyFill="1" applyBorder="1" applyAlignment="1">
      <alignment horizontal="center" vertical="top" wrapText="1"/>
    </xf>
    <xf numFmtId="1" fontId="48" fillId="0" borderId="44" xfId="46" applyNumberFormat="1" applyFont="1" applyFill="1" applyBorder="1" applyAlignment="1" applyProtection="1">
      <alignment horizontal="center" vertical="top" wrapText="1"/>
      <protection locked="0"/>
    </xf>
    <xf numFmtId="170" fontId="3" fillId="0" borderId="7" xfId="0" applyNumberFormat="1" applyFont="1" applyFill="1" applyBorder="1" applyAlignment="1" applyProtection="1">
      <alignment horizontal="right" vertical="top" wrapText="1"/>
    </xf>
    <xf numFmtId="172" fontId="3" fillId="0" borderId="7" xfId="0" applyNumberFormat="1" applyFont="1" applyFill="1" applyBorder="1" applyAlignment="1" applyProtection="1">
      <alignment horizontal="right" vertical="top" wrapText="1"/>
    </xf>
    <xf numFmtId="167" fontId="3" fillId="0" borderId="7" xfId="30" applyNumberFormat="1" applyFont="1" applyFill="1" applyBorder="1" applyAlignment="1" applyProtection="1">
      <alignment vertical="top" wrapText="1"/>
    </xf>
    <xf numFmtId="173" fontId="3" fillId="0" borderId="7" xfId="0" applyNumberFormat="1" applyFont="1" applyFill="1" applyBorder="1" applyAlignment="1" applyProtection="1">
      <alignment horizontal="right" vertical="top" wrapText="1"/>
    </xf>
    <xf numFmtId="167" fontId="3" fillId="0" borderId="7" xfId="0" applyNumberFormat="1" applyFont="1" applyFill="1" applyBorder="1" applyAlignment="1">
      <alignment horizontal="center" vertical="top" wrapText="1"/>
    </xf>
    <xf numFmtId="170" fontId="3" fillId="0" borderId="7" xfId="0" applyNumberFormat="1" applyFont="1" applyFill="1" applyBorder="1" applyAlignment="1">
      <alignment horizontal="center" vertical="top"/>
    </xf>
    <xf numFmtId="3" fontId="3" fillId="0" borderId="7" xfId="34" applyNumberFormat="1" applyFont="1" applyFill="1" applyBorder="1" applyAlignment="1">
      <alignment horizontal="left" vertical="top" wrapText="1"/>
    </xf>
    <xf numFmtId="0" fontId="46" fillId="0" borderId="7" xfId="44" applyFill="1" applyBorder="1" applyAlignment="1" applyProtection="1">
      <alignment horizontal="center" vertical="top" wrapText="1"/>
      <protection locked="0"/>
    </xf>
    <xf numFmtId="0" fontId="36" fillId="0" borderId="7" xfId="0" applyNumberFormat="1" applyFont="1" applyFill="1" applyBorder="1" applyAlignment="1">
      <alignment horizontal="center" vertical="center"/>
    </xf>
    <xf numFmtId="0" fontId="36" fillId="0" borderId="7" xfId="0" applyFont="1" applyFill="1" applyBorder="1"/>
    <xf numFmtId="0" fontId="36" fillId="0" borderId="7" xfId="0" applyFont="1" applyFill="1" applyBorder="1" applyAlignment="1">
      <alignment horizontal="center"/>
    </xf>
    <xf numFmtId="171" fontId="36" fillId="0" borderId="7" xfId="0" applyNumberFormat="1" applyFont="1" applyFill="1" applyBorder="1" applyAlignment="1">
      <alignment horizontal="right" vertical="center"/>
    </xf>
    <xf numFmtId="0" fontId="36" fillId="0" borderId="7" xfId="0" applyFont="1" applyFill="1" applyBorder="1" applyAlignment="1">
      <alignment horizontal="center" vertical="center" wrapText="1"/>
    </xf>
    <xf numFmtId="0" fontId="3" fillId="0" borderId="7" xfId="0" applyNumberFormat="1" applyFont="1" applyFill="1" applyBorder="1" applyAlignment="1" applyProtection="1">
      <alignment horizontal="center" vertical="center" wrapText="1"/>
    </xf>
    <xf numFmtId="0" fontId="41" fillId="0" borderId="7" xfId="0" applyFont="1" applyFill="1" applyBorder="1" applyAlignment="1" applyProtection="1">
      <alignment horizontal="left" vertical="top" wrapText="1"/>
      <protection locked="0"/>
    </xf>
    <xf numFmtId="1" fontId="3" fillId="0" borderId="7" xfId="30" applyNumberFormat="1" applyFont="1" applyFill="1" applyBorder="1" applyAlignment="1">
      <alignment horizontal="right" vertical="top"/>
    </xf>
    <xf numFmtId="0" fontId="3" fillId="0" borderId="7" xfId="0" applyNumberFormat="1" applyFont="1" applyFill="1" applyBorder="1" applyAlignment="1">
      <alignment horizontal="center" vertical="center" wrapText="1"/>
    </xf>
    <xf numFmtId="0" fontId="46" fillId="0" borderId="7" xfId="44" applyFill="1" applyBorder="1" applyAlignment="1" applyProtection="1">
      <alignment horizontal="center" vertical="center" wrapText="1"/>
      <protection locked="0"/>
    </xf>
    <xf numFmtId="0" fontId="3" fillId="0" borderId="42" xfId="0" applyFont="1" applyFill="1" applyBorder="1" applyAlignment="1">
      <alignment horizontal="center" vertical="center" wrapText="1"/>
    </xf>
    <xf numFmtId="1" fontId="36" fillId="0" borderId="7" xfId="30" applyNumberFormat="1" applyFont="1" applyFill="1" applyBorder="1" applyAlignment="1">
      <alignment horizontal="center" vertical="center"/>
    </xf>
    <xf numFmtId="3" fontId="3" fillId="0" borderId="7" xfId="0" applyNumberFormat="1" applyFont="1" applyFill="1" applyBorder="1" applyAlignment="1" applyProtection="1">
      <alignment horizontal="center" vertical="center" wrapText="1"/>
    </xf>
    <xf numFmtId="49" fontId="3" fillId="0" borderId="7" xfId="0" applyNumberFormat="1" applyFont="1" applyFill="1" applyBorder="1" applyAlignment="1">
      <alignment horizontal="center" vertical="center" wrapText="1"/>
    </xf>
    <xf numFmtId="170" fontId="3" fillId="0" borderId="7" xfId="0" applyNumberFormat="1" applyFont="1" applyFill="1" applyBorder="1" applyAlignment="1">
      <alignment horizontal="left" vertical="top" wrapText="1"/>
    </xf>
    <xf numFmtId="170" fontId="3" fillId="0" borderId="7" xfId="0" applyNumberFormat="1" applyFont="1" applyFill="1" applyBorder="1" applyAlignment="1" applyProtection="1">
      <alignment horizontal="center" vertical="center" wrapText="1"/>
    </xf>
    <xf numFmtId="172" fontId="3" fillId="0" borderId="7" xfId="0" applyNumberFormat="1" applyFont="1" applyFill="1" applyBorder="1" applyAlignment="1" applyProtection="1">
      <alignment horizontal="center" vertical="center" wrapText="1"/>
    </xf>
    <xf numFmtId="173" fontId="3" fillId="0" borderId="7" xfId="0" applyNumberFormat="1" applyFont="1" applyFill="1" applyBorder="1" applyAlignment="1" applyProtection="1">
      <alignment horizontal="center" vertical="center" wrapText="1"/>
    </xf>
    <xf numFmtId="167" fontId="3" fillId="0" borderId="7" xfId="0" applyNumberFormat="1" applyFont="1" applyFill="1" applyBorder="1" applyAlignment="1">
      <alignment horizontal="center" vertical="center" wrapText="1"/>
    </xf>
    <xf numFmtId="170" fontId="3" fillId="0" borderId="7" xfId="0" applyNumberFormat="1" applyFont="1" applyFill="1" applyBorder="1" applyAlignment="1">
      <alignment horizontal="center" vertical="center"/>
    </xf>
    <xf numFmtId="3" fontId="3" fillId="0" borderId="7" xfId="34" applyNumberFormat="1" applyFont="1" applyFill="1" applyBorder="1" applyAlignment="1">
      <alignment horizontal="center" vertical="center" wrapText="1"/>
    </xf>
    <xf numFmtId="0" fontId="36" fillId="0" borderId="7" xfId="0" applyFont="1" applyFill="1" applyBorder="1" applyAlignment="1">
      <alignment horizontal="center" vertical="center"/>
    </xf>
    <xf numFmtId="171" fontId="36" fillId="0" borderId="7" xfId="0" applyNumberFormat="1" applyFont="1" applyFill="1" applyBorder="1" applyAlignment="1">
      <alignment horizontal="center" vertical="center"/>
    </xf>
    <xf numFmtId="0" fontId="57" fillId="0" borderId="7" xfId="0" applyFont="1" applyFill="1" applyBorder="1" applyAlignment="1">
      <alignment horizontal="right" vertical="top"/>
    </xf>
    <xf numFmtId="0" fontId="46" fillId="0" borderId="7" xfId="44" applyNumberFormat="1" applyFill="1" applyBorder="1" applyAlignment="1">
      <alignment horizontal="center" vertical="center" wrapText="1"/>
    </xf>
    <xf numFmtId="0" fontId="3" fillId="0" borderId="7" xfId="0" applyFont="1" applyFill="1" applyBorder="1" applyAlignment="1" applyProtection="1">
      <alignment horizontal="center" vertical="center" wrapText="1"/>
      <protection locked="0"/>
    </xf>
    <xf numFmtId="0" fontId="3" fillId="0" borderId="0" xfId="0" applyFont="1" applyFill="1" applyAlignment="1">
      <alignment horizontal="center" vertical="center" wrapText="1"/>
    </xf>
    <xf numFmtId="1" fontId="3" fillId="0" borderId="7" xfId="30" applyNumberFormat="1" applyFont="1" applyFill="1" applyBorder="1" applyAlignment="1" applyProtection="1">
      <alignment horizontal="center" vertical="center" wrapText="1"/>
    </xf>
    <xf numFmtId="1" fontId="3" fillId="0" borderId="7" xfId="0" applyNumberFormat="1" applyFont="1" applyFill="1" applyBorder="1" applyAlignment="1">
      <alignment horizontal="center" vertical="center" wrapText="1"/>
    </xf>
    <xf numFmtId="14" fontId="48" fillId="0" borderId="44" xfId="46" applyNumberFormat="1" applyFont="1" applyFill="1" applyBorder="1" applyAlignment="1" applyProtection="1">
      <alignment horizontal="left" vertical="top" wrapText="1"/>
      <protection locked="0"/>
    </xf>
    <xf numFmtId="167" fontId="3" fillId="0" borderId="7" xfId="30" applyNumberFormat="1" applyFont="1" applyFill="1" applyBorder="1" applyAlignment="1">
      <alignment horizontal="center" vertical="center" wrapText="1"/>
    </xf>
    <xf numFmtId="0" fontId="0" fillId="0" borderId="7" xfId="0" applyFill="1" applyBorder="1" applyAlignment="1">
      <alignment horizontal="right" vertical="top"/>
    </xf>
    <xf numFmtId="0" fontId="0" fillId="0" borderId="7" xfId="0" applyFill="1" applyBorder="1" applyAlignment="1">
      <alignment horizontal="center" vertical="center" wrapText="1"/>
    </xf>
    <xf numFmtId="0" fontId="0" fillId="0" borderId="7" xfId="0" applyFill="1" applyBorder="1" applyAlignment="1">
      <alignment horizontal="center" vertical="center"/>
    </xf>
    <xf numFmtId="1" fontId="3" fillId="0" borderId="7" xfId="0" applyNumberFormat="1" applyFont="1" applyFill="1" applyBorder="1" applyAlignment="1" applyProtection="1">
      <alignment horizontal="right" vertical="top" wrapText="1"/>
    </xf>
    <xf numFmtId="0" fontId="1" fillId="0" borderId="7" xfId="47" applyFill="1" applyBorder="1" applyAlignment="1">
      <alignment horizontal="center" vertical="center" wrapText="1"/>
    </xf>
    <xf numFmtId="0" fontId="58" fillId="0" borderId="7" xfId="48" applyFill="1" applyBorder="1" applyAlignment="1">
      <alignment horizontal="center" vertical="center"/>
    </xf>
    <xf numFmtId="1" fontId="3" fillId="0" borderId="44" xfId="0" applyNumberFormat="1" applyFont="1" applyFill="1" applyBorder="1" applyAlignment="1">
      <alignment horizontal="center" vertical="center" wrapText="1"/>
    </xf>
    <xf numFmtId="0" fontId="3" fillId="0" borderId="44" xfId="0" applyFont="1" applyFill="1" applyBorder="1" applyAlignment="1" applyProtection="1">
      <alignment horizontal="center" vertical="center" wrapText="1"/>
    </xf>
    <xf numFmtId="0" fontId="3" fillId="0" borderId="20" xfId="0" applyFont="1" applyFill="1" applyBorder="1" applyAlignment="1">
      <alignment horizontal="center" vertical="center" wrapText="1"/>
    </xf>
    <xf numFmtId="0" fontId="3" fillId="0" borderId="7" xfId="0" applyFont="1" applyFill="1" applyBorder="1" applyAlignment="1" applyProtection="1">
      <alignment horizontal="right" vertical="top"/>
      <protection locked="0"/>
    </xf>
    <xf numFmtId="0" fontId="25" fillId="34" borderId="0" xfId="0" applyFont="1" applyFill="1" applyBorder="1" applyAlignment="1">
      <alignment horizontal="center" vertical="center" wrapText="1"/>
    </xf>
    <xf numFmtId="1" fontId="25" fillId="34" borderId="0" xfId="30" applyNumberFormat="1" applyFont="1" applyFill="1" applyBorder="1" applyAlignment="1">
      <alignment horizontal="center" vertical="center" wrapText="1"/>
    </xf>
    <xf numFmtId="1" fontId="25" fillId="34" borderId="0" xfId="30" applyNumberFormat="1" applyFont="1" applyFill="1" applyBorder="1" applyAlignment="1">
      <alignment horizontal="right" vertical="center" wrapText="1"/>
    </xf>
    <xf numFmtId="1" fontId="36" fillId="34" borderId="0" xfId="30" applyNumberFormat="1" applyFont="1" applyFill="1" applyBorder="1" applyAlignment="1">
      <alignment horizontal="right" vertical="center" wrapText="1"/>
    </xf>
    <xf numFmtId="1" fontId="36" fillId="34" borderId="46" xfId="30" applyNumberFormat="1" applyFont="1" applyFill="1" applyBorder="1" applyAlignment="1">
      <alignment horizontal="right" vertical="center" wrapText="1"/>
    </xf>
    <xf numFmtId="49" fontId="36" fillId="34" borderId="0" xfId="0" applyNumberFormat="1" applyFont="1" applyFill="1" applyBorder="1" applyAlignment="1">
      <alignment horizontal="center" vertical="center" wrapText="1"/>
    </xf>
    <xf numFmtId="14" fontId="36" fillId="34" borderId="0" xfId="0" applyNumberFormat="1" applyFont="1" applyFill="1" applyBorder="1" applyAlignment="1">
      <alignment horizontal="center" vertical="center" wrapText="1"/>
    </xf>
    <xf numFmtId="0" fontId="36" fillId="34" borderId="0" xfId="0" applyFont="1" applyFill="1" applyBorder="1" applyAlignment="1">
      <alignment horizontal="center" vertical="center" wrapText="1"/>
    </xf>
    <xf numFmtId="1" fontId="36" fillId="34" borderId="0" xfId="0" applyNumberFormat="1" applyFont="1" applyFill="1" applyBorder="1" applyAlignment="1">
      <alignment horizontal="center" vertical="center" wrapText="1"/>
    </xf>
    <xf numFmtId="168" fontId="36" fillId="34" borderId="0" xfId="0" applyNumberFormat="1" applyFont="1" applyFill="1" applyBorder="1" applyAlignment="1">
      <alignment horizontal="center" vertical="center" wrapText="1"/>
    </xf>
    <xf numFmtId="3" fontId="36" fillId="34" borderId="0" xfId="0" applyNumberFormat="1" applyFont="1" applyFill="1" applyBorder="1" applyAlignment="1">
      <alignment horizontal="center" vertical="center" wrapText="1"/>
    </xf>
    <xf numFmtId="172" fontId="36" fillId="34" borderId="0" xfId="0" applyNumberFormat="1" applyFont="1" applyFill="1" applyBorder="1" applyAlignment="1">
      <alignment horizontal="right" vertical="center" wrapText="1"/>
    </xf>
    <xf numFmtId="167" fontId="36" fillId="34" borderId="0" xfId="30" applyNumberFormat="1" applyFont="1" applyFill="1" applyBorder="1" applyAlignment="1">
      <alignment horizontal="center" vertical="center" wrapText="1"/>
    </xf>
    <xf numFmtId="0" fontId="36" fillId="34" borderId="0" xfId="0" applyNumberFormat="1" applyFont="1" applyFill="1" applyBorder="1" applyAlignment="1">
      <alignment horizontal="center" vertical="center" wrapText="1"/>
    </xf>
    <xf numFmtId="171" fontId="36" fillId="34" borderId="0" xfId="0" applyNumberFormat="1" applyFont="1" applyFill="1" applyBorder="1" applyAlignment="1">
      <alignment horizontal="right" vertical="center" wrapText="1"/>
    </xf>
    <xf numFmtId="0" fontId="19" fillId="34" borderId="16" xfId="0" applyFont="1" applyFill="1" applyBorder="1" applyAlignment="1" applyProtection="1">
      <alignment horizontal="center" vertical="center" wrapText="1"/>
      <protection locked="0"/>
    </xf>
    <xf numFmtId="167" fontId="19" fillId="34" borderId="7" xfId="30" applyNumberFormat="1" applyFont="1" applyFill="1" applyBorder="1" applyAlignment="1">
      <alignment horizontal="center" vertical="center" wrapText="1"/>
    </xf>
    <xf numFmtId="0" fontId="19" fillId="34" borderId="0" xfId="0" applyFont="1" applyFill="1" applyBorder="1" applyAlignment="1" applyProtection="1">
      <alignment vertical="center" wrapText="1"/>
      <protection locked="0"/>
    </xf>
    <xf numFmtId="0" fontId="19" fillId="34" borderId="42" xfId="0" applyFont="1" applyFill="1" applyBorder="1" applyAlignment="1" applyProtection="1">
      <alignment horizontal="center" vertical="center" wrapText="1"/>
      <protection locked="0"/>
    </xf>
    <xf numFmtId="1" fontId="19" fillId="34" borderId="42" xfId="30" applyNumberFormat="1" applyFont="1" applyFill="1" applyBorder="1" applyAlignment="1">
      <alignment horizontal="center" vertical="center" wrapText="1"/>
    </xf>
    <xf numFmtId="0" fontId="19" fillId="34" borderId="42" xfId="0" applyFont="1" applyFill="1" applyBorder="1" applyAlignment="1">
      <alignment horizontal="center" vertical="center" wrapText="1"/>
    </xf>
    <xf numFmtId="14" fontId="19" fillId="34" borderId="42" xfId="0" applyNumberFormat="1" applyFont="1" applyFill="1" applyBorder="1" applyAlignment="1">
      <alignment horizontal="center" vertical="center" wrapText="1"/>
    </xf>
    <xf numFmtId="167" fontId="19" fillId="34" borderId="42" xfId="30" applyNumberFormat="1" applyFont="1" applyFill="1" applyBorder="1" applyAlignment="1">
      <alignment horizontal="center" vertical="center" wrapText="1"/>
    </xf>
    <xf numFmtId="49" fontId="19" fillId="34" borderId="42" xfId="0" applyNumberFormat="1" applyFont="1" applyFill="1" applyBorder="1" applyAlignment="1">
      <alignment horizontal="center" vertical="center" wrapText="1"/>
    </xf>
    <xf numFmtId="3" fontId="19" fillId="34" borderId="42" xfId="0" applyNumberFormat="1" applyFont="1" applyFill="1" applyBorder="1" applyAlignment="1">
      <alignment horizontal="center" vertical="center" wrapText="1"/>
    </xf>
    <xf numFmtId="0" fontId="3" fillId="0" borderId="7" xfId="34" applyNumberFormat="1" applyFont="1" applyFill="1" applyBorder="1" applyAlignment="1">
      <alignment horizontal="left" vertical="top" wrapText="1"/>
    </xf>
    <xf numFmtId="177" fontId="59" fillId="0" borderId="7" xfId="45" applyNumberFormat="1" applyFont="1" applyFill="1" applyBorder="1" applyAlignment="1">
      <alignment vertical="top" wrapText="1"/>
    </xf>
    <xf numFmtId="166" fontId="54" fillId="0" borderId="42" xfId="0" applyNumberFormat="1" applyFont="1" applyFill="1" applyBorder="1"/>
    <xf numFmtId="167" fontId="54" fillId="0" borderId="7" xfId="0" applyNumberFormat="1" applyFont="1" applyFill="1" applyBorder="1"/>
    <xf numFmtId="0" fontId="18" fillId="0" borderId="7" xfId="0" applyFont="1" applyFill="1" applyBorder="1" applyAlignment="1" applyProtection="1">
      <alignment horizontal="justify" vertical="top" wrapText="1"/>
      <protection locked="0"/>
    </xf>
    <xf numFmtId="178" fontId="18" fillId="0" borderId="7" xfId="34" applyNumberFormat="1" applyFont="1" applyFill="1" applyBorder="1" applyAlignment="1">
      <alignment vertical="top" wrapText="1"/>
    </xf>
    <xf numFmtId="165" fontId="18" fillId="0" borderId="7" xfId="34" applyNumberFormat="1" applyFont="1" applyFill="1" applyBorder="1" applyAlignment="1">
      <alignment horizontal="justify" vertical="top" wrapText="1"/>
    </xf>
    <xf numFmtId="0" fontId="16" fillId="0" borderId="7" xfId="34" applyNumberFormat="1" applyFont="1" applyFill="1" applyBorder="1" applyAlignment="1">
      <alignment horizontal="center" vertical="center" wrapText="1"/>
    </xf>
    <xf numFmtId="0" fontId="16" fillId="0" borderId="16" xfId="34" applyNumberFormat="1" applyFont="1" applyFill="1" applyBorder="1" applyAlignment="1">
      <alignment horizontal="center" vertical="center" wrapText="1"/>
    </xf>
    <xf numFmtId="0" fontId="4" fillId="0" borderId="0" xfId="34" applyFill="1"/>
    <xf numFmtId="0" fontId="19" fillId="34" borderId="7" xfId="34" applyNumberFormat="1" applyFont="1" applyFill="1" applyBorder="1" applyAlignment="1">
      <alignment horizontal="center" vertical="center" wrapText="1"/>
    </xf>
    <xf numFmtId="49" fontId="21" fillId="34" borderId="7" xfId="34" applyNumberFormat="1" applyFont="1" applyFill="1" applyBorder="1" applyAlignment="1">
      <alignment horizontal="center" vertical="center" wrapText="1"/>
    </xf>
    <xf numFmtId="49" fontId="19" fillId="34" borderId="7" xfId="34" applyNumberFormat="1" applyFont="1" applyFill="1" applyBorder="1" applyAlignment="1">
      <alignment horizontal="center" vertical="center" wrapText="1"/>
    </xf>
    <xf numFmtId="49" fontId="19" fillId="34" borderId="7" xfId="33" applyNumberFormat="1" applyFont="1" applyFill="1" applyBorder="1" applyAlignment="1">
      <alignment horizontal="center" vertical="center" wrapText="1"/>
    </xf>
    <xf numFmtId="3" fontId="19" fillId="34" borderId="7" xfId="34" applyNumberFormat="1" applyFont="1" applyFill="1" applyBorder="1" applyAlignment="1">
      <alignment horizontal="center" vertical="center" wrapText="1"/>
    </xf>
    <xf numFmtId="165" fontId="19" fillId="34" borderId="7" xfId="34" applyNumberFormat="1" applyFont="1" applyFill="1" applyBorder="1" applyAlignment="1">
      <alignment horizontal="center" vertical="center" wrapText="1"/>
    </xf>
    <xf numFmtId="0" fontId="51" fillId="27" borderId="7" xfId="0" applyFont="1" applyFill="1" applyBorder="1" applyAlignment="1">
      <alignment horizontal="justify" vertical="center" wrapText="1"/>
    </xf>
    <xf numFmtId="3" fontId="34" fillId="27" borderId="7" xfId="0" applyNumberFormat="1" applyFont="1" applyFill="1" applyBorder="1" applyAlignment="1">
      <alignment horizontal="right" vertical="center" wrapText="1"/>
    </xf>
    <xf numFmtId="10" fontId="34" fillId="27" borderId="7" xfId="41" applyNumberFormat="1" applyFont="1" applyFill="1" applyBorder="1" applyAlignment="1">
      <alignment horizontal="center" vertical="center" wrapText="1"/>
    </xf>
    <xf numFmtId="0" fontId="18" fillId="27" borderId="44" xfId="0" applyFont="1" applyFill="1" applyBorder="1" applyAlignment="1">
      <alignment vertical="top" wrapText="1"/>
    </xf>
    <xf numFmtId="0" fontId="51" fillId="35" borderId="7" xfId="0" applyFont="1" applyFill="1" applyBorder="1" applyAlignment="1">
      <alignment horizontal="justify" vertical="center" wrapText="1"/>
    </xf>
    <xf numFmtId="3" fontId="34" fillId="35" borderId="7" xfId="0" applyNumberFormat="1" applyFont="1" applyFill="1" applyBorder="1" applyAlignment="1">
      <alignment horizontal="right" vertical="center" wrapText="1"/>
    </xf>
    <xf numFmtId="10" fontId="34" fillId="35" borderId="7" xfId="41" applyNumberFormat="1" applyFont="1" applyFill="1" applyBorder="1" applyAlignment="1">
      <alignment horizontal="center" vertical="center" wrapText="1"/>
    </xf>
    <xf numFmtId="0" fontId="34" fillId="35" borderId="7" xfId="0" applyFont="1" applyFill="1" applyBorder="1" applyAlignment="1">
      <alignment horizontal="center" vertical="center" wrapText="1"/>
    </xf>
    <xf numFmtId="3" fontId="50" fillId="35" borderId="7" xfId="0" applyNumberFormat="1" applyFont="1" applyFill="1" applyBorder="1" applyAlignment="1">
      <alignment horizontal="center" vertical="center" wrapText="1"/>
    </xf>
    <xf numFmtId="10" fontId="50" fillId="35" borderId="7" xfId="41" applyNumberFormat="1" applyFont="1" applyFill="1" applyBorder="1" applyAlignment="1">
      <alignment horizontal="center" vertical="center" wrapText="1"/>
    </xf>
    <xf numFmtId="0" fontId="34" fillId="35" borderId="42" xfId="0" applyFont="1" applyFill="1" applyBorder="1" applyAlignment="1">
      <alignment horizontal="center" vertical="center" wrapText="1"/>
    </xf>
    <xf numFmtId="0" fontId="32" fillId="35" borderId="41" xfId="0" applyFont="1" applyFill="1" applyBorder="1" applyAlignment="1">
      <alignment horizontal="left"/>
    </xf>
    <xf numFmtId="0" fontId="33" fillId="35" borderId="0" xfId="0" applyFont="1" applyFill="1" applyBorder="1" applyAlignment="1">
      <alignment horizontal="left"/>
    </xf>
    <xf numFmtId="3" fontId="34" fillId="35" borderId="7" xfId="0" applyNumberFormat="1" applyFont="1" applyFill="1" applyBorder="1" applyAlignment="1">
      <alignment horizontal="center" vertical="center" wrapText="1"/>
    </xf>
    <xf numFmtId="0" fontId="39" fillId="35" borderId="7" xfId="0" applyFont="1" applyFill="1" applyBorder="1" applyAlignment="1">
      <alignment horizontal="justify" vertical="center" wrapText="1"/>
    </xf>
    <xf numFmtId="3" fontId="37" fillId="35" borderId="7" xfId="0" applyNumberFormat="1" applyFont="1" applyFill="1" applyBorder="1" applyAlignment="1">
      <alignment horizontal="right" vertical="center" wrapText="1"/>
    </xf>
    <xf numFmtId="9" fontId="37" fillId="35" borderId="7" xfId="41" applyFont="1" applyFill="1" applyBorder="1" applyAlignment="1">
      <alignment horizontal="center" vertical="center" wrapText="1"/>
    </xf>
    <xf numFmtId="0" fontId="3" fillId="23" borderId="14" xfId="0" applyFont="1" applyFill="1" applyBorder="1" applyAlignment="1">
      <alignment horizontal="left" vertical="top" wrapText="1"/>
    </xf>
    <xf numFmtId="0" fontId="3" fillId="23" borderId="15" xfId="0" applyFont="1" applyFill="1" applyBorder="1" applyAlignment="1">
      <alignment horizontal="left" vertical="top" wrapText="1"/>
    </xf>
    <xf numFmtId="0" fontId="3" fillId="23" borderId="39" xfId="0" applyFont="1" applyFill="1" applyBorder="1" applyAlignment="1">
      <alignment horizontal="left" vertical="top" wrapText="1"/>
    </xf>
    <xf numFmtId="0" fontId="3" fillId="23" borderId="13" xfId="0" applyFont="1" applyFill="1" applyBorder="1" applyAlignment="1">
      <alignment horizontal="left" wrapText="1"/>
    </xf>
    <xf numFmtId="0" fontId="0" fillId="23" borderId="0" xfId="0" applyFill="1" applyBorder="1" applyAlignment="1">
      <alignment horizontal="left" wrapText="1"/>
    </xf>
    <xf numFmtId="0" fontId="0" fillId="23" borderId="23" xfId="0" applyFill="1" applyBorder="1" applyAlignment="1">
      <alignment horizontal="left" wrapText="1"/>
    </xf>
    <xf numFmtId="0" fontId="19" fillId="0" borderId="11" xfId="0" applyFont="1" applyBorder="1" applyAlignment="1">
      <alignment horizontal="center"/>
    </xf>
    <xf numFmtId="0" fontId="19" fillId="0" borderId="12" xfId="0" applyFont="1" applyBorder="1" applyAlignment="1">
      <alignment horizontal="center"/>
    </xf>
    <xf numFmtId="0" fontId="19" fillId="0" borderId="13" xfId="0" applyFont="1" applyBorder="1" applyAlignment="1">
      <alignment horizontal="center"/>
    </xf>
    <xf numFmtId="0" fontId="19" fillId="0" borderId="0" xfId="0" applyFont="1" applyBorder="1" applyAlignment="1">
      <alignment horizontal="center"/>
    </xf>
    <xf numFmtId="3" fontId="16" fillId="23" borderId="7" xfId="33" applyNumberFormat="1" applyFont="1" applyFill="1" applyBorder="1" applyAlignment="1">
      <alignment horizontal="center"/>
    </xf>
    <xf numFmtId="3" fontId="16" fillId="23" borderId="40" xfId="33" applyNumberFormat="1" applyFont="1" applyFill="1" applyBorder="1" applyAlignment="1">
      <alignment horizontal="center"/>
    </xf>
    <xf numFmtId="3" fontId="16" fillId="23" borderId="16" xfId="33" applyNumberFormat="1" applyFont="1" applyFill="1" applyBorder="1" applyAlignment="1">
      <alignment horizontal="right" vertical="center"/>
    </xf>
    <xf numFmtId="3" fontId="16" fillId="23" borderId="37" xfId="33" applyNumberFormat="1" applyFont="1" applyFill="1" applyBorder="1" applyAlignment="1">
      <alignment horizontal="right" vertical="center"/>
    </xf>
    <xf numFmtId="3" fontId="16" fillId="23" borderId="20" xfId="33" applyNumberFormat="1" applyFont="1" applyFill="1" applyBorder="1" applyAlignment="1">
      <alignment horizontal="right" vertical="center"/>
    </xf>
    <xf numFmtId="3" fontId="16" fillId="23" borderId="16" xfId="33" applyNumberFormat="1" applyFont="1" applyFill="1" applyBorder="1" applyAlignment="1">
      <alignment horizontal="right"/>
    </xf>
    <xf numFmtId="3" fontId="16" fillId="23" borderId="37" xfId="33" applyNumberFormat="1" applyFont="1" applyFill="1" applyBorder="1" applyAlignment="1">
      <alignment horizontal="right"/>
    </xf>
    <xf numFmtId="3" fontId="16" fillId="23" borderId="20" xfId="33" applyNumberFormat="1" applyFont="1" applyFill="1" applyBorder="1" applyAlignment="1">
      <alignment horizontal="right"/>
    </xf>
    <xf numFmtId="3" fontId="16" fillId="23" borderId="48" xfId="33" applyNumberFormat="1" applyFont="1" applyFill="1" applyBorder="1" applyAlignment="1">
      <alignment horizontal="right"/>
    </xf>
    <xf numFmtId="3" fontId="16" fillId="23" borderId="49" xfId="33" applyNumberFormat="1" applyFont="1" applyFill="1" applyBorder="1" applyAlignment="1">
      <alignment horizontal="right"/>
    </xf>
    <xf numFmtId="3" fontId="16" fillId="23" borderId="50" xfId="33" applyNumberFormat="1" applyFont="1" applyFill="1" applyBorder="1" applyAlignment="1">
      <alignment horizontal="right"/>
    </xf>
    <xf numFmtId="0" fontId="29" fillId="0" borderId="12" xfId="0" applyFont="1" applyFill="1" applyBorder="1" applyAlignment="1">
      <alignment horizontal="center" vertical="center" wrapText="1"/>
    </xf>
    <xf numFmtId="0" fontId="29" fillId="0" borderId="21"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0" fillId="0" borderId="0" xfId="0" applyFont="1" applyFill="1" applyBorder="1" applyAlignment="1">
      <alignment horizontal="left"/>
    </xf>
    <xf numFmtId="0" fontId="20" fillId="0" borderId="0" xfId="0" applyFont="1" applyFill="1" applyBorder="1" applyAlignment="1">
      <alignment horizontal="center"/>
    </xf>
    <xf numFmtId="0" fontId="20" fillId="0" borderId="23" xfId="0" applyFont="1" applyFill="1" applyBorder="1" applyAlignment="1">
      <alignment horizontal="left"/>
    </xf>
    <xf numFmtId="167" fontId="19" fillId="34" borderId="7" xfId="30" applyNumberFormat="1" applyFont="1" applyFill="1" applyBorder="1" applyAlignment="1">
      <alignment horizontal="center" vertical="center" wrapText="1"/>
    </xf>
    <xf numFmtId="167" fontId="19" fillId="34" borderId="42" xfId="30" applyNumberFormat="1" applyFont="1" applyFill="1" applyBorder="1" applyAlignment="1">
      <alignment horizontal="center" vertical="center" wrapText="1"/>
    </xf>
    <xf numFmtId="0" fontId="20" fillId="29" borderId="7" xfId="0" applyFont="1" applyFill="1" applyBorder="1" applyAlignment="1">
      <alignment horizontal="center" vertical="center" wrapText="1"/>
    </xf>
    <xf numFmtId="0" fontId="25" fillId="0" borderId="7" xfId="0" applyFont="1" applyBorder="1" applyAlignment="1">
      <alignment horizontal="center" vertical="center" wrapText="1"/>
    </xf>
    <xf numFmtId="0" fontId="20" fillId="0" borderId="7" xfId="0" applyFont="1" applyFill="1" applyBorder="1" applyAlignment="1" applyProtection="1">
      <alignment horizontal="center" vertical="center" wrapText="1"/>
      <protection locked="0"/>
    </xf>
    <xf numFmtId="0" fontId="19" fillId="34" borderId="7" xfId="0" applyFont="1" applyFill="1" applyBorder="1" applyAlignment="1">
      <alignment horizontal="center" vertical="center" wrapText="1"/>
    </xf>
    <xf numFmtId="0" fontId="36" fillId="34" borderId="7" xfId="30" applyNumberFormat="1" applyFont="1" applyFill="1" applyBorder="1"/>
    <xf numFmtId="0" fontId="19" fillId="34" borderId="7" xfId="0" applyFont="1" applyFill="1" applyBorder="1" applyAlignment="1" applyProtection="1">
      <alignment horizontal="center" vertical="center" wrapText="1"/>
      <protection locked="0"/>
    </xf>
    <xf numFmtId="0" fontId="19" fillId="34" borderId="42" xfId="0" applyFont="1" applyFill="1" applyBorder="1" applyAlignment="1" applyProtection="1">
      <alignment horizontal="center" vertical="center" wrapText="1"/>
      <protection locked="0"/>
    </xf>
    <xf numFmtId="0" fontId="19" fillId="34" borderId="37" xfId="0" applyFont="1" applyFill="1" applyBorder="1" applyAlignment="1" applyProtection="1">
      <alignment horizontal="center" vertical="center" wrapText="1"/>
      <protection locked="0"/>
    </xf>
    <xf numFmtId="0" fontId="19" fillId="34" borderId="20" xfId="0" applyFont="1" applyFill="1" applyBorder="1" applyAlignment="1" applyProtection="1">
      <alignment horizontal="center" vertical="center" wrapText="1"/>
      <protection locked="0"/>
    </xf>
    <xf numFmtId="0" fontId="19" fillId="34" borderId="42" xfId="0" applyFont="1" applyFill="1" applyBorder="1" applyAlignment="1">
      <alignment horizontal="center" vertical="center" wrapText="1"/>
    </xf>
    <xf numFmtId="0" fontId="19" fillId="34" borderId="7" xfId="0" applyFont="1" applyFill="1" applyBorder="1" applyAlignment="1">
      <alignment horizontal="center" vertical="top" wrapText="1"/>
    </xf>
    <xf numFmtId="0" fontId="19" fillId="34" borderId="7" xfId="0" applyFont="1" applyFill="1" applyBorder="1" applyAlignment="1" applyProtection="1">
      <alignment horizontal="center" vertical="center" textRotation="90" wrapText="1"/>
      <protection locked="0"/>
    </xf>
    <xf numFmtId="0" fontId="19" fillId="34" borderId="42" xfId="0" applyFont="1" applyFill="1" applyBorder="1" applyAlignment="1" applyProtection="1">
      <alignment horizontal="center" vertical="center" textRotation="90" wrapText="1"/>
      <protection locked="0"/>
    </xf>
    <xf numFmtId="1" fontId="19" fillId="34" borderId="7" xfId="0" applyNumberFormat="1" applyFont="1" applyFill="1" applyBorder="1" applyAlignment="1" applyProtection="1">
      <alignment horizontal="center" vertical="center" wrapText="1"/>
      <protection locked="0"/>
    </xf>
    <xf numFmtId="1" fontId="19" fillId="34" borderId="42" xfId="0" applyNumberFormat="1" applyFont="1" applyFill="1" applyBorder="1" applyAlignment="1" applyProtection="1">
      <alignment horizontal="center" vertical="center" wrapText="1"/>
      <protection locked="0"/>
    </xf>
    <xf numFmtId="0" fontId="19" fillId="34" borderId="16" xfId="0" applyFont="1" applyFill="1" applyBorder="1" applyAlignment="1">
      <alignment horizontal="center" vertical="center" wrapText="1"/>
    </xf>
    <xf numFmtId="0" fontId="19" fillId="34" borderId="37" xfId="0" applyFont="1" applyFill="1" applyBorder="1" applyAlignment="1">
      <alignment horizontal="center" vertical="center" wrapText="1"/>
    </xf>
    <xf numFmtId="0" fontId="19" fillId="34" borderId="20" xfId="0" applyFont="1" applyFill="1" applyBorder="1" applyAlignment="1">
      <alignment horizontal="center" vertical="center" wrapText="1"/>
    </xf>
    <xf numFmtId="0" fontId="19" fillId="34" borderId="43" xfId="0" applyFont="1" applyFill="1" applyBorder="1" applyAlignment="1" applyProtection="1">
      <alignment horizontal="center" vertical="center" wrapText="1"/>
      <protection locked="0"/>
    </xf>
    <xf numFmtId="170" fontId="19" fillId="34" borderId="42" xfId="0" applyNumberFormat="1" applyFont="1" applyFill="1" applyBorder="1" applyAlignment="1" applyProtection="1">
      <alignment horizontal="center" vertical="center" wrapText="1"/>
      <protection locked="0"/>
    </xf>
    <xf numFmtId="170" fontId="19" fillId="34" borderId="43" xfId="0" applyNumberFormat="1" applyFont="1" applyFill="1" applyBorder="1" applyAlignment="1" applyProtection="1">
      <alignment horizontal="center" vertical="center" wrapText="1"/>
      <protection locked="0"/>
    </xf>
    <xf numFmtId="49" fontId="19" fillId="34" borderId="7" xfId="0" applyNumberFormat="1" applyFont="1" applyFill="1" applyBorder="1" applyAlignment="1">
      <alignment horizontal="center" vertical="center" wrapText="1"/>
    </xf>
    <xf numFmtId="49" fontId="19" fillId="34" borderId="42" xfId="0" applyNumberFormat="1" applyFont="1" applyFill="1" applyBorder="1" applyAlignment="1">
      <alignment horizontal="center" vertical="center" wrapText="1"/>
    </xf>
    <xf numFmtId="0" fontId="19" fillId="34" borderId="7" xfId="0" applyNumberFormat="1" applyFont="1" applyFill="1" applyBorder="1" applyAlignment="1">
      <alignment horizontal="center" vertical="center" textRotation="90" wrapText="1"/>
    </xf>
    <xf numFmtId="0" fontId="19" fillId="34" borderId="42" xfId="0" applyNumberFormat="1" applyFont="1" applyFill="1" applyBorder="1" applyAlignment="1">
      <alignment horizontal="center" vertical="center" textRotation="90" wrapText="1"/>
    </xf>
    <xf numFmtId="167" fontId="19" fillId="34" borderId="7" xfId="30" applyNumberFormat="1" applyFont="1" applyFill="1" applyBorder="1" applyAlignment="1" applyProtection="1">
      <alignment horizontal="center" vertical="center" wrapText="1"/>
      <protection locked="0"/>
    </xf>
    <xf numFmtId="167" fontId="19" fillId="34" borderId="42" xfId="30" applyNumberFormat="1" applyFont="1" applyFill="1" applyBorder="1" applyAlignment="1" applyProtection="1">
      <alignment horizontal="center" vertical="center" wrapText="1"/>
      <protection locked="0"/>
    </xf>
    <xf numFmtId="0" fontId="19" fillId="29" borderId="7" xfId="0" applyFont="1" applyFill="1" applyBorder="1" applyAlignment="1">
      <alignment horizontal="center" vertical="center" wrapText="1"/>
    </xf>
    <xf numFmtId="0" fontId="36" fillId="0" borderId="7" xfId="0" applyFont="1" applyBorder="1" applyAlignment="1">
      <alignment horizontal="center" vertical="center" wrapText="1"/>
    </xf>
    <xf numFmtId="0" fontId="19" fillId="0" borderId="7" xfId="0" applyFont="1" applyFill="1" applyBorder="1" applyAlignment="1" applyProtection="1">
      <alignment horizontal="center" vertical="center" wrapText="1"/>
      <protection locked="0"/>
    </xf>
    <xf numFmtId="0" fontId="20" fillId="34" borderId="7" xfId="0" applyFont="1" applyFill="1" applyBorder="1" applyAlignment="1">
      <alignment horizontal="center" vertical="center" wrapText="1"/>
    </xf>
    <xf numFmtId="0" fontId="25" fillId="34" borderId="7" xfId="0" applyFont="1" applyFill="1" applyBorder="1" applyAlignment="1">
      <alignment horizontal="center" vertical="center" wrapText="1"/>
    </xf>
    <xf numFmtId="167" fontId="25" fillId="34" borderId="7" xfId="30" applyNumberFormat="1" applyFont="1" applyFill="1" applyBorder="1" applyAlignment="1">
      <alignment horizontal="center" vertical="center" wrapText="1"/>
    </xf>
    <xf numFmtId="0" fontId="36" fillId="34" borderId="7" xfId="0" applyFont="1" applyFill="1" applyBorder="1" applyAlignment="1">
      <alignment horizontal="center" vertical="center" wrapText="1"/>
    </xf>
    <xf numFmtId="0" fontId="18" fillId="28" borderId="42" xfId="0" applyFont="1" applyFill="1" applyBorder="1" applyAlignment="1">
      <alignment horizontal="left" vertical="top" wrapText="1"/>
    </xf>
    <xf numFmtId="0" fontId="18" fillId="28" borderId="43" xfId="0" applyFont="1" applyFill="1" applyBorder="1" applyAlignment="1">
      <alignment horizontal="left" vertical="top" wrapText="1"/>
    </xf>
    <xf numFmtId="0" fontId="18" fillId="28" borderId="44" xfId="0" applyFont="1" applyFill="1" applyBorder="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left" wrapText="1"/>
    </xf>
    <xf numFmtId="0" fontId="34" fillId="35" borderId="7" xfId="0" applyFont="1" applyFill="1" applyBorder="1" applyAlignment="1">
      <alignment horizontal="left" vertical="top" wrapText="1"/>
    </xf>
    <xf numFmtId="0" fontId="33" fillId="35" borderId="41" xfId="0" applyFont="1" applyFill="1" applyBorder="1" applyAlignment="1">
      <alignment horizontal="left"/>
    </xf>
    <xf numFmtId="0" fontId="33" fillId="35" borderId="0" xfId="0" applyFont="1" applyFill="1" applyBorder="1" applyAlignment="1">
      <alignment horizontal="left"/>
    </xf>
    <xf numFmtId="0" fontId="37" fillId="35" borderId="33" xfId="0" applyFont="1" applyFill="1" applyBorder="1" applyAlignment="1">
      <alignment horizontal="left" vertical="top" wrapText="1"/>
    </xf>
    <xf numFmtId="0" fontId="37" fillId="35" borderId="6" xfId="0" applyFont="1" applyFill="1" applyBorder="1" applyAlignment="1">
      <alignment horizontal="left" vertical="top" wrapText="1"/>
    </xf>
    <xf numFmtId="0" fontId="38" fillId="28" borderId="42" xfId="0" applyFont="1" applyFill="1" applyBorder="1" applyAlignment="1">
      <alignment horizontal="justify" vertical="top" wrapText="1"/>
    </xf>
    <xf numFmtId="0" fontId="38" fillId="28" borderId="43" xfId="0" applyFont="1" applyFill="1" applyBorder="1" applyAlignment="1">
      <alignment horizontal="justify" vertical="top" wrapText="1"/>
    </xf>
    <xf numFmtId="0" fontId="49" fillId="35" borderId="41" xfId="0" applyFont="1" applyFill="1" applyBorder="1" applyAlignment="1">
      <alignment horizontal="center"/>
    </xf>
    <xf numFmtId="0" fontId="49" fillId="35" borderId="0" xfId="0" applyFont="1" applyFill="1" applyBorder="1" applyAlignment="1">
      <alignment horizontal="center"/>
    </xf>
    <xf numFmtId="0" fontId="18" fillId="23" borderId="42" xfId="34" applyFont="1" applyFill="1" applyBorder="1" applyAlignment="1">
      <alignment horizontal="justify" vertical="top" wrapText="1"/>
    </xf>
    <xf numFmtId="0" fontId="18" fillId="23" borderId="43" xfId="34" applyFont="1" applyFill="1" applyBorder="1" applyAlignment="1">
      <alignment horizontal="justify" vertical="top" wrapText="1"/>
    </xf>
    <xf numFmtId="0" fontId="18" fillId="23" borderId="42" xfId="34" applyFont="1" applyFill="1" applyBorder="1" applyAlignment="1">
      <alignment horizontal="left" vertical="top" wrapText="1"/>
    </xf>
    <xf numFmtId="0" fontId="18" fillId="23" borderId="43" xfId="34" applyFont="1" applyFill="1" applyBorder="1" applyAlignment="1">
      <alignment horizontal="left" vertical="top" wrapText="1"/>
    </xf>
    <xf numFmtId="0" fontId="18" fillId="23" borderId="44" xfId="34" applyFont="1" applyFill="1" applyBorder="1" applyAlignment="1">
      <alignment horizontal="left" vertical="top" wrapText="1"/>
    </xf>
    <xf numFmtId="0" fontId="52" fillId="35" borderId="7" xfId="0" applyFont="1" applyFill="1" applyBorder="1" applyAlignment="1">
      <alignment horizontal="center"/>
    </xf>
    <xf numFmtId="0" fontId="18" fillId="23" borderId="44" xfId="34" applyFont="1" applyFill="1" applyBorder="1" applyAlignment="1">
      <alignment horizontal="justify" vertical="top" wrapText="1"/>
    </xf>
    <xf numFmtId="0" fontId="18" fillId="28" borderId="42" xfId="0" applyFont="1" applyFill="1" applyBorder="1" applyAlignment="1">
      <alignment horizontal="justify" vertical="top" wrapText="1"/>
    </xf>
    <xf numFmtId="0" fontId="18" fillId="28" borderId="43" xfId="0" applyFont="1" applyFill="1" applyBorder="1" applyAlignment="1">
      <alignment horizontal="justify" vertical="top" wrapText="1"/>
    </xf>
    <xf numFmtId="0" fontId="18" fillId="28" borderId="44" xfId="0" applyFont="1" applyFill="1" applyBorder="1" applyAlignment="1">
      <alignment horizontal="justify" vertical="top" wrapText="1"/>
    </xf>
  </cellXfs>
  <cellStyles count="5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Explanatory Text" xfId="27"/>
    <cellStyle name="Heading 2" xfId="28"/>
    <cellStyle name="Heading 3" xfId="29"/>
    <cellStyle name="Hipervínculo" xfId="44" builtinId="8"/>
    <cellStyle name="Hipervínculo 2" xfId="48"/>
    <cellStyle name="Millares" xfId="30" builtinId="3"/>
    <cellStyle name="Millares 2" xfId="38"/>
    <cellStyle name="Millares 5" xfId="40"/>
    <cellStyle name="Moneda" xfId="43" builtinId="4"/>
    <cellStyle name="Neutral" xfId="31" builtinId="28" customBuiltin="1"/>
    <cellStyle name="Normal" xfId="0" builtinId="0"/>
    <cellStyle name="Normal 2" xfId="32"/>
    <cellStyle name="Normal 2 2" xfId="46"/>
    <cellStyle name="Normal 3" xfId="47"/>
    <cellStyle name="Normal 6" xfId="39"/>
    <cellStyle name="Normal 60" xfId="45"/>
    <cellStyle name="Normal 9" xfId="33"/>
    <cellStyle name="Normal 9 2" xfId="42"/>
    <cellStyle name="Normal_Hoja1" xfId="34"/>
    <cellStyle name="Output" xfId="35"/>
    <cellStyle name="Porcentaje" xfId="49" builtinId="5"/>
    <cellStyle name="Porcentaje 2 2" xfId="41"/>
    <cellStyle name="Title" xfId="36"/>
    <cellStyle name="Total" xfId="37" builtinId="25" customBuiltin="1"/>
  </cellStyles>
  <dxfs count="0"/>
  <tableStyles count="0" defaultTableStyle="TableStyleMedium2" defaultPivotStyle="PivotStyleLight16"/>
  <colors>
    <mruColors>
      <color rgb="FFCC99FF"/>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85725</xdr:rowOff>
    </xdr:from>
    <xdr:to>
      <xdr:col>0</xdr:col>
      <xdr:colOff>1285875</xdr:colOff>
      <xdr:row>5</xdr:row>
      <xdr:rowOff>19050</xdr:rowOff>
    </xdr:to>
    <xdr:pic>
      <xdr:nvPicPr>
        <xdr:cNvPr id="2" name="Imagen 1" descr="logo nuevo contralo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5725"/>
          <a:ext cx="12573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93604</xdr:colOff>
      <xdr:row>0</xdr:row>
      <xdr:rowOff>92000</xdr:rowOff>
    </xdr:from>
    <xdr:to>
      <xdr:col>1</xdr:col>
      <xdr:colOff>1145619</xdr:colOff>
      <xdr:row>4</xdr:row>
      <xdr:rowOff>95249</xdr:rowOff>
    </xdr:to>
    <xdr:pic>
      <xdr:nvPicPr>
        <xdr:cNvPr id="2" name="Picture 17" descr="logo nuevo contraloria">
          <a:extLst>
            <a:ext uri="{FF2B5EF4-FFF2-40B4-BE49-F238E27FC236}">
              <a16:creationId xmlns="" xmlns:a16="http://schemas.microsoft.com/office/drawing/2014/main" id="{00000000-0008-0000-0000-00005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04" y="92000"/>
          <a:ext cx="1587796" cy="1122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conectividad.cce@etb.com.co" TargetMode="External"/><Relationship Id="rId7" Type="http://schemas.openxmlformats.org/officeDocument/2006/relationships/printerSettings" Target="../printerSettings/printerSettings3.bin"/><Relationship Id="rId2" Type="http://schemas.openxmlformats.org/officeDocument/2006/relationships/hyperlink" Target="mailto:ariaslewing@gmail.com" TargetMode="External"/><Relationship Id="rId1" Type="http://schemas.openxmlformats.org/officeDocument/2006/relationships/hyperlink" Target="mailto:catalinasaenzh@hotmail.com" TargetMode="External"/><Relationship Id="rId6" Type="http://schemas.openxmlformats.org/officeDocument/2006/relationships/hyperlink" Target="mailto:totisforero@hotmail.com" TargetMode="External"/><Relationship Id="rId5" Type="http://schemas.openxmlformats.org/officeDocument/2006/relationships/hyperlink" Target="mailto:luzh667@gmail.com" TargetMode="External"/><Relationship Id="rId4" Type="http://schemas.openxmlformats.org/officeDocument/2006/relationships/hyperlink" Target="mailto:vivi-ana96@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zoomScaleNormal="100" workbookViewId="0">
      <pane ySplit="8" topLeftCell="A9" activePane="bottomLeft" state="frozen"/>
      <selection pane="bottomLeft" activeCell="A9" sqref="A9"/>
    </sheetView>
  </sheetViews>
  <sheetFormatPr baseColWidth="10" defaultRowHeight="12.75" x14ac:dyDescent="0.2"/>
  <cols>
    <col min="1" max="1" width="18.42578125" customWidth="1"/>
    <col min="2" max="2" width="26.5703125" customWidth="1"/>
    <col min="3" max="3" width="18.85546875" customWidth="1"/>
    <col min="4" max="4" width="17.85546875" customWidth="1"/>
    <col min="5" max="5" width="17" bestFit="1" customWidth="1"/>
    <col min="6" max="6" width="17.5703125" bestFit="1" customWidth="1"/>
    <col min="7" max="7" width="18.85546875" customWidth="1"/>
    <col min="8" max="8" width="16.140625" customWidth="1"/>
    <col min="9" max="9" width="17.140625" customWidth="1"/>
    <col min="10" max="10" width="18.7109375" customWidth="1"/>
    <col min="11" max="11" width="20.7109375" bestFit="1" customWidth="1"/>
    <col min="12" max="12" width="12.85546875" bestFit="1" customWidth="1"/>
  </cols>
  <sheetData>
    <row r="1" spans="1:11" ht="12.75" customHeight="1" x14ac:dyDescent="0.2">
      <c r="A1" s="47"/>
      <c r="B1" s="654"/>
      <c r="C1" s="655"/>
      <c r="D1" s="655"/>
      <c r="E1" s="655"/>
      <c r="F1" s="655"/>
      <c r="G1" s="193"/>
      <c r="H1" s="193"/>
      <c r="I1" s="8"/>
      <c r="J1" s="8"/>
    </row>
    <row r="2" spans="1:11" ht="15" customHeight="1" x14ac:dyDescent="0.2">
      <c r="A2" s="48"/>
      <c r="B2" s="656"/>
      <c r="C2" s="657"/>
      <c r="D2" s="657"/>
      <c r="E2" s="657"/>
      <c r="F2" s="657"/>
      <c r="G2" s="194"/>
      <c r="H2" s="194"/>
      <c r="I2" s="10"/>
      <c r="J2" s="10"/>
    </row>
    <row r="3" spans="1:11" ht="15.75" customHeight="1" x14ac:dyDescent="0.2">
      <c r="A3" s="48"/>
      <c r="B3" s="656" t="s">
        <v>205</v>
      </c>
      <c r="C3" s="657"/>
      <c r="D3" s="657"/>
      <c r="E3" s="657"/>
      <c r="F3" s="657"/>
      <c r="G3" s="194"/>
      <c r="H3" s="194"/>
      <c r="I3" s="10"/>
      <c r="J3" s="10"/>
    </row>
    <row r="4" spans="1:11" ht="15" customHeight="1" x14ac:dyDescent="0.2">
      <c r="A4" s="48"/>
      <c r="B4" s="656" t="s">
        <v>180</v>
      </c>
      <c r="C4" s="657"/>
      <c r="D4" s="657"/>
      <c r="E4" s="657"/>
      <c r="F4" s="657"/>
      <c r="G4" s="194"/>
      <c r="H4" s="194"/>
      <c r="I4" s="10"/>
      <c r="J4" s="10"/>
    </row>
    <row r="5" spans="1:11" ht="15" customHeight="1" x14ac:dyDescent="0.2">
      <c r="A5" s="48"/>
      <c r="B5" s="48"/>
      <c r="C5" s="10"/>
      <c r="D5" s="10"/>
      <c r="E5" s="10"/>
      <c r="F5" s="10"/>
      <c r="G5" s="10"/>
      <c r="H5" s="10"/>
      <c r="I5" s="10"/>
      <c r="J5" s="10"/>
    </row>
    <row r="6" spans="1:11" ht="17.25" customHeight="1" thickBot="1" x14ac:dyDescent="0.25">
      <c r="A6" s="48"/>
      <c r="B6" s="203"/>
      <c r="C6" s="49"/>
      <c r="D6" s="49"/>
      <c r="E6" s="49"/>
      <c r="F6" s="49"/>
      <c r="G6" s="49"/>
      <c r="H6" s="49"/>
      <c r="I6" s="49"/>
      <c r="J6" s="49"/>
    </row>
    <row r="7" spans="1:11" ht="21" customHeight="1" thickBot="1" x14ac:dyDescent="0.25">
      <c r="A7" s="191" t="s">
        <v>1075</v>
      </c>
      <c r="B7" s="192"/>
      <c r="C7" s="192"/>
      <c r="D7" s="192"/>
      <c r="E7" s="192"/>
      <c r="F7" s="192"/>
      <c r="G7" s="192"/>
      <c r="H7" s="192"/>
      <c r="I7" s="192"/>
      <c r="J7" s="192"/>
    </row>
    <row r="8" spans="1:11" ht="147" customHeight="1" x14ac:dyDescent="0.2">
      <c r="A8" s="189" t="s">
        <v>181</v>
      </c>
      <c r="B8" s="189" t="s">
        <v>182</v>
      </c>
      <c r="C8" s="189" t="s">
        <v>454</v>
      </c>
      <c r="D8" s="189" t="s">
        <v>455</v>
      </c>
      <c r="E8" s="189" t="s">
        <v>456</v>
      </c>
      <c r="F8" s="190" t="s">
        <v>457</v>
      </c>
      <c r="G8" s="190" t="s">
        <v>617</v>
      </c>
      <c r="H8" s="190" t="s">
        <v>618</v>
      </c>
      <c r="I8" s="190" t="s">
        <v>876</v>
      </c>
      <c r="J8" s="190" t="s">
        <v>619</v>
      </c>
    </row>
    <row r="9" spans="1:11" s="13" customFormat="1" ht="13.5" thickBot="1" x14ac:dyDescent="0.25">
      <c r="A9" s="11">
        <v>1</v>
      </c>
      <c r="B9" s="11">
        <v>2</v>
      </c>
      <c r="C9" s="11">
        <v>3</v>
      </c>
      <c r="D9" s="11">
        <v>4</v>
      </c>
      <c r="E9" s="11">
        <v>5</v>
      </c>
      <c r="F9" s="11">
        <v>6</v>
      </c>
      <c r="G9" s="11">
        <v>7</v>
      </c>
      <c r="H9" s="12">
        <v>8</v>
      </c>
      <c r="I9" s="11">
        <v>9</v>
      </c>
      <c r="J9" s="184">
        <v>10</v>
      </c>
    </row>
    <row r="10" spans="1:11" s="16" customFormat="1" ht="30.75" customHeight="1" thickBot="1" x14ac:dyDescent="0.25">
      <c r="A10" s="14">
        <v>31102</v>
      </c>
      <c r="B10" s="15" t="s">
        <v>183</v>
      </c>
      <c r="C10" s="161">
        <f t="shared" ref="C10:J10" si="0">SUM(C11:C12)</f>
        <v>896000000</v>
      </c>
      <c r="D10" s="161">
        <f t="shared" si="0"/>
        <v>850786243</v>
      </c>
      <c r="E10" s="161">
        <f>SUM(E11:E12)</f>
        <v>686186243</v>
      </c>
      <c r="F10" s="161">
        <f>SUM(F11:F12)</f>
        <v>48720000</v>
      </c>
      <c r="G10" s="161">
        <f t="shared" si="0"/>
        <v>161093757</v>
      </c>
      <c r="H10" s="162">
        <f t="shared" si="0"/>
        <v>-3506243</v>
      </c>
      <c r="I10" s="163">
        <f t="shared" si="0"/>
        <v>76493757</v>
      </c>
      <c r="J10" s="161">
        <f t="shared" si="0"/>
        <v>819506243</v>
      </c>
    </row>
    <row r="11" spans="1:11" s="19" customFormat="1" ht="21.75" customHeight="1" x14ac:dyDescent="0.2">
      <c r="A11" s="17">
        <v>311020301</v>
      </c>
      <c r="B11" s="18" t="s">
        <v>63</v>
      </c>
      <c r="C11" s="433">
        <v>816000000</v>
      </c>
      <c r="D11" s="434">
        <f>+'PLAN DE ADQUISICIONES 2016'!I53+'PLAN DE ADQUISICIONES 2016'!I75+'PLAN DE ADQUISICIONES 2016'!I95+'PLAN DE ADQUISICIONES 2016'!I97+'PLAN DE ADQUISICIONES 2016'!I111+'PLAN DE ADQUISICIONES 2016'!I147+'PLAN DE ADQUISICIONES 2016'!I148+'PLAN DE ADQUISICIONES 2016'!I149+'PLAN DE ADQUISICIONES 2016'!I150+'PLAN DE ADQUISICIONES 2016'!I151+'PLAN DE ADQUISICIONES 2016'!I152+'PLAN DE ADQUISICIONES 2016'!I153+'PLAN DE ADQUISICIONES 2016'!I154+'PLAN DE ADQUISICIONES 2016'!I155+'PLAN DE ADQUISICIONES 2016'!I156+'PLAN DE ADQUISICIONES 2016'!I157+'PLAN DE ADQUISICIONES 2016'!I162+'PLAN DE ADQUISICIONES 2016'!I171+'PLAN DE ADQUISICIONES 2016'!I172+'PLAN DE ADQUISICIONES 2016'!I173+'PLAN DE ADQUISICIONES 2016'!I174+'PLAN DE ADQUISICIONES 2016'!I175+'PLAN DE ADQUISICIONES 2016'!I176+'PLAN DE ADQUISICIONES 2016'!I177+'PLAN DE ADQUISICIONES 2016'!I181+'PLAN DE ADQUISICIONES 2016'!I182+'PLAN DE ADQUISICIONES 2016'!I183+'PLAN DE ADQUISICIONES 2016'!I187+'PLAN DE ADQUISICIONES 2016'!I188+'PLAN DE ADQUISICIONES 2016'!I189</f>
        <v>817719577</v>
      </c>
      <c r="E11" s="434">
        <f>+'PLAN DE ADQUISICIONES 2016'!J53+'PLAN DE ADQUISICIONES 2016'!J75+'PLAN DE ADQUISICIONES 2016'!J95+'PLAN DE ADQUISICIONES 2016'!J97+'PLAN DE ADQUISICIONES 2016'!J111+'PLAN DE ADQUISICIONES 2016'!J147+'PLAN DE ADQUISICIONES 2016'!J148+'PLAN DE ADQUISICIONES 2016'!J149+'PLAN DE ADQUISICIONES 2016'!J150+'PLAN DE ADQUISICIONES 2016'!J151+'PLAN DE ADQUISICIONES 2016'!J152+'PLAN DE ADQUISICIONES 2016'!J153+'PLAN DE ADQUISICIONES 2016'!J154+'PLAN DE ADQUISICIONES 2016'!J155+'PLAN DE ADQUISICIONES 2016'!J156+'PLAN DE ADQUISICIONES 2016'!J157+'PLAN DE ADQUISICIONES 2016'!J162+'PLAN DE ADQUISICIONES 2016'!J171+'PLAN DE ADQUISICIONES 2016'!J172+'PLAN DE ADQUISICIONES 2016'!J173+'PLAN DE ADQUISICIONES 2016'!J174+'PLAN DE ADQUISICIONES 2016'!J175+'PLAN DE ADQUISICIONES 2016'!J176+'PLAN DE ADQUISICIONES 2016'!J177+'PLAN DE ADQUISICIONES 2016'!J181+'PLAN DE ADQUISICIONES 2016'!J182+'PLAN DE ADQUISICIONES 2016'!J183+'PLAN DE ADQUISICIONES 2016'!J187+'PLAN DE ADQUISICIONES 2016'!J188+'PLAN DE ADQUISICIONES 2016'!J189</f>
        <v>662719577</v>
      </c>
      <c r="F11" s="434">
        <f>'ADICIONES A CONTRATOS'!H8</f>
        <v>24000000</v>
      </c>
      <c r="G11" s="434">
        <f>+C11-E11-F11</f>
        <v>129280423</v>
      </c>
      <c r="H11" s="435">
        <f>+C11-D11-F11</f>
        <v>-25719577</v>
      </c>
      <c r="I11" s="241">
        <v>54280423</v>
      </c>
      <c r="J11" s="242">
        <f>C11-I11</f>
        <v>761719577</v>
      </c>
      <c r="K11" s="455"/>
    </row>
    <row r="12" spans="1:11" s="19" customFormat="1" ht="30.75" thickBot="1" x14ac:dyDescent="0.25">
      <c r="A12" s="20">
        <v>3110204</v>
      </c>
      <c r="B12" s="21" t="s">
        <v>184</v>
      </c>
      <c r="C12" s="436">
        <v>80000000</v>
      </c>
      <c r="D12" s="437">
        <f>+'PLAN DE ADQUISICIONES 2016'!I180+'PLAN DE ADQUISICIONES 2016'!I184+'PLAN DE ADQUISICIONES 2016'!I186</f>
        <v>33066666</v>
      </c>
      <c r="E12" s="437">
        <f>+'PLAN DE ADQUISICIONES 2016'!J180+'PLAN DE ADQUISICIONES 2016'!J184+'PLAN DE ADQUISICIONES 2016'!J186</f>
        <v>23466666</v>
      </c>
      <c r="F12" s="438">
        <f>'ADICIONES A CONTRATOS'!H7+'ADICIONES A CONTRATOS'!H9+'ADICIONES A CONTRATOS'!H12</f>
        <v>24720000</v>
      </c>
      <c r="G12" s="434">
        <f>+C12-E12-F12</f>
        <v>31813334</v>
      </c>
      <c r="H12" s="435">
        <f>+C12-D12-F12</f>
        <v>22213334</v>
      </c>
      <c r="I12" s="241">
        <v>22213334</v>
      </c>
      <c r="J12" s="242">
        <f>C12-I12</f>
        <v>57786666</v>
      </c>
      <c r="K12" s="455"/>
    </row>
    <row r="13" spans="1:11" s="16" customFormat="1" ht="30.75" thickBot="1" x14ac:dyDescent="0.25">
      <c r="A13" s="14">
        <v>312</v>
      </c>
      <c r="B13" s="22" t="s">
        <v>185</v>
      </c>
      <c r="C13" s="23">
        <f t="shared" ref="C13:J13" si="1">SUM(C14:C38)-(C14+C20+C25+C27+C29+C35)</f>
        <v>4914800000</v>
      </c>
      <c r="D13" s="23">
        <f t="shared" si="1"/>
        <v>3673225220</v>
      </c>
      <c r="E13" s="23">
        <f>SUM(E14:E38)-(E14+E20+E25+E27+E29+E35)</f>
        <v>2010883438</v>
      </c>
      <c r="F13" s="23">
        <f>SUM(F14:F38)-(F14+F20+F25+F27+F29+F35)</f>
        <v>423347943</v>
      </c>
      <c r="G13" s="23">
        <f t="shared" si="1"/>
        <v>2480568619</v>
      </c>
      <c r="H13" s="25">
        <f t="shared" si="1"/>
        <v>818226837</v>
      </c>
      <c r="I13" s="26">
        <f t="shared" si="1"/>
        <v>1149166590</v>
      </c>
      <c r="J13" s="23">
        <f t="shared" si="1"/>
        <v>3765633410</v>
      </c>
    </row>
    <row r="14" spans="1:11" s="16" customFormat="1" ht="16.5" thickBot="1" x14ac:dyDescent="0.25">
      <c r="A14" s="14">
        <v>31201</v>
      </c>
      <c r="B14" s="24" t="s">
        <v>100</v>
      </c>
      <c r="C14" s="23">
        <f t="shared" ref="C14:J14" si="2">SUM(C15:C19)</f>
        <v>862126000</v>
      </c>
      <c r="D14" s="23">
        <f t="shared" si="2"/>
        <v>720342282</v>
      </c>
      <c r="E14" s="23">
        <f t="shared" si="2"/>
        <v>176620000</v>
      </c>
      <c r="F14" s="23">
        <f t="shared" si="2"/>
        <v>700000</v>
      </c>
      <c r="G14" s="23">
        <f t="shared" si="2"/>
        <v>684806000</v>
      </c>
      <c r="H14" s="25">
        <f t="shared" si="2"/>
        <v>141083718</v>
      </c>
      <c r="I14" s="26">
        <f t="shared" si="2"/>
        <v>339178637</v>
      </c>
      <c r="J14" s="23">
        <f t="shared" si="2"/>
        <v>522947363</v>
      </c>
    </row>
    <row r="15" spans="1:11" s="19" customFormat="1" ht="15" x14ac:dyDescent="0.2">
      <c r="A15" s="20">
        <v>3120101</v>
      </c>
      <c r="B15" s="18" t="s">
        <v>186</v>
      </c>
      <c r="C15" s="439">
        <v>95000000</v>
      </c>
      <c r="D15" s="440">
        <f>+'PLAN DE ADQUISICIONES 2016'!I18+'PLAN DE ADQUISICIONES 2016'!I19+'PLAN DE ADQUISICIONES 2016'!I20+'PLAN DE ADQUISICIONES 2016'!I21+'PLAN DE ADQUISICIONES 2016'!I22</f>
        <v>49001378</v>
      </c>
      <c r="E15" s="440">
        <f>+'PLAN DE ADQUISICIONES 2016'!J18+'PLAN DE ADQUISICIONES 2016'!J19+'PLAN DE ADQUISICIONES 2016'!J20+'PLAN DE ADQUISICIONES 2016'!J21+'PLAN DE ADQUISICIONES 2016'!J22</f>
        <v>29514458</v>
      </c>
      <c r="F15" s="440">
        <f>'ADICIONES A CONTRATOS'!H6</f>
        <v>700000</v>
      </c>
      <c r="G15" s="434">
        <f>+C15-E15-F15</f>
        <v>64785542</v>
      </c>
      <c r="H15" s="435">
        <f>+C15-D15-F15</f>
        <v>45298622</v>
      </c>
      <c r="I15" s="237">
        <v>3707258</v>
      </c>
      <c r="J15" s="238">
        <f>+C15-I15</f>
        <v>91292742</v>
      </c>
      <c r="K15" s="455"/>
    </row>
    <row r="16" spans="1:11" s="19" customFormat="1" ht="15" x14ac:dyDescent="0.2">
      <c r="A16" s="17">
        <v>3120102</v>
      </c>
      <c r="B16" s="21" t="s">
        <v>130</v>
      </c>
      <c r="C16" s="441">
        <v>217839000</v>
      </c>
      <c r="D16" s="442">
        <f>+'PLAN DE ADQUISICIONES 2016'!I89+'PLAN DE ADQUISICIONES 2016'!I91+'PLAN DE ADQUISICIONES 2016'!I103</f>
        <v>205658510</v>
      </c>
      <c r="E16" s="442">
        <f>+'PLAN DE ADQUISICIONES 2016'!J89+'PLAN DE ADQUISICIONES 2016'!J91+'PLAN DE ADQUISICIONES 2016'!J103</f>
        <v>38787510</v>
      </c>
      <c r="F16" s="442">
        <v>0</v>
      </c>
      <c r="G16" s="434">
        <f>+C16-E16-F16</f>
        <v>179051490</v>
      </c>
      <c r="H16" s="435">
        <f>+C16-D16-F16</f>
        <v>12180490</v>
      </c>
      <c r="I16" s="239">
        <v>29335346</v>
      </c>
      <c r="J16" s="238">
        <f>+C16-I16</f>
        <v>188503654</v>
      </c>
      <c r="K16" s="455"/>
    </row>
    <row r="17" spans="1:11" s="19" customFormat="1" ht="30" x14ac:dyDescent="0.2">
      <c r="A17" s="17">
        <v>3120103</v>
      </c>
      <c r="B17" s="21" t="s">
        <v>187</v>
      </c>
      <c r="C17" s="441">
        <v>158860000</v>
      </c>
      <c r="D17" s="442">
        <f>+'PLAN DE ADQUISICIONES 2016'!I100+'PLAN DE ADQUISICIONES 2016'!I102</f>
        <v>152029032</v>
      </c>
      <c r="E17" s="442">
        <f>+'PLAN DE ADQUISICIONES 2016'!J100+'PLAN DE ADQUISICIONES 2016'!J102</f>
        <v>108318032</v>
      </c>
      <c r="F17" s="442">
        <v>0</v>
      </c>
      <c r="G17" s="434">
        <f>+C17-E17-F17</f>
        <v>50541968</v>
      </c>
      <c r="H17" s="435">
        <f>+C17-D17-F17</f>
        <v>6830968</v>
      </c>
      <c r="I17" s="239">
        <v>50541968</v>
      </c>
      <c r="J17" s="238">
        <f>+C17-I17</f>
        <v>108318032</v>
      </c>
      <c r="K17" s="455"/>
    </row>
    <row r="18" spans="1:11" s="19" customFormat="1" ht="15" x14ac:dyDescent="0.2">
      <c r="A18" s="17">
        <v>3120104</v>
      </c>
      <c r="B18" s="21" t="s">
        <v>188</v>
      </c>
      <c r="C18" s="441">
        <v>367927000</v>
      </c>
      <c r="D18" s="442">
        <f>+'PLAN DE ADQUISICIONES 2016'!I90+'PLAN DE ADQUISICIONES 2016'!I98+'PLAN DE ADQUISICIONES 2016'!I99</f>
        <v>291153362</v>
      </c>
      <c r="E18" s="442">
        <f>+'PLAN DE ADQUISICIONES 2016'!J90+'PLAN DE ADQUISICIONES 2016'!J98+'PLAN DE ADQUISICIONES 2016'!J99</f>
        <v>0</v>
      </c>
      <c r="F18" s="442">
        <v>0</v>
      </c>
      <c r="G18" s="434">
        <f>+C18-E18-F18</f>
        <v>367927000</v>
      </c>
      <c r="H18" s="435">
        <f>+C18-D18-F18</f>
        <v>76773638</v>
      </c>
      <c r="I18" s="239">
        <v>233094065</v>
      </c>
      <c r="J18" s="238">
        <f>+C18-I18</f>
        <v>134832935</v>
      </c>
      <c r="K18" s="455"/>
    </row>
    <row r="19" spans="1:11" s="19" customFormat="1" ht="15.75" thickBot="1" x14ac:dyDescent="0.25">
      <c r="A19" s="27">
        <v>3120105</v>
      </c>
      <c r="B19" s="28" t="s">
        <v>106</v>
      </c>
      <c r="C19" s="443">
        <v>22500000</v>
      </c>
      <c r="D19" s="444">
        <f>+'PLAN DE ADQUISICIONES 2016'!I96</f>
        <v>22500000</v>
      </c>
      <c r="E19" s="444">
        <f>+'PLAN DE ADQUISICIONES 2016'!J96</f>
        <v>0</v>
      </c>
      <c r="F19" s="442">
        <v>0</v>
      </c>
      <c r="G19" s="434">
        <f>+C19-E19-F19</f>
        <v>22500000</v>
      </c>
      <c r="H19" s="435">
        <f>+C19-D19-F19</f>
        <v>0</v>
      </c>
      <c r="I19" s="240">
        <v>22500000</v>
      </c>
      <c r="J19" s="238">
        <f>+C19-I19</f>
        <v>0</v>
      </c>
      <c r="K19" s="455"/>
    </row>
    <row r="20" spans="1:11" s="16" customFormat="1" ht="30.75" customHeight="1" thickBot="1" x14ac:dyDescent="0.25">
      <c r="A20" s="14">
        <v>31202</v>
      </c>
      <c r="B20" s="22" t="s">
        <v>189</v>
      </c>
      <c r="C20" s="23">
        <f>SUM(C21:C38)-(C25+C27+C29+C35)</f>
        <v>4052674000</v>
      </c>
      <c r="D20" s="23">
        <f t="shared" ref="D20:J20" si="3">SUM(D21:D38)-(D25+D27+D29+D35)</f>
        <v>2952882938</v>
      </c>
      <c r="E20" s="23">
        <f>SUM(E21:E38)-(E25+E27+E29+E35)</f>
        <v>1834263438</v>
      </c>
      <c r="F20" s="23">
        <f>SUM(F21:F38)-(F25+F27+F29+F35)</f>
        <v>422647943</v>
      </c>
      <c r="G20" s="23">
        <f t="shared" si="3"/>
        <v>1795762619</v>
      </c>
      <c r="H20" s="25">
        <f t="shared" si="3"/>
        <v>677143119</v>
      </c>
      <c r="I20" s="26">
        <f t="shared" si="3"/>
        <v>809987953</v>
      </c>
      <c r="J20" s="23">
        <f t="shared" si="3"/>
        <v>3242686047</v>
      </c>
      <c r="K20" s="455"/>
    </row>
    <row r="21" spans="1:11" s="19" customFormat="1" ht="15" x14ac:dyDescent="0.2">
      <c r="A21" s="20">
        <v>3120201</v>
      </c>
      <c r="B21" s="29" t="s">
        <v>143</v>
      </c>
      <c r="C21" s="439">
        <v>141213000</v>
      </c>
      <c r="D21" s="440">
        <f>+'PLAN DE ADQUISICIONES 2016'!I108</f>
        <v>72351180</v>
      </c>
      <c r="E21" s="440">
        <f>+'PLAN DE ADQUISICIONES 2016'!J108</f>
        <v>72351180</v>
      </c>
      <c r="F21" s="442">
        <v>0</v>
      </c>
      <c r="G21" s="434">
        <f>+C21-E21-F21</f>
        <v>68861820</v>
      </c>
      <c r="H21" s="435">
        <f>+C21-D21-F21</f>
        <v>68861820</v>
      </c>
      <c r="I21" s="240">
        <v>68861820</v>
      </c>
      <c r="J21" s="238">
        <f>+C21-I21</f>
        <v>72351180</v>
      </c>
      <c r="K21" s="455"/>
    </row>
    <row r="22" spans="1:11" s="19" customFormat="1" ht="30" x14ac:dyDescent="0.2">
      <c r="A22" s="17">
        <v>3120202</v>
      </c>
      <c r="B22" s="30" t="s">
        <v>190</v>
      </c>
      <c r="C22" s="441">
        <v>30000000</v>
      </c>
      <c r="D22" s="442">
        <f>+'PLAN DE ADQUISICIONES 2016'!I16</f>
        <v>85000000</v>
      </c>
      <c r="E22" s="442">
        <f>+'PLAN DE ADQUISICIONES 2016'!J16</f>
        <v>0</v>
      </c>
      <c r="F22" s="442">
        <v>0</v>
      </c>
      <c r="G22" s="434">
        <f>+C22-E22-F22</f>
        <v>30000000</v>
      </c>
      <c r="H22" s="435">
        <f>+C22-D22-F22</f>
        <v>-55000000</v>
      </c>
      <c r="I22" s="240">
        <v>10666199</v>
      </c>
      <c r="J22" s="238">
        <f>+C22-I22</f>
        <v>19333801</v>
      </c>
      <c r="K22" s="455"/>
    </row>
    <row r="23" spans="1:11" s="19" customFormat="1" ht="30" x14ac:dyDescent="0.2">
      <c r="A23" s="17">
        <v>3120203</v>
      </c>
      <c r="B23" s="31" t="s">
        <v>133</v>
      </c>
      <c r="C23" s="445">
        <v>224254000</v>
      </c>
      <c r="D23" s="444">
        <f>+'PLAN DE ADQUISICIONES 2016'!I104+'PLAN DE ADQUISICIONES 2016'!I105</f>
        <v>57747739</v>
      </c>
      <c r="E23" s="444">
        <f>+'PLAN DE ADQUISICIONES 2016'!J104+'PLAN DE ADQUISICIONES 2016'!J105</f>
        <v>57747739</v>
      </c>
      <c r="F23" s="442">
        <v>0</v>
      </c>
      <c r="G23" s="434">
        <f>+C23-E23-F23</f>
        <v>166506261</v>
      </c>
      <c r="H23" s="435">
        <f>+C23-D23-F23</f>
        <v>166506261</v>
      </c>
      <c r="I23" s="240">
        <v>73023873</v>
      </c>
      <c r="J23" s="238">
        <f>+C23-I23</f>
        <v>151230127</v>
      </c>
    </row>
    <row r="24" spans="1:11" s="19" customFormat="1" ht="31.5" customHeight="1" x14ac:dyDescent="0.2">
      <c r="A24" s="27">
        <v>3120204</v>
      </c>
      <c r="B24" s="31" t="s">
        <v>191</v>
      </c>
      <c r="C24" s="445">
        <v>112262000</v>
      </c>
      <c r="D24" s="444">
        <f>+'PLAN DE ADQUISICIONES 2016'!I76+'PLAN DE ADQUISICIONES 2016'!I78+'PLAN DE ADQUISICIONES 2016'!I79+'PLAN DE ADQUISICIONES 2016'!I80+'PLAN DE ADQUISICIONES 2016'!I81+'PLAN DE ADQUISICIONES 2016'!I82+'PLAN DE ADQUISICIONES 2016'!I83+'PLAN DE ADQUISICIONES 2016'!I84+'PLAN DE ADQUISICIONES 2016'!I85+'PLAN DE ADQUISICIONES 2016'!I86+'PLAN DE ADQUISICIONES 2016'!I106</f>
        <v>118730000</v>
      </c>
      <c r="E24" s="444">
        <f>+'PLAN DE ADQUISICIONES 2016'!J76+'PLAN DE ADQUISICIONES 2016'!J78+'PLAN DE ADQUISICIONES 2016'!J79+'PLAN DE ADQUISICIONES 2016'!J80+'PLAN DE ADQUISICIONES 2016'!J81+'PLAN DE ADQUISICIONES 2016'!J82+'PLAN DE ADQUISICIONES 2016'!J83+'PLAN DE ADQUISICIONES 2016'!J84+'PLAN DE ADQUISICIONES 2016'!J85+'PLAN DE ADQUISICIONES 2016'!J86+'PLAN DE ADQUISICIONES 2016'!J106</f>
        <v>71883151</v>
      </c>
      <c r="F24" s="442">
        <v>0</v>
      </c>
      <c r="G24" s="434">
        <f>+C24-E24-F24</f>
        <v>40378849</v>
      </c>
      <c r="H24" s="435">
        <f>+C24-D24-F24</f>
        <v>-6468000</v>
      </c>
      <c r="I24" s="240">
        <v>24128238</v>
      </c>
      <c r="J24" s="238">
        <f>+C24-I24</f>
        <v>88133762</v>
      </c>
    </row>
    <row r="25" spans="1:11" s="16" customFormat="1" ht="31.5" x14ac:dyDescent="0.2">
      <c r="A25" s="32">
        <v>3120205</v>
      </c>
      <c r="B25" s="33" t="s">
        <v>192</v>
      </c>
      <c r="C25" s="34">
        <f t="shared" ref="C25:J25" si="4">SUM(C26)</f>
        <v>1668000000</v>
      </c>
      <c r="D25" s="34">
        <f t="shared" si="4"/>
        <v>1060598219</v>
      </c>
      <c r="E25" s="243">
        <f>SUM(E26)</f>
        <v>865252775</v>
      </c>
      <c r="F25" s="244">
        <f>SUM(F26)</f>
        <v>353642501</v>
      </c>
      <c r="G25" s="244">
        <f t="shared" si="4"/>
        <v>449104724</v>
      </c>
      <c r="H25" s="244">
        <f t="shared" si="4"/>
        <v>253759280</v>
      </c>
      <c r="I25" s="34">
        <f t="shared" si="4"/>
        <v>35746062</v>
      </c>
      <c r="J25" s="34">
        <f t="shared" si="4"/>
        <v>1632253938</v>
      </c>
    </row>
    <row r="26" spans="1:11" s="19" customFormat="1" ht="17.25" customHeight="1" x14ac:dyDescent="0.2">
      <c r="A26" s="20">
        <v>312020501</v>
      </c>
      <c r="B26" s="21" t="s">
        <v>67</v>
      </c>
      <c r="C26" s="445">
        <v>1668000000</v>
      </c>
      <c r="D26" s="444">
        <f>+'PLAN DE ADQUISICIONES 2016'!I49+'PLAN DE ADQUISICIONES 2016'!I50+'PLAN DE ADQUISICIONES 2016'!I101+'PLAN DE ADQUISICIONES 2016'!I107+'PLAN DE ADQUISICIONES 2016'!I109+'PLAN DE ADQUISICIONES 2016'!I110+'PLAN DE ADQUISICIONES 2016'!I132+'PLAN DE ADQUISICIONES 2016'!I158</f>
        <v>1060598219</v>
      </c>
      <c r="E26" s="444">
        <f>+'PLAN DE ADQUISICIONES 2016'!J49+'PLAN DE ADQUISICIONES 2016'!J50+'PLAN DE ADQUISICIONES 2016'!J101+'PLAN DE ADQUISICIONES 2016'!J107+'PLAN DE ADQUISICIONES 2016'!J109+'PLAN DE ADQUISICIONES 2016'!J132+'PLAN DE ADQUISICIONES 2016'!J158</f>
        <v>865252775</v>
      </c>
      <c r="F26" s="446">
        <f>'ADICIONES A CONTRATOS'!H19+'ADICIONES A CONTRATOS'!H10+'ADICIONES A CONTRATOS'!H17-774180</f>
        <v>353642501</v>
      </c>
      <c r="G26" s="434">
        <f>+C26-E26-F26</f>
        <v>449104724</v>
      </c>
      <c r="H26" s="435">
        <f>+C26-D26-F26</f>
        <v>253759280</v>
      </c>
      <c r="I26" s="240">
        <v>35746062</v>
      </c>
      <c r="J26" s="238">
        <f>+C26-I26</f>
        <v>1632253938</v>
      </c>
      <c r="K26" s="455"/>
    </row>
    <row r="27" spans="1:11" s="16" customFormat="1" ht="15.75" x14ac:dyDescent="0.2">
      <c r="A27" s="32">
        <v>3120206</v>
      </c>
      <c r="B27" s="33" t="s">
        <v>193</v>
      </c>
      <c r="C27" s="34">
        <f t="shared" ref="C27:J27" si="5">SUM(C28)</f>
        <v>500000000</v>
      </c>
      <c r="D27" s="34">
        <f t="shared" si="5"/>
        <v>400000000</v>
      </c>
      <c r="E27" s="34">
        <f>SUM(E28)</f>
        <v>0</v>
      </c>
      <c r="F27" s="34">
        <f>SUM(F28)</f>
        <v>69005442</v>
      </c>
      <c r="G27" s="34">
        <f t="shared" si="5"/>
        <v>430994558</v>
      </c>
      <c r="H27" s="183">
        <f t="shared" si="5"/>
        <v>30994558</v>
      </c>
      <c r="I27" s="36">
        <f t="shared" si="5"/>
        <v>100667187</v>
      </c>
      <c r="J27" s="36">
        <f t="shared" si="5"/>
        <v>399332813</v>
      </c>
    </row>
    <row r="28" spans="1:11" s="19" customFormat="1" ht="15.75" customHeight="1" x14ac:dyDescent="0.2">
      <c r="A28" s="17">
        <v>312020601</v>
      </c>
      <c r="B28" s="21" t="s">
        <v>107</v>
      </c>
      <c r="C28" s="445">
        <v>500000000</v>
      </c>
      <c r="D28" s="443">
        <f>+'PLAN DE ADQUISICIONES 2016'!I92+'PLAN DE ADQUISICIONES 2016'!I93</f>
        <v>400000000</v>
      </c>
      <c r="E28" s="443">
        <f>+'PLAN DE ADQUISICIONES 2016'!J92+'PLAN DE ADQUISICIONES 2016'!J93</f>
        <v>0</v>
      </c>
      <c r="F28" s="443">
        <f>+'ADICIONES A CONTRATOS'!H23</f>
        <v>69005442</v>
      </c>
      <c r="G28" s="434">
        <f>+C28-E28-F28</f>
        <v>430994558</v>
      </c>
      <c r="H28" s="435">
        <f>+C28-D28-F28</f>
        <v>30994558</v>
      </c>
      <c r="I28" s="239">
        <v>100667187</v>
      </c>
      <c r="J28" s="238">
        <f>+C28-I28</f>
        <v>399332813</v>
      </c>
    </row>
    <row r="29" spans="1:11" s="16" customFormat="1" ht="15.75" x14ac:dyDescent="0.2">
      <c r="A29" s="32">
        <v>3120209</v>
      </c>
      <c r="B29" s="33" t="s">
        <v>194</v>
      </c>
      <c r="C29" s="37">
        <f t="shared" ref="C29:J29" si="6">SUM(C30:C31)</f>
        <v>485000000</v>
      </c>
      <c r="D29" s="37">
        <f t="shared" si="6"/>
        <v>384628000</v>
      </c>
      <c r="E29" s="37">
        <f>SUM(E30:E31)</f>
        <v>384628000</v>
      </c>
      <c r="F29" s="37">
        <f>SUM(F30:F31)</f>
        <v>0</v>
      </c>
      <c r="G29" s="37">
        <f t="shared" si="6"/>
        <v>100372000</v>
      </c>
      <c r="H29" s="38">
        <f t="shared" si="6"/>
        <v>100372000</v>
      </c>
      <c r="I29" s="35">
        <f t="shared" si="6"/>
        <v>97575800</v>
      </c>
      <c r="J29" s="37">
        <f t="shared" si="6"/>
        <v>387424200</v>
      </c>
    </row>
    <row r="30" spans="1:11" s="19" customFormat="1" ht="14.25" customHeight="1" x14ac:dyDescent="0.2">
      <c r="A30" s="17">
        <v>312020901</v>
      </c>
      <c r="B30" s="18" t="s">
        <v>76</v>
      </c>
      <c r="C30" s="439">
        <v>425000000</v>
      </c>
      <c r="D30" s="238">
        <f>+'PLAN DE ADQUISICIONES 2016'!I51+'PLAN DE ADQUISICIONES 2016'!I52</f>
        <v>384628000</v>
      </c>
      <c r="E30" s="238">
        <f>+'PLAN DE ADQUISICIONES 2016'!J51+'PLAN DE ADQUISICIONES 2016'!J52</f>
        <v>384628000</v>
      </c>
      <c r="F30" s="442">
        <v>0</v>
      </c>
      <c r="G30" s="434">
        <f>+C30-E30-F30</f>
        <v>40372000</v>
      </c>
      <c r="H30" s="435">
        <f>+C30-D30-F30</f>
        <v>40372000</v>
      </c>
      <c r="I30" s="239">
        <v>37575800</v>
      </c>
      <c r="J30" s="238">
        <f>+C30-I30</f>
        <v>387424200</v>
      </c>
    </row>
    <row r="31" spans="1:11" s="19" customFormat="1" ht="14.25" customHeight="1" x14ac:dyDescent="0.2">
      <c r="A31" s="17">
        <v>312020902</v>
      </c>
      <c r="B31" s="21" t="s">
        <v>73</v>
      </c>
      <c r="C31" s="441">
        <v>60000000</v>
      </c>
      <c r="D31" s="447">
        <v>0</v>
      </c>
      <c r="E31" s="447">
        <v>0</v>
      </c>
      <c r="F31" s="442">
        <v>0</v>
      </c>
      <c r="G31" s="434">
        <f>+C31-E31-F31</f>
        <v>60000000</v>
      </c>
      <c r="H31" s="435">
        <f>+C31-D31-F31</f>
        <v>60000000</v>
      </c>
      <c r="I31" s="239">
        <v>60000000</v>
      </c>
      <c r="J31" s="238">
        <f>+C31-I31</f>
        <v>0</v>
      </c>
    </row>
    <row r="32" spans="1:11" s="19" customFormat="1" ht="14.25" customHeight="1" x14ac:dyDescent="0.2">
      <c r="A32" s="17">
        <v>3120210</v>
      </c>
      <c r="B32" s="21" t="s">
        <v>195</v>
      </c>
      <c r="C32" s="441">
        <v>614327000</v>
      </c>
      <c r="D32" s="447">
        <f>+'PLAN DE ADQUISICIONES 2016'!I23+'PLAN DE ADQUISICIONES 2016'!I24+'PLAN DE ADQUISICIONES 2016'!I25+'PLAN DE ADQUISICIONES 2016'!I26+'PLAN DE ADQUISICIONES 2016'!I27+'PLAN DE ADQUISICIONES 2016'!I28+'PLAN DE ADQUISICIONES 2016'!I29+'PLAN DE ADQUISICIONES 2016'!I30+'PLAN DE ADQUISICIONES 2016'!I31+'PLAN DE ADQUISICIONES 2016'!I32+'PLAN DE ADQUISICIONES 2016'!I33+'PLAN DE ADQUISICIONES 2016'!I34+'PLAN DE ADQUISICIONES 2016'!I35+'PLAN DE ADQUISICIONES 2016'!I36+'PLAN DE ADQUISICIONES 2016'!I37</f>
        <v>580940200</v>
      </c>
      <c r="E32" s="447">
        <f>+'PLAN DE ADQUISICIONES 2016'!J23+'PLAN DE ADQUISICIONES 2016'!J24+'PLAN DE ADQUISICIONES 2016'!J25+'PLAN DE ADQUISICIONES 2016'!J26+'PLAN DE ADQUISICIONES 2016'!J27+'PLAN DE ADQUISICIONES 2016'!J28+'PLAN DE ADQUISICIONES 2016'!J29+'PLAN DE ADQUISICIONES 2016'!J30+'PLAN DE ADQUISICIONES 2016'!J31+'PLAN DE ADQUISICIONES 2016'!J32+'PLAN DE ADQUISICIONES 2016'!J33+'PLAN DE ADQUISICIONES 2016'!J34+'PLAN DE ADQUISICIONES 2016'!J35+'PLAN DE ADQUISICIONES 2016'!J36+'PLAN DE ADQUISICIONES 2016'!J37</f>
        <v>265212993</v>
      </c>
      <c r="F32" s="442">
        <v>0</v>
      </c>
      <c r="G32" s="434">
        <f>+C32-E32-F32</f>
        <v>349114007</v>
      </c>
      <c r="H32" s="435">
        <f>+C32-D32-F32</f>
        <v>33386800</v>
      </c>
      <c r="I32" s="239">
        <v>303743549</v>
      </c>
      <c r="J32" s="238">
        <f>+C32-I32</f>
        <v>310583451</v>
      </c>
    </row>
    <row r="33" spans="1:11" s="19" customFormat="1" ht="14.25" customHeight="1" x14ac:dyDescent="0.2">
      <c r="A33" s="17">
        <v>3120211</v>
      </c>
      <c r="B33" s="21" t="s">
        <v>87</v>
      </c>
      <c r="C33" s="447">
        <v>0</v>
      </c>
      <c r="D33" s="447">
        <v>0</v>
      </c>
      <c r="E33" s="447">
        <v>0</v>
      </c>
      <c r="F33" s="238">
        <v>0</v>
      </c>
      <c r="G33" s="434">
        <f>+C33-E33-F33</f>
        <v>0</v>
      </c>
      <c r="H33" s="435">
        <f>+C33-D33-F33</f>
        <v>0</v>
      </c>
      <c r="I33" s="239">
        <v>0</v>
      </c>
      <c r="J33" s="238">
        <f>+C33-I33</f>
        <v>0</v>
      </c>
    </row>
    <row r="34" spans="1:11" s="19" customFormat="1" ht="18.75" customHeight="1" thickBot="1" x14ac:dyDescent="0.25">
      <c r="A34" s="27">
        <v>3120212</v>
      </c>
      <c r="B34" s="28" t="s">
        <v>49</v>
      </c>
      <c r="C34" s="445">
        <v>166618000</v>
      </c>
      <c r="D34" s="443">
        <f>+'PLAN DE ADQUISICIONES 2016'!I7+'PLAN DE ADQUISICIONES 2016'!I38+'PLAN DE ADQUISICIONES 2016'!I39+'PLAN DE ADQUISICIONES 2016'!I40+'PLAN DE ADQUISICIONES 2016'!I41+'PLAN DE ADQUISICIONES 2016'!I42+'PLAN DE ADQUISICIONES 2016'!I43+'PLAN DE ADQUISICIONES 2016'!I44+'PLAN DE ADQUISICIONES 2016'!I45+'PLAN DE ADQUISICIONES 2016'!I46+'PLAN DE ADQUISICIONES 2016'!I47+'PLAN DE ADQUISICIONES 2016'!I48</f>
        <v>128887600</v>
      </c>
      <c r="E34" s="443">
        <f>+'PLAN DE ADQUISICIONES 2016'!J7+'PLAN DE ADQUISICIONES 2016'!J38+'PLAN DE ADQUISICIONES 2016'!J39+'PLAN DE ADQUISICIONES 2016'!J40+'PLAN DE ADQUISICIONES 2016'!J41+'PLAN DE ADQUISICIONES 2016'!J42+'PLAN DE ADQUISICIONES 2016'!J43+'PLAN DE ADQUISICIONES 2016'!J44+'PLAN DE ADQUISICIONES 2016'!J45+'PLAN DE ADQUISICIONES 2016'!J46+'PLAN DE ADQUISICIONES 2016'!J47+'PLAN DE ADQUISICIONES 2016'!J48</f>
        <v>117187600</v>
      </c>
      <c r="F34" s="442">
        <v>0</v>
      </c>
      <c r="G34" s="434">
        <f>+C34-E34-F34</f>
        <v>49430400</v>
      </c>
      <c r="H34" s="435">
        <f>+C34-D34-F34</f>
        <v>37730400</v>
      </c>
      <c r="I34" s="239">
        <v>28835225</v>
      </c>
      <c r="J34" s="238">
        <f>+C34-I34</f>
        <v>137782775</v>
      </c>
    </row>
    <row r="35" spans="1:11" s="16" customFormat="1" ht="35.25" customHeight="1" thickBot="1" x14ac:dyDescent="0.25">
      <c r="A35" s="39">
        <v>3120213</v>
      </c>
      <c r="B35" s="40" t="s">
        <v>196</v>
      </c>
      <c r="C35" s="23">
        <f>SUM(C36)</f>
        <v>11000000</v>
      </c>
      <c r="D35" s="23">
        <f>+D36+D37+D38</f>
        <v>64000000</v>
      </c>
      <c r="E35" s="23">
        <f t="shared" ref="E35:J35" si="7">+E36+E37+E38</f>
        <v>0</v>
      </c>
      <c r="F35" s="23">
        <f t="shared" si="7"/>
        <v>0</v>
      </c>
      <c r="G35" s="23">
        <f t="shared" si="7"/>
        <v>111000000</v>
      </c>
      <c r="H35" s="23">
        <f t="shared" si="7"/>
        <v>47000000</v>
      </c>
      <c r="I35" s="23">
        <f t="shared" si="7"/>
        <v>66740000</v>
      </c>
      <c r="J35" s="23">
        <f t="shared" si="7"/>
        <v>44260000</v>
      </c>
    </row>
    <row r="36" spans="1:11" s="19" customFormat="1" ht="30" x14ac:dyDescent="0.2">
      <c r="A36" s="41">
        <v>312021399</v>
      </c>
      <c r="B36" s="42" t="s">
        <v>196</v>
      </c>
      <c r="C36" s="439">
        <v>11000000</v>
      </c>
      <c r="D36" s="238">
        <v>0</v>
      </c>
      <c r="E36" s="238">
        <v>0</v>
      </c>
      <c r="F36" s="238">
        <v>0</v>
      </c>
      <c r="G36" s="434">
        <f>+C36-E36-F36</f>
        <v>11000000</v>
      </c>
      <c r="H36" s="435">
        <f>+C36-D36-F36</f>
        <v>11000000</v>
      </c>
      <c r="I36" s="239">
        <v>2740000</v>
      </c>
      <c r="J36" s="238">
        <f>+C36-I36</f>
        <v>8260000</v>
      </c>
    </row>
    <row r="37" spans="1:11" s="19" customFormat="1" ht="18" customHeight="1" x14ac:dyDescent="0.2">
      <c r="A37" s="17">
        <v>3120217</v>
      </c>
      <c r="B37" s="21" t="s">
        <v>90</v>
      </c>
      <c r="C37" s="441">
        <v>100000000</v>
      </c>
      <c r="D37" s="447">
        <f>+'PLAN DE ADQUISICIONES 2016'!I77</f>
        <v>64000000</v>
      </c>
      <c r="E37" s="447">
        <f>+'PLAN DE ADQUISICIONES 2016'!J77</f>
        <v>0</v>
      </c>
      <c r="F37" s="238"/>
      <c r="G37" s="434">
        <f>+C37-E37-F37</f>
        <v>100000000</v>
      </c>
      <c r="H37" s="435">
        <f>+C37-D37-F37</f>
        <v>36000000</v>
      </c>
      <c r="I37" s="239">
        <v>64000000</v>
      </c>
      <c r="J37" s="238">
        <f>+C37-I37</f>
        <v>36000000</v>
      </c>
    </row>
    <row r="38" spans="1:11" s="19" customFormat="1" ht="18" customHeight="1" thickBot="1" x14ac:dyDescent="0.25">
      <c r="A38" s="27">
        <v>3120218</v>
      </c>
      <c r="B38" s="28" t="s">
        <v>197</v>
      </c>
      <c r="C38" s="445">
        <v>0</v>
      </c>
      <c r="D38" s="444">
        <v>0</v>
      </c>
      <c r="E38" s="444">
        <v>0</v>
      </c>
      <c r="F38" s="238"/>
      <c r="G38" s="434">
        <f>+C38-E38-F38</f>
        <v>0</v>
      </c>
      <c r="H38" s="435">
        <f>+C38-D38-F38</f>
        <v>0</v>
      </c>
      <c r="I38" s="239">
        <v>0</v>
      </c>
      <c r="J38" s="238">
        <f>+C38-I38</f>
        <v>0</v>
      </c>
    </row>
    <row r="39" spans="1:11" s="16" customFormat="1" ht="30.75" customHeight="1" thickBot="1" x14ac:dyDescent="0.25">
      <c r="A39" s="14">
        <v>31203</v>
      </c>
      <c r="B39" s="22" t="s">
        <v>198</v>
      </c>
      <c r="C39" s="23">
        <f t="shared" ref="C39:J39" si="8">SUM(C40)</f>
        <v>39640000</v>
      </c>
      <c r="D39" s="23">
        <f t="shared" si="8"/>
        <v>0</v>
      </c>
      <c r="E39" s="23">
        <f>SUM(E40)</f>
        <v>0</v>
      </c>
      <c r="F39" s="23">
        <f>SUM(F40)</f>
        <v>774180</v>
      </c>
      <c r="G39" s="23">
        <f t="shared" si="8"/>
        <v>38865820</v>
      </c>
      <c r="H39" s="25">
        <f t="shared" si="8"/>
        <v>38865820</v>
      </c>
      <c r="I39" s="26">
        <f t="shared" si="8"/>
        <v>16395901</v>
      </c>
      <c r="J39" s="23">
        <f t="shared" si="8"/>
        <v>23244099</v>
      </c>
    </row>
    <row r="40" spans="1:11" s="19" customFormat="1" ht="48.75" customHeight="1" thickBot="1" x14ac:dyDescent="0.25">
      <c r="A40" s="30">
        <v>3120302</v>
      </c>
      <c r="B40" s="21" t="s">
        <v>399</v>
      </c>
      <c r="C40" s="448">
        <v>39640000</v>
      </c>
      <c r="D40" s="448">
        <v>0</v>
      </c>
      <c r="E40" s="448">
        <v>0</v>
      </c>
      <c r="F40" s="238">
        <v>774180</v>
      </c>
      <c r="G40" s="434">
        <f>+C40-E40-F40</f>
        <v>38865820</v>
      </c>
      <c r="H40" s="435">
        <f>+C40-D40-F40</f>
        <v>38865820</v>
      </c>
      <c r="I40" s="239">
        <v>16395901</v>
      </c>
      <c r="J40" s="238">
        <f>+C40-I40</f>
        <v>23244099</v>
      </c>
    </row>
    <row r="41" spans="1:11" s="16" customFormat="1" ht="16.5" thickBot="1" x14ac:dyDescent="0.25">
      <c r="A41" s="43">
        <v>33</v>
      </c>
      <c r="B41" s="44" t="s">
        <v>199</v>
      </c>
      <c r="C41" s="45">
        <f>SUM(C42:C47)</f>
        <v>8111000000</v>
      </c>
      <c r="D41" s="45">
        <f t="shared" ref="D41:J41" si="9">SUM(D42:D47)</f>
        <v>8111000000</v>
      </c>
      <c r="E41" s="45">
        <f t="shared" si="9"/>
        <v>2668179779</v>
      </c>
      <c r="F41" s="45">
        <f t="shared" si="9"/>
        <v>53795120</v>
      </c>
      <c r="G41" s="45">
        <f t="shared" si="9"/>
        <v>10832974899</v>
      </c>
      <c r="H41" s="45">
        <f t="shared" si="9"/>
        <v>-53795120</v>
      </c>
      <c r="I41" s="45">
        <f t="shared" si="9"/>
        <v>5388035553</v>
      </c>
      <c r="J41" s="45">
        <f t="shared" si="9"/>
        <v>2668179779</v>
      </c>
    </row>
    <row r="42" spans="1:11" s="19" customFormat="1" ht="30" x14ac:dyDescent="0.2">
      <c r="A42" s="46" t="s">
        <v>112</v>
      </c>
      <c r="B42" s="18" t="s">
        <v>200</v>
      </c>
      <c r="C42" s="439">
        <v>0</v>
      </c>
      <c r="D42" s="440">
        <v>0</v>
      </c>
      <c r="E42" s="440">
        <v>0</v>
      </c>
      <c r="F42" s="238">
        <v>0</v>
      </c>
      <c r="G42" s="434">
        <f>+C42-E42-F42</f>
        <v>0</v>
      </c>
      <c r="H42" s="435">
        <f t="shared" ref="H42:H47" si="10">+C42-D42-F42</f>
        <v>0</v>
      </c>
      <c r="I42" s="239">
        <v>0</v>
      </c>
      <c r="J42" s="238">
        <f t="shared" ref="J42:J46" si="11">+C42-I42</f>
        <v>0</v>
      </c>
    </row>
    <row r="43" spans="1:11" s="19" customFormat="1" ht="62.25" customHeight="1" x14ac:dyDescent="0.2">
      <c r="A43" s="362" t="s">
        <v>78</v>
      </c>
      <c r="B43" s="363" t="s">
        <v>79</v>
      </c>
      <c r="C43" s="449">
        <v>1112126017</v>
      </c>
      <c r="D43" s="364">
        <f>+'PLAN DE ADQUISICIONES 2016'!I54+'PLAN DE ADQUISICIONES 2016'!I55+'PLAN DE ADQUISICIONES 2016'!I57+'PLAN DE ADQUISICIONES 2016'!I58+'PLAN DE ADQUISICIONES 2016'!I59+'PLAN DE ADQUISICIONES 2016'!I60+'PLAN DE ADQUISICIONES 2016'!I66+'PLAN DE ADQUISICIONES 2016'!I69+'PLAN DE ADQUISICIONES 2016'!I70+'PLAN DE ADQUISICIONES 2016'!I120+'PLAN DE ADQUISICIONES 2016'!I121+'PLAN DE ADQUISICIONES 2016'!I122+'PLAN DE ADQUISICIONES 2016'!I123+'PLAN DE ADQUISICIONES 2016'!I124+'PLAN DE ADQUISICIONES 2016'!I125+'PLAN DE ADQUISICIONES 2016'!I126+'PLAN DE ADQUISICIONES 2016'!I127+'PLAN DE ADQUISICIONES 2016'!I128+'PLAN DE ADQUISICIONES 2016'!I129+'PLAN DE ADQUISICIONES 2016'!I130+'PLAN DE ADQUISICIONES 2016'!I131+'PLAN DE ADQUISICIONES 2016'!I139+'PLAN DE ADQUISICIONES 2016'!I145+'PLAN DE ADQUISICIONES 2016'!I146</f>
        <v>1112126017</v>
      </c>
      <c r="E43" s="364">
        <f>+'PLAN DE ADQUISICIONES 2016'!J54+'PLAN DE ADQUISICIONES 2016'!J55+'PLAN DE ADQUISICIONES 2016'!J57+'PLAN DE ADQUISICIONES 2016'!J58+'PLAN DE ADQUISICIONES 2016'!J59+'PLAN DE ADQUISICIONES 2016'!J60+'PLAN DE ADQUISICIONES 2016'!J66+'PLAN DE ADQUISICIONES 2016'!J69+'PLAN DE ADQUISICIONES 2016'!J70+'PLAN DE ADQUISICIONES 2016'!J120+'PLAN DE ADQUISICIONES 2016'!J121+'PLAN DE ADQUISICIONES 2016'!J122+'PLAN DE ADQUISICIONES 2016'!J123+'PLAN DE ADQUISICIONES 2016'!J124+'PLAN DE ADQUISICIONES 2016'!J125+'PLAN DE ADQUISICIONES 2016'!J126+'PLAN DE ADQUISICIONES 2016'!J127+'PLAN DE ADQUISICIONES 2016'!J128+'PLAN DE ADQUISICIONES 2016'!J129+'PLAN DE ADQUISICIONES 2016'!J130+'PLAN DE ADQUISICIONES 2016'!J131+'PLAN DE ADQUISICIONES 2016'!J139+'PLAN DE ADQUISICIONES 2016'!J145+'PLAN DE ADQUISICIONES 2016'!J146</f>
        <v>1112126017</v>
      </c>
      <c r="F43" s="364">
        <f>+'ADICIONES A CONTRATOS'!H11+'ADICIONES A CONTRATOS'!H13+'ADICIONES A CONTRATOS'!H14+'ADICIONES A CONTRATOS'!H15+'ADICIONES A CONTRATOS'!H16</f>
        <v>14736056</v>
      </c>
      <c r="G43" s="450">
        <f>+C43+E43+F43</f>
        <v>2238988090</v>
      </c>
      <c r="H43" s="435">
        <f t="shared" si="10"/>
        <v>-14736056</v>
      </c>
      <c r="I43" s="239">
        <v>0</v>
      </c>
      <c r="J43" s="238">
        <f t="shared" si="11"/>
        <v>1112126017</v>
      </c>
    </row>
    <row r="44" spans="1:11" s="19" customFormat="1" ht="62.25" customHeight="1" x14ac:dyDescent="0.2">
      <c r="A44" s="362" t="s">
        <v>635</v>
      </c>
      <c r="B44" s="363" t="s">
        <v>731</v>
      </c>
      <c r="C44" s="449">
        <v>729295344</v>
      </c>
      <c r="D44" s="364">
        <f>+'PLAN DE ADQUISICIONES 2016'!I8+'PLAN DE ADQUISICIONES 2016'!I9+'PLAN DE ADQUISICIONES 2016'!I10+'PLAN DE ADQUISICIONES 2016'!I11+'PLAN DE ADQUISICIONES 2016'!I12+'PLAN DE ADQUISICIONES 2016'!I13+'PLAN DE ADQUISICIONES 2016'!I14+'PLAN DE ADQUISICIONES 2016'!I15+'PLAN DE ADQUISICIONES 2016'!I133+'PLAN DE ADQUISICIONES 2016'!I134+'PLAN DE ADQUISICIONES 2016'!I135+'PLAN DE ADQUISICIONES 2016'!I136+'PLAN DE ADQUISICIONES 2016'!I137+'PLAN DE ADQUISICIONES 2016'!I138+'PLAN DE ADQUISICIONES 2016'!I140+'PLAN DE ADQUISICIONES 2016'!I141+'PLAN DE ADQUISICIONES 2016'!I142+'PLAN DE ADQUISICIONES 2016'!I143+'PLAN DE ADQUISICIONES 2016'!I144+'PLAN DE ADQUISICIONES 2016'!I159+'PLAN DE ADQUISICIONES 2016'!I160+'PLAN DE ADQUISICIONES 2016'!I161+'PLAN DE ADQUISICIONES 2016'!I163+'PLAN DE ADQUISICIONES 2016'!I164+'PLAN DE ADQUISICIONES 2016'!I165+'PLAN DE ADQUISICIONES 2016'!I166+'PLAN DE ADQUISICIONES 2016'!I167+'PLAN DE ADQUISICIONES 2016'!I168+'PLAN DE ADQUISICIONES 2016'!I169+'PLAN DE ADQUISICIONES 2016'!I170+'PLAN DE ADQUISICIONES 2016'!I185</f>
        <v>729295344</v>
      </c>
      <c r="E44" s="364">
        <f>+'PLAN DE ADQUISICIONES 2016'!J8+'PLAN DE ADQUISICIONES 2016'!J9+'PLAN DE ADQUISICIONES 2016'!J10+'PLAN DE ADQUISICIONES 2016'!J11+'PLAN DE ADQUISICIONES 2016'!J12+'PLAN DE ADQUISICIONES 2016'!J13+'PLAN DE ADQUISICIONES 2016'!J14+'PLAN DE ADQUISICIONES 2016'!J15+'PLAN DE ADQUISICIONES 2016'!J133+'PLAN DE ADQUISICIONES 2016'!J134+'PLAN DE ADQUISICIONES 2016'!J135+'PLAN DE ADQUISICIONES 2016'!J136+'PLAN DE ADQUISICIONES 2016'!J137+'PLAN DE ADQUISICIONES 2016'!J138+'PLAN DE ADQUISICIONES 2016'!J140+'PLAN DE ADQUISICIONES 2016'!J141+'PLAN DE ADQUISICIONES 2016'!J142+'PLAN DE ADQUISICIONES 2016'!J143+'PLAN DE ADQUISICIONES 2016'!J144+'PLAN DE ADQUISICIONES 2016'!J159+'PLAN DE ADQUISICIONES 2016'!J160+'PLAN DE ADQUISICIONES 2016'!J161+'PLAN DE ADQUISICIONES 2016'!J163+'PLAN DE ADQUISICIONES 2016'!J164+'PLAN DE ADQUISICIONES 2016'!J165+'PLAN DE ADQUISICIONES 2016'!J166+'PLAN DE ADQUISICIONES 2016'!J167+'PLAN DE ADQUISICIONES 2016'!J168+'PLAN DE ADQUISICIONES 2016'!J169+'PLAN DE ADQUISICIONES 2016'!J170+'PLAN DE ADQUISICIONES 2016'!J185</f>
        <v>340754015</v>
      </c>
      <c r="F44" s="364">
        <f>+'ADICIONES A CONTRATOS'!H20+'ADICIONES A CONTRATOS'!H21+'ADICIONES A CONTRATOS'!H22+'ADICIONES A CONTRATOS'!H24</f>
        <v>20400000</v>
      </c>
      <c r="G44" s="450">
        <f>+C44+E44+F44</f>
        <v>1090449359</v>
      </c>
      <c r="H44" s="435">
        <f t="shared" si="10"/>
        <v>-20400000</v>
      </c>
      <c r="I44" s="364">
        <v>362206661</v>
      </c>
      <c r="J44" s="238">
        <f>+E44</f>
        <v>340754015</v>
      </c>
      <c r="K44" s="455"/>
    </row>
    <row r="45" spans="1:11" s="19" customFormat="1" ht="62.25" customHeight="1" x14ac:dyDescent="0.2">
      <c r="A45" s="362" t="s">
        <v>642</v>
      </c>
      <c r="B45" s="363" t="s">
        <v>732</v>
      </c>
      <c r="C45" s="449">
        <v>1190000000</v>
      </c>
      <c r="D45" s="364">
        <f>+'PLAN DE ADQUISICIONES 2016'!I17+'PLAN DE ADQUISICIONES 2016'!I87+'PLAN DE ADQUISICIONES 2016'!I88+'PLAN DE ADQUISICIONES 2016'!I94</f>
        <v>1190000000</v>
      </c>
      <c r="E45" s="364">
        <f>+'PLAN DE ADQUISICIONES 2016'!J17+'PLAN DE ADQUISICIONES 2016'!J87+'PLAN DE ADQUISICIONES 2016'!J88+'PLAN DE ADQUISICIONES 2016'!J94</f>
        <v>1012720000</v>
      </c>
      <c r="F45" s="364">
        <v>0</v>
      </c>
      <c r="G45" s="450">
        <f>+C45+E45+F45</f>
        <v>2202720000</v>
      </c>
      <c r="H45" s="435">
        <f t="shared" si="10"/>
        <v>0</v>
      </c>
      <c r="I45" s="364">
        <v>177280000</v>
      </c>
      <c r="J45" s="238">
        <f t="shared" si="11"/>
        <v>1012720000</v>
      </c>
    </row>
    <row r="46" spans="1:11" s="19" customFormat="1" ht="62.25" customHeight="1" x14ac:dyDescent="0.2">
      <c r="A46" s="362" t="s">
        <v>638</v>
      </c>
      <c r="B46" s="363" t="s">
        <v>733</v>
      </c>
      <c r="C46" s="449">
        <v>3664000000</v>
      </c>
      <c r="D46" s="364">
        <f>+'PLAN DE ADQUISICIONES 2016'!I112+'PLAN DE ADQUISICIONES 2016'!I113+'PLAN DE ADQUISICIONES 2016'!I114+'PLAN DE ADQUISICIONES 2016'!I115+'PLAN DE ADQUISICIONES 2016'!I116+'PLAN DE ADQUISICIONES 2016'!I117+'PLAN DE ADQUISICIONES 2016'!I118+'PLAN DE ADQUISICIONES 2016'!I119</f>
        <v>3664000000</v>
      </c>
      <c r="E46" s="364">
        <f>+'PLAN DE ADQUISICIONES 2016'!J112+'PLAN DE ADQUISICIONES 2016'!J113+'PLAN DE ADQUISICIONES 2016'!J114+'PLAN DE ADQUISICIONES 2016'!J115+'PLAN DE ADQUISICIONES 2016'!J116+'PLAN DE ADQUISICIONES 2016'!J117+'PLAN DE ADQUISICIONES 2016'!J118+'PLAN DE ADQUISICIONES 2016'!J119</f>
        <v>15300000</v>
      </c>
      <c r="F46" s="364">
        <v>0</v>
      </c>
      <c r="G46" s="450">
        <f>+C46+E46+F46</f>
        <v>3679300000</v>
      </c>
      <c r="H46" s="435">
        <f t="shared" si="10"/>
        <v>0</v>
      </c>
      <c r="I46" s="364">
        <v>3648700000</v>
      </c>
      <c r="J46" s="238">
        <f t="shared" si="11"/>
        <v>15300000</v>
      </c>
    </row>
    <row r="47" spans="1:11" s="19" customFormat="1" ht="62.25" customHeight="1" x14ac:dyDescent="0.2">
      <c r="A47" s="362" t="s">
        <v>648</v>
      </c>
      <c r="B47" s="363" t="s">
        <v>734</v>
      </c>
      <c r="C47" s="449">
        <v>1415578639</v>
      </c>
      <c r="D47" s="364">
        <f>+'PLAN DE ADQUISICIONES 2016'!I56+'PLAN DE ADQUISICIONES 2016'!I61+'PLAN DE ADQUISICIONES 2016'!I62+'PLAN DE ADQUISICIONES 2016'!I63+'PLAN DE ADQUISICIONES 2016'!I64+'PLAN DE ADQUISICIONES 2016'!I65+'PLAN DE ADQUISICIONES 2016'!I67+'PLAN DE ADQUISICIONES 2016'!I68+'PLAN DE ADQUISICIONES 2016'!I71+'PLAN DE ADQUISICIONES 2016'!I72+'PLAN DE ADQUISICIONES 2016'!I73+'PLAN DE ADQUISICIONES 2016'!I74+'PLAN DE ADQUISICIONES 2016'!I178+'PLAN DE ADQUISICIONES 2016'!I179</f>
        <v>1415578639</v>
      </c>
      <c r="E47" s="364">
        <f>+'PLAN DE ADQUISICIONES 2016'!J56+'PLAN DE ADQUISICIONES 2016'!J61+'PLAN DE ADQUISICIONES 2016'!J62+'PLAN DE ADQUISICIONES 2016'!J63+'PLAN DE ADQUISICIONES 2016'!J64+'PLAN DE ADQUISICIONES 2016'!J65+'PLAN DE ADQUISICIONES 2016'!J67+'PLAN DE ADQUISICIONES 2016'!J68+'PLAN DE ADQUISICIONES 2016'!J71+'PLAN DE ADQUISICIONES 2016'!J72+'PLAN DE ADQUISICIONES 2016'!J73+'PLAN DE ADQUISICIONES 2016'!J74+'PLAN DE ADQUISICIONES 2016'!J178+'PLAN DE ADQUISICIONES 2016'!J179</f>
        <v>187279747</v>
      </c>
      <c r="F47" s="364">
        <f>+'ADICIONES A CONTRATOS'!H18</f>
        <v>18659064</v>
      </c>
      <c r="G47" s="450">
        <f>+C47+E47+F47</f>
        <v>1621517450</v>
      </c>
      <c r="H47" s="435">
        <f t="shared" si="10"/>
        <v>-18659064</v>
      </c>
      <c r="I47" s="364">
        <v>1199848892</v>
      </c>
      <c r="J47" s="238">
        <f>+E47</f>
        <v>187279747</v>
      </c>
    </row>
    <row r="48" spans="1:11" s="16" customFormat="1" ht="48.75" customHeight="1" thickBot="1" x14ac:dyDescent="0.25">
      <c r="A48" s="359"/>
      <c r="B48" s="360" t="s">
        <v>201</v>
      </c>
      <c r="C48" s="361">
        <f>+C41+C10+C13+C39</f>
        <v>13961440000</v>
      </c>
      <c r="D48" s="361">
        <f t="shared" ref="D48:J48" si="12">+D41+D10+D13+D39</f>
        <v>12635011463</v>
      </c>
      <c r="E48" s="361">
        <f t="shared" si="12"/>
        <v>5365249460</v>
      </c>
      <c r="F48" s="361">
        <f t="shared" si="12"/>
        <v>526637243</v>
      </c>
      <c r="G48" s="361">
        <f t="shared" si="12"/>
        <v>13513503095</v>
      </c>
      <c r="H48" s="361">
        <f t="shared" si="12"/>
        <v>799791294</v>
      </c>
      <c r="I48" s="361">
        <f t="shared" si="12"/>
        <v>6630091801</v>
      </c>
      <c r="J48" s="361">
        <f t="shared" si="12"/>
        <v>7276563531</v>
      </c>
    </row>
    <row r="49" spans="1:10" ht="30.75" customHeight="1" x14ac:dyDescent="0.2">
      <c r="A49" s="277"/>
      <c r="B49" s="658" t="s">
        <v>202</v>
      </c>
      <c r="C49" s="658"/>
      <c r="D49" s="660">
        <f>D48</f>
        <v>12635011463</v>
      </c>
      <c r="E49" s="661"/>
      <c r="F49" s="662"/>
      <c r="G49" s="278"/>
      <c r="H49" s="278"/>
      <c r="I49" s="279"/>
      <c r="J49" s="280"/>
    </row>
    <row r="50" spans="1:10" x14ac:dyDescent="0.2">
      <c r="A50" s="277"/>
      <c r="B50" s="658" t="s">
        <v>203</v>
      </c>
      <c r="C50" s="658"/>
      <c r="D50" s="663">
        <f>D49-D51</f>
        <v>4524011463</v>
      </c>
      <c r="E50" s="664"/>
      <c r="F50" s="665"/>
      <c r="G50" s="281"/>
      <c r="H50" s="281"/>
      <c r="I50" s="281"/>
      <c r="J50" s="280"/>
    </row>
    <row r="51" spans="1:10" ht="13.5" thickBot="1" x14ac:dyDescent="0.25">
      <c r="A51" s="282"/>
      <c r="B51" s="659" t="s">
        <v>199</v>
      </c>
      <c r="C51" s="659"/>
      <c r="D51" s="666">
        <f>D41</f>
        <v>8111000000</v>
      </c>
      <c r="E51" s="667"/>
      <c r="F51" s="668"/>
      <c r="G51" s="283"/>
      <c r="H51" s="283"/>
      <c r="I51" s="283"/>
      <c r="J51" s="284"/>
    </row>
    <row r="52" spans="1:10" s="10" customFormat="1" ht="16.5" customHeight="1" thickBot="1" x14ac:dyDescent="0.25">
      <c r="A52" s="289"/>
      <c r="B52" s="285"/>
      <c r="C52" s="285"/>
      <c r="D52" s="285"/>
      <c r="E52" s="285"/>
      <c r="F52" s="290"/>
      <c r="G52" s="290"/>
      <c r="H52" s="290"/>
      <c r="I52" s="290"/>
      <c r="J52" s="291"/>
    </row>
    <row r="53" spans="1:10" x14ac:dyDescent="0.2">
      <c r="A53" s="421" t="s">
        <v>204</v>
      </c>
      <c r="B53" s="422"/>
      <c r="C53" s="422"/>
      <c r="D53" s="422"/>
      <c r="E53" s="422"/>
      <c r="F53" s="422"/>
      <c r="G53" s="422"/>
      <c r="H53" s="422"/>
      <c r="I53" s="423"/>
      <c r="J53" s="424"/>
    </row>
    <row r="54" spans="1:10" x14ac:dyDescent="0.2">
      <c r="A54" s="288" t="s">
        <v>1087</v>
      </c>
      <c r="B54" s="286"/>
      <c r="C54" s="286"/>
      <c r="D54" s="286"/>
      <c r="E54" s="286"/>
      <c r="F54" s="286"/>
      <c r="G54" s="286"/>
      <c r="H54" s="286"/>
      <c r="I54" s="286"/>
      <c r="J54" s="287"/>
    </row>
    <row r="55" spans="1:10" s="9" customFormat="1" x14ac:dyDescent="0.2">
      <c r="A55" s="651" t="s">
        <v>565</v>
      </c>
      <c r="B55" s="652"/>
      <c r="C55" s="652"/>
      <c r="D55" s="652"/>
      <c r="E55" s="652"/>
      <c r="F55" s="652"/>
      <c r="G55" s="652"/>
      <c r="H55" s="652"/>
      <c r="I55" s="652"/>
      <c r="J55" s="653"/>
    </row>
    <row r="56" spans="1:10" s="9" customFormat="1" x14ac:dyDescent="0.2">
      <c r="A56" s="651" t="s">
        <v>566</v>
      </c>
      <c r="B56" s="652"/>
      <c r="C56" s="652"/>
      <c r="D56" s="652"/>
      <c r="E56" s="652"/>
      <c r="F56" s="652"/>
      <c r="G56" s="652"/>
      <c r="H56" s="652"/>
      <c r="I56" s="652"/>
      <c r="J56" s="653"/>
    </row>
    <row r="57" spans="1:10" s="9" customFormat="1" ht="14.25" customHeight="1" x14ac:dyDescent="0.2">
      <c r="A57" s="651" t="s">
        <v>633</v>
      </c>
      <c r="B57" s="652"/>
      <c r="C57" s="652"/>
      <c r="D57" s="652"/>
      <c r="E57" s="652"/>
      <c r="F57" s="652"/>
      <c r="G57" s="652"/>
      <c r="H57" s="652"/>
      <c r="I57" s="652"/>
      <c r="J57" s="653"/>
    </row>
    <row r="58" spans="1:10" s="10" customFormat="1" ht="28.5" customHeight="1" thickBot="1" x14ac:dyDescent="0.25">
      <c r="A58" s="648" t="s">
        <v>924</v>
      </c>
      <c r="B58" s="649"/>
      <c r="C58" s="649"/>
      <c r="D58" s="649"/>
      <c r="E58" s="649"/>
      <c r="F58" s="649"/>
      <c r="G58" s="649"/>
      <c r="H58" s="649"/>
      <c r="I58" s="649"/>
      <c r="J58" s="650"/>
    </row>
    <row r="59" spans="1:10" s="10" customFormat="1" x14ac:dyDescent="0.2">
      <c r="A59" s="186"/>
      <c r="B59" s="186"/>
      <c r="C59" s="187"/>
      <c r="D59" s="187"/>
      <c r="E59" s="187"/>
      <c r="F59" s="186"/>
      <c r="G59" s="186"/>
      <c r="H59" s="186"/>
      <c r="I59" s="186"/>
      <c r="J59" s="186"/>
    </row>
    <row r="60" spans="1:10" s="10" customFormat="1" x14ac:dyDescent="0.2">
      <c r="A60" s="186"/>
      <c r="B60" s="186"/>
      <c r="C60" s="187"/>
      <c r="D60" s="187"/>
      <c r="E60" s="187"/>
      <c r="F60" s="186"/>
      <c r="G60" s="186"/>
      <c r="H60" s="186"/>
      <c r="I60" s="186"/>
      <c r="J60" s="186"/>
    </row>
    <row r="61" spans="1:10" s="10" customFormat="1" x14ac:dyDescent="0.2">
      <c r="A61" s="186"/>
      <c r="B61" s="186"/>
      <c r="C61" s="187"/>
      <c r="D61" s="187"/>
      <c r="E61" s="187"/>
      <c r="F61" s="186"/>
      <c r="G61" s="186"/>
      <c r="H61" s="186"/>
      <c r="I61" s="186"/>
      <c r="J61" s="186"/>
    </row>
    <row r="62" spans="1:10" s="10" customFormat="1" x14ac:dyDescent="0.2">
      <c r="A62" s="186"/>
      <c r="B62" s="186"/>
      <c r="C62" s="187"/>
      <c r="D62" s="187"/>
      <c r="E62" s="187"/>
      <c r="F62" s="186"/>
      <c r="G62" s="186"/>
      <c r="H62" s="186"/>
      <c r="I62" s="186"/>
      <c r="J62" s="186"/>
    </row>
    <row r="63" spans="1:10" s="10" customFormat="1" x14ac:dyDescent="0.2">
      <c r="A63" s="186"/>
      <c r="B63" s="186"/>
      <c r="C63" s="187"/>
      <c r="D63" s="187"/>
      <c r="E63" s="187"/>
      <c r="F63" s="186"/>
      <c r="G63" s="186"/>
      <c r="H63" s="186"/>
      <c r="I63" s="186"/>
      <c r="J63" s="186"/>
    </row>
    <row r="64" spans="1:10" s="10" customFormat="1" x14ac:dyDescent="0.2">
      <c r="A64" s="186"/>
      <c r="B64" s="186"/>
      <c r="C64" s="187"/>
      <c r="D64" s="187"/>
      <c r="E64" s="187"/>
      <c r="F64" s="186"/>
      <c r="G64" s="186"/>
      <c r="H64" s="186"/>
      <c r="I64" s="186"/>
      <c r="J64" s="186"/>
    </row>
    <row r="65" spans="1:10" s="10" customFormat="1" x14ac:dyDescent="0.2">
      <c r="A65" s="186"/>
      <c r="B65" s="186"/>
      <c r="C65" s="187"/>
      <c r="D65" s="187"/>
      <c r="E65" s="187"/>
      <c r="F65" s="186"/>
      <c r="G65" s="186"/>
      <c r="H65" s="186"/>
      <c r="I65" s="186"/>
      <c r="J65" s="186"/>
    </row>
    <row r="66" spans="1:10" s="10" customFormat="1" x14ac:dyDescent="0.2">
      <c r="A66" s="186"/>
      <c r="B66" s="186"/>
      <c r="C66" s="187"/>
      <c r="D66" s="187"/>
      <c r="E66" s="187"/>
      <c r="F66" s="186"/>
      <c r="G66" s="186"/>
      <c r="H66" s="186"/>
      <c r="I66" s="186"/>
      <c r="J66" s="186"/>
    </row>
    <row r="67" spans="1:10" s="10" customFormat="1" x14ac:dyDescent="0.2">
      <c r="A67" s="186"/>
      <c r="B67" s="186"/>
      <c r="C67" s="187"/>
      <c r="D67" s="187"/>
      <c r="E67" s="187"/>
      <c r="F67" s="186"/>
      <c r="G67" s="186"/>
      <c r="H67" s="186"/>
      <c r="I67" s="186"/>
      <c r="J67" s="186"/>
    </row>
    <row r="68" spans="1:10" s="10" customFormat="1" x14ac:dyDescent="0.2">
      <c r="A68" s="186"/>
      <c r="B68" s="186"/>
      <c r="C68" s="187"/>
      <c r="D68" s="187"/>
      <c r="E68" s="187"/>
      <c r="F68" s="186"/>
      <c r="G68" s="186"/>
      <c r="H68" s="186"/>
      <c r="I68" s="186"/>
      <c r="J68" s="186"/>
    </row>
    <row r="69" spans="1:10" s="10" customFormat="1" x14ac:dyDescent="0.2">
      <c r="A69" s="186"/>
      <c r="B69" s="186"/>
      <c r="C69" s="187"/>
      <c r="D69" s="187"/>
      <c r="E69" s="187"/>
      <c r="F69" s="186"/>
      <c r="G69" s="186"/>
      <c r="H69" s="186"/>
      <c r="I69" s="186"/>
      <c r="J69" s="186"/>
    </row>
    <row r="70" spans="1:10" s="10" customFormat="1" x14ac:dyDescent="0.2">
      <c r="A70" s="186"/>
      <c r="B70" s="186"/>
      <c r="C70" s="187"/>
      <c r="D70" s="187"/>
      <c r="E70" s="187"/>
      <c r="F70" s="186"/>
      <c r="G70" s="186"/>
      <c r="H70" s="186"/>
      <c r="I70" s="186"/>
      <c r="J70" s="186"/>
    </row>
    <row r="71" spans="1:10" s="10" customFormat="1" x14ac:dyDescent="0.2">
      <c r="A71" s="186"/>
      <c r="B71" s="186"/>
      <c r="C71" s="187"/>
      <c r="D71" s="187"/>
      <c r="E71" s="187"/>
      <c r="F71" s="186"/>
      <c r="G71" s="186"/>
      <c r="H71" s="186"/>
      <c r="I71" s="186"/>
      <c r="J71" s="186"/>
    </row>
    <row r="72" spans="1:10" s="10" customFormat="1" x14ac:dyDescent="0.2">
      <c r="A72" s="186"/>
      <c r="B72" s="186"/>
      <c r="C72" s="187"/>
      <c r="D72" s="187"/>
      <c r="E72" s="187"/>
      <c r="F72" s="186"/>
      <c r="G72" s="186"/>
      <c r="H72" s="186"/>
      <c r="I72" s="186"/>
      <c r="J72" s="186"/>
    </row>
    <row r="73" spans="1:10" s="10" customFormat="1" x14ac:dyDescent="0.2">
      <c r="A73" s="186"/>
      <c r="B73" s="186"/>
      <c r="C73" s="187"/>
      <c r="D73" s="187"/>
      <c r="E73" s="187"/>
      <c r="F73" s="186"/>
      <c r="G73" s="186"/>
      <c r="H73" s="186"/>
      <c r="I73" s="186"/>
      <c r="J73" s="186"/>
    </row>
    <row r="74" spans="1:10" s="10" customFormat="1" x14ac:dyDescent="0.2">
      <c r="A74" s="186"/>
      <c r="B74" s="186"/>
      <c r="C74" s="187"/>
      <c r="D74" s="187"/>
      <c r="E74" s="187"/>
      <c r="F74" s="186"/>
      <c r="G74" s="186"/>
      <c r="H74" s="186"/>
      <c r="I74" s="186"/>
      <c r="J74" s="186"/>
    </row>
    <row r="75" spans="1:10" s="10" customFormat="1" x14ac:dyDescent="0.2">
      <c r="A75" s="186"/>
      <c r="B75" s="186"/>
      <c r="C75" s="187"/>
      <c r="D75" s="187"/>
      <c r="E75" s="187"/>
      <c r="F75" s="186"/>
      <c r="G75" s="186"/>
      <c r="H75" s="186"/>
      <c r="I75" s="186"/>
      <c r="J75" s="186"/>
    </row>
    <row r="76" spans="1:10" ht="15" x14ac:dyDescent="0.2">
      <c r="A76" s="182"/>
      <c r="B76" s="182"/>
      <c r="C76" s="182"/>
      <c r="D76" s="182"/>
      <c r="E76" s="182"/>
      <c r="F76" s="182"/>
      <c r="G76" s="182"/>
      <c r="H76" s="10"/>
      <c r="I76" s="10"/>
      <c r="J76" s="10"/>
    </row>
    <row r="77" spans="1:10" s="10" customFormat="1" ht="15" x14ac:dyDescent="0.2">
      <c r="A77" s="182"/>
      <c r="B77" s="182"/>
      <c r="C77" s="182"/>
      <c r="D77" s="182"/>
      <c r="E77" s="182"/>
      <c r="F77" s="182"/>
      <c r="G77" s="182"/>
    </row>
    <row r="78" spans="1:10" s="10" customFormat="1" x14ac:dyDescent="0.2"/>
  </sheetData>
  <mergeCells count="14">
    <mergeCell ref="A58:J58"/>
    <mergeCell ref="A57:J57"/>
    <mergeCell ref="A56:J56"/>
    <mergeCell ref="B1:F1"/>
    <mergeCell ref="B2:F2"/>
    <mergeCell ref="B3:F3"/>
    <mergeCell ref="B4:F4"/>
    <mergeCell ref="A55:J55"/>
    <mergeCell ref="B49:C49"/>
    <mergeCell ref="B50:C50"/>
    <mergeCell ref="B51:C51"/>
    <mergeCell ref="D49:F49"/>
    <mergeCell ref="D50:F50"/>
    <mergeCell ref="D51:F51"/>
  </mergeCells>
  <pageMargins left="1.299212598425197" right="0.31496062992125984" top="0.74803149606299213" bottom="0.74803149606299213" header="0.31496062992125984" footer="0.31496062992125984"/>
  <pageSetup scale="45" orientation="portrait" horizontalDpi="4294967294"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193"/>
  <sheetViews>
    <sheetView showGridLines="0" tabSelected="1" view="pageBreakPreview" zoomScale="80" zoomScaleNormal="85" zoomScaleSheetLayoutView="80" workbookViewId="0">
      <pane ySplit="6" topLeftCell="A7" activePane="bottomLeft" state="frozen"/>
      <selection pane="bottomLeft" activeCell="G9" sqref="G9"/>
    </sheetView>
  </sheetViews>
  <sheetFormatPr baseColWidth="10" defaultColWidth="9.140625" defaultRowHeight="12.75" x14ac:dyDescent="0.2"/>
  <cols>
    <col min="1" max="1" width="8" style="272" customWidth="1"/>
    <col min="2" max="2" width="18" style="218" customWidth="1"/>
    <col min="3" max="3" width="14" style="272" customWidth="1"/>
    <col min="4" max="4" width="14.140625" style="218" customWidth="1"/>
    <col min="5" max="5" width="18.140625" style="272" customWidth="1"/>
    <col min="6" max="6" width="20" style="273" customWidth="1"/>
    <col min="7" max="7" width="15.42578125" style="274" customWidth="1"/>
    <col min="8" max="8" width="18.7109375" style="274" customWidth="1"/>
    <col min="9" max="9" width="18.140625" style="275" customWidth="1"/>
    <col min="10" max="10" width="21.42578125" style="275" customWidth="1"/>
    <col min="11" max="11" width="22.140625" style="275" customWidth="1"/>
    <col min="12" max="12" width="13.7109375" style="276" customWidth="1"/>
    <col min="13" max="13" width="11.7109375" style="276" customWidth="1"/>
    <col min="14" max="14" width="17.42578125" style="272" customWidth="1"/>
    <col min="15" max="15" width="15.28515625" style="276" customWidth="1"/>
    <col min="16" max="16" width="17.140625" style="218" customWidth="1"/>
    <col min="17" max="17" width="43.140625" style="218" customWidth="1"/>
    <col min="18" max="18" width="51.28515625" style="218" customWidth="1"/>
    <col min="19" max="19" width="18" style="218" customWidth="1"/>
    <col min="20" max="20" width="29" style="218" customWidth="1"/>
    <col min="21" max="21" width="13.7109375" style="218" customWidth="1"/>
    <col min="22" max="22" width="17" style="218" hidden="1" customWidth="1"/>
    <col min="23" max="23" width="18.85546875" style="218" hidden="1" customWidth="1"/>
    <col min="24" max="24" width="18.42578125" style="218" hidden="1" customWidth="1"/>
    <col min="25" max="25" width="11.42578125" style="218" hidden="1" customWidth="1"/>
    <col min="26" max="251" width="11.42578125" style="218" customWidth="1"/>
    <col min="252" max="16384" width="9.140625" style="218"/>
  </cols>
  <sheetData>
    <row r="1" spans="1:234" ht="22.5" customHeight="1" x14ac:dyDescent="0.2">
      <c r="A1" s="313"/>
      <c r="B1" s="314"/>
      <c r="C1" s="669" t="s">
        <v>514</v>
      </c>
      <c r="D1" s="669"/>
      <c r="E1" s="669"/>
      <c r="F1" s="669"/>
      <c r="G1" s="669"/>
      <c r="H1" s="669"/>
      <c r="I1" s="669"/>
      <c r="J1" s="669"/>
      <c r="K1" s="669"/>
      <c r="L1" s="669"/>
      <c r="M1" s="669"/>
      <c r="N1" s="669"/>
      <c r="O1" s="669"/>
      <c r="P1" s="669"/>
      <c r="Q1" s="669"/>
      <c r="R1" s="670"/>
      <c r="S1" s="315"/>
      <c r="T1" s="315"/>
      <c r="U1" s="314"/>
    </row>
    <row r="2" spans="1:234" ht="18" customHeight="1" x14ac:dyDescent="0.2">
      <c r="A2" s="316"/>
      <c r="B2" s="317"/>
      <c r="C2" s="671"/>
      <c r="D2" s="671"/>
      <c r="E2" s="671"/>
      <c r="F2" s="671"/>
      <c r="G2" s="671"/>
      <c r="H2" s="671"/>
      <c r="I2" s="671"/>
      <c r="J2" s="671"/>
      <c r="K2" s="671"/>
      <c r="L2" s="671"/>
      <c r="M2" s="671"/>
      <c r="N2" s="671"/>
      <c r="O2" s="671"/>
      <c r="P2" s="671"/>
      <c r="Q2" s="671"/>
      <c r="R2" s="672"/>
      <c r="S2" s="318"/>
      <c r="T2" s="318"/>
      <c r="U2" s="317"/>
    </row>
    <row r="3" spans="1:234" ht="23.25" customHeight="1" x14ac:dyDescent="0.2">
      <c r="A3" s="316"/>
      <c r="B3" s="317"/>
      <c r="C3" s="671"/>
      <c r="D3" s="671"/>
      <c r="E3" s="671"/>
      <c r="F3" s="671"/>
      <c r="G3" s="671"/>
      <c r="H3" s="671"/>
      <c r="I3" s="671"/>
      <c r="J3" s="671"/>
      <c r="K3" s="671"/>
      <c r="L3" s="671"/>
      <c r="M3" s="671"/>
      <c r="N3" s="671"/>
      <c r="O3" s="671"/>
      <c r="P3" s="671"/>
      <c r="Q3" s="671"/>
      <c r="R3" s="672"/>
      <c r="S3" s="318"/>
      <c r="T3" s="318"/>
      <c r="U3" s="317"/>
    </row>
    <row r="4" spans="1:234" ht="24.75" customHeight="1" x14ac:dyDescent="0.2">
      <c r="A4" s="316"/>
      <c r="B4" s="317"/>
      <c r="C4" s="671"/>
      <c r="D4" s="671"/>
      <c r="E4" s="671"/>
      <c r="F4" s="671"/>
      <c r="G4" s="671"/>
      <c r="H4" s="671"/>
      <c r="I4" s="671"/>
      <c r="J4" s="671"/>
      <c r="K4" s="671"/>
      <c r="L4" s="671"/>
      <c r="M4" s="671"/>
      <c r="N4" s="671"/>
      <c r="O4" s="671"/>
      <c r="P4" s="671"/>
      <c r="Q4" s="671"/>
      <c r="R4" s="672"/>
      <c r="S4" s="318"/>
      <c r="T4" s="318"/>
      <c r="U4" s="317"/>
    </row>
    <row r="5" spans="1:234" ht="16.5" customHeight="1" x14ac:dyDescent="0.25">
      <c r="A5" s="316"/>
      <c r="B5" s="317"/>
      <c r="C5" s="673" t="s">
        <v>1075</v>
      </c>
      <c r="D5" s="673"/>
      <c r="E5" s="673"/>
      <c r="F5" s="673"/>
      <c r="G5" s="673"/>
      <c r="H5" s="673"/>
      <c r="I5" s="673"/>
      <c r="J5" s="673"/>
      <c r="K5" s="673"/>
      <c r="L5" s="673"/>
      <c r="M5" s="673"/>
      <c r="N5" s="674"/>
      <c r="O5" s="673"/>
      <c r="P5" s="673"/>
      <c r="Q5" s="673"/>
      <c r="R5" s="675"/>
      <c r="S5" s="318"/>
      <c r="T5" s="318"/>
      <c r="U5" s="317"/>
    </row>
    <row r="6" spans="1:234" ht="103.5" customHeight="1" x14ac:dyDescent="0.25">
      <c r="A6" s="626" t="s">
        <v>922</v>
      </c>
      <c r="B6" s="627" t="s">
        <v>27</v>
      </c>
      <c r="C6" s="627" t="s">
        <v>1</v>
      </c>
      <c r="D6" s="627" t="s">
        <v>2</v>
      </c>
      <c r="E6" s="627" t="s">
        <v>3</v>
      </c>
      <c r="F6" s="627" t="s">
        <v>4</v>
      </c>
      <c r="G6" s="628" t="s">
        <v>5</v>
      </c>
      <c r="H6" s="628" t="s">
        <v>6</v>
      </c>
      <c r="I6" s="628" t="s">
        <v>7</v>
      </c>
      <c r="J6" s="606" t="s">
        <v>223</v>
      </c>
      <c r="K6" s="606" t="s">
        <v>8</v>
      </c>
      <c r="L6" s="629" t="s">
        <v>9</v>
      </c>
      <c r="M6" s="629" t="s">
        <v>10</v>
      </c>
      <c r="N6" s="630" t="s">
        <v>11</v>
      </c>
      <c r="O6" s="629" t="s">
        <v>12</v>
      </c>
      <c r="P6" s="629" t="s">
        <v>13</v>
      </c>
      <c r="Q6" s="625" t="s">
        <v>14</v>
      </c>
      <c r="R6" s="625" t="s">
        <v>15</v>
      </c>
      <c r="S6" s="625" t="s">
        <v>217</v>
      </c>
      <c r="T6" s="625" t="s">
        <v>501</v>
      </c>
      <c r="U6" s="625" t="s">
        <v>218</v>
      </c>
      <c r="V6" s="622" t="s">
        <v>219</v>
      </c>
      <c r="W6" s="622" t="s">
        <v>220</v>
      </c>
      <c r="X6" s="623" t="s">
        <v>221</v>
      </c>
      <c r="Y6" s="319"/>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4"/>
      <c r="AY6" s="624"/>
      <c r="AZ6" s="624"/>
      <c r="BA6" s="624"/>
      <c r="BB6" s="624"/>
      <c r="BC6" s="624"/>
      <c r="BD6" s="624"/>
      <c r="BE6" s="624"/>
      <c r="BF6" s="624"/>
      <c r="BG6" s="624"/>
      <c r="BH6" s="624"/>
      <c r="BI6" s="624"/>
      <c r="BJ6" s="624"/>
      <c r="BK6" s="624"/>
      <c r="BL6" s="624"/>
      <c r="BM6" s="624"/>
      <c r="BN6" s="624"/>
      <c r="BO6" s="624"/>
      <c r="BP6" s="624"/>
      <c r="BQ6" s="624"/>
      <c r="BR6" s="624"/>
      <c r="BS6" s="624"/>
      <c r="BT6" s="624"/>
      <c r="BU6" s="624"/>
      <c r="BV6" s="624"/>
      <c r="BW6" s="624"/>
      <c r="BX6" s="624"/>
      <c r="BY6" s="624"/>
      <c r="BZ6" s="624"/>
      <c r="CA6" s="624"/>
      <c r="CB6" s="624"/>
      <c r="CC6" s="624"/>
      <c r="CD6" s="624"/>
      <c r="CE6" s="624"/>
      <c r="CF6" s="624"/>
      <c r="CG6" s="624"/>
      <c r="CH6" s="624"/>
      <c r="CI6" s="624"/>
      <c r="CJ6" s="624"/>
      <c r="CK6" s="624"/>
      <c r="CL6" s="624"/>
      <c r="CM6" s="624"/>
      <c r="CN6" s="624"/>
      <c r="CO6" s="624"/>
      <c r="CP6" s="624"/>
      <c r="CQ6" s="624"/>
      <c r="CR6" s="624"/>
      <c r="CS6" s="624"/>
      <c r="CT6" s="624"/>
      <c r="CU6" s="624"/>
      <c r="CV6" s="624"/>
      <c r="CW6" s="624"/>
      <c r="CX6" s="624"/>
      <c r="CY6" s="624"/>
      <c r="CZ6" s="624"/>
      <c r="DA6" s="624"/>
      <c r="DB6" s="624"/>
      <c r="DC6" s="624"/>
      <c r="DD6" s="624"/>
      <c r="DE6" s="624"/>
      <c r="DF6" s="624"/>
      <c r="DG6" s="624"/>
      <c r="DH6" s="624"/>
      <c r="DI6" s="624"/>
      <c r="DJ6" s="624"/>
      <c r="DK6" s="624"/>
      <c r="DL6" s="624"/>
      <c r="DM6" s="624"/>
      <c r="DN6" s="624"/>
      <c r="DO6" s="624"/>
      <c r="DP6" s="624"/>
      <c r="DQ6" s="624"/>
      <c r="DR6" s="624"/>
      <c r="DS6" s="624"/>
      <c r="DT6" s="624"/>
      <c r="DU6" s="624"/>
      <c r="DV6" s="624"/>
      <c r="DW6" s="624"/>
      <c r="DX6" s="624"/>
      <c r="DY6" s="624"/>
      <c r="DZ6" s="624"/>
      <c r="EA6" s="624"/>
      <c r="EB6" s="624"/>
      <c r="EC6" s="624"/>
      <c r="ED6" s="624"/>
      <c r="EE6" s="624"/>
      <c r="EF6" s="624"/>
      <c r="EG6" s="624"/>
      <c r="EH6" s="624"/>
      <c r="EI6" s="624"/>
      <c r="EJ6" s="624"/>
      <c r="EK6" s="624"/>
      <c r="EL6" s="624"/>
      <c r="EM6" s="624"/>
      <c r="EN6" s="624"/>
      <c r="EO6" s="624"/>
      <c r="EP6" s="624"/>
      <c r="EQ6" s="624"/>
      <c r="ER6" s="624"/>
      <c r="ES6" s="624"/>
      <c r="ET6" s="624"/>
      <c r="EU6" s="624"/>
      <c r="EV6" s="624"/>
      <c r="EW6" s="624"/>
      <c r="EX6" s="624"/>
      <c r="EY6" s="624"/>
      <c r="EZ6" s="624"/>
      <c r="FA6" s="624"/>
      <c r="FB6" s="624"/>
      <c r="FC6" s="624"/>
      <c r="FD6" s="624"/>
      <c r="FE6" s="624"/>
      <c r="FF6" s="624"/>
      <c r="FG6" s="624"/>
      <c r="FH6" s="624"/>
      <c r="FI6" s="624"/>
      <c r="FJ6" s="624"/>
      <c r="FK6" s="624"/>
      <c r="FL6" s="624"/>
      <c r="FM6" s="624"/>
      <c r="FN6" s="624"/>
      <c r="FO6" s="624"/>
      <c r="FP6" s="624"/>
      <c r="FQ6" s="624"/>
      <c r="FR6" s="624"/>
      <c r="FS6" s="624"/>
      <c r="FT6" s="624"/>
      <c r="FU6" s="624"/>
      <c r="FV6" s="624"/>
      <c r="FW6" s="624"/>
      <c r="FX6" s="624"/>
      <c r="FY6" s="624"/>
      <c r="FZ6" s="624"/>
      <c r="GA6" s="624"/>
      <c r="GB6" s="624"/>
      <c r="GC6" s="624"/>
      <c r="GD6" s="624"/>
      <c r="GE6" s="624"/>
      <c r="GF6" s="624"/>
      <c r="GG6" s="624"/>
      <c r="GH6" s="624"/>
      <c r="GI6" s="624"/>
      <c r="GJ6" s="624"/>
      <c r="GK6" s="624"/>
      <c r="GL6" s="624"/>
      <c r="GM6" s="624"/>
      <c r="GN6" s="624"/>
      <c r="GO6" s="624"/>
      <c r="GP6" s="624"/>
      <c r="GQ6" s="624"/>
      <c r="GR6" s="624"/>
      <c r="GS6" s="624"/>
      <c r="GT6" s="624"/>
      <c r="GU6" s="624"/>
      <c r="GV6" s="624"/>
      <c r="GW6" s="624"/>
      <c r="GX6" s="624"/>
      <c r="GY6" s="624"/>
      <c r="GZ6" s="624"/>
      <c r="HA6" s="624"/>
      <c r="HB6" s="624"/>
      <c r="HC6" s="624"/>
      <c r="HD6" s="624"/>
      <c r="HE6" s="624"/>
      <c r="HF6" s="624"/>
      <c r="HG6" s="624"/>
      <c r="HH6" s="624"/>
      <c r="HI6" s="624"/>
      <c r="HJ6" s="624"/>
      <c r="HK6" s="624"/>
      <c r="HL6" s="624"/>
      <c r="HM6" s="624"/>
      <c r="HN6" s="624"/>
      <c r="HO6" s="624"/>
      <c r="HP6" s="624"/>
      <c r="HQ6" s="624"/>
      <c r="HR6" s="624"/>
      <c r="HS6" s="624"/>
      <c r="HT6" s="624"/>
      <c r="HU6" s="624"/>
      <c r="HV6" s="624"/>
      <c r="HW6" s="624"/>
      <c r="HX6" s="624"/>
      <c r="HY6" s="624"/>
      <c r="HZ6" s="624"/>
    </row>
    <row r="7" spans="1:234" s="236" customFormat="1" ht="174" customHeight="1" x14ac:dyDescent="0.2">
      <c r="A7" s="219">
        <v>1</v>
      </c>
      <c r="B7" s="220" t="s">
        <v>71</v>
      </c>
      <c r="C7" s="221" t="s">
        <v>16</v>
      </c>
      <c r="D7" s="222" t="s">
        <v>173</v>
      </c>
      <c r="E7" s="223">
        <v>3120212</v>
      </c>
      <c r="F7" s="224" t="s">
        <v>49</v>
      </c>
      <c r="G7" s="225" t="s">
        <v>29</v>
      </c>
      <c r="H7" s="204" t="s">
        <v>50</v>
      </c>
      <c r="I7" s="211">
        <f>+J7</f>
        <v>3290000</v>
      </c>
      <c r="J7" s="211">
        <v>3290000</v>
      </c>
      <c r="K7" s="226">
        <v>42459</v>
      </c>
      <c r="L7" s="226">
        <v>42599</v>
      </c>
      <c r="M7" s="226">
        <v>42604</v>
      </c>
      <c r="N7" s="227">
        <v>45</v>
      </c>
      <c r="O7" s="226">
        <v>42650</v>
      </c>
      <c r="P7" s="228" t="s">
        <v>869</v>
      </c>
      <c r="Q7" s="229" t="s">
        <v>868</v>
      </c>
      <c r="R7" s="230" t="s">
        <v>55</v>
      </c>
      <c r="S7" s="231" t="s">
        <v>258</v>
      </c>
      <c r="T7" s="230" t="s">
        <v>1106</v>
      </c>
      <c r="U7" s="233" t="s">
        <v>250</v>
      </c>
      <c r="V7" s="234"/>
      <c r="W7" s="234"/>
      <c r="X7" s="234"/>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row>
    <row r="8" spans="1:234" s="236" customFormat="1" ht="112.5" customHeight="1" x14ac:dyDescent="0.2">
      <c r="A8" s="219"/>
      <c r="B8" s="266" t="s">
        <v>166</v>
      </c>
      <c r="C8" s="303">
        <v>33</v>
      </c>
      <c r="D8" s="343" t="s">
        <v>215</v>
      </c>
      <c r="E8" s="253" t="s">
        <v>635</v>
      </c>
      <c r="F8" s="217" t="s">
        <v>636</v>
      </c>
      <c r="G8" s="217" t="s">
        <v>162</v>
      </c>
      <c r="H8" s="217" t="s">
        <v>163</v>
      </c>
      <c r="I8" s="209">
        <f>5372076-2463350</f>
        <v>2908726</v>
      </c>
      <c r="J8" s="475"/>
      <c r="K8" s="226">
        <v>42565</v>
      </c>
      <c r="L8" s="226">
        <f>+K8+63</f>
        <v>42628</v>
      </c>
      <c r="M8" s="226">
        <f t="shared" ref="M8:M12" si="0">+L8+7</f>
        <v>42635</v>
      </c>
      <c r="N8" s="344" t="s">
        <v>416</v>
      </c>
      <c r="O8" s="226">
        <v>42659</v>
      </c>
      <c r="P8" s="333" t="s">
        <v>164</v>
      </c>
      <c r="Q8" s="302" t="s">
        <v>1070</v>
      </c>
      <c r="R8" s="381" t="s">
        <v>165</v>
      </c>
      <c r="S8" s="233" t="s">
        <v>656</v>
      </c>
      <c r="T8" s="302" t="s">
        <v>1069</v>
      </c>
      <c r="U8" s="301"/>
      <c r="V8" s="215"/>
      <c r="W8" s="215"/>
      <c r="X8" s="215"/>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9"/>
      <c r="GX8" s="249"/>
      <c r="GY8" s="249"/>
      <c r="GZ8" s="249"/>
      <c r="HA8" s="249"/>
      <c r="HB8" s="249"/>
      <c r="HC8" s="249"/>
      <c r="HD8" s="249"/>
      <c r="HE8" s="249"/>
      <c r="HF8" s="249"/>
      <c r="HG8" s="249"/>
      <c r="HH8" s="249"/>
      <c r="HI8" s="249"/>
      <c r="HJ8" s="249"/>
      <c r="HK8" s="249"/>
      <c r="HL8" s="249"/>
      <c r="HM8" s="249"/>
      <c r="HN8" s="249"/>
      <c r="HO8" s="249"/>
      <c r="HP8" s="249"/>
      <c r="HQ8" s="249"/>
      <c r="HR8" s="249"/>
      <c r="HS8" s="249"/>
      <c r="HT8" s="249"/>
      <c r="HU8" s="249"/>
      <c r="HV8" s="249"/>
      <c r="HW8" s="249"/>
      <c r="HX8" s="249"/>
      <c r="HY8" s="249"/>
      <c r="HZ8" s="249"/>
    </row>
    <row r="9" spans="1:234" s="236" customFormat="1" ht="112.5" customHeight="1" x14ac:dyDescent="0.2">
      <c r="A9" s="219">
        <v>2</v>
      </c>
      <c r="B9" s="266" t="s">
        <v>166</v>
      </c>
      <c r="C9" s="303">
        <v>33</v>
      </c>
      <c r="D9" s="343" t="s">
        <v>215</v>
      </c>
      <c r="E9" s="253" t="s">
        <v>635</v>
      </c>
      <c r="F9" s="217" t="s">
        <v>636</v>
      </c>
      <c r="G9" s="217" t="s">
        <v>162</v>
      </c>
      <c r="H9" s="217" t="s">
        <v>163</v>
      </c>
      <c r="I9" s="209">
        <v>2463350</v>
      </c>
      <c r="J9" s="475">
        <v>2463350</v>
      </c>
      <c r="K9" s="226">
        <v>42565</v>
      </c>
      <c r="L9" s="226">
        <v>42636</v>
      </c>
      <c r="M9" s="226">
        <v>42646</v>
      </c>
      <c r="N9" s="344">
        <v>20</v>
      </c>
      <c r="O9" s="226">
        <v>42674</v>
      </c>
      <c r="P9" s="333" t="s">
        <v>164</v>
      </c>
      <c r="Q9" s="302" t="s">
        <v>657</v>
      </c>
      <c r="R9" s="381" t="s">
        <v>165</v>
      </c>
      <c r="S9" s="233" t="s">
        <v>656</v>
      </c>
      <c r="T9" s="302" t="s">
        <v>1107</v>
      </c>
      <c r="U9" s="301" t="s">
        <v>250</v>
      </c>
      <c r="V9" s="215"/>
      <c r="W9" s="215"/>
      <c r="X9" s="215"/>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c r="DV9" s="249"/>
      <c r="DW9" s="249"/>
      <c r="DX9" s="249"/>
      <c r="DY9" s="249"/>
      <c r="DZ9" s="249"/>
      <c r="EA9" s="249"/>
      <c r="EB9" s="249"/>
      <c r="EC9" s="249"/>
      <c r="ED9" s="249"/>
      <c r="EE9" s="249"/>
      <c r="EF9" s="249"/>
      <c r="EG9" s="249"/>
      <c r="EH9" s="249"/>
      <c r="EI9" s="249"/>
      <c r="EJ9" s="249"/>
      <c r="EK9" s="249"/>
      <c r="EL9" s="249"/>
      <c r="EM9" s="249"/>
      <c r="EN9" s="249"/>
      <c r="EO9" s="249"/>
      <c r="EP9" s="249"/>
      <c r="EQ9" s="249"/>
      <c r="ER9" s="249"/>
      <c r="ES9" s="249"/>
      <c r="ET9" s="249"/>
      <c r="EU9" s="249"/>
      <c r="EV9" s="249"/>
      <c r="EW9" s="249"/>
      <c r="EX9" s="249"/>
      <c r="EY9" s="249"/>
      <c r="EZ9" s="249"/>
      <c r="FA9" s="249"/>
      <c r="FB9" s="249"/>
      <c r="FC9" s="249"/>
      <c r="FD9" s="249"/>
      <c r="FE9" s="249"/>
      <c r="FF9" s="249"/>
      <c r="FG9" s="249"/>
      <c r="FH9" s="249"/>
      <c r="FI9" s="249"/>
      <c r="FJ9" s="249"/>
      <c r="FK9" s="249"/>
      <c r="FL9" s="249"/>
      <c r="FM9" s="249"/>
      <c r="FN9" s="249"/>
      <c r="FO9" s="249"/>
      <c r="FP9" s="249"/>
      <c r="FQ9" s="249"/>
      <c r="FR9" s="249"/>
      <c r="FS9" s="249"/>
      <c r="FT9" s="249"/>
      <c r="FU9" s="249"/>
      <c r="FV9" s="249"/>
      <c r="FW9" s="249"/>
      <c r="FX9" s="249"/>
      <c r="FY9" s="249"/>
      <c r="FZ9" s="249"/>
      <c r="GA9" s="249"/>
      <c r="GB9" s="249"/>
      <c r="GC9" s="249"/>
      <c r="GD9" s="249"/>
      <c r="GE9" s="249"/>
      <c r="GF9" s="249"/>
      <c r="GG9" s="249"/>
      <c r="GH9" s="249"/>
      <c r="GI9" s="249"/>
      <c r="GJ9" s="249"/>
      <c r="GK9" s="249"/>
      <c r="GL9" s="249"/>
      <c r="GM9" s="249"/>
      <c r="GN9" s="249"/>
      <c r="GO9" s="249"/>
      <c r="GP9" s="249"/>
      <c r="GQ9" s="249"/>
      <c r="GR9" s="249"/>
      <c r="GS9" s="249"/>
      <c r="GT9" s="249"/>
      <c r="GU9" s="249"/>
      <c r="GV9" s="249"/>
      <c r="GW9" s="249"/>
      <c r="GX9" s="249"/>
      <c r="GY9" s="249"/>
      <c r="GZ9" s="249"/>
      <c r="HA9" s="249"/>
      <c r="HB9" s="249"/>
      <c r="HC9" s="249"/>
      <c r="HD9" s="249"/>
      <c r="HE9" s="249"/>
      <c r="HF9" s="249"/>
      <c r="HG9" s="249"/>
      <c r="HH9" s="249"/>
      <c r="HI9" s="249"/>
      <c r="HJ9" s="249"/>
      <c r="HK9" s="249"/>
      <c r="HL9" s="249"/>
      <c r="HM9" s="249"/>
      <c r="HN9" s="249"/>
      <c r="HO9" s="249"/>
      <c r="HP9" s="249"/>
      <c r="HQ9" s="249"/>
      <c r="HR9" s="249"/>
      <c r="HS9" s="249"/>
      <c r="HT9" s="249"/>
      <c r="HU9" s="249"/>
      <c r="HV9" s="249"/>
      <c r="HW9" s="249"/>
      <c r="HX9" s="249"/>
      <c r="HY9" s="249"/>
      <c r="HZ9" s="249"/>
    </row>
    <row r="10" spans="1:234" s="236" customFormat="1" ht="111" customHeight="1" x14ac:dyDescent="0.2">
      <c r="A10" s="219">
        <f>+A9+1</f>
        <v>3</v>
      </c>
      <c r="B10" s="266" t="s">
        <v>166</v>
      </c>
      <c r="C10" s="303">
        <v>33</v>
      </c>
      <c r="D10" s="343" t="s">
        <v>215</v>
      </c>
      <c r="E10" s="253" t="s">
        <v>635</v>
      </c>
      <c r="F10" s="217" t="s">
        <v>636</v>
      </c>
      <c r="G10" s="345" t="s">
        <v>162</v>
      </c>
      <c r="H10" s="346" t="s">
        <v>163</v>
      </c>
      <c r="I10" s="209">
        <v>834667</v>
      </c>
      <c r="J10" s="215"/>
      <c r="K10" s="226">
        <v>42578</v>
      </c>
      <c r="L10" s="226">
        <f>+K10+63</f>
        <v>42641</v>
      </c>
      <c r="M10" s="226">
        <f t="shared" si="0"/>
        <v>42648</v>
      </c>
      <c r="N10" s="219">
        <v>20</v>
      </c>
      <c r="O10" s="226">
        <f>+M10+N10</f>
        <v>42668</v>
      </c>
      <c r="P10" s="302" t="s">
        <v>596</v>
      </c>
      <c r="Q10" s="302" t="s">
        <v>813</v>
      </c>
      <c r="R10" s="305" t="s">
        <v>595</v>
      </c>
      <c r="S10" s="382" t="s">
        <v>656</v>
      </c>
      <c r="T10" s="381" t="s">
        <v>678</v>
      </c>
      <c r="U10" s="301" t="s">
        <v>582</v>
      </c>
      <c r="V10" s="215"/>
      <c r="W10" s="215"/>
      <c r="X10" s="215"/>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c r="DM10" s="249"/>
      <c r="DN10" s="249"/>
      <c r="DO10" s="249"/>
      <c r="DP10" s="249"/>
      <c r="DQ10" s="249"/>
      <c r="DR10" s="249"/>
      <c r="DS10" s="249"/>
      <c r="DT10" s="249"/>
      <c r="DU10" s="249"/>
      <c r="DV10" s="249"/>
      <c r="DW10" s="249"/>
      <c r="DX10" s="249"/>
      <c r="DY10" s="249"/>
      <c r="DZ10" s="249"/>
      <c r="EA10" s="249"/>
      <c r="EB10" s="249"/>
      <c r="EC10" s="249"/>
      <c r="ED10" s="249"/>
      <c r="EE10" s="249"/>
      <c r="EF10" s="249"/>
      <c r="EG10" s="249"/>
      <c r="EH10" s="249"/>
      <c r="EI10" s="249"/>
      <c r="EJ10" s="249"/>
      <c r="EK10" s="249"/>
      <c r="EL10" s="249"/>
      <c r="EM10" s="249"/>
      <c r="EN10" s="249"/>
      <c r="EO10" s="249"/>
      <c r="EP10" s="249"/>
      <c r="EQ10" s="249"/>
      <c r="ER10" s="249"/>
      <c r="ES10" s="249"/>
      <c r="ET10" s="249"/>
      <c r="EU10" s="249"/>
      <c r="EV10" s="249"/>
      <c r="EW10" s="249"/>
      <c r="EX10" s="249"/>
      <c r="EY10" s="249"/>
      <c r="EZ10" s="249"/>
      <c r="FA10" s="249"/>
      <c r="FB10" s="249"/>
      <c r="FC10" s="249"/>
      <c r="FD10" s="249"/>
      <c r="FE10" s="249"/>
      <c r="FF10" s="249"/>
      <c r="FG10" s="249"/>
      <c r="FH10" s="249"/>
      <c r="FI10" s="249"/>
      <c r="FJ10" s="249"/>
      <c r="FK10" s="249"/>
      <c r="FL10" s="249"/>
      <c r="FM10" s="249"/>
      <c r="FN10" s="249"/>
      <c r="FO10" s="249"/>
      <c r="FP10" s="249"/>
      <c r="FQ10" s="249"/>
      <c r="FR10" s="249"/>
      <c r="FS10" s="249"/>
      <c r="FT10" s="249"/>
      <c r="FU10" s="249"/>
      <c r="FV10" s="249"/>
      <c r="FW10" s="249"/>
      <c r="FX10" s="249"/>
      <c r="FY10" s="249"/>
      <c r="FZ10" s="249"/>
      <c r="GA10" s="249"/>
      <c r="GB10" s="249"/>
      <c r="GC10" s="249"/>
      <c r="GD10" s="249"/>
      <c r="GE10" s="249"/>
      <c r="GF10" s="249"/>
      <c r="GG10" s="249"/>
      <c r="GH10" s="249"/>
      <c r="GI10" s="249"/>
      <c r="GJ10" s="249"/>
      <c r="GK10" s="249"/>
      <c r="GL10" s="249"/>
      <c r="GM10" s="249"/>
      <c r="GN10" s="249"/>
      <c r="GO10" s="249"/>
      <c r="GP10" s="249"/>
      <c r="GQ10" s="249"/>
      <c r="GR10" s="249"/>
      <c r="GS10" s="249"/>
      <c r="GT10" s="249"/>
      <c r="GU10" s="249"/>
      <c r="GV10" s="249"/>
      <c r="GW10" s="249"/>
      <c r="GX10" s="249"/>
      <c r="GY10" s="249"/>
      <c r="GZ10" s="249"/>
      <c r="HA10" s="249"/>
      <c r="HB10" s="249"/>
      <c r="HC10" s="249"/>
      <c r="HD10" s="249"/>
      <c r="HE10" s="249"/>
      <c r="HF10" s="249"/>
      <c r="HG10" s="249"/>
      <c r="HH10" s="249"/>
      <c r="HI10" s="249"/>
      <c r="HJ10" s="249"/>
      <c r="HK10" s="249"/>
      <c r="HL10" s="249"/>
      <c r="HM10" s="249"/>
      <c r="HN10" s="249"/>
      <c r="HO10" s="249"/>
      <c r="HP10" s="249"/>
      <c r="HQ10" s="249"/>
      <c r="HR10" s="249"/>
      <c r="HS10" s="249"/>
      <c r="HT10" s="249"/>
      <c r="HU10" s="249"/>
      <c r="HV10" s="249"/>
      <c r="HW10" s="249"/>
      <c r="HX10" s="249"/>
      <c r="HY10" s="249"/>
      <c r="HZ10" s="249"/>
    </row>
    <row r="11" spans="1:234" s="236" customFormat="1" ht="150" customHeight="1" x14ac:dyDescent="0.2">
      <c r="A11" s="219">
        <f t="shared" ref="A11:A60" si="1">+A10+1</f>
        <v>4</v>
      </c>
      <c r="B11" s="266" t="s">
        <v>166</v>
      </c>
      <c r="C11" s="303">
        <v>33</v>
      </c>
      <c r="D11" s="347" t="s">
        <v>215</v>
      </c>
      <c r="E11" s="253" t="s">
        <v>635</v>
      </c>
      <c r="F11" s="217" t="s">
        <v>636</v>
      </c>
      <c r="G11" s="217" t="s">
        <v>162</v>
      </c>
      <c r="H11" s="217" t="s">
        <v>56</v>
      </c>
      <c r="I11" s="376">
        <v>5495344</v>
      </c>
      <c r="J11" s="492"/>
      <c r="K11" s="226">
        <v>42517</v>
      </c>
      <c r="L11" s="226">
        <v>42609</v>
      </c>
      <c r="M11" s="226">
        <f t="shared" si="0"/>
        <v>42616</v>
      </c>
      <c r="N11" s="348">
        <v>30</v>
      </c>
      <c r="O11" s="226">
        <f>+M11+N11</f>
        <v>42646</v>
      </c>
      <c r="P11" s="217" t="s">
        <v>225</v>
      </c>
      <c r="Q11" s="302" t="s">
        <v>644</v>
      </c>
      <c r="R11" s="305" t="s">
        <v>226</v>
      </c>
      <c r="S11" s="382" t="s">
        <v>656</v>
      </c>
      <c r="T11" s="381" t="s">
        <v>971</v>
      </c>
      <c r="U11" s="301" t="s">
        <v>582</v>
      </c>
      <c r="V11" s="215"/>
      <c r="W11" s="215"/>
      <c r="X11" s="215"/>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49"/>
      <c r="FL11" s="249"/>
      <c r="FM11" s="249"/>
      <c r="FN11" s="249"/>
      <c r="FO11" s="249"/>
      <c r="FP11" s="249"/>
      <c r="FQ11" s="249"/>
      <c r="FR11" s="249"/>
      <c r="FS11" s="249"/>
      <c r="FT11" s="249"/>
      <c r="FU11" s="249"/>
      <c r="FV11" s="249"/>
      <c r="FW11" s="249"/>
      <c r="FX11" s="249"/>
      <c r="FY11" s="249"/>
      <c r="FZ11" s="249"/>
      <c r="GA11" s="249"/>
      <c r="GB11" s="249"/>
      <c r="GC11" s="249"/>
      <c r="GD11" s="249"/>
      <c r="GE11" s="249"/>
      <c r="GF11" s="249"/>
      <c r="GG11" s="249"/>
      <c r="GH11" s="249"/>
      <c r="GI11" s="249"/>
      <c r="GJ11" s="249"/>
      <c r="GK11" s="249"/>
      <c r="GL11" s="249"/>
      <c r="GM11" s="249"/>
      <c r="GN11" s="249"/>
      <c r="GO11" s="249"/>
      <c r="GP11" s="249"/>
      <c r="GQ11" s="249"/>
      <c r="GR11" s="249"/>
      <c r="GS11" s="249"/>
      <c r="GT11" s="249"/>
      <c r="GU11" s="249"/>
      <c r="GV11" s="249"/>
      <c r="GW11" s="249"/>
      <c r="GX11" s="249"/>
      <c r="GY11" s="249"/>
      <c r="GZ11" s="249"/>
      <c r="HA11" s="249"/>
      <c r="HB11" s="249"/>
      <c r="HC11" s="249"/>
      <c r="HD11" s="249"/>
      <c r="HE11" s="249"/>
      <c r="HF11" s="249"/>
      <c r="HG11" s="249"/>
      <c r="HH11" s="249"/>
      <c r="HI11" s="249"/>
      <c r="HJ11" s="249"/>
      <c r="HK11" s="249"/>
      <c r="HL11" s="249"/>
      <c r="HM11" s="249"/>
      <c r="HN11" s="249"/>
      <c r="HO11" s="249"/>
      <c r="HP11" s="249"/>
      <c r="HQ11" s="249"/>
      <c r="HR11" s="249"/>
      <c r="HS11" s="249"/>
      <c r="HT11" s="249"/>
      <c r="HU11" s="249"/>
      <c r="HV11" s="249"/>
      <c r="HW11" s="249"/>
      <c r="HX11" s="249"/>
      <c r="HY11" s="249"/>
      <c r="HZ11" s="249"/>
    </row>
    <row r="12" spans="1:234" s="236" customFormat="1" ht="111.75" customHeight="1" x14ac:dyDescent="0.2">
      <c r="A12" s="219">
        <f t="shared" si="1"/>
        <v>5</v>
      </c>
      <c r="B12" s="266" t="s">
        <v>166</v>
      </c>
      <c r="C12" s="303">
        <v>33</v>
      </c>
      <c r="D12" s="347" t="s">
        <v>215</v>
      </c>
      <c r="E12" s="253" t="s">
        <v>635</v>
      </c>
      <c r="F12" s="217" t="s">
        <v>636</v>
      </c>
      <c r="G12" s="217" t="s">
        <v>162</v>
      </c>
      <c r="H12" s="217" t="s">
        <v>56</v>
      </c>
      <c r="I12" s="376">
        <v>28493257</v>
      </c>
      <c r="J12" s="492"/>
      <c r="K12" s="226">
        <v>42489</v>
      </c>
      <c r="L12" s="226">
        <f>+K12+63</f>
        <v>42552</v>
      </c>
      <c r="M12" s="226">
        <f t="shared" si="0"/>
        <v>42559</v>
      </c>
      <c r="N12" s="348">
        <v>60</v>
      </c>
      <c r="O12" s="226">
        <f>+M12+N12</f>
        <v>42619</v>
      </c>
      <c r="P12" s="217" t="s">
        <v>227</v>
      </c>
      <c r="Q12" s="302" t="s">
        <v>939</v>
      </c>
      <c r="R12" s="305" t="s">
        <v>228</v>
      </c>
      <c r="S12" s="382" t="s">
        <v>656</v>
      </c>
      <c r="T12" s="305" t="s">
        <v>1074</v>
      </c>
      <c r="U12" s="204" t="s">
        <v>582</v>
      </c>
      <c r="V12" s="215"/>
      <c r="W12" s="215"/>
      <c r="X12" s="215"/>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249"/>
      <c r="HD12" s="249"/>
      <c r="HE12" s="249"/>
      <c r="HF12" s="249"/>
      <c r="HG12" s="249"/>
      <c r="HH12" s="249"/>
      <c r="HI12" s="249"/>
      <c r="HJ12" s="249"/>
      <c r="HK12" s="249"/>
      <c r="HL12" s="249"/>
      <c r="HM12" s="249"/>
      <c r="HN12" s="249"/>
      <c r="HO12" s="249"/>
      <c r="HP12" s="249"/>
      <c r="HQ12" s="249"/>
      <c r="HR12" s="249"/>
      <c r="HS12" s="249"/>
      <c r="HT12" s="249"/>
      <c r="HU12" s="249"/>
      <c r="HV12" s="249"/>
      <c r="HW12" s="249"/>
      <c r="HX12" s="249"/>
      <c r="HY12" s="249"/>
      <c r="HZ12" s="249"/>
    </row>
    <row r="13" spans="1:234" s="236" customFormat="1" ht="86.25" customHeight="1" x14ac:dyDescent="0.2">
      <c r="A13" s="219">
        <f t="shared" si="1"/>
        <v>6</v>
      </c>
      <c r="B13" s="266" t="s">
        <v>166</v>
      </c>
      <c r="C13" s="246">
        <v>33</v>
      </c>
      <c r="D13" s="247" t="s">
        <v>215</v>
      </c>
      <c r="E13" s="253" t="s">
        <v>635</v>
      </c>
      <c r="F13" s="217" t="s">
        <v>636</v>
      </c>
      <c r="G13" s="228" t="s">
        <v>60</v>
      </c>
      <c r="H13" s="204" t="s">
        <v>25</v>
      </c>
      <c r="I13" s="208">
        <v>15000000</v>
      </c>
      <c r="J13" s="216"/>
      <c r="K13" s="226">
        <v>42569</v>
      </c>
      <c r="L13" s="226">
        <v>42600</v>
      </c>
      <c r="M13" s="226">
        <f>+L13+5</f>
        <v>42605</v>
      </c>
      <c r="N13" s="248">
        <v>360</v>
      </c>
      <c r="O13" s="226">
        <v>42969</v>
      </c>
      <c r="P13" s="228" t="s">
        <v>167</v>
      </c>
      <c r="Q13" s="204" t="s">
        <v>658</v>
      </c>
      <c r="R13" s="230" t="s">
        <v>229</v>
      </c>
      <c r="S13" s="382" t="s">
        <v>656</v>
      </c>
      <c r="T13" s="230" t="s">
        <v>659</v>
      </c>
      <c r="U13" s="204" t="s">
        <v>582</v>
      </c>
      <c r="V13" s="215"/>
      <c r="W13" s="215"/>
      <c r="X13" s="215"/>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c r="CZ13" s="249"/>
      <c r="DA13" s="249"/>
      <c r="DB13" s="249"/>
      <c r="DC13" s="249"/>
      <c r="DD13" s="249"/>
      <c r="DE13" s="249"/>
      <c r="DF13" s="249"/>
      <c r="DG13" s="249"/>
      <c r="DH13" s="249"/>
      <c r="DI13" s="249"/>
      <c r="DJ13" s="249"/>
      <c r="DK13" s="249"/>
      <c r="DL13" s="249"/>
      <c r="DM13" s="249"/>
      <c r="DN13" s="249"/>
      <c r="DO13" s="249"/>
      <c r="DP13" s="249"/>
      <c r="DQ13" s="249"/>
      <c r="DR13" s="249"/>
      <c r="DS13" s="249"/>
      <c r="DT13" s="249"/>
      <c r="DU13" s="249"/>
      <c r="DV13" s="249"/>
      <c r="DW13" s="249"/>
      <c r="DX13" s="249"/>
      <c r="DY13" s="249"/>
      <c r="DZ13" s="249"/>
      <c r="EA13" s="249"/>
      <c r="EB13" s="249"/>
      <c r="EC13" s="249"/>
      <c r="ED13" s="249"/>
      <c r="EE13" s="249"/>
      <c r="EF13" s="249"/>
      <c r="EG13" s="249"/>
      <c r="EH13" s="249"/>
      <c r="EI13" s="249"/>
      <c r="EJ13" s="249"/>
      <c r="EK13" s="249"/>
      <c r="EL13" s="249"/>
      <c r="EM13" s="249"/>
      <c r="EN13" s="249"/>
      <c r="EO13" s="249"/>
      <c r="EP13" s="249"/>
      <c r="EQ13" s="249"/>
      <c r="ER13" s="249"/>
      <c r="ES13" s="249"/>
      <c r="ET13" s="249"/>
      <c r="EU13" s="249"/>
      <c r="EV13" s="249"/>
      <c r="EW13" s="249"/>
      <c r="EX13" s="249"/>
      <c r="EY13" s="249"/>
      <c r="EZ13" s="249"/>
      <c r="FA13" s="249"/>
      <c r="FB13" s="249"/>
      <c r="FC13" s="249"/>
      <c r="FD13" s="249"/>
      <c r="FE13" s="249"/>
      <c r="FF13" s="249"/>
      <c r="FG13" s="249"/>
      <c r="FH13" s="249"/>
      <c r="FI13" s="249"/>
      <c r="FJ13" s="249"/>
      <c r="FK13" s="249"/>
      <c r="FL13" s="249"/>
      <c r="FM13" s="249"/>
      <c r="FN13" s="249"/>
      <c r="FO13" s="249"/>
      <c r="FP13" s="249"/>
      <c r="FQ13" s="249"/>
      <c r="FR13" s="249"/>
      <c r="FS13" s="249"/>
      <c r="FT13" s="249"/>
      <c r="FU13" s="249"/>
      <c r="FV13" s="249"/>
      <c r="FW13" s="249"/>
      <c r="FX13" s="249"/>
      <c r="FY13" s="249"/>
      <c r="FZ13" s="249"/>
      <c r="GA13" s="249"/>
      <c r="GB13" s="249"/>
      <c r="GC13" s="249"/>
      <c r="GD13" s="249"/>
      <c r="GE13" s="249"/>
      <c r="GF13" s="249"/>
      <c r="GG13" s="249"/>
      <c r="GH13" s="249"/>
      <c r="GI13" s="249"/>
      <c r="GJ13" s="249"/>
      <c r="GK13" s="249"/>
      <c r="GL13" s="249"/>
      <c r="GM13" s="249"/>
      <c r="GN13" s="249"/>
      <c r="GO13" s="249"/>
      <c r="GP13" s="249"/>
      <c r="GQ13" s="249"/>
      <c r="GR13" s="249"/>
      <c r="GS13" s="249"/>
      <c r="GT13" s="249"/>
      <c r="GU13" s="249"/>
      <c r="GV13" s="249"/>
      <c r="GW13" s="249"/>
      <c r="GX13" s="249"/>
      <c r="GY13" s="249"/>
      <c r="GZ13" s="249"/>
      <c r="HA13" s="249"/>
      <c r="HB13" s="249"/>
      <c r="HC13" s="249"/>
      <c r="HD13" s="249"/>
      <c r="HE13" s="249"/>
      <c r="HF13" s="249"/>
      <c r="HG13" s="249"/>
      <c r="HH13" s="249"/>
      <c r="HI13" s="249"/>
      <c r="HJ13" s="249"/>
      <c r="HK13" s="249"/>
      <c r="HL13" s="249"/>
      <c r="HM13" s="249"/>
      <c r="HN13" s="249"/>
      <c r="HO13" s="249"/>
      <c r="HP13" s="249"/>
      <c r="HQ13" s="249"/>
      <c r="HR13" s="249"/>
      <c r="HS13" s="249"/>
      <c r="HT13" s="249"/>
      <c r="HU13" s="249"/>
      <c r="HV13" s="249"/>
      <c r="HW13" s="249"/>
      <c r="HX13" s="249"/>
      <c r="HY13" s="249"/>
      <c r="HZ13" s="249"/>
    </row>
    <row r="14" spans="1:234" s="236" customFormat="1" ht="111.75" customHeight="1" x14ac:dyDescent="0.2">
      <c r="A14" s="219">
        <f t="shared" si="1"/>
        <v>7</v>
      </c>
      <c r="B14" s="266" t="s">
        <v>166</v>
      </c>
      <c r="C14" s="303">
        <v>33</v>
      </c>
      <c r="D14" s="347" t="s">
        <v>215</v>
      </c>
      <c r="E14" s="253" t="s">
        <v>635</v>
      </c>
      <c r="F14" s="217" t="s">
        <v>636</v>
      </c>
      <c r="G14" s="217" t="s">
        <v>162</v>
      </c>
      <c r="H14" s="217" t="s">
        <v>168</v>
      </c>
      <c r="I14" s="209">
        <v>7000000</v>
      </c>
      <c r="J14" s="215"/>
      <c r="K14" s="226">
        <v>42592</v>
      </c>
      <c r="L14" s="226">
        <f>+K14+63</f>
        <v>42655</v>
      </c>
      <c r="M14" s="226">
        <f>+L14+7</f>
        <v>42662</v>
      </c>
      <c r="N14" s="348">
        <v>60</v>
      </c>
      <c r="O14" s="226">
        <f>+M14+N14</f>
        <v>42722</v>
      </c>
      <c r="P14" s="217" t="s">
        <v>169</v>
      </c>
      <c r="Q14" s="302" t="s">
        <v>940</v>
      </c>
      <c r="R14" s="381" t="s">
        <v>941</v>
      </c>
      <c r="S14" s="382" t="s">
        <v>656</v>
      </c>
      <c r="T14" s="230" t="s">
        <v>944</v>
      </c>
      <c r="U14" s="204" t="s">
        <v>582</v>
      </c>
      <c r="V14" s="215"/>
      <c r="W14" s="215"/>
      <c r="X14" s="215"/>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c r="DM14" s="249"/>
      <c r="DN14" s="249"/>
      <c r="DO14" s="249"/>
      <c r="DP14" s="249"/>
      <c r="DQ14" s="249"/>
      <c r="DR14" s="249"/>
      <c r="DS14" s="249"/>
      <c r="DT14" s="249"/>
      <c r="DU14" s="249"/>
      <c r="DV14" s="249"/>
      <c r="DW14" s="249"/>
      <c r="DX14" s="249"/>
      <c r="DY14" s="249"/>
      <c r="DZ14" s="249"/>
      <c r="EA14" s="249"/>
      <c r="EB14" s="249"/>
      <c r="EC14" s="249"/>
      <c r="ED14" s="249"/>
      <c r="EE14" s="249"/>
      <c r="EF14" s="249"/>
      <c r="EG14" s="249"/>
      <c r="EH14" s="249"/>
      <c r="EI14" s="249"/>
      <c r="EJ14" s="249"/>
      <c r="EK14" s="249"/>
      <c r="EL14" s="249"/>
      <c r="EM14" s="249"/>
      <c r="EN14" s="249"/>
      <c r="EO14" s="249"/>
      <c r="EP14" s="249"/>
      <c r="EQ14" s="249"/>
      <c r="ER14" s="249"/>
      <c r="ES14" s="249"/>
      <c r="ET14" s="249"/>
      <c r="EU14" s="249"/>
      <c r="EV14" s="249"/>
      <c r="EW14" s="249"/>
      <c r="EX14" s="249"/>
      <c r="EY14" s="249"/>
      <c r="EZ14" s="249"/>
      <c r="FA14" s="249"/>
      <c r="FB14" s="249"/>
      <c r="FC14" s="249"/>
      <c r="FD14" s="249"/>
      <c r="FE14" s="249"/>
      <c r="FF14" s="249"/>
      <c r="FG14" s="249"/>
      <c r="FH14" s="249"/>
      <c r="FI14" s="249"/>
      <c r="FJ14" s="249"/>
      <c r="FK14" s="249"/>
      <c r="FL14" s="249"/>
      <c r="FM14" s="249"/>
      <c r="FN14" s="249"/>
      <c r="FO14" s="249"/>
      <c r="FP14" s="249"/>
      <c r="FQ14" s="249"/>
      <c r="FR14" s="249"/>
      <c r="FS14" s="249"/>
      <c r="FT14" s="249"/>
      <c r="FU14" s="249"/>
      <c r="FV14" s="249"/>
      <c r="FW14" s="249"/>
      <c r="FX14" s="249"/>
      <c r="FY14" s="249"/>
      <c r="FZ14" s="249"/>
      <c r="GA14" s="249"/>
      <c r="GB14" s="249"/>
      <c r="GC14" s="249"/>
      <c r="GD14" s="249"/>
      <c r="GE14" s="249"/>
      <c r="GF14" s="249"/>
      <c r="GG14" s="249"/>
      <c r="GH14" s="249"/>
      <c r="GI14" s="249"/>
      <c r="GJ14" s="249"/>
      <c r="GK14" s="249"/>
      <c r="GL14" s="249"/>
      <c r="GM14" s="249"/>
      <c r="GN14" s="249"/>
      <c r="GO14" s="249"/>
      <c r="GP14" s="249"/>
      <c r="GQ14" s="249"/>
      <c r="GR14" s="249"/>
      <c r="GS14" s="249"/>
      <c r="GT14" s="249"/>
      <c r="GU14" s="249"/>
      <c r="GV14" s="249"/>
      <c r="GW14" s="249"/>
      <c r="GX14" s="249"/>
      <c r="GY14" s="249"/>
      <c r="GZ14" s="249"/>
      <c r="HA14" s="249"/>
      <c r="HB14" s="249"/>
      <c r="HC14" s="249"/>
      <c r="HD14" s="249"/>
      <c r="HE14" s="249"/>
      <c r="HF14" s="249"/>
      <c r="HG14" s="249"/>
      <c r="HH14" s="249"/>
      <c r="HI14" s="249"/>
      <c r="HJ14" s="249"/>
      <c r="HK14" s="249"/>
      <c r="HL14" s="249"/>
      <c r="HM14" s="249"/>
      <c r="HN14" s="249"/>
      <c r="HO14" s="249"/>
      <c r="HP14" s="249"/>
      <c r="HQ14" s="249"/>
      <c r="HR14" s="249"/>
      <c r="HS14" s="249"/>
      <c r="HT14" s="249"/>
      <c r="HU14" s="249"/>
      <c r="HV14" s="249"/>
      <c r="HW14" s="249"/>
      <c r="HX14" s="249"/>
      <c r="HY14" s="249"/>
      <c r="HZ14" s="249"/>
    </row>
    <row r="15" spans="1:234" s="236" customFormat="1" ht="93" customHeight="1" x14ac:dyDescent="0.2">
      <c r="A15" s="219">
        <f t="shared" si="1"/>
        <v>8</v>
      </c>
      <c r="B15" s="266" t="s">
        <v>166</v>
      </c>
      <c r="C15" s="350">
        <v>33</v>
      </c>
      <c r="D15" s="347" t="s">
        <v>215</v>
      </c>
      <c r="E15" s="253" t="s">
        <v>635</v>
      </c>
      <c r="F15" s="217" t="s">
        <v>636</v>
      </c>
      <c r="G15" s="217" t="s">
        <v>162</v>
      </c>
      <c r="H15" s="217" t="s">
        <v>168</v>
      </c>
      <c r="I15" s="207">
        <v>5500000</v>
      </c>
      <c r="J15" s="215"/>
      <c r="K15" s="226">
        <v>42613</v>
      </c>
      <c r="L15" s="226">
        <f>+K15+63</f>
        <v>42676</v>
      </c>
      <c r="M15" s="226">
        <f>+L15+7</f>
        <v>42683</v>
      </c>
      <c r="N15" s="248">
        <v>60</v>
      </c>
      <c r="O15" s="226">
        <f>+M15+N15</f>
        <v>42743</v>
      </c>
      <c r="P15" s="217" t="s">
        <v>169</v>
      </c>
      <c r="Q15" s="302" t="s">
        <v>645</v>
      </c>
      <c r="R15" s="230" t="s">
        <v>172</v>
      </c>
      <c r="S15" s="382" t="s">
        <v>656</v>
      </c>
      <c r="T15" s="230" t="s">
        <v>945</v>
      </c>
      <c r="U15" s="204" t="s">
        <v>582</v>
      </c>
      <c r="V15" s="215"/>
      <c r="W15" s="215"/>
      <c r="X15" s="215"/>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c r="DV15" s="249"/>
      <c r="DW15" s="249"/>
      <c r="DX15" s="249"/>
      <c r="DY15" s="249"/>
      <c r="DZ15" s="249"/>
      <c r="EA15" s="249"/>
      <c r="EB15" s="249"/>
      <c r="EC15" s="249"/>
      <c r="ED15" s="249"/>
      <c r="EE15" s="249"/>
      <c r="EF15" s="249"/>
      <c r="EG15" s="249"/>
      <c r="EH15" s="249"/>
      <c r="EI15" s="249"/>
      <c r="EJ15" s="249"/>
      <c r="EK15" s="249"/>
      <c r="EL15" s="249"/>
      <c r="EM15" s="249"/>
      <c r="EN15" s="249"/>
      <c r="EO15" s="249"/>
      <c r="EP15" s="249"/>
      <c r="EQ15" s="249"/>
      <c r="ER15" s="249"/>
      <c r="ES15" s="249"/>
      <c r="ET15" s="249"/>
      <c r="EU15" s="249"/>
      <c r="EV15" s="249"/>
      <c r="EW15" s="249"/>
      <c r="EX15" s="249"/>
      <c r="EY15" s="249"/>
      <c r="EZ15" s="249"/>
      <c r="FA15" s="249"/>
      <c r="FB15" s="249"/>
      <c r="FC15" s="249"/>
      <c r="FD15" s="249"/>
      <c r="FE15" s="249"/>
      <c r="FF15" s="249"/>
      <c r="FG15" s="249"/>
      <c r="FH15" s="249"/>
      <c r="FI15" s="249"/>
      <c r="FJ15" s="249"/>
      <c r="FK15" s="249"/>
      <c r="FL15" s="249"/>
      <c r="FM15" s="249"/>
      <c r="FN15" s="249"/>
      <c r="FO15" s="249"/>
      <c r="FP15" s="249"/>
      <c r="FQ15" s="249"/>
      <c r="FR15" s="249"/>
      <c r="FS15" s="249"/>
      <c r="FT15" s="249"/>
      <c r="FU15" s="249"/>
      <c r="FV15" s="249"/>
      <c r="FW15" s="249"/>
      <c r="FX15" s="249"/>
      <c r="FY15" s="249"/>
      <c r="FZ15" s="249"/>
      <c r="GA15" s="249"/>
      <c r="GB15" s="249"/>
      <c r="GC15" s="249"/>
      <c r="GD15" s="249"/>
      <c r="GE15" s="249"/>
      <c r="GF15" s="249"/>
      <c r="GG15" s="249"/>
      <c r="GH15" s="249"/>
      <c r="GI15" s="249"/>
      <c r="GJ15" s="249"/>
      <c r="GK15" s="249"/>
      <c r="GL15" s="249"/>
      <c r="GM15" s="249"/>
      <c r="GN15" s="249"/>
      <c r="GO15" s="249"/>
      <c r="GP15" s="249"/>
      <c r="GQ15" s="249"/>
      <c r="GR15" s="249"/>
      <c r="GS15" s="249"/>
      <c r="GT15" s="249"/>
      <c r="GU15" s="249"/>
      <c r="GV15" s="249"/>
      <c r="GW15" s="249"/>
      <c r="GX15" s="249"/>
      <c r="GY15" s="249"/>
      <c r="GZ15" s="249"/>
      <c r="HA15" s="249"/>
      <c r="HB15" s="249"/>
      <c r="HC15" s="249"/>
      <c r="HD15" s="249"/>
      <c r="HE15" s="249"/>
      <c r="HF15" s="249"/>
      <c r="HG15" s="249"/>
      <c r="HH15" s="249"/>
      <c r="HI15" s="249"/>
      <c r="HJ15" s="249"/>
      <c r="HK15" s="249"/>
      <c r="HL15" s="249"/>
      <c r="HM15" s="249"/>
      <c r="HN15" s="249"/>
      <c r="HO15" s="249"/>
      <c r="HP15" s="249"/>
      <c r="HQ15" s="249"/>
      <c r="HR15" s="249"/>
      <c r="HS15" s="249"/>
      <c r="HT15" s="249"/>
      <c r="HU15" s="249"/>
      <c r="HV15" s="249"/>
      <c r="HW15" s="249"/>
      <c r="HX15" s="249"/>
      <c r="HY15" s="249"/>
      <c r="HZ15" s="249"/>
    </row>
    <row r="16" spans="1:234" s="236" customFormat="1" ht="147" customHeight="1" x14ac:dyDescent="0.2">
      <c r="A16" s="219">
        <f t="shared" si="1"/>
        <v>9</v>
      </c>
      <c r="B16" s="220" t="s">
        <v>0</v>
      </c>
      <c r="C16" s="221" t="s">
        <v>16</v>
      </c>
      <c r="D16" s="222" t="s">
        <v>173</v>
      </c>
      <c r="E16" s="223" t="s">
        <v>17</v>
      </c>
      <c r="F16" s="224" t="s">
        <v>18</v>
      </c>
      <c r="G16" s="225" t="s">
        <v>178</v>
      </c>
      <c r="H16" s="204" t="s">
        <v>19</v>
      </c>
      <c r="I16" s="211">
        <v>85000000</v>
      </c>
      <c r="J16" s="211"/>
      <c r="K16" s="226">
        <v>42552</v>
      </c>
      <c r="L16" s="226">
        <v>42661</v>
      </c>
      <c r="M16" s="226">
        <v>42668</v>
      </c>
      <c r="N16" s="227">
        <v>365</v>
      </c>
      <c r="O16" s="226">
        <f>M16+N16</f>
        <v>43033</v>
      </c>
      <c r="P16" s="228" t="s">
        <v>20</v>
      </c>
      <c r="Q16" s="229" t="s">
        <v>989</v>
      </c>
      <c r="R16" s="230" t="s">
        <v>21</v>
      </c>
      <c r="S16" s="231" t="s">
        <v>937</v>
      </c>
      <c r="T16" s="230" t="s">
        <v>938</v>
      </c>
      <c r="U16" s="309"/>
      <c r="V16" s="234"/>
      <c r="W16" s="234"/>
      <c r="X16" s="234"/>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row>
    <row r="17" spans="1:234" s="236" customFormat="1" ht="100.5" customHeight="1" x14ac:dyDescent="0.2">
      <c r="A17" s="219">
        <f t="shared" si="1"/>
        <v>10</v>
      </c>
      <c r="B17" s="220" t="s">
        <v>0</v>
      </c>
      <c r="C17" s="298" t="s">
        <v>22</v>
      </c>
      <c r="D17" s="204" t="s">
        <v>23</v>
      </c>
      <c r="E17" s="308" t="s">
        <v>642</v>
      </c>
      <c r="F17" s="225" t="s">
        <v>643</v>
      </c>
      <c r="G17" s="228" t="s">
        <v>24</v>
      </c>
      <c r="H17" s="204" t="s">
        <v>25</v>
      </c>
      <c r="I17" s="212">
        <v>80000000</v>
      </c>
      <c r="J17" s="212"/>
      <c r="K17" s="226">
        <v>42552</v>
      </c>
      <c r="L17" s="226">
        <v>42661</v>
      </c>
      <c r="M17" s="226">
        <v>42566</v>
      </c>
      <c r="N17" s="248">
        <v>240</v>
      </c>
      <c r="O17" s="226">
        <f>M17+N17</f>
        <v>42806</v>
      </c>
      <c r="P17" s="247" t="s">
        <v>512</v>
      </c>
      <c r="Q17" s="204" t="s">
        <v>887</v>
      </c>
      <c r="R17" s="230" t="s">
        <v>26</v>
      </c>
      <c r="S17" s="231" t="s">
        <v>937</v>
      </c>
      <c r="T17" s="234"/>
      <c r="U17" s="309"/>
      <c r="V17" s="234"/>
      <c r="W17" s="234"/>
      <c r="X17" s="234"/>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5"/>
      <c r="DD17" s="235"/>
      <c r="DE17" s="235"/>
      <c r="DF17" s="235"/>
      <c r="DG17" s="235"/>
      <c r="DH17" s="235"/>
      <c r="DI17" s="235"/>
      <c r="DJ17" s="235"/>
      <c r="DK17" s="235"/>
      <c r="DL17" s="235"/>
      <c r="DM17" s="235"/>
      <c r="DN17" s="235"/>
      <c r="DO17" s="235"/>
      <c r="DP17" s="235"/>
      <c r="DQ17" s="235"/>
      <c r="DR17" s="235"/>
      <c r="DS17" s="235"/>
      <c r="DT17" s="235"/>
      <c r="DU17" s="235"/>
      <c r="DV17" s="235"/>
      <c r="DW17" s="235"/>
      <c r="DX17" s="235"/>
      <c r="DY17" s="235"/>
      <c r="DZ17" s="235"/>
      <c r="EA17" s="235"/>
      <c r="EB17" s="235"/>
      <c r="EC17" s="235"/>
      <c r="ED17" s="235"/>
      <c r="EE17" s="235"/>
      <c r="EF17" s="235"/>
      <c r="EG17" s="235"/>
      <c r="EH17" s="235"/>
      <c r="EI17" s="235"/>
      <c r="EJ17" s="235"/>
      <c r="EK17" s="235"/>
      <c r="EL17" s="235"/>
      <c r="EM17" s="235"/>
      <c r="EN17" s="235"/>
      <c r="EO17" s="235"/>
      <c r="EP17" s="235"/>
      <c r="EQ17" s="235"/>
      <c r="ER17" s="235"/>
      <c r="ES17" s="235"/>
      <c r="ET17" s="235"/>
      <c r="EU17" s="235"/>
      <c r="EV17" s="235"/>
      <c r="EW17" s="235"/>
      <c r="EX17" s="235"/>
      <c r="EY17" s="235"/>
      <c r="EZ17" s="235"/>
      <c r="FA17" s="235"/>
      <c r="FB17" s="235"/>
      <c r="FC17" s="235"/>
      <c r="FD17" s="235"/>
      <c r="FE17" s="235"/>
      <c r="FF17" s="235"/>
      <c r="FG17" s="235"/>
      <c r="FH17" s="235"/>
      <c r="FI17" s="235"/>
      <c r="FJ17" s="235"/>
      <c r="FK17" s="235"/>
      <c r="FL17" s="235"/>
      <c r="FM17" s="235"/>
      <c r="FN17" s="235"/>
      <c r="FO17" s="235"/>
      <c r="FP17" s="235"/>
      <c r="FQ17" s="235"/>
      <c r="FR17" s="235"/>
      <c r="FS17" s="235"/>
      <c r="FT17" s="235"/>
      <c r="FU17" s="235"/>
      <c r="FV17" s="235"/>
      <c r="FW17" s="235"/>
      <c r="FX17" s="235"/>
      <c r="FY17" s="235"/>
      <c r="FZ17" s="235"/>
      <c r="GA17" s="235"/>
      <c r="GB17" s="235"/>
      <c r="GC17" s="235"/>
      <c r="GD17" s="235"/>
      <c r="GE17" s="235"/>
      <c r="GF17" s="235"/>
      <c r="GG17" s="235"/>
      <c r="GH17" s="235"/>
      <c r="GI17" s="235"/>
      <c r="GJ17" s="235"/>
      <c r="GK17" s="235"/>
      <c r="GL17" s="235"/>
      <c r="GM17" s="235"/>
      <c r="GN17" s="235"/>
      <c r="GO17" s="235"/>
      <c r="GP17" s="235"/>
      <c r="GQ17" s="235"/>
      <c r="GR17" s="235"/>
      <c r="GS17" s="235"/>
      <c r="GT17" s="235"/>
      <c r="GU17" s="235"/>
      <c r="GV17" s="235"/>
      <c r="GW17" s="235"/>
      <c r="GX17" s="235"/>
      <c r="GY17" s="235"/>
      <c r="GZ17" s="235"/>
      <c r="HA17" s="235"/>
      <c r="HB17" s="235"/>
      <c r="HC17" s="235"/>
      <c r="HD17" s="235"/>
      <c r="HE17" s="235"/>
      <c r="HF17" s="235"/>
      <c r="HG17" s="235"/>
      <c r="HH17" s="235"/>
      <c r="HI17" s="235"/>
      <c r="HJ17" s="235"/>
      <c r="HK17" s="235"/>
      <c r="HL17" s="235"/>
      <c r="HM17" s="235"/>
      <c r="HN17" s="235"/>
      <c r="HO17" s="235"/>
      <c r="HP17" s="235"/>
      <c r="HQ17" s="235"/>
      <c r="HR17" s="235"/>
      <c r="HS17" s="235"/>
      <c r="HT17" s="235"/>
      <c r="HU17" s="235"/>
      <c r="HV17" s="235"/>
      <c r="HW17" s="235"/>
      <c r="HX17" s="235"/>
      <c r="HY17" s="235"/>
      <c r="HZ17" s="235"/>
    </row>
    <row r="18" spans="1:234" s="321" customFormat="1" ht="119.25" customHeight="1" x14ac:dyDescent="0.2">
      <c r="A18" s="219">
        <f t="shared" si="1"/>
        <v>11</v>
      </c>
      <c r="B18" s="220" t="s">
        <v>71</v>
      </c>
      <c r="C18" s="221">
        <v>31201</v>
      </c>
      <c r="D18" s="222" t="s">
        <v>100</v>
      </c>
      <c r="E18" s="223">
        <v>3120101</v>
      </c>
      <c r="F18" s="224" t="s">
        <v>186</v>
      </c>
      <c r="G18" s="225" t="s">
        <v>485</v>
      </c>
      <c r="H18" s="204" t="s">
        <v>19</v>
      </c>
      <c r="I18" s="213">
        <v>3754266</v>
      </c>
      <c r="J18" s="213">
        <v>3754266</v>
      </c>
      <c r="K18" s="226">
        <v>42474</v>
      </c>
      <c r="L18" s="226">
        <v>42507</v>
      </c>
      <c r="M18" s="226">
        <v>42514</v>
      </c>
      <c r="N18" s="227">
        <v>240</v>
      </c>
      <c r="O18" s="226">
        <v>42734</v>
      </c>
      <c r="P18" s="228" t="s">
        <v>518</v>
      </c>
      <c r="Q18" s="229" t="s">
        <v>564</v>
      </c>
      <c r="R18" s="230" t="s">
        <v>400</v>
      </c>
      <c r="S18" s="204" t="s">
        <v>258</v>
      </c>
      <c r="T18" s="204" t="s">
        <v>1108</v>
      </c>
      <c r="U18" s="204" t="s">
        <v>250</v>
      </c>
      <c r="V18" s="234"/>
      <c r="W18" s="234"/>
      <c r="X18" s="234"/>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5"/>
      <c r="DD18" s="235"/>
      <c r="DE18" s="235"/>
      <c r="DF18" s="235"/>
      <c r="DG18" s="235"/>
      <c r="DH18" s="235"/>
      <c r="DI18" s="235"/>
      <c r="DJ18" s="235"/>
      <c r="DK18" s="235"/>
      <c r="DL18" s="235"/>
      <c r="DM18" s="235"/>
      <c r="DN18" s="235"/>
      <c r="DO18" s="235"/>
      <c r="DP18" s="235"/>
      <c r="DQ18" s="235"/>
      <c r="DR18" s="235"/>
      <c r="DS18" s="235"/>
      <c r="DT18" s="235"/>
      <c r="DU18" s="235"/>
      <c r="DV18" s="235"/>
      <c r="DW18" s="235"/>
      <c r="DX18" s="235"/>
      <c r="DY18" s="235"/>
      <c r="DZ18" s="235"/>
      <c r="EA18" s="235"/>
      <c r="EB18" s="235"/>
      <c r="EC18" s="235"/>
      <c r="ED18" s="235"/>
      <c r="EE18" s="235"/>
      <c r="EF18" s="235"/>
      <c r="EG18" s="235"/>
      <c r="EH18" s="235"/>
      <c r="EI18" s="235"/>
      <c r="EJ18" s="235"/>
      <c r="EK18" s="235"/>
      <c r="EL18" s="235"/>
      <c r="EM18" s="235"/>
      <c r="EN18" s="235"/>
      <c r="EO18" s="235"/>
      <c r="EP18" s="235"/>
      <c r="EQ18" s="235"/>
      <c r="ER18" s="235"/>
      <c r="ES18" s="235"/>
      <c r="ET18" s="235"/>
      <c r="EU18" s="235"/>
      <c r="EV18" s="235"/>
      <c r="EW18" s="235"/>
      <c r="EX18" s="235"/>
      <c r="EY18" s="235"/>
      <c r="EZ18" s="235"/>
      <c r="FA18" s="235"/>
      <c r="FB18" s="235"/>
      <c r="FC18" s="235"/>
      <c r="FD18" s="235"/>
      <c r="FE18" s="235"/>
      <c r="FF18" s="235"/>
      <c r="FG18" s="235"/>
      <c r="FH18" s="235"/>
      <c r="FI18" s="235"/>
      <c r="FJ18" s="235"/>
      <c r="FK18" s="235"/>
      <c r="FL18" s="235"/>
      <c r="FM18" s="235"/>
      <c r="FN18" s="235"/>
      <c r="FO18" s="235"/>
      <c r="FP18" s="235"/>
      <c r="FQ18" s="235"/>
      <c r="FR18" s="235"/>
      <c r="FS18" s="235"/>
      <c r="FT18" s="235"/>
      <c r="FU18" s="235"/>
      <c r="FV18" s="235"/>
      <c r="FW18" s="235"/>
      <c r="FX18" s="235"/>
      <c r="FY18" s="235"/>
      <c r="FZ18" s="235"/>
      <c r="GA18" s="235"/>
      <c r="GB18" s="235"/>
      <c r="GC18" s="235"/>
      <c r="GD18" s="235"/>
      <c r="GE18" s="235"/>
      <c r="GF18" s="235"/>
      <c r="GG18" s="235"/>
      <c r="GH18" s="235"/>
      <c r="GI18" s="235"/>
      <c r="GJ18" s="235"/>
      <c r="GK18" s="235"/>
      <c r="GL18" s="235"/>
      <c r="GM18" s="235"/>
      <c r="GN18" s="235"/>
      <c r="GO18" s="235"/>
      <c r="GP18" s="235"/>
      <c r="GQ18" s="235"/>
      <c r="GR18" s="235"/>
      <c r="GS18" s="235"/>
      <c r="GT18" s="235"/>
      <c r="GU18" s="235"/>
      <c r="GV18" s="235"/>
      <c r="GW18" s="235"/>
      <c r="GX18" s="235"/>
      <c r="GY18" s="235"/>
      <c r="GZ18" s="235"/>
      <c r="HA18" s="235"/>
      <c r="HB18" s="235"/>
      <c r="HC18" s="235"/>
      <c r="HD18" s="235"/>
      <c r="HE18" s="235"/>
      <c r="HF18" s="235"/>
      <c r="HG18" s="235"/>
      <c r="HH18" s="235"/>
      <c r="HI18" s="235"/>
      <c r="HJ18" s="235"/>
      <c r="HK18" s="235"/>
      <c r="HL18" s="235"/>
      <c r="HM18" s="235"/>
      <c r="HN18" s="235"/>
      <c r="HO18" s="235"/>
      <c r="HP18" s="235"/>
      <c r="HQ18" s="235"/>
      <c r="HR18" s="235"/>
      <c r="HS18" s="235"/>
      <c r="HT18" s="235"/>
      <c r="HU18" s="235"/>
      <c r="HV18" s="235"/>
      <c r="HW18" s="235"/>
      <c r="HX18" s="235"/>
      <c r="HY18" s="235"/>
      <c r="HZ18" s="235"/>
    </row>
    <row r="19" spans="1:234" s="236" customFormat="1" ht="89.25" customHeight="1" x14ac:dyDescent="0.2">
      <c r="A19" s="219">
        <f t="shared" si="1"/>
        <v>12</v>
      </c>
      <c r="B19" s="220" t="s">
        <v>71</v>
      </c>
      <c r="C19" s="221">
        <v>31201</v>
      </c>
      <c r="D19" s="222" t="s">
        <v>100</v>
      </c>
      <c r="E19" s="223">
        <v>3120101</v>
      </c>
      <c r="F19" s="224" t="s">
        <v>186</v>
      </c>
      <c r="G19" s="225" t="s">
        <v>485</v>
      </c>
      <c r="H19" s="204" t="s">
        <v>19</v>
      </c>
      <c r="I19" s="213">
        <v>5549873</v>
      </c>
      <c r="J19" s="213">
        <v>5549873</v>
      </c>
      <c r="K19" s="226">
        <v>42474</v>
      </c>
      <c r="L19" s="226">
        <v>42507</v>
      </c>
      <c r="M19" s="226">
        <v>42514</v>
      </c>
      <c r="N19" s="227">
        <v>240</v>
      </c>
      <c r="O19" s="226">
        <v>42734</v>
      </c>
      <c r="P19" s="228" t="s">
        <v>518</v>
      </c>
      <c r="Q19" s="229" t="s">
        <v>564</v>
      </c>
      <c r="R19" s="230" t="s">
        <v>400</v>
      </c>
      <c r="S19" s="204" t="s">
        <v>258</v>
      </c>
      <c r="T19" s="204" t="s">
        <v>1111</v>
      </c>
      <c r="U19" s="204" t="s">
        <v>250</v>
      </c>
      <c r="V19" s="234"/>
      <c r="W19" s="234"/>
      <c r="X19" s="234"/>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row>
    <row r="20" spans="1:234" s="236" customFormat="1" ht="118.5" customHeight="1" x14ac:dyDescent="0.2">
      <c r="A20" s="219">
        <f t="shared" si="1"/>
        <v>13</v>
      </c>
      <c r="B20" s="220" t="s">
        <v>71</v>
      </c>
      <c r="C20" s="221">
        <v>31201</v>
      </c>
      <c r="D20" s="222" t="s">
        <v>100</v>
      </c>
      <c r="E20" s="223">
        <v>3120101</v>
      </c>
      <c r="F20" s="224" t="s">
        <v>186</v>
      </c>
      <c r="G20" s="225" t="s">
        <v>485</v>
      </c>
      <c r="H20" s="204" t="s">
        <v>19</v>
      </c>
      <c r="I20" s="213">
        <v>6695276</v>
      </c>
      <c r="J20" s="213">
        <v>6695276</v>
      </c>
      <c r="K20" s="226">
        <v>42474</v>
      </c>
      <c r="L20" s="226">
        <v>42507</v>
      </c>
      <c r="M20" s="226">
        <v>42514</v>
      </c>
      <c r="N20" s="227">
        <v>240</v>
      </c>
      <c r="O20" s="226">
        <v>42734</v>
      </c>
      <c r="P20" s="228" t="s">
        <v>518</v>
      </c>
      <c r="Q20" s="229" t="s">
        <v>564</v>
      </c>
      <c r="R20" s="230" t="s">
        <v>400</v>
      </c>
      <c r="S20" s="204" t="s">
        <v>258</v>
      </c>
      <c r="T20" s="204" t="s">
        <v>1112</v>
      </c>
      <c r="U20" s="204" t="s">
        <v>250</v>
      </c>
      <c r="V20" s="234"/>
      <c r="W20" s="234"/>
      <c r="X20" s="234"/>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c r="BU20" s="235"/>
      <c r="BV20" s="235"/>
      <c r="BW20" s="235"/>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5"/>
      <c r="DD20" s="235"/>
      <c r="DE20" s="235"/>
      <c r="DF20" s="235"/>
      <c r="DG20" s="235"/>
      <c r="DH20" s="235"/>
      <c r="DI20" s="235"/>
      <c r="DJ20" s="235"/>
      <c r="DK20" s="235"/>
      <c r="DL20" s="235"/>
      <c r="DM20" s="235"/>
      <c r="DN20" s="235"/>
      <c r="DO20" s="235"/>
      <c r="DP20" s="235"/>
      <c r="DQ20" s="235"/>
      <c r="DR20" s="235"/>
      <c r="DS20" s="235"/>
      <c r="DT20" s="235"/>
      <c r="DU20" s="235"/>
      <c r="DV20" s="235"/>
      <c r="DW20" s="235"/>
      <c r="DX20" s="235"/>
      <c r="DY20" s="235"/>
      <c r="DZ20" s="235"/>
      <c r="EA20" s="235"/>
      <c r="EB20" s="235"/>
      <c r="EC20" s="235"/>
      <c r="ED20" s="235"/>
      <c r="EE20" s="235"/>
      <c r="EF20" s="235"/>
      <c r="EG20" s="235"/>
      <c r="EH20" s="235"/>
      <c r="EI20" s="235"/>
      <c r="EJ20" s="235"/>
      <c r="EK20" s="235"/>
      <c r="EL20" s="235"/>
      <c r="EM20" s="235"/>
      <c r="EN20" s="235"/>
      <c r="EO20" s="235"/>
      <c r="EP20" s="235"/>
      <c r="EQ20" s="235"/>
      <c r="ER20" s="235"/>
      <c r="ES20" s="235"/>
      <c r="ET20" s="235"/>
      <c r="EU20" s="235"/>
      <c r="EV20" s="235"/>
      <c r="EW20" s="235"/>
      <c r="EX20" s="235"/>
      <c r="EY20" s="235"/>
      <c r="EZ20" s="235"/>
      <c r="FA20" s="235"/>
      <c r="FB20" s="235"/>
      <c r="FC20" s="235"/>
      <c r="FD20" s="235"/>
      <c r="FE20" s="235"/>
      <c r="FF20" s="235"/>
      <c r="FG20" s="235"/>
      <c r="FH20" s="235"/>
      <c r="FI20" s="235"/>
      <c r="FJ20" s="235"/>
      <c r="FK20" s="235"/>
      <c r="FL20" s="235"/>
      <c r="FM20" s="235"/>
      <c r="FN20" s="235"/>
      <c r="FO20" s="235"/>
      <c r="FP20" s="235"/>
      <c r="FQ20" s="235"/>
      <c r="FR20" s="235"/>
      <c r="FS20" s="235"/>
      <c r="FT20" s="235"/>
      <c r="FU20" s="235"/>
      <c r="FV20" s="235"/>
      <c r="FW20" s="235"/>
      <c r="FX20" s="235"/>
      <c r="FY20" s="235"/>
      <c r="FZ20" s="235"/>
      <c r="GA20" s="235"/>
      <c r="GB20" s="235"/>
      <c r="GC20" s="235"/>
      <c r="GD20" s="235"/>
      <c r="GE20" s="235"/>
      <c r="GF20" s="235"/>
      <c r="GG20" s="235"/>
      <c r="GH20" s="235"/>
      <c r="GI20" s="235"/>
      <c r="GJ20" s="235"/>
      <c r="GK20" s="235"/>
      <c r="GL20" s="235"/>
      <c r="GM20" s="235"/>
      <c r="GN20" s="235"/>
      <c r="GO20" s="235"/>
      <c r="GP20" s="235"/>
      <c r="GQ20" s="235"/>
      <c r="GR20" s="235"/>
      <c r="GS20" s="235"/>
      <c r="GT20" s="235"/>
      <c r="GU20" s="235"/>
      <c r="GV20" s="235"/>
      <c r="GW20" s="235"/>
      <c r="GX20" s="235"/>
      <c r="GY20" s="235"/>
      <c r="GZ20" s="235"/>
      <c r="HA20" s="235"/>
      <c r="HB20" s="235"/>
      <c r="HC20" s="235"/>
      <c r="HD20" s="235"/>
      <c r="HE20" s="235"/>
      <c r="HF20" s="235"/>
      <c r="HG20" s="235"/>
      <c r="HH20" s="235"/>
      <c r="HI20" s="235"/>
      <c r="HJ20" s="235"/>
      <c r="HK20" s="235"/>
      <c r="HL20" s="235"/>
      <c r="HM20" s="235"/>
      <c r="HN20" s="235"/>
      <c r="HO20" s="235"/>
      <c r="HP20" s="235"/>
      <c r="HQ20" s="235"/>
      <c r="HR20" s="235"/>
      <c r="HS20" s="235"/>
      <c r="HT20" s="235"/>
      <c r="HU20" s="235"/>
      <c r="HV20" s="235"/>
      <c r="HW20" s="235"/>
      <c r="HX20" s="235"/>
      <c r="HY20" s="235"/>
      <c r="HZ20" s="235"/>
    </row>
    <row r="21" spans="1:234" s="236" customFormat="1" ht="178.5" customHeight="1" x14ac:dyDescent="0.2">
      <c r="A21" s="219">
        <f t="shared" si="1"/>
        <v>14</v>
      </c>
      <c r="B21" s="220" t="s">
        <v>71</v>
      </c>
      <c r="C21" s="221">
        <v>31201</v>
      </c>
      <c r="D21" s="222" t="s">
        <v>100</v>
      </c>
      <c r="E21" s="223">
        <v>3120101</v>
      </c>
      <c r="F21" s="224" t="s">
        <v>186</v>
      </c>
      <c r="G21" s="225" t="s">
        <v>485</v>
      </c>
      <c r="H21" s="204" t="s">
        <v>19</v>
      </c>
      <c r="I21" s="213">
        <v>3001963</v>
      </c>
      <c r="J21" s="213">
        <v>3001963</v>
      </c>
      <c r="K21" s="226">
        <v>42474</v>
      </c>
      <c r="L21" s="226">
        <v>42507</v>
      </c>
      <c r="M21" s="226">
        <v>42514</v>
      </c>
      <c r="N21" s="227">
        <v>240</v>
      </c>
      <c r="O21" s="226">
        <v>42734</v>
      </c>
      <c r="P21" s="228" t="s">
        <v>518</v>
      </c>
      <c r="Q21" s="229" t="s">
        <v>564</v>
      </c>
      <c r="R21" s="230" t="s">
        <v>400</v>
      </c>
      <c r="S21" s="204" t="s">
        <v>258</v>
      </c>
      <c r="T21" s="204" t="s">
        <v>1110</v>
      </c>
      <c r="U21" s="204" t="s">
        <v>250</v>
      </c>
      <c r="V21" s="234"/>
      <c r="W21" s="234"/>
      <c r="X21" s="234"/>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row>
    <row r="22" spans="1:234" s="236" customFormat="1" ht="140.25" customHeight="1" x14ac:dyDescent="0.2">
      <c r="A22" s="219">
        <f t="shared" si="1"/>
        <v>15</v>
      </c>
      <c r="B22" s="220" t="s">
        <v>71</v>
      </c>
      <c r="C22" s="221">
        <v>31201</v>
      </c>
      <c r="D22" s="222" t="s">
        <v>100</v>
      </c>
      <c r="E22" s="223">
        <v>3120101</v>
      </c>
      <c r="F22" s="224" t="s">
        <v>186</v>
      </c>
      <c r="G22" s="225" t="s">
        <v>60</v>
      </c>
      <c r="H22" s="204" t="s">
        <v>19</v>
      </c>
      <c r="I22" s="211">
        <v>30000000</v>
      </c>
      <c r="J22" s="211">
        <v>10513080</v>
      </c>
      <c r="K22" s="226">
        <v>42478</v>
      </c>
      <c r="L22" s="226">
        <v>42530</v>
      </c>
      <c r="M22" s="226">
        <v>42535</v>
      </c>
      <c r="N22" s="227">
        <v>240</v>
      </c>
      <c r="O22" s="226">
        <v>42779</v>
      </c>
      <c r="P22" s="228" t="s">
        <v>517</v>
      </c>
      <c r="Q22" s="229" t="s">
        <v>629</v>
      </c>
      <c r="R22" s="230" t="s">
        <v>400</v>
      </c>
      <c r="S22" s="204" t="s">
        <v>258</v>
      </c>
      <c r="T22" s="204" t="s">
        <v>1109</v>
      </c>
      <c r="U22" s="204" t="s">
        <v>250</v>
      </c>
      <c r="V22" s="234"/>
      <c r="W22" s="234"/>
      <c r="X22" s="234"/>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5"/>
      <c r="DD22" s="235"/>
      <c r="DE22" s="235"/>
      <c r="DF22" s="235"/>
      <c r="DG22" s="235"/>
      <c r="DH22" s="235"/>
      <c r="DI22" s="235"/>
      <c r="DJ22" s="235"/>
      <c r="DK22" s="235"/>
      <c r="DL22" s="235"/>
      <c r="DM22" s="235"/>
      <c r="DN22" s="235"/>
      <c r="DO22" s="235"/>
      <c r="DP22" s="235"/>
      <c r="DQ22" s="235"/>
      <c r="DR22" s="235"/>
      <c r="DS22" s="235"/>
      <c r="DT22" s="235"/>
      <c r="DU22" s="235"/>
      <c r="DV22" s="235"/>
      <c r="DW22" s="235"/>
      <c r="DX22" s="235"/>
      <c r="DY22" s="235"/>
      <c r="DZ22" s="235"/>
      <c r="EA22" s="235"/>
      <c r="EB22" s="235"/>
      <c r="EC22" s="235"/>
      <c r="ED22" s="235"/>
      <c r="EE22" s="235"/>
      <c r="EF22" s="235"/>
      <c r="EG22" s="235"/>
      <c r="EH22" s="235"/>
      <c r="EI22" s="235"/>
      <c r="EJ22" s="235"/>
      <c r="EK22" s="235"/>
      <c r="EL22" s="235"/>
      <c r="EM22" s="235"/>
      <c r="EN22" s="235"/>
      <c r="EO22" s="235"/>
      <c r="EP22" s="235"/>
      <c r="EQ22" s="235"/>
      <c r="ER22" s="235"/>
      <c r="ES22" s="235"/>
      <c r="ET22" s="235"/>
      <c r="EU22" s="235"/>
      <c r="EV22" s="235"/>
      <c r="EW22" s="235"/>
      <c r="EX22" s="235"/>
      <c r="EY22" s="235"/>
      <c r="EZ22" s="235"/>
      <c r="FA22" s="235"/>
      <c r="FB22" s="235"/>
      <c r="FC22" s="235"/>
      <c r="FD22" s="235"/>
      <c r="FE22" s="235"/>
      <c r="FF22" s="235"/>
      <c r="FG22" s="235"/>
      <c r="FH22" s="235"/>
      <c r="FI22" s="235"/>
      <c r="FJ22" s="235"/>
      <c r="FK22" s="235"/>
      <c r="FL22" s="235"/>
      <c r="FM22" s="235"/>
      <c r="FN22" s="235"/>
      <c r="FO22" s="235"/>
      <c r="FP22" s="235"/>
      <c r="FQ22" s="235"/>
      <c r="FR22" s="235"/>
      <c r="FS22" s="235"/>
      <c r="FT22" s="235"/>
      <c r="FU22" s="235"/>
      <c r="FV22" s="235"/>
      <c r="FW22" s="235"/>
      <c r="FX22" s="235"/>
      <c r="FY22" s="235"/>
      <c r="FZ22" s="235"/>
      <c r="GA22" s="235"/>
      <c r="GB22" s="235"/>
      <c r="GC22" s="235"/>
      <c r="GD22" s="235"/>
      <c r="GE22" s="235"/>
      <c r="GF22" s="235"/>
      <c r="GG22" s="235"/>
      <c r="GH22" s="235"/>
      <c r="GI22" s="235"/>
      <c r="GJ22" s="235"/>
      <c r="GK22" s="235"/>
      <c r="GL22" s="235"/>
      <c r="GM22" s="235"/>
      <c r="GN22" s="235"/>
      <c r="GO22" s="235"/>
      <c r="GP22" s="235"/>
      <c r="GQ22" s="235"/>
      <c r="GR22" s="235"/>
      <c r="GS22" s="235"/>
      <c r="GT22" s="235"/>
      <c r="GU22" s="235"/>
      <c r="GV22" s="235"/>
      <c r="GW22" s="235"/>
      <c r="GX22" s="235"/>
      <c r="GY22" s="235"/>
      <c r="GZ22" s="235"/>
      <c r="HA22" s="235"/>
      <c r="HB22" s="235"/>
      <c r="HC22" s="235"/>
      <c r="HD22" s="235"/>
      <c r="HE22" s="235"/>
      <c r="HF22" s="235"/>
      <c r="HG22" s="235"/>
      <c r="HH22" s="235"/>
      <c r="HI22" s="235"/>
      <c r="HJ22" s="235"/>
      <c r="HK22" s="235"/>
      <c r="HL22" s="235"/>
      <c r="HM22" s="235"/>
      <c r="HN22" s="235"/>
      <c r="HO22" s="235"/>
      <c r="HP22" s="235"/>
      <c r="HQ22" s="235"/>
      <c r="HR22" s="235"/>
      <c r="HS22" s="235"/>
      <c r="HT22" s="235"/>
      <c r="HU22" s="235"/>
      <c r="HV22" s="235"/>
      <c r="HW22" s="235"/>
      <c r="HX22" s="235"/>
      <c r="HY22" s="235"/>
      <c r="HZ22" s="235"/>
    </row>
    <row r="23" spans="1:234" s="236" customFormat="1" ht="76.5" customHeight="1" x14ac:dyDescent="0.2">
      <c r="A23" s="219">
        <f t="shared" si="1"/>
        <v>16</v>
      </c>
      <c r="B23" s="220" t="s">
        <v>71</v>
      </c>
      <c r="C23" s="221" t="s">
        <v>16</v>
      </c>
      <c r="D23" s="222" t="s">
        <v>173</v>
      </c>
      <c r="E23" s="223">
        <v>3120210</v>
      </c>
      <c r="F23" s="224" t="s">
        <v>28</v>
      </c>
      <c r="G23" s="225" t="s">
        <v>511</v>
      </c>
      <c r="H23" s="204" t="s">
        <v>30</v>
      </c>
      <c r="I23" s="211">
        <v>40120000</v>
      </c>
      <c r="J23" s="211">
        <v>40120000</v>
      </c>
      <c r="K23" s="226">
        <v>42489</v>
      </c>
      <c r="L23" s="226">
        <v>42535</v>
      </c>
      <c r="M23" s="226">
        <v>42550</v>
      </c>
      <c r="N23" s="227">
        <v>60</v>
      </c>
      <c r="O23" s="226">
        <v>42610</v>
      </c>
      <c r="P23" s="228" t="s">
        <v>31</v>
      </c>
      <c r="Q23" s="229" t="s">
        <v>480</v>
      </c>
      <c r="R23" s="230" t="s">
        <v>32</v>
      </c>
      <c r="S23" s="204" t="s">
        <v>258</v>
      </c>
      <c r="T23" s="204" t="s">
        <v>631</v>
      </c>
      <c r="U23" s="204" t="s">
        <v>250</v>
      </c>
      <c r="V23" s="234"/>
      <c r="W23" s="234"/>
      <c r="X23" s="234"/>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5"/>
      <c r="DG23" s="235"/>
      <c r="DH23" s="235"/>
      <c r="DI23" s="235"/>
      <c r="DJ23" s="235"/>
      <c r="DK23" s="235"/>
      <c r="DL23" s="235"/>
      <c r="DM23" s="235"/>
      <c r="DN23" s="235"/>
      <c r="DO23" s="235"/>
      <c r="DP23" s="235"/>
      <c r="DQ23" s="235"/>
      <c r="DR23" s="235"/>
      <c r="DS23" s="235"/>
      <c r="DT23" s="235"/>
      <c r="DU23" s="235"/>
      <c r="DV23" s="235"/>
      <c r="DW23" s="235"/>
      <c r="DX23" s="235"/>
      <c r="DY23" s="235"/>
      <c r="DZ23" s="235"/>
      <c r="EA23" s="235"/>
      <c r="EB23" s="235"/>
      <c r="EC23" s="235"/>
      <c r="ED23" s="235"/>
      <c r="EE23" s="235"/>
      <c r="EF23" s="235"/>
      <c r="EG23" s="235"/>
      <c r="EH23" s="235"/>
      <c r="EI23" s="235"/>
      <c r="EJ23" s="235"/>
      <c r="EK23" s="235"/>
      <c r="EL23" s="235"/>
      <c r="EM23" s="235"/>
      <c r="EN23" s="235"/>
      <c r="EO23" s="235"/>
      <c r="EP23" s="235"/>
      <c r="EQ23" s="235"/>
      <c r="ER23" s="235"/>
      <c r="ES23" s="235"/>
      <c r="ET23" s="235"/>
      <c r="EU23" s="235"/>
      <c r="EV23" s="235"/>
      <c r="EW23" s="235"/>
      <c r="EX23" s="235"/>
      <c r="EY23" s="235"/>
      <c r="EZ23" s="235"/>
      <c r="FA23" s="235"/>
      <c r="FB23" s="235"/>
      <c r="FC23" s="235"/>
      <c r="FD23" s="235"/>
      <c r="FE23" s="235"/>
      <c r="FF23" s="235"/>
      <c r="FG23" s="235"/>
      <c r="FH23" s="235"/>
      <c r="FI23" s="235"/>
      <c r="FJ23" s="235"/>
      <c r="FK23" s="235"/>
      <c r="FL23" s="235"/>
      <c r="FM23" s="235"/>
      <c r="FN23" s="235"/>
      <c r="FO23" s="235"/>
      <c r="FP23" s="235"/>
      <c r="FQ23" s="235"/>
      <c r="FR23" s="235"/>
      <c r="FS23" s="235"/>
      <c r="FT23" s="235"/>
      <c r="FU23" s="235"/>
      <c r="FV23" s="235"/>
      <c r="FW23" s="235"/>
      <c r="FX23" s="235"/>
      <c r="FY23" s="235"/>
      <c r="FZ23" s="235"/>
      <c r="GA23" s="235"/>
      <c r="GB23" s="235"/>
      <c r="GC23" s="235"/>
      <c r="GD23" s="235"/>
      <c r="GE23" s="235"/>
      <c r="GF23" s="235"/>
      <c r="GG23" s="235"/>
      <c r="GH23" s="235"/>
      <c r="GI23" s="235"/>
      <c r="GJ23" s="235"/>
      <c r="GK23" s="235"/>
      <c r="GL23" s="235"/>
      <c r="GM23" s="235"/>
      <c r="GN23" s="235"/>
      <c r="GO23" s="235"/>
      <c r="GP23" s="235"/>
      <c r="GQ23" s="235"/>
      <c r="GR23" s="235"/>
      <c r="GS23" s="235"/>
      <c r="GT23" s="235"/>
      <c r="GU23" s="235"/>
      <c r="GV23" s="235"/>
      <c r="GW23" s="235"/>
      <c r="GX23" s="235"/>
      <c r="GY23" s="235"/>
      <c r="GZ23" s="235"/>
      <c r="HA23" s="235"/>
      <c r="HB23" s="235"/>
      <c r="HC23" s="235"/>
      <c r="HD23" s="235"/>
      <c r="HE23" s="235"/>
      <c r="HF23" s="235"/>
      <c r="HG23" s="235"/>
      <c r="HH23" s="235"/>
      <c r="HI23" s="235"/>
      <c r="HJ23" s="235"/>
      <c r="HK23" s="235"/>
      <c r="HL23" s="235"/>
      <c r="HM23" s="235"/>
      <c r="HN23" s="235"/>
      <c r="HO23" s="235"/>
      <c r="HP23" s="235"/>
      <c r="HQ23" s="235"/>
      <c r="HR23" s="235"/>
      <c r="HS23" s="235"/>
      <c r="HT23" s="235"/>
      <c r="HU23" s="235"/>
      <c r="HV23" s="235"/>
      <c r="HW23" s="235"/>
      <c r="HX23" s="235"/>
      <c r="HY23" s="235"/>
      <c r="HZ23" s="235"/>
    </row>
    <row r="24" spans="1:234" s="236" customFormat="1" ht="90" customHeight="1" x14ac:dyDescent="0.2">
      <c r="A24" s="219">
        <f t="shared" si="1"/>
        <v>17</v>
      </c>
      <c r="B24" s="220" t="s">
        <v>71</v>
      </c>
      <c r="C24" s="221" t="s">
        <v>16</v>
      </c>
      <c r="D24" s="222" t="s">
        <v>173</v>
      </c>
      <c r="E24" s="223">
        <v>3120210</v>
      </c>
      <c r="F24" s="224" t="s">
        <v>28</v>
      </c>
      <c r="G24" s="225" t="s">
        <v>29</v>
      </c>
      <c r="H24" s="204" t="s">
        <v>30</v>
      </c>
      <c r="I24" s="211">
        <f>+J24</f>
        <v>17284000</v>
      </c>
      <c r="J24" s="211">
        <v>17284000</v>
      </c>
      <c r="K24" s="226">
        <v>42513</v>
      </c>
      <c r="L24" s="226">
        <v>42587</v>
      </c>
      <c r="M24" s="226">
        <v>42601</v>
      </c>
      <c r="N24" s="227">
        <v>60</v>
      </c>
      <c r="O24" s="226">
        <v>42661</v>
      </c>
      <c r="P24" s="228" t="s">
        <v>859</v>
      </c>
      <c r="Q24" s="229" t="s">
        <v>858</v>
      </c>
      <c r="R24" s="230" t="s">
        <v>33</v>
      </c>
      <c r="S24" s="204" t="s">
        <v>258</v>
      </c>
      <c r="T24" s="204" t="s">
        <v>1113</v>
      </c>
      <c r="U24" s="204" t="s">
        <v>250</v>
      </c>
      <c r="V24" s="234"/>
      <c r="W24" s="234"/>
      <c r="X24" s="234"/>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S24" s="235"/>
      <c r="BT24" s="235"/>
      <c r="BU24" s="235"/>
      <c r="BV24" s="235"/>
      <c r="BW24" s="235"/>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c r="CZ24" s="235"/>
      <c r="DA24" s="235"/>
      <c r="DB24" s="235"/>
      <c r="DC24" s="235"/>
      <c r="DD24" s="235"/>
      <c r="DE24" s="235"/>
      <c r="DF24" s="235"/>
      <c r="DG24" s="235"/>
      <c r="DH24" s="235"/>
      <c r="DI24" s="235"/>
      <c r="DJ24" s="235"/>
      <c r="DK24" s="235"/>
      <c r="DL24" s="235"/>
      <c r="DM24" s="235"/>
      <c r="DN24" s="235"/>
      <c r="DO24" s="235"/>
      <c r="DP24" s="235"/>
      <c r="DQ24" s="235"/>
      <c r="DR24" s="235"/>
      <c r="DS24" s="235"/>
      <c r="DT24" s="235"/>
      <c r="DU24" s="235"/>
      <c r="DV24" s="235"/>
      <c r="DW24" s="235"/>
      <c r="DX24" s="235"/>
      <c r="DY24" s="235"/>
      <c r="DZ24" s="235"/>
      <c r="EA24" s="235"/>
      <c r="EB24" s="235"/>
      <c r="EC24" s="235"/>
      <c r="ED24" s="235"/>
      <c r="EE24" s="235"/>
      <c r="EF24" s="235"/>
      <c r="EG24" s="235"/>
      <c r="EH24" s="235"/>
      <c r="EI24" s="235"/>
      <c r="EJ24" s="235"/>
      <c r="EK24" s="235"/>
      <c r="EL24" s="235"/>
      <c r="EM24" s="235"/>
      <c r="EN24" s="235"/>
      <c r="EO24" s="235"/>
      <c r="EP24" s="235"/>
      <c r="EQ24" s="235"/>
      <c r="ER24" s="235"/>
      <c r="ES24" s="235"/>
      <c r="ET24" s="235"/>
      <c r="EU24" s="235"/>
      <c r="EV24" s="235"/>
      <c r="EW24" s="235"/>
      <c r="EX24" s="235"/>
      <c r="EY24" s="235"/>
      <c r="EZ24" s="235"/>
      <c r="FA24" s="235"/>
      <c r="FB24" s="235"/>
      <c r="FC24" s="235"/>
      <c r="FD24" s="235"/>
      <c r="FE24" s="235"/>
      <c r="FF24" s="235"/>
      <c r="FG24" s="235"/>
      <c r="FH24" s="235"/>
      <c r="FI24" s="235"/>
      <c r="FJ24" s="235"/>
      <c r="FK24" s="235"/>
      <c r="FL24" s="235"/>
      <c r="FM24" s="235"/>
      <c r="FN24" s="235"/>
      <c r="FO24" s="235"/>
      <c r="FP24" s="235"/>
      <c r="FQ24" s="235"/>
      <c r="FR24" s="235"/>
      <c r="FS24" s="235"/>
      <c r="FT24" s="235"/>
      <c r="FU24" s="235"/>
      <c r="FV24" s="235"/>
      <c r="FW24" s="235"/>
      <c r="FX24" s="235"/>
      <c r="FY24" s="235"/>
      <c r="FZ24" s="235"/>
      <c r="GA24" s="235"/>
      <c r="GB24" s="235"/>
      <c r="GC24" s="235"/>
      <c r="GD24" s="235"/>
      <c r="GE24" s="235"/>
      <c r="GF24" s="235"/>
      <c r="GG24" s="235"/>
      <c r="GH24" s="235"/>
      <c r="GI24" s="235"/>
      <c r="GJ24" s="235"/>
      <c r="GK24" s="235"/>
      <c r="GL24" s="235"/>
      <c r="GM24" s="235"/>
      <c r="GN24" s="235"/>
      <c r="GO24" s="235"/>
      <c r="GP24" s="235"/>
      <c r="GQ24" s="235"/>
      <c r="GR24" s="235"/>
      <c r="GS24" s="235"/>
      <c r="GT24" s="235"/>
      <c r="GU24" s="235"/>
      <c r="GV24" s="235"/>
      <c r="GW24" s="235"/>
      <c r="GX24" s="235"/>
      <c r="GY24" s="235"/>
      <c r="GZ24" s="235"/>
      <c r="HA24" s="235"/>
      <c r="HB24" s="235"/>
      <c r="HC24" s="235"/>
      <c r="HD24" s="235"/>
      <c r="HE24" s="235"/>
      <c r="HF24" s="235"/>
      <c r="HG24" s="235"/>
      <c r="HH24" s="235"/>
      <c r="HI24" s="235"/>
      <c r="HJ24" s="235"/>
      <c r="HK24" s="235"/>
      <c r="HL24" s="235"/>
      <c r="HM24" s="235"/>
      <c r="HN24" s="235"/>
      <c r="HO24" s="235"/>
      <c r="HP24" s="235"/>
      <c r="HQ24" s="235"/>
      <c r="HR24" s="235"/>
      <c r="HS24" s="235"/>
      <c r="HT24" s="235"/>
      <c r="HU24" s="235"/>
      <c r="HV24" s="235"/>
      <c r="HW24" s="235"/>
      <c r="HX24" s="235"/>
      <c r="HY24" s="235"/>
      <c r="HZ24" s="235"/>
    </row>
    <row r="25" spans="1:234" s="236" customFormat="1" ht="76.5" customHeight="1" x14ac:dyDescent="0.2">
      <c r="A25" s="219">
        <f t="shared" si="1"/>
        <v>18</v>
      </c>
      <c r="B25" s="220" t="s">
        <v>71</v>
      </c>
      <c r="C25" s="221" t="s">
        <v>16</v>
      </c>
      <c r="D25" s="222" t="s">
        <v>173</v>
      </c>
      <c r="E25" s="223">
        <v>3120210</v>
      </c>
      <c r="F25" s="224" t="s">
        <v>28</v>
      </c>
      <c r="G25" s="225" t="s">
        <v>64</v>
      </c>
      <c r="H25" s="204" t="s">
        <v>30</v>
      </c>
      <c r="I25" s="211">
        <v>4800000</v>
      </c>
      <c r="J25" s="211">
        <v>4800000</v>
      </c>
      <c r="K25" s="226">
        <v>42572</v>
      </c>
      <c r="L25" s="226">
        <v>42636</v>
      </c>
      <c r="M25" s="226">
        <v>42639</v>
      </c>
      <c r="N25" s="227">
        <v>90</v>
      </c>
      <c r="O25" s="226">
        <f>+M25+N25</f>
        <v>42729</v>
      </c>
      <c r="P25" s="228" t="s">
        <v>34</v>
      </c>
      <c r="Q25" s="59" t="s">
        <v>1067</v>
      </c>
      <c r="R25" s="230" t="s">
        <v>35</v>
      </c>
      <c r="S25" s="229" t="s">
        <v>258</v>
      </c>
      <c r="T25" s="229" t="s">
        <v>1114</v>
      </c>
      <c r="U25" s="229" t="s">
        <v>250</v>
      </c>
      <c r="V25" s="234"/>
      <c r="W25" s="234"/>
      <c r="X25" s="234"/>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c r="BQ25" s="235"/>
      <c r="BR25" s="235"/>
      <c r="BS25" s="235"/>
      <c r="BT25" s="235"/>
      <c r="BU25" s="235"/>
      <c r="BV25" s="235"/>
      <c r="BW25" s="235"/>
      <c r="BX25" s="235"/>
      <c r="BY25" s="235"/>
      <c r="BZ25" s="235"/>
      <c r="CA25" s="235"/>
      <c r="CB25" s="235"/>
      <c r="CC25" s="235"/>
      <c r="CD25" s="235"/>
      <c r="CE25" s="235"/>
      <c r="CF25" s="235"/>
      <c r="CG25" s="235"/>
      <c r="CH25" s="235"/>
      <c r="CI25" s="235"/>
      <c r="CJ25" s="235"/>
      <c r="CK25" s="235"/>
      <c r="CL25" s="235"/>
      <c r="CM25" s="235"/>
      <c r="CN25" s="235"/>
      <c r="CO25" s="235"/>
      <c r="CP25" s="235"/>
      <c r="CQ25" s="235"/>
      <c r="CR25" s="235"/>
      <c r="CS25" s="235"/>
      <c r="CT25" s="235"/>
      <c r="CU25" s="235"/>
      <c r="CV25" s="235"/>
      <c r="CW25" s="235"/>
      <c r="CX25" s="235"/>
      <c r="CY25" s="235"/>
      <c r="CZ25" s="235"/>
      <c r="DA25" s="235"/>
      <c r="DB25" s="235"/>
      <c r="DC25" s="235"/>
      <c r="DD25" s="235"/>
      <c r="DE25" s="235"/>
      <c r="DF25" s="235"/>
      <c r="DG25" s="235"/>
      <c r="DH25" s="235"/>
      <c r="DI25" s="235"/>
      <c r="DJ25" s="235"/>
      <c r="DK25" s="235"/>
      <c r="DL25" s="235"/>
      <c r="DM25" s="235"/>
      <c r="DN25" s="235"/>
      <c r="DO25" s="235"/>
      <c r="DP25" s="235"/>
      <c r="DQ25" s="235"/>
      <c r="DR25" s="235"/>
      <c r="DS25" s="235"/>
      <c r="DT25" s="235"/>
      <c r="DU25" s="235"/>
      <c r="DV25" s="235"/>
      <c r="DW25" s="235"/>
      <c r="DX25" s="235"/>
      <c r="DY25" s="235"/>
      <c r="DZ25" s="235"/>
      <c r="EA25" s="235"/>
      <c r="EB25" s="235"/>
      <c r="EC25" s="235"/>
      <c r="ED25" s="235"/>
      <c r="EE25" s="235"/>
      <c r="EF25" s="235"/>
      <c r="EG25" s="235"/>
      <c r="EH25" s="235"/>
      <c r="EI25" s="235"/>
      <c r="EJ25" s="235"/>
      <c r="EK25" s="235"/>
      <c r="EL25" s="235"/>
      <c r="EM25" s="235"/>
      <c r="EN25" s="235"/>
      <c r="EO25" s="235"/>
      <c r="EP25" s="235"/>
      <c r="EQ25" s="235"/>
      <c r="ER25" s="235"/>
      <c r="ES25" s="235"/>
      <c r="ET25" s="235"/>
      <c r="EU25" s="235"/>
      <c r="EV25" s="235"/>
      <c r="EW25" s="235"/>
      <c r="EX25" s="235"/>
      <c r="EY25" s="235"/>
      <c r="EZ25" s="235"/>
      <c r="FA25" s="235"/>
      <c r="FB25" s="235"/>
      <c r="FC25" s="235"/>
      <c r="FD25" s="235"/>
      <c r="FE25" s="235"/>
      <c r="FF25" s="235"/>
      <c r="FG25" s="235"/>
      <c r="FH25" s="235"/>
      <c r="FI25" s="235"/>
      <c r="FJ25" s="235"/>
      <c r="FK25" s="235"/>
      <c r="FL25" s="235"/>
      <c r="FM25" s="235"/>
      <c r="FN25" s="235"/>
      <c r="FO25" s="235"/>
      <c r="FP25" s="235"/>
      <c r="FQ25" s="235"/>
      <c r="FR25" s="235"/>
      <c r="FS25" s="235"/>
      <c r="FT25" s="235"/>
      <c r="FU25" s="235"/>
      <c r="FV25" s="235"/>
      <c r="FW25" s="235"/>
      <c r="FX25" s="235"/>
      <c r="FY25" s="235"/>
      <c r="FZ25" s="235"/>
      <c r="GA25" s="235"/>
      <c r="GB25" s="235"/>
      <c r="GC25" s="235"/>
      <c r="GD25" s="235"/>
      <c r="GE25" s="235"/>
      <c r="GF25" s="235"/>
      <c r="GG25" s="235"/>
      <c r="GH25" s="235"/>
      <c r="GI25" s="235"/>
      <c r="GJ25" s="235"/>
      <c r="GK25" s="235"/>
      <c r="GL25" s="235"/>
      <c r="GM25" s="235"/>
      <c r="GN25" s="235"/>
      <c r="GO25" s="235"/>
      <c r="GP25" s="235"/>
      <c r="GQ25" s="235"/>
      <c r="GR25" s="235"/>
      <c r="GS25" s="235"/>
      <c r="GT25" s="235"/>
      <c r="GU25" s="235"/>
      <c r="GV25" s="235"/>
      <c r="GW25" s="235"/>
      <c r="GX25" s="235"/>
      <c r="GY25" s="235"/>
      <c r="GZ25" s="235"/>
      <c r="HA25" s="235"/>
      <c r="HB25" s="235"/>
      <c r="HC25" s="235"/>
      <c r="HD25" s="235"/>
      <c r="HE25" s="235"/>
      <c r="HF25" s="235"/>
      <c r="HG25" s="235"/>
      <c r="HH25" s="235"/>
      <c r="HI25" s="235"/>
      <c r="HJ25" s="235"/>
      <c r="HK25" s="235"/>
      <c r="HL25" s="235"/>
      <c r="HM25" s="235"/>
      <c r="HN25" s="235"/>
      <c r="HO25" s="235"/>
      <c r="HP25" s="235"/>
      <c r="HQ25" s="235"/>
      <c r="HR25" s="235"/>
      <c r="HS25" s="235"/>
      <c r="HT25" s="235"/>
      <c r="HU25" s="235"/>
      <c r="HV25" s="235"/>
      <c r="HW25" s="235"/>
      <c r="HX25" s="235"/>
      <c r="HY25" s="235"/>
      <c r="HZ25" s="235"/>
    </row>
    <row r="26" spans="1:234" s="236" customFormat="1" ht="76.5" customHeight="1" x14ac:dyDescent="0.2">
      <c r="A26" s="219">
        <f t="shared" si="1"/>
        <v>19</v>
      </c>
      <c r="B26" s="220" t="s">
        <v>71</v>
      </c>
      <c r="C26" s="221" t="s">
        <v>16</v>
      </c>
      <c r="D26" s="222" t="s">
        <v>173</v>
      </c>
      <c r="E26" s="223">
        <v>3120210</v>
      </c>
      <c r="F26" s="224" t="s">
        <v>28</v>
      </c>
      <c r="G26" s="225" t="s">
        <v>64</v>
      </c>
      <c r="H26" s="204" t="s">
        <v>30</v>
      </c>
      <c r="I26" s="211">
        <v>4800000</v>
      </c>
      <c r="J26" s="211">
        <v>4800000</v>
      </c>
      <c r="K26" s="226">
        <v>42572</v>
      </c>
      <c r="L26" s="226">
        <v>42633</v>
      </c>
      <c r="M26" s="226">
        <v>42635</v>
      </c>
      <c r="N26" s="227">
        <v>90</v>
      </c>
      <c r="O26" s="226">
        <f>+M26+N26</f>
        <v>42725</v>
      </c>
      <c r="P26" s="228" t="s">
        <v>34</v>
      </c>
      <c r="Q26" s="229" t="s">
        <v>1062</v>
      </c>
      <c r="R26" s="230" t="s">
        <v>35</v>
      </c>
      <c r="S26" s="229" t="s">
        <v>258</v>
      </c>
      <c r="T26" s="229" t="s">
        <v>1115</v>
      </c>
      <c r="U26" s="229" t="s">
        <v>250</v>
      </c>
      <c r="V26" s="234"/>
      <c r="W26" s="234"/>
      <c r="X26" s="234"/>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c r="BQ26" s="235"/>
      <c r="BR26" s="235"/>
      <c r="BS26" s="235"/>
      <c r="BT26" s="235"/>
      <c r="BU26" s="235"/>
      <c r="BV26" s="235"/>
      <c r="BW26" s="235"/>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c r="CZ26" s="235"/>
      <c r="DA26" s="235"/>
      <c r="DB26" s="235"/>
      <c r="DC26" s="235"/>
      <c r="DD26" s="235"/>
      <c r="DE26" s="235"/>
      <c r="DF26" s="235"/>
      <c r="DG26" s="235"/>
      <c r="DH26" s="235"/>
      <c r="DI26" s="235"/>
      <c r="DJ26" s="235"/>
      <c r="DK26" s="235"/>
      <c r="DL26" s="235"/>
      <c r="DM26" s="235"/>
      <c r="DN26" s="235"/>
      <c r="DO26" s="235"/>
      <c r="DP26" s="235"/>
      <c r="DQ26" s="235"/>
      <c r="DR26" s="235"/>
      <c r="DS26" s="235"/>
      <c r="DT26" s="235"/>
      <c r="DU26" s="235"/>
      <c r="DV26" s="235"/>
      <c r="DW26" s="235"/>
      <c r="DX26" s="235"/>
      <c r="DY26" s="235"/>
      <c r="DZ26" s="235"/>
      <c r="EA26" s="235"/>
      <c r="EB26" s="235"/>
      <c r="EC26" s="235"/>
      <c r="ED26" s="235"/>
      <c r="EE26" s="235"/>
      <c r="EF26" s="235"/>
      <c r="EG26" s="235"/>
      <c r="EH26" s="235"/>
      <c r="EI26" s="235"/>
      <c r="EJ26" s="235"/>
      <c r="EK26" s="235"/>
      <c r="EL26" s="235"/>
      <c r="EM26" s="235"/>
      <c r="EN26" s="235"/>
      <c r="EO26" s="235"/>
      <c r="EP26" s="235"/>
      <c r="EQ26" s="235"/>
      <c r="ER26" s="235"/>
      <c r="ES26" s="235"/>
      <c r="ET26" s="235"/>
      <c r="EU26" s="235"/>
      <c r="EV26" s="235"/>
      <c r="EW26" s="235"/>
      <c r="EX26" s="235"/>
      <c r="EY26" s="235"/>
      <c r="EZ26" s="235"/>
      <c r="FA26" s="235"/>
      <c r="FB26" s="235"/>
      <c r="FC26" s="235"/>
      <c r="FD26" s="235"/>
      <c r="FE26" s="235"/>
      <c r="FF26" s="235"/>
      <c r="FG26" s="235"/>
      <c r="FH26" s="235"/>
      <c r="FI26" s="235"/>
      <c r="FJ26" s="235"/>
      <c r="FK26" s="235"/>
      <c r="FL26" s="235"/>
      <c r="FM26" s="235"/>
      <c r="FN26" s="235"/>
      <c r="FO26" s="235"/>
      <c r="FP26" s="235"/>
      <c r="FQ26" s="235"/>
      <c r="FR26" s="235"/>
      <c r="FS26" s="235"/>
      <c r="FT26" s="235"/>
      <c r="FU26" s="235"/>
      <c r="FV26" s="235"/>
      <c r="FW26" s="235"/>
      <c r="FX26" s="235"/>
      <c r="FY26" s="235"/>
      <c r="FZ26" s="235"/>
      <c r="GA26" s="235"/>
      <c r="GB26" s="235"/>
      <c r="GC26" s="235"/>
      <c r="GD26" s="235"/>
      <c r="GE26" s="235"/>
      <c r="GF26" s="235"/>
      <c r="GG26" s="235"/>
      <c r="GH26" s="235"/>
      <c r="GI26" s="235"/>
      <c r="GJ26" s="235"/>
      <c r="GK26" s="235"/>
      <c r="GL26" s="235"/>
      <c r="GM26" s="235"/>
      <c r="GN26" s="235"/>
      <c r="GO26" s="235"/>
      <c r="GP26" s="235"/>
      <c r="GQ26" s="235"/>
      <c r="GR26" s="235"/>
      <c r="GS26" s="235"/>
      <c r="GT26" s="235"/>
      <c r="GU26" s="235"/>
      <c r="GV26" s="235"/>
      <c r="GW26" s="235"/>
      <c r="GX26" s="235"/>
      <c r="GY26" s="235"/>
      <c r="GZ26" s="235"/>
      <c r="HA26" s="235"/>
      <c r="HB26" s="235"/>
      <c r="HC26" s="235"/>
      <c r="HD26" s="235"/>
      <c r="HE26" s="235"/>
      <c r="HF26" s="235"/>
      <c r="HG26" s="235"/>
      <c r="HH26" s="235"/>
      <c r="HI26" s="235"/>
      <c r="HJ26" s="235"/>
      <c r="HK26" s="235"/>
      <c r="HL26" s="235"/>
      <c r="HM26" s="235"/>
      <c r="HN26" s="235"/>
      <c r="HO26" s="235"/>
      <c r="HP26" s="235"/>
      <c r="HQ26" s="235"/>
      <c r="HR26" s="235"/>
      <c r="HS26" s="235"/>
      <c r="HT26" s="235"/>
      <c r="HU26" s="235"/>
      <c r="HV26" s="235"/>
      <c r="HW26" s="235"/>
      <c r="HX26" s="235"/>
      <c r="HY26" s="235"/>
      <c r="HZ26" s="235"/>
    </row>
    <row r="27" spans="1:234" s="236" customFormat="1" ht="76.5" customHeight="1" x14ac:dyDescent="0.2">
      <c r="A27" s="219">
        <f t="shared" si="1"/>
        <v>20</v>
      </c>
      <c r="B27" s="220" t="s">
        <v>71</v>
      </c>
      <c r="C27" s="221" t="s">
        <v>16</v>
      </c>
      <c r="D27" s="222" t="s">
        <v>173</v>
      </c>
      <c r="E27" s="223">
        <v>3120210</v>
      </c>
      <c r="F27" s="224" t="s">
        <v>28</v>
      </c>
      <c r="G27" s="225" t="s">
        <v>64</v>
      </c>
      <c r="H27" s="204" t="s">
        <v>30</v>
      </c>
      <c r="I27" s="211">
        <v>6400000</v>
      </c>
      <c r="J27" s="211"/>
      <c r="K27" s="226">
        <v>42572</v>
      </c>
      <c r="L27" s="226">
        <v>42603</v>
      </c>
      <c r="M27" s="226">
        <f>L27+5</f>
        <v>42608</v>
      </c>
      <c r="N27" s="227">
        <v>120</v>
      </c>
      <c r="O27" s="226">
        <v>42729</v>
      </c>
      <c r="P27" s="228" t="s">
        <v>34</v>
      </c>
      <c r="Q27" s="229" t="s">
        <v>833</v>
      </c>
      <c r="R27" s="230" t="s">
        <v>35</v>
      </c>
      <c r="S27" s="229" t="s">
        <v>258</v>
      </c>
      <c r="T27" s="229" t="s">
        <v>834</v>
      </c>
      <c r="U27" s="229" t="s">
        <v>663</v>
      </c>
      <c r="V27" s="234"/>
      <c r="W27" s="234"/>
      <c r="X27" s="234"/>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c r="BU27" s="235"/>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c r="CR27" s="235"/>
      <c r="CS27" s="235"/>
      <c r="CT27" s="235"/>
      <c r="CU27" s="235"/>
      <c r="CV27" s="235"/>
      <c r="CW27" s="235"/>
      <c r="CX27" s="235"/>
      <c r="CY27" s="235"/>
      <c r="CZ27" s="235"/>
      <c r="DA27" s="235"/>
      <c r="DB27" s="235"/>
      <c r="DC27" s="235"/>
      <c r="DD27" s="235"/>
      <c r="DE27" s="235"/>
      <c r="DF27" s="235"/>
      <c r="DG27" s="235"/>
      <c r="DH27" s="235"/>
      <c r="DI27" s="235"/>
      <c r="DJ27" s="235"/>
      <c r="DK27" s="235"/>
      <c r="DL27" s="235"/>
      <c r="DM27" s="235"/>
      <c r="DN27" s="235"/>
      <c r="DO27" s="235"/>
      <c r="DP27" s="235"/>
      <c r="DQ27" s="235"/>
      <c r="DR27" s="235"/>
      <c r="DS27" s="235"/>
      <c r="DT27" s="235"/>
      <c r="DU27" s="235"/>
      <c r="DV27" s="235"/>
      <c r="DW27" s="235"/>
      <c r="DX27" s="235"/>
      <c r="DY27" s="235"/>
      <c r="DZ27" s="235"/>
      <c r="EA27" s="235"/>
      <c r="EB27" s="235"/>
      <c r="EC27" s="235"/>
      <c r="ED27" s="235"/>
      <c r="EE27" s="235"/>
      <c r="EF27" s="235"/>
      <c r="EG27" s="235"/>
      <c r="EH27" s="235"/>
      <c r="EI27" s="235"/>
      <c r="EJ27" s="235"/>
      <c r="EK27" s="235"/>
      <c r="EL27" s="235"/>
      <c r="EM27" s="235"/>
      <c r="EN27" s="235"/>
      <c r="EO27" s="235"/>
      <c r="EP27" s="235"/>
      <c r="EQ27" s="235"/>
      <c r="ER27" s="235"/>
      <c r="ES27" s="235"/>
      <c r="ET27" s="235"/>
      <c r="EU27" s="235"/>
      <c r="EV27" s="235"/>
      <c r="EW27" s="235"/>
      <c r="EX27" s="235"/>
      <c r="EY27" s="235"/>
      <c r="EZ27" s="235"/>
      <c r="FA27" s="235"/>
      <c r="FB27" s="235"/>
      <c r="FC27" s="235"/>
      <c r="FD27" s="235"/>
      <c r="FE27" s="235"/>
      <c r="FF27" s="235"/>
      <c r="FG27" s="235"/>
      <c r="FH27" s="235"/>
      <c r="FI27" s="235"/>
      <c r="FJ27" s="235"/>
      <c r="FK27" s="235"/>
      <c r="FL27" s="235"/>
      <c r="FM27" s="235"/>
      <c r="FN27" s="235"/>
      <c r="FO27" s="235"/>
      <c r="FP27" s="235"/>
      <c r="FQ27" s="235"/>
      <c r="FR27" s="235"/>
      <c r="FS27" s="235"/>
      <c r="FT27" s="235"/>
      <c r="FU27" s="235"/>
      <c r="FV27" s="235"/>
      <c r="FW27" s="235"/>
      <c r="FX27" s="235"/>
      <c r="FY27" s="235"/>
      <c r="FZ27" s="235"/>
      <c r="GA27" s="235"/>
      <c r="GB27" s="235"/>
      <c r="GC27" s="235"/>
      <c r="GD27" s="235"/>
      <c r="GE27" s="235"/>
      <c r="GF27" s="235"/>
      <c r="GG27" s="235"/>
      <c r="GH27" s="235"/>
      <c r="GI27" s="235"/>
      <c r="GJ27" s="235"/>
      <c r="GK27" s="235"/>
      <c r="GL27" s="235"/>
      <c r="GM27" s="235"/>
      <c r="GN27" s="235"/>
      <c r="GO27" s="235"/>
      <c r="GP27" s="235"/>
      <c r="GQ27" s="235"/>
      <c r="GR27" s="235"/>
      <c r="GS27" s="235"/>
      <c r="GT27" s="235"/>
      <c r="GU27" s="235"/>
      <c r="GV27" s="235"/>
      <c r="GW27" s="235"/>
      <c r="GX27" s="235"/>
      <c r="GY27" s="235"/>
      <c r="GZ27" s="235"/>
      <c r="HA27" s="235"/>
      <c r="HB27" s="235"/>
      <c r="HC27" s="235"/>
      <c r="HD27" s="235"/>
      <c r="HE27" s="235"/>
      <c r="HF27" s="235"/>
      <c r="HG27" s="235"/>
      <c r="HH27" s="235"/>
      <c r="HI27" s="235"/>
      <c r="HJ27" s="235"/>
      <c r="HK27" s="235"/>
      <c r="HL27" s="235"/>
      <c r="HM27" s="235"/>
      <c r="HN27" s="235"/>
      <c r="HO27" s="235"/>
      <c r="HP27" s="235"/>
      <c r="HQ27" s="235"/>
      <c r="HR27" s="235"/>
      <c r="HS27" s="235"/>
      <c r="HT27" s="235"/>
      <c r="HU27" s="235"/>
      <c r="HV27" s="235"/>
      <c r="HW27" s="235"/>
      <c r="HX27" s="235"/>
      <c r="HY27" s="235"/>
      <c r="HZ27" s="235"/>
    </row>
    <row r="28" spans="1:234" s="297" customFormat="1" ht="88.5" customHeight="1" x14ac:dyDescent="0.2">
      <c r="A28" s="219">
        <f t="shared" si="1"/>
        <v>21</v>
      </c>
      <c r="B28" s="220" t="s">
        <v>71</v>
      </c>
      <c r="C28" s="221" t="s">
        <v>16</v>
      </c>
      <c r="D28" s="222" t="s">
        <v>173</v>
      </c>
      <c r="E28" s="223">
        <v>3120210</v>
      </c>
      <c r="F28" s="224" t="s">
        <v>28</v>
      </c>
      <c r="G28" s="225" t="s">
        <v>64</v>
      </c>
      <c r="H28" s="204" t="s">
        <v>30</v>
      </c>
      <c r="I28" s="211">
        <v>7000000</v>
      </c>
      <c r="J28" s="211"/>
      <c r="K28" s="226">
        <v>42572</v>
      </c>
      <c r="L28" s="226">
        <v>42603</v>
      </c>
      <c r="M28" s="226">
        <v>42608</v>
      </c>
      <c r="N28" s="227">
        <v>120</v>
      </c>
      <c r="O28" s="226">
        <v>42729</v>
      </c>
      <c r="P28" s="228" t="s">
        <v>36</v>
      </c>
      <c r="Q28" s="229" t="s">
        <v>661</v>
      </c>
      <c r="R28" s="230" t="s">
        <v>662</v>
      </c>
      <c r="S28" s="229" t="s">
        <v>258</v>
      </c>
      <c r="T28" s="229" t="s">
        <v>660</v>
      </c>
      <c r="U28" s="229" t="s">
        <v>663</v>
      </c>
      <c r="V28" s="234"/>
      <c r="W28" s="234"/>
      <c r="X28" s="234"/>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row>
    <row r="29" spans="1:234" s="236" customFormat="1" ht="258" customHeight="1" x14ac:dyDescent="0.2">
      <c r="A29" s="219">
        <f t="shared" si="1"/>
        <v>22</v>
      </c>
      <c r="B29" s="220" t="s">
        <v>71</v>
      </c>
      <c r="C29" s="221" t="s">
        <v>16</v>
      </c>
      <c r="D29" s="222" t="s">
        <v>173</v>
      </c>
      <c r="E29" s="223">
        <v>3120210</v>
      </c>
      <c r="F29" s="224" t="s">
        <v>28</v>
      </c>
      <c r="G29" s="225" t="s">
        <v>24</v>
      </c>
      <c r="H29" s="204" t="s">
        <v>30</v>
      </c>
      <c r="I29" s="211">
        <v>46209200</v>
      </c>
      <c r="J29" s="211">
        <v>46209200</v>
      </c>
      <c r="K29" s="226">
        <v>42563</v>
      </c>
      <c r="L29" s="226">
        <v>42618</v>
      </c>
      <c r="M29" s="226">
        <v>42620</v>
      </c>
      <c r="N29" s="227">
        <v>5</v>
      </c>
      <c r="O29" s="226">
        <v>42624</v>
      </c>
      <c r="P29" s="228" t="s">
        <v>37</v>
      </c>
      <c r="Q29" s="229" t="s">
        <v>668</v>
      </c>
      <c r="R29" s="230" t="s">
        <v>38</v>
      </c>
      <c r="S29" s="229" t="s">
        <v>258</v>
      </c>
      <c r="T29" s="229" t="s">
        <v>1116</v>
      </c>
      <c r="U29" s="229" t="s">
        <v>250</v>
      </c>
      <c r="V29" s="265" t="s">
        <v>634</v>
      </c>
      <c r="W29" s="265"/>
      <c r="X29" s="265"/>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0"/>
      <c r="BL29" s="320"/>
      <c r="BM29" s="320"/>
      <c r="BN29" s="320"/>
      <c r="BO29" s="320"/>
      <c r="BP29" s="320"/>
      <c r="BQ29" s="320"/>
      <c r="BR29" s="320"/>
      <c r="BS29" s="320"/>
      <c r="BT29" s="320"/>
      <c r="BU29" s="320"/>
      <c r="BV29" s="320"/>
      <c r="BW29" s="320"/>
      <c r="BX29" s="320"/>
      <c r="BY29" s="320"/>
      <c r="BZ29" s="320"/>
      <c r="CA29" s="320"/>
      <c r="CB29" s="320"/>
      <c r="CC29" s="320"/>
      <c r="CD29" s="320"/>
      <c r="CE29" s="320"/>
      <c r="CF29" s="320"/>
      <c r="CG29" s="320"/>
      <c r="CH29" s="320"/>
      <c r="CI29" s="320"/>
      <c r="CJ29" s="320"/>
      <c r="CK29" s="320"/>
      <c r="CL29" s="320"/>
      <c r="CM29" s="320"/>
      <c r="CN29" s="320"/>
      <c r="CO29" s="320"/>
      <c r="CP29" s="320"/>
      <c r="CQ29" s="320"/>
      <c r="CR29" s="320"/>
      <c r="CS29" s="320"/>
      <c r="CT29" s="320"/>
      <c r="CU29" s="320"/>
      <c r="CV29" s="320"/>
      <c r="CW29" s="320"/>
      <c r="CX29" s="320"/>
      <c r="CY29" s="320"/>
      <c r="CZ29" s="320"/>
      <c r="DA29" s="320"/>
      <c r="DB29" s="320"/>
      <c r="DC29" s="320"/>
      <c r="DD29" s="320"/>
      <c r="DE29" s="320"/>
      <c r="DF29" s="320"/>
      <c r="DG29" s="320"/>
      <c r="DH29" s="320"/>
      <c r="DI29" s="320"/>
      <c r="DJ29" s="320"/>
      <c r="DK29" s="320"/>
      <c r="DL29" s="320"/>
      <c r="DM29" s="320"/>
      <c r="DN29" s="320"/>
      <c r="DO29" s="320"/>
      <c r="DP29" s="320"/>
      <c r="DQ29" s="320"/>
      <c r="DR29" s="320"/>
      <c r="DS29" s="320"/>
      <c r="DT29" s="320"/>
      <c r="DU29" s="320"/>
      <c r="DV29" s="320"/>
      <c r="DW29" s="320"/>
      <c r="DX29" s="320"/>
      <c r="DY29" s="320"/>
      <c r="DZ29" s="320"/>
      <c r="EA29" s="320"/>
      <c r="EB29" s="320"/>
      <c r="EC29" s="320"/>
      <c r="ED29" s="320"/>
      <c r="EE29" s="320"/>
      <c r="EF29" s="320"/>
      <c r="EG29" s="320"/>
      <c r="EH29" s="320"/>
      <c r="EI29" s="320"/>
      <c r="EJ29" s="320"/>
      <c r="EK29" s="320"/>
      <c r="EL29" s="320"/>
      <c r="EM29" s="320"/>
      <c r="EN29" s="320"/>
      <c r="EO29" s="320"/>
      <c r="EP29" s="320"/>
      <c r="EQ29" s="320"/>
      <c r="ER29" s="320"/>
      <c r="ES29" s="320"/>
      <c r="ET29" s="320"/>
      <c r="EU29" s="320"/>
      <c r="EV29" s="320"/>
      <c r="EW29" s="320"/>
      <c r="EX29" s="320"/>
      <c r="EY29" s="320"/>
      <c r="EZ29" s="320"/>
      <c r="FA29" s="320"/>
      <c r="FB29" s="320"/>
      <c r="FC29" s="320"/>
      <c r="FD29" s="320"/>
      <c r="FE29" s="320"/>
      <c r="FF29" s="320"/>
      <c r="FG29" s="320"/>
      <c r="FH29" s="320"/>
      <c r="FI29" s="320"/>
      <c r="FJ29" s="320"/>
      <c r="FK29" s="320"/>
      <c r="FL29" s="320"/>
      <c r="FM29" s="320"/>
      <c r="FN29" s="320"/>
      <c r="FO29" s="320"/>
      <c r="FP29" s="320"/>
      <c r="FQ29" s="320"/>
      <c r="FR29" s="320"/>
      <c r="FS29" s="320"/>
      <c r="FT29" s="320"/>
      <c r="FU29" s="320"/>
      <c r="FV29" s="320"/>
      <c r="FW29" s="320"/>
      <c r="FX29" s="320"/>
      <c r="FY29" s="320"/>
      <c r="FZ29" s="320"/>
      <c r="GA29" s="320"/>
      <c r="GB29" s="320"/>
      <c r="GC29" s="320"/>
      <c r="GD29" s="320"/>
      <c r="GE29" s="320"/>
      <c r="GF29" s="320"/>
      <c r="GG29" s="320"/>
      <c r="GH29" s="320"/>
      <c r="GI29" s="320"/>
      <c r="GJ29" s="320"/>
      <c r="GK29" s="320"/>
      <c r="GL29" s="320"/>
      <c r="GM29" s="320"/>
      <c r="GN29" s="320"/>
      <c r="GO29" s="320"/>
      <c r="GP29" s="320"/>
      <c r="GQ29" s="320"/>
      <c r="GR29" s="320"/>
      <c r="GS29" s="320"/>
      <c r="GT29" s="320"/>
      <c r="GU29" s="320"/>
      <c r="GV29" s="320"/>
      <c r="GW29" s="320"/>
      <c r="GX29" s="320"/>
      <c r="GY29" s="320"/>
      <c r="GZ29" s="320"/>
      <c r="HA29" s="320"/>
      <c r="HB29" s="320"/>
      <c r="HC29" s="320"/>
      <c r="HD29" s="320"/>
      <c r="HE29" s="320"/>
      <c r="HF29" s="320"/>
      <c r="HG29" s="320"/>
      <c r="HH29" s="320"/>
      <c r="HI29" s="320"/>
      <c r="HJ29" s="320"/>
      <c r="HK29" s="320"/>
      <c r="HL29" s="320"/>
      <c r="HM29" s="320"/>
      <c r="HN29" s="320"/>
      <c r="HO29" s="320"/>
      <c r="HP29" s="320"/>
      <c r="HQ29" s="320"/>
      <c r="HR29" s="320"/>
      <c r="HS29" s="320"/>
      <c r="HT29" s="320"/>
      <c r="HU29" s="320"/>
      <c r="HV29" s="320"/>
      <c r="HW29" s="320"/>
      <c r="HX29" s="320"/>
      <c r="HY29" s="320"/>
      <c r="HZ29" s="320"/>
    </row>
    <row r="30" spans="1:234" s="236" customFormat="1" ht="87" customHeight="1" x14ac:dyDescent="0.2">
      <c r="A30" s="219">
        <f t="shared" si="1"/>
        <v>23</v>
      </c>
      <c r="B30" s="220" t="s">
        <v>71</v>
      </c>
      <c r="C30" s="221" t="s">
        <v>16</v>
      </c>
      <c r="D30" s="222" t="s">
        <v>173</v>
      </c>
      <c r="E30" s="223">
        <v>3120210</v>
      </c>
      <c r="F30" s="224" t="s">
        <v>28</v>
      </c>
      <c r="G30" s="225" t="s">
        <v>29</v>
      </c>
      <c r="H30" s="204" t="s">
        <v>30</v>
      </c>
      <c r="I30" s="211">
        <v>22000000</v>
      </c>
      <c r="J30" s="211"/>
      <c r="K30" s="226">
        <v>42606</v>
      </c>
      <c r="L30" s="226">
        <f>+K30+60</f>
        <v>42666</v>
      </c>
      <c r="M30" s="226">
        <v>42671</v>
      </c>
      <c r="N30" s="227">
        <v>120</v>
      </c>
      <c r="O30" s="226">
        <f>+M30+N30</f>
        <v>42791</v>
      </c>
      <c r="P30" s="228" t="s">
        <v>39</v>
      </c>
      <c r="Q30" s="229" t="s">
        <v>795</v>
      </c>
      <c r="R30" s="230" t="s">
        <v>40</v>
      </c>
      <c r="S30" s="231" t="s">
        <v>258</v>
      </c>
      <c r="T30" s="264" t="s">
        <v>796</v>
      </c>
      <c r="U30" s="233" t="s">
        <v>243</v>
      </c>
      <c r="V30" s="234"/>
      <c r="W30" s="234"/>
      <c r="X30" s="234"/>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row>
    <row r="31" spans="1:234" s="236" customFormat="1" ht="63.75" x14ac:dyDescent="0.2">
      <c r="A31" s="219">
        <f t="shared" si="1"/>
        <v>24</v>
      </c>
      <c r="B31" s="220" t="s">
        <v>71</v>
      </c>
      <c r="C31" s="221" t="s">
        <v>16</v>
      </c>
      <c r="D31" s="222" t="s">
        <v>173</v>
      </c>
      <c r="E31" s="223" t="s">
        <v>401</v>
      </c>
      <c r="F31" s="224" t="s">
        <v>28</v>
      </c>
      <c r="G31" s="225" t="s">
        <v>178</v>
      </c>
      <c r="H31" s="204" t="s">
        <v>30</v>
      </c>
      <c r="I31" s="213">
        <v>151999793</v>
      </c>
      <c r="J31" s="213">
        <v>151999793</v>
      </c>
      <c r="K31" s="226">
        <v>42408</v>
      </c>
      <c r="L31" s="226">
        <v>42485</v>
      </c>
      <c r="M31" s="226">
        <v>42485</v>
      </c>
      <c r="N31" s="227">
        <v>240</v>
      </c>
      <c r="O31" s="226">
        <f>M31+N31</f>
        <v>42725</v>
      </c>
      <c r="P31" s="228" t="s">
        <v>41</v>
      </c>
      <c r="Q31" s="217" t="s">
        <v>547</v>
      </c>
      <c r="R31" s="230" t="s">
        <v>268</v>
      </c>
      <c r="S31" s="231" t="s">
        <v>258</v>
      </c>
      <c r="T31" s="264" t="s">
        <v>1118</v>
      </c>
      <c r="U31" s="233" t="s">
        <v>250</v>
      </c>
      <c r="V31" s="234"/>
      <c r="W31" s="234"/>
      <c r="X31" s="234"/>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row>
    <row r="32" spans="1:234" s="236" customFormat="1" ht="75.75" customHeight="1" x14ac:dyDescent="0.2">
      <c r="A32" s="219">
        <f t="shared" si="1"/>
        <v>25</v>
      </c>
      <c r="B32" s="220" t="s">
        <v>71</v>
      </c>
      <c r="C32" s="221" t="s">
        <v>16</v>
      </c>
      <c r="D32" s="222" t="s">
        <v>173</v>
      </c>
      <c r="E32" s="223">
        <v>3120210</v>
      </c>
      <c r="F32" s="224" t="s">
        <v>28</v>
      </c>
      <c r="G32" s="225" t="s">
        <v>178</v>
      </c>
      <c r="H32" s="204" t="s">
        <v>25</v>
      </c>
      <c r="I32" s="377">
        <f>60327000-4000000+40000207-41400000-37145000-6894540</f>
        <v>10887667</v>
      </c>
      <c r="J32" s="211"/>
      <c r="K32" s="226">
        <v>42602</v>
      </c>
      <c r="L32" s="226">
        <v>42668</v>
      </c>
      <c r="M32" s="226">
        <v>42673</v>
      </c>
      <c r="N32" s="227">
        <v>30</v>
      </c>
      <c r="O32" s="226">
        <f>+M32+N32</f>
        <v>42703</v>
      </c>
      <c r="P32" s="228" t="s">
        <v>42</v>
      </c>
      <c r="Q32" s="229" t="s">
        <v>918</v>
      </c>
      <c r="R32" s="230" t="s">
        <v>43</v>
      </c>
      <c r="S32" s="231" t="s">
        <v>258</v>
      </c>
      <c r="T32" s="234"/>
      <c r="U32" s="309"/>
      <c r="V32" s="234"/>
      <c r="W32" s="234"/>
      <c r="X32" s="234"/>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row>
    <row r="33" spans="1:234" s="236" customFormat="1" ht="33" customHeight="1" x14ac:dyDescent="0.2">
      <c r="A33" s="219">
        <f t="shared" si="1"/>
        <v>26</v>
      </c>
      <c r="B33" s="220" t="s">
        <v>71</v>
      </c>
      <c r="C33" s="221" t="s">
        <v>16</v>
      </c>
      <c r="D33" s="222" t="s">
        <v>173</v>
      </c>
      <c r="E33" s="223">
        <v>3120210</v>
      </c>
      <c r="F33" s="224" t="s">
        <v>28</v>
      </c>
      <c r="G33" s="225" t="s">
        <v>844</v>
      </c>
      <c r="H33" s="204" t="s">
        <v>50</v>
      </c>
      <c r="I33" s="211">
        <v>4000000</v>
      </c>
      <c r="J33" s="211"/>
      <c r="K33" s="226">
        <v>42613</v>
      </c>
      <c r="L33" s="226">
        <v>42668</v>
      </c>
      <c r="M33" s="226">
        <v>42673</v>
      </c>
      <c r="N33" s="262" t="s">
        <v>848</v>
      </c>
      <c r="O33" s="226">
        <f>+M33+7</f>
        <v>42680</v>
      </c>
      <c r="P33" s="228" t="s">
        <v>845</v>
      </c>
      <c r="Q33" s="229" t="s">
        <v>846</v>
      </c>
      <c r="R33" s="230" t="s">
        <v>847</v>
      </c>
      <c r="S33" s="231" t="s">
        <v>258</v>
      </c>
      <c r="T33" s="230" t="s">
        <v>849</v>
      </c>
      <c r="U33" s="204" t="s">
        <v>788</v>
      </c>
      <c r="V33" s="234"/>
      <c r="W33" s="234"/>
      <c r="X33" s="234"/>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row>
    <row r="34" spans="1:234" s="236" customFormat="1" ht="216" customHeight="1" x14ac:dyDescent="0.2">
      <c r="A34" s="219">
        <f t="shared" si="1"/>
        <v>27</v>
      </c>
      <c r="B34" s="220" t="s">
        <v>71</v>
      </c>
      <c r="C34" s="221" t="s">
        <v>16</v>
      </c>
      <c r="D34" s="222" t="s">
        <v>173</v>
      </c>
      <c r="E34" s="223">
        <v>3120210</v>
      </c>
      <c r="F34" s="224" t="s">
        <v>28</v>
      </c>
      <c r="G34" s="225" t="s">
        <v>178</v>
      </c>
      <c r="H34" s="204" t="s">
        <v>50</v>
      </c>
      <c r="I34" s="211">
        <f>41400000+37145000+6894540</f>
        <v>85439540</v>
      </c>
      <c r="J34" s="211"/>
      <c r="K34" s="226">
        <v>42602</v>
      </c>
      <c r="L34" s="226">
        <v>42668</v>
      </c>
      <c r="M34" s="226">
        <v>42668</v>
      </c>
      <c r="N34" s="227">
        <v>30</v>
      </c>
      <c r="O34" s="226">
        <v>42699</v>
      </c>
      <c r="P34" s="228" t="s">
        <v>850</v>
      </c>
      <c r="Q34" s="229" t="s">
        <v>917</v>
      </c>
      <c r="R34" s="230" t="s">
        <v>851</v>
      </c>
      <c r="S34" s="231" t="s">
        <v>258</v>
      </c>
      <c r="T34" s="230" t="s">
        <v>1086</v>
      </c>
      <c r="U34" s="204" t="s">
        <v>788</v>
      </c>
      <c r="V34" s="234"/>
      <c r="W34" s="234"/>
      <c r="X34" s="234"/>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row>
    <row r="35" spans="1:234" s="236" customFormat="1" ht="276.75" customHeight="1" x14ac:dyDescent="0.2">
      <c r="A35" s="219">
        <f t="shared" si="1"/>
        <v>28</v>
      </c>
      <c r="B35" s="220" t="s">
        <v>71</v>
      </c>
      <c r="C35" s="221" t="s">
        <v>16</v>
      </c>
      <c r="D35" s="222" t="s">
        <v>173</v>
      </c>
      <c r="E35" s="223">
        <v>3120210</v>
      </c>
      <c r="F35" s="224" t="s">
        <v>28</v>
      </c>
      <c r="G35" s="225" t="s">
        <v>178</v>
      </c>
      <c r="H35" s="204" t="s">
        <v>45</v>
      </c>
      <c r="I35" s="211">
        <v>110000000</v>
      </c>
      <c r="J35" s="211"/>
      <c r="K35" s="226">
        <v>42607</v>
      </c>
      <c r="L35" s="226">
        <v>42693</v>
      </c>
      <c r="M35" s="226">
        <v>42715</v>
      </c>
      <c r="N35" s="227">
        <v>3</v>
      </c>
      <c r="O35" s="226">
        <v>42718</v>
      </c>
      <c r="P35" s="228" t="s">
        <v>46</v>
      </c>
      <c r="Q35" s="229" t="s">
        <v>47</v>
      </c>
      <c r="R35" s="230" t="s">
        <v>48</v>
      </c>
      <c r="S35" s="231" t="s">
        <v>258</v>
      </c>
      <c r="T35" s="234"/>
      <c r="U35" s="309"/>
      <c r="V35" s="234"/>
      <c r="W35" s="234"/>
      <c r="X35" s="234"/>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row>
    <row r="36" spans="1:234" s="236" customFormat="1" ht="154.5" customHeight="1" x14ac:dyDescent="0.2">
      <c r="A36" s="219">
        <f t="shared" si="1"/>
        <v>29</v>
      </c>
      <c r="B36" s="220" t="s">
        <v>71</v>
      </c>
      <c r="C36" s="221" t="s">
        <v>16</v>
      </c>
      <c r="D36" s="222" t="s">
        <v>173</v>
      </c>
      <c r="E36" s="223">
        <v>3120210</v>
      </c>
      <c r="F36" s="224" t="s">
        <v>28</v>
      </c>
      <c r="G36" s="225" t="s">
        <v>178</v>
      </c>
      <c r="H36" s="204" t="s">
        <v>25</v>
      </c>
      <c r="I36" s="211">
        <v>57000000</v>
      </c>
      <c r="J36" s="211"/>
      <c r="K36" s="226">
        <v>42602</v>
      </c>
      <c r="L36" s="226">
        <v>42644</v>
      </c>
      <c r="M36" s="226">
        <v>42648</v>
      </c>
      <c r="N36" s="227">
        <v>10</v>
      </c>
      <c r="O36" s="226">
        <f>+M36+N36</f>
        <v>42658</v>
      </c>
      <c r="P36" s="228" t="s">
        <v>586</v>
      </c>
      <c r="Q36" s="229" t="s">
        <v>587</v>
      </c>
      <c r="R36" s="230" t="s">
        <v>588</v>
      </c>
      <c r="S36" s="231" t="s">
        <v>258</v>
      </c>
      <c r="T36" s="234"/>
      <c r="U36" s="309"/>
      <c r="V36" s="234"/>
      <c r="W36" s="234"/>
      <c r="X36" s="234"/>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row>
    <row r="37" spans="1:234" s="236" customFormat="1" ht="140.25" customHeight="1" x14ac:dyDescent="0.2">
      <c r="A37" s="219">
        <f t="shared" si="1"/>
        <v>30</v>
      </c>
      <c r="B37" s="220" t="s">
        <v>71</v>
      </c>
      <c r="C37" s="221" t="s">
        <v>16</v>
      </c>
      <c r="D37" s="222" t="s">
        <v>173</v>
      </c>
      <c r="E37" s="223">
        <v>3120210</v>
      </c>
      <c r="F37" s="224" t="s">
        <v>28</v>
      </c>
      <c r="G37" s="225" t="s">
        <v>29</v>
      </c>
      <c r="H37" s="204" t="s">
        <v>56</v>
      </c>
      <c r="I37" s="211">
        <v>13000000</v>
      </c>
      <c r="J37" s="211"/>
      <c r="K37" s="226">
        <v>42602</v>
      </c>
      <c r="L37" s="226">
        <v>42644</v>
      </c>
      <c r="M37" s="226">
        <v>42648</v>
      </c>
      <c r="N37" s="227">
        <v>20</v>
      </c>
      <c r="O37" s="226">
        <f>+M37+N37</f>
        <v>42668</v>
      </c>
      <c r="P37" s="228" t="s">
        <v>589</v>
      </c>
      <c r="Q37" s="229" t="s">
        <v>852</v>
      </c>
      <c r="R37" s="230" t="s">
        <v>590</v>
      </c>
      <c r="S37" s="231" t="s">
        <v>258</v>
      </c>
      <c r="T37" s="230" t="s">
        <v>928</v>
      </c>
      <c r="U37" s="204" t="s">
        <v>788</v>
      </c>
      <c r="V37" s="234"/>
      <c r="W37" s="234"/>
      <c r="X37" s="234"/>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c r="BQ37" s="235"/>
      <c r="BR37" s="235"/>
      <c r="BS37" s="235"/>
      <c r="BT37" s="235"/>
      <c r="BU37" s="235"/>
      <c r="BV37" s="235"/>
      <c r="BW37" s="235"/>
      <c r="BX37" s="235"/>
      <c r="BY37" s="235"/>
      <c r="BZ37" s="235"/>
      <c r="CA37" s="235"/>
      <c r="CB37" s="235"/>
      <c r="CC37" s="235"/>
      <c r="CD37" s="235"/>
      <c r="CE37" s="235"/>
      <c r="CF37" s="235"/>
      <c r="CG37" s="235"/>
      <c r="CH37" s="235"/>
      <c r="CI37" s="235"/>
      <c r="CJ37" s="235"/>
      <c r="CK37" s="235"/>
      <c r="CL37" s="235"/>
      <c r="CM37" s="235"/>
      <c r="CN37" s="235"/>
      <c r="CO37" s="235"/>
      <c r="CP37" s="235"/>
      <c r="CQ37" s="235"/>
      <c r="CR37" s="235"/>
      <c r="CS37" s="235"/>
      <c r="CT37" s="235"/>
      <c r="CU37" s="235"/>
      <c r="CV37" s="235"/>
      <c r="CW37" s="235"/>
      <c r="CX37" s="235"/>
      <c r="CY37" s="235"/>
      <c r="CZ37" s="235"/>
      <c r="DA37" s="235"/>
      <c r="DB37" s="235"/>
      <c r="DC37" s="235"/>
      <c r="DD37" s="235"/>
      <c r="DE37" s="235"/>
      <c r="DF37" s="235"/>
      <c r="DG37" s="235"/>
      <c r="DH37" s="235"/>
      <c r="DI37" s="235"/>
      <c r="DJ37" s="235"/>
      <c r="DK37" s="235"/>
      <c r="DL37" s="235"/>
      <c r="DM37" s="235"/>
      <c r="DN37" s="235"/>
      <c r="DO37" s="235"/>
      <c r="DP37" s="235"/>
      <c r="DQ37" s="235"/>
      <c r="DR37" s="235"/>
      <c r="DS37" s="235"/>
      <c r="DT37" s="235"/>
      <c r="DU37" s="235"/>
      <c r="DV37" s="235"/>
      <c r="DW37" s="235"/>
      <c r="DX37" s="235"/>
      <c r="DY37" s="235"/>
      <c r="DZ37" s="235"/>
      <c r="EA37" s="235"/>
      <c r="EB37" s="235"/>
      <c r="EC37" s="235"/>
      <c r="ED37" s="235"/>
      <c r="EE37" s="235"/>
      <c r="EF37" s="235"/>
      <c r="EG37" s="235"/>
      <c r="EH37" s="235"/>
      <c r="EI37" s="235"/>
      <c r="EJ37" s="235"/>
      <c r="EK37" s="235"/>
      <c r="EL37" s="235"/>
      <c r="EM37" s="235"/>
      <c r="EN37" s="235"/>
      <c r="EO37" s="235"/>
      <c r="EP37" s="235"/>
      <c r="EQ37" s="235"/>
      <c r="ER37" s="235"/>
      <c r="ES37" s="235"/>
      <c r="ET37" s="235"/>
      <c r="EU37" s="235"/>
      <c r="EV37" s="235"/>
      <c r="EW37" s="235"/>
      <c r="EX37" s="235"/>
      <c r="EY37" s="235"/>
      <c r="EZ37" s="235"/>
      <c r="FA37" s="235"/>
      <c r="FB37" s="235"/>
      <c r="FC37" s="235"/>
      <c r="FD37" s="235"/>
      <c r="FE37" s="235"/>
      <c r="FF37" s="235"/>
      <c r="FG37" s="235"/>
      <c r="FH37" s="235"/>
      <c r="FI37" s="235"/>
      <c r="FJ37" s="235"/>
      <c r="FK37" s="235"/>
      <c r="FL37" s="235"/>
      <c r="FM37" s="235"/>
      <c r="FN37" s="235"/>
      <c r="FO37" s="235"/>
      <c r="FP37" s="235"/>
      <c r="FQ37" s="235"/>
      <c r="FR37" s="235"/>
      <c r="FS37" s="235"/>
      <c r="FT37" s="235"/>
      <c r="FU37" s="235"/>
      <c r="FV37" s="235"/>
      <c r="FW37" s="235"/>
      <c r="FX37" s="235"/>
      <c r="FY37" s="235"/>
      <c r="FZ37" s="235"/>
      <c r="GA37" s="235"/>
      <c r="GB37" s="235"/>
      <c r="GC37" s="235"/>
      <c r="GD37" s="235"/>
      <c r="GE37" s="235"/>
      <c r="GF37" s="235"/>
      <c r="GG37" s="235"/>
      <c r="GH37" s="235"/>
      <c r="GI37" s="235"/>
      <c r="GJ37" s="235"/>
      <c r="GK37" s="235"/>
      <c r="GL37" s="235"/>
      <c r="GM37" s="235"/>
      <c r="GN37" s="235"/>
      <c r="GO37" s="235"/>
      <c r="GP37" s="235"/>
      <c r="GQ37" s="235"/>
      <c r="GR37" s="235"/>
      <c r="GS37" s="235"/>
      <c r="GT37" s="235"/>
      <c r="GU37" s="235"/>
      <c r="GV37" s="235"/>
      <c r="GW37" s="235"/>
      <c r="GX37" s="235"/>
      <c r="GY37" s="235"/>
      <c r="GZ37" s="235"/>
      <c r="HA37" s="235"/>
      <c r="HB37" s="235"/>
      <c r="HC37" s="235"/>
      <c r="HD37" s="235"/>
      <c r="HE37" s="235"/>
      <c r="HF37" s="235"/>
      <c r="HG37" s="235"/>
      <c r="HH37" s="235"/>
      <c r="HI37" s="235"/>
      <c r="HJ37" s="235"/>
      <c r="HK37" s="235"/>
      <c r="HL37" s="235"/>
      <c r="HM37" s="235"/>
      <c r="HN37" s="235"/>
      <c r="HO37" s="235"/>
      <c r="HP37" s="235"/>
      <c r="HQ37" s="235"/>
      <c r="HR37" s="235"/>
      <c r="HS37" s="235"/>
      <c r="HT37" s="235"/>
      <c r="HU37" s="235"/>
      <c r="HV37" s="235"/>
      <c r="HW37" s="235"/>
      <c r="HX37" s="235"/>
      <c r="HY37" s="235"/>
      <c r="HZ37" s="235"/>
    </row>
    <row r="38" spans="1:234" s="236" customFormat="1" ht="140.25" customHeight="1" x14ac:dyDescent="0.2">
      <c r="A38" s="219">
        <f t="shared" si="1"/>
        <v>31</v>
      </c>
      <c r="B38" s="220" t="s">
        <v>71</v>
      </c>
      <c r="C38" s="221" t="s">
        <v>16</v>
      </c>
      <c r="D38" s="222" t="s">
        <v>173</v>
      </c>
      <c r="E38" s="223">
        <v>3120212</v>
      </c>
      <c r="F38" s="224" t="s">
        <v>49</v>
      </c>
      <c r="G38" s="225" t="s">
        <v>29</v>
      </c>
      <c r="H38" s="204" t="s">
        <v>50</v>
      </c>
      <c r="I38" s="211">
        <v>7700000</v>
      </c>
      <c r="J38" s="211"/>
      <c r="K38" s="226">
        <v>42597</v>
      </c>
      <c r="L38" s="226">
        <v>42628</v>
      </c>
      <c r="M38" s="226">
        <v>42633</v>
      </c>
      <c r="N38" s="227">
        <v>15</v>
      </c>
      <c r="O38" s="226">
        <v>42643</v>
      </c>
      <c r="P38" s="228" t="s">
        <v>51</v>
      </c>
      <c r="Q38" s="229" t="s">
        <v>830</v>
      </c>
      <c r="R38" s="230" t="s">
        <v>52</v>
      </c>
      <c r="S38" s="231" t="s">
        <v>258</v>
      </c>
      <c r="T38" s="230" t="s">
        <v>829</v>
      </c>
      <c r="U38" s="204" t="s">
        <v>582</v>
      </c>
      <c r="V38" s="322"/>
      <c r="W38" s="322"/>
      <c r="X38" s="322"/>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c r="BQ38" s="296"/>
      <c r="BR38" s="296"/>
      <c r="BS38" s="296"/>
      <c r="BT38" s="296"/>
      <c r="BU38" s="296"/>
      <c r="BV38" s="296"/>
      <c r="BW38" s="296"/>
      <c r="BX38" s="296"/>
      <c r="BY38" s="296"/>
      <c r="BZ38" s="296"/>
      <c r="CA38" s="296"/>
      <c r="CB38" s="296"/>
      <c r="CC38" s="296"/>
      <c r="CD38" s="296"/>
      <c r="CE38" s="296"/>
      <c r="CF38" s="296"/>
      <c r="CG38" s="296"/>
      <c r="CH38" s="296"/>
      <c r="CI38" s="296"/>
      <c r="CJ38" s="296"/>
      <c r="CK38" s="296"/>
      <c r="CL38" s="296"/>
      <c r="CM38" s="296"/>
      <c r="CN38" s="296"/>
      <c r="CO38" s="296"/>
      <c r="CP38" s="296"/>
      <c r="CQ38" s="296"/>
      <c r="CR38" s="296"/>
      <c r="CS38" s="296"/>
      <c r="CT38" s="296"/>
      <c r="CU38" s="296"/>
      <c r="CV38" s="296"/>
      <c r="CW38" s="296"/>
      <c r="CX38" s="296"/>
      <c r="CY38" s="296"/>
      <c r="CZ38" s="296"/>
      <c r="DA38" s="296"/>
      <c r="DB38" s="296"/>
      <c r="DC38" s="296"/>
      <c r="DD38" s="296"/>
      <c r="DE38" s="296"/>
      <c r="DF38" s="296"/>
      <c r="DG38" s="296"/>
      <c r="DH38" s="296"/>
      <c r="DI38" s="296"/>
      <c r="DJ38" s="296"/>
      <c r="DK38" s="296"/>
      <c r="DL38" s="296"/>
      <c r="DM38" s="296"/>
      <c r="DN38" s="296"/>
      <c r="DO38" s="296"/>
      <c r="DP38" s="296"/>
      <c r="DQ38" s="296"/>
      <c r="DR38" s="296"/>
      <c r="DS38" s="296"/>
      <c r="DT38" s="296"/>
      <c r="DU38" s="296"/>
      <c r="DV38" s="296"/>
      <c r="DW38" s="296"/>
      <c r="DX38" s="296"/>
      <c r="DY38" s="296"/>
      <c r="DZ38" s="296"/>
      <c r="EA38" s="296"/>
      <c r="EB38" s="296"/>
      <c r="EC38" s="296"/>
      <c r="ED38" s="296"/>
      <c r="EE38" s="296"/>
      <c r="EF38" s="296"/>
      <c r="EG38" s="296"/>
      <c r="EH38" s="296"/>
      <c r="EI38" s="296"/>
      <c r="EJ38" s="296"/>
      <c r="EK38" s="296"/>
      <c r="EL38" s="296"/>
      <c r="EM38" s="296"/>
      <c r="EN38" s="296"/>
      <c r="EO38" s="296"/>
      <c r="EP38" s="296"/>
      <c r="EQ38" s="296"/>
      <c r="ER38" s="296"/>
      <c r="ES38" s="296"/>
      <c r="ET38" s="296"/>
      <c r="EU38" s="296"/>
      <c r="EV38" s="296"/>
      <c r="EW38" s="296"/>
      <c r="EX38" s="296"/>
      <c r="EY38" s="296"/>
      <c r="EZ38" s="296"/>
      <c r="FA38" s="296"/>
      <c r="FB38" s="296"/>
      <c r="FC38" s="296"/>
      <c r="FD38" s="296"/>
      <c r="FE38" s="296"/>
      <c r="FF38" s="296"/>
      <c r="FG38" s="296"/>
      <c r="FH38" s="296"/>
      <c r="FI38" s="296"/>
      <c r="FJ38" s="296"/>
      <c r="FK38" s="296"/>
      <c r="FL38" s="296"/>
      <c r="FM38" s="296"/>
      <c r="FN38" s="296"/>
      <c r="FO38" s="296"/>
      <c r="FP38" s="296"/>
      <c r="FQ38" s="296"/>
      <c r="FR38" s="296"/>
      <c r="FS38" s="296"/>
      <c r="FT38" s="296"/>
      <c r="FU38" s="296"/>
      <c r="FV38" s="296"/>
      <c r="FW38" s="296"/>
      <c r="FX38" s="296"/>
      <c r="FY38" s="296"/>
      <c r="FZ38" s="296"/>
      <c r="GA38" s="296"/>
      <c r="GB38" s="296"/>
      <c r="GC38" s="296"/>
      <c r="GD38" s="296"/>
      <c r="GE38" s="296"/>
      <c r="GF38" s="296"/>
      <c r="GG38" s="296"/>
      <c r="GH38" s="296"/>
      <c r="GI38" s="296"/>
      <c r="GJ38" s="296"/>
      <c r="GK38" s="296"/>
      <c r="GL38" s="296"/>
      <c r="GM38" s="296"/>
      <c r="GN38" s="296"/>
      <c r="GO38" s="296"/>
      <c r="GP38" s="296"/>
      <c r="GQ38" s="296"/>
      <c r="GR38" s="296"/>
      <c r="GS38" s="296"/>
      <c r="GT38" s="296"/>
      <c r="GU38" s="296"/>
      <c r="GV38" s="296"/>
      <c r="GW38" s="296"/>
      <c r="GX38" s="296"/>
      <c r="GY38" s="296"/>
      <c r="GZ38" s="296"/>
      <c r="HA38" s="296"/>
      <c r="HB38" s="296"/>
      <c r="HC38" s="296"/>
      <c r="HD38" s="296"/>
      <c r="HE38" s="296"/>
      <c r="HF38" s="296"/>
      <c r="HG38" s="296"/>
      <c r="HH38" s="296"/>
      <c r="HI38" s="296"/>
      <c r="HJ38" s="296"/>
      <c r="HK38" s="296"/>
      <c r="HL38" s="296"/>
      <c r="HM38" s="296"/>
      <c r="HN38" s="296"/>
      <c r="HO38" s="296"/>
      <c r="HP38" s="296"/>
      <c r="HQ38" s="296"/>
      <c r="HR38" s="296"/>
      <c r="HS38" s="296"/>
      <c r="HT38" s="296"/>
      <c r="HU38" s="296"/>
      <c r="HV38" s="296"/>
      <c r="HW38" s="296"/>
      <c r="HX38" s="296"/>
      <c r="HY38" s="296"/>
      <c r="HZ38" s="296"/>
    </row>
    <row r="39" spans="1:234" s="236" customFormat="1" ht="140.25" customHeight="1" x14ac:dyDescent="0.2">
      <c r="A39" s="219">
        <f t="shared" si="1"/>
        <v>32</v>
      </c>
      <c r="B39" s="220" t="s">
        <v>71</v>
      </c>
      <c r="C39" s="221" t="s">
        <v>16</v>
      </c>
      <c r="D39" s="222" t="s">
        <v>173</v>
      </c>
      <c r="E39" s="223">
        <v>3120212</v>
      </c>
      <c r="F39" s="224" t="s">
        <v>49</v>
      </c>
      <c r="G39" s="225" t="s">
        <v>29</v>
      </c>
      <c r="H39" s="204" t="s">
        <v>50</v>
      </c>
      <c r="I39" s="211">
        <v>10440000</v>
      </c>
      <c r="J39" s="211">
        <v>10440000</v>
      </c>
      <c r="K39" s="226">
        <v>42524</v>
      </c>
      <c r="L39" s="226">
        <v>42580</v>
      </c>
      <c r="M39" s="226">
        <v>42587</v>
      </c>
      <c r="N39" s="227">
        <v>30</v>
      </c>
      <c r="O39" s="226">
        <f>M39+N39</f>
        <v>42617</v>
      </c>
      <c r="P39" s="228" t="s">
        <v>53</v>
      </c>
      <c r="Q39" s="229" t="s">
        <v>687</v>
      </c>
      <c r="R39" s="230" t="s">
        <v>54</v>
      </c>
      <c r="S39" s="231" t="s">
        <v>258</v>
      </c>
      <c r="T39" s="232" t="s">
        <v>1119</v>
      </c>
      <c r="U39" s="233" t="s">
        <v>250</v>
      </c>
      <c r="V39" s="234"/>
      <c r="W39" s="234"/>
      <c r="X39" s="234"/>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c r="BQ39" s="235"/>
      <c r="BR39" s="235"/>
      <c r="BS39" s="235"/>
      <c r="BT39" s="235"/>
      <c r="BU39" s="235"/>
      <c r="BV39" s="235"/>
      <c r="BW39" s="235"/>
      <c r="BX39" s="235"/>
      <c r="BY39" s="235"/>
      <c r="BZ39" s="235"/>
      <c r="CA39" s="235"/>
      <c r="CB39" s="235"/>
      <c r="CC39" s="235"/>
      <c r="CD39" s="235"/>
      <c r="CE39" s="235"/>
      <c r="CF39" s="235"/>
      <c r="CG39" s="235"/>
      <c r="CH39" s="235"/>
      <c r="CI39" s="235"/>
      <c r="CJ39" s="235"/>
      <c r="CK39" s="235"/>
      <c r="CL39" s="235"/>
      <c r="CM39" s="235"/>
      <c r="CN39" s="235"/>
      <c r="CO39" s="235"/>
      <c r="CP39" s="235"/>
      <c r="CQ39" s="235"/>
      <c r="CR39" s="235"/>
      <c r="CS39" s="235"/>
      <c r="CT39" s="235"/>
      <c r="CU39" s="235"/>
      <c r="CV39" s="235"/>
      <c r="CW39" s="235"/>
      <c r="CX39" s="235"/>
      <c r="CY39" s="235"/>
      <c r="CZ39" s="235"/>
      <c r="DA39" s="235"/>
      <c r="DB39" s="235"/>
      <c r="DC39" s="235"/>
      <c r="DD39" s="235"/>
      <c r="DE39" s="235"/>
      <c r="DF39" s="235"/>
      <c r="DG39" s="235"/>
      <c r="DH39" s="235"/>
      <c r="DI39" s="235"/>
      <c r="DJ39" s="235"/>
      <c r="DK39" s="235"/>
      <c r="DL39" s="235"/>
      <c r="DM39" s="235"/>
      <c r="DN39" s="235"/>
      <c r="DO39" s="235"/>
      <c r="DP39" s="235"/>
      <c r="DQ39" s="235"/>
      <c r="DR39" s="235"/>
      <c r="DS39" s="235"/>
      <c r="DT39" s="235"/>
      <c r="DU39" s="235"/>
      <c r="DV39" s="235"/>
      <c r="DW39" s="235"/>
      <c r="DX39" s="235"/>
      <c r="DY39" s="235"/>
      <c r="DZ39" s="235"/>
      <c r="EA39" s="235"/>
      <c r="EB39" s="235"/>
      <c r="EC39" s="235"/>
      <c r="ED39" s="235"/>
      <c r="EE39" s="235"/>
      <c r="EF39" s="235"/>
      <c r="EG39" s="235"/>
      <c r="EH39" s="235"/>
      <c r="EI39" s="235"/>
      <c r="EJ39" s="235"/>
      <c r="EK39" s="235"/>
      <c r="EL39" s="235"/>
      <c r="EM39" s="235"/>
      <c r="EN39" s="235"/>
      <c r="EO39" s="235"/>
      <c r="EP39" s="235"/>
      <c r="EQ39" s="235"/>
      <c r="ER39" s="235"/>
      <c r="ES39" s="235"/>
      <c r="ET39" s="235"/>
      <c r="EU39" s="235"/>
      <c r="EV39" s="235"/>
      <c r="EW39" s="235"/>
      <c r="EX39" s="235"/>
      <c r="EY39" s="235"/>
      <c r="EZ39" s="235"/>
      <c r="FA39" s="235"/>
      <c r="FB39" s="235"/>
      <c r="FC39" s="235"/>
      <c r="FD39" s="235"/>
      <c r="FE39" s="235"/>
      <c r="FF39" s="235"/>
      <c r="FG39" s="235"/>
      <c r="FH39" s="235"/>
      <c r="FI39" s="235"/>
      <c r="FJ39" s="235"/>
      <c r="FK39" s="235"/>
      <c r="FL39" s="235"/>
      <c r="FM39" s="235"/>
      <c r="FN39" s="235"/>
      <c r="FO39" s="235"/>
      <c r="FP39" s="235"/>
      <c r="FQ39" s="235"/>
      <c r="FR39" s="235"/>
      <c r="FS39" s="235"/>
      <c r="FT39" s="235"/>
      <c r="FU39" s="235"/>
      <c r="FV39" s="235"/>
      <c r="FW39" s="235"/>
      <c r="FX39" s="235"/>
      <c r="FY39" s="235"/>
      <c r="FZ39" s="235"/>
      <c r="GA39" s="235"/>
      <c r="GB39" s="235"/>
      <c r="GC39" s="235"/>
      <c r="GD39" s="235"/>
      <c r="GE39" s="235"/>
      <c r="GF39" s="235"/>
      <c r="GG39" s="235"/>
      <c r="GH39" s="235"/>
      <c r="GI39" s="235"/>
      <c r="GJ39" s="235"/>
      <c r="GK39" s="235"/>
      <c r="GL39" s="235"/>
      <c r="GM39" s="235"/>
      <c r="GN39" s="235"/>
      <c r="GO39" s="235"/>
      <c r="GP39" s="235"/>
      <c r="GQ39" s="235"/>
      <c r="GR39" s="235"/>
      <c r="GS39" s="235"/>
      <c r="GT39" s="235"/>
      <c r="GU39" s="235"/>
      <c r="GV39" s="235"/>
      <c r="GW39" s="235"/>
      <c r="GX39" s="235"/>
      <c r="GY39" s="235"/>
      <c r="GZ39" s="235"/>
      <c r="HA39" s="235"/>
      <c r="HB39" s="235"/>
      <c r="HC39" s="235"/>
      <c r="HD39" s="235"/>
      <c r="HE39" s="235"/>
      <c r="HF39" s="235"/>
      <c r="HG39" s="235"/>
      <c r="HH39" s="235"/>
      <c r="HI39" s="235"/>
      <c r="HJ39" s="235"/>
      <c r="HK39" s="235"/>
      <c r="HL39" s="235"/>
      <c r="HM39" s="235"/>
      <c r="HN39" s="235"/>
      <c r="HO39" s="235"/>
      <c r="HP39" s="235"/>
      <c r="HQ39" s="235"/>
      <c r="HR39" s="235"/>
      <c r="HS39" s="235"/>
      <c r="HT39" s="235"/>
      <c r="HU39" s="235"/>
      <c r="HV39" s="235"/>
      <c r="HW39" s="235"/>
      <c r="HX39" s="235"/>
      <c r="HY39" s="235"/>
      <c r="HZ39" s="235"/>
    </row>
    <row r="40" spans="1:234" s="236" customFormat="1" ht="237.75" customHeight="1" x14ac:dyDescent="0.2">
      <c r="A40" s="219">
        <f t="shared" si="1"/>
        <v>33</v>
      </c>
      <c r="B40" s="220" t="s">
        <v>71</v>
      </c>
      <c r="C40" s="221" t="s">
        <v>16</v>
      </c>
      <c r="D40" s="222" t="s">
        <v>173</v>
      </c>
      <c r="E40" s="223">
        <v>3120212</v>
      </c>
      <c r="F40" s="224" t="s">
        <v>49</v>
      </c>
      <c r="G40" s="225" t="s">
        <v>481</v>
      </c>
      <c r="H40" s="204" t="s">
        <v>56</v>
      </c>
      <c r="I40" s="211">
        <v>17013000</v>
      </c>
      <c r="J40" s="211">
        <v>17013000</v>
      </c>
      <c r="K40" s="226">
        <v>42459</v>
      </c>
      <c r="L40" s="226">
        <v>42496</v>
      </c>
      <c r="M40" s="226">
        <v>42523</v>
      </c>
      <c r="N40" s="227">
        <v>90</v>
      </c>
      <c r="O40" s="226">
        <v>42614</v>
      </c>
      <c r="P40" s="228" t="s">
        <v>57</v>
      </c>
      <c r="Q40" s="229" t="s">
        <v>505</v>
      </c>
      <c r="R40" s="230" t="s">
        <v>58</v>
      </c>
      <c r="S40" s="231" t="s">
        <v>258</v>
      </c>
      <c r="T40" s="264" t="s">
        <v>1120</v>
      </c>
      <c r="U40" s="233" t="s">
        <v>250</v>
      </c>
      <c r="V40" s="265" t="s">
        <v>515</v>
      </c>
      <c r="W40" s="234"/>
      <c r="X40" s="234"/>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c r="BQ40" s="235"/>
      <c r="BR40" s="235"/>
      <c r="BS40" s="235"/>
      <c r="BT40" s="235"/>
      <c r="BU40" s="235"/>
      <c r="BV40" s="235"/>
      <c r="BW40" s="235"/>
      <c r="BX40" s="235"/>
      <c r="BY40" s="235"/>
      <c r="BZ40" s="235"/>
      <c r="CA40" s="235"/>
      <c r="CB40" s="235"/>
      <c r="CC40" s="235"/>
      <c r="CD40" s="235"/>
      <c r="CE40" s="235"/>
      <c r="CF40" s="235"/>
      <c r="CG40" s="235"/>
      <c r="CH40" s="235"/>
      <c r="CI40" s="235"/>
      <c r="CJ40" s="235"/>
      <c r="CK40" s="235"/>
      <c r="CL40" s="235"/>
      <c r="CM40" s="235"/>
      <c r="CN40" s="235"/>
      <c r="CO40" s="235"/>
      <c r="CP40" s="235"/>
      <c r="CQ40" s="235"/>
      <c r="CR40" s="235"/>
      <c r="CS40" s="235"/>
      <c r="CT40" s="235"/>
      <c r="CU40" s="235"/>
      <c r="CV40" s="235"/>
      <c r="CW40" s="235"/>
      <c r="CX40" s="235"/>
      <c r="CY40" s="235"/>
      <c r="CZ40" s="235"/>
      <c r="DA40" s="235"/>
      <c r="DB40" s="235"/>
      <c r="DC40" s="235"/>
      <c r="DD40" s="235"/>
      <c r="DE40" s="235"/>
      <c r="DF40" s="235"/>
      <c r="DG40" s="235"/>
      <c r="DH40" s="235"/>
      <c r="DI40" s="235"/>
      <c r="DJ40" s="235"/>
      <c r="DK40" s="235"/>
      <c r="DL40" s="235"/>
      <c r="DM40" s="235"/>
      <c r="DN40" s="235"/>
      <c r="DO40" s="235"/>
      <c r="DP40" s="235"/>
      <c r="DQ40" s="235"/>
      <c r="DR40" s="235"/>
      <c r="DS40" s="235"/>
      <c r="DT40" s="235"/>
      <c r="DU40" s="235"/>
      <c r="DV40" s="235"/>
      <c r="DW40" s="235"/>
      <c r="DX40" s="235"/>
      <c r="DY40" s="235"/>
      <c r="DZ40" s="235"/>
      <c r="EA40" s="235"/>
      <c r="EB40" s="235"/>
      <c r="EC40" s="235"/>
      <c r="ED40" s="235"/>
      <c r="EE40" s="235"/>
      <c r="EF40" s="235"/>
      <c r="EG40" s="235"/>
      <c r="EH40" s="235"/>
      <c r="EI40" s="235"/>
      <c r="EJ40" s="235"/>
      <c r="EK40" s="235"/>
      <c r="EL40" s="235"/>
      <c r="EM40" s="235"/>
      <c r="EN40" s="235"/>
      <c r="EO40" s="235"/>
      <c r="EP40" s="235"/>
      <c r="EQ40" s="235"/>
      <c r="ER40" s="235"/>
      <c r="ES40" s="235"/>
      <c r="ET40" s="235"/>
      <c r="EU40" s="235"/>
      <c r="EV40" s="235"/>
      <c r="EW40" s="235"/>
      <c r="EX40" s="235"/>
      <c r="EY40" s="235"/>
      <c r="EZ40" s="235"/>
      <c r="FA40" s="235"/>
      <c r="FB40" s="235"/>
      <c r="FC40" s="235"/>
      <c r="FD40" s="235"/>
      <c r="FE40" s="235"/>
      <c r="FF40" s="235"/>
      <c r="FG40" s="235"/>
      <c r="FH40" s="235"/>
      <c r="FI40" s="235"/>
      <c r="FJ40" s="235"/>
      <c r="FK40" s="235"/>
      <c r="FL40" s="235"/>
      <c r="FM40" s="235"/>
      <c r="FN40" s="235"/>
      <c r="FO40" s="235"/>
      <c r="FP40" s="235"/>
      <c r="FQ40" s="235"/>
      <c r="FR40" s="235"/>
      <c r="FS40" s="235"/>
      <c r="FT40" s="235"/>
      <c r="FU40" s="235"/>
      <c r="FV40" s="235"/>
      <c r="FW40" s="235"/>
      <c r="FX40" s="235"/>
      <c r="FY40" s="235"/>
      <c r="FZ40" s="235"/>
      <c r="GA40" s="235"/>
      <c r="GB40" s="235"/>
      <c r="GC40" s="235"/>
      <c r="GD40" s="235"/>
      <c r="GE40" s="235"/>
      <c r="GF40" s="235"/>
      <c r="GG40" s="235"/>
      <c r="GH40" s="235"/>
      <c r="GI40" s="235"/>
      <c r="GJ40" s="235"/>
      <c r="GK40" s="235"/>
      <c r="GL40" s="235"/>
      <c r="GM40" s="235"/>
      <c r="GN40" s="235"/>
      <c r="GO40" s="235"/>
      <c r="GP40" s="235"/>
      <c r="GQ40" s="235"/>
      <c r="GR40" s="235"/>
      <c r="GS40" s="235"/>
      <c r="GT40" s="235"/>
      <c r="GU40" s="235"/>
      <c r="GV40" s="235"/>
      <c r="GW40" s="235"/>
      <c r="GX40" s="235"/>
      <c r="GY40" s="235"/>
      <c r="GZ40" s="235"/>
      <c r="HA40" s="235"/>
      <c r="HB40" s="235"/>
      <c r="HC40" s="235"/>
      <c r="HD40" s="235"/>
      <c r="HE40" s="235"/>
      <c r="HF40" s="235"/>
      <c r="HG40" s="235"/>
      <c r="HH40" s="235"/>
      <c r="HI40" s="235"/>
      <c r="HJ40" s="235"/>
      <c r="HK40" s="235"/>
      <c r="HL40" s="235"/>
      <c r="HM40" s="235"/>
      <c r="HN40" s="235"/>
      <c r="HO40" s="235"/>
      <c r="HP40" s="235"/>
      <c r="HQ40" s="235"/>
      <c r="HR40" s="235"/>
      <c r="HS40" s="235"/>
      <c r="HT40" s="235"/>
      <c r="HU40" s="235"/>
      <c r="HV40" s="235"/>
      <c r="HW40" s="235"/>
      <c r="HX40" s="235"/>
      <c r="HY40" s="235"/>
      <c r="HZ40" s="235"/>
    </row>
    <row r="41" spans="1:234" s="236" customFormat="1" ht="225" customHeight="1" x14ac:dyDescent="0.2">
      <c r="A41" s="219">
        <f t="shared" si="1"/>
        <v>34</v>
      </c>
      <c r="B41" s="220" t="s">
        <v>71</v>
      </c>
      <c r="C41" s="221" t="s">
        <v>16</v>
      </c>
      <c r="D41" s="222" t="s">
        <v>173</v>
      </c>
      <c r="E41" s="223">
        <v>3120212</v>
      </c>
      <c r="F41" s="224" t="s">
        <v>49</v>
      </c>
      <c r="G41" s="225" t="s">
        <v>29</v>
      </c>
      <c r="H41" s="204" t="s">
        <v>50</v>
      </c>
      <c r="I41" s="211">
        <v>6017500</v>
      </c>
      <c r="J41" s="211">
        <v>6017500</v>
      </c>
      <c r="K41" s="226">
        <v>42510</v>
      </c>
      <c r="L41" s="226">
        <v>42635</v>
      </c>
      <c r="M41" s="226">
        <v>42642</v>
      </c>
      <c r="N41" s="227">
        <v>30</v>
      </c>
      <c r="O41" s="226">
        <v>42671</v>
      </c>
      <c r="P41" s="228" t="s">
        <v>1131</v>
      </c>
      <c r="Q41" s="229" t="s">
        <v>1064</v>
      </c>
      <c r="R41" s="230" t="s">
        <v>59</v>
      </c>
      <c r="S41" s="231" t="s">
        <v>258</v>
      </c>
      <c r="T41" s="230" t="s">
        <v>1121</v>
      </c>
      <c r="U41" s="204" t="s">
        <v>250</v>
      </c>
      <c r="V41" s="234"/>
      <c r="W41" s="234"/>
      <c r="X41" s="234"/>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c r="BQ41" s="235"/>
      <c r="BR41" s="235"/>
      <c r="BS41" s="235"/>
      <c r="BT41" s="235"/>
      <c r="BU41" s="235"/>
      <c r="BV41" s="235"/>
      <c r="BW41" s="235"/>
      <c r="BX41" s="235"/>
      <c r="BY41" s="235"/>
      <c r="BZ41" s="235"/>
      <c r="CA41" s="235"/>
      <c r="CB41" s="235"/>
      <c r="CC41" s="235"/>
      <c r="CD41" s="235"/>
      <c r="CE41" s="235"/>
      <c r="CF41" s="235"/>
      <c r="CG41" s="235"/>
      <c r="CH41" s="235"/>
      <c r="CI41" s="235"/>
      <c r="CJ41" s="235"/>
      <c r="CK41" s="235"/>
      <c r="CL41" s="235"/>
      <c r="CM41" s="235"/>
      <c r="CN41" s="235"/>
      <c r="CO41" s="235"/>
      <c r="CP41" s="235"/>
      <c r="CQ41" s="235"/>
      <c r="CR41" s="235"/>
      <c r="CS41" s="235"/>
      <c r="CT41" s="235"/>
      <c r="CU41" s="235"/>
      <c r="CV41" s="235"/>
      <c r="CW41" s="235"/>
      <c r="CX41" s="235"/>
      <c r="CY41" s="235"/>
      <c r="CZ41" s="235"/>
      <c r="DA41" s="235"/>
      <c r="DB41" s="235"/>
      <c r="DC41" s="235"/>
      <c r="DD41" s="235"/>
      <c r="DE41" s="235"/>
      <c r="DF41" s="235"/>
      <c r="DG41" s="235"/>
      <c r="DH41" s="235"/>
      <c r="DI41" s="235"/>
      <c r="DJ41" s="235"/>
      <c r="DK41" s="235"/>
      <c r="DL41" s="235"/>
      <c r="DM41" s="235"/>
      <c r="DN41" s="235"/>
      <c r="DO41" s="235"/>
      <c r="DP41" s="235"/>
      <c r="DQ41" s="235"/>
      <c r="DR41" s="235"/>
      <c r="DS41" s="235"/>
      <c r="DT41" s="235"/>
      <c r="DU41" s="235"/>
      <c r="DV41" s="235"/>
      <c r="DW41" s="235"/>
      <c r="DX41" s="235"/>
      <c r="DY41" s="235"/>
      <c r="DZ41" s="235"/>
      <c r="EA41" s="235"/>
      <c r="EB41" s="235"/>
      <c r="EC41" s="235"/>
      <c r="ED41" s="235"/>
      <c r="EE41" s="235"/>
      <c r="EF41" s="235"/>
      <c r="EG41" s="235"/>
      <c r="EH41" s="235"/>
      <c r="EI41" s="235"/>
      <c r="EJ41" s="235"/>
      <c r="EK41" s="235"/>
      <c r="EL41" s="235"/>
      <c r="EM41" s="235"/>
      <c r="EN41" s="235"/>
      <c r="EO41" s="235"/>
      <c r="EP41" s="235"/>
      <c r="EQ41" s="235"/>
      <c r="ER41" s="235"/>
      <c r="ES41" s="235"/>
      <c r="ET41" s="235"/>
      <c r="EU41" s="235"/>
      <c r="EV41" s="235"/>
      <c r="EW41" s="235"/>
      <c r="EX41" s="235"/>
      <c r="EY41" s="235"/>
      <c r="EZ41" s="235"/>
      <c r="FA41" s="235"/>
      <c r="FB41" s="235"/>
      <c r="FC41" s="235"/>
      <c r="FD41" s="235"/>
      <c r="FE41" s="235"/>
      <c r="FF41" s="235"/>
      <c r="FG41" s="235"/>
      <c r="FH41" s="235"/>
      <c r="FI41" s="235"/>
      <c r="FJ41" s="235"/>
      <c r="FK41" s="235"/>
      <c r="FL41" s="235"/>
      <c r="FM41" s="235"/>
      <c r="FN41" s="235"/>
      <c r="FO41" s="235"/>
      <c r="FP41" s="235"/>
      <c r="FQ41" s="235"/>
      <c r="FR41" s="235"/>
      <c r="FS41" s="235"/>
      <c r="FT41" s="235"/>
      <c r="FU41" s="235"/>
      <c r="FV41" s="235"/>
      <c r="FW41" s="235"/>
      <c r="FX41" s="235"/>
      <c r="FY41" s="235"/>
      <c r="FZ41" s="235"/>
      <c r="GA41" s="235"/>
      <c r="GB41" s="235"/>
      <c r="GC41" s="235"/>
      <c r="GD41" s="235"/>
      <c r="GE41" s="235"/>
      <c r="GF41" s="235"/>
      <c r="GG41" s="235"/>
      <c r="GH41" s="235"/>
      <c r="GI41" s="235"/>
      <c r="GJ41" s="235"/>
      <c r="GK41" s="235"/>
      <c r="GL41" s="235"/>
      <c r="GM41" s="235"/>
      <c r="GN41" s="235"/>
      <c r="GO41" s="235"/>
      <c r="GP41" s="235"/>
      <c r="GQ41" s="235"/>
      <c r="GR41" s="235"/>
      <c r="GS41" s="235"/>
      <c r="GT41" s="235"/>
      <c r="GU41" s="235"/>
      <c r="GV41" s="235"/>
      <c r="GW41" s="235"/>
      <c r="GX41" s="235"/>
      <c r="GY41" s="235"/>
      <c r="GZ41" s="235"/>
      <c r="HA41" s="235"/>
      <c r="HB41" s="235"/>
      <c r="HC41" s="235"/>
      <c r="HD41" s="235"/>
      <c r="HE41" s="235"/>
      <c r="HF41" s="235"/>
      <c r="HG41" s="235"/>
      <c r="HH41" s="235"/>
      <c r="HI41" s="235"/>
      <c r="HJ41" s="235"/>
      <c r="HK41" s="235"/>
      <c r="HL41" s="235"/>
      <c r="HM41" s="235"/>
      <c r="HN41" s="235"/>
      <c r="HO41" s="235"/>
      <c r="HP41" s="235"/>
      <c r="HQ41" s="235"/>
      <c r="HR41" s="235"/>
      <c r="HS41" s="235"/>
      <c r="HT41" s="235"/>
      <c r="HU41" s="235"/>
      <c r="HV41" s="235"/>
      <c r="HW41" s="235"/>
      <c r="HX41" s="235"/>
      <c r="HY41" s="235"/>
      <c r="HZ41" s="235"/>
    </row>
    <row r="42" spans="1:234" s="236" customFormat="1" ht="199.5" customHeight="1" x14ac:dyDescent="0.2">
      <c r="A42" s="219">
        <f t="shared" si="1"/>
        <v>35</v>
      </c>
      <c r="B42" s="220" t="s">
        <v>71</v>
      </c>
      <c r="C42" s="221" t="s">
        <v>16</v>
      </c>
      <c r="D42" s="222" t="s">
        <v>173</v>
      </c>
      <c r="E42" s="223">
        <v>3120212</v>
      </c>
      <c r="F42" s="295" t="s">
        <v>49</v>
      </c>
      <c r="G42" s="225" t="s">
        <v>60</v>
      </c>
      <c r="H42" s="204" t="s">
        <v>25</v>
      </c>
      <c r="I42" s="211">
        <v>8856000</v>
      </c>
      <c r="J42" s="211">
        <v>8856000</v>
      </c>
      <c r="K42" s="226">
        <v>42515</v>
      </c>
      <c r="L42" s="226">
        <v>42576</v>
      </c>
      <c r="M42" s="226">
        <v>42639</v>
      </c>
      <c r="N42" s="262" t="s">
        <v>601</v>
      </c>
      <c r="O42" s="226">
        <v>42643</v>
      </c>
      <c r="P42" s="228" t="s">
        <v>599</v>
      </c>
      <c r="Q42" s="229" t="s">
        <v>597</v>
      </c>
      <c r="R42" s="230" t="s">
        <v>598</v>
      </c>
      <c r="S42" s="230" t="s">
        <v>258</v>
      </c>
      <c r="T42" s="230" t="s">
        <v>853</v>
      </c>
      <c r="U42" s="204" t="s">
        <v>250</v>
      </c>
      <c r="V42" s="234"/>
      <c r="W42" s="234"/>
      <c r="X42" s="234"/>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c r="BQ42" s="235"/>
      <c r="BR42" s="235"/>
      <c r="BS42" s="235"/>
      <c r="BT42" s="235"/>
      <c r="BU42" s="235"/>
      <c r="BV42" s="235"/>
      <c r="BW42" s="235"/>
      <c r="BX42" s="235"/>
      <c r="BY42" s="235"/>
      <c r="BZ42" s="235"/>
      <c r="CA42" s="235"/>
      <c r="CB42" s="235"/>
      <c r="CC42" s="235"/>
      <c r="CD42" s="235"/>
      <c r="CE42" s="235"/>
      <c r="CF42" s="235"/>
      <c r="CG42" s="235"/>
      <c r="CH42" s="235"/>
      <c r="CI42" s="235"/>
      <c r="CJ42" s="235"/>
      <c r="CK42" s="235"/>
      <c r="CL42" s="235"/>
      <c r="CM42" s="235"/>
      <c r="CN42" s="235"/>
      <c r="CO42" s="235"/>
      <c r="CP42" s="235"/>
      <c r="CQ42" s="235"/>
      <c r="CR42" s="235"/>
      <c r="CS42" s="235"/>
      <c r="CT42" s="235"/>
      <c r="CU42" s="235"/>
      <c r="CV42" s="235"/>
      <c r="CW42" s="235"/>
      <c r="CX42" s="235"/>
      <c r="CY42" s="235"/>
      <c r="CZ42" s="235"/>
      <c r="DA42" s="235"/>
      <c r="DB42" s="235"/>
      <c r="DC42" s="235"/>
      <c r="DD42" s="235"/>
      <c r="DE42" s="235"/>
      <c r="DF42" s="235"/>
      <c r="DG42" s="235"/>
      <c r="DH42" s="235"/>
      <c r="DI42" s="235"/>
      <c r="DJ42" s="235"/>
      <c r="DK42" s="235"/>
      <c r="DL42" s="235"/>
      <c r="DM42" s="235"/>
      <c r="DN42" s="235"/>
      <c r="DO42" s="235"/>
      <c r="DP42" s="235"/>
      <c r="DQ42" s="235"/>
      <c r="DR42" s="235"/>
      <c r="DS42" s="235"/>
      <c r="DT42" s="235"/>
      <c r="DU42" s="235"/>
      <c r="DV42" s="235"/>
      <c r="DW42" s="235"/>
      <c r="DX42" s="235"/>
      <c r="DY42" s="235"/>
      <c r="DZ42" s="235"/>
      <c r="EA42" s="235"/>
      <c r="EB42" s="235"/>
      <c r="EC42" s="235"/>
      <c r="ED42" s="235"/>
      <c r="EE42" s="235"/>
      <c r="EF42" s="235"/>
      <c r="EG42" s="235"/>
      <c r="EH42" s="235"/>
      <c r="EI42" s="235"/>
      <c r="EJ42" s="235"/>
      <c r="EK42" s="235"/>
      <c r="EL42" s="235"/>
      <c r="EM42" s="235"/>
      <c r="EN42" s="235"/>
      <c r="EO42" s="235"/>
      <c r="EP42" s="235"/>
      <c r="EQ42" s="235"/>
      <c r="ER42" s="235"/>
      <c r="ES42" s="235"/>
      <c r="ET42" s="235"/>
      <c r="EU42" s="235"/>
      <c r="EV42" s="235"/>
      <c r="EW42" s="235"/>
      <c r="EX42" s="235"/>
      <c r="EY42" s="235"/>
      <c r="EZ42" s="235"/>
      <c r="FA42" s="235"/>
      <c r="FB42" s="235"/>
      <c r="FC42" s="235"/>
      <c r="FD42" s="235"/>
      <c r="FE42" s="235"/>
      <c r="FF42" s="235"/>
      <c r="FG42" s="235"/>
      <c r="FH42" s="235"/>
      <c r="FI42" s="235"/>
      <c r="FJ42" s="235"/>
      <c r="FK42" s="235"/>
      <c r="FL42" s="235"/>
      <c r="FM42" s="235"/>
      <c r="FN42" s="235"/>
      <c r="FO42" s="235"/>
      <c r="FP42" s="235"/>
      <c r="FQ42" s="235"/>
      <c r="FR42" s="235"/>
      <c r="FS42" s="235"/>
      <c r="FT42" s="235"/>
      <c r="FU42" s="235"/>
      <c r="FV42" s="235"/>
      <c r="FW42" s="235"/>
      <c r="FX42" s="235"/>
      <c r="FY42" s="235"/>
      <c r="FZ42" s="235"/>
      <c r="GA42" s="235"/>
      <c r="GB42" s="235"/>
      <c r="GC42" s="235"/>
      <c r="GD42" s="235"/>
      <c r="GE42" s="235"/>
      <c r="GF42" s="235"/>
      <c r="GG42" s="235"/>
      <c r="GH42" s="235"/>
      <c r="GI42" s="235"/>
      <c r="GJ42" s="235"/>
      <c r="GK42" s="235"/>
      <c r="GL42" s="235"/>
      <c r="GM42" s="235"/>
      <c r="GN42" s="235"/>
      <c r="GO42" s="235"/>
      <c r="GP42" s="235"/>
      <c r="GQ42" s="235"/>
      <c r="GR42" s="235"/>
      <c r="GS42" s="235"/>
      <c r="GT42" s="235"/>
      <c r="GU42" s="235"/>
      <c r="GV42" s="235"/>
      <c r="GW42" s="235"/>
      <c r="GX42" s="235"/>
      <c r="GY42" s="235"/>
      <c r="GZ42" s="235"/>
      <c r="HA42" s="235"/>
      <c r="HB42" s="235"/>
      <c r="HC42" s="235"/>
      <c r="HD42" s="235"/>
      <c r="HE42" s="235"/>
      <c r="HF42" s="235"/>
      <c r="HG42" s="235"/>
      <c r="HH42" s="235"/>
      <c r="HI42" s="235"/>
      <c r="HJ42" s="235"/>
      <c r="HK42" s="235"/>
      <c r="HL42" s="235"/>
      <c r="HM42" s="235"/>
      <c r="HN42" s="235"/>
      <c r="HO42" s="235"/>
      <c r="HP42" s="235"/>
      <c r="HQ42" s="235"/>
      <c r="HR42" s="235"/>
      <c r="HS42" s="235"/>
      <c r="HT42" s="235"/>
      <c r="HU42" s="235"/>
      <c r="HV42" s="235"/>
      <c r="HW42" s="235"/>
      <c r="HX42" s="235"/>
      <c r="HY42" s="235"/>
      <c r="HZ42" s="235"/>
    </row>
    <row r="43" spans="1:234" s="236" customFormat="1" ht="197.25" customHeight="1" x14ac:dyDescent="0.2">
      <c r="A43" s="219">
        <f t="shared" si="1"/>
        <v>36</v>
      </c>
      <c r="B43" s="220" t="s">
        <v>71</v>
      </c>
      <c r="C43" s="221" t="s">
        <v>16</v>
      </c>
      <c r="D43" s="222" t="s">
        <v>173</v>
      </c>
      <c r="E43" s="223">
        <v>3120212</v>
      </c>
      <c r="F43" s="295" t="s">
        <v>49</v>
      </c>
      <c r="G43" s="225" t="s">
        <v>60</v>
      </c>
      <c r="H43" s="204" t="s">
        <v>25</v>
      </c>
      <c r="I43" s="475">
        <v>6900840</v>
      </c>
      <c r="J43" s="211">
        <f>+I43</f>
        <v>6900840</v>
      </c>
      <c r="K43" s="226">
        <v>42587</v>
      </c>
      <c r="L43" s="226">
        <v>42620</v>
      </c>
      <c r="M43" s="226">
        <v>42627</v>
      </c>
      <c r="N43" s="262">
        <v>10</v>
      </c>
      <c r="O43" s="226">
        <v>42636</v>
      </c>
      <c r="P43" s="476" t="s">
        <v>1130</v>
      </c>
      <c r="Q43" s="217" t="s">
        <v>1051</v>
      </c>
      <c r="R43" s="230" t="s">
        <v>600</v>
      </c>
      <c r="S43" s="231" t="s">
        <v>258</v>
      </c>
      <c r="T43" s="230" t="s">
        <v>1129</v>
      </c>
      <c r="U43" s="231" t="s">
        <v>250</v>
      </c>
      <c r="V43" s="234"/>
      <c r="W43" s="234"/>
      <c r="X43" s="234"/>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c r="CH43" s="235"/>
      <c r="CI43" s="235"/>
      <c r="CJ43" s="235"/>
      <c r="CK43" s="235"/>
      <c r="CL43" s="235"/>
      <c r="CM43" s="235"/>
      <c r="CN43" s="235"/>
      <c r="CO43" s="235"/>
      <c r="CP43" s="235"/>
      <c r="CQ43" s="235"/>
      <c r="CR43" s="235"/>
      <c r="CS43" s="235"/>
      <c r="CT43" s="235"/>
      <c r="CU43" s="235"/>
      <c r="CV43" s="235"/>
      <c r="CW43" s="235"/>
      <c r="CX43" s="235"/>
      <c r="CY43" s="235"/>
      <c r="CZ43" s="235"/>
      <c r="DA43" s="235"/>
      <c r="DB43" s="235"/>
      <c r="DC43" s="235"/>
      <c r="DD43" s="235"/>
      <c r="DE43" s="235"/>
      <c r="DF43" s="235"/>
      <c r="DG43" s="235"/>
      <c r="DH43" s="235"/>
      <c r="DI43" s="235"/>
      <c r="DJ43" s="235"/>
      <c r="DK43" s="235"/>
      <c r="DL43" s="235"/>
      <c r="DM43" s="235"/>
      <c r="DN43" s="235"/>
      <c r="DO43" s="235"/>
      <c r="DP43" s="235"/>
      <c r="DQ43" s="235"/>
      <c r="DR43" s="235"/>
      <c r="DS43" s="235"/>
      <c r="DT43" s="235"/>
      <c r="DU43" s="235"/>
      <c r="DV43" s="235"/>
      <c r="DW43" s="235"/>
      <c r="DX43" s="235"/>
      <c r="DY43" s="235"/>
      <c r="DZ43" s="235"/>
      <c r="EA43" s="235"/>
      <c r="EB43" s="235"/>
      <c r="EC43" s="235"/>
      <c r="ED43" s="235"/>
      <c r="EE43" s="235"/>
      <c r="EF43" s="235"/>
      <c r="EG43" s="235"/>
      <c r="EH43" s="235"/>
      <c r="EI43" s="235"/>
      <c r="EJ43" s="235"/>
      <c r="EK43" s="235"/>
      <c r="EL43" s="235"/>
      <c r="EM43" s="235"/>
      <c r="EN43" s="235"/>
      <c r="EO43" s="235"/>
      <c r="EP43" s="235"/>
      <c r="EQ43" s="235"/>
      <c r="ER43" s="235"/>
      <c r="ES43" s="235"/>
      <c r="ET43" s="235"/>
      <c r="EU43" s="235"/>
      <c r="EV43" s="235"/>
      <c r="EW43" s="235"/>
      <c r="EX43" s="235"/>
      <c r="EY43" s="235"/>
      <c r="EZ43" s="235"/>
      <c r="FA43" s="235"/>
      <c r="FB43" s="235"/>
      <c r="FC43" s="235"/>
      <c r="FD43" s="235"/>
      <c r="FE43" s="235"/>
      <c r="FF43" s="235"/>
      <c r="FG43" s="235"/>
      <c r="FH43" s="235"/>
      <c r="FI43" s="235"/>
      <c r="FJ43" s="235"/>
      <c r="FK43" s="235"/>
      <c r="FL43" s="235"/>
      <c r="FM43" s="235"/>
      <c r="FN43" s="235"/>
      <c r="FO43" s="235"/>
      <c r="FP43" s="235"/>
      <c r="FQ43" s="235"/>
      <c r="FR43" s="235"/>
      <c r="FS43" s="235"/>
      <c r="FT43" s="235"/>
      <c r="FU43" s="235"/>
      <c r="FV43" s="235"/>
      <c r="FW43" s="235"/>
      <c r="FX43" s="235"/>
      <c r="FY43" s="235"/>
      <c r="FZ43" s="235"/>
      <c r="GA43" s="235"/>
      <c r="GB43" s="235"/>
      <c r="GC43" s="235"/>
      <c r="GD43" s="235"/>
      <c r="GE43" s="235"/>
      <c r="GF43" s="235"/>
      <c r="GG43" s="235"/>
      <c r="GH43" s="235"/>
      <c r="GI43" s="235"/>
      <c r="GJ43" s="235"/>
      <c r="GK43" s="235"/>
      <c r="GL43" s="235"/>
      <c r="GM43" s="235"/>
      <c r="GN43" s="235"/>
      <c r="GO43" s="235"/>
      <c r="GP43" s="235"/>
      <c r="GQ43" s="235"/>
      <c r="GR43" s="235"/>
      <c r="GS43" s="235"/>
      <c r="GT43" s="235"/>
      <c r="GU43" s="235"/>
      <c r="GV43" s="235"/>
      <c r="GW43" s="235"/>
      <c r="GX43" s="235"/>
      <c r="GY43" s="235"/>
      <c r="GZ43" s="235"/>
      <c r="HA43" s="235"/>
      <c r="HB43" s="235"/>
      <c r="HC43" s="235"/>
      <c r="HD43" s="235"/>
      <c r="HE43" s="235"/>
      <c r="HF43" s="235"/>
      <c r="HG43" s="235"/>
      <c r="HH43" s="235"/>
      <c r="HI43" s="235"/>
      <c r="HJ43" s="235"/>
      <c r="HK43" s="235"/>
      <c r="HL43" s="235"/>
      <c r="HM43" s="235"/>
      <c r="HN43" s="235"/>
      <c r="HO43" s="235"/>
      <c r="HP43" s="235"/>
      <c r="HQ43" s="235"/>
      <c r="HR43" s="235"/>
      <c r="HS43" s="235"/>
      <c r="HT43" s="235"/>
      <c r="HU43" s="235"/>
      <c r="HV43" s="235"/>
      <c r="HW43" s="235"/>
      <c r="HX43" s="235"/>
      <c r="HY43" s="235"/>
      <c r="HZ43" s="235"/>
    </row>
    <row r="44" spans="1:234" s="236" customFormat="1" ht="197.25" customHeight="1" x14ac:dyDescent="0.2">
      <c r="A44" s="219">
        <f t="shared" si="1"/>
        <v>37</v>
      </c>
      <c r="B44" s="220" t="s">
        <v>71</v>
      </c>
      <c r="C44" s="221" t="s">
        <v>16</v>
      </c>
      <c r="D44" s="222" t="s">
        <v>173</v>
      </c>
      <c r="E44" s="223">
        <v>3120212</v>
      </c>
      <c r="F44" s="295" t="s">
        <v>49</v>
      </c>
      <c r="G44" s="225" t="s">
        <v>60</v>
      </c>
      <c r="H44" s="204" t="s">
        <v>25</v>
      </c>
      <c r="I44" s="323">
        <v>7586400</v>
      </c>
      <c r="J44" s="211">
        <f>+I44</f>
        <v>7586400</v>
      </c>
      <c r="K44" s="226">
        <v>42587</v>
      </c>
      <c r="L44" s="226">
        <v>42620</v>
      </c>
      <c r="M44" s="226">
        <v>42634</v>
      </c>
      <c r="N44" s="262">
        <v>1</v>
      </c>
      <c r="O44" s="226">
        <v>42634</v>
      </c>
      <c r="P44" s="228" t="s">
        <v>814</v>
      </c>
      <c r="Q44" s="229" t="s">
        <v>1050</v>
      </c>
      <c r="R44" s="230" t="s">
        <v>600</v>
      </c>
      <c r="S44" s="231" t="s">
        <v>258</v>
      </c>
      <c r="T44" s="230" t="s">
        <v>1117</v>
      </c>
      <c r="U44" s="231" t="s">
        <v>250</v>
      </c>
      <c r="V44" s="234"/>
      <c r="W44" s="234"/>
      <c r="X44" s="234"/>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c r="CH44" s="235"/>
      <c r="CI44" s="235"/>
      <c r="CJ44" s="235"/>
      <c r="CK44" s="235"/>
      <c r="CL44" s="235"/>
      <c r="CM44" s="235"/>
      <c r="CN44" s="235"/>
      <c r="CO44" s="235"/>
      <c r="CP44" s="235"/>
      <c r="CQ44" s="235"/>
      <c r="CR44" s="235"/>
      <c r="CS44" s="235"/>
      <c r="CT44" s="235"/>
      <c r="CU44" s="235"/>
      <c r="CV44" s="235"/>
      <c r="CW44" s="235"/>
      <c r="CX44" s="235"/>
      <c r="CY44" s="235"/>
      <c r="CZ44" s="235"/>
      <c r="DA44" s="235"/>
      <c r="DB44" s="235"/>
      <c r="DC44" s="235"/>
      <c r="DD44" s="235"/>
      <c r="DE44" s="235"/>
      <c r="DF44" s="235"/>
      <c r="DG44" s="235"/>
      <c r="DH44" s="235"/>
      <c r="DI44" s="235"/>
      <c r="DJ44" s="235"/>
      <c r="DK44" s="235"/>
      <c r="DL44" s="235"/>
      <c r="DM44" s="235"/>
      <c r="DN44" s="235"/>
      <c r="DO44" s="235"/>
      <c r="DP44" s="235"/>
      <c r="DQ44" s="235"/>
      <c r="DR44" s="235"/>
      <c r="DS44" s="235"/>
      <c r="DT44" s="235"/>
      <c r="DU44" s="235"/>
      <c r="DV44" s="235"/>
      <c r="DW44" s="235"/>
      <c r="DX44" s="235"/>
      <c r="DY44" s="235"/>
      <c r="DZ44" s="235"/>
      <c r="EA44" s="235"/>
      <c r="EB44" s="235"/>
      <c r="EC44" s="235"/>
      <c r="ED44" s="235"/>
      <c r="EE44" s="235"/>
      <c r="EF44" s="235"/>
      <c r="EG44" s="235"/>
      <c r="EH44" s="235"/>
      <c r="EI44" s="235"/>
      <c r="EJ44" s="235"/>
      <c r="EK44" s="235"/>
      <c r="EL44" s="235"/>
      <c r="EM44" s="235"/>
      <c r="EN44" s="235"/>
      <c r="EO44" s="235"/>
      <c r="EP44" s="235"/>
      <c r="EQ44" s="235"/>
      <c r="ER44" s="235"/>
      <c r="ES44" s="235"/>
      <c r="ET44" s="235"/>
      <c r="EU44" s="235"/>
      <c r="EV44" s="235"/>
      <c r="EW44" s="235"/>
      <c r="EX44" s="235"/>
      <c r="EY44" s="235"/>
      <c r="EZ44" s="235"/>
      <c r="FA44" s="235"/>
      <c r="FB44" s="235"/>
      <c r="FC44" s="235"/>
      <c r="FD44" s="235"/>
      <c r="FE44" s="235"/>
      <c r="FF44" s="235"/>
      <c r="FG44" s="235"/>
      <c r="FH44" s="235"/>
      <c r="FI44" s="235"/>
      <c r="FJ44" s="235"/>
      <c r="FK44" s="235"/>
      <c r="FL44" s="235"/>
      <c r="FM44" s="235"/>
      <c r="FN44" s="235"/>
      <c r="FO44" s="235"/>
      <c r="FP44" s="235"/>
      <c r="FQ44" s="235"/>
      <c r="FR44" s="235"/>
      <c r="FS44" s="235"/>
      <c r="FT44" s="235"/>
      <c r="FU44" s="235"/>
      <c r="FV44" s="235"/>
      <c r="FW44" s="235"/>
      <c r="FX44" s="235"/>
      <c r="FY44" s="235"/>
      <c r="FZ44" s="235"/>
      <c r="GA44" s="235"/>
      <c r="GB44" s="235"/>
      <c r="GC44" s="235"/>
      <c r="GD44" s="235"/>
      <c r="GE44" s="235"/>
      <c r="GF44" s="235"/>
      <c r="GG44" s="235"/>
      <c r="GH44" s="235"/>
      <c r="GI44" s="235"/>
      <c r="GJ44" s="235"/>
      <c r="GK44" s="235"/>
      <c r="GL44" s="235"/>
      <c r="GM44" s="235"/>
      <c r="GN44" s="235"/>
      <c r="GO44" s="235"/>
      <c r="GP44" s="235"/>
      <c r="GQ44" s="235"/>
      <c r="GR44" s="235"/>
      <c r="GS44" s="235"/>
      <c r="GT44" s="235"/>
      <c r="GU44" s="235"/>
      <c r="GV44" s="235"/>
      <c r="GW44" s="235"/>
      <c r="GX44" s="235"/>
      <c r="GY44" s="235"/>
      <c r="GZ44" s="235"/>
      <c r="HA44" s="235"/>
      <c r="HB44" s="235"/>
      <c r="HC44" s="235"/>
      <c r="HD44" s="235"/>
      <c r="HE44" s="235"/>
      <c r="HF44" s="235"/>
      <c r="HG44" s="235"/>
      <c r="HH44" s="235"/>
      <c r="HI44" s="235"/>
      <c r="HJ44" s="235"/>
      <c r="HK44" s="235"/>
      <c r="HL44" s="235"/>
      <c r="HM44" s="235"/>
      <c r="HN44" s="235"/>
      <c r="HO44" s="235"/>
      <c r="HP44" s="235"/>
      <c r="HQ44" s="235"/>
      <c r="HR44" s="235"/>
      <c r="HS44" s="235"/>
      <c r="HT44" s="235"/>
      <c r="HU44" s="235"/>
      <c r="HV44" s="235"/>
      <c r="HW44" s="235"/>
      <c r="HX44" s="235"/>
      <c r="HY44" s="235"/>
      <c r="HZ44" s="235"/>
    </row>
    <row r="45" spans="1:234" s="258" customFormat="1" ht="189" customHeight="1" x14ac:dyDescent="0.2">
      <c r="A45" s="219">
        <f t="shared" si="1"/>
        <v>38</v>
      </c>
      <c r="B45" s="220" t="s">
        <v>71</v>
      </c>
      <c r="C45" s="221" t="s">
        <v>16</v>
      </c>
      <c r="D45" s="222" t="s">
        <v>173</v>
      </c>
      <c r="E45" s="223">
        <v>3120212</v>
      </c>
      <c r="F45" s="224" t="s">
        <v>49</v>
      </c>
      <c r="G45" s="225" t="s">
        <v>29</v>
      </c>
      <c r="H45" s="204" t="s">
        <v>56</v>
      </c>
      <c r="I45" s="323">
        <v>12261060</v>
      </c>
      <c r="J45" s="323">
        <v>12261060</v>
      </c>
      <c r="K45" s="226">
        <v>42405</v>
      </c>
      <c r="L45" s="226">
        <v>42444</v>
      </c>
      <c r="M45" s="226">
        <v>42464</v>
      </c>
      <c r="N45" s="227">
        <v>365</v>
      </c>
      <c r="O45" s="226">
        <v>42828</v>
      </c>
      <c r="P45" s="228" t="s">
        <v>61</v>
      </c>
      <c r="Q45" s="229" t="s">
        <v>453</v>
      </c>
      <c r="R45" s="230" t="s">
        <v>62</v>
      </c>
      <c r="S45" s="231" t="s">
        <v>258</v>
      </c>
      <c r="T45" s="264" t="s">
        <v>1122</v>
      </c>
      <c r="U45" s="231" t="s">
        <v>250</v>
      </c>
      <c r="V45" s="234"/>
      <c r="W45" s="234"/>
      <c r="X45" s="234"/>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c r="BQ45" s="235"/>
      <c r="BR45" s="235"/>
      <c r="BS45" s="235"/>
      <c r="BT45" s="235"/>
      <c r="BU45" s="235"/>
      <c r="BV45" s="235"/>
      <c r="BW45" s="235"/>
      <c r="BX45" s="235"/>
      <c r="BY45" s="235"/>
      <c r="BZ45" s="235"/>
      <c r="CA45" s="235"/>
      <c r="CB45" s="235"/>
      <c r="CC45" s="235"/>
      <c r="CD45" s="235"/>
      <c r="CE45" s="235"/>
      <c r="CF45" s="235"/>
      <c r="CG45" s="235"/>
      <c r="CH45" s="235"/>
      <c r="CI45" s="235"/>
      <c r="CJ45" s="235"/>
      <c r="CK45" s="235"/>
      <c r="CL45" s="235"/>
      <c r="CM45" s="235"/>
      <c r="CN45" s="235"/>
      <c r="CO45" s="235"/>
      <c r="CP45" s="235"/>
      <c r="CQ45" s="235"/>
      <c r="CR45" s="235"/>
      <c r="CS45" s="235"/>
      <c r="CT45" s="235"/>
      <c r="CU45" s="235"/>
      <c r="CV45" s="235"/>
      <c r="CW45" s="235"/>
      <c r="CX45" s="235"/>
      <c r="CY45" s="235"/>
      <c r="CZ45" s="235"/>
      <c r="DA45" s="235"/>
      <c r="DB45" s="235"/>
      <c r="DC45" s="235"/>
      <c r="DD45" s="235"/>
      <c r="DE45" s="235"/>
      <c r="DF45" s="235"/>
      <c r="DG45" s="235"/>
      <c r="DH45" s="235"/>
      <c r="DI45" s="235"/>
      <c r="DJ45" s="235"/>
      <c r="DK45" s="235"/>
      <c r="DL45" s="235"/>
      <c r="DM45" s="235"/>
      <c r="DN45" s="235"/>
      <c r="DO45" s="235"/>
      <c r="DP45" s="235"/>
      <c r="DQ45" s="235"/>
      <c r="DR45" s="235"/>
      <c r="DS45" s="235"/>
      <c r="DT45" s="235"/>
      <c r="DU45" s="235"/>
      <c r="DV45" s="235"/>
      <c r="DW45" s="235"/>
      <c r="DX45" s="235"/>
      <c r="DY45" s="235"/>
      <c r="DZ45" s="235"/>
      <c r="EA45" s="235"/>
      <c r="EB45" s="235"/>
      <c r="EC45" s="235"/>
      <c r="ED45" s="235"/>
      <c r="EE45" s="235"/>
      <c r="EF45" s="235"/>
      <c r="EG45" s="235"/>
      <c r="EH45" s="235"/>
      <c r="EI45" s="235"/>
      <c r="EJ45" s="235"/>
      <c r="EK45" s="235"/>
      <c r="EL45" s="235"/>
      <c r="EM45" s="235"/>
      <c r="EN45" s="235"/>
      <c r="EO45" s="235"/>
      <c r="EP45" s="235"/>
      <c r="EQ45" s="235"/>
      <c r="ER45" s="235"/>
      <c r="ES45" s="235"/>
      <c r="ET45" s="235"/>
      <c r="EU45" s="235"/>
      <c r="EV45" s="235"/>
      <c r="EW45" s="235"/>
      <c r="EX45" s="235"/>
      <c r="EY45" s="235"/>
      <c r="EZ45" s="235"/>
      <c r="FA45" s="235"/>
      <c r="FB45" s="235"/>
      <c r="FC45" s="235"/>
      <c r="FD45" s="235"/>
      <c r="FE45" s="235"/>
      <c r="FF45" s="235"/>
      <c r="FG45" s="235"/>
      <c r="FH45" s="235"/>
      <c r="FI45" s="235"/>
      <c r="FJ45" s="235"/>
      <c r="FK45" s="235"/>
      <c r="FL45" s="235"/>
      <c r="FM45" s="235"/>
      <c r="FN45" s="235"/>
      <c r="FO45" s="235"/>
      <c r="FP45" s="235"/>
      <c r="FQ45" s="235"/>
      <c r="FR45" s="235"/>
      <c r="FS45" s="235"/>
      <c r="FT45" s="235"/>
      <c r="FU45" s="235"/>
      <c r="FV45" s="235"/>
      <c r="FW45" s="235"/>
      <c r="FX45" s="235"/>
      <c r="FY45" s="235"/>
      <c r="FZ45" s="235"/>
      <c r="GA45" s="235"/>
      <c r="GB45" s="235"/>
      <c r="GC45" s="235"/>
      <c r="GD45" s="235"/>
      <c r="GE45" s="235"/>
      <c r="GF45" s="235"/>
      <c r="GG45" s="235"/>
      <c r="GH45" s="235"/>
      <c r="GI45" s="235"/>
      <c r="GJ45" s="235"/>
      <c r="GK45" s="235"/>
      <c r="GL45" s="235"/>
      <c r="GM45" s="235"/>
      <c r="GN45" s="235"/>
      <c r="GO45" s="235"/>
      <c r="GP45" s="235"/>
      <c r="GQ45" s="235"/>
      <c r="GR45" s="235"/>
      <c r="GS45" s="235"/>
      <c r="GT45" s="235"/>
      <c r="GU45" s="235"/>
      <c r="GV45" s="235"/>
      <c r="GW45" s="235"/>
      <c r="GX45" s="235"/>
      <c r="GY45" s="235"/>
      <c r="GZ45" s="235"/>
      <c r="HA45" s="235"/>
      <c r="HB45" s="235"/>
      <c r="HC45" s="235"/>
      <c r="HD45" s="235"/>
      <c r="HE45" s="235"/>
      <c r="HF45" s="235"/>
      <c r="HG45" s="235"/>
      <c r="HH45" s="235"/>
      <c r="HI45" s="235"/>
      <c r="HJ45" s="235"/>
      <c r="HK45" s="235"/>
      <c r="HL45" s="235"/>
      <c r="HM45" s="235"/>
      <c r="HN45" s="235"/>
      <c r="HO45" s="235"/>
      <c r="HP45" s="235"/>
      <c r="HQ45" s="235"/>
      <c r="HR45" s="235"/>
      <c r="HS45" s="235"/>
      <c r="HT45" s="235"/>
      <c r="HU45" s="235"/>
      <c r="HV45" s="235"/>
      <c r="HW45" s="235"/>
      <c r="HX45" s="235"/>
      <c r="HY45" s="235"/>
      <c r="HZ45" s="235"/>
    </row>
    <row r="46" spans="1:234" s="258" customFormat="1" ht="186.75" customHeight="1" x14ac:dyDescent="0.2">
      <c r="A46" s="219">
        <f t="shared" si="1"/>
        <v>39</v>
      </c>
      <c r="B46" s="220" t="s">
        <v>71</v>
      </c>
      <c r="C46" s="221" t="s">
        <v>16</v>
      </c>
      <c r="D46" s="222" t="s">
        <v>189</v>
      </c>
      <c r="E46" s="221" t="s">
        <v>498</v>
      </c>
      <c r="F46" s="224" t="s">
        <v>49</v>
      </c>
      <c r="G46" s="225" t="s">
        <v>64</v>
      </c>
      <c r="H46" s="204" t="s">
        <v>179</v>
      </c>
      <c r="I46" s="211">
        <v>44000000</v>
      </c>
      <c r="J46" s="211">
        <v>44000000</v>
      </c>
      <c r="K46" s="226">
        <v>42418</v>
      </c>
      <c r="L46" s="226">
        <v>42439</v>
      </c>
      <c r="M46" s="226">
        <v>42444</v>
      </c>
      <c r="N46" s="219">
        <v>210</v>
      </c>
      <c r="O46" s="226">
        <v>42657</v>
      </c>
      <c r="P46" s="228" t="s">
        <v>65</v>
      </c>
      <c r="Q46" s="229" t="s">
        <v>444</v>
      </c>
      <c r="R46" s="230" t="s">
        <v>66</v>
      </c>
      <c r="S46" s="231" t="s">
        <v>258</v>
      </c>
      <c r="T46" s="264" t="s">
        <v>1123</v>
      </c>
      <c r="U46" s="231" t="s">
        <v>250</v>
      </c>
      <c r="V46" s="234"/>
      <c r="W46" s="234"/>
      <c r="X46" s="234"/>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c r="CH46" s="235"/>
      <c r="CI46" s="235"/>
      <c r="CJ46" s="235"/>
      <c r="CK46" s="235"/>
      <c r="CL46" s="235"/>
      <c r="CM46" s="235"/>
      <c r="CN46" s="235"/>
      <c r="CO46" s="235"/>
      <c r="CP46" s="235"/>
      <c r="CQ46" s="235"/>
      <c r="CR46" s="235"/>
      <c r="CS46" s="235"/>
      <c r="CT46" s="235"/>
      <c r="CU46" s="235"/>
      <c r="CV46" s="235"/>
      <c r="CW46" s="235"/>
      <c r="CX46" s="235"/>
      <c r="CY46" s="235"/>
      <c r="CZ46" s="235"/>
      <c r="DA46" s="235"/>
      <c r="DB46" s="235"/>
      <c r="DC46" s="235"/>
      <c r="DD46" s="235"/>
      <c r="DE46" s="235"/>
      <c r="DF46" s="235"/>
      <c r="DG46" s="235"/>
      <c r="DH46" s="235"/>
      <c r="DI46" s="235"/>
      <c r="DJ46" s="235"/>
      <c r="DK46" s="235"/>
      <c r="DL46" s="235"/>
      <c r="DM46" s="235"/>
      <c r="DN46" s="235"/>
      <c r="DO46" s="235"/>
      <c r="DP46" s="235"/>
      <c r="DQ46" s="235"/>
      <c r="DR46" s="235"/>
      <c r="DS46" s="235"/>
      <c r="DT46" s="235"/>
      <c r="DU46" s="235"/>
      <c r="DV46" s="235"/>
      <c r="DW46" s="235"/>
      <c r="DX46" s="235"/>
      <c r="DY46" s="235"/>
      <c r="DZ46" s="235"/>
      <c r="EA46" s="235"/>
      <c r="EB46" s="235"/>
      <c r="EC46" s="235"/>
      <c r="ED46" s="235"/>
      <c r="EE46" s="235"/>
      <c r="EF46" s="235"/>
      <c r="EG46" s="235"/>
      <c r="EH46" s="235"/>
      <c r="EI46" s="235"/>
      <c r="EJ46" s="235"/>
      <c r="EK46" s="235"/>
      <c r="EL46" s="235"/>
      <c r="EM46" s="235"/>
      <c r="EN46" s="235"/>
      <c r="EO46" s="235"/>
      <c r="EP46" s="235"/>
      <c r="EQ46" s="235"/>
      <c r="ER46" s="235"/>
      <c r="ES46" s="235"/>
      <c r="ET46" s="235"/>
      <c r="EU46" s="235"/>
      <c r="EV46" s="235"/>
      <c r="EW46" s="235"/>
      <c r="EX46" s="235"/>
      <c r="EY46" s="235"/>
      <c r="EZ46" s="235"/>
      <c r="FA46" s="235"/>
      <c r="FB46" s="235"/>
      <c r="FC46" s="235"/>
      <c r="FD46" s="235"/>
      <c r="FE46" s="235"/>
      <c r="FF46" s="235"/>
      <c r="FG46" s="235"/>
      <c r="FH46" s="235"/>
      <c r="FI46" s="235"/>
      <c r="FJ46" s="235"/>
      <c r="FK46" s="235"/>
      <c r="FL46" s="235"/>
      <c r="FM46" s="235"/>
      <c r="FN46" s="235"/>
      <c r="FO46" s="235"/>
      <c r="FP46" s="235"/>
      <c r="FQ46" s="235"/>
      <c r="FR46" s="235"/>
      <c r="FS46" s="235"/>
      <c r="FT46" s="235"/>
      <c r="FU46" s="235"/>
      <c r="FV46" s="235"/>
      <c r="FW46" s="235"/>
      <c r="FX46" s="235"/>
      <c r="FY46" s="235"/>
      <c r="FZ46" s="235"/>
      <c r="GA46" s="235"/>
      <c r="GB46" s="235"/>
      <c r="GC46" s="235"/>
      <c r="GD46" s="235"/>
      <c r="GE46" s="235"/>
      <c r="GF46" s="235"/>
      <c r="GG46" s="235"/>
      <c r="GH46" s="235"/>
      <c r="GI46" s="235"/>
      <c r="GJ46" s="235"/>
      <c r="GK46" s="235"/>
      <c r="GL46" s="235"/>
      <c r="GM46" s="235"/>
      <c r="GN46" s="235"/>
      <c r="GO46" s="235"/>
      <c r="GP46" s="235"/>
      <c r="GQ46" s="235"/>
      <c r="GR46" s="235"/>
      <c r="GS46" s="235"/>
      <c r="GT46" s="235"/>
      <c r="GU46" s="235"/>
      <c r="GV46" s="235"/>
      <c r="GW46" s="235"/>
      <c r="GX46" s="235"/>
      <c r="GY46" s="235"/>
      <c r="GZ46" s="235"/>
      <c r="HA46" s="235"/>
      <c r="HB46" s="235"/>
      <c r="HC46" s="235"/>
      <c r="HD46" s="235"/>
      <c r="HE46" s="235"/>
      <c r="HF46" s="235"/>
      <c r="HG46" s="235"/>
      <c r="HH46" s="235"/>
      <c r="HI46" s="235"/>
      <c r="HJ46" s="235"/>
      <c r="HK46" s="235"/>
      <c r="HL46" s="235"/>
      <c r="HM46" s="235"/>
      <c r="HN46" s="235"/>
      <c r="HO46" s="235"/>
      <c r="HP46" s="235"/>
      <c r="HQ46" s="235"/>
      <c r="HR46" s="235"/>
      <c r="HS46" s="235"/>
      <c r="HT46" s="235"/>
      <c r="HU46" s="235"/>
      <c r="HV46" s="235"/>
      <c r="HW46" s="235"/>
      <c r="HX46" s="235"/>
      <c r="HY46" s="235"/>
      <c r="HZ46" s="235"/>
    </row>
    <row r="47" spans="1:234" s="258" customFormat="1" ht="115.5" customHeight="1" x14ac:dyDescent="0.2">
      <c r="A47" s="219">
        <f t="shared" si="1"/>
        <v>40</v>
      </c>
      <c r="B47" s="220" t="s">
        <v>71</v>
      </c>
      <c r="C47" s="221" t="s">
        <v>16</v>
      </c>
      <c r="D47" s="222" t="s">
        <v>189</v>
      </c>
      <c r="E47" s="221" t="s">
        <v>498</v>
      </c>
      <c r="F47" s="224" t="s">
        <v>49</v>
      </c>
      <c r="G47" s="225" t="s">
        <v>29</v>
      </c>
      <c r="H47" s="204" t="s">
        <v>44</v>
      </c>
      <c r="I47" s="211">
        <f>+J47</f>
        <v>822800</v>
      </c>
      <c r="J47" s="211">
        <v>822800</v>
      </c>
      <c r="K47" s="226">
        <v>42513</v>
      </c>
      <c r="L47" s="226">
        <v>42594</v>
      </c>
      <c r="M47" s="226">
        <v>42605</v>
      </c>
      <c r="N47" s="219">
        <v>30</v>
      </c>
      <c r="O47" s="226">
        <v>42635</v>
      </c>
      <c r="P47" s="228" t="s">
        <v>867</v>
      </c>
      <c r="Q47" s="229" t="s">
        <v>866</v>
      </c>
      <c r="R47" s="230" t="s">
        <v>591</v>
      </c>
      <c r="S47" s="231" t="s">
        <v>258</v>
      </c>
      <c r="T47" s="264" t="s">
        <v>1124</v>
      </c>
      <c r="U47" s="231" t="s">
        <v>250</v>
      </c>
      <c r="V47" s="234"/>
      <c r="W47" s="234"/>
      <c r="X47" s="234"/>
      <c r="Y47" s="234" t="s">
        <v>602</v>
      </c>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c r="CH47" s="235"/>
      <c r="CI47" s="235"/>
      <c r="CJ47" s="235"/>
      <c r="CK47" s="235"/>
      <c r="CL47" s="235"/>
      <c r="CM47" s="235"/>
      <c r="CN47" s="235"/>
      <c r="CO47" s="235"/>
      <c r="CP47" s="235"/>
      <c r="CQ47" s="235"/>
      <c r="CR47" s="235"/>
      <c r="CS47" s="235"/>
      <c r="CT47" s="235"/>
      <c r="CU47" s="235"/>
      <c r="CV47" s="235"/>
      <c r="CW47" s="235"/>
      <c r="CX47" s="235"/>
      <c r="CY47" s="235"/>
      <c r="CZ47" s="235"/>
      <c r="DA47" s="235"/>
      <c r="DB47" s="235"/>
      <c r="DC47" s="235"/>
      <c r="DD47" s="235"/>
      <c r="DE47" s="235"/>
      <c r="DF47" s="235"/>
      <c r="DG47" s="235"/>
      <c r="DH47" s="235"/>
      <c r="DI47" s="235"/>
      <c r="DJ47" s="235"/>
      <c r="DK47" s="235"/>
      <c r="DL47" s="235"/>
      <c r="DM47" s="235"/>
      <c r="DN47" s="235"/>
      <c r="DO47" s="235"/>
      <c r="DP47" s="235"/>
      <c r="DQ47" s="235"/>
      <c r="DR47" s="235"/>
      <c r="DS47" s="235"/>
      <c r="DT47" s="235"/>
      <c r="DU47" s="235"/>
      <c r="DV47" s="235"/>
      <c r="DW47" s="235"/>
      <c r="DX47" s="235"/>
      <c r="DY47" s="235"/>
      <c r="DZ47" s="235"/>
      <c r="EA47" s="235"/>
      <c r="EB47" s="235"/>
      <c r="EC47" s="235"/>
      <c r="ED47" s="235"/>
      <c r="EE47" s="235"/>
      <c r="EF47" s="235"/>
      <c r="EG47" s="235"/>
      <c r="EH47" s="235"/>
      <c r="EI47" s="235"/>
      <c r="EJ47" s="235"/>
      <c r="EK47" s="235"/>
      <c r="EL47" s="235"/>
      <c r="EM47" s="235"/>
      <c r="EN47" s="235"/>
      <c r="EO47" s="235"/>
      <c r="EP47" s="235"/>
      <c r="EQ47" s="235"/>
      <c r="ER47" s="235"/>
      <c r="ES47" s="235"/>
      <c r="ET47" s="235"/>
      <c r="EU47" s="235"/>
      <c r="EV47" s="235"/>
      <c r="EW47" s="235"/>
      <c r="EX47" s="235"/>
      <c r="EY47" s="235"/>
      <c r="EZ47" s="235"/>
      <c r="FA47" s="235"/>
      <c r="FB47" s="235"/>
      <c r="FC47" s="235"/>
      <c r="FD47" s="235"/>
      <c r="FE47" s="235"/>
      <c r="FF47" s="235"/>
      <c r="FG47" s="235"/>
      <c r="FH47" s="235"/>
      <c r="FI47" s="235"/>
      <c r="FJ47" s="235"/>
      <c r="FK47" s="235"/>
      <c r="FL47" s="235"/>
      <c r="FM47" s="235"/>
      <c r="FN47" s="235"/>
      <c r="FO47" s="235"/>
      <c r="FP47" s="235"/>
      <c r="FQ47" s="235"/>
      <c r="FR47" s="235"/>
      <c r="FS47" s="235"/>
      <c r="FT47" s="235"/>
      <c r="FU47" s="235"/>
      <c r="FV47" s="235"/>
      <c r="FW47" s="235"/>
      <c r="FX47" s="235"/>
      <c r="FY47" s="235"/>
      <c r="FZ47" s="235"/>
      <c r="GA47" s="235"/>
      <c r="GB47" s="235"/>
      <c r="GC47" s="235"/>
      <c r="GD47" s="235"/>
      <c r="GE47" s="235"/>
      <c r="GF47" s="235"/>
      <c r="GG47" s="235"/>
      <c r="GH47" s="235"/>
      <c r="GI47" s="235"/>
      <c r="GJ47" s="235"/>
      <c r="GK47" s="235"/>
      <c r="GL47" s="235"/>
      <c r="GM47" s="235"/>
      <c r="GN47" s="235"/>
      <c r="GO47" s="235"/>
      <c r="GP47" s="235"/>
      <c r="GQ47" s="235"/>
      <c r="GR47" s="235"/>
      <c r="GS47" s="235"/>
      <c r="GT47" s="235"/>
      <c r="GU47" s="235"/>
      <c r="GV47" s="235"/>
      <c r="GW47" s="235"/>
      <c r="GX47" s="235"/>
      <c r="GY47" s="235"/>
      <c r="GZ47" s="235"/>
      <c r="HA47" s="235"/>
      <c r="HB47" s="235"/>
      <c r="HC47" s="235"/>
      <c r="HD47" s="235"/>
      <c r="HE47" s="235"/>
      <c r="HF47" s="235"/>
      <c r="HG47" s="235"/>
      <c r="HH47" s="235"/>
      <c r="HI47" s="235"/>
      <c r="HJ47" s="235"/>
      <c r="HK47" s="235"/>
      <c r="HL47" s="235"/>
      <c r="HM47" s="235"/>
      <c r="HN47" s="235"/>
      <c r="HO47" s="235"/>
      <c r="HP47" s="235"/>
      <c r="HQ47" s="235"/>
      <c r="HR47" s="235"/>
      <c r="HS47" s="235"/>
      <c r="HT47" s="235"/>
      <c r="HU47" s="235"/>
      <c r="HV47" s="235"/>
      <c r="HW47" s="235"/>
      <c r="HX47" s="235"/>
      <c r="HY47" s="235"/>
      <c r="HZ47" s="235"/>
    </row>
    <row r="48" spans="1:234" s="258" customFormat="1" ht="153.75" customHeight="1" x14ac:dyDescent="0.2">
      <c r="A48" s="219">
        <f t="shared" si="1"/>
        <v>41</v>
      </c>
      <c r="B48" s="220" t="s">
        <v>71</v>
      </c>
      <c r="C48" s="221" t="s">
        <v>16</v>
      </c>
      <c r="D48" s="222" t="s">
        <v>189</v>
      </c>
      <c r="E48" s="221" t="s">
        <v>498</v>
      </c>
      <c r="F48" s="224" t="s">
        <v>49</v>
      </c>
      <c r="G48" s="225" t="s">
        <v>29</v>
      </c>
      <c r="H48" s="204" t="s">
        <v>25</v>
      </c>
      <c r="I48" s="211">
        <v>4000000</v>
      </c>
      <c r="J48" s="211"/>
      <c r="K48" s="226">
        <v>42513</v>
      </c>
      <c r="L48" s="226">
        <v>42574</v>
      </c>
      <c r="M48" s="226">
        <v>42579</v>
      </c>
      <c r="N48" s="219">
        <v>30</v>
      </c>
      <c r="O48" s="226">
        <f>+M48+N48</f>
        <v>42609</v>
      </c>
      <c r="P48" s="228" t="s">
        <v>592</v>
      </c>
      <c r="Q48" s="229" t="s">
        <v>593</v>
      </c>
      <c r="R48" s="230" t="s">
        <v>594</v>
      </c>
      <c r="S48" s="231" t="s">
        <v>258</v>
      </c>
      <c r="T48" s="230" t="s">
        <v>603</v>
      </c>
      <c r="U48" s="204" t="s">
        <v>582</v>
      </c>
      <c r="V48" s="234"/>
      <c r="W48" s="234"/>
      <c r="X48" s="234"/>
      <c r="Y48" s="234" t="s">
        <v>602</v>
      </c>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35"/>
      <c r="DX48" s="235"/>
      <c r="DY48" s="235"/>
      <c r="DZ48" s="235"/>
      <c r="EA48" s="235"/>
      <c r="EB48" s="235"/>
      <c r="EC48" s="235"/>
      <c r="ED48" s="235"/>
      <c r="EE48" s="235"/>
      <c r="EF48" s="235"/>
      <c r="EG48" s="235"/>
      <c r="EH48" s="235"/>
      <c r="EI48" s="235"/>
      <c r="EJ48" s="235"/>
      <c r="EK48" s="235"/>
      <c r="EL48" s="235"/>
      <c r="EM48" s="235"/>
      <c r="EN48" s="235"/>
      <c r="EO48" s="235"/>
      <c r="EP48" s="235"/>
      <c r="EQ48" s="235"/>
      <c r="ER48" s="235"/>
      <c r="ES48" s="235"/>
      <c r="ET48" s="235"/>
      <c r="EU48" s="235"/>
      <c r="EV48" s="235"/>
      <c r="EW48" s="235"/>
      <c r="EX48" s="235"/>
      <c r="EY48" s="235"/>
      <c r="EZ48" s="235"/>
      <c r="FA48" s="235"/>
      <c r="FB48" s="235"/>
      <c r="FC48" s="235"/>
      <c r="FD48" s="235"/>
      <c r="FE48" s="235"/>
      <c r="FF48" s="235"/>
      <c r="FG48" s="235"/>
      <c r="FH48" s="235"/>
      <c r="FI48" s="235"/>
      <c r="FJ48" s="235"/>
      <c r="FK48" s="235"/>
      <c r="FL48" s="235"/>
      <c r="FM48" s="235"/>
      <c r="FN48" s="235"/>
      <c r="FO48" s="235"/>
      <c r="FP48" s="235"/>
      <c r="FQ48" s="235"/>
      <c r="FR48" s="235"/>
      <c r="FS48" s="235"/>
      <c r="FT48" s="235"/>
      <c r="FU48" s="235"/>
      <c r="FV48" s="235"/>
      <c r="FW48" s="235"/>
      <c r="FX48" s="235"/>
      <c r="FY48" s="235"/>
      <c r="FZ48" s="235"/>
      <c r="GA48" s="235"/>
      <c r="GB48" s="235"/>
      <c r="GC48" s="235"/>
      <c r="GD48" s="235"/>
      <c r="GE48" s="235"/>
      <c r="GF48" s="235"/>
      <c r="GG48" s="235"/>
      <c r="GH48" s="235"/>
      <c r="GI48" s="235"/>
      <c r="GJ48" s="235"/>
      <c r="GK48" s="235"/>
      <c r="GL48" s="235"/>
      <c r="GM48" s="235"/>
      <c r="GN48" s="235"/>
      <c r="GO48" s="235"/>
      <c r="GP48" s="235"/>
      <c r="GQ48" s="235"/>
      <c r="GR48" s="235"/>
      <c r="GS48" s="235"/>
      <c r="GT48" s="235"/>
      <c r="GU48" s="235"/>
      <c r="GV48" s="235"/>
      <c r="GW48" s="235"/>
      <c r="GX48" s="235"/>
      <c r="GY48" s="235"/>
      <c r="GZ48" s="235"/>
      <c r="HA48" s="235"/>
      <c r="HB48" s="235"/>
      <c r="HC48" s="235"/>
      <c r="HD48" s="235"/>
      <c r="HE48" s="235"/>
      <c r="HF48" s="235"/>
      <c r="HG48" s="235"/>
      <c r="HH48" s="235"/>
      <c r="HI48" s="235"/>
      <c r="HJ48" s="235"/>
      <c r="HK48" s="235"/>
      <c r="HL48" s="235"/>
      <c r="HM48" s="235"/>
      <c r="HN48" s="235"/>
      <c r="HO48" s="235"/>
      <c r="HP48" s="235"/>
      <c r="HQ48" s="235"/>
      <c r="HR48" s="235"/>
      <c r="HS48" s="235"/>
      <c r="HT48" s="235"/>
      <c r="HU48" s="235"/>
      <c r="HV48" s="235"/>
      <c r="HW48" s="235"/>
      <c r="HX48" s="235"/>
      <c r="HY48" s="235"/>
      <c r="HZ48" s="235"/>
    </row>
    <row r="49" spans="1:234" s="258" customFormat="1" ht="146.25" customHeight="1" x14ac:dyDescent="0.2">
      <c r="A49" s="219">
        <f t="shared" si="1"/>
        <v>42</v>
      </c>
      <c r="B49" s="220" t="s">
        <v>71</v>
      </c>
      <c r="C49" s="221" t="s">
        <v>16</v>
      </c>
      <c r="D49" s="222" t="s">
        <v>173</v>
      </c>
      <c r="E49" s="221">
        <v>312020501</v>
      </c>
      <c r="F49" s="224" t="s">
        <v>67</v>
      </c>
      <c r="G49" s="225" t="s">
        <v>29</v>
      </c>
      <c r="H49" s="204" t="s">
        <v>56</v>
      </c>
      <c r="I49" s="211">
        <f>+J49</f>
        <v>1982500</v>
      </c>
      <c r="J49" s="211">
        <v>1982500</v>
      </c>
      <c r="K49" s="226">
        <v>42542</v>
      </c>
      <c r="L49" s="226">
        <v>42585</v>
      </c>
      <c r="M49" s="226">
        <v>42590</v>
      </c>
      <c r="N49" s="262" t="s">
        <v>583</v>
      </c>
      <c r="O49" s="226">
        <v>42594</v>
      </c>
      <c r="P49" s="228" t="s">
        <v>855</v>
      </c>
      <c r="Q49" s="229" t="s">
        <v>854</v>
      </c>
      <c r="R49" s="230" t="s">
        <v>68</v>
      </c>
      <c r="S49" s="231" t="s">
        <v>258</v>
      </c>
      <c r="T49" s="230" t="s">
        <v>1126</v>
      </c>
      <c r="U49" s="204" t="s">
        <v>250</v>
      </c>
      <c r="V49" s="234"/>
      <c r="W49" s="234"/>
      <c r="X49" s="234"/>
      <c r="Y49" s="234"/>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35"/>
      <c r="CL49" s="235"/>
      <c r="CM49" s="235"/>
      <c r="CN49" s="235"/>
      <c r="CO49" s="235"/>
      <c r="CP49" s="235"/>
      <c r="CQ49" s="235"/>
      <c r="CR49" s="235"/>
      <c r="CS49" s="235"/>
      <c r="CT49" s="235"/>
      <c r="CU49" s="235"/>
      <c r="CV49" s="235"/>
      <c r="CW49" s="235"/>
      <c r="CX49" s="235"/>
      <c r="CY49" s="235"/>
      <c r="CZ49" s="235"/>
      <c r="DA49" s="235"/>
      <c r="DB49" s="235"/>
      <c r="DC49" s="235"/>
      <c r="DD49" s="235"/>
      <c r="DE49" s="235"/>
      <c r="DF49" s="235"/>
      <c r="DG49" s="235"/>
      <c r="DH49" s="235"/>
      <c r="DI49" s="235"/>
      <c r="DJ49" s="235"/>
      <c r="DK49" s="235"/>
      <c r="DL49" s="235"/>
      <c r="DM49" s="235"/>
      <c r="DN49" s="235"/>
      <c r="DO49" s="235"/>
      <c r="DP49" s="235"/>
      <c r="DQ49" s="235"/>
      <c r="DR49" s="235"/>
      <c r="DS49" s="235"/>
      <c r="DT49" s="235"/>
      <c r="DU49" s="235"/>
      <c r="DV49" s="235"/>
      <c r="DW49" s="235"/>
      <c r="DX49" s="235"/>
      <c r="DY49" s="235"/>
      <c r="DZ49" s="235"/>
      <c r="EA49" s="235"/>
      <c r="EB49" s="235"/>
      <c r="EC49" s="235"/>
      <c r="ED49" s="235"/>
      <c r="EE49" s="235"/>
      <c r="EF49" s="235"/>
      <c r="EG49" s="235"/>
      <c r="EH49" s="235"/>
      <c r="EI49" s="235"/>
      <c r="EJ49" s="235"/>
      <c r="EK49" s="235"/>
      <c r="EL49" s="235"/>
      <c r="EM49" s="235"/>
      <c r="EN49" s="235"/>
      <c r="EO49" s="235"/>
      <c r="EP49" s="235"/>
      <c r="EQ49" s="235"/>
      <c r="ER49" s="235"/>
      <c r="ES49" s="235"/>
      <c r="ET49" s="235"/>
      <c r="EU49" s="235"/>
      <c r="EV49" s="235"/>
      <c r="EW49" s="235"/>
      <c r="EX49" s="235"/>
      <c r="EY49" s="235"/>
      <c r="EZ49" s="235"/>
      <c r="FA49" s="235"/>
      <c r="FB49" s="235"/>
      <c r="FC49" s="235"/>
      <c r="FD49" s="235"/>
      <c r="FE49" s="235"/>
      <c r="FF49" s="235"/>
      <c r="FG49" s="235"/>
      <c r="FH49" s="235"/>
      <c r="FI49" s="235"/>
      <c r="FJ49" s="235"/>
      <c r="FK49" s="235"/>
      <c r="FL49" s="235"/>
      <c r="FM49" s="235"/>
      <c r="FN49" s="235"/>
      <c r="FO49" s="235"/>
      <c r="FP49" s="235"/>
      <c r="FQ49" s="235"/>
      <c r="FR49" s="235"/>
      <c r="FS49" s="235"/>
      <c r="FT49" s="235"/>
      <c r="FU49" s="235"/>
      <c r="FV49" s="235"/>
      <c r="FW49" s="235"/>
      <c r="FX49" s="235"/>
      <c r="FY49" s="235"/>
      <c r="FZ49" s="235"/>
      <c r="GA49" s="235"/>
      <c r="GB49" s="235"/>
      <c r="GC49" s="235"/>
      <c r="GD49" s="235"/>
      <c r="GE49" s="235"/>
      <c r="GF49" s="235"/>
      <c r="GG49" s="235"/>
      <c r="GH49" s="235"/>
      <c r="GI49" s="235"/>
      <c r="GJ49" s="235"/>
      <c r="GK49" s="235"/>
      <c r="GL49" s="235"/>
      <c r="GM49" s="235"/>
      <c r="GN49" s="235"/>
      <c r="GO49" s="235"/>
      <c r="GP49" s="235"/>
      <c r="GQ49" s="235"/>
      <c r="GR49" s="235"/>
      <c r="GS49" s="235"/>
      <c r="GT49" s="235"/>
      <c r="GU49" s="235"/>
      <c r="GV49" s="235"/>
      <c r="GW49" s="235"/>
      <c r="GX49" s="235"/>
      <c r="GY49" s="235"/>
      <c r="GZ49" s="235"/>
      <c r="HA49" s="235"/>
      <c r="HB49" s="235"/>
      <c r="HC49" s="235"/>
      <c r="HD49" s="235"/>
      <c r="HE49" s="235"/>
      <c r="HF49" s="235"/>
      <c r="HG49" s="235"/>
      <c r="HH49" s="235"/>
      <c r="HI49" s="235"/>
      <c r="HJ49" s="235"/>
      <c r="HK49" s="235"/>
      <c r="HL49" s="235"/>
      <c r="HM49" s="235"/>
      <c r="HN49" s="235"/>
      <c r="HO49" s="235"/>
      <c r="HP49" s="235"/>
      <c r="HQ49" s="235"/>
      <c r="HR49" s="235"/>
      <c r="HS49" s="235"/>
      <c r="HT49" s="235"/>
      <c r="HU49" s="235"/>
      <c r="HV49" s="235"/>
      <c r="HW49" s="235"/>
      <c r="HX49" s="235"/>
      <c r="HY49" s="235"/>
      <c r="HZ49" s="235"/>
    </row>
    <row r="50" spans="1:234" s="258" customFormat="1" ht="178.5" x14ac:dyDescent="0.2">
      <c r="A50" s="219">
        <f t="shared" si="1"/>
        <v>43</v>
      </c>
      <c r="B50" s="220" t="s">
        <v>71</v>
      </c>
      <c r="C50" s="221" t="s">
        <v>16</v>
      </c>
      <c r="D50" s="222" t="s">
        <v>173</v>
      </c>
      <c r="E50" s="221">
        <v>312020501</v>
      </c>
      <c r="F50" s="224" t="s">
        <v>67</v>
      </c>
      <c r="G50" s="225" t="s">
        <v>29</v>
      </c>
      <c r="H50" s="204" t="s">
        <v>50</v>
      </c>
      <c r="I50" s="211">
        <v>20000000</v>
      </c>
      <c r="J50" s="211"/>
      <c r="K50" s="226">
        <v>42461</v>
      </c>
      <c r="L50" s="226">
        <v>42515</v>
      </c>
      <c r="M50" s="226">
        <f>L50+5</f>
        <v>42520</v>
      </c>
      <c r="N50" s="227">
        <v>30</v>
      </c>
      <c r="O50" s="226">
        <f>M50+N50</f>
        <v>42550</v>
      </c>
      <c r="P50" s="228" t="s">
        <v>69</v>
      </c>
      <c r="Q50" s="229" t="s">
        <v>503</v>
      </c>
      <c r="R50" s="204" t="s">
        <v>70</v>
      </c>
      <c r="S50" s="231" t="s">
        <v>258</v>
      </c>
      <c r="T50" s="230" t="s">
        <v>966</v>
      </c>
      <c r="U50" s="204" t="s">
        <v>502</v>
      </c>
      <c r="V50" s="234"/>
      <c r="W50" s="234"/>
      <c r="X50" s="234"/>
      <c r="Y50" s="234"/>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c r="CD50" s="235"/>
      <c r="CE50" s="235"/>
      <c r="CF50" s="235"/>
      <c r="CG50" s="235"/>
      <c r="CH50" s="235"/>
      <c r="CI50" s="235"/>
      <c r="CJ50" s="235"/>
      <c r="CK50" s="235"/>
      <c r="CL50" s="235"/>
      <c r="CM50" s="235"/>
      <c r="CN50" s="235"/>
      <c r="CO50" s="235"/>
      <c r="CP50" s="235"/>
      <c r="CQ50" s="235"/>
      <c r="CR50" s="235"/>
      <c r="CS50" s="235"/>
      <c r="CT50" s="235"/>
      <c r="CU50" s="235"/>
      <c r="CV50" s="235"/>
      <c r="CW50" s="235"/>
      <c r="CX50" s="235"/>
      <c r="CY50" s="235"/>
      <c r="CZ50" s="235"/>
      <c r="DA50" s="235"/>
      <c r="DB50" s="235"/>
      <c r="DC50" s="235"/>
      <c r="DD50" s="235"/>
      <c r="DE50" s="235"/>
      <c r="DF50" s="235"/>
      <c r="DG50" s="235"/>
      <c r="DH50" s="235"/>
      <c r="DI50" s="235"/>
      <c r="DJ50" s="235"/>
      <c r="DK50" s="235"/>
      <c r="DL50" s="235"/>
      <c r="DM50" s="235"/>
      <c r="DN50" s="235"/>
      <c r="DO50" s="235"/>
      <c r="DP50" s="235"/>
      <c r="DQ50" s="235"/>
      <c r="DR50" s="235"/>
      <c r="DS50" s="235"/>
      <c r="DT50" s="235"/>
      <c r="DU50" s="235"/>
      <c r="DV50" s="235"/>
      <c r="DW50" s="235"/>
      <c r="DX50" s="235"/>
      <c r="DY50" s="235"/>
      <c r="DZ50" s="235"/>
      <c r="EA50" s="235"/>
      <c r="EB50" s="235"/>
      <c r="EC50" s="235"/>
      <c r="ED50" s="235"/>
      <c r="EE50" s="235"/>
      <c r="EF50" s="235"/>
      <c r="EG50" s="235"/>
      <c r="EH50" s="235"/>
      <c r="EI50" s="235"/>
      <c r="EJ50" s="235"/>
      <c r="EK50" s="235"/>
      <c r="EL50" s="235"/>
      <c r="EM50" s="235"/>
      <c r="EN50" s="235"/>
      <c r="EO50" s="235"/>
      <c r="EP50" s="235"/>
      <c r="EQ50" s="235"/>
      <c r="ER50" s="235"/>
      <c r="ES50" s="235"/>
      <c r="ET50" s="235"/>
      <c r="EU50" s="235"/>
      <c r="EV50" s="235"/>
      <c r="EW50" s="235"/>
      <c r="EX50" s="235"/>
      <c r="EY50" s="235"/>
      <c r="EZ50" s="235"/>
      <c r="FA50" s="235"/>
      <c r="FB50" s="235"/>
      <c r="FC50" s="235"/>
      <c r="FD50" s="235"/>
      <c r="FE50" s="235"/>
      <c r="FF50" s="235"/>
      <c r="FG50" s="235"/>
      <c r="FH50" s="235"/>
      <c r="FI50" s="235"/>
      <c r="FJ50" s="235"/>
      <c r="FK50" s="235"/>
      <c r="FL50" s="235"/>
      <c r="FM50" s="235"/>
      <c r="FN50" s="235"/>
      <c r="FO50" s="235"/>
      <c r="FP50" s="235"/>
      <c r="FQ50" s="235"/>
      <c r="FR50" s="235"/>
      <c r="FS50" s="235"/>
      <c r="FT50" s="235"/>
      <c r="FU50" s="235"/>
      <c r="FV50" s="235"/>
      <c r="FW50" s="235"/>
      <c r="FX50" s="235"/>
      <c r="FY50" s="235"/>
      <c r="FZ50" s="235"/>
      <c r="GA50" s="235"/>
      <c r="GB50" s="235"/>
      <c r="GC50" s="235"/>
      <c r="GD50" s="235"/>
      <c r="GE50" s="235"/>
      <c r="GF50" s="235"/>
      <c r="GG50" s="235"/>
      <c r="GH50" s="235"/>
      <c r="GI50" s="235"/>
      <c r="GJ50" s="235"/>
      <c r="GK50" s="235"/>
      <c r="GL50" s="235"/>
      <c r="GM50" s="235"/>
      <c r="GN50" s="235"/>
      <c r="GO50" s="235"/>
      <c r="GP50" s="235"/>
      <c r="GQ50" s="235"/>
      <c r="GR50" s="235"/>
      <c r="GS50" s="235"/>
      <c r="GT50" s="235"/>
      <c r="GU50" s="235"/>
      <c r="GV50" s="235"/>
      <c r="GW50" s="235"/>
      <c r="GX50" s="235"/>
      <c r="GY50" s="235"/>
      <c r="GZ50" s="235"/>
      <c r="HA50" s="235"/>
      <c r="HB50" s="235"/>
      <c r="HC50" s="235"/>
      <c r="HD50" s="235"/>
      <c r="HE50" s="235"/>
      <c r="HF50" s="235"/>
      <c r="HG50" s="235"/>
      <c r="HH50" s="235"/>
      <c r="HI50" s="235"/>
      <c r="HJ50" s="235"/>
      <c r="HK50" s="235"/>
      <c r="HL50" s="235"/>
      <c r="HM50" s="235"/>
      <c r="HN50" s="235"/>
      <c r="HO50" s="235"/>
      <c r="HP50" s="235"/>
      <c r="HQ50" s="235"/>
      <c r="HR50" s="235"/>
      <c r="HS50" s="235"/>
      <c r="HT50" s="235"/>
      <c r="HU50" s="235"/>
      <c r="HV50" s="235"/>
      <c r="HW50" s="235"/>
      <c r="HX50" s="235"/>
      <c r="HY50" s="235"/>
      <c r="HZ50" s="235"/>
    </row>
    <row r="51" spans="1:234" s="258" customFormat="1" ht="63.75" x14ac:dyDescent="0.2">
      <c r="A51" s="219">
        <f t="shared" si="1"/>
        <v>44</v>
      </c>
      <c r="B51" s="204" t="s">
        <v>72</v>
      </c>
      <c r="C51" s="246">
        <v>31202</v>
      </c>
      <c r="D51" s="222" t="s">
        <v>173</v>
      </c>
      <c r="E51" s="324">
        <v>312020901</v>
      </c>
      <c r="F51" s="253" t="s">
        <v>76</v>
      </c>
      <c r="G51" s="228" t="s">
        <v>178</v>
      </c>
      <c r="H51" s="310" t="s">
        <v>25</v>
      </c>
      <c r="I51" s="211">
        <v>119728000</v>
      </c>
      <c r="J51" s="211">
        <v>119728000</v>
      </c>
      <c r="K51" s="226">
        <v>42573</v>
      </c>
      <c r="L51" s="226">
        <v>42643</v>
      </c>
      <c r="M51" s="226">
        <v>42648</v>
      </c>
      <c r="N51" s="325">
        <v>120</v>
      </c>
      <c r="O51" s="226">
        <f>+M51+N51</f>
        <v>42768</v>
      </c>
      <c r="P51" s="228" t="s">
        <v>74</v>
      </c>
      <c r="Q51" s="326" t="s">
        <v>782</v>
      </c>
      <c r="R51" s="204" t="s">
        <v>75</v>
      </c>
      <c r="S51" s="231" t="s">
        <v>780</v>
      </c>
      <c r="T51" s="305" t="s">
        <v>1125</v>
      </c>
      <c r="U51" s="302" t="s">
        <v>250</v>
      </c>
      <c r="V51" s="451" t="s">
        <v>781</v>
      </c>
      <c r="W51" s="234"/>
      <c r="X51" s="234"/>
      <c r="Y51" s="234"/>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c r="BU51" s="235"/>
      <c r="BV51" s="235"/>
      <c r="BW51" s="235"/>
      <c r="BX51" s="235"/>
      <c r="BY51" s="235"/>
      <c r="BZ51" s="235"/>
      <c r="CA51" s="235"/>
      <c r="CB51" s="235"/>
      <c r="CC51" s="235"/>
      <c r="CD51" s="235"/>
      <c r="CE51" s="235"/>
      <c r="CF51" s="235"/>
      <c r="CG51" s="235"/>
      <c r="CH51" s="235"/>
      <c r="CI51" s="235"/>
      <c r="CJ51" s="235"/>
      <c r="CK51" s="235"/>
      <c r="CL51" s="235"/>
      <c r="CM51" s="235"/>
      <c r="CN51" s="235"/>
      <c r="CO51" s="235"/>
      <c r="CP51" s="235"/>
      <c r="CQ51" s="235"/>
      <c r="CR51" s="235"/>
      <c r="CS51" s="235"/>
      <c r="CT51" s="235"/>
      <c r="CU51" s="235"/>
      <c r="CV51" s="235"/>
      <c r="CW51" s="235"/>
      <c r="CX51" s="235"/>
      <c r="CY51" s="235"/>
      <c r="CZ51" s="235"/>
      <c r="DA51" s="235"/>
      <c r="DB51" s="235"/>
      <c r="DC51" s="235"/>
      <c r="DD51" s="235"/>
      <c r="DE51" s="235"/>
      <c r="DF51" s="235"/>
      <c r="DG51" s="235"/>
      <c r="DH51" s="235"/>
      <c r="DI51" s="235"/>
      <c r="DJ51" s="235"/>
      <c r="DK51" s="235"/>
      <c r="DL51" s="235"/>
      <c r="DM51" s="235"/>
      <c r="DN51" s="235"/>
      <c r="DO51" s="235"/>
      <c r="DP51" s="235"/>
      <c r="DQ51" s="235"/>
      <c r="DR51" s="235"/>
      <c r="DS51" s="235"/>
      <c r="DT51" s="235"/>
      <c r="DU51" s="235"/>
      <c r="DV51" s="235"/>
      <c r="DW51" s="235"/>
      <c r="DX51" s="235"/>
      <c r="DY51" s="235"/>
      <c r="DZ51" s="235"/>
      <c r="EA51" s="235"/>
      <c r="EB51" s="235"/>
      <c r="EC51" s="235"/>
      <c r="ED51" s="235"/>
      <c r="EE51" s="235"/>
      <c r="EF51" s="235"/>
      <c r="EG51" s="235"/>
      <c r="EH51" s="235"/>
      <c r="EI51" s="235"/>
      <c r="EJ51" s="235"/>
      <c r="EK51" s="235"/>
      <c r="EL51" s="235"/>
      <c r="EM51" s="235"/>
      <c r="EN51" s="235"/>
      <c r="EO51" s="235"/>
      <c r="EP51" s="235"/>
      <c r="EQ51" s="235"/>
      <c r="ER51" s="235"/>
      <c r="ES51" s="235"/>
      <c r="ET51" s="235"/>
      <c r="EU51" s="235"/>
      <c r="EV51" s="235"/>
      <c r="EW51" s="235"/>
      <c r="EX51" s="235"/>
      <c r="EY51" s="235"/>
      <c r="EZ51" s="235"/>
      <c r="FA51" s="235"/>
      <c r="FB51" s="235"/>
      <c r="FC51" s="235"/>
      <c r="FD51" s="235"/>
      <c r="FE51" s="235"/>
      <c r="FF51" s="235"/>
      <c r="FG51" s="235"/>
      <c r="FH51" s="235"/>
      <c r="FI51" s="235"/>
      <c r="FJ51" s="235"/>
      <c r="FK51" s="235"/>
      <c r="FL51" s="235"/>
      <c r="FM51" s="235"/>
      <c r="FN51" s="235"/>
      <c r="FO51" s="235"/>
      <c r="FP51" s="235"/>
      <c r="FQ51" s="235"/>
      <c r="FR51" s="235"/>
      <c r="FS51" s="235"/>
      <c r="FT51" s="235"/>
      <c r="FU51" s="235"/>
      <c r="FV51" s="235"/>
      <c r="FW51" s="235"/>
      <c r="FX51" s="235"/>
      <c r="FY51" s="235"/>
      <c r="FZ51" s="235"/>
      <c r="GA51" s="235"/>
      <c r="GB51" s="235"/>
      <c r="GC51" s="235"/>
      <c r="GD51" s="235"/>
      <c r="GE51" s="235"/>
      <c r="GF51" s="235"/>
      <c r="GG51" s="235"/>
      <c r="GH51" s="235"/>
      <c r="GI51" s="235"/>
      <c r="GJ51" s="235"/>
      <c r="GK51" s="235"/>
      <c r="GL51" s="235"/>
      <c r="GM51" s="235"/>
      <c r="GN51" s="235"/>
      <c r="GO51" s="235"/>
      <c r="GP51" s="235"/>
      <c r="GQ51" s="235"/>
      <c r="GR51" s="235"/>
      <c r="GS51" s="235"/>
      <c r="GT51" s="235"/>
      <c r="GU51" s="235"/>
      <c r="GV51" s="235"/>
      <c r="GW51" s="235"/>
      <c r="GX51" s="235"/>
      <c r="GY51" s="235"/>
      <c r="GZ51" s="235"/>
      <c r="HA51" s="235"/>
      <c r="HB51" s="235"/>
      <c r="HC51" s="235"/>
      <c r="HD51" s="235"/>
      <c r="HE51" s="235"/>
      <c r="HF51" s="235"/>
      <c r="HG51" s="235"/>
      <c r="HH51" s="235"/>
      <c r="HI51" s="235"/>
      <c r="HJ51" s="235"/>
      <c r="HK51" s="235"/>
      <c r="HL51" s="235"/>
      <c r="HM51" s="235"/>
      <c r="HN51" s="235"/>
      <c r="HO51" s="235"/>
      <c r="HP51" s="235"/>
      <c r="HQ51" s="235"/>
      <c r="HR51" s="235"/>
      <c r="HS51" s="235"/>
      <c r="HT51" s="235"/>
      <c r="HU51" s="235"/>
      <c r="HV51" s="235"/>
      <c r="HW51" s="235"/>
      <c r="HX51" s="235"/>
      <c r="HY51" s="235"/>
      <c r="HZ51" s="235"/>
    </row>
    <row r="52" spans="1:234" s="258" customFormat="1" ht="226.5" customHeight="1" x14ac:dyDescent="0.2">
      <c r="A52" s="219">
        <f t="shared" si="1"/>
        <v>45</v>
      </c>
      <c r="B52" s="204" t="s">
        <v>72</v>
      </c>
      <c r="C52" s="246">
        <v>31202</v>
      </c>
      <c r="D52" s="222" t="s">
        <v>173</v>
      </c>
      <c r="E52" s="324">
        <v>312020901</v>
      </c>
      <c r="F52" s="253" t="s">
        <v>76</v>
      </c>
      <c r="G52" s="228" t="s">
        <v>877</v>
      </c>
      <c r="H52" s="302" t="s">
        <v>509</v>
      </c>
      <c r="I52" s="211">
        <v>264900000</v>
      </c>
      <c r="J52" s="211">
        <v>264900000</v>
      </c>
      <c r="K52" s="226">
        <v>42573</v>
      </c>
      <c r="L52" s="226">
        <v>42635</v>
      </c>
      <c r="M52" s="226">
        <v>42641</v>
      </c>
      <c r="N52" s="248">
        <v>240</v>
      </c>
      <c r="O52" s="226">
        <v>42882</v>
      </c>
      <c r="P52" s="217" t="s">
        <v>1141</v>
      </c>
      <c r="Q52" s="326" t="s">
        <v>779</v>
      </c>
      <c r="R52" s="305" t="s">
        <v>508</v>
      </c>
      <c r="S52" s="305" t="s">
        <v>780</v>
      </c>
      <c r="T52" s="305" t="s">
        <v>1127</v>
      </c>
      <c r="U52" s="302" t="s">
        <v>250</v>
      </c>
      <c r="V52" s="451" t="s">
        <v>781</v>
      </c>
      <c r="W52" s="234"/>
      <c r="X52" s="234"/>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35"/>
      <c r="CL52" s="235"/>
      <c r="CM52" s="235"/>
      <c r="CN52" s="235"/>
      <c r="CO52" s="235"/>
      <c r="CP52" s="235"/>
      <c r="CQ52" s="235"/>
      <c r="CR52" s="235"/>
      <c r="CS52" s="235"/>
      <c r="CT52" s="235"/>
      <c r="CU52" s="235"/>
      <c r="CV52" s="235"/>
      <c r="CW52" s="235"/>
      <c r="CX52" s="235"/>
      <c r="CY52" s="235"/>
      <c r="CZ52" s="235"/>
      <c r="DA52" s="235"/>
      <c r="DB52" s="235"/>
      <c r="DC52" s="235"/>
      <c r="DD52" s="235"/>
      <c r="DE52" s="235"/>
      <c r="DF52" s="235"/>
      <c r="DG52" s="235"/>
      <c r="DH52" s="235"/>
      <c r="DI52" s="235"/>
      <c r="DJ52" s="235"/>
      <c r="DK52" s="235"/>
      <c r="DL52" s="235"/>
      <c r="DM52" s="235"/>
      <c r="DN52" s="235"/>
      <c r="DO52" s="235"/>
      <c r="DP52" s="235"/>
      <c r="DQ52" s="235"/>
      <c r="DR52" s="235"/>
      <c r="DS52" s="235"/>
      <c r="DT52" s="235"/>
      <c r="DU52" s="235"/>
      <c r="DV52" s="235"/>
      <c r="DW52" s="235"/>
      <c r="DX52" s="235"/>
      <c r="DY52" s="235"/>
      <c r="DZ52" s="235"/>
      <c r="EA52" s="235"/>
      <c r="EB52" s="235"/>
      <c r="EC52" s="235"/>
      <c r="ED52" s="235"/>
      <c r="EE52" s="235"/>
      <c r="EF52" s="235"/>
      <c r="EG52" s="235"/>
      <c r="EH52" s="235"/>
      <c r="EI52" s="235"/>
      <c r="EJ52" s="235"/>
      <c r="EK52" s="235"/>
      <c r="EL52" s="235"/>
      <c r="EM52" s="235"/>
      <c r="EN52" s="235"/>
      <c r="EO52" s="235"/>
      <c r="EP52" s="235"/>
      <c r="EQ52" s="235"/>
      <c r="ER52" s="235"/>
      <c r="ES52" s="235"/>
      <c r="ET52" s="235"/>
      <c r="EU52" s="235"/>
      <c r="EV52" s="235"/>
      <c r="EW52" s="235"/>
      <c r="EX52" s="235"/>
      <c r="EY52" s="235"/>
      <c r="EZ52" s="235"/>
      <c r="FA52" s="235"/>
      <c r="FB52" s="235"/>
      <c r="FC52" s="235"/>
      <c r="FD52" s="235"/>
      <c r="FE52" s="235"/>
      <c r="FF52" s="235"/>
      <c r="FG52" s="235"/>
      <c r="FH52" s="235"/>
      <c r="FI52" s="235"/>
      <c r="FJ52" s="235"/>
      <c r="FK52" s="235"/>
      <c r="FL52" s="235"/>
      <c r="FM52" s="235"/>
      <c r="FN52" s="235"/>
      <c r="FO52" s="235"/>
      <c r="FP52" s="235"/>
      <c r="FQ52" s="235"/>
      <c r="FR52" s="235"/>
      <c r="FS52" s="235"/>
      <c r="FT52" s="235"/>
      <c r="FU52" s="235"/>
      <c r="FV52" s="235"/>
      <c r="FW52" s="235"/>
      <c r="FX52" s="235"/>
      <c r="FY52" s="235"/>
      <c r="FZ52" s="235"/>
      <c r="GA52" s="235"/>
      <c r="GB52" s="235"/>
      <c r="GC52" s="235"/>
      <c r="GD52" s="235"/>
      <c r="GE52" s="235"/>
      <c r="GF52" s="235"/>
      <c r="GG52" s="235"/>
      <c r="GH52" s="235"/>
      <c r="GI52" s="235"/>
      <c r="GJ52" s="235"/>
      <c r="GK52" s="235"/>
      <c r="GL52" s="235"/>
      <c r="GM52" s="235"/>
      <c r="GN52" s="235"/>
      <c r="GO52" s="235"/>
      <c r="GP52" s="235"/>
      <c r="GQ52" s="235"/>
      <c r="GR52" s="235"/>
      <c r="GS52" s="235"/>
      <c r="GT52" s="235"/>
      <c r="GU52" s="235"/>
      <c r="GV52" s="235"/>
      <c r="GW52" s="235"/>
      <c r="GX52" s="235"/>
      <c r="GY52" s="235"/>
      <c r="GZ52" s="235"/>
      <c r="HA52" s="235"/>
      <c r="HB52" s="235"/>
      <c r="HC52" s="235"/>
      <c r="HD52" s="235"/>
      <c r="HE52" s="235"/>
      <c r="HF52" s="235"/>
      <c r="HG52" s="235"/>
      <c r="HH52" s="235"/>
      <c r="HI52" s="235"/>
      <c r="HJ52" s="235"/>
      <c r="HK52" s="235"/>
      <c r="HL52" s="235"/>
      <c r="HM52" s="235"/>
      <c r="HN52" s="235"/>
      <c r="HO52" s="235"/>
      <c r="HP52" s="235"/>
      <c r="HQ52" s="235"/>
      <c r="HR52" s="235"/>
      <c r="HS52" s="235"/>
      <c r="HT52" s="235"/>
      <c r="HU52" s="235"/>
      <c r="HV52" s="235"/>
      <c r="HW52" s="235"/>
      <c r="HX52" s="235"/>
      <c r="HY52" s="235"/>
      <c r="HZ52" s="235"/>
    </row>
    <row r="53" spans="1:234" s="258" customFormat="1" ht="82.5" customHeight="1" x14ac:dyDescent="0.2">
      <c r="A53" s="219">
        <f t="shared" si="1"/>
        <v>46</v>
      </c>
      <c r="B53" s="245" t="s">
        <v>647</v>
      </c>
      <c r="C53" s="327" t="s">
        <v>117</v>
      </c>
      <c r="D53" s="222" t="s">
        <v>85</v>
      </c>
      <c r="E53" s="303">
        <v>311020301</v>
      </c>
      <c r="F53" s="224" t="s">
        <v>63</v>
      </c>
      <c r="G53" s="225" t="s">
        <v>64</v>
      </c>
      <c r="H53" s="204" t="s">
        <v>179</v>
      </c>
      <c r="I53" s="213">
        <v>6781360</v>
      </c>
      <c r="J53" s="213">
        <v>6781360</v>
      </c>
      <c r="K53" s="226">
        <v>42387</v>
      </c>
      <c r="L53" s="226">
        <v>42417</v>
      </c>
      <c r="M53" s="226">
        <v>42457</v>
      </c>
      <c r="N53" s="219" t="s">
        <v>428</v>
      </c>
      <c r="O53" s="226">
        <v>42460</v>
      </c>
      <c r="P53" s="247" t="s">
        <v>429</v>
      </c>
      <c r="Q53" s="229" t="s">
        <v>427</v>
      </c>
      <c r="R53" s="305" t="s">
        <v>266</v>
      </c>
      <c r="S53" s="231" t="s">
        <v>265</v>
      </c>
      <c r="T53" s="264" t="s">
        <v>1128</v>
      </c>
      <c r="U53" s="231" t="s">
        <v>250</v>
      </c>
      <c r="V53" s="234"/>
      <c r="W53" s="231" t="s">
        <v>426</v>
      </c>
      <c r="X53" s="234"/>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235"/>
      <c r="CN53" s="235"/>
      <c r="CO53" s="235"/>
      <c r="CP53" s="235"/>
      <c r="CQ53" s="235"/>
      <c r="CR53" s="235"/>
      <c r="CS53" s="235"/>
      <c r="CT53" s="235"/>
      <c r="CU53" s="235"/>
      <c r="CV53" s="235"/>
      <c r="CW53" s="235"/>
      <c r="CX53" s="235"/>
      <c r="CY53" s="235"/>
      <c r="CZ53" s="235"/>
      <c r="DA53" s="235"/>
      <c r="DB53" s="235"/>
      <c r="DC53" s="235"/>
      <c r="DD53" s="235"/>
      <c r="DE53" s="235"/>
      <c r="DF53" s="235"/>
      <c r="DG53" s="235"/>
      <c r="DH53" s="235"/>
      <c r="DI53" s="235"/>
      <c r="DJ53" s="235"/>
      <c r="DK53" s="235"/>
      <c r="DL53" s="235"/>
      <c r="DM53" s="235"/>
      <c r="DN53" s="235"/>
      <c r="DO53" s="235"/>
      <c r="DP53" s="235"/>
      <c r="DQ53" s="235"/>
      <c r="DR53" s="235"/>
      <c r="DS53" s="235"/>
      <c r="DT53" s="235"/>
      <c r="DU53" s="235"/>
      <c r="DV53" s="235"/>
      <c r="DW53" s="235"/>
      <c r="DX53" s="235"/>
      <c r="DY53" s="235"/>
      <c r="DZ53" s="235"/>
      <c r="EA53" s="235"/>
      <c r="EB53" s="235"/>
      <c r="EC53" s="235"/>
      <c r="ED53" s="235"/>
      <c r="EE53" s="235"/>
      <c r="EF53" s="235"/>
      <c r="EG53" s="235"/>
      <c r="EH53" s="235"/>
      <c r="EI53" s="235"/>
      <c r="EJ53" s="235"/>
      <c r="EK53" s="235"/>
      <c r="EL53" s="235"/>
      <c r="EM53" s="235"/>
      <c r="EN53" s="235"/>
      <c r="EO53" s="235"/>
      <c r="EP53" s="235"/>
      <c r="EQ53" s="235"/>
      <c r="ER53" s="235"/>
      <c r="ES53" s="235"/>
      <c r="ET53" s="235"/>
      <c r="EU53" s="235"/>
      <c r="EV53" s="235"/>
      <c r="EW53" s="235"/>
      <c r="EX53" s="235"/>
      <c r="EY53" s="235"/>
      <c r="EZ53" s="235"/>
      <c r="FA53" s="235"/>
      <c r="FB53" s="235"/>
      <c r="FC53" s="235"/>
      <c r="FD53" s="235"/>
      <c r="FE53" s="235"/>
      <c r="FF53" s="235"/>
      <c r="FG53" s="235"/>
      <c r="FH53" s="235"/>
      <c r="FI53" s="235"/>
      <c r="FJ53" s="235"/>
      <c r="FK53" s="235"/>
      <c r="FL53" s="235"/>
      <c r="FM53" s="235"/>
      <c r="FN53" s="235"/>
      <c r="FO53" s="235"/>
      <c r="FP53" s="235"/>
      <c r="FQ53" s="235"/>
      <c r="FR53" s="235"/>
      <c r="FS53" s="235"/>
      <c r="FT53" s="235"/>
      <c r="FU53" s="235"/>
      <c r="FV53" s="235"/>
      <c r="FW53" s="235"/>
      <c r="FX53" s="235"/>
      <c r="FY53" s="235"/>
      <c r="FZ53" s="235"/>
      <c r="GA53" s="235"/>
      <c r="GB53" s="235"/>
      <c r="GC53" s="235"/>
      <c r="GD53" s="235"/>
      <c r="GE53" s="235"/>
      <c r="GF53" s="235"/>
      <c r="GG53" s="235"/>
      <c r="GH53" s="235"/>
      <c r="GI53" s="235"/>
      <c r="GJ53" s="235"/>
      <c r="GK53" s="235"/>
      <c r="GL53" s="235"/>
      <c r="GM53" s="235"/>
      <c r="GN53" s="235"/>
      <c r="GO53" s="235"/>
      <c r="GP53" s="235"/>
      <c r="GQ53" s="235"/>
      <c r="GR53" s="235"/>
      <c r="GS53" s="235"/>
      <c r="GT53" s="235"/>
      <c r="GU53" s="235"/>
      <c r="GV53" s="235"/>
      <c r="GW53" s="235"/>
      <c r="GX53" s="235"/>
      <c r="GY53" s="235"/>
      <c r="GZ53" s="235"/>
      <c r="HA53" s="235"/>
      <c r="HB53" s="235"/>
      <c r="HC53" s="235"/>
      <c r="HD53" s="235"/>
      <c r="HE53" s="235"/>
      <c r="HF53" s="235"/>
      <c r="HG53" s="235"/>
      <c r="HH53" s="235"/>
      <c r="HI53" s="235"/>
      <c r="HJ53" s="235"/>
      <c r="HK53" s="235"/>
      <c r="HL53" s="235"/>
      <c r="HM53" s="235"/>
      <c r="HN53" s="235"/>
      <c r="HO53" s="235"/>
      <c r="HP53" s="235"/>
      <c r="HQ53" s="235"/>
      <c r="HR53" s="235"/>
      <c r="HS53" s="235"/>
      <c r="HT53" s="235"/>
      <c r="HU53" s="235"/>
      <c r="HV53" s="235"/>
      <c r="HW53" s="235"/>
      <c r="HX53" s="235"/>
      <c r="HY53" s="235"/>
      <c r="HZ53" s="235"/>
    </row>
    <row r="54" spans="1:234" s="258" customFormat="1" ht="201.75" customHeight="1" x14ac:dyDescent="0.2">
      <c r="A54" s="219">
        <f t="shared" si="1"/>
        <v>47</v>
      </c>
      <c r="B54" s="204" t="s">
        <v>77</v>
      </c>
      <c r="C54" s="246">
        <v>33</v>
      </c>
      <c r="D54" s="204" t="s">
        <v>23</v>
      </c>
      <c r="E54" s="253" t="s">
        <v>78</v>
      </c>
      <c r="F54" s="217" t="s">
        <v>79</v>
      </c>
      <c r="G54" s="253" t="s">
        <v>485</v>
      </c>
      <c r="H54" s="246" t="s">
        <v>50</v>
      </c>
      <c r="I54" s="211">
        <f>+J54</f>
        <v>220024160</v>
      </c>
      <c r="J54" s="211">
        <v>220024160</v>
      </c>
      <c r="K54" s="226">
        <v>42459</v>
      </c>
      <c r="L54" s="226">
        <v>42493</v>
      </c>
      <c r="M54" s="226">
        <v>42500</v>
      </c>
      <c r="N54" s="227">
        <v>90</v>
      </c>
      <c r="O54" s="226">
        <v>42591</v>
      </c>
      <c r="P54" s="259">
        <v>81112502</v>
      </c>
      <c r="Q54" s="260" t="s">
        <v>484</v>
      </c>
      <c r="R54" s="261" t="s">
        <v>615</v>
      </c>
      <c r="S54" s="255" t="s">
        <v>267</v>
      </c>
      <c r="T54" s="205" t="s">
        <v>1088</v>
      </c>
      <c r="U54" s="233" t="s">
        <v>250</v>
      </c>
      <c r="V54" s="256"/>
      <c r="W54" s="260"/>
      <c r="X54" s="256"/>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257"/>
      <c r="AV54" s="257"/>
      <c r="AW54" s="257"/>
      <c r="AX54" s="257"/>
      <c r="AY54" s="257"/>
      <c r="AZ54" s="257"/>
      <c r="BA54" s="257"/>
      <c r="BB54" s="257"/>
      <c r="BC54" s="257"/>
      <c r="BD54" s="257"/>
      <c r="BE54" s="257"/>
      <c r="BF54" s="257"/>
      <c r="BG54" s="257"/>
      <c r="BH54" s="257"/>
      <c r="BI54" s="257"/>
      <c r="BJ54" s="257"/>
      <c r="BK54" s="257"/>
      <c r="BL54" s="257"/>
      <c r="BM54" s="257"/>
      <c r="BN54" s="257"/>
      <c r="BO54" s="257"/>
      <c r="BP54" s="257"/>
      <c r="BQ54" s="257"/>
      <c r="BR54" s="257"/>
      <c r="BS54" s="257"/>
      <c r="BT54" s="257"/>
      <c r="BU54" s="257"/>
      <c r="BV54" s="257"/>
      <c r="BW54" s="257"/>
      <c r="BX54" s="257"/>
      <c r="BY54" s="257"/>
      <c r="BZ54" s="257"/>
      <c r="CA54" s="257"/>
      <c r="CB54" s="257"/>
      <c r="CC54" s="257"/>
      <c r="CD54" s="257"/>
      <c r="CE54" s="257"/>
      <c r="CF54" s="257"/>
      <c r="CG54" s="257"/>
      <c r="CH54" s="257"/>
      <c r="CI54" s="257"/>
      <c r="CJ54" s="257"/>
      <c r="CK54" s="257"/>
      <c r="CL54" s="257"/>
      <c r="CM54" s="257"/>
      <c r="CN54" s="257"/>
      <c r="CO54" s="257"/>
      <c r="CP54" s="257"/>
      <c r="CQ54" s="257"/>
      <c r="CR54" s="257"/>
      <c r="CS54" s="257"/>
      <c r="CT54" s="257"/>
      <c r="CU54" s="257"/>
      <c r="CV54" s="257"/>
      <c r="CW54" s="257"/>
      <c r="CX54" s="257"/>
      <c r="CY54" s="257"/>
      <c r="CZ54" s="257"/>
      <c r="DA54" s="257"/>
      <c r="DB54" s="257"/>
      <c r="DC54" s="257"/>
      <c r="DD54" s="257"/>
      <c r="DE54" s="257"/>
      <c r="DF54" s="257"/>
      <c r="DG54" s="257"/>
      <c r="DH54" s="257"/>
      <c r="DI54" s="257"/>
      <c r="DJ54" s="257"/>
      <c r="DK54" s="257"/>
      <c r="DL54" s="257"/>
      <c r="DM54" s="257"/>
      <c r="DN54" s="257"/>
      <c r="DO54" s="257"/>
      <c r="DP54" s="257"/>
      <c r="DQ54" s="257"/>
      <c r="DR54" s="257"/>
      <c r="DS54" s="257"/>
      <c r="DT54" s="257"/>
      <c r="DU54" s="257"/>
      <c r="DV54" s="257"/>
      <c r="DW54" s="257"/>
      <c r="DX54" s="257"/>
      <c r="DY54" s="257"/>
      <c r="DZ54" s="257"/>
      <c r="EA54" s="257"/>
      <c r="EB54" s="257"/>
      <c r="EC54" s="257"/>
      <c r="ED54" s="257"/>
      <c r="EE54" s="257"/>
      <c r="EF54" s="257"/>
      <c r="EG54" s="257"/>
      <c r="EH54" s="257"/>
      <c r="EI54" s="257"/>
      <c r="EJ54" s="257"/>
      <c r="EK54" s="257"/>
      <c r="EL54" s="257"/>
      <c r="EM54" s="257"/>
      <c r="EN54" s="257"/>
      <c r="EO54" s="257"/>
      <c r="EP54" s="257"/>
      <c r="EQ54" s="257"/>
      <c r="ER54" s="257"/>
      <c r="ES54" s="257"/>
      <c r="ET54" s="257"/>
      <c r="EU54" s="257"/>
      <c r="EV54" s="257"/>
      <c r="EW54" s="257"/>
      <c r="EX54" s="257"/>
      <c r="EY54" s="257"/>
      <c r="EZ54" s="257"/>
      <c r="FA54" s="257"/>
      <c r="FB54" s="257"/>
      <c r="FC54" s="257"/>
      <c r="FD54" s="257"/>
      <c r="FE54" s="257"/>
      <c r="FF54" s="257"/>
      <c r="FG54" s="257"/>
      <c r="FH54" s="257"/>
      <c r="FI54" s="257"/>
      <c r="FJ54" s="257"/>
      <c r="FK54" s="257"/>
      <c r="FL54" s="257"/>
      <c r="FM54" s="257"/>
      <c r="FN54" s="257"/>
      <c r="FO54" s="257"/>
      <c r="FP54" s="257"/>
      <c r="FQ54" s="257"/>
      <c r="FR54" s="257"/>
      <c r="FS54" s="257"/>
      <c r="FT54" s="257"/>
      <c r="FU54" s="257"/>
      <c r="FV54" s="257"/>
      <c r="FW54" s="257"/>
      <c r="FX54" s="257"/>
      <c r="FY54" s="257"/>
      <c r="FZ54" s="257"/>
      <c r="GA54" s="257"/>
      <c r="GB54" s="257"/>
      <c r="GC54" s="257"/>
      <c r="GD54" s="257"/>
      <c r="GE54" s="257"/>
      <c r="GF54" s="257"/>
      <c r="GG54" s="257"/>
      <c r="GH54" s="257"/>
      <c r="GI54" s="257"/>
      <c r="GJ54" s="257"/>
      <c r="GK54" s="257"/>
      <c r="GL54" s="257"/>
      <c r="GM54" s="257"/>
      <c r="GN54" s="257"/>
      <c r="GO54" s="257"/>
      <c r="GP54" s="257"/>
      <c r="GQ54" s="257"/>
      <c r="GR54" s="257"/>
      <c r="GS54" s="257"/>
      <c r="GT54" s="257"/>
      <c r="GU54" s="257"/>
      <c r="GV54" s="257"/>
      <c r="GW54" s="257"/>
      <c r="GX54" s="257"/>
      <c r="GY54" s="257"/>
      <c r="GZ54" s="257"/>
      <c r="HA54" s="257"/>
      <c r="HB54" s="257"/>
      <c r="HC54" s="257"/>
      <c r="HD54" s="257"/>
      <c r="HE54" s="257"/>
      <c r="HF54" s="257"/>
      <c r="HG54" s="257"/>
      <c r="HH54" s="257"/>
      <c r="HI54" s="257"/>
      <c r="HJ54" s="257"/>
      <c r="HK54" s="257"/>
      <c r="HL54" s="257"/>
      <c r="HM54" s="257"/>
      <c r="HN54" s="257"/>
      <c r="HO54" s="257"/>
      <c r="HP54" s="257"/>
      <c r="HQ54" s="257"/>
      <c r="HR54" s="257"/>
      <c r="HS54" s="257"/>
      <c r="HT54" s="257"/>
      <c r="HU54" s="257"/>
      <c r="HV54" s="257"/>
      <c r="HW54" s="257"/>
      <c r="HX54" s="257"/>
      <c r="HY54" s="257"/>
      <c r="HZ54" s="257"/>
    </row>
    <row r="55" spans="1:234" s="258" customFormat="1" ht="102" customHeight="1" x14ac:dyDescent="0.2">
      <c r="A55" s="219">
        <f t="shared" si="1"/>
        <v>48</v>
      </c>
      <c r="B55" s="204" t="s">
        <v>77</v>
      </c>
      <c r="C55" s="246">
        <v>33</v>
      </c>
      <c r="D55" s="204" t="s">
        <v>23</v>
      </c>
      <c r="E55" s="253" t="s">
        <v>78</v>
      </c>
      <c r="F55" s="217" t="s">
        <v>79</v>
      </c>
      <c r="G55" s="253" t="s">
        <v>64</v>
      </c>
      <c r="H55" s="246" t="s">
        <v>25</v>
      </c>
      <c r="I55" s="211">
        <v>429565801</v>
      </c>
      <c r="J55" s="211">
        <v>429565801</v>
      </c>
      <c r="K55" s="226">
        <v>42506</v>
      </c>
      <c r="L55" s="226">
        <v>42521</v>
      </c>
      <c r="M55" s="226">
        <v>42526</v>
      </c>
      <c r="N55" s="227">
        <v>210</v>
      </c>
      <c r="O55" s="226">
        <v>42734</v>
      </c>
      <c r="P55" s="378" t="s">
        <v>80</v>
      </c>
      <c r="Q55" s="204" t="s">
        <v>212</v>
      </c>
      <c r="R55" s="307" t="s">
        <v>571</v>
      </c>
      <c r="S55" s="255" t="s">
        <v>267</v>
      </c>
      <c r="T55" s="205" t="s">
        <v>1089</v>
      </c>
      <c r="U55" s="233" t="s">
        <v>250</v>
      </c>
      <c r="V55" s="256"/>
      <c r="W55" s="256"/>
      <c r="X55" s="256"/>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257"/>
      <c r="AZ55" s="257"/>
      <c r="BA55" s="257"/>
      <c r="BB55" s="257"/>
      <c r="BC55" s="257"/>
      <c r="BD55" s="257"/>
      <c r="BE55" s="257"/>
      <c r="BF55" s="257"/>
      <c r="BG55" s="257"/>
      <c r="BH55" s="257"/>
      <c r="BI55" s="257"/>
      <c r="BJ55" s="257"/>
      <c r="BK55" s="257"/>
      <c r="BL55" s="257"/>
      <c r="BM55" s="257"/>
      <c r="BN55" s="257"/>
      <c r="BO55" s="257"/>
      <c r="BP55" s="257"/>
      <c r="BQ55" s="257"/>
      <c r="BR55" s="257"/>
      <c r="BS55" s="257"/>
      <c r="BT55" s="257"/>
      <c r="BU55" s="257"/>
      <c r="BV55" s="257"/>
      <c r="BW55" s="257"/>
      <c r="BX55" s="257"/>
      <c r="BY55" s="257"/>
      <c r="BZ55" s="257"/>
      <c r="CA55" s="257"/>
      <c r="CB55" s="257"/>
      <c r="CC55" s="257"/>
      <c r="CD55" s="257"/>
      <c r="CE55" s="257"/>
      <c r="CF55" s="257"/>
      <c r="CG55" s="257"/>
      <c r="CH55" s="257"/>
      <c r="CI55" s="257"/>
      <c r="CJ55" s="257"/>
      <c r="CK55" s="257"/>
      <c r="CL55" s="257"/>
      <c r="CM55" s="257"/>
      <c r="CN55" s="257"/>
      <c r="CO55" s="257"/>
      <c r="CP55" s="257"/>
      <c r="CQ55" s="257"/>
      <c r="CR55" s="257"/>
      <c r="CS55" s="257"/>
      <c r="CT55" s="257"/>
      <c r="CU55" s="257"/>
      <c r="CV55" s="257"/>
      <c r="CW55" s="257"/>
      <c r="CX55" s="257"/>
      <c r="CY55" s="257"/>
      <c r="CZ55" s="257"/>
      <c r="DA55" s="257"/>
      <c r="DB55" s="257"/>
      <c r="DC55" s="257"/>
      <c r="DD55" s="257"/>
      <c r="DE55" s="257"/>
      <c r="DF55" s="257"/>
      <c r="DG55" s="257"/>
      <c r="DH55" s="257"/>
      <c r="DI55" s="257"/>
      <c r="DJ55" s="257"/>
      <c r="DK55" s="257"/>
      <c r="DL55" s="257"/>
      <c r="DM55" s="257"/>
      <c r="DN55" s="257"/>
      <c r="DO55" s="257"/>
      <c r="DP55" s="257"/>
      <c r="DQ55" s="257"/>
      <c r="DR55" s="257"/>
      <c r="DS55" s="257"/>
      <c r="DT55" s="257"/>
      <c r="DU55" s="257"/>
      <c r="DV55" s="257"/>
      <c r="DW55" s="257"/>
      <c r="DX55" s="257"/>
      <c r="DY55" s="257"/>
      <c r="DZ55" s="257"/>
      <c r="EA55" s="257"/>
      <c r="EB55" s="257"/>
      <c r="EC55" s="257"/>
      <c r="ED55" s="257"/>
      <c r="EE55" s="257"/>
      <c r="EF55" s="257"/>
      <c r="EG55" s="257"/>
      <c r="EH55" s="257"/>
      <c r="EI55" s="257"/>
      <c r="EJ55" s="257"/>
      <c r="EK55" s="257"/>
      <c r="EL55" s="257"/>
      <c r="EM55" s="257"/>
      <c r="EN55" s="257"/>
      <c r="EO55" s="257"/>
      <c r="EP55" s="257"/>
      <c r="EQ55" s="257"/>
      <c r="ER55" s="257"/>
      <c r="ES55" s="257"/>
      <c r="ET55" s="257"/>
      <c r="EU55" s="257"/>
      <c r="EV55" s="257"/>
      <c r="EW55" s="257"/>
      <c r="EX55" s="257"/>
      <c r="EY55" s="257"/>
      <c r="EZ55" s="257"/>
      <c r="FA55" s="257"/>
      <c r="FB55" s="257"/>
      <c r="FC55" s="257"/>
      <c r="FD55" s="257"/>
      <c r="FE55" s="257"/>
      <c r="FF55" s="257"/>
      <c r="FG55" s="257"/>
      <c r="FH55" s="257"/>
      <c r="FI55" s="257"/>
      <c r="FJ55" s="257"/>
      <c r="FK55" s="257"/>
      <c r="FL55" s="257"/>
      <c r="FM55" s="257"/>
      <c r="FN55" s="257"/>
      <c r="FO55" s="257"/>
      <c r="FP55" s="257"/>
      <c r="FQ55" s="257"/>
      <c r="FR55" s="257"/>
      <c r="FS55" s="257"/>
      <c r="FT55" s="257"/>
      <c r="FU55" s="257"/>
      <c r="FV55" s="257"/>
      <c r="FW55" s="257"/>
      <c r="FX55" s="257"/>
      <c r="FY55" s="257"/>
      <c r="FZ55" s="257"/>
      <c r="GA55" s="257"/>
      <c r="GB55" s="257"/>
      <c r="GC55" s="257"/>
      <c r="GD55" s="257"/>
      <c r="GE55" s="257"/>
      <c r="GF55" s="257"/>
      <c r="GG55" s="257"/>
      <c r="GH55" s="257"/>
      <c r="GI55" s="257"/>
      <c r="GJ55" s="257"/>
      <c r="GK55" s="257"/>
      <c r="GL55" s="257"/>
      <c r="GM55" s="257"/>
      <c r="GN55" s="257"/>
      <c r="GO55" s="257"/>
      <c r="GP55" s="257"/>
      <c r="GQ55" s="257"/>
      <c r="GR55" s="257"/>
      <c r="GS55" s="257"/>
      <c r="GT55" s="257"/>
      <c r="GU55" s="257"/>
      <c r="GV55" s="257"/>
      <c r="GW55" s="257"/>
      <c r="GX55" s="257"/>
      <c r="GY55" s="257"/>
      <c r="GZ55" s="257"/>
      <c r="HA55" s="257"/>
      <c r="HB55" s="257"/>
      <c r="HC55" s="257"/>
      <c r="HD55" s="257"/>
      <c r="HE55" s="257"/>
      <c r="HF55" s="257"/>
      <c r="HG55" s="257"/>
      <c r="HH55" s="257"/>
      <c r="HI55" s="257"/>
      <c r="HJ55" s="257"/>
      <c r="HK55" s="257"/>
      <c r="HL55" s="257"/>
      <c r="HM55" s="257"/>
      <c r="HN55" s="257"/>
      <c r="HO55" s="257"/>
      <c r="HP55" s="257"/>
      <c r="HQ55" s="257"/>
      <c r="HR55" s="257"/>
      <c r="HS55" s="257"/>
      <c r="HT55" s="257"/>
      <c r="HU55" s="257"/>
      <c r="HV55" s="257"/>
      <c r="HW55" s="257"/>
      <c r="HX55" s="257"/>
      <c r="HY55" s="257"/>
      <c r="HZ55" s="257"/>
    </row>
    <row r="56" spans="1:234" s="258" customFormat="1" ht="122.25" customHeight="1" x14ac:dyDescent="0.2">
      <c r="A56" s="219">
        <f t="shared" si="1"/>
        <v>49</v>
      </c>
      <c r="B56" s="204" t="s">
        <v>77</v>
      </c>
      <c r="C56" s="246">
        <v>33</v>
      </c>
      <c r="D56" s="204" t="s">
        <v>23</v>
      </c>
      <c r="E56" s="253" t="s">
        <v>648</v>
      </c>
      <c r="F56" s="217" t="s">
        <v>649</v>
      </c>
      <c r="G56" s="253" t="s">
        <v>64</v>
      </c>
      <c r="H56" s="246" t="s">
        <v>25</v>
      </c>
      <c r="I56" s="211">
        <v>27200000</v>
      </c>
      <c r="J56" s="211">
        <v>27200000</v>
      </c>
      <c r="K56" s="226">
        <v>42585</v>
      </c>
      <c r="L56" s="226">
        <v>42593</v>
      </c>
      <c r="M56" s="226">
        <v>42594</v>
      </c>
      <c r="N56" s="227">
        <v>120</v>
      </c>
      <c r="O56" s="226">
        <v>42715</v>
      </c>
      <c r="P56" s="464" t="s">
        <v>865</v>
      </c>
      <c r="Q56" s="204" t="s">
        <v>862</v>
      </c>
      <c r="R56" s="270" t="s">
        <v>786</v>
      </c>
      <c r="S56" s="255" t="s">
        <v>676</v>
      </c>
      <c r="T56" s="270" t="s">
        <v>863</v>
      </c>
      <c r="U56" s="204" t="s">
        <v>250</v>
      </c>
      <c r="V56" s="256"/>
      <c r="W56" s="271"/>
      <c r="X56" s="271"/>
      <c r="Y56" s="384"/>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257"/>
      <c r="AZ56" s="257"/>
      <c r="BA56" s="257"/>
      <c r="BB56" s="257"/>
      <c r="BC56" s="257"/>
      <c r="BD56" s="257"/>
      <c r="BE56" s="257"/>
      <c r="BF56" s="257"/>
      <c r="BG56" s="257"/>
      <c r="BH56" s="257"/>
      <c r="BI56" s="257"/>
      <c r="BJ56" s="257"/>
      <c r="BK56" s="257"/>
      <c r="BL56" s="257"/>
      <c r="BM56" s="257"/>
      <c r="BN56" s="257"/>
      <c r="BO56" s="257"/>
      <c r="BP56" s="257"/>
      <c r="BQ56" s="257"/>
      <c r="BR56" s="257"/>
      <c r="BS56" s="257"/>
      <c r="BT56" s="257"/>
      <c r="BU56" s="257"/>
      <c r="BV56" s="257"/>
      <c r="BW56" s="257"/>
      <c r="BX56" s="257"/>
      <c r="BY56" s="257"/>
      <c r="BZ56" s="257"/>
      <c r="CA56" s="257"/>
      <c r="CB56" s="257"/>
      <c r="CC56" s="257"/>
      <c r="CD56" s="257"/>
      <c r="CE56" s="257"/>
      <c r="CF56" s="257"/>
      <c r="CG56" s="257"/>
      <c r="CH56" s="257"/>
      <c r="CI56" s="257"/>
      <c r="CJ56" s="257"/>
      <c r="CK56" s="257"/>
      <c r="CL56" s="257"/>
      <c r="CM56" s="257"/>
      <c r="CN56" s="257"/>
      <c r="CO56" s="257"/>
      <c r="CP56" s="257"/>
      <c r="CQ56" s="257"/>
      <c r="CR56" s="257"/>
      <c r="CS56" s="257"/>
      <c r="CT56" s="257"/>
      <c r="CU56" s="257"/>
      <c r="CV56" s="257"/>
      <c r="CW56" s="257"/>
      <c r="CX56" s="257"/>
      <c r="CY56" s="257"/>
      <c r="CZ56" s="257"/>
      <c r="DA56" s="257"/>
      <c r="DB56" s="257"/>
      <c r="DC56" s="257"/>
      <c r="DD56" s="257"/>
      <c r="DE56" s="257"/>
      <c r="DF56" s="257"/>
      <c r="DG56" s="257"/>
      <c r="DH56" s="257"/>
      <c r="DI56" s="257"/>
      <c r="DJ56" s="257"/>
      <c r="DK56" s="257"/>
      <c r="DL56" s="257"/>
      <c r="DM56" s="257"/>
      <c r="DN56" s="257"/>
      <c r="DO56" s="257"/>
      <c r="DP56" s="257"/>
      <c r="DQ56" s="257"/>
      <c r="DR56" s="257"/>
      <c r="DS56" s="257"/>
      <c r="DT56" s="257"/>
      <c r="DU56" s="257"/>
      <c r="DV56" s="257"/>
      <c r="DW56" s="257"/>
      <c r="DX56" s="257"/>
      <c r="DY56" s="257"/>
      <c r="DZ56" s="257"/>
      <c r="EA56" s="257"/>
      <c r="EB56" s="257"/>
      <c r="EC56" s="257"/>
      <c r="ED56" s="257"/>
      <c r="EE56" s="257"/>
      <c r="EF56" s="257"/>
      <c r="EG56" s="257"/>
      <c r="EH56" s="257"/>
      <c r="EI56" s="257"/>
      <c r="EJ56" s="257"/>
      <c r="EK56" s="257"/>
      <c r="EL56" s="257"/>
      <c r="EM56" s="257"/>
      <c r="EN56" s="257"/>
      <c r="EO56" s="257"/>
      <c r="EP56" s="257"/>
      <c r="EQ56" s="257"/>
      <c r="ER56" s="257"/>
      <c r="ES56" s="257"/>
      <c r="ET56" s="257"/>
      <c r="EU56" s="257"/>
      <c r="EV56" s="257"/>
      <c r="EW56" s="257"/>
      <c r="EX56" s="257"/>
      <c r="EY56" s="257"/>
      <c r="EZ56" s="257"/>
      <c r="FA56" s="257"/>
      <c r="FB56" s="257"/>
      <c r="FC56" s="257"/>
      <c r="FD56" s="257"/>
      <c r="FE56" s="257"/>
      <c r="FF56" s="257"/>
      <c r="FG56" s="257"/>
      <c r="FH56" s="257"/>
      <c r="FI56" s="257"/>
      <c r="FJ56" s="257"/>
      <c r="FK56" s="257"/>
      <c r="FL56" s="257"/>
      <c r="FM56" s="257"/>
      <c r="FN56" s="257"/>
      <c r="FO56" s="257"/>
      <c r="FP56" s="257"/>
      <c r="FQ56" s="257"/>
      <c r="FR56" s="257"/>
      <c r="FS56" s="257"/>
      <c r="FT56" s="257"/>
      <c r="FU56" s="257"/>
      <c r="FV56" s="257"/>
      <c r="FW56" s="257"/>
      <c r="FX56" s="257"/>
      <c r="FY56" s="257"/>
      <c r="FZ56" s="257"/>
      <c r="GA56" s="257"/>
      <c r="GB56" s="257"/>
      <c r="GC56" s="257"/>
      <c r="GD56" s="257"/>
      <c r="GE56" s="257"/>
      <c r="GF56" s="257"/>
      <c r="GG56" s="257"/>
      <c r="GH56" s="257"/>
      <c r="GI56" s="257"/>
      <c r="GJ56" s="257"/>
      <c r="GK56" s="257"/>
      <c r="GL56" s="257"/>
      <c r="GM56" s="257"/>
      <c r="GN56" s="257"/>
      <c r="GO56" s="257"/>
      <c r="GP56" s="257"/>
      <c r="GQ56" s="257"/>
      <c r="GR56" s="257"/>
      <c r="GS56" s="257"/>
      <c r="GT56" s="257"/>
      <c r="GU56" s="257"/>
      <c r="GV56" s="257"/>
      <c r="GW56" s="257"/>
      <c r="GX56" s="257"/>
      <c r="GY56" s="257"/>
      <c r="GZ56" s="257"/>
      <c r="HA56" s="257"/>
      <c r="HB56" s="257"/>
      <c r="HC56" s="257"/>
      <c r="HD56" s="257"/>
      <c r="HE56" s="257"/>
      <c r="HF56" s="257"/>
      <c r="HG56" s="257"/>
      <c r="HH56" s="257"/>
      <c r="HI56" s="257"/>
      <c r="HJ56" s="257"/>
      <c r="HK56" s="257"/>
      <c r="HL56" s="257"/>
      <c r="HM56" s="257"/>
      <c r="HN56" s="257"/>
      <c r="HO56" s="257"/>
      <c r="HP56" s="257"/>
      <c r="HQ56" s="257"/>
      <c r="HR56" s="257"/>
      <c r="HS56" s="257"/>
      <c r="HT56" s="257"/>
      <c r="HU56" s="257"/>
      <c r="HV56" s="257"/>
      <c r="HW56" s="257"/>
      <c r="HX56" s="257"/>
      <c r="HY56" s="257"/>
      <c r="HZ56" s="257"/>
    </row>
    <row r="57" spans="1:234" s="258" customFormat="1" ht="167.25" customHeight="1" x14ac:dyDescent="0.2">
      <c r="A57" s="219">
        <f t="shared" si="1"/>
        <v>50</v>
      </c>
      <c r="B57" s="204" t="s">
        <v>77</v>
      </c>
      <c r="C57" s="246">
        <v>33</v>
      </c>
      <c r="D57" s="204" t="s">
        <v>23</v>
      </c>
      <c r="E57" s="253" t="s">
        <v>78</v>
      </c>
      <c r="F57" s="217" t="s">
        <v>79</v>
      </c>
      <c r="G57" s="253" t="s">
        <v>64</v>
      </c>
      <c r="H57" s="246" t="s">
        <v>25</v>
      </c>
      <c r="I57" s="211">
        <f>6800000*6</f>
        <v>40800000</v>
      </c>
      <c r="J57" s="211">
        <v>40800000</v>
      </c>
      <c r="K57" s="226">
        <v>42506</v>
      </c>
      <c r="L57" s="226">
        <v>42514</v>
      </c>
      <c r="M57" s="226">
        <v>42531</v>
      </c>
      <c r="N57" s="227">
        <v>180</v>
      </c>
      <c r="O57" s="226">
        <v>42713</v>
      </c>
      <c r="P57" s="269" t="s">
        <v>575</v>
      </c>
      <c r="Q57" s="204" t="s">
        <v>573</v>
      </c>
      <c r="R57" s="270" t="s">
        <v>574</v>
      </c>
      <c r="S57" s="255" t="s">
        <v>267</v>
      </c>
      <c r="T57" s="205" t="s">
        <v>864</v>
      </c>
      <c r="U57" s="255" t="s">
        <v>250</v>
      </c>
      <c r="V57" s="256"/>
      <c r="W57" s="271"/>
      <c r="X57" s="271"/>
      <c r="Y57" s="384"/>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257"/>
      <c r="AY57" s="257"/>
      <c r="AZ57" s="257"/>
      <c r="BA57" s="257"/>
      <c r="BB57" s="257"/>
      <c r="BC57" s="257"/>
      <c r="BD57" s="257"/>
      <c r="BE57" s="257"/>
      <c r="BF57" s="257"/>
      <c r="BG57" s="257"/>
      <c r="BH57" s="257"/>
      <c r="BI57" s="257"/>
      <c r="BJ57" s="257"/>
      <c r="BK57" s="257"/>
      <c r="BL57" s="257"/>
      <c r="BM57" s="257"/>
      <c r="BN57" s="257"/>
      <c r="BO57" s="257"/>
      <c r="BP57" s="257"/>
      <c r="BQ57" s="257"/>
      <c r="BR57" s="257"/>
      <c r="BS57" s="257"/>
      <c r="BT57" s="257"/>
      <c r="BU57" s="257"/>
      <c r="BV57" s="257"/>
      <c r="BW57" s="257"/>
      <c r="BX57" s="257"/>
      <c r="BY57" s="257"/>
      <c r="BZ57" s="257"/>
      <c r="CA57" s="257"/>
      <c r="CB57" s="257"/>
      <c r="CC57" s="257"/>
      <c r="CD57" s="257"/>
      <c r="CE57" s="257"/>
      <c r="CF57" s="257"/>
      <c r="CG57" s="257"/>
      <c r="CH57" s="257"/>
      <c r="CI57" s="257"/>
      <c r="CJ57" s="257"/>
      <c r="CK57" s="257"/>
      <c r="CL57" s="257"/>
      <c r="CM57" s="257"/>
      <c r="CN57" s="257"/>
      <c r="CO57" s="257"/>
      <c r="CP57" s="257"/>
      <c r="CQ57" s="257"/>
      <c r="CR57" s="257"/>
      <c r="CS57" s="257"/>
      <c r="CT57" s="257"/>
      <c r="CU57" s="257"/>
      <c r="CV57" s="257"/>
      <c r="CW57" s="257"/>
      <c r="CX57" s="257"/>
      <c r="CY57" s="257"/>
      <c r="CZ57" s="257"/>
      <c r="DA57" s="257"/>
      <c r="DB57" s="257"/>
      <c r="DC57" s="257"/>
      <c r="DD57" s="257"/>
      <c r="DE57" s="257"/>
      <c r="DF57" s="257"/>
      <c r="DG57" s="257"/>
      <c r="DH57" s="257"/>
      <c r="DI57" s="257"/>
      <c r="DJ57" s="257"/>
      <c r="DK57" s="257"/>
      <c r="DL57" s="257"/>
      <c r="DM57" s="257"/>
      <c r="DN57" s="257"/>
      <c r="DO57" s="257"/>
      <c r="DP57" s="257"/>
      <c r="DQ57" s="257"/>
      <c r="DR57" s="257"/>
      <c r="DS57" s="257"/>
      <c r="DT57" s="257"/>
      <c r="DU57" s="257"/>
      <c r="DV57" s="257"/>
      <c r="DW57" s="257"/>
      <c r="DX57" s="257"/>
      <c r="DY57" s="257"/>
      <c r="DZ57" s="257"/>
      <c r="EA57" s="257"/>
      <c r="EB57" s="257"/>
      <c r="EC57" s="257"/>
      <c r="ED57" s="257"/>
      <c r="EE57" s="257"/>
      <c r="EF57" s="257"/>
      <c r="EG57" s="257"/>
      <c r="EH57" s="257"/>
      <c r="EI57" s="257"/>
      <c r="EJ57" s="257"/>
      <c r="EK57" s="257"/>
      <c r="EL57" s="257"/>
      <c r="EM57" s="257"/>
      <c r="EN57" s="257"/>
      <c r="EO57" s="257"/>
      <c r="EP57" s="257"/>
      <c r="EQ57" s="257"/>
      <c r="ER57" s="257"/>
      <c r="ES57" s="257"/>
      <c r="ET57" s="257"/>
      <c r="EU57" s="257"/>
      <c r="EV57" s="257"/>
      <c r="EW57" s="257"/>
      <c r="EX57" s="257"/>
      <c r="EY57" s="257"/>
      <c r="EZ57" s="257"/>
      <c r="FA57" s="257"/>
      <c r="FB57" s="257"/>
      <c r="FC57" s="257"/>
      <c r="FD57" s="257"/>
      <c r="FE57" s="257"/>
      <c r="FF57" s="257"/>
      <c r="FG57" s="257"/>
      <c r="FH57" s="257"/>
      <c r="FI57" s="257"/>
      <c r="FJ57" s="257"/>
      <c r="FK57" s="257"/>
      <c r="FL57" s="257"/>
      <c r="FM57" s="257"/>
      <c r="FN57" s="257"/>
      <c r="FO57" s="257"/>
      <c r="FP57" s="257"/>
      <c r="FQ57" s="257"/>
      <c r="FR57" s="257"/>
      <c r="FS57" s="257"/>
      <c r="FT57" s="257"/>
      <c r="FU57" s="257"/>
      <c r="FV57" s="257"/>
      <c r="FW57" s="257"/>
      <c r="FX57" s="257"/>
      <c r="FY57" s="257"/>
      <c r="FZ57" s="257"/>
      <c r="GA57" s="257"/>
      <c r="GB57" s="257"/>
      <c r="GC57" s="257"/>
      <c r="GD57" s="257"/>
      <c r="GE57" s="257"/>
      <c r="GF57" s="257"/>
      <c r="GG57" s="257"/>
      <c r="GH57" s="257"/>
      <c r="GI57" s="257"/>
      <c r="GJ57" s="257"/>
      <c r="GK57" s="257"/>
      <c r="GL57" s="257"/>
      <c r="GM57" s="257"/>
      <c r="GN57" s="257"/>
      <c r="GO57" s="257"/>
      <c r="GP57" s="257"/>
      <c r="GQ57" s="257"/>
      <c r="GR57" s="257"/>
      <c r="GS57" s="257"/>
      <c r="GT57" s="257"/>
      <c r="GU57" s="257"/>
      <c r="GV57" s="257"/>
      <c r="GW57" s="257"/>
      <c r="GX57" s="257"/>
      <c r="GY57" s="257"/>
      <c r="GZ57" s="257"/>
      <c r="HA57" s="257"/>
      <c r="HB57" s="257"/>
      <c r="HC57" s="257"/>
      <c r="HD57" s="257"/>
      <c r="HE57" s="257"/>
      <c r="HF57" s="257"/>
      <c r="HG57" s="257"/>
      <c r="HH57" s="257"/>
      <c r="HI57" s="257"/>
      <c r="HJ57" s="257"/>
      <c r="HK57" s="257"/>
      <c r="HL57" s="257"/>
      <c r="HM57" s="257"/>
      <c r="HN57" s="257"/>
      <c r="HO57" s="257"/>
      <c r="HP57" s="257"/>
      <c r="HQ57" s="257"/>
      <c r="HR57" s="257"/>
      <c r="HS57" s="257"/>
      <c r="HT57" s="257"/>
      <c r="HU57" s="257"/>
      <c r="HV57" s="257"/>
      <c r="HW57" s="257"/>
      <c r="HX57" s="257"/>
      <c r="HY57" s="257"/>
      <c r="HZ57" s="257"/>
    </row>
    <row r="58" spans="1:234" s="258" customFormat="1" ht="150" customHeight="1" x14ac:dyDescent="0.2">
      <c r="A58" s="219">
        <f t="shared" si="1"/>
        <v>51</v>
      </c>
      <c r="B58" s="204" t="s">
        <v>77</v>
      </c>
      <c r="C58" s="246">
        <v>33</v>
      </c>
      <c r="D58" s="204" t="s">
        <v>23</v>
      </c>
      <c r="E58" s="253" t="s">
        <v>78</v>
      </c>
      <c r="F58" s="217" t="s">
        <v>79</v>
      </c>
      <c r="G58" s="375" t="s">
        <v>64</v>
      </c>
      <c r="H58" s="246" t="s">
        <v>25</v>
      </c>
      <c r="I58" s="211">
        <v>42000000</v>
      </c>
      <c r="J58" s="211">
        <v>42000000</v>
      </c>
      <c r="K58" s="226">
        <v>42506</v>
      </c>
      <c r="L58" s="226">
        <v>42521</v>
      </c>
      <c r="M58" s="226">
        <f>L58+5</f>
        <v>42526</v>
      </c>
      <c r="N58" s="227">
        <v>180</v>
      </c>
      <c r="O58" s="226">
        <f>+M58+N58</f>
        <v>42706</v>
      </c>
      <c r="P58" s="269" t="s">
        <v>575</v>
      </c>
      <c r="Q58" s="204" t="s">
        <v>576</v>
      </c>
      <c r="R58" s="270" t="s">
        <v>577</v>
      </c>
      <c r="S58" s="255" t="s">
        <v>267</v>
      </c>
      <c r="T58" s="205" t="s">
        <v>620</v>
      </c>
      <c r="U58" s="255" t="s">
        <v>250</v>
      </c>
      <c r="V58" s="256"/>
      <c r="W58" s="271"/>
      <c r="X58" s="271"/>
      <c r="Y58" s="384"/>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257"/>
      <c r="AZ58" s="257"/>
      <c r="BA58" s="257"/>
      <c r="BB58" s="257"/>
      <c r="BC58" s="257"/>
      <c r="BD58" s="257"/>
      <c r="BE58" s="257"/>
      <c r="BF58" s="25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c r="CE58" s="257"/>
      <c r="CF58" s="257"/>
      <c r="CG58" s="257"/>
      <c r="CH58" s="257"/>
      <c r="CI58" s="257"/>
      <c r="CJ58" s="257"/>
      <c r="CK58" s="257"/>
      <c r="CL58" s="257"/>
      <c r="CM58" s="257"/>
      <c r="CN58" s="257"/>
      <c r="CO58" s="257"/>
      <c r="CP58" s="257"/>
      <c r="CQ58" s="257"/>
      <c r="CR58" s="257"/>
      <c r="CS58" s="257"/>
      <c r="CT58" s="257"/>
      <c r="CU58" s="257"/>
      <c r="CV58" s="257"/>
      <c r="CW58" s="257"/>
      <c r="CX58" s="257"/>
      <c r="CY58" s="257"/>
      <c r="CZ58" s="257"/>
      <c r="DA58" s="257"/>
      <c r="DB58" s="257"/>
      <c r="DC58" s="257"/>
      <c r="DD58" s="257"/>
      <c r="DE58" s="257"/>
      <c r="DF58" s="257"/>
      <c r="DG58" s="257"/>
      <c r="DH58" s="257"/>
      <c r="DI58" s="257"/>
      <c r="DJ58" s="257"/>
      <c r="DK58" s="257"/>
      <c r="DL58" s="257"/>
      <c r="DM58" s="257"/>
      <c r="DN58" s="257"/>
      <c r="DO58" s="257"/>
      <c r="DP58" s="257"/>
      <c r="DQ58" s="257"/>
      <c r="DR58" s="257"/>
      <c r="DS58" s="257"/>
      <c r="DT58" s="257"/>
      <c r="DU58" s="257"/>
      <c r="DV58" s="257"/>
      <c r="DW58" s="257"/>
      <c r="DX58" s="257"/>
      <c r="DY58" s="257"/>
      <c r="DZ58" s="257"/>
      <c r="EA58" s="257"/>
      <c r="EB58" s="257"/>
      <c r="EC58" s="257"/>
      <c r="ED58" s="257"/>
      <c r="EE58" s="257"/>
      <c r="EF58" s="257"/>
      <c r="EG58" s="257"/>
      <c r="EH58" s="257"/>
      <c r="EI58" s="257"/>
      <c r="EJ58" s="257"/>
      <c r="EK58" s="257"/>
      <c r="EL58" s="257"/>
      <c r="EM58" s="257"/>
      <c r="EN58" s="257"/>
      <c r="EO58" s="257"/>
      <c r="EP58" s="257"/>
      <c r="EQ58" s="257"/>
      <c r="ER58" s="257"/>
      <c r="ES58" s="257"/>
      <c r="ET58" s="257"/>
      <c r="EU58" s="257"/>
      <c r="EV58" s="257"/>
      <c r="EW58" s="257"/>
      <c r="EX58" s="257"/>
      <c r="EY58" s="257"/>
      <c r="EZ58" s="257"/>
      <c r="FA58" s="257"/>
      <c r="FB58" s="257"/>
      <c r="FC58" s="257"/>
      <c r="FD58" s="257"/>
      <c r="FE58" s="257"/>
      <c r="FF58" s="257"/>
      <c r="FG58" s="257"/>
      <c r="FH58" s="257"/>
      <c r="FI58" s="257"/>
      <c r="FJ58" s="257"/>
      <c r="FK58" s="257"/>
      <c r="FL58" s="257"/>
      <c r="FM58" s="257"/>
      <c r="FN58" s="257"/>
      <c r="FO58" s="257"/>
      <c r="FP58" s="257"/>
      <c r="FQ58" s="257"/>
      <c r="FR58" s="257"/>
      <c r="FS58" s="257"/>
      <c r="FT58" s="257"/>
      <c r="FU58" s="257"/>
      <c r="FV58" s="257"/>
      <c r="FW58" s="257"/>
      <c r="FX58" s="257"/>
      <c r="FY58" s="257"/>
      <c r="FZ58" s="257"/>
      <c r="GA58" s="257"/>
      <c r="GB58" s="257"/>
      <c r="GC58" s="257"/>
      <c r="GD58" s="257"/>
      <c r="GE58" s="257"/>
      <c r="GF58" s="257"/>
      <c r="GG58" s="257"/>
      <c r="GH58" s="257"/>
      <c r="GI58" s="257"/>
      <c r="GJ58" s="257"/>
      <c r="GK58" s="257"/>
      <c r="GL58" s="257"/>
      <c r="GM58" s="257"/>
      <c r="GN58" s="257"/>
      <c r="GO58" s="257"/>
      <c r="GP58" s="257"/>
      <c r="GQ58" s="257"/>
      <c r="GR58" s="257"/>
      <c r="GS58" s="257"/>
      <c r="GT58" s="257"/>
      <c r="GU58" s="257"/>
      <c r="GV58" s="257"/>
      <c r="GW58" s="257"/>
      <c r="GX58" s="257"/>
      <c r="GY58" s="257"/>
      <c r="GZ58" s="257"/>
      <c r="HA58" s="257"/>
      <c r="HB58" s="257"/>
      <c r="HC58" s="257"/>
      <c r="HD58" s="257"/>
      <c r="HE58" s="257"/>
      <c r="HF58" s="257"/>
      <c r="HG58" s="257"/>
      <c r="HH58" s="257"/>
      <c r="HI58" s="257"/>
      <c r="HJ58" s="257"/>
      <c r="HK58" s="257"/>
      <c r="HL58" s="257"/>
      <c r="HM58" s="257"/>
      <c r="HN58" s="257"/>
      <c r="HO58" s="257"/>
      <c r="HP58" s="257"/>
      <c r="HQ58" s="257"/>
      <c r="HR58" s="257"/>
      <c r="HS58" s="257"/>
      <c r="HT58" s="257"/>
      <c r="HU58" s="257"/>
      <c r="HV58" s="257"/>
      <c r="HW58" s="257"/>
      <c r="HX58" s="257"/>
      <c r="HY58" s="257"/>
      <c r="HZ58" s="257"/>
    </row>
    <row r="59" spans="1:234" s="258" customFormat="1" ht="286.5" customHeight="1" x14ac:dyDescent="0.2">
      <c r="A59" s="219">
        <f t="shared" si="1"/>
        <v>52</v>
      </c>
      <c r="B59" s="204" t="s">
        <v>77</v>
      </c>
      <c r="C59" s="246">
        <v>33</v>
      </c>
      <c r="D59" s="204" t="s">
        <v>23</v>
      </c>
      <c r="E59" s="253" t="s">
        <v>78</v>
      </c>
      <c r="F59" s="217" t="s">
        <v>79</v>
      </c>
      <c r="G59" s="253" t="s">
        <v>64</v>
      </c>
      <c r="H59" s="246" t="s">
        <v>25</v>
      </c>
      <c r="I59" s="211">
        <f>6800000*6</f>
        <v>40800000</v>
      </c>
      <c r="J59" s="211">
        <v>40800000</v>
      </c>
      <c r="K59" s="226">
        <v>42501</v>
      </c>
      <c r="L59" s="226">
        <v>42517</v>
      </c>
      <c r="M59" s="226">
        <f>L59+5</f>
        <v>42522</v>
      </c>
      <c r="N59" s="227">
        <v>180</v>
      </c>
      <c r="O59" s="226">
        <f>M59+N59</f>
        <v>42702</v>
      </c>
      <c r="P59" s="269" t="s">
        <v>81</v>
      </c>
      <c r="Q59" s="204" t="s">
        <v>567</v>
      </c>
      <c r="R59" s="230" t="s">
        <v>569</v>
      </c>
      <c r="S59" s="255" t="s">
        <v>267</v>
      </c>
      <c r="T59" s="205" t="s">
        <v>1092</v>
      </c>
      <c r="U59" s="255" t="s">
        <v>250</v>
      </c>
      <c r="V59" s="256"/>
      <c r="W59" s="271"/>
      <c r="X59" s="271"/>
      <c r="Y59" s="384"/>
      <c r="Z59" s="257"/>
      <c r="AA59" s="257"/>
      <c r="AB59" s="257"/>
      <c r="AC59" s="257"/>
      <c r="AD59" s="257"/>
      <c r="AE59" s="257"/>
      <c r="AF59" s="257"/>
      <c r="AG59" s="257"/>
      <c r="AH59" s="257"/>
      <c r="AI59" s="257"/>
      <c r="AJ59" s="257"/>
      <c r="AK59" s="257"/>
      <c r="AL59" s="257"/>
      <c r="AM59" s="257"/>
      <c r="AN59" s="257"/>
      <c r="AO59" s="257"/>
      <c r="AP59" s="257"/>
      <c r="AQ59" s="257"/>
      <c r="AR59" s="257"/>
      <c r="AS59" s="257"/>
      <c r="AT59" s="257"/>
      <c r="AU59" s="257"/>
      <c r="AV59" s="257"/>
      <c r="AW59" s="257"/>
      <c r="AX59" s="257"/>
      <c r="AY59" s="257"/>
      <c r="AZ59" s="257"/>
      <c r="BA59" s="257"/>
      <c r="BB59" s="257"/>
      <c r="BC59" s="257"/>
      <c r="BD59" s="257"/>
      <c r="BE59" s="257"/>
      <c r="BF59" s="257"/>
      <c r="BG59" s="257"/>
      <c r="BH59" s="257"/>
      <c r="BI59" s="257"/>
      <c r="BJ59" s="257"/>
      <c r="BK59" s="257"/>
      <c r="BL59" s="257"/>
      <c r="BM59" s="257"/>
      <c r="BN59" s="257"/>
      <c r="BO59" s="257"/>
      <c r="BP59" s="257"/>
      <c r="BQ59" s="257"/>
      <c r="BR59" s="257"/>
      <c r="BS59" s="257"/>
      <c r="BT59" s="257"/>
      <c r="BU59" s="257"/>
      <c r="BV59" s="257"/>
      <c r="BW59" s="257"/>
      <c r="BX59" s="257"/>
      <c r="BY59" s="257"/>
      <c r="BZ59" s="257"/>
      <c r="CA59" s="257"/>
      <c r="CB59" s="257"/>
      <c r="CC59" s="257"/>
      <c r="CD59" s="257"/>
      <c r="CE59" s="257"/>
      <c r="CF59" s="257"/>
      <c r="CG59" s="257"/>
      <c r="CH59" s="257"/>
      <c r="CI59" s="257"/>
      <c r="CJ59" s="257"/>
      <c r="CK59" s="257"/>
      <c r="CL59" s="257"/>
      <c r="CM59" s="257"/>
      <c r="CN59" s="257"/>
      <c r="CO59" s="257"/>
      <c r="CP59" s="257"/>
      <c r="CQ59" s="257"/>
      <c r="CR59" s="257"/>
      <c r="CS59" s="257"/>
      <c r="CT59" s="257"/>
      <c r="CU59" s="257"/>
      <c r="CV59" s="257"/>
      <c r="CW59" s="257"/>
      <c r="CX59" s="257"/>
      <c r="CY59" s="257"/>
      <c r="CZ59" s="257"/>
      <c r="DA59" s="257"/>
      <c r="DB59" s="257"/>
      <c r="DC59" s="257"/>
      <c r="DD59" s="257"/>
      <c r="DE59" s="257"/>
      <c r="DF59" s="257"/>
      <c r="DG59" s="257"/>
      <c r="DH59" s="257"/>
      <c r="DI59" s="257"/>
      <c r="DJ59" s="257"/>
      <c r="DK59" s="257"/>
      <c r="DL59" s="257"/>
      <c r="DM59" s="257"/>
      <c r="DN59" s="257"/>
      <c r="DO59" s="257"/>
      <c r="DP59" s="257"/>
      <c r="DQ59" s="257"/>
      <c r="DR59" s="257"/>
      <c r="DS59" s="257"/>
      <c r="DT59" s="257"/>
      <c r="DU59" s="257"/>
      <c r="DV59" s="257"/>
      <c r="DW59" s="257"/>
      <c r="DX59" s="257"/>
      <c r="DY59" s="257"/>
      <c r="DZ59" s="257"/>
      <c r="EA59" s="257"/>
      <c r="EB59" s="257"/>
      <c r="EC59" s="257"/>
      <c r="ED59" s="257"/>
      <c r="EE59" s="257"/>
      <c r="EF59" s="257"/>
      <c r="EG59" s="257"/>
      <c r="EH59" s="257"/>
      <c r="EI59" s="257"/>
      <c r="EJ59" s="257"/>
      <c r="EK59" s="257"/>
      <c r="EL59" s="257"/>
      <c r="EM59" s="257"/>
      <c r="EN59" s="257"/>
      <c r="EO59" s="257"/>
      <c r="EP59" s="257"/>
      <c r="EQ59" s="257"/>
      <c r="ER59" s="257"/>
      <c r="ES59" s="257"/>
      <c r="ET59" s="257"/>
      <c r="EU59" s="257"/>
      <c r="EV59" s="257"/>
      <c r="EW59" s="257"/>
      <c r="EX59" s="257"/>
      <c r="EY59" s="257"/>
      <c r="EZ59" s="257"/>
      <c r="FA59" s="257"/>
      <c r="FB59" s="257"/>
      <c r="FC59" s="257"/>
      <c r="FD59" s="257"/>
      <c r="FE59" s="257"/>
      <c r="FF59" s="257"/>
      <c r="FG59" s="257"/>
      <c r="FH59" s="257"/>
      <c r="FI59" s="257"/>
      <c r="FJ59" s="257"/>
      <c r="FK59" s="257"/>
      <c r="FL59" s="257"/>
      <c r="FM59" s="257"/>
      <c r="FN59" s="257"/>
      <c r="FO59" s="257"/>
      <c r="FP59" s="257"/>
      <c r="FQ59" s="257"/>
      <c r="FR59" s="257"/>
      <c r="FS59" s="257"/>
      <c r="FT59" s="257"/>
      <c r="FU59" s="257"/>
      <c r="FV59" s="257"/>
      <c r="FW59" s="257"/>
      <c r="FX59" s="257"/>
      <c r="FY59" s="257"/>
      <c r="FZ59" s="257"/>
      <c r="GA59" s="257"/>
      <c r="GB59" s="257"/>
      <c r="GC59" s="257"/>
      <c r="GD59" s="257"/>
      <c r="GE59" s="257"/>
      <c r="GF59" s="257"/>
      <c r="GG59" s="257"/>
      <c r="GH59" s="257"/>
      <c r="GI59" s="257"/>
      <c r="GJ59" s="257"/>
      <c r="GK59" s="257"/>
      <c r="GL59" s="257"/>
      <c r="GM59" s="257"/>
      <c r="GN59" s="257"/>
      <c r="GO59" s="257"/>
      <c r="GP59" s="257"/>
      <c r="GQ59" s="257"/>
      <c r="GR59" s="257"/>
      <c r="GS59" s="257"/>
      <c r="GT59" s="257"/>
      <c r="GU59" s="257"/>
      <c r="GV59" s="257"/>
      <c r="GW59" s="257"/>
      <c r="GX59" s="257"/>
      <c r="GY59" s="257"/>
      <c r="GZ59" s="257"/>
      <c r="HA59" s="257"/>
      <c r="HB59" s="257"/>
      <c r="HC59" s="257"/>
      <c r="HD59" s="257"/>
      <c r="HE59" s="257"/>
      <c r="HF59" s="257"/>
      <c r="HG59" s="257"/>
      <c r="HH59" s="257"/>
      <c r="HI59" s="257"/>
      <c r="HJ59" s="257"/>
      <c r="HK59" s="257"/>
      <c r="HL59" s="257"/>
      <c r="HM59" s="257"/>
      <c r="HN59" s="257"/>
      <c r="HO59" s="257"/>
      <c r="HP59" s="257"/>
      <c r="HQ59" s="257"/>
      <c r="HR59" s="257"/>
      <c r="HS59" s="257"/>
      <c r="HT59" s="257"/>
      <c r="HU59" s="257"/>
      <c r="HV59" s="257"/>
      <c r="HW59" s="257"/>
      <c r="HX59" s="257"/>
      <c r="HY59" s="257"/>
      <c r="HZ59" s="257"/>
    </row>
    <row r="60" spans="1:234" s="258" customFormat="1" ht="120" customHeight="1" x14ac:dyDescent="0.2">
      <c r="A60" s="219">
        <f t="shared" si="1"/>
        <v>53</v>
      </c>
      <c r="B60" s="204" t="s">
        <v>77</v>
      </c>
      <c r="C60" s="246">
        <v>33</v>
      </c>
      <c r="D60" s="204" t="s">
        <v>23</v>
      </c>
      <c r="E60" s="253" t="s">
        <v>78</v>
      </c>
      <c r="F60" s="217" t="s">
        <v>79</v>
      </c>
      <c r="G60" s="253" t="s">
        <v>64</v>
      </c>
      <c r="H60" s="246" t="s">
        <v>25</v>
      </c>
      <c r="I60" s="211">
        <f>6800000*6</f>
        <v>40800000</v>
      </c>
      <c r="J60" s="211">
        <v>40800000</v>
      </c>
      <c r="K60" s="226">
        <v>42501</v>
      </c>
      <c r="L60" s="226">
        <v>42516</v>
      </c>
      <c r="M60" s="226">
        <f>L60+5</f>
        <v>42521</v>
      </c>
      <c r="N60" s="227">
        <v>180</v>
      </c>
      <c r="O60" s="226">
        <f>M60+N60</f>
        <v>42701</v>
      </c>
      <c r="P60" s="269" t="s">
        <v>81</v>
      </c>
      <c r="Q60" s="204" t="s">
        <v>568</v>
      </c>
      <c r="R60" s="230" t="s">
        <v>570</v>
      </c>
      <c r="S60" s="255" t="s">
        <v>267</v>
      </c>
      <c r="T60" s="205" t="s">
        <v>621</v>
      </c>
      <c r="U60" s="255" t="s">
        <v>250</v>
      </c>
      <c r="V60" s="256"/>
      <c r="W60" s="271"/>
      <c r="X60" s="271"/>
      <c r="Y60" s="384"/>
      <c r="Z60" s="257"/>
      <c r="AA60" s="257"/>
      <c r="AB60" s="257"/>
      <c r="AC60" s="257"/>
      <c r="AD60" s="257"/>
      <c r="AE60" s="257"/>
      <c r="AF60" s="257"/>
      <c r="AG60" s="257"/>
      <c r="AH60" s="257"/>
      <c r="AI60" s="257"/>
      <c r="AJ60" s="257"/>
      <c r="AK60" s="257"/>
      <c r="AL60" s="257"/>
      <c r="AM60" s="257"/>
      <c r="AN60" s="257"/>
      <c r="AO60" s="257"/>
      <c r="AP60" s="257"/>
      <c r="AQ60" s="257"/>
      <c r="AR60" s="257"/>
      <c r="AS60" s="257"/>
      <c r="AT60" s="257"/>
      <c r="AU60" s="257"/>
      <c r="AV60" s="257"/>
      <c r="AW60" s="257"/>
      <c r="AX60" s="257"/>
      <c r="AY60" s="257"/>
      <c r="AZ60" s="257"/>
      <c r="BA60" s="257"/>
      <c r="BB60" s="257"/>
      <c r="BC60" s="257"/>
      <c r="BD60" s="257"/>
      <c r="BE60" s="257"/>
      <c r="BF60" s="257"/>
      <c r="BG60" s="257"/>
      <c r="BH60" s="257"/>
      <c r="BI60" s="257"/>
      <c r="BJ60" s="257"/>
      <c r="BK60" s="257"/>
      <c r="BL60" s="257"/>
      <c r="BM60" s="257"/>
      <c r="BN60" s="257"/>
      <c r="BO60" s="257"/>
      <c r="BP60" s="257"/>
      <c r="BQ60" s="257"/>
      <c r="BR60" s="257"/>
      <c r="BS60" s="257"/>
      <c r="BT60" s="257"/>
      <c r="BU60" s="257"/>
      <c r="BV60" s="257"/>
      <c r="BW60" s="257"/>
      <c r="BX60" s="257"/>
      <c r="BY60" s="257"/>
      <c r="BZ60" s="257"/>
      <c r="CA60" s="257"/>
      <c r="CB60" s="257"/>
      <c r="CC60" s="257"/>
      <c r="CD60" s="257"/>
      <c r="CE60" s="257"/>
      <c r="CF60" s="257"/>
      <c r="CG60" s="257"/>
      <c r="CH60" s="257"/>
      <c r="CI60" s="257"/>
      <c r="CJ60" s="257"/>
      <c r="CK60" s="257"/>
      <c r="CL60" s="257"/>
      <c r="CM60" s="257"/>
      <c r="CN60" s="257"/>
      <c r="CO60" s="257"/>
      <c r="CP60" s="257"/>
      <c r="CQ60" s="257"/>
      <c r="CR60" s="257"/>
      <c r="CS60" s="257"/>
      <c r="CT60" s="257"/>
      <c r="CU60" s="257"/>
      <c r="CV60" s="257"/>
      <c r="CW60" s="257"/>
      <c r="CX60" s="257"/>
      <c r="CY60" s="257"/>
      <c r="CZ60" s="257"/>
      <c r="DA60" s="257"/>
      <c r="DB60" s="257"/>
      <c r="DC60" s="257"/>
      <c r="DD60" s="257"/>
      <c r="DE60" s="257"/>
      <c r="DF60" s="257"/>
      <c r="DG60" s="257"/>
      <c r="DH60" s="257"/>
      <c r="DI60" s="257"/>
      <c r="DJ60" s="257"/>
      <c r="DK60" s="257"/>
      <c r="DL60" s="257"/>
      <c r="DM60" s="257"/>
      <c r="DN60" s="257"/>
      <c r="DO60" s="257"/>
      <c r="DP60" s="257"/>
      <c r="DQ60" s="257"/>
      <c r="DR60" s="257"/>
      <c r="DS60" s="257"/>
      <c r="DT60" s="257"/>
      <c r="DU60" s="257"/>
      <c r="DV60" s="257"/>
      <c r="DW60" s="257"/>
      <c r="DX60" s="257"/>
      <c r="DY60" s="257"/>
      <c r="DZ60" s="257"/>
      <c r="EA60" s="257"/>
      <c r="EB60" s="257"/>
      <c r="EC60" s="257"/>
      <c r="ED60" s="257"/>
      <c r="EE60" s="257"/>
      <c r="EF60" s="257"/>
      <c r="EG60" s="257"/>
      <c r="EH60" s="257"/>
      <c r="EI60" s="257"/>
      <c r="EJ60" s="257"/>
      <c r="EK60" s="257"/>
      <c r="EL60" s="257"/>
      <c r="EM60" s="257"/>
      <c r="EN60" s="257"/>
      <c r="EO60" s="257"/>
      <c r="EP60" s="257"/>
      <c r="EQ60" s="257"/>
      <c r="ER60" s="257"/>
      <c r="ES60" s="257"/>
      <c r="ET60" s="257"/>
      <c r="EU60" s="257"/>
      <c r="EV60" s="257"/>
      <c r="EW60" s="257"/>
      <c r="EX60" s="257"/>
      <c r="EY60" s="257"/>
      <c r="EZ60" s="257"/>
      <c r="FA60" s="257"/>
      <c r="FB60" s="257"/>
      <c r="FC60" s="257"/>
      <c r="FD60" s="257"/>
      <c r="FE60" s="257"/>
      <c r="FF60" s="257"/>
      <c r="FG60" s="257"/>
      <c r="FH60" s="257"/>
      <c r="FI60" s="257"/>
      <c r="FJ60" s="257"/>
      <c r="FK60" s="257"/>
      <c r="FL60" s="257"/>
      <c r="FM60" s="257"/>
      <c r="FN60" s="257"/>
      <c r="FO60" s="257"/>
      <c r="FP60" s="257"/>
      <c r="FQ60" s="257"/>
      <c r="FR60" s="257"/>
      <c r="FS60" s="257"/>
      <c r="FT60" s="257"/>
      <c r="FU60" s="257"/>
      <c r="FV60" s="257"/>
      <c r="FW60" s="257"/>
      <c r="FX60" s="257"/>
      <c r="FY60" s="257"/>
      <c r="FZ60" s="257"/>
      <c r="GA60" s="257"/>
      <c r="GB60" s="257"/>
      <c r="GC60" s="257"/>
      <c r="GD60" s="257"/>
      <c r="GE60" s="257"/>
      <c r="GF60" s="257"/>
      <c r="GG60" s="257"/>
      <c r="GH60" s="257"/>
      <c r="GI60" s="257"/>
      <c r="GJ60" s="257"/>
      <c r="GK60" s="257"/>
      <c r="GL60" s="257"/>
      <c r="GM60" s="257"/>
      <c r="GN60" s="257"/>
      <c r="GO60" s="257"/>
      <c r="GP60" s="257"/>
      <c r="GQ60" s="257"/>
      <c r="GR60" s="257"/>
      <c r="GS60" s="257"/>
      <c r="GT60" s="257"/>
      <c r="GU60" s="257"/>
      <c r="GV60" s="257"/>
      <c r="GW60" s="257"/>
      <c r="GX60" s="257"/>
      <c r="GY60" s="257"/>
      <c r="GZ60" s="257"/>
      <c r="HA60" s="257"/>
      <c r="HB60" s="257"/>
      <c r="HC60" s="257"/>
      <c r="HD60" s="257"/>
      <c r="HE60" s="257"/>
      <c r="HF60" s="257"/>
      <c r="HG60" s="257"/>
      <c r="HH60" s="257"/>
      <c r="HI60" s="257"/>
      <c r="HJ60" s="257"/>
      <c r="HK60" s="257"/>
      <c r="HL60" s="257"/>
      <c r="HM60" s="257"/>
      <c r="HN60" s="257"/>
      <c r="HO60" s="257"/>
      <c r="HP60" s="257"/>
      <c r="HQ60" s="257"/>
      <c r="HR60" s="257"/>
      <c r="HS60" s="257"/>
      <c r="HT60" s="257"/>
      <c r="HU60" s="257"/>
      <c r="HV60" s="257"/>
      <c r="HW60" s="257"/>
      <c r="HX60" s="257"/>
      <c r="HY60" s="257"/>
      <c r="HZ60" s="257"/>
    </row>
    <row r="61" spans="1:234" s="258" customFormat="1" ht="150" customHeight="1" x14ac:dyDescent="0.2">
      <c r="A61" s="219"/>
      <c r="B61" s="204" t="s">
        <v>77</v>
      </c>
      <c r="C61" s="246">
        <v>33</v>
      </c>
      <c r="D61" s="204" t="s">
        <v>23</v>
      </c>
      <c r="E61" s="253" t="s">
        <v>648</v>
      </c>
      <c r="F61" s="217" t="s">
        <v>649</v>
      </c>
      <c r="G61" s="253" t="s">
        <v>177</v>
      </c>
      <c r="H61" s="246" t="s">
        <v>25</v>
      </c>
      <c r="I61" s="211">
        <f>193000000-18659064-61670683</f>
        <v>112670253</v>
      </c>
      <c r="J61" s="211"/>
      <c r="K61" s="226">
        <v>42604</v>
      </c>
      <c r="L61" s="226">
        <v>42629</v>
      </c>
      <c r="M61" s="226">
        <v>42630</v>
      </c>
      <c r="N61" s="227">
        <v>333</v>
      </c>
      <c r="O61" s="226">
        <f>+M61+N61</f>
        <v>42963</v>
      </c>
      <c r="P61" s="259">
        <v>321519</v>
      </c>
      <c r="Q61" s="204" t="s">
        <v>1055</v>
      </c>
      <c r="R61" s="204" t="s">
        <v>82</v>
      </c>
      <c r="S61" s="255" t="s">
        <v>267</v>
      </c>
      <c r="T61" s="204" t="s">
        <v>1056</v>
      </c>
      <c r="U61" s="255"/>
      <c r="V61" s="256"/>
      <c r="W61" s="256"/>
      <c r="X61" s="256"/>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c r="BB61" s="257"/>
      <c r="BC61" s="257"/>
      <c r="BD61" s="257"/>
      <c r="BE61" s="257"/>
      <c r="BF61" s="257"/>
      <c r="BG61" s="257"/>
      <c r="BH61" s="257"/>
      <c r="BI61" s="257"/>
      <c r="BJ61" s="257"/>
      <c r="BK61" s="257"/>
      <c r="BL61" s="257"/>
      <c r="BM61" s="257"/>
      <c r="BN61" s="257"/>
      <c r="BO61" s="257"/>
      <c r="BP61" s="257"/>
      <c r="BQ61" s="257"/>
      <c r="BR61" s="257"/>
      <c r="BS61" s="257"/>
      <c r="BT61" s="257"/>
      <c r="BU61" s="257"/>
      <c r="BV61" s="257"/>
      <c r="BW61" s="257"/>
      <c r="BX61" s="257"/>
      <c r="BY61" s="257"/>
      <c r="BZ61" s="257"/>
      <c r="CA61" s="257"/>
      <c r="CB61" s="257"/>
      <c r="CC61" s="257"/>
      <c r="CD61" s="257"/>
      <c r="CE61" s="257"/>
      <c r="CF61" s="257"/>
      <c r="CG61" s="257"/>
      <c r="CH61" s="257"/>
      <c r="CI61" s="257"/>
      <c r="CJ61" s="257"/>
      <c r="CK61" s="257"/>
      <c r="CL61" s="257"/>
      <c r="CM61" s="257"/>
      <c r="CN61" s="257"/>
      <c r="CO61" s="257"/>
      <c r="CP61" s="257"/>
      <c r="CQ61" s="257"/>
      <c r="CR61" s="257"/>
      <c r="CS61" s="257"/>
      <c r="CT61" s="257"/>
      <c r="CU61" s="257"/>
      <c r="CV61" s="257"/>
      <c r="CW61" s="257"/>
      <c r="CX61" s="257"/>
      <c r="CY61" s="257"/>
      <c r="CZ61" s="257"/>
      <c r="DA61" s="257"/>
      <c r="DB61" s="257"/>
      <c r="DC61" s="257"/>
      <c r="DD61" s="257"/>
      <c r="DE61" s="257"/>
      <c r="DF61" s="257"/>
      <c r="DG61" s="257"/>
      <c r="DH61" s="257"/>
      <c r="DI61" s="257"/>
      <c r="DJ61" s="257"/>
      <c r="DK61" s="257"/>
      <c r="DL61" s="257"/>
      <c r="DM61" s="257"/>
      <c r="DN61" s="257"/>
      <c r="DO61" s="257"/>
      <c r="DP61" s="257"/>
      <c r="DQ61" s="257"/>
      <c r="DR61" s="257"/>
      <c r="DS61" s="257"/>
      <c r="DT61" s="257"/>
      <c r="DU61" s="257"/>
      <c r="DV61" s="257"/>
      <c r="DW61" s="257"/>
      <c r="DX61" s="257"/>
      <c r="DY61" s="257"/>
      <c r="DZ61" s="257"/>
      <c r="EA61" s="257"/>
      <c r="EB61" s="257"/>
      <c r="EC61" s="257"/>
      <c r="ED61" s="257"/>
      <c r="EE61" s="257"/>
      <c r="EF61" s="257"/>
      <c r="EG61" s="257"/>
      <c r="EH61" s="257"/>
      <c r="EI61" s="257"/>
      <c r="EJ61" s="257"/>
      <c r="EK61" s="257"/>
      <c r="EL61" s="257"/>
      <c r="EM61" s="257"/>
      <c r="EN61" s="257"/>
      <c r="EO61" s="257"/>
      <c r="EP61" s="257"/>
      <c r="EQ61" s="257"/>
      <c r="ER61" s="257"/>
      <c r="ES61" s="257"/>
      <c r="ET61" s="257"/>
      <c r="EU61" s="257"/>
      <c r="EV61" s="257"/>
      <c r="EW61" s="257"/>
      <c r="EX61" s="257"/>
      <c r="EY61" s="257"/>
      <c r="EZ61" s="257"/>
      <c r="FA61" s="257"/>
      <c r="FB61" s="257"/>
      <c r="FC61" s="257"/>
      <c r="FD61" s="257"/>
      <c r="FE61" s="257"/>
      <c r="FF61" s="257"/>
      <c r="FG61" s="257"/>
      <c r="FH61" s="257"/>
      <c r="FI61" s="257"/>
      <c r="FJ61" s="257"/>
      <c r="FK61" s="257"/>
      <c r="FL61" s="257"/>
      <c r="FM61" s="257"/>
      <c r="FN61" s="257"/>
      <c r="FO61" s="257"/>
      <c r="FP61" s="257"/>
      <c r="FQ61" s="257"/>
      <c r="FR61" s="257"/>
      <c r="FS61" s="257"/>
      <c r="FT61" s="257"/>
      <c r="FU61" s="257"/>
      <c r="FV61" s="257"/>
      <c r="FW61" s="257"/>
      <c r="FX61" s="257"/>
      <c r="FY61" s="257"/>
      <c r="FZ61" s="257"/>
      <c r="GA61" s="257"/>
      <c r="GB61" s="257"/>
      <c r="GC61" s="257"/>
      <c r="GD61" s="257"/>
      <c r="GE61" s="257"/>
      <c r="GF61" s="257"/>
      <c r="GG61" s="257"/>
      <c r="GH61" s="257"/>
      <c r="GI61" s="257"/>
      <c r="GJ61" s="257"/>
      <c r="GK61" s="257"/>
      <c r="GL61" s="257"/>
      <c r="GM61" s="257"/>
      <c r="GN61" s="257"/>
      <c r="GO61" s="257"/>
      <c r="GP61" s="257"/>
      <c r="GQ61" s="257"/>
      <c r="GR61" s="257"/>
      <c r="GS61" s="257"/>
      <c r="GT61" s="257"/>
      <c r="GU61" s="257"/>
      <c r="GV61" s="257"/>
      <c r="GW61" s="257"/>
      <c r="GX61" s="257"/>
      <c r="GY61" s="257"/>
      <c r="GZ61" s="257"/>
      <c r="HA61" s="257"/>
      <c r="HB61" s="257"/>
      <c r="HC61" s="257"/>
      <c r="HD61" s="257"/>
      <c r="HE61" s="257"/>
      <c r="HF61" s="257"/>
      <c r="HG61" s="257"/>
      <c r="HH61" s="257"/>
      <c r="HI61" s="257"/>
      <c r="HJ61" s="257"/>
      <c r="HK61" s="257"/>
      <c r="HL61" s="257"/>
      <c r="HM61" s="257"/>
      <c r="HN61" s="257"/>
      <c r="HO61" s="257"/>
      <c r="HP61" s="257"/>
      <c r="HQ61" s="257"/>
      <c r="HR61" s="257"/>
      <c r="HS61" s="257"/>
      <c r="HT61" s="257"/>
      <c r="HU61" s="257"/>
      <c r="HV61" s="257"/>
      <c r="HW61" s="257"/>
      <c r="HX61" s="257"/>
      <c r="HY61" s="257"/>
      <c r="HZ61" s="257"/>
    </row>
    <row r="62" spans="1:234" s="258" customFormat="1" ht="114" customHeight="1" x14ac:dyDescent="0.2">
      <c r="A62" s="219">
        <v>54</v>
      </c>
      <c r="B62" s="204" t="s">
        <v>77</v>
      </c>
      <c r="C62" s="246">
        <v>33</v>
      </c>
      <c r="D62" s="204" t="s">
        <v>23</v>
      </c>
      <c r="E62" s="253" t="s">
        <v>648</v>
      </c>
      <c r="F62" s="217" t="s">
        <v>649</v>
      </c>
      <c r="G62" s="253" t="s">
        <v>177</v>
      </c>
      <c r="H62" s="246" t="s">
        <v>25</v>
      </c>
      <c r="I62" s="211">
        <v>61670683</v>
      </c>
      <c r="J62" s="211">
        <v>61670683</v>
      </c>
      <c r="K62" s="226">
        <v>42604</v>
      </c>
      <c r="L62" s="226">
        <v>42629</v>
      </c>
      <c r="M62" s="226">
        <v>42630</v>
      </c>
      <c r="N62" s="227">
        <v>333</v>
      </c>
      <c r="O62" s="226">
        <f>+M62+N62</f>
        <v>42963</v>
      </c>
      <c r="P62" s="259">
        <v>321519</v>
      </c>
      <c r="Q62" s="204" t="s">
        <v>1054</v>
      </c>
      <c r="R62" s="204" t="s">
        <v>82</v>
      </c>
      <c r="S62" s="255" t="s">
        <v>676</v>
      </c>
      <c r="T62" s="204" t="s">
        <v>1053</v>
      </c>
      <c r="U62" s="255" t="s">
        <v>250</v>
      </c>
      <c r="V62" s="256"/>
      <c r="W62" s="256"/>
      <c r="X62" s="256"/>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7"/>
      <c r="AU62" s="257"/>
      <c r="AV62" s="257"/>
      <c r="AW62" s="257"/>
      <c r="AX62" s="257"/>
      <c r="AY62" s="257"/>
      <c r="AZ62" s="257"/>
      <c r="BA62" s="257"/>
      <c r="BB62" s="257"/>
      <c r="BC62" s="257"/>
      <c r="BD62" s="257"/>
      <c r="BE62" s="257"/>
      <c r="BF62" s="257"/>
      <c r="BG62" s="257"/>
      <c r="BH62" s="257"/>
      <c r="BI62" s="257"/>
      <c r="BJ62" s="257"/>
      <c r="BK62" s="257"/>
      <c r="BL62" s="257"/>
      <c r="BM62" s="257"/>
      <c r="BN62" s="257"/>
      <c r="BO62" s="257"/>
      <c r="BP62" s="257"/>
      <c r="BQ62" s="257"/>
      <c r="BR62" s="257"/>
      <c r="BS62" s="257"/>
      <c r="BT62" s="257"/>
      <c r="BU62" s="257"/>
      <c r="BV62" s="257"/>
      <c r="BW62" s="257"/>
      <c r="BX62" s="257"/>
      <c r="BY62" s="257"/>
      <c r="BZ62" s="257"/>
      <c r="CA62" s="257"/>
      <c r="CB62" s="257"/>
      <c r="CC62" s="257"/>
      <c r="CD62" s="257"/>
      <c r="CE62" s="257"/>
      <c r="CF62" s="257"/>
      <c r="CG62" s="257"/>
      <c r="CH62" s="257"/>
      <c r="CI62" s="257"/>
      <c r="CJ62" s="257"/>
      <c r="CK62" s="257"/>
      <c r="CL62" s="257"/>
      <c r="CM62" s="257"/>
      <c r="CN62" s="257"/>
      <c r="CO62" s="257"/>
      <c r="CP62" s="257"/>
      <c r="CQ62" s="257"/>
      <c r="CR62" s="257"/>
      <c r="CS62" s="257"/>
      <c r="CT62" s="257"/>
      <c r="CU62" s="257"/>
      <c r="CV62" s="257"/>
      <c r="CW62" s="257"/>
      <c r="CX62" s="257"/>
      <c r="CY62" s="257"/>
      <c r="CZ62" s="257"/>
      <c r="DA62" s="257"/>
      <c r="DB62" s="257"/>
      <c r="DC62" s="257"/>
      <c r="DD62" s="257"/>
      <c r="DE62" s="257"/>
      <c r="DF62" s="257"/>
      <c r="DG62" s="257"/>
      <c r="DH62" s="257"/>
      <c r="DI62" s="257"/>
      <c r="DJ62" s="257"/>
      <c r="DK62" s="257"/>
      <c r="DL62" s="257"/>
      <c r="DM62" s="257"/>
      <c r="DN62" s="257"/>
      <c r="DO62" s="257"/>
      <c r="DP62" s="257"/>
      <c r="DQ62" s="257"/>
      <c r="DR62" s="257"/>
      <c r="DS62" s="257"/>
      <c r="DT62" s="257"/>
      <c r="DU62" s="257"/>
      <c r="DV62" s="257"/>
      <c r="DW62" s="257"/>
      <c r="DX62" s="257"/>
      <c r="DY62" s="257"/>
      <c r="DZ62" s="257"/>
      <c r="EA62" s="257"/>
      <c r="EB62" s="257"/>
      <c r="EC62" s="257"/>
      <c r="ED62" s="257"/>
      <c r="EE62" s="257"/>
      <c r="EF62" s="257"/>
      <c r="EG62" s="257"/>
      <c r="EH62" s="257"/>
      <c r="EI62" s="257"/>
      <c r="EJ62" s="257"/>
      <c r="EK62" s="257"/>
      <c r="EL62" s="257"/>
      <c r="EM62" s="257"/>
      <c r="EN62" s="257"/>
      <c r="EO62" s="257"/>
      <c r="EP62" s="257"/>
      <c r="EQ62" s="257"/>
      <c r="ER62" s="257"/>
      <c r="ES62" s="257"/>
      <c r="ET62" s="257"/>
      <c r="EU62" s="257"/>
      <c r="EV62" s="257"/>
      <c r="EW62" s="257"/>
      <c r="EX62" s="257"/>
      <c r="EY62" s="257"/>
      <c r="EZ62" s="257"/>
      <c r="FA62" s="257"/>
      <c r="FB62" s="257"/>
      <c r="FC62" s="257"/>
      <c r="FD62" s="257"/>
      <c r="FE62" s="257"/>
      <c r="FF62" s="257"/>
      <c r="FG62" s="257"/>
      <c r="FH62" s="257"/>
      <c r="FI62" s="257"/>
      <c r="FJ62" s="257"/>
      <c r="FK62" s="257"/>
      <c r="FL62" s="257"/>
      <c r="FM62" s="257"/>
      <c r="FN62" s="257"/>
      <c r="FO62" s="257"/>
      <c r="FP62" s="257"/>
      <c r="FQ62" s="257"/>
      <c r="FR62" s="257"/>
      <c r="FS62" s="257"/>
      <c r="FT62" s="257"/>
      <c r="FU62" s="257"/>
      <c r="FV62" s="257"/>
      <c r="FW62" s="257"/>
      <c r="FX62" s="257"/>
      <c r="FY62" s="257"/>
      <c r="FZ62" s="257"/>
      <c r="GA62" s="257"/>
      <c r="GB62" s="257"/>
      <c r="GC62" s="257"/>
      <c r="GD62" s="257"/>
      <c r="GE62" s="257"/>
      <c r="GF62" s="257"/>
      <c r="GG62" s="257"/>
      <c r="GH62" s="257"/>
      <c r="GI62" s="257"/>
      <c r="GJ62" s="257"/>
      <c r="GK62" s="257"/>
      <c r="GL62" s="257"/>
      <c r="GM62" s="257"/>
      <c r="GN62" s="257"/>
      <c r="GO62" s="257"/>
      <c r="GP62" s="257"/>
      <c r="GQ62" s="257"/>
      <c r="GR62" s="257"/>
      <c r="GS62" s="257"/>
      <c r="GT62" s="257"/>
      <c r="GU62" s="257"/>
      <c r="GV62" s="257"/>
      <c r="GW62" s="257"/>
      <c r="GX62" s="257"/>
      <c r="GY62" s="257"/>
      <c r="GZ62" s="257"/>
      <c r="HA62" s="257"/>
      <c r="HB62" s="257"/>
      <c r="HC62" s="257"/>
      <c r="HD62" s="257"/>
      <c r="HE62" s="257"/>
      <c r="HF62" s="257"/>
      <c r="HG62" s="257"/>
      <c r="HH62" s="257"/>
      <c r="HI62" s="257"/>
      <c r="HJ62" s="257"/>
      <c r="HK62" s="257"/>
      <c r="HL62" s="257"/>
      <c r="HM62" s="257"/>
      <c r="HN62" s="257"/>
      <c r="HO62" s="257"/>
      <c r="HP62" s="257"/>
      <c r="HQ62" s="257"/>
      <c r="HR62" s="257"/>
      <c r="HS62" s="257"/>
      <c r="HT62" s="257"/>
      <c r="HU62" s="257"/>
      <c r="HV62" s="257"/>
      <c r="HW62" s="257"/>
      <c r="HX62" s="257"/>
      <c r="HY62" s="257"/>
      <c r="HZ62" s="257"/>
    </row>
    <row r="63" spans="1:234" s="258" customFormat="1" ht="90" customHeight="1" x14ac:dyDescent="0.2">
      <c r="A63" s="219"/>
      <c r="B63" s="204" t="s">
        <v>77</v>
      </c>
      <c r="C63" s="246">
        <v>33</v>
      </c>
      <c r="D63" s="204" t="s">
        <v>23</v>
      </c>
      <c r="E63" s="253" t="s">
        <v>648</v>
      </c>
      <c r="F63" s="217" t="s">
        <v>649</v>
      </c>
      <c r="G63" s="253" t="s">
        <v>177</v>
      </c>
      <c r="H63" s="246" t="s">
        <v>25</v>
      </c>
      <c r="I63" s="211">
        <v>18659064</v>
      </c>
      <c r="J63" s="211">
        <v>18659064</v>
      </c>
      <c r="K63" s="226">
        <v>42577</v>
      </c>
      <c r="L63" s="226">
        <v>42580</v>
      </c>
      <c r="M63" s="226">
        <v>42580</v>
      </c>
      <c r="N63" s="227">
        <v>90</v>
      </c>
      <c r="O63" s="226">
        <f>+M63+N63</f>
        <v>42670</v>
      </c>
      <c r="P63" s="465" t="s">
        <v>677</v>
      </c>
      <c r="Q63" s="204" t="s">
        <v>674</v>
      </c>
      <c r="R63" s="204" t="s">
        <v>675</v>
      </c>
      <c r="S63" s="255" t="s">
        <v>676</v>
      </c>
      <c r="T63" s="204" t="s">
        <v>691</v>
      </c>
      <c r="U63" s="255" t="s">
        <v>458</v>
      </c>
      <c r="V63" s="256"/>
      <c r="W63" s="256"/>
      <c r="X63" s="256"/>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257"/>
      <c r="AV63" s="257"/>
      <c r="AW63" s="257"/>
      <c r="AX63" s="257"/>
      <c r="AY63" s="257"/>
      <c r="AZ63" s="257"/>
      <c r="BA63" s="257"/>
      <c r="BB63" s="257"/>
      <c r="BC63" s="257"/>
      <c r="BD63" s="257"/>
      <c r="BE63" s="257"/>
      <c r="BF63" s="257"/>
      <c r="BG63" s="257"/>
      <c r="BH63" s="257"/>
      <c r="BI63" s="257"/>
      <c r="BJ63" s="257"/>
      <c r="BK63" s="257"/>
      <c r="BL63" s="257"/>
      <c r="BM63" s="257"/>
      <c r="BN63" s="257"/>
      <c r="BO63" s="257"/>
      <c r="BP63" s="257"/>
      <c r="BQ63" s="257"/>
      <c r="BR63" s="257"/>
      <c r="BS63" s="257"/>
      <c r="BT63" s="257"/>
      <c r="BU63" s="257"/>
      <c r="BV63" s="257"/>
      <c r="BW63" s="257"/>
      <c r="BX63" s="257"/>
      <c r="BY63" s="257"/>
      <c r="BZ63" s="257"/>
      <c r="CA63" s="257"/>
      <c r="CB63" s="257"/>
      <c r="CC63" s="257"/>
      <c r="CD63" s="257"/>
      <c r="CE63" s="257"/>
      <c r="CF63" s="257"/>
      <c r="CG63" s="257"/>
      <c r="CH63" s="257"/>
      <c r="CI63" s="257"/>
      <c r="CJ63" s="257"/>
      <c r="CK63" s="257"/>
      <c r="CL63" s="257"/>
      <c r="CM63" s="257"/>
      <c r="CN63" s="257"/>
      <c r="CO63" s="257"/>
      <c r="CP63" s="257"/>
      <c r="CQ63" s="257"/>
      <c r="CR63" s="257"/>
      <c r="CS63" s="257"/>
      <c r="CT63" s="257"/>
      <c r="CU63" s="257"/>
      <c r="CV63" s="257"/>
      <c r="CW63" s="257"/>
      <c r="CX63" s="257"/>
      <c r="CY63" s="257"/>
      <c r="CZ63" s="257"/>
      <c r="DA63" s="257"/>
      <c r="DB63" s="257"/>
      <c r="DC63" s="257"/>
      <c r="DD63" s="257"/>
      <c r="DE63" s="257"/>
      <c r="DF63" s="257"/>
      <c r="DG63" s="257"/>
      <c r="DH63" s="257"/>
      <c r="DI63" s="257"/>
      <c r="DJ63" s="257"/>
      <c r="DK63" s="257"/>
      <c r="DL63" s="257"/>
      <c r="DM63" s="257"/>
      <c r="DN63" s="257"/>
      <c r="DO63" s="257"/>
      <c r="DP63" s="257"/>
      <c r="DQ63" s="257"/>
      <c r="DR63" s="257"/>
      <c r="DS63" s="257"/>
      <c r="DT63" s="257"/>
      <c r="DU63" s="257"/>
      <c r="DV63" s="257"/>
      <c r="DW63" s="257"/>
      <c r="DX63" s="257"/>
      <c r="DY63" s="257"/>
      <c r="DZ63" s="257"/>
      <c r="EA63" s="257"/>
      <c r="EB63" s="257"/>
      <c r="EC63" s="257"/>
      <c r="ED63" s="257"/>
      <c r="EE63" s="257"/>
      <c r="EF63" s="257"/>
      <c r="EG63" s="257"/>
      <c r="EH63" s="257"/>
      <c r="EI63" s="257"/>
      <c r="EJ63" s="257"/>
      <c r="EK63" s="257"/>
      <c r="EL63" s="257"/>
      <c r="EM63" s="257"/>
      <c r="EN63" s="257"/>
      <c r="EO63" s="257"/>
      <c r="EP63" s="257"/>
      <c r="EQ63" s="257"/>
      <c r="ER63" s="257"/>
      <c r="ES63" s="257"/>
      <c r="ET63" s="257"/>
      <c r="EU63" s="257"/>
      <c r="EV63" s="257"/>
      <c r="EW63" s="257"/>
      <c r="EX63" s="257"/>
      <c r="EY63" s="257"/>
      <c r="EZ63" s="257"/>
      <c r="FA63" s="257"/>
      <c r="FB63" s="257"/>
      <c r="FC63" s="257"/>
      <c r="FD63" s="257"/>
      <c r="FE63" s="257"/>
      <c r="FF63" s="257"/>
      <c r="FG63" s="257"/>
      <c r="FH63" s="257"/>
      <c r="FI63" s="257"/>
      <c r="FJ63" s="257"/>
      <c r="FK63" s="257"/>
      <c r="FL63" s="257"/>
      <c r="FM63" s="257"/>
      <c r="FN63" s="257"/>
      <c r="FO63" s="257"/>
      <c r="FP63" s="257"/>
      <c r="FQ63" s="257"/>
      <c r="FR63" s="257"/>
      <c r="FS63" s="257"/>
      <c r="FT63" s="257"/>
      <c r="FU63" s="257"/>
      <c r="FV63" s="257"/>
      <c r="FW63" s="257"/>
      <c r="FX63" s="257"/>
      <c r="FY63" s="257"/>
      <c r="FZ63" s="257"/>
      <c r="GA63" s="257"/>
      <c r="GB63" s="257"/>
      <c r="GC63" s="257"/>
      <c r="GD63" s="257"/>
      <c r="GE63" s="257"/>
      <c r="GF63" s="257"/>
      <c r="GG63" s="257"/>
      <c r="GH63" s="257"/>
      <c r="GI63" s="257"/>
      <c r="GJ63" s="257"/>
      <c r="GK63" s="257"/>
      <c r="GL63" s="257"/>
      <c r="GM63" s="257"/>
      <c r="GN63" s="257"/>
      <c r="GO63" s="257"/>
      <c r="GP63" s="257"/>
      <c r="GQ63" s="257"/>
      <c r="GR63" s="257"/>
      <c r="GS63" s="257"/>
      <c r="GT63" s="257"/>
      <c r="GU63" s="257"/>
      <c r="GV63" s="257"/>
      <c r="GW63" s="257"/>
      <c r="GX63" s="257"/>
      <c r="GY63" s="257"/>
      <c r="GZ63" s="257"/>
      <c r="HA63" s="257"/>
      <c r="HB63" s="257"/>
      <c r="HC63" s="257"/>
      <c r="HD63" s="257"/>
      <c r="HE63" s="257"/>
      <c r="HF63" s="257"/>
      <c r="HG63" s="257"/>
      <c r="HH63" s="257"/>
      <c r="HI63" s="257"/>
      <c r="HJ63" s="257"/>
      <c r="HK63" s="257"/>
      <c r="HL63" s="257"/>
      <c r="HM63" s="257"/>
      <c r="HN63" s="257"/>
      <c r="HO63" s="257"/>
      <c r="HP63" s="257"/>
      <c r="HQ63" s="257"/>
      <c r="HR63" s="257"/>
      <c r="HS63" s="257"/>
      <c r="HT63" s="257"/>
      <c r="HU63" s="257"/>
      <c r="HV63" s="257"/>
      <c r="HW63" s="257"/>
      <c r="HX63" s="257"/>
      <c r="HY63" s="257"/>
      <c r="HZ63" s="257"/>
    </row>
    <row r="64" spans="1:234" s="258" customFormat="1" ht="142.5" customHeight="1" x14ac:dyDescent="0.2">
      <c r="A64" s="219">
        <v>55</v>
      </c>
      <c r="B64" s="204" t="s">
        <v>77</v>
      </c>
      <c r="C64" s="246">
        <v>33</v>
      </c>
      <c r="D64" s="204" t="s">
        <v>23</v>
      </c>
      <c r="E64" s="253" t="s">
        <v>648</v>
      </c>
      <c r="F64" s="217" t="s">
        <v>649</v>
      </c>
      <c r="G64" s="225" t="s">
        <v>60</v>
      </c>
      <c r="H64" s="246" t="s">
        <v>50</v>
      </c>
      <c r="I64" s="211">
        <v>30000000</v>
      </c>
      <c r="J64" s="204"/>
      <c r="K64" s="226">
        <v>42600</v>
      </c>
      <c r="L64" s="226">
        <v>42661</v>
      </c>
      <c r="M64" s="226">
        <v>42666</v>
      </c>
      <c r="N64" s="463">
        <v>60</v>
      </c>
      <c r="O64" s="226">
        <f>+M64+N64</f>
        <v>42726</v>
      </c>
      <c r="P64" s="464" t="s">
        <v>559</v>
      </c>
      <c r="Q64" s="204" t="s">
        <v>784</v>
      </c>
      <c r="R64" s="204" t="s">
        <v>560</v>
      </c>
      <c r="S64" s="255" t="s">
        <v>557</v>
      </c>
      <c r="T64" s="204" t="s">
        <v>783</v>
      </c>
      <c r="U64" s="255" t="s">
        <v>582</v>
      </c>
      <c r="V64" s="256"/>
      <c r="W64" s="256"/>
      <c r="X64" s="256"/>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257"/>
      <c r="AV64" s="257"/>
      <c r="AW64" s="257"/>
      <c r="AX64" s="257"/>
      <c r="AY64" s="257"/>
      <c r="AZ64" s="257"/>
      <c r="BA64" s="257"/>
      <c r="BB64" s="257"/>
      <c r="BC64" s="257"/>
      <c r="BD64" s="257"/>
      <c r="BE64" s="257"/>
      <c r="BF64" s="257"/>
      <c r="BG64" s="257"/>
      <c r="BH64" s="257"/>
      <c r="BI64" s="257"/>
      <c r="BJ64" s="257"/>
      <c r="BK64" s="257"/>
      <c r="BL64" s="257"/>
      <c r="BM64" s="257"/>
      <c r="BN64" s="257"/>
      <c r="BO64" s="257"/>
      <c r="BP64" s="257"/>
      <c r="BQ64" s="257"/>
      <c r="BR64" s="257"/>
      <c r="BS64" s="257"/>
      <c r="BT64" s="257"/>
      <c r="BU64" s="257"/>
      <c r="BV64" s="257"/>
      <c r="BW64" s="257"/>
      <c r="BX64" s="257"/>
      <c r="BY64" s="257"/>
      <c r="BZ64" s="257"/>
      <c r="CA64" s="257"/>
      <c r="CB64" s="257"/>
      <c r="CC64" s="257"/>
      <c r="CD64" s="257"/>
      <c r="CE64" s="257"/>
      <c r="CF64" s="257"/>
      <c r="CG64" s="257"/>
      <c r="CH64" s="257"/>
      <c r="CI64" s="257"/>
      <c r="CJ64" s="257"/>
      <c r="CK64" s="257"/>
      <c r="CL64" s="257"/>
      <c r="CM64" s="257"/>
      <c r="CN64" s="257"/>
      <c r="CO64" s="257"/>
      <c r="CP64" s="257"/>
      <c r="CQ64" s="257"/>
      <c r="CR64" s="257"/>
      <c r="CS64" s="257"/>
      <c r="CT64" s="257"/>
      <c r="CU64" s="257"/>
      <c r="CV64" s="257"/>
      <c r="CW64" s="257"/>
      <c r="CX64" s="257"/>
      <c r="CY64" s="257"/>
      <c r="CZ64" s="257"/>
      <c r="DA64" s="257"/>
      <c r="DB64" s="257"/>
      <c r="DC64" s="257"/>
      <c r="DD64" s="257"/>
      <c r="DE64" s="257"/>
      <c r="DF64" s="257"/>
      <c r="DG64" s="257"/>
      <c r="DH64" s="257"/>
      <c r="DI64" s="257"/>
      <c r="DJ64" s="257"/>
      <c r="DK64" s="257"/>
      <c r="DL64" s="257"/>
      <c r="DM64" s="257"/>
      <c r="DN64" s="257"/>
      <c r="DO64" s="257"/>
      <c r="DP64" s="257"/>
      <c r="DQ64" s="257"/>
      <c r="DR64" s="257"/>
      <c r="DS64" s="257"/>
      <c r="DT64" s="257"/>
      <c r="DU64" s="257"/>
      <c r="DV64" s="257"/>
      <c r="DW64" s="257"/>
      <c r="DX64" s="257"/>
      <c r="DY64" s="257"/>
      <c r="DZ64" s="257"/>
      <c r="EA64" s="257"/>
      <c r="EB64" s="257"/>
      <c r="EC64" s="257"/>
      <c r="ED64" s="257"/>
      <c r="EE64" s="257"/>
      <c r="EF64" s="257"/>
      <c r="EG64" s="257"/>
      <c r="EH64" s="257"/>
      <c r="EI64" s="257"/>
      <c r="EJ64" s="257"/>
      <c r="EK64" s="257"/>
      <c r="EL64" s="257"/>
      <c r="EM64" s="257"/>
      <c r="EN64" s="257"/>
      <c r="EO64" s="257"/>
      <c r="EP64" s="257"/>
      <c r="EQ64" s="257"/>
      <c r="ER64" s="257"/>
      <c r="ES64" s="257"/>
      <c r="ET64" s="257"/>
      <c r="EU64" s="257"/>
      <c r="EV64" s="257"/>
      <c r="EW64" s="257"/>
      <c r="EX64" s="257"/>
      <c r="EY64" s="257"/>
      <c r="EZ64" s="257"/>
      <c r="FA64" s="257"/>
      <c r="FB64" s="257"/>
      <c r="FC64" s="257"/>
      <c r="FD64" s="257"/>
      <c r="FE64" s="257"/>
      <c r="FF64" s="257"/>
      <c r="FG64" s="257"/>
      <c r="FH64" s="257"/>
      <c r="FI64" s="257"/>
      <c r="FJ64" s="257"/>
      <c r="FK64" s="257"/>
      <c r="FL64" s="257"/>
      <c r="FM64" s="257"/>
      <c r="FN64" s="257"/>
      <c r="FO64" s="257"/>
      <c r="FP64" s="257"/>
      <c r="FQ64" s="257"/>
      <c r="FR64" s="257"/>
      <c r="FS64" s="257"/>
      <c r="FT64" s="257"/>
      <c r="FU64" s="257"/>
      <c r="FV64" s="257"/>
      <c r="FW64" s="257"/>
      <c r="FX64" s="257"/>
      <c r="FY64" s="257"/>
      <c r="FZ64" s="257"/>
      <c r="GA64" s="257"/>
      <c r="GB64" s="257"/>
      <c r="GC64" s="257"/>
      <c r="GD64" s="257"/>
      <c r="GE64" s="257"/>
      <c r="GF64" s="257"/>
      <c r="GG64" s="257"/>
      <c r="GH64" s="257"/>
      <c r="GI64" s="257"/>
      <c r="GJ64" s="257"/>
      <c r="GK64" s="257"/>
      <c r="GL64" s="257"/>
      <c r="GM64" s="257"/>
      <c r="GN64" s="257"/>
      <c r="GO64" s="257"/>
      <c r="GP64" s="257"/>
      <c r="GQ64" s="257"/>
      <c r="GR64" s="257"/>
      <c r="GS64" s="257"/>
      <c r="GT64" s="257"/>
      <c r="GU64" s="257"/>
      <c r="GV64" s="257"/>
      <c r="GW64" s="257"/>
      <c r="GX64" s="257"/>
      <c r="GY64" s="257"/>
      <c r="GZ64" s="257"/>
      <c r="HA64" s="257"/>
      <c r="HB64" s="257"/>
      <c r="HC64" s="257"/>
      <c r="HD64" s="257"/>
      <c r="HE64" s="257"/>
      <c r="HF64" s="257"/>
      <c r="HG64" s="257"/>
      <c r="HH64" s="257"/>
      <c r="HI64" s="257"/>
      <c r="HJ64" s="257"/>
      <c r="HK64" s="257"/>
      <c r="HL64" s="257"/>
      <c r="HM64" s="257"/>
      <c r="HN64" s="257"/>
      <c r="HO64" s="257"/>
      <c r="HP64" s="257"/>
      <c r="HQ64" s="257"/>
      <c r="HR64" s="257"/>
      <c r="HS64" s="257"/>
      <c r="HT64" s="257"/>
      <c r="HU64" s="257"/>
      <c r="HV64" s="257"/>
      <c r="HW64" s="257"/>
      <c r="HX64" s="257"/>
      <c r="HY64" s="257"/>
      <c r="HZ64" s="257"/>
    </row>
    <row r="65" spans="1:234" s="258" customFormat="1" ht="129" customHeight="1" x14ac:dyDescent="0.2">
      <c r="A65" s="219">
        <f>+A64+1</f>
        <v>56</v>
      </c>
      <c r="B65" s="204" t="s">
        <v>77</v>
      </c>
      <c r="C65" s="246">
        <v>33</v>
      </c>
      <c r="D65" s="204" t="s">
        <v>23</v>
      </c>
      <c r="E65" s="253" t="s">
        <v>648</v>
      </c>
      <c r="F65" s="217" t="s">
        <v>649</v>
      </c>
      <c r="G65" s="253" t="s">
        <v>24</v>
      </c>
      <c r="H65" s="246" t="s">
        <v>50</v>
      </c>
      <c r="I65" s="211">
        <v>29000000</v>
      </c>
      <c r="J65" s="204"/>
      <c r="K65" s="226">
        <v>42536</v>
      </c>
      <c r="L65" s="226">
        <v>42596</v>
      </c>
      <c r="M65" s="226">
        <v>42601</v>
      </c>
      <c r="N65" s="246">
        <v>60</v>
      </c>
      <c r="O65" s="226">
        <v>42661</v>
      </c>
      <c r="P65" s="354" t="s">
        <v>558</v>
      </c>
      <c r="Q65" s="204" t="s">
        <v>651</v>
      </c>
      <c r="R65" s="204" t="s">
        <v>561</v>
      </c>
      <c r="S65" s="255" t="s">
        <v>267</v>
      </c>
      <c r="T65" s="204"/>
      <c r="U65" s="255"/>
      <c r="V65" s="256"/>
      <c r="W65" s="256"/>
      <c r="X65" s="256"/>
      <c r="Y65" s="257"/>
      <c r="Z65" s="257"/>
      <c r="AA65" s="257"/>
      <c r="AB65" s="257"/>
      <c r="AC65" s="257"/>
      <c r="AD65" s="257"/>
      <c r="AE65" s="257"/>
      <c r="AF65" s="257"/>
      <c r="AG65" s="257"/>
      <c r="AH65" s="257"/>
      <c r="AI65" s="257"/>
      <c r="AJ65" s="257"/>
      <c r="AK65" s="257"/>
      <c r="AL65" s="257"/>
      <c r="AM65" s="257"/>
      <c r="AN65" s="257"/>
      <c r="AO65" s="257"/>
      <c r="AP65" s="257"/>
      <c r="AQ65" s="257"/>
      <c r="AR65" s="257"/>
      <c r="AS65" s="257"/>
      <c r="AT65" s="257"/>
      <c r="AU65" s="257"/>
      <c r="AV65" s="257"/>
      <c r="AW65" s="257"/>
      <c r="AX65" s="257"/>
      <c r="AY65" s="257"/>
      <c r="AZ65" s="257"/>
      <c r="BA65" s="257"/>
      <c r="BB65" s="257"/>
      <c r="BC65" s="257"/>
      <c r="BD65" s="257"/>
      <c r="BE65" s="257"/>
      <c r="BF65" s="257"/>
      <c r="BG65" s="257"/>
      <c r="BH65" s="257"/>
      <c r="BI65" s="257"/>
      <c r="BJ65" s="257"/>
      <c r="BK65" s="257"/>
      <c r="BL65" s="257"/>
      <c r="BM65" s="257"/>
      <c r="BN65" s="257"/>
      <c r="BO65" s="257"/>
      <c r="BP65" s="257"/>
      <c r="BQ65" s="257"/>
      <c r="BR65" s="257"/>
      <c r="BS65" s="257"/>
      <c r="BT65" s="257"/>
      <c r="BU65" s="257"/>
      <c r="BV65" s="257"/>
      <c r="BW65" s="257"/>
      <c r="BX65" s="257"/>
      <c r="BY65" s="257"/>
      <c r="BZ65" s="257"/>
      <c r="CA65" s="257"/>
      <c r="CB65" s="257"/>
      <c r="CC65" s="257"/>
      <c r="CD65" s="257"/>
      <c r="CE65" s="257"/>
      <c r="CF65" s="257"/>
      <c r="CG65" s="257"/>
      <c r="CH65" s="257"/>
      <c r="CI65" s="257"/>
      <c r="CJ65" s="257"/>
      <c r="CK65" s="257"/>
      <c r="CL65" s="257"/>
      <c r="CM65" s="257"/>
      <c r="CN65" s="257"/>
      <c r="CO65" s="257"/>
      <c r="CP65" s="257"/>
      <c r="CQ65" s="257"/>
      <c r="CR65" s="257"/>
      <c r="CS65" s="257"/>
      <c r="CT65" s="257"/>
      <c r="CU65" s="257"/>
      <c r="CV65" s="257"/>
      <c r="CW65" s="257"/>
      <c r="CX65" s="257"/>
      <c r="CY65" s="257"/>
      <c r="CZ65" s="257"/>
      <c r="DA65" s="257"/>
      <c r="DB65" s="257"/>
      <c r="DC65" s="257"/>
      <c r="DD65" s="257"/>
      <c r="DE65" s="257"/>
      <c r="DF65" s="257"/>
      <c r="DG65" s="257"/>
      <c r="DH65" s="257"/>
      <c r="DI65" s="257"/>
      <c r="DJ65" s="257"/>
      <c r="DK65" s="257"/>
      <c r="DL65" s="257"/>
      <c r="DM65" s="257"/>
      <c r="DN65" s="257"/>
      <c r="DO65" s="257"/>
      <c r="DP65" s="257"/>
      <c r="DQ65" s="257"/>
      <c r="DR65" s="257"/>
      <c r="DS65" s="257"/>
      <c r="DT65" s="257"/>
      <c r="DU65" s="257"/>
      <c r="DV65" s="257"/>
      <c r="DW65" s="257"/>
      <c r="DX65" s="257"/>
      <c r="DY65" s="257"/>
      <c r="DZ65" s="257"/>
      <c r="EA65" s="257"/>
      <c r="EB65" s="257"/>
      <c r="EC65" s="257"/>
      <c r="ED65" s="257"/>
      <c r="EE65" s="257"/>
      <c r="EF65" s="257"/>
      <c r="EG65" s="257"/>
      <c r="EH65" s="257"/>
      <c r="EI65" s="257"/>
      <c r="EJ65" s="257"/>
      <c r="EK65" s="257"/>
      <c r="EL65" s="257"/>
      <c r="EM65" s="257"/>
      <c r="EN65" s="257"/>
      <c r="EO65" s="257"/>
      <c r="EP65" s="257"/>
      <c r="EQ65" s="257"/>
      <c r="ER65" s="257"/>
      <c r="ES65" s="257"/>
      <c r="ET65" s="257"/>
      <c r="EU65" s="257"/>
      <c r="EV65" s="257"/>
      <c r="EW65" s="257"/>
      <c r="EX65" s="257"/>
      <c r="EY65" s="257"/>
      <c r="EZ65" s="257"/>
      <c r="FA65" s="257"/>
      <c r="FB65" s="257"/>
      <c r="FC65" s="257"/>
      <c r="FD65" s="257"/>
      <c r="FE65" s="257"/>
      <c r="FF65" s="257"/>
      <c r="FG65" s="257"/>
      <c r="FH65" s="257"/>
      <c r="FI65" s="257"/>
      <c r="FJ65" s="257"/>
      <c r="FK65" s="257"/>
      <c r="FL65" s="257"/>
      <c r="FM65" s="257"/>
      <c r="FN65" s="257"/>
      <c r="FO65" s="257"/>
      <c r="FP65" s="257"/>
      <c r="FQ65" s="257"/>
      <c r="FR65" s="257"/>
      <c r="FS65" s="257"/>
      <c r="FT65" s="257"/>
      <c r="FU65" s="257"/>
      <c r="FV65" s="257"/>
      <c r="FW65" s="257"/>
      <c r="FX65" s="257"/>
      <c r="FY65" s="257"/>
      <c r="FZ65" s="257"/>
      <c r="GA65" s="257"/>
      <c r="GB65" s="257"/>
      <c r="GC65" s="257"/>
      <c r="GD65" s="257"/>
      <c r="GE65" s="257"/>
      <c r="GF65" s="257"/>
      <c r="GG65" s="257"/>
      <c r="GH65" s="257"/>
      <c r="GI65" s="257"/>
      <c r="GJ65" s="257"/>
      <c r="GK65" s="257"/>
      <c r="GL65" s="257"/>
      <c r="GM65" s="257"/>
      <c r="GN65" s="257"/>
      <c r="GO65" s="257"/>
      <c r="GP65" s="257"/>
      <c r="GQ65" s="257"/>
      <c r="GR65" s="257"/>
      <c r="GS65" s="257"/>
      <c r="GT65" s="257"/>
      <c r="GU65" s="257"/>
      <c r="GV65" s="257"/>
      <c r="GW65" s="257"/>
      <c r="GX65" s="257"/>
      <c r="GY65" s="257"/>
      <c r="GZ65" s="257"/>
      <c r="HA65" s="257"/>
      <c r="HB65" s="257"/>
      <c r="HC65" s="257"/>
      <c r="HD65" s="257"/>
      <c r="HE65" s="257"/>
      <c r="HF65" s="257"/>
      <c r="HG65" s="257"/>
      <c r="HH65" s="257"/>
      <c r="HI65" s="257"/>
      <c r="HJ65" s="257"/>
      <c r="HK65" s="257"/>
      <c r="HL65" s="257"/>
      <c r="HM65" s="257"/>
      <c r="HN65" s="257"/>
      <c r="HO65" s="257"/>
      <c r="HP65" s="257"/>
      <c r="HQ65" s="257"/>
      <c r="HR65" s="257"/>
      <c r="HS65" s="257"/>
      <c r="HT65" s="257"/>
      <c r="HU65" s="257"/>
      <c r="HV65" s="257"/>
      <c r="HW65" s="257"/>
      <c r="HX65" s="257"/>
      <c r="HY65" s="257"/>
      <c r="HZ65" s="257"/>
    </row>
    <row r="66" spans="1:234" s="236" customFormat="1" ht="156" customHeight="1" x14ac:dyDescent="0.2">
      <c r="A66" s="219"/>
      <c r="B66" s="204" t="s">
        <v>77</v>
      </c>
      <c r="C66" s="246">
        <v>33</v>
      </c>
      <c r="D66" s="204" t="s">
        <v>23</v>
      </c>
      <c r="E66" s="372" t="s">
        <v>78</v>
      </c>
      <c r="F66" s="217" t="s">
        <v>79</v>
      </c>
      <c r="G66" s="217" t="s">
        <v>539</v>
      </c>
      <c r="H66" s="247" t="s">
        <v>362</v>
      </c>
      <c r="I66" s="211">
        <v>5000000</v>
      </c>
      <c r="J66" s="212">
        <v>5000000</v>
      </c>
      <c r="K66" s="226">
        <v>42419</v>
      </c>
      <c r="L66" s="226">
        <v>42482</v>
      </c>
      <c r="M66" s="226" t="s">
        <v>349</v>
      </c>
      <c r="N66" s="246" t="s">
        <v>349</v>
      </c>
      <c r="O66" s="226" t="s">
        <v>349</v>
      </c>
      <c r="P66" s="247" t="s">
        <v>543</v>
      </c>
      <c r="Q66" s="204" t="s">
        <v>556</v>
      </c>
      <c r="R66" s="230" t="s">
        <v>562</v>
      </c>
      <c r="S66" s="255" t="s">
        <v>267</v>
      </c>
      <c r="T66" s="204" t="s">
        <v>1143</v>
      </c>
      <c r="U66" s="255" t="s">
        <v>458</v>
      </c>
      <c r="V66" s="256"/>
      <c r="W66" s="256"/>
      <c r="X66" s="256"/>
      <c r="Y66" s="257"/>
      <c r="Z66" s="257"/>
      <c r="AA66" s="257"/>
      <c r="AB66" s="257"/>
      <c r="AC66" s="257"/>
      <c r="AD66" s="257"/>
      <c r="AE66" s="257"/>
      <c r="AF66" s="257"/>
      <c r="AG66" s="257"/>
      <c r="AH66" s="257"/>
      <c r="AI66" s="257"/>
      <c r="AJ66" s="257"/>
      <c r="AK66" s="257"/>
      <c r="AL66" s="257"/>
      <c r="AM66" s="257"/>
      <c r="AN66" s="257"/>
      <c r="AO66" s="257"/>
      <c r="AP66" s="257"/>
      <c r="AQ66" s="257"/>
      <c r="AR66" s="257"/>
      <c r="AS66" s="257"/>
      <c r="AT66" s="257"/>
      <c r="AU66" s="257"/>
      <c r="AV66" s="257"/>
      <c r="AW66" s="257"/>
      <c r="AX66" s="257"/>
      <c r="AY66" s="257"/>
      <c r="AZ66" s="257"/>
      <c r="BA66" s="257"/>
      <c r="BB66" s="257"/>
      <c r="BC66" s="257"/>
      <c r="BD66" s="257"/>
      <c r="BE66" s="257"/>
      <c r="BF66" s="257"/>
      <c r="BG66" s="257"/>
      <c r="BH66" s="257"/>
      <c r="BI66" s="257"/>
      <c r="BJ66" s="257"/>
      <c r="BK66" s="257"/>
      <c r="BL66" s="257"/>
      <c r="BM66" s="257"/>
      <c r="BN66" s="257"/>
      <c r="BO66" s="257"/>
      <c r="BP66" s="257"/>
      <c r="BQ66" s="257"/>
      <c r="BR66" s="257"/>
      <c r="BS66" s="257"/>
      <c r="BT66" s="257"/>
      <c r="BU66" s="257"/>
      <c r="BV66" s="257"/>
      <c r="BW66" s="257"/>
      <c r="BX66" s="257"/>
      <c r="BY66" s="257"/>
      <c r="BZ66" s="257"/>
      <c r="CA66" s="257"/>
      <c r="CB66" s="257"/>
      <c r="CC66" s="257"/>
      <c r="CD66" s="257"/>
      <c r="CE66" s="257"/>
      <c r="CF66" s="257"/>
      <c r="CG66" s="257"/>
      <c r="CH66" s="257"/>
      <c r="CI66" s="257"/>
      <c r="CJ66" s="257"/>
      <c r="CK66" s="257"/>
      <c r="CL66" s="257"/>
      <c r="CM66" s="257"/>
      <c r="CN66" s="257"/>
      <c r="CO66" s="257"/>
      <c r="CP66" s="257"/>
      <c r="CQ66" s="257"/>
      <c r="CR66" s="257"/>
      <c r="CS66" s="257"/>
      <c r="CT66" s="257"/>
      <c r="CU66" s="257"/>
      <c r="CV66" s="257"/>
      <c r="CW66" s="257"/>
      <c r="CX66" s="257"/>
      <c r="CY66" s="257"/>
      <c r="CZ66" s="257"/>
      <c r="DA66" s="257"/>
      <c r="DB66" s="257"/>
      <c r="DC66" s="257"/>
      <c r="DD66" s="257"/>
      <c r="DE66" s="257"/>
      <c r="DF66" s="257"/>
      <c r="DG66" s="257"/>
      <c r="DH66" s="257"/>
      <c r="DI66" s="257"/>
      <c r="DJ66" s="257"/>
      <c r="DK66" s="257"/>
      <c r="DL66" s="257"/>
      <c r="DM66" s="257"/>
      <c r="DN66" s="257"/>
      <c r="DO66" s="257"/>
      <c r="DP66" s="257"/>
      <c r="DQ66" s="257"/>
      <c r="DR66" s="257"/>
      <c r="DS66" s="257"/>
      <c r="DT66" s="257"/>
      <c r="DU66" s="257"/>
      <c r="DV66" s="257"/>
      <c r="DW66" s="257"/>
      <c r="DX66" s="257"/>
      <c r="DY66" s="257"/>
      <c r="DZ66" s="257"/>
      <c r="EA66" s="257"/>
      <c r="EB66" s="257"/>
      <c r="EC66" s="257"/>
      <c r="ED66" s="257"/>
      <c r="EE66" s="257"/>
      <c r="EF66" s="257"/>
      <c r="EG66" s="257"/>
      <c r="EH66" s="257"/>
      <c r="EI66" s="257"/>
      <c r="EJ66" s="257"/>
      <c r="EK66" s="257"/>
      <c r="EL66" s="257"/>
      <c r="EM66" s="257"/>
      <c r="EN66" s="257"/>
      <c r="EO66" s="257"/>
      <c r="EP66" s="257"/>
      <c r="EQ66" s="257"/>
      <c r="ER66" s="257"/>
      <c r="ES66" s="257"/>
      <c r="ET66" s="257"/>
      <c r="EU66" s="257"/>
      <c r="EV66" s="257"/>
      <c r="EW66" s="257"/>
      <c r="EX66" s="257"/>
      <c r="EY66" s="257"/>
      <c r="EZ66" s="257"/>
      <c r="FA66" s="257"/>
      <c r="FB66" s="257"/>
      <c r="FC66" s="257"/>
      <c r="FD66" s="257"/>
      <c r="FE66" s="257"/>
      <c r="FF66" s="257"/>
      <c r="FG66" s="257"/>
      <c r="FH66" s="257"/>
      <c r="FI66" s="257"/>
      <c r="FJ66" s="257"/>
      <c r="FK66" s="257"/>
      <c r="FL66" s="257"/>
      <c r="FM66" s="257"/>
      <c r="FN66" s="257"/>
      <c r="FO66" s="257"/>
      <c r="FP66" s="257"/>
      <c r="FQ66" s="257"/>
      <c r="FR66" s="257"/>
      <c r="FS66" s="257"/>
      <c r="FT66" s="257"/>
      <c r="FU66" s="257"/>
      <c r="FV66" s="257"/>
      <c r="FW66" s="257"/>
      <c r="FX66" s="257"/>
      <c r="FY66" s="257"/>
      <c r="FZ66" s="257"/>
      <c r="GA66" s="257"/>
      <c r="GB66" s="257"/>
      <c r="GC66" s="257"/>
      <c r="GD66" s="257"/>
      <c r="GE66" s="257"/>
      <c r="GF66" s="257"/>
      <c r="GG66" s="257"/>
      <c r="GH66" s="257"/>
      <c r="GI66" s="257"/>
      <c r="GJ66" s="257"/>
      <c r="GK66" s="257"/>
      <c r="GL66" s="257"/>
      <c r="GM66" s="257"/>
      <c r="GN66" s="257"/>
      <c r="GO66" s="257"/>
      <c r="GP66" s="257"/>
      <c r="GQ66" s="257"/>
      <c r="GR66" s="257"/>
      <c r="GS66" s="257"/>
      <c r="GT66" s="257"/>
      <c r="GU66" s="257"/>
      <c r="GV66" s="257"/>
      <c r="GW66" s="257"/>
      <c r="GX66" s="257"/>
      <c r="GY66" s="257"/>
      <c r="GZ66" s="257"/>
      <c r="HA66" s="257"/>
      <c r="HB66" s="257"/>
      <c r="HC66" s="257"/>
      <c r="HD66" s="257"/>
      <c r="HE66" s="257"/>
      <c r="HF66" s="257"/>
      <c r="HG66" s="257"/>
      <c r="HH66" s="257"/>
      <c r="HI66" s="257"/>
      <c r="HJ66" s="257"/>
      <c r="HK66" s="257"/>
      <c r="HL66" s="257"/>
      <c r="HM66" s="257"/>
      <c r="HN66" s="257"/>
      <c r="HO66" s="257"/>
      <c r="HP66" s="257"/>
      <c r="HQ66" s="257"/>
      <c r="HR66" s="257"/>
      <c r="HS66" s="257"/>
      <c r="HT66" s="257"/>
      <c r="HU66" s="257"/>
      <c r="HV66" s="257"/>
      <c r="HW66" s="257"/>
      <c r="HX66" s="257"/>
      <c r="HY66" s="257"/>
      <c r="HZ66" s="257"/>
    </row>
    <row r="67" spans="1:234" s="236" customFormat="1" ht="156" customHeight="1" x14ac:dyDescent="0.2">
      <c r="A67" s="219">
        <v>57</v>
      </c>
      <c r="B67" s="204" t="s">
        <v>77</v>
      </c>
      <c r="C67" s="246">
        <v>33</v>
      </c>
      <c r="D67" s="204" t="s">
        <v>23</v>
      </c>
      <c r="E67" s="372" t="s">
        <v>648</v>
      </c>
      <c r="F67" s="217" t="s">
        <v>649</v>
      </c>
      <c r="G67" s="246" t="s">
        <v>83</v>
      </c>
      <c r="H67" s="246" t="s">
        <v>176</v>
      </c>
      <c r="I67" s="211">
        <f>307434199+258000000</f>
        <v>565434199</v>
      </c>
      <c r="J67" s="211"/>
      <c r="K67" s="226">
        <v>42520</v>
      </c>
      <c r="L67" s="226">
        <v>42526</v>
      </c>
      <c r="M67" s="226">
        <v>42531</v>
      </c>
      <c r="N67" s="227">
        <v>365</v>
      </c>
      <c r="O67" s="226">
        <v>42550</v>
      </c>
      <c r="P67" s="259">
        <v>81111811</v>
      </c>
      <c r="Q67" s="204" t="s">
        <v>652</v>
      </c>
      <c r="R67" s="270" t="s">
        <v>563</v>
      </c>
      <c r="S67" s="255" t="s">
        <v>267</v>
      </c>
      <c r="T67" s="204" t="s">
        <v>1085</v>
      </c>
      <c r="U67" s="255" t="s">
        <v>582</v>
      </c>
      <c r="V67" s="256"/>
      <c r="W67" s="256"/>
      <c r="X67" s="256"/>
      <c r="Y67" s="257"/>
      <c r="Z67" s="257"/>
      <c r="AA67" s="257"/>
      <c r="AB67" s="257"/>
      <c r="AC67" s="257"/>
      <c r="AD67" s="257"/>
      <c r="AE67" s="257"/>
      <c r="AF67" s="257"/>
      <c r="AG67" s="257"/>
      <c r="AH67" s="257"/>
      <c r="AI67" s="257"/>
      <c r="AJ67" s="257"/>
      <c r="AK67" s="257"/>
      <c r="AL67" s="257"/>
      <c r="AM67" s="257"/>
      <c r="AN67" s="257"/>
      <c r="AO67" s="257"/>
      <c r="AP67" s="257"/>
      <c r="AQ67" s="257"/>
      <c r="AR67" s="257"/>
      <c r="AS67" s="257"/>
      <c r="AT67" s="257"/>
      <c r="AU67" s="257"/>
      <c r="AV67" s="257"/>
      <c r="AW67" s="257"/>
      <c r="AX67" s="257"/>
      <c r="AY67" s="257"/>
      <c r="AZ67" s="257"/>
      <c r="BA67" s="257"/>
      <c r="BB67" s="257"/>
      <c r="BC67" s="257"/>
      <c r="BD67" s="257"/>
      <c r="BE67" s="257"/>
      <c r="BF67" s="257"/>
      <c r="BG67" s="257"/>
      <c r="BH67" s="257"/>
      <c r="BI67" s="257"/>
      <c r="BJ67" s="257"/>
      <c r="BK67" s="257"/>
      <c r="BL67" s="257"/>
      <c r="BM67" s="257"/>
      <c r="BN67" s="257"/>
      <c r="BO67" s="257"/>
      <c r="BP67" s="257"/>
      <c r="BQ67" s="257"/>
      <c r="BR67" s="257"/>
      <c r="BS67" s="257"/>
      <c r="BT67" s="257"/>
      <c r="BU67" s="257"/>
      <c r="BV67" s="257"/>
      <c r="BW67" s="257"/>
      <c r="BX67" s="257"/>
      <c r="BY67" s="257"/>
      <c r="BZ67" s="257"/>
      <c r="CA67" s="257"/>
      <c r="CB67" s="257"/>
      <c r="CC67" s="257"/>
      <c r="CD67" s="257"/>
      <c r="CE67" s="257"/>
      <c r="CF67" s="257"/>
      <c r="CG67" s="257"/>
      <c r="CH67" s="257"/>
      <c r="CI67" s="257"/>
      <c r="CJ67" s="257"/>
      <c r="CK67" s="257"/>
      <c r="CL67" s="257"/>
      <c r="CM67" s="257"/>
      <c r="CN67" s="257"/>
      <c r="CO67" s="257"/>
      <c r="CP67" s="257"/>
      <c r="CQ67" s="257"/>
      <c r="CR67" s="257"/>
      <c r="CS67" s="257"/>
      <c r="CT67" s="257"/>
      <c r="CU67" s="257"/>
      <c r="CV67" s="257"/>
      <c r="CW67" s="257"/>
      <c r="CX67" s="257"/>
      <c r="CY67" s="257"/>
      <c r="CZ67" s="257"/>
      <c r="DA67" s="257"/>
      <c r="DB67" s="257"/>
      <c r="DC67" s="257"/>
      <c r="DD67" s="257"/>
      <c r="DE67" s="257"/>
      <c r="DF67" s="257"/>
      <c r="DG67" s="257"/>
      <c r="DH67" s="257"/>
      <c r="DI67" s="257"/>
      <c r="DJ67" s="257"/>
      <c r="DK67" s="257"/>
      <c r="DL67" s="257"/>
      <c r="DM67" s="257"/>
      <c r="DN67" s="257"/>
      <c r="DO67" s="257"/>
      <c r="DP67" s="257"/>
      <c r="DQ67" s="257"/>
      <c r="DR67" s="257"/>
      <c r="DS67" s="257"/>
      <c r="DT67" s="257"/>
      <c r="DU67" s="257"/>
      <c r="DV67" s="257"/>
      <c r="DW67" s="257"/>
      <c r="DX67" s="257"/>
      <c r="DY67" s="257"/>
      <c r="DZ67" s="257"/>
      <c r="EA67" s="257"/>
      <c r="EB67" s="257"/>
      <c r="EC67" s="257"/>
      <c r="ED67" s="257"/>
      <c r="EE67" s="257"/>
      <c r="EF67" s="257"/>
      <c r="EG67" s="257"/>
      <c r="EH67" s="257"/>
      <c r="EI67" s="257"/>
      <c r="EJ67" s="257"/>
      <c r="EK67" s="257"/>
      <c r="EL67" s="257"/>
      <c r="EM67" s="257"/>
      <c r="EN67" s="257"/>
      <c r="EO67" s="257"/>
      <c r="EP67" s="257"/>
      <c r="EQ67" s="257"/>
      <c r="ER67" s="257"/>
      <c r="ES67" s="257"/>
      <c r="ET67" s="257"/>
      <c r="EU67" s="257"/>
      <c r="EV67" s="257"/>
      <c r="EW67" s="257"/>
      <c r="EX67" s="257"/>
      <c r="EY67" s="257"/>
      <c r="EZ67" s="257"/>
      <c r="FA67" s="257"/>
      <c r="FB67" s="257"/>
      <c r="FC67" s="257"/>
      <c r="FD67" s="257"/>
      <c r="FE67" s="257"/>
      <c r="FF67" s="257"/>
      <c r="FG67" s="257"/>
      <c r="FH67" s="257"/>
      <c r="FI67" s="257"/>
      <c r="FJ67" s="257"/>
      <c r="FK67" s="257"/>
      <c r="FL67" s="257"/>
      <c r="FM67" s="257"/>
      <c r="FN67" s="257"/>
      <c r="FO67" s="257"/>
      <c r="FP67" s="257"/>
      <c r="FQ67" s="257"/>
      <c r="FR67" s="257"/>
      <c r="FS67" s="257"/>
      <c r="FT67" s="257"/>
      <c r="FU67" s="257"/>
      <c r="FV67" s="257"/>
      <c r="FW67" s="257"/>
      <c r="FX67" s="257"/>
      <c r="FY67" s="257"/>
      <c r="FZ67" s="257"/>
      <c r="GA67" s="257"/>
      <c r="GB67" s="257"/>
      <c r="GC67" s="257"/>
      <c r="GD67" s="257"/>
      <c r="GE67" s="257"/>
      <c r="GF67" s="257"/>
      <c r="GG67" s="257"/>
      <c r="GH67" s="257"/>
      <c r="GI67" s="257"/>
      <c r="GJ67" s="257"/>
      <c r="GK67" s="257"/>
      <c r="GL67" s="257"/>
      <c r="GM67" s="257"/>
      <c r="GN67" s="257"/>
      <c r="GO67" s="257"/>
      <c r="GP67" s="257"/>
      <c r="GQ67" s="257"/>
      <c r="GR67" s="257"/>
      <c r="GS67" s="257"/>
      <c r="GT67" s="257"/>
      <c r="GU67" s="257"/>
      <c r="GV67" s="257"/>
      <c r="GW67" s="257"/>
      <c r="GX67" s="257"/>
      <c r="GY67" s="257"/>
      <c r="GZ67" s="257"/>
      <c r="HA67" s="257"/>
      <c r="HB67" s="257"/>
      <c r="HC67" s="257"/>
      <c r="HD67" s="257"/>
      <c r="HE67" s="257"/>
      <c r="HF67" s="257"/>
      <c r="HG67" s="257"/>
      <c r="HH67" s="257"/>
      <c r="HI67" s="257"/>
      <c r="HJ67" s="257"/>
      <c r="HK67" s="257"/>
      <c r="HL67" s="257"/>
      <c r="HM67" s="257"/>
      <c r="HN67" s="257"/>
      <c r="HO67" s="257"/>
      <c r="HP67" s="257"/>
      <c r="HQ67" s="257"/>
      <c r="HR67" s="257"/>
      <c r="HS67" s="257"/>
      <c r="HT67" s="257"/>
      <c r="HU67" s="257"/>
      <c r="HV67" s="257"/>
      <c r="HW67" s="257"/>
      <c r="HX67" s="257"/>
      <c r="HY67" s="257"/>
      <c r="HZ67" s="257"/>
    </row>
    <row r="68" spans="1:234" s="236" customFormat="1" ht="83.25" customHeight="1" x14ac:dyDescent="0.2">
      <c r="A68" s="219">
        <f>+A67+1</f>
        <v>58</v>
      </c>
      <c r="B68" s="204" t="s">
        <v>77</v>
      </c>
      <c r="C68" s="246">
        <v>33</v>
      </c>
      <c r="D68" s="204" t="s">
        <v>23</v>
      </c>
      <c r="E68" s="253" t="s">
        <v>648</v>
      </c>
      <c r="F68" s="373" t="s">
        <v>649</v>
      </c>
      <c r="G68" s="263" t="s">
        <v>844</v>
      </c>
      <c r="H68" s="246" t="s">
        <v>50</v>
      </c>
      <c r="I68" s="211">
        <f>17368600+3400000</f>
        <v>20768600</v>
      </c>
      <c r="J68" s="211"/>
      <c r="K68" s="226">
        <v>42635</v>
      </c>
      <c r="L68" s="226">
        <f>+K68+30</f>
        <v>42665</v>
      </c>
      <c r="M68" s="226">
        <f>+L68+5</f>
        <v>42670</v>
      </c>
      <c r="N68" s="227">
        <v>15</v>
      </c>
      <c r="O68" s="226">
        <f>+M68+N68</f>
        <v>42685</v>
      </c>
      <c r="P68" s="259">
        <v>81112502</v>
      </c>
      <c r="Q68" s="204" t="s">
        <v>956</v>
      </c>
      <c r="R68" s="230" t="s">
        <v>957</v>
      </c>
      <c r="S68" s="255" t="s">
        <v>676</v>
      </c>
      <c r="T68" s="204" t="s">
        <v>958</v>
      </c>
      <c r="U68" s="255" t="s">
        <v>788</v>
      </c>
      <c r="V68" s="256"/>
      <c r="W68" s="256"/>
      <c r="X68" s="256"/>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7"/>
      <c r="BF68" s="257"/>
      <c r="BG68" s="257"/>
      <c r="BH68" s="257"/>
      <c r="BI68" s="257"/>
      <c r="BJ68" s="257"/>
      <c r="BK68" s="257"/>
      <c r="BL68" s="257"/>
      <c r="BM68" s="257"/>
      <c r="BN68" s="257"/>
      <c r="BO68" s="257"/>
      <c r="BP68" s="257"/>
      <c r="BQ68" s="257"/>
      <c r="BR68" s="257"/>
      <c r="BS68" s="257"/>
      <c r="BT68" s="257"/>
      <c r="BU68" s="257"/>
      <c r="BV68" s="257"/>
      <c r="BW68" s="257"/>
      <c r="BX68" s="257"/>
      <c r="BY68" s="257"/>
      <c r="BZ68" s="257"/>
      <c r="CA68" s="257"/>
      <c r="CB68" s="257"/>
      <c r="CC68" s="257"/>
      <c r="CD68" s="257"/>
      <c r="CE68" s="257"/>
      <c r="CF68" s="257"/>
      <c r="CG68" s="257"/>
      <c r="CH68" s="257"/>
      <c r="CI68" s="257"/>
      <c r="CJ68" s="257"/>
      <c r="CK68" s="257"/>
      <c r="CL68" s="257"/>
      <c r="CM68" s="257"/>
      <c r="CN68" s="257"/>
      <c r="CO68" s="257"/>
      <c r="CP68" s="257"/>
      <c r="CQ68" s="257"/>
      <c r="CR68" s="257"/>
      <c r="CS68" s="257"/>
      <c r="CT68" s="257"/>
      <c r="CU68" s="257"/>
      <c r="CV68" s="257"/>
      <c r="CW68" s="257"/>
      <c r="CX68" s="257"/>
      <c r="CY68" s="257"/>
      <c r="CZ68" s="257"/>
      <c r="DA68" s="257"/>
      <c r="DB68" s="257"/>
      <c r="DC68" s="257"/>
      <c r="DD68" s="257"/>
      <c r="DE68" s="257"/>
      <c r="DF68" s="257"/>
      <c r="DG68" s="257"/>
      <c r="DH68" s="257"/>
      <c r="DI68" s="257"/>
      <c r="DJ68" s="257"/>
      <c r="DK68" s="257"/>
      <c r="DL68" s="257"/>
      <c r="DM68" s="257"/>
      <c r="DN68" s="257"/>
      <c r="DO68" s="257"/>
      <c r="DP68" s="257"/>
      <c r="DQ68" s="257"/>
      <c r="DR68" s="257"/>
      <c r="DS68" s="257"/>
      <c r="DT68" s="257"/>
      <c r="DU68" s="257"/>
      <c r="DV68" s="257"/>
      <c r="DW68" s="257"/>
      <c r="DX68" s="257"/>
      <c r="DY68" s="257"/>
      <c r="DZ68" s="257"/>
      <c r="EA68" s="257"/>
      <c r="EB68" s="257"/>
      <c r="EC68" s="257"/>
      <c r="ED68" s="257"/>
      <c r="EE68" s="257"/>
      <c r="EF68" s="257"/>
      <c r="EG68" s="257"/>
      <c r="EH68" s="257"/>
      <c r="EI68" s="257"/>
      <c r="EJ68" s="257"/>
      <c r="EK68" s="257"/>
      <c r="EL68" s="257"/>
      <c r="EM68" s="257"/>
      <c r="EN68" s="257"/>
      <c r="EO68" s="257"/>
      <c r="EP68" s="257"/>
      <c r="EQ68" s="257"/>
      <c r="ER68" s="257"/>
      <c r="ES68" s="257"/>
      <c r="ET68" s="257"/>
      <c r="EU68" s="257"/>
      <c r="EV68" s="257"/>
      <c r="EW68" s="257"/>
      <c r="EX68" s="257"/>
      <c r="EY68" s="257"/>
      <c r="EZ68" s="257"/>
      <c r="FA68" s="257"/>
      <c r="FB68" s="257"/>
      <c r="FC68" s="257"/>
      <c r="FD68" s="257"/>
      <c r="FE68" s="257"/>
      <c r="FF68" s="257"/>
      <c r="FG68" s="257"/>
      <c r="FH68" s="257"/>
      <c r="FI68" s="257"/>
      <c r="FJ68" s="257"/>
      <c r="FK68" s="257"/>
      <c r="FL68" s="257"/>
      <c r="FM68" s="257"/>
      <c r="FN68" s="257"/>
      <c r="FO68" s="257"/>
      <c r="FP68" s="257"/>
      <c r="FQ68" s="257"/>
      <c r="FR68" s="257"/>
      <c r="FS68" s="257"/>
      <c r="FT68" s="257"/>
      <c r="FU68" s="257"/>
      <c r="FV68" s="257"/>
      <c r="FW68" s="257"/>
      <c r="FX68" s="257"/>
      <c r="FY68" s="257"/>
      <c r="FZ68" s="257"/>
      <c r="GA68" s="257"/>
      <c r="GB68" s="257"/>
      <c r="GC68" s="257"/>
      <c r="GD68" s="257"/>
      <c r="GE68" s="257"/>
      <c r="GF68" s="257"/>
      <c r="GG68" s="257"/>
      <c r="GH68" s="257"/>
      <c r="GI68" s="257"/>
      <c r="GJ68" s="257"/>
      <c r="GK68" s="257"/>
      <c r="GL68" s="257"/>
      <c r="GM68" s="257"/>
      <c r="GN68" s="257"/>
      <c r="GO68" s="257"/>
      <c r="GP68" s="257"/>
      <c r="GQ68" s="257"/>
      <c r="GR68" s="257"/>
      <c r="GS68" s="257"/>
      <c r="GT68" s="257"/>
      <c r="GU68" s="257"/>
      <c r="GV68" s="257"/>
      <c r="GW68" s="257"/>
      <c r="GX68" s="257"/>
      <c r="GY68" s="257"/>
      <c r="GZ68" s="257"/>
      <c r="HA68" s="257"/>
      <c r="HB68" s="257"/>
      <c r="HC68" s="257"/>
      <c r="HD68" s="257"/>
      <c r="HE68" s="257"/>
      <c r="HF68" s="257"/>
      <c r="HG68" s="257"/>
      <c r="HH68" s="257"/>
      <c r="HI68" s="257"/>
      <c r="HJ68" s="257"/>
      <c r="HK68" s="257"/>
      <c r="HL68" s="257"/>
      <c r="HM68" s="257"/>
      <c r="HN68" s="257"/>
      <c r="HO68" s="257"/>
      <c r="HP68" s="257"/>
      <c r="HQ68" s="257"/>
      <c r="HR68" s="257"/>
      <c r="HS68" s="257"/>
      <c r="HT68" s="257"/>
      <c r="HU68" s="257"/>
      <c r="HV68" s="257"/>
      <c r="HW68" s="257"/>
      <c r="HX68" s="257"/>
      <c r="HY68" s="257"/>
      <c r="HZ68" s="257"/>
    </row>
    <row r="69" spans="1:234" s="236" customFormat="1" ht="72.75" customHeight="1" x14ac:dyDescent="0.2">
      <c r="A69" s="219"/>
      <c r="B69" s="204" t="s">
        <v>77</v>
      </c>
      <c r="C69" s="246">
        <v>33</v>
      </c>
      <c r="D69" s="204" t="s">
        <v>23</v>
      </c>
      <c r="E69" s="253" t="s">
        <v>78</v>
      </c>
      <c r="F69" s="373" t="s">
        <v>79</v>
      </c>
      <c r="G69" s="217" t="s">
        <v>489</v>
      </c>
      <c r="H69" s="246" t="s">
        <v>50</v>
      </c>
      <c r="I69" s="213">
        <v>1931400</v>
      </c>
      <c r="J69" s="213">
        <v>1931400</v>
      </c>
      <c r="K69" s="226">
        <v>42436</v>
      </c>
      <c r="L69" s="226">
        <v>42436</v>
      </c>
      <c r="M69" s="226">
        <v>42437</v>
      </c>
      <c r="N69" s="219">
        <v>30</v>
      </c>
      <c r="O69" s="226">
        <v>42467</v>
      </c>
      <c r="P69" s="247" t="s">
        <v>494</v>
      </c>
      <c r="Q69" s="204" t="s">
        <v>510</v>
      </c>
      <c r="R69" s="230" t="s">
        <v>497</v>
      </c>
      <c r="S69" s="255" t="s">
        <v>267</v>
      </c>
      <c r="T69" s="204" t="s">
        <v>1144</v>
      </c>
      <c r="U69" s="255" t="s">
        <v>458</v>
      </c>
      <c r="V69" s="256"/>
      <c r="W69" s="255" t="s">
        <v>419</v>
      </c>
      <c r="X69" s="256"/>
      <c r="Y69" s="257"/>
      <c r="Z69" s="257"/>
      <c r="AA69" s="257"/>
      <c r="AB69" s="257"/>
      <c r="AC69" s="257"/>
      <c r="AD69" s="257"/>
      <c r="AE69" s="257"/>
      <c r="AF69" s="257"/>
      <c r="AG69" s="257"/>
      <c r="AH69" s="257"/>
      <c r="AI69" s="257"/>
      <c r="AJ69" s="257"/>
      <c r="AK69" s="257"/>
      <c r="AL69" s="257"/>
      <c r="AM69" s="257"/>
      <c r="AN69" s="257"/>
      <c r="AO69" s="257"/>
      <c r="AP69" s="257"/>
      <c r="AQ69" s="257"/>
      <c r="AR69" s="257"/>
      <c r="AS69" s="257"/>
      <c r="AT69" s="257"/>
      <c r="AU69" s="257"/>
      <c r="AV69" s="257"/>
      <c r="AW69" s="257"/>
      <c r="AX69" s="257"/>
      <c r="AY69" s="257"/>
      <c r="AZ69" s="257"/>
      <c r="BA69" s="257"/>
      <c r="BB69" s="257"/>
      <c r="BC69" s="257"/>
      <c r="BD69" s="257"/>
      <c r="BE69" s="257"/>
      <c r="BF69" s="257"/>
      <c r="BG69" s="257"/>
      <c r="BH69" s="257"/>
      <c r="BI69" s="257"/>
      <c r="BJ69" s="257"/>
      <c r="BK69" s="257"/>
      <c r="BL69" s="257"/>
      <c r="BM69" s="257"/>
      <c r="BN69" s="257"/>
      <c r="BO69" s="257"/>
      <c r="BP69" s="257"/>
      <c r="BQ69" s="257"/>
      <c r="BR69" s="257"/>
      <c r="BS69" s="257"/>
      <c r="BT69" s="257"/>
      <c r="BU69" s="257"/>
      <c r="BV69" s="257"/>
      <c r="BW69" s="257"/>
      <c r="BX69" s="257"/>
      <c r="BY69" s="257"/>
      <c r="BZ69" s="257"/>
      <c r="CA69" s="257"/>
      <c r="CB69" s="257"/>
      <c r="CC69" s="257"/>
      <c r="CD69" s="257"/>
      <c r="CE69" s="257"/>
      <c r="CF69" s="257"/>
      <c r="CG69" s="257"/>
      <c r="CH69" s="257"/>
      <c r="CI69" s="257"/>
      <c r="CJ69" s="257"/>
      <c r="CK69" s="257"/>
      <c r="CL69" s="257"/>
      <c r="CM69" s="257"/>
      <c r="CN69" s="257"/>
      <c r="CO69" s="257"/>
      <c r="CP69" s="257"/>
      <c r="CQ69" s="257"/>
      <c r="CR69" s="257"/>
      <c r="CS69" s="257"/>
      <c r="CT69" s="257"/>
      <c r="CU69" s="257"/>
      <c r="CV69" s="257"/>
      <c r="CW69" s="257"/>
      <c r="CX69" s="257"/>
      <c r="CY69" s="257"/>
      <c r="CZ69" s="257"/>
      <c r="DA69" s="257"/>
      <c r="DB69" s="257"/>
      <c r="DC69" s="257"/>
      <c r="DD69" s="257"/>
      <c r="DE69" s="257"/>
      <c r="DF69" s="257"/>
      <c r="DG69" s="257"/>
      <c r="DH69" s="257"/>
      <c r="DI69" s="257"/>
      <c r="DJ69" s="257"/>
      <c r="DK69" s="257"/>
      <c r="DL69" s="257"/>
      <c r="DM69" s="257"/>
      <c r="DN69" s="257"/>
      <c r="DO69" s="257"/>
      <c r="DP69" s="257"/>
      <c r="DQ69" s="257"/>
      <c r="DR69" s="257"/>
      <c r="DS69" s="257"/>
      <c r="DT69" s="257"/>
      <c r="DU69" s="257"/>
      <c r="DV69" s="257"/>
      <c r="DW69" s="257"/>
      <c r="DX69" s="257"/>
      <c r="DY69" s="257"/>
      <c r="DZ69" s="257"/>
      <c r="EA69" s="257"/>
      <c r="EB69" s="257"/>
      <c r="EC69" s="257"/>
      <c r="ED69" s="257"/>
      <c r="EE69" s="257"/>
      <c r="EF69" s="257"/>
      <c r="EG69" s="257"/>
      <c r="EH69" s="257"/>
      <c r="EI69" s="257"/>
      <c r="EJ69" s="257"/>
      <c r="EK69" s="257"/>
      <c r="EL69" s="257"/>
      <c r="EM69" s="257"/>
      <c r="EN69" s="257"/>
      <c r="EO69" s="257"/>
      <c r="EP69" s="257"/>
      <c r="EQ69" s="257"/>
      <c r="ER69" s="257"/>
      <c r="ES69" s="257"/>
      <c r="ET69" s="257"/>
      <c r="EU69" s="257"/>
      <c r="EV69" s="257"/>
      <c r="EW69" s="257"/>
      <c r="EX69" s="257"/>
      <c r="EY69" s="257"/>
      <c r="EZ69" s="257"/>
      <c r="FA69" s="257"/>
      <c r="FB69" s="257"/>
      <c r="FC69" s="257"/>
      <c r="FD69" s="257"/>
      <c r="FE69" s="257"/>
      <c r="FF69" s="257"/>
      <c r="FG69" s="257"/>
      <c r="FH69" s="257"/>
      <c r="FI69" s="257"/>
      <c r="FJ69" s="257"/>
      <c r="FK69" s="257"/>
      <c r="FL69" s="257"/>
      <c r="FM69" s="257"/>
      <c r="FN69" s="257"/>
      <c r="FO69" s="257"/>
      <c r="FP69" s="257"/>
      <c r="FQ69" s="257"/>
      <c r="FR69" s="257"/>
      <c r="FS69" s="257"/>
      <c r="FT69" s="257"/>
      <c r="FU69" s="257"/>
      <c r="FV69" s="257"/>
      <c r="FW69" s="257"/>
      <c r="FX69" s="257"/>
      <c r="FY69" s="257"/>
      <c r="FZ69" s="257"/>
      <c r="GA69" s="257"/>
      <c r="GB69" s="257"/>
      <c r="GC69" s="257"/>
      <c r="GD69" s="257"/>
      <c r="GE69" s="257"/>
      <c r="GF69" s="257"/>
      <c r="GG69" s="257"/>
      <c r="GH69" s="257"/>
      <c r="GI69" s="257"/>
      <c r="GJ69" s="257"/>
      <c r="GK69" s="257"/>
      <c r="GL69" s="257"/>
      <c r="GM69" s="257"/>
      <c r="GN69" s="257"/>
      <c r="GO69" s="257"/>
      <c r="GP69" s="257"/>
      <c r="GQ69" s="257"/>
      <c r="GR69" s="257"/>
      <c r="GS69" s="257"/>
      <c r="GT69" s="257"/>
      <c r="GU69" s="257"/>
      <c r="GV69" s="257"/>
      <c r="GW69" s="257"/>
      <c r="GX69" s="257"/>
      <c r="GY69" s="257"/>
      <c r="GZ69" s="257"/>
      <c r="HA69" s="257"/>
      <c r="HB69" s="257"/>
      <c r="HC69" s="257"/>
      <c r="HD69" s="257"/>
      <c r="HE69" s="257"/>
      <c r="HF69" s="257"/>
      <c r="HG69" s="257"/>
      <c r="HH69" s="257"/>
      <c r="HI69" s="257"/>
      <c r="HJ69" s="257"/>
      <c r="HK69" s="257"/>
      <c r="HL69" s="257"/>
      <c r="HM69" s="257"/>
      <c r="HN69" s="257"/>
      <c r="HO69" s="257"/>
      <c r="HP69" s="257"/>
      <c r="HQ69" s="257"/>
      <c r="HR69" s="257"/>
      <c r="HS69" s="257"/>
      <c r="HT69" s="257"/>
      <c r="HU69" s="257"/>
      <c r="HV69" s="257"/>
      <c r="HW69" s="257"/>
      <c r="HX69" s="257"/>
      <c r="HY69" s="257"/>
      <c r="HZ69" s="257"/>
    </row>
    <row r="70" spans="1:234" s="236" customFormat="1" ht="81.75" customHeight="1" x14ac:dyDescent="0.2">
      <c r="A70" s="219"/>
      <c r="B70" s="204" t="s">
        <v>77</v>
      </c>
      <c r="C70" s="246">
        <v>33</v>
      </c>
      <c r="D70" s="204" t="s">
        <v>23</v>
      </c>
      <c r="E70" s="253" t="s">
        <v>78</v>
      </c>
      <c r="F70" s="373" t="s">
        <v>79</v>
      </c>
      <c r="G70" s="217" t="s">
        <v>489</v>
      </c>
      <c r="H70" s="246" t="s">
        <v>50</v>
      </c>
      <c r="I70" s="213">
        <v>1500000</v>
      </c>
      <c r="J70" s="213">
        <v>1500000</v>
      </c>
      <c r="K70" s="226">
        <v>42436</v>
      </c>
      <c r="L70" s="226">
        <v>42436</v>
      </c>
      <c r="M70" s="226">
        <v>42437</v>
      </c>
      <c r="N70" s="219">
        <v>30</v>
      </c>
      <c r="O70" s="226">
        <v>42467</v>
      </c>
      <c r="P70" s="247" t="s">
        <v>494</v>
      </c>
      <c r="Q70" s="204" t="s">
        <v>510</v>
      </c>
      <c r="R70" s="466" t="s">
        <v>497</v>
      </c>
      <c r="S70" s="255" t="s">
        <v>267</v>
      </c>
      <c r="T70" s="204" t="s">
        <v>1145</v>
      </c>
      <c r="U70" s="255" t="s">
        <v>458</v>
      </c>
      <c r="V70" s="256"/>
      <c r="W70" s="255" t="s">
        <v>419</v>
      </c>
      <c r="X70" s="256"/>
      <c r="Y70" s="257"/>
      <c r="Z70" s="257"/>
      <c r="AA70" s="257"/>
      <c r="AB70" s="257"/>
      <c r="AC70" s="257"/>
      <c r="AD70" s="257"/>
      <c r="AE70" s="257"/>
      <c r="AF70" s="257"/>
      <c r="AG70" s="257"/>
      <c r="AH70" s="257"/>
      <c r="AI70" s="257"/>
      <c r="AJ70" s="257"/>
      <c r="AK70" s="257"/>
      <c r="AL70" s="257"/>
      <c r="AM70" s="257"/>
      <c r="AN70" s="257"/>
      <c r="AO70" s="257"/>
      <c r="AP70" s="257"/>
      <c r="AQ70" s="257"/>
      <c r="AR70" s="257"/>
      <c r="AS70" s="257"/>
      <c r="AT70" s="257"/>
      <c r="AU70" s="257"/>
      <c r="AV70" s="257"/>
      <c r="AW70" s="257"/>
      <c r="AX70" s="257"/>
      <c r="AY70" s="257"/>
      <c r="AZ70" s="257"/>
      <c r="BA70" s="257"/>
      <c r="BB70" s="257"/>
      <c r="BC70" s="257"/>
      <c r="BD70" s="257"/>
      <c r="BE70" s="257"/>
      <c r="BF70" s="257"/>
      <c r="BG70" s="257"/>
      <c r="BH70" s="257"/>
      <c r="BI70" s="257"/>
      <c r="BJ70" s="257"/>
      <c r="BK70" s="257"/>
      <c r="BL70" s="257"/>
      <c r="BM70" s="257"/>
      <c r="BN70" s="257"/>
      <c r="BO70" s="257"/>
      <c r="BP70" s="257"/>
      <c r="BQ70" s="257"/>
      <c r="BR70" s="257"/>
      <c r="BS70" s="257"/>
      <c r="BT70" s="257"/>
      <c r="BU70" s="257"/>
      <c r="BV70" s="257"/>
      <c r="BW70" s="257"/>
      <c r="BX70" s="257"/>
      <c r="BY70" s="257"/>
      <c r="BZ70" s="257"/>
      <c r="CA70" s="257"/>
      <c r="CB70" s="257"/>
      <c r="CC70" s="257"/>
      <c r="CD70" s="257"/>
      <c r="CE70" s="257"/>
      <c r="CF70" s="257"/>
      <c r="CG70" s="257"/>
      <c r="CH70" s="257"/>
      <c r="CI70" s="257"/>
      <c r="CJ70" s="257"/>
      <c r="CK70" s="257"/>
      <c r="CL70" s="257"/>
      <c r="CM70" s="257"/>
      <c r="CN70" s="257"/>
      <c r="CO70" s="257"/>
      <c r="CP70" s="257"/>
      <c r="CQ70" s="257"/>
      <c r="CR70" s="257"/>
      <c r="CS70" s="257"/>
      <c r="CT70" s="257"/>
      <c r="CU70" s="257"/>
      <c r="CV70" s="257"/>
      <c r="CW70" s="257"/>
      <c r="CX70" s="257"/>
      <c r="CY70" s="257"/>
      <c r="CZ70" s="257"/>
      <c r="DA70" s="257"/>
      <c r="DB70" s="257"/>
      <c r="DC70" s="257"/>
      <c r="DD70" s="257"/>
      <c r="DE70" s="257"/>
      <c r="DF70" s="257"/>
      <c r="DG70" s="257"/>
      <c r="DH70" s="257"/>
      <c r="DI70" s="257"/>
      <c r="DJ70" s="257"/>
      <c r="DK70" s="257"/>
      <c r="DL70" s="257"/>
      <c r="DM70" s="257"/>
      <c r="DN70" s="257"/>
      <c r="DO70" s="257"/>
      <c r="DP70" s="257"/>
      <c r="DQ70" s="257"/>
      <c r="DR70" s="257"/>
      <c r="DS70" s="257"/>
      <c r="DT70" s="257"/>
      <c r="DU70" s="257"/>
      <c r="DV70" s="257"/>
      <c r="DW70" s="257"/>
      <c r="DX70" s="257"/>
      <c r="DY70" s="257"/>
      <c r="DZ70" s="257"/>
      <c r="EA70" s="257"/>
      <c r="EB70" s="257"/>
      <c r="EC70" s="257"/>
      <c r="ED70" s="257"/>
      <c r="EE70" s="257"/>
      <c r="EF70" s="257"/>
      <c r="EG70" s="257"/>
      <c r="EH70" s="257"/>
      <c r="EI70" s="257"/>
      <c r="EJ70" s="257"/>
      <c r="EK70" s="257"/>
      <c r="EL70" s="257"/>
      <c r="EM70" s="257"/>
      <c r="EN70" s="257"/>
      <c r="EO70" s="257"/>
      <c r="EP70" s="257"/>
      <c r="EQ70" s="257"/>
      <c r="ER70" s="257"/>
      <c r="ES70" s="257"/>
      <c r="ET70" s="257"/>
      <c r="EU70" s="257"/>
      <c r="EV70" s="257"/>
      <c r="EW70" s="257"/>
      <c r="EX70" s="257"/>
      <c r="EY70" s="257"/>
      <c r="EZ70" s="257"/>
      <c r="FA70" s="257"/>
      <c r="FB70" s="257"/>
      <c r="FC70" s="257"/>
      <c r="FD70" s="257"/>
      <c r="FE70" s="257"/>
      <c r="FF70" s="257"/>
      <c r="FG70" s="257"/>
      <c r="FH70" s="257"/>
      <c r="FI70" s="257"/>
      <c r="FJ70" s="257"/>
      <c r="FK70" s="257"/>
      <c r="FL70" s="257"/>
      <c r="FM70" s="257"/>
      <c r="FN70" s="257"/>
      <c r="FO70" s="257"/>
      <c r="FP70" s="257"/>
      <c r="FQ70" s="257"/>
      <c r="FR70" s="257"/>
      <c r="FS70" s="257"/>
      <c r="FT70" s="257"/>
      <c r="FU70" s="257"/>
      <c r="FV70" s="257"/>
      <c r="FW70" s="257"/>
      <c r="FX70" s="257"/>
      <c r="FY70" s="257"/>
      <c r="FZ70" s="257"/>
      <c r="GA70" s="257"/>
      <c r="GB70" s="257"/>
      <c r="GC70" s="257"/>
      <c r="GD70" s="257"/>
      <c r="GE70" s="257"/>
      <c r="GF70" s="257"/>
      <c r="GG70" s="257"/>
      <c r="GH70" s="257"/>
      <c r="GI70" s="257"/>
      <c r="GJ70" s="257"/>
      <c r="GK70" s="257"/>
      <c r="GL70" s="257"/>
      <c r="GM70" s="257"/>
      <c r="GN70" s="257"/>
      <c r="GO70" s="257"/>
      <c r="GP70" s="257"/>
      <c r="GQ70" s="257"/>
      <c r="GR70" s="257"/>
      <c r="GS70" s="257"/>
      <c r="GT70" s="257"/>
      <c r="GU70" s="257"/>
      <c r="GV70" s="257"/>
      <c r="GW70" s="257"/>
      <c r="GX70" s="257"/>
      <c r="GY70" s="257"/>
      <c r="GZ70" s="257"/>
      <c r="HA70" s="257"/>
      <c r="HB70" s="257"/>
      <c r="HC70" s="257"/>
      <c r="HD70" s="257"/>
      <c r="HE70" s="257"/>
      <c r="HF70" s="257"/>
      <c r="HG70" s="257"/>
      <c r="HH70" s="257"/>
      <c r="HI70" s="257"/>
      <c r="HJ70" s="257"/>
      <c r="HK70" s="257"/>
      <c r="HL70" s="257"/>
      <c r="HM70" s="257"/>
      <c r="HN70" s="257"/>
      <c r="HO70" s="257"/>
      <c r="HP70" s="257"/>
      <c r="HQ70" s="257"/>
      <c r="HR70" s="257"/>
      <c r="HS70" s="257"/>
      <c r="HT70" s="257"/>
      <c r="HU70" s="257"/>
      <c r="HV70" s="257"/>
      <c r="HW70" s="257"/>
      <c r="HX70" s="257"/>
      <c r="HY70" s="257"/>
      <c r="HZ70" s="257"/>
    </row>
    <row r="71" spans="1:234" s="236" customFormat="1" ht="129.75" customHeight="1" x14ac:dyDescent="0.2">
      <c r="A71" s="219">
        <v>59</v>
      </c>
      <c r="B71" s="302" t="s">
        <v>77</v>
      </c>
      <c r="C71" s="303">
        <v>33</v>
      </c>
      <c r="D71" s="253" t="s">
        <v>23</v>
      </c>
      <c r="E71" s="253" t="s">
        <v>648</v>
      </c>
      <c r="F71" s="373" t="s">
        <v>649</v>
      </c>
      <c r="G71" s="217" t="s">
        <v>64</v>
      </c>
      <c r="H71" s="204" t="s">
        <v>179</v>
      </c>
      <c r="I71" s="254">
        <f>220975840-22750000+6400000</f>
        <v>204625840</v>
      </c>
      <c r="J71" s="213"/>
      <c r="K71" s="226">
        <v>42606</v>
      </c>
      <c r="L71" s="226">
        <v>42611</v>
      </c>
      <c r="M71" s="226">
        <f>L71+5</f>
        <v>42616</v>
      </c>
      <c r="N71" s="454">
        <v>120</v>
      </c>
      <c r="O71" s="226">
        <f>M71+N71</f>
        <v>42736</v>
      </c>
      <c r="P71" s="269" t="s">
        <v>81</v>
      </c>
      <c r="Q71" s="204" t="s">
        <v>875</v>
      </c>
      <c r="R71" s="230" t="s">
        <v>570</v>
      </c>
      <c r="S71" s="255" t="s">
        <v>676</v>
      </c>
      <c r="T71" s="204"/>
      <c r="U71" s="255"/>
      <c r="V71" s="256"/>
      <c r="W71" s="255"/>
      <c r="X71" s="256"/>
      <c r="Y71" s="257"/>
      <c r="Z71" s="257"/>
      <c r="AA71" s="257"/>
      <c r="AB71" s="257"/>
      <c r="AC71" s="257"/>
      <c r="AD71" s="257"/>
      <c r="AE71" s="257"/>
      <c r="AF71" s="257"/>
      <c r="AG71" s="257"/>
      <c r="AH71" s="257"/>
      <c r="AI71" s="257"/>
      <c r="AJ71" s="257"/>
      <c r="AK71" s="257"/>
      <c r="AL71" s="257"/>
      <c r="AM71" s="257"/>
      <c r="AN71" s="257"/>
      <c r="AO71" s="257"/>
      <c r="AP71" s="257"/>
      <c r="AQ71" s="257"/>
      <c r="AR71" s="257"/>
      <c r="AS71" s="257"/>
      <c r="AT71" s="257"/>
      <c r="AU71" s="257"/>
      <c r="AV71" s="257"/>
      <c r="AW71" s="257"/>
      <c r="AX71" s="257"/>
      <c r="AY71" s="257"/>
      <c r="AZ71" s="257"/>
      <c r="BA71" s="257"/>
      <c r="BB71" s="257"/>
      <c r="BC71" s="257"/>
      <c r="BD71" s="257"/>
      <c r="BE71" s="257"/>
      <c r="BF71" s="257"/>
      <c r="BG71" s="257"/>
      <c r="BH71" s="257"/>
      <c r="BI71" s="257"/>
      <c r="BJ71" s="257"/>
      <c r="BK71" s="257"/>
      <c r="BL71" s="257"/>
      <c r="BM71" s="257"/>
      <c r="BN71" s="257"/>
      <c r="BO71" s="257"/>
      <c r="BP71" s="257"/>
      <c r="BQ71" s="257"/>
      <c r="BR71" s="257"/>
      <c r="BS71" s="257"/>
      <c r="BT71" s="257"/>
      <c r="BU71" s="257"/>
      <c r="BV71" s="257"/>
      <c r="BW71" s="257"/>
      <c r="BX71" s="257"/>
      <c r="BY71" s="257"/>
      <c r="BZ71" s="257"/>
      <c r="CA71" s="257"/>
      <c r="CB71" s="257"/>
      <c r="CC71" s="257"/>
      <c r="CD71" s="257"/>
      <c r="CE71" s="257"/>
      <c r="CF71" s="257"/>
      <c r="CG71" s="257"/>
      <c r="CH71" s="257"/>
      <c r="CI71" s="257"/>
      <c r="CJ71" s="257"/>
      <c r="CK71" s="257"/>
      <c r="CL71" s="257"/>
      <c r="CM71" s="257"/>
      <c r="CN71" s="257"/>
      <c r="CO71" s="257"/>
      <c r="CP71" s="257"/>
      <c r="CQ71" s="257"/>
      <c r="CR71" s="257"/>
      <c r="CS71" s="257"/>
      <c r="CT71" s="257"/>
      <c r="CU71" s="257"/>
      <c r="CV71" s="257"/>
      <c r="CW71" s="257"/>
      <c r="CX71" s="257"/>
      <c r="CY71" s="257"/>
      <c r="CZ71" s="257"/>
      <c r="DA71" s="257"/>
      <c r="DB71" s="257"/>
      <c r="DC71" s="257"/>
      <c r="DD71" s="257"/>
      <c r="DE71" s="257"/>
      <c r="DF71" s="257"/>
      <c r="DG71" s="257"/>
      <c r="DH71" s="257"/>
      <c r="DI71" s="257"/>
      <c r="DJ71" s="257"/>
      <c r="DK71" s="257"/>
      <c r="DL71" s="257"/>
      <c r="DM71" s="257"/>
      <c r="DN71" s="257"/>
      <c r="DO71" s="257"/>
      <c r="DP71" s="257"/>
      <c r="DQ71" s="257"/>
      <c r="DR71" s="257"/>
      <c r="DS71" s="257"/>
      <c r="DT71" s="257"/>
      <c r="DU71" s="257"/>
      <c r="DV71" s="257"/>
      <c r="DW71" s="257"/>
      <c r="DX71" s="257"/>
      <c r="DY71" s="257"/>
      <c r="DZ71" s="257"/>
      <c r="EA71" s="257"/>
      <c r="EB71" s="257"/>
      <c r="EC71" s="257"/>
      <c r="ED71" s="257"/>
      <c r="EE71" s="257"/>
      <c r="EF71" s="257"/>
      <c r="EG71" s="257"/>
      <c r="EH71" s="257"/>
      <c r="EI71" s="257"/>
      <c r="EJ71" s="257"/>
      <c r="EK71" s="257"/>
      <c r="EL71" s="257"/>
      <c r="EM71" s="257"/>
      <c r="EN71" s="257"/>
      <c r="EO71" s="257"/>
      <c r="EP71" s="257"/>
      <c r="EQ71" s="257"/>
      <c r="ER71" s="257"/>
      <c r="ES71" s="257"/>
      <c r="ET71" s="257"/>
      <c r="EU71" s="257"/>
      <c r="EV71" s="257"/>
      <c r="EW71" s="257"/>
      <c r="EX71" s="257"/>
      <c r="EY71" s="257"/>
      <c r="EZ71" s="257"/>
      <c r="FA71" s="257"/>
      <c r="FB71" s="257"/>
      <c r="FC71" s="257"/>
      <c r="FD71" s="257"/>
      <c r="FE71" s="257"/>
      <c r="FF71" s="257"/>
      <c r="FG71" s="257"/>
      <c r="FH71" s="257"/>
      <c r="FI71" s="257"/>
      <c r="FJ71" s="257"/>
      <c r="FK71" s="257"/>
      <c r="FL71" s="257"/>
      <c r="FM71" s="257"/>
      <c r="FN71" s="257"/>
      <c r="FO71" s="257"/>
      <c r="FP71" s="257"/>
      <c r="FQ71" s="257"/>
      <c r="FR71" s="257"/>
      <c r="FS71" s="257"/>
      <c r="FT71" s="257"/>
      <c r="FU71" s="257"/>
      <c r="FV71" s="257"/>
      <c r="FW71" s="257"/>
      <c r="FX71" s="257"/>
      <c r="FY71" s="257"/>
      <c r="FZ71" s="257"/>
      <c r="GA71" s="257"/>
      <c r="GB71" s="257"/>
      <c r="GC71" s="257"/>
      <c r="GD71" s="257"/>
      <c r="GE71" s="257"/>
      <c r="GF71" s="257"/>
      <c r="GG71" s="257"/>
      <c r="GH71" s="257"/>
      <c r="GI71" s="257"/>
      <c r="GJ71" s="257"/>
      <c r="GK71" s="257"/>
      <c r="GL71" s="257"/>
      <c r="GM71" s="257"/>
      <c r="GN71" s="257"/>
      <c r="GO71" s="257"/>
      <c r="GP71" s="257"/>
      <c r="GQ71" s="257"/>
      <c r="GR71" s="257"/>
      <c r="GS71" s="257"/>
      <c r="GT71" s="257"/>
      <c r="GU71" s="257"/>
      <c r="GV71" s="257"/>
      <c r="GW71" s="257"/>
      <c r="GX71" s="257"/>
      <c r="GY71" s="257"/>
      <c r="GZ71" s="257"/>
      <c r="HA71" s="257"/>
      <c r="HB71" s="257"/>
      <c r="HC71" s="257"/>
      <c r="HD71" s="257"/>
      <c r="HE71" s="257"/>
      <c r="HF71" s="257"/>
      <c r="HG71" s="257"/>
      <c r="HH71" s="257"/>
      <c r="HI71" s="257"/>
      <c r="HJ71" s="257"/>
      <c r="HK71" s="257"/>
      <c r="HL71" s="257"/>
      <c r="HM71" s="257"/>
      <c r="HN71" s="257"/>
      <c r="HO71" s="257"/>
      <c r="HP71" s="257"/>
      <c r="HQ71" s="257"/>
      <c r="HR71" s="257"/>
      <c r="HS71" s="257"/>
      <c r="HT71" s="257"/>
      <c r="HU71" s="257"/>
      <c r="HV71" s="257"/>
      <c r="HW71" s="257"/>
      <c r="HX71" s="257"/>
      <c r="HY71" s="257"/>
      <c r="HZ71" s="257"/>
    </row>
    <row r="72" spans="1:234" s="236" customFormat="1" ht="177" customHeight="1" x14ac:dyDescent="0.2">
      <c r="A72" s="219">
        <f>+A71+1</f>
        <v>60</v>
      </c>
      <c r="B72" s="302" t="s">
        <v>77</v>
      </c>
      <c r="C72" s="303">
        <v>33</v>
      </c>
      <c r="D72" s="253" t="s">
        <v>23</v>
      </c>
      <c r="E72" s="253" t="s">
        <v>648</v>
      </c>
      <c r="F72" s="373" t="s">
        <v>649</v>
      </c>
      <c r="G72" s="303" t="s">
        <v>607</v>
      </c>
      <c r="H72" s="303" t="s">
        <v>25</v>
      </c>
      <c r="I72" s="254">
        <f>6000000+41500000-21000000-3400000</f>
        <v>23100000</v>
      </c>
      <c r="J72" s="213"/>
      <c r="K72" s="226">
        <v>42635</v>
      </c>
      <c r="L72" s="226">
        <f>+K72+30</f>
        <v>42665</v>
      </c>
      <c r="M72" s="226">
        <f>+L72+5</f>
        <v>42670</v>
      </c>
      <c r="N72" s="227">
        <v>90</v>
      </c>
      <c r="O72" s="226">
        <f>+M72+N72</f>
        <v>42760</v>
      </c>
      <c r="P72" s="259">
        <v>81111811</v>
      </c>
      <c r="Q72" s="204" t="s">
        <v>968</v>
      </c>
      <c r="R72" s="270" t="s">
        <v>608</v>
      </c>
      <c r="S72" s="255" t="s">
        <v>676</v>
      </c>
      <c r="T72" s="204" t="s">
        <v>959</v>
      </c>
      <c r="U72" s="205" t="s">
        <v>788</v>
      </c>
      <c r="V72" s="256"/>
      <c r="W72" s="255"/>
      <c r="X72" s="256"/>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7"/>
      <c r="BF72" s="257"/>
      <c r="BG72" s="257"/>
      <c r="BH72" s="257"/>
      <c r="BI72" s="257"/>
      <c r="BJ72" s="257"/>
      <c r="BK72" s="257"/>
      <c r="BL72" s="257"/>
      <c r="BM72" s="257"/>
      <c r="BN72" s="257"/>
      <c r="BO72" s="257"/>
      <c r="BP72" s="257"/>
      <c r="BQ72" s="257"/>
      <c r="BR72" s="257"/>
      <c r="BS72" s="257"/>
      <c r="BT72" s="257"/>
      <c r="BU72" s="257"/>
      <c r="BV72" s="257"/>
      <c r="BW72" s="257"/>
      <c r="BX72" s="257"/>
      <c r="BY72" s="257"/>
      <c r="BZ72" s="257"/>
      <c r="CA72" s="257"/>
      <c r="CB72" s="257"/>
      <c r="CC72" s="257"/>
      <c r="CD72" s="257"/>
      <c r="CE72" s="257"/>
      <c r="CF72" s="257"/>
      <c r="CG72" s="257"/>
      <c r="CH72" s="257"/>
      <c r="CI72" s="257"/>
      <c r="CJ72" s="257"/>
      <c r="CK72" s="257"/>
      <c r="CL72" s="257"/>
      <c r="CM72" s="257"/>
      <c r="CN72" s="257"/>
      <c r="CO72" s="257"/>
      <c r="CP72" s="257"/>
      <c r="CQ72" s="257"/>
      <c r="CR72" s="257"/>
      <c r="CS72" s="257"/>
      <c r="CT72" s="257"/>
      <c r="CU72" s="257"/>
      <c r="CV72" s="257"/>
      <c r="CW72" s="257"/>
      <c r="CX72" s="257"/>
      <c r="CY72" s="257"/>
      <c r="CZ72" s="257"/>
      <c r="DA72" s="257"/>
      <c r="DB72" s="257"/>
      <c r="DC72" s="257"/>
      <c r="DD72" s="257"/>
      <c r="DE72" s="257"/>
      <c r="DF72" s="257"/>
      <c r="DG72" s="257"/>
      <c r="DH72" s="257"/>
      <c r="DI72" s="257"/>
      <c r="DJ72" s="257"/>
      <c r="DK72" s="257"/>
      <c r="DL72" s="257"/>
      <c r="DM72" s="257"/>
      <c r="DN72" s="257"/>
      <c r="DO72" s="257"/>
      <c r="DP72" s="257"/>
      <c r="DQ72" s="257"/>
      <c r="DR72" s="257"/>
      <c r="DS72" s="257"/>
      <c r="DT72" s="257"/>
      <c r="DU72" s="257"/>
      <c r="DV72" s="257"/>
      <c r="DW72" s="257"/>
      <c r="DX72" s="257"/>
      <c r="DY72" s="257"/>
      <c r="DZ72" s="257"/>
      <c r="EA72" s="257"/>
      <c r="EB72" s="257"/>
      <c r="EC72" s="257"/>
      <c r="ED72" s="257"/>
      <c r="EE72" s="257"/>
      <c r="EF72" s="257"/>
      <c r="EG72" s="257"/>
      <c r="EH72" s="257"/>
      <c r="EI72" s="257"/>
      <c r="EJ72" s="257"/>
      <c r="EK72" s="257"/>
      <c r="EL72" s="257"/>
      <c r="EM72" s="257"/>
      <c r="EN72" s="257"/>
      <c r="EO72" s="257"/>
      <c r="EP72" s="257"/>
      <c r="EQ72" s="257"/>
      <c r="ER72" s="257"/>
      <c r="ES72" s="257"/>
      <c r="ET72" s="257"/>
      <c r="EU72" s="257"/>
      <c r="EV72" s="257"/>
      <c r="EW72" s="257"/>
      <c r="EX72" s="257"/>
      <c r="EY72" s="257"/>
      <c r="EZ72" s="257"/>
      <c r="FA72" s="257"/>
      <c r="FB72" s="257"/>
      <c r="FC72" s="257"/>
      <c r="FD72" s="257"/>
      <c r="FE72" s="257"/>
      <c r="FF72" s="257"/>
      <c r="FG72" s="257"/>
      <c r="FH72" s="257"/>
      <c r="FI72" s="257"/>
      <c r="FJ72" s="257"/>
      <c r="FK72" s="257"/>
      <c r="FL72" s="257"/>
      <c r="FM72" s="257"/>
      <c r="FN72" s="257"/>
      <c r="FO72" s="257"/>
      <c r="FP72" s="257"/>
      <c r="FQ72" s="257"/>
      <c r="FR72" s="257"/>
      <c r="FS72" s="257"/>
      <c r="FT72" s="257"/>
      <c r="FU72" s="257"/>
      <c r="FV72" s="257"/>
      <c r="FW72" s="257"/>
      <c r="FX72" s="257"/>
      <c r="FY72" s="257"/>
      <c r="FZ72" s="257"/>
      <c r="GA72" s="257"/>
      <c r="GB72" s="257"/>
      <c r="GC72" s="257"/>
      <c r="GD72" s="257"/>
      <c r="GE72" s="257"/>
      <c r="GF72" s="257"/>
      <c r="GG72" s="257"/>
      <c r="GH72" s="257"/>
      <c r="GI72" s="257"/>
      <c r="GJ72" s="257"/>
      <c r="GK72" s="257"/>
      <c r="GL72" s="257"/>
      <c r="GM72" s="257"/>
      <c r="GN72" s="257"/>
      <c r="GO72" s="257"/>
      <c r="GP72" s="257"/>
      <c r="GQ72" s="257"/>
      <c r="GR72" s="257"/>
      <c r="GS72" s="257"/>
      <c r="GT72" s="257"/>
      <c r="GU72" s="257"/>
      <c r="GV72" s="257"/>
      <c r="GW72" s="257"/>
      <c r="GX72" s="257"/>
      <c r="GY72" s="257"/>
      <c r="GZ72" s="257"/>
      <c r="HA72" s="257"/>
      <c r="HB72" s="257"/>
      <c r="HC72" s="257"/>
      <c r="HD72" s="257"/>
      <c r="HE72" s="257"/>
      <c r="HF72" s="257"/>
      <c r="HG72" s="257"/>
      <c r="HH72" s="257"/>
      <c r="HI72" s="257"/>
      <c r="HJ72" s="257"/>
      <c r="HK72" s="257"/>
      <c r="HL72" s="257"/>
      <c r="HM72" s="257"/>
      <c r="HN72" s="257"/>
      <c r="HO72" s="257"/>
      <c r="HP72" s="257"/>
      <c r="HQ72" s="257"/>
      <c r="HR72" s="257"/>
      <c r="HS72" s="257"/>
      <c r="HT72" s="257"/>
      <c r="HU72" s="257"/>
      <c r="HV72" s="257"/>
      <c r="HW72" s="257"/>
      <c r="HX72" s="257"/>
      <c r="HY72" s="257"/>
      <c r="HZ72" s="257"/>
    </row>
    <row r="73" spans="1:234" s="236" customFormat="1" ht="148.5" customHeight="1" x14ac:dyDescent="0.2">
      <c r="A73" s="219">
        <f t="shared" ref="A73:A79" si="2">+A72+1</f>
        <v>61</v>
      </c>
      <c r="B73" s="302" t="s">
        <v>77</v>
      </c>
      <c r="C73" s="303">
        <v>33</v>
      </c>
      <c r="D73" s="253" t="s">
        <v>23</v>
      </c>
      <c r="E73" s="253" t="s">
        <v>648</v>
      </c>
      <c r="F73" s="373" t="s">
        <v>649</v>
      </c>
      <c r="G73" s="303" t="s">
        <v>607</v>
      </c>
      <c r="H73" s="303" t="s">
        <v>25</v>
      </c>
      <c r="I73" s="254">
        <v>21000000</v>
      </c>
      <c r="J73" s="213">
        <v>21000000</v>
      </c>
      <c r="K73" s="226">
        <v>42608</v>
      </c>
      <c r="L73" s="226">
        <v>42628</v>
      </c>
      <c r="M73" s="226">
        <v>42629</v>
      </c>
      <c r="N73" s="227">
        <v>105</v>
      </c>
      <c r="O73" s="226">
        <f>+M73+N73</f>
        <v>42734</v>
      </c>
      <c r="P73" s="259">
        <v>81111508</v>
      </c>
      <c r="Q73" s="204" t="s">
        <v>843</v>
      </c>
      <c r="R73" s="270" t="s">
        <v>608</v>
      </c>
      <c r="S73" s="255" t="s">
        <v>676</v>
      </c>
      <c r="T73" s="204" t="s">
        <v>1146</v>
      </c>
      <c r="U73" s="255" t="s">
        <v>250</v>
      </c>
      <c r="V73" s="256"/>
      <c r="W73" s="255"/>
      <c r="X73" s="256"/>
      <c r="Y73" s="257"/>
      <c r="Z73" s="257"/>
      <c r="AA73" s="257"/>
      <c r="AB73" s="257"/>
      <c r="AC73" s="257"/>
      <c r="AD73" s="257"/>
      <c r="AE73" s="257"/>
      <c r="AF73" s="257"/>
      <c r="AG73" s="257"/>
      <c r="AH73" s="257"/>
      <c r="AI73" s="257"/>
      <c r="AJ73" s="257"/>
      <c r="AK73" s="257"/>
      <c r="AL73" s="257"/>
      <c r="AM73" s="257"/>
      <c r="AN73" s="257"/>
      <c r="AO73" s="257"/>
      <c r="AP73" s="257"/>
      <c r="AQ73" s="257"/>
      <c r="AR73" s="257"/>
      <c r="AS73" s="257"/>
      <c r="AT73" s="257"/>
      <c r="AU73" s="257"/>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7"/>
      <c r="CA73" s="257"/>
      <c r="CB73" s="257"/>
      <c r="CC73" s="257"/>
      <c r="CD73" s="257"/>
      <c r="CE73" s="257"/>
      <c r="CF73" s="257"/>
      <c r="CG73" s="257"/>
      <c r="CH73" s="257"/>
      <c r="CI73" s="257"/>
      <c r="CJ73" s="257"/>
      <c r="CK73" s="257"/>
      <c r="CL73" s="257"/>
      <c r="CM73" s="257"/>
      <c r="CN73" s="257"/>
      <c r="CO73" s="257"/>
      <c r="CP73" s="257"/>
      <c r="CQ73" s="257"/>
      <c r="CR73" s="257"/>
      <c r="CS73" s="257"/>
      <c r="CT73" s="257"/>
      <c r="CU73" s="257"/>
      <c r="CV73" s="257"/>
      <c r="CW73" s="257"/>
      <c r="CX73" s="257"/>
      <c r="CY73" s="257"/>
      <c r="CZ73" s="257"/>
      <c r="DA73" s="257"/>
      <c r="DB73" s="257"/>
      <c r="DC73" s="257"/>
      <c r="DD73" s="257"/>
      <c r="DE73" s="257"/>
      <c r="DF73" s="257"/>
      <c r="DG73" s="257"/>
      <c r="DH73" s="257"/>
      <c r="DI73" s="257"/>
      <c r="DJ73" s="257"/>
      <c r="DK73" s="257"/>
      <c r="DL73" s="257"/>
      <c r="DM73" s="257"/>
      <c r="DN73" s="257"/>
      <c r="DO73" s="257"/>
      <c r="DP73" s="257"/>
      <c r="DQ73" s="257"/>
      <c r="DR73" s="257"/>
      <c r="DS73" s="257"/>
      <c r="DT73" s="257"/>
      <c r="DU73" s="257"/>
      <c r="DV73" s="257"/>
      <c r="DW73" s="257"/>
      <c r="DX73" s="257"/>
      <c r="DY73" s="257"/>
      <c r="DZ73" s="257"/>
      <c r="EA73" s="257"/>
      <c r="EB73" s="257"/>
      <c r="EC73" s="257"/>
      <c r="ED73" s="257"/>
      <c r="EE73" s="257"/>
      <c r="EF73" s="257"/>
      <c r="EG73" s="257"/>
      <c r="EH73" s="257"/>
      <c r="EI73" s="257"/>
      <c r="EJ73" s="257"/>
      <c r="EK73" s="257"/>
      <c r="EL73" s="257"/>
      <c r="EM73" s="257"/>
      <c r="EN73" s="257"/>
      <c r="EO73" s="257"/>
      <c r="EP73" s="257"/>
      <c r="EQ73" s="257"/>
      <c r="ER73" s="257"/>
      <c r="ES73" s="257"/>
      <c r="ET73" s="257"/>
      <c r="EU73" s="257"/>
      <c r="EV73" s="257"/>
      <c r="EW73" s="257"/>
      <c r="EX73" s="257"/>
      <c r="EY73" s="257"/>
      <c r="EZ73" s="257"/>
      <c r="FA73" s="257"/>
      <c r="FB73" s="257"/>
      <c r="FC73" s="257"/>
      <c r="FD73" s="257"/>
      <c r="FE73" s="257"/>
      <c r="FF73" s="257"/>
      <c r="FG73" s="257"/>
      <c r="FH73" s="257"/>
      <c r="FI73" s="257"/>
      <c r="FJ73" s="257"/>
      <c r="FK73" s="257"/>
      <c r="FL73" s="257"/>
      <c r="FM73" s="257"/>
      <c r="FN73" s="257"/>
      <c r="FO73" s="257"/>
      <c r="FP73" s="257"/>
      <c r="FQ73" s="257"/>
      <c r="FR73" s="257"/>
      <c r="FS73" s="257"/>
      <c r="FT73" s="257"/>
      <c r="FU73" s="257"/>
      <c r="FV73" s="257"/>
      <c r="FW73" s="257"/>
      <c r="FX73" s="257"/>
      <c r="FY73" s="257"/>
      <c r="FZ73" s="257"/>
      <c r="GA73" s="257"/>
      <c r="GB73" s="257"/>
      <c r="GC73" s="257"/>
      <c r="GD73" s="257"/>
      <c r="GE73" s="257"/>
      <c r="GF73" s="257"/>
      <c r="GG73" s="257"/>
      <c r="GH73" s="257"/>
      <c r="GI73" s="257"/>
      <c r="GJ73" s="257"/>
      <c r="GK73" s="257"/>
      <c r="GL73" s="257"/>
      <c r="GM73" s="257"/>
      <c r="GN73" s="257"/>
      <c r="GO73" s="257"/>
      <c r="GP73" s="257"/>
      <c r="GQ73" s="257"/>
      <c r="GR73" s="257"/>
      <c r="GS73" s="257"/>
      <c r="GT73" s="257"/>
      <c r="GU73" s="257"/>
      <c r="GV73" s="257"/>
      <c r="GW73" s="257"/>
      <c r="GX73" s="257"/>
      <c r="GY73" s="257"/>
      <c r="GZ73" s="257"/>
      <c r="HA73" s="257"/>
      <c r="HB73" s="257"/>
      <c r="HC73" s="257"/>
      <c r="HD73" s="257"/>
      <c r="HE73" s="257"/>
      <c r="HF73" s="257"/>
      <c r="HG73" s="257"/>
      <c r="HH73" s="257"/>
      <c r="HI73" s="257"/>
      <c r="HJ73" s="257"/>
      <c r="HK73" s="257"/>
      <c r="HL73" s="257"/>
      <c r="HM73" s="257"/>
      <c r="HN73" s="257"/>
      <c r="HO73" s="257"/>
      <c r="HP73" s="257"/>
      <c r="HQ73" s="257"/>
      <c r="HR73" s="257"/>
      <c r="HS73" s="257"/>
      <c r="HT73" s="257"/>
      <c r="HU73" s="257"/>
      <c r="HV73" s="257"/>
      <c r="HW73" s="257"/>
      <c r="HX73" s="257"/>
      <c r="HY73" s="257"/>
      <c r="HZ73" s="257"/>
    </row>
    <row r="74" spans="1:234" s="236" customFormat="1" ht="132" customHeight="1" x14ac:dyDescent="0.2">
      <c r="A74" s="219">
        <f t="shared" si="2"/>
        <v>62</v>
      </c>
      <c r="B74" s="302" t="s">
        <v>77</v>
      </c>
      <c r="C74" s="303">
        <v>33</v>
      </c>
      <c r="D74" s="253" t="s">
        <v>23</v>
      </c>
      <c r="E74" s="253" t="s">
        <v>648</v>
      </c>
      <c r="F74" s="373" t="s">
        <v>649</v>
      </c>
      <c r="G74" s="253" t="s">
        <v>24</v>
      </c>
      <c r="H74" s="303" t="s">
        <v>25</v>
      </c>
      <c r="I74" s="254">
        <f>315700000-73000000</f>
        <v>242700000</v>
      </c>
      <c r="J74" s="213"/>
      <c r="K74" s="226">
        <v>42612</v>
      </c>
      <c r="L74" s="226">
        <f>K74+60</f>
        <v>42672</v>
      </c>
      <c r="M74" s="226">
        <f>L74+5</f>
        <v>42677</v>
      </c>
      <c r="N74" s="227">
        <v>150</v>
      </c>
      <c r="O74" s="226">
        <f>M74+N74</f>
        <v>42827</v>
      </c>
      <c r="P74" s="259">
        <v>81111811</v>
      </c>
      <c r="Q74" s="204" t="s">
        <v>650</v>
      </c>
      <c r="R74" s="270" t="s">
        <v>609</v>
      </c>
      <c r="S74" s="255"/>
      <c r="T74" s="204"/>
      <c r="U74" s="255"/>
      <c r="V74" s="256"/>
      <c r="W74" s="255"/>
      <c r="X74" s="256"/>
      <c r="Y74" s="257"/>
      <c r="Z74" s="257"/>
      <c r="AA74" s="257"/>
      <c r="AB74" s="257"/>
      <c r="AC74" s="257"/>
      <c r="AD74" s="257"/>
      <c r="AE74" s="257"/>
      <c r="AF74" s="257"/>
      <c r="AG74" s="257"/>
      <c r="AH74" s="257"/>
      <c r="AI74" s="257"/>
      <c r="AJ74" s="257"/>
      <c r="AK74" s="257"/>
      <c r="AL74" s="257"/>
      <c r="AM74" s="257"/>
      <c r="AN74" s="257"/>
      <c r="AO74" s="257"/>
      <c r="AP74" s="257"/>
      <c r="AQ74" s="257"/>
      <c r="AR74" s="257"/>
      <c r="AS74" s="257"/>
      <c r="AT74" s="257"/>
      <c r="AU74" s="257"/>
      <c r="AV74" s="257"/>
      <c r="AW74" s="257"/>
      <c r="AX74" s="257"/>
      <c r="AY74" s="257"/>
      <c r="AZ74" s="257"/>
      <c r="BA74" s="257"/>
      <c r="BB74" s="257"/>
      <c r="BC74" s="257"/>
      <c r="BD74" s="257"/>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7"/>
      <c r="CA74" s="257"/>
      <c r="CB74" s="257"/>
      <c r="CC74" s="257"/>
      <c r="CD74" s="257"/>
      <c r="CE74" s="257"/>
      <c r="CF74" s="257"/>
      <c r="CG74" s="257"/>
      <c r="CH74" s="257"/>
      <c r="CI74" s="257"/>
      <c r="CJ74" s="257"/>
      <c r="CK74" s="257"/>
      <c r="CL74" s="257"/>
      <c r="CM74" s="257"/>
      <c r="CN74" s="257"/>
      <c r="CO74" s="257"/>
      <c r="CP74" s="257"/>
      <c r="CQ74" s="257"/>
      <c r="CR74" s="257"/>
      <c r="CS74" s="257"/>
      <c r="CT74" s="257"/>
      <c r="CU74" s="257"/>
      <c r="CV74" s="257"/>
      <c r="CW74" s="257"/>
      <c r="CX74" s="257"/>
      <c r="CY74" s="257"/>
      <c r="CZ74" s="257"/>
      <c r="DA74" s="257"/>
      <c r="DB74" s="257"/>
      <c r="DC74" s="257"/>
      <c r="DD74" s="257"/>
      <c r="DE74" s="257"/>
      <c r="DF74" s="257"/>
      <c r="DG74" s="257"/>
      <c r="DH74" s="257"/>
      <c r="DI74" s="257"/>
      <c r="DJ74" s="257"/>
      <c r="DK74" s="257"/>
      <c r="DL74" s="257"/>
      <c r="DM74" s="257"/>
      <c r="DN74" s="257"/>
      <c r="DO74" s="257"/>
      <c r="DP74" s="257"/>
      <c r="DQ74" s="257"/>
      <c r="DR74" s="257"/>
      <c r="DS74" s="257"/>
      <c r="DT74" s="257"/>
      <c r="DU74" s="257"/>
      <c r="DV74" s="257"/>
      <c r="DW74" s="257"/>
      <c r="DX74" s="257"/>
      <c r="DY74" s="257"/>
      <c r="DZ74" s="257"/>
      <c r="EA74" s="257"/>
      <c r="EB74" s="257"/>
      <c r="EC74" s="257"/>
      <c r="ED74" s="257"/>
      <c r="EE74" s="257"/>
      <c r="EF74" s="257"/>
      <c r="EG74" s="257"/>
      <c r="EH74" s="257"/>
      <c r="EI74" s="257"/>
      <c r="EJ74" s="257"/>
      <c r="EK74" s="257"/>
      <c r="EL74" s="257"/>
      <c r="EM74" s="257"/>
      <c r="EN74" s="257"/>
      <c r="EO74" s="257"/>
      <c r="EP74" s="257"/>
      <c r="EQ74" s="257"/>
      <c r="ER74" s="257"/>
      <c r="ES74" s="257"/>
      <c r="ET74" s="257"/>
      <c r="EU74" s="257"/>
      <c r="EV74" s="257"/>
      <c r="EW74" s="257"/>
      <c r="EX74" s="257"/>
      <c r="EY74" s="257"/>
      <c r="EZ74" s="257"/>
      <c r="FA74" s="257"/>
      <c r="FB74" s="257"/>
      <c r="FC74" s="257"/>
      <c r="FD74" s="257"/>
      <c r="FE74" s="257"/>
      <c r="FF74" s="257"/>
      <c r="FG74" s="257"/>
      <c r="FH74" s="257"/>
      <c r="FI74" s="257"/>
      <c r="FJ74" s="257"/>
      <c r="FK74" s="257"/>
      <c r="FL74" s="257"/>
      <c r="FM74" s="257"/>
      <c r="FN74" s="257"/>
      <c r="FO74" s="257"/>
      <c r="FP74" s="257"/>
      <c r="FQ74" s="257"/>
      <c r="FR74" s="257"/>
      <c r="FS74" s="257"/>
      <c r="FT74" s="257"/>
      <c r="FU74" s="257"/>
      <c r="FV74" s="257"/>
      <c r="FW74" s="257"/>
      <c r="FX74" s="257"/>
      <c r="FY74" s="257"/>
      <c r="FZ74" s="257"/>
      <c r="GA74" s="257"/>
      <c r="GB74" s="257"/>
      <c r="GC74" s="257"/>
      <c r="GD74" s="257"/>
      <c r="GE74" s="257"/>
      <c r="GF74" s="257"/>
      <c r="GG74" s="257"/>
      <c r="GH74" s="257"/>
      <c r="GI74" s="257"/>
      <c r="GJ74" s="257"/>
      <c r="GK74" s="257"/>
      <c r="GL74" s="257"/>
      <c r="GM74" s="257"/>
      <c r="GN74" s="257"/>
      <c r="GO74" s="257"/>
      <c r="GP74" s="257"/>
      <c r="GQ74" s="257"/>
      <c r="GR74" s="257"/>
      <c r="GS74" s="257"/>
      <c r="GT74" s="257"/>
      <c r="GU74" s="257"/>
      <c r="GV74" s="257"/>
      <c r="GW74" s="257"/>
      <c r="GX74" s="257"/>
      <c r="GY74" s="257"/>
      <c r="GZ74" s="257"/>
      <c r="HA74" s="257"/>
      <c r="HB74" s="257"/>
      <c r="HC74" s="257"/>
      <c r="HD74" s="257"/>
      <c r="HE74" s="257"/>
      <c r="HF74" s="257"/>
      <c r="HG74" s="257"/>
      <c r="HH74" s="257"/>
      <c r="HI74" s="257"/>
      <c r="HJ74" s="257"/>
      <c r="HK74" s="257"/>
      <c r="HL74" s="257"/>
      <c r="HM74" s="257"/>
      <c r="HN74" s="257"/>
      <c r="HO74" s="257"/>
      <c r="HP74" s="257"/>
      <c r="HQ74" s="257"/>
      <c r="HR74" s="257"/>
      <c r="HS74" s="257"/>
      <c r="HT74" s="257"/>
      <c r="HU74" s="257"/>
      <c r="HV74" s="257"/>
      <c r="HW74" s="257"/>
      <c r="HX74" s="257"/>
      <c r="HY74" s="257"/>
      <c r="HZ74" s="257"/>
    </row>
    <row r="75" spans="1:234" s="236" customFormat="1" ht="117.75" customHeight="1" x14ac:dyDescent="0.2">
      <c r="A75" s="219">
        <f t="shared" si="2"/>
        <v>63</v>
      </c>
      <c r="B75" s="302" t="s">
        <v>84</v>
      </c>
      <c r="C75" s="303">
        <v>31102</v>
      </c>
      <c r="D75" s="293" t="s">
        <v>85</v>
      </c>
      <c r="E75" s="303">
        <v>311020301</v>
      </c>
      <c r="F75" s="224" t="s">
        <v>63</v>
      </c>
      <c r="G75" s="228" t="s">
        <v>29</v>
      </c>
      <c r="H75" s="204" t="s">
        <v>179</v>
      </c>
      <c r="I75" s="213">
        <v>10312330</v>
      </c>
      <c r="J75" s="213">
        <v>10312330</v>
      </c>
      <c r="K75" s="226">
        <v>42390</v>
      </c>
      <c r="L75" s="226">
        <v>42422</v>
      </c>
      <c r="M75" s="226">
        <v>42425</v>
      </c>
      <c r="N75" s="219">
        <v>300</v>
      </c>
      <c r="O75" s="226">
        <v>42728</v>
      </c>
      <c r="P75" s="247" t="s">
        <v>437</v>
      </c>
      <c r="Q75" s="304" t="s">
        <v>436</v>
      </c>
      <c r="R75" s="305" t="s">
        <v>86</v>
      </c>
      <c r="S75" s="266" t="s">
        <v>259</v>
      </c>
      <c r="T75" s="304" t="s">
        <v>1147</v>
      </c>
      <c r="U75" s="304" t="s">
        <v>250</v>
      </c>
      <c r="V75" s="233" t="s">
        <v>249</v>
      </c>
      <c r="W75" s="234"/>
      <c r="X75" s="234"/>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5"/>
      <c r="DG75" s="235"/>
      <c r="DH75" s="235"/>
      <c r="DI75" s="235"/>
      <c r="DJ75" s="235"/>
      <c r="DK75" s="235"/>
      <c r="DL75" s="235"/>
      <c r="DM75" s="235"/>
      <c r="DN75" s="235"/>
      <c r="DO75" s="235"/>
      <c r="DP75" s="235"/>
      <c r="DQ75" s="235"/>
      <c r="DR75" s="235"/>
      <c r="DS75" s="235"/>
      <c r="DT75" s="235"/>
      <c r="DU75" s="235"/>
      <c r="DV75" s="235"/>
      <c r="DW75" s="235"/>
      <c r="DX75" s="235"/>
      <c r="DY75" s="235"/>
      <c r="DZ75" s="235"/>
      <c r="EA75" s="235"/>
      <c r="EB75" s="235"/>
      <c r="EC75" s="235"/>
      <c r="ED75" s="235"/>
      <c r="EE75" s="235"/>
      <c r="EF75" s="235"/>
      <c r="EG75" s="235"/>
      <c r="EH75" s="235"/>
      <c r="EI75" s="235"/>
      <c r="EJ75" s="235"/>
      <c r="EK75" s="235"/>
      <c r="EL75" s="235"/>
      <c r="EM75" s="235"/>
      <c r="EN75" s="235"/>
      <c r="EO75" s="235"/>
      <c r="EP75" s="235"/>
      <c r="EQ75" s="235"/>
      <c r="ER75" s="235"/>
      <c r="ES75" s="235"/>
      <c r="ET75" s="235"/>
      <c r="EU75" s="235"/>
      <c r="EV75" s="235"/>
      <c r="EW75" s="235"/>
      <c r="EX75" s="235"/>
      <c r="EY75" s="235"/>
      <c r="EZ75" s="235"/>
      <c r="FA75" s="235"/>
      <c r="FB75" s="235"/>
      <c r="FC75" s="235"/>
      <c r="FD75" s="235"/>
      <c r="FE75" s="235"/>
      <c r="FF75" s="235"/>
      <c r="FG75" s="235"/>
      <c r="FH75" s="235"/>
      <c r="FI75" s="235"/>
      <c r="FJ75" s="235"/>
      <c r="FK75" s="235"/>
      <c r="FL75" s="235"/>
      <c r="FM75" s="235"/>
      <c r="FN75" s="235"/>
      <c r="FO75" s="235"/>
      <c r="FP75" s="235"/>
      <c r="FQ75" s="235"/>
      <c r="FR75" s="235"/>
      <c r="FS75" s="235"/>
      <c r="FT75" s="235"/>
      <c r="FU75" s="235"/>
      <c r="FV75" s="235"/>
      <c r="FW75" s="235"/>
      <c r="FX75" s="235"/>
      <c r="FY75" s="235"/>
      <c r="FZ75" s="235"/>
      <c r="GA75" s="235"/>
      <c r="GB75" s="235"/>
      <c r="GC75" s="235"/>
      <c r="GD75" s="235"/>
      <c r="GE75" s="235"/>
      <c r="GF75" s="235"/>
      <c r="GG75" s="235"/>
      <c r="GH75" s="235"/>
      <c r="GI75" s="235"/>
      <c r="GJ75" s="235"/>
      <c r="GK75" s="235"/>
      <c r="GL75" s="235"/>
      <c r="GM75" s="235"/>
      <c r="GN75" s="235"/>
      <c r="GO75" s="235"/>
      <c r="GP75" s="235"/>
      <c r="GQ75" s="235"/>
      <c r="GR75" s="235"/>
      <c r="GS75" s="235"/>
      <c r="GT75" s="235"/>
      <c r="GU75" s="235"/>
      <c r="GV75" s="235"/>
      <c r="GW75" s="235"/>
      <c r="GX75" s="235"/>
      <c r="GY75" s="235"/>
      <c r="GZ75" s="235"/>
      <c r="HA75" s="235"/>
      <c r="HB75" s="235"/>
      <c r="HC75" s="235"/>
      <c r="HD75" s="235"/>
      <c r="HE75" s="235"/>
      <c r="HF75" s="235"/>
      <c r="HG75" s="235"/>
      <c r="HH75" s="235"/>
      <c r="HI75" s="235"/>
      <c r="HJ75" s="235"/>
      <c r="HK75" s="235"/>
      <c r="HL75" s="235"/>
      <c r="HM75" s="235"/>
      <c r="HN75" s="235"/>
      <c r="HO75" s="235"/>
      <c r="HP75" s="235"/>
      <c r="HQ75" s="235"/>
      <c r="HR75" s="235"/>
      <c r="HS75" s="235"/>
      <c r="HT75" s="235"/>
      <c r="HU75" s="235"/>
      <c r="HV75" s="235"/>
      <c r="HW75" s="235"/>
      <c r="HX75" s="235"/>
      <c r="HY75" s="235"/>
      <c r="HZ75" s="235"/>
    </row>
    <row r="76" spans="1:234" s="236" customFormat="1" ht="185.25" customHeight="1" x14ac:dyDescent="0.2">
      <c r="A76" s="219">
        <f t="shared" si="2"/>
        <v>64</v>
      </c>
      <c r="B76" s="302" t="s">
        <v>84</v>
      </c>
      <c r="C76" s="303">
        <v>31202</v>
      </c>
      <c r="D76" s="293" t="s">
        <v>173</v>
      </c>
      <c r="E76" s="324">
        <v>3120204</v>
      </c>
      <c r="F76" s="328" t="s">
        <v>191</v>
      </c>
      <c r="G76" s="228" t="s">
        <v>29</v>
      </c>
      <c r="H76" s="302" t="s">
        <v>25</v>
      </c>
      <c r="I76" s="212">
        <v>13000000</v>
      </c>
      <c r="J76" s="212"/>
      <c r="K76" s="226">
        <v>42653</v>
      </c>
      <c r="L76" s="226">
        <v>42684</v>
      </c>
      <c r="M76" s="226">
        <v>42689</v>
      </c>
      <c r="N76" s="325">
        <v>90</v>
      </c>
      <c r="O76" s="226">
        <v>42732</v>
      </c>
      <c r="P76" s="329" t="s">
        <v>88</v>
      </c>
      <c r="Q76" s="302" t="s">
        <v>987</v>
      </c>
      <c r="R76" s="305" t="s">
        <v>89</v>
      </c>
      <c r="S76" s="266" t="s">
        <v>693</v>
      </c>
      <c r="T76" s="304" t="s">
        <v>988</v>
      </c>
      <c r="U76" s="304" t="s">
        <v>788</v>
      </c>
      <c r="V76" s="234"/>
      <c r="W76" s="234"/>
      <c r="X76" s="234"/>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c r="CZ76" s="235"/>
      <c r="DA76" s="235"/>
      <c r="DB76" s="235"/>
      <c r="DC76" s="235"/>
      <c r="DD76" s="235"/>
      <c r="DE76" s="235"/>
      <c r="DF76" s="235"/>
      <c r="DG76" s="235"/>
      <c r="DH76" s="235"/>
      <c r="DI76" s="235"/>
      <c r="DJ76" s="235"/>
      <c r="DK76" s="235"/>
      <c r="DL76" s="235"/>
      <c r="DM76" s="235"/>
      <c r="DN76" s="235"/>
      <c r="DO76" s="235"/>
      <c r="DP76" s="235"/>
      <c r="DQ76" s="235"/>
      <c r="DR76" s="235"/>
      <c r="DS76" s="235"/>
      <c r="DT76" s="235"/>
      <c r="DU76" s="235"/>
      <c r="DV76" s="235"/>
      <c r="DW76" s="235"/>
      <c r="DX76" s="235"/>
      <c r="DY76" s="235"/>
      <c r="DZ76" s="235"/>
      <c r="EA76" s="235"/>
      <c r="EB76" s="235"/>
      <c r="EC76" s="235"/>
      <c r="ED76" s="235"/>
      <c r="EE76" s="235"/>
      <c r="EF76" s="235"/>
      <c r="EG76" s="235"/>
      <c r="EH76" s="235"/>
      <c r="EI76" s="235"/>
      <c r="EJ76" s="235"/>
      <c r="EK76" s="235"/>
      <c r="EL76" s="235"/>
      <c r="EM76" s="235"/>
      <c r="EN76" s="235"/>
      <c r="EO76" s="235"/>
      <c r="EP76" s="235"/>
      <c r="EQ76" s="235"/>
      <c r="ER76" s="235"/>
      <c r="ES76" s="235"/>
      <c r="ET76" s="235"/>
      <c r="EU76" s="235"/>
      <c r="EV76" s="235"/>
      <c r="EW76" s="235"/>
      <c r="EX76" s="235"/>
      <c r="EY76" s="235"/>
      <c r="EZ76" s="235"/>
      <c r="FA76" s="235"/>
      <c r="FB76" s="235"/>
      <c r="FC76" s="235"/>
      <c r="FD76" s="235"/>
      <c r="FE76" s="235"/>
      <c r="FF76" s="235"/>
      <c r="FG76" s="235"/>
      <c r="FH76" s="235"/>
      <c r="FI76" s="235"/>
      <c r="FJ76" s="235"/>
      <c r="FK76" s="235"/>
      <c r="FL76" s="235"/>
      <c r="FM76" s="235"/>
      <c r="FN76" s="235"/>
      <c r="FO76" s="235"/>
      <c r="FP76" s="235"/>
      <c r="FQ76" s="235"/>
      <c r="FR76" s="235"/>
      <c r="FS76" s="235"/>
      <c r="FT76" s="235"/>
      <c r="FU76" s="235"/>
      <c r="FV76" s="235"/>
      <c r="FW76" s="235"/>
      <c r="FX76" s="235"/>
      <c r="FY76" s="235"/>
      <c r="FZ76" s="235"/>
      <c r="GA76" s="235"/>
      <c r="GB76" s="235"/>
      <c r="GC76" s="235"/>
      <c r="GD76" s="235"/>
      <c r="GE76" s="235"/>
      <c r="GF76" s="235"/>
      <c r="GG76" s="235"/>
      <c r="GH76" s="235"/>
      <c r="GI76" s="235"/>
      <c r="GJ76" s="235"/>
      <c r="GK76" s="235"/>
      <c r="GL76" s="235"/>
      <c r="GM76" s="235"/>
      <c r="GN76" s="235"/>
      <c r="GO76" s="235"/>
      <c r="GP76" s="235"/>
      <c r="GQ76" s="235"/>
      <c r="GR76" s="235"/>
      <c r="GS76" s="235"/>
      <c r="GT76" s="235"/>
      <c r="GU76" s="235"/>
      <c r="GV76" s="235"/>
      <c r="GW76" s="235"/>
      <c r="GX76" s="235"/>
      <c r="GY76" s="235"/>
      <c r="GZ76" s="235"/>
      <c r="HA76" s="235"/>
      <c r="HB76" s="235"/>
      <c r="HC76" s="235"/>
      <c r="HD76" s="235"/>
      <c r="HE76" s="235"/>
      <c r="HF76" s="235"/>
      <c r="HG76" s="235"/>
      <c r="HH76" s="235"/>
      <c r="HI76" s="235"/>
      <c r="HJ76" s="235"/>
      <c r="HK76" s="235"/>
      <c r="HL76" s="235"/>
      <c r="HM76" s="235"/>
      <c r="HN76" s="235"/>
      <c r="HO76" s="235"/>
      <c r="HP76" s="235"/>
      <c r="HQ76" s="235"/>
      <c r="HR76" s="235"/>
      <c r="HS76" s="235"/>
      <c r="HT76" s="235"/>
      <c r="HU76" s="235"/>
      <c r="HV76" s="235"/>
      <c r="HW76" s="235"/>
      <c r="HX76" s="235"/>
      <c r="HY76" s="235"/>
      <c r="HZ76" s="235"/>
    </row>
    <row r="77" spans="1:234" s="236" customFormat="1" ht="86.25" customHeight="1" x14ac:dyDescent="0.2">
      <c r="A77" s="219">
        <f t="shared" si="2"/>
        <v>65</v>
      </c>
      <c r="B77" s="302" t="s">
        <v>84</v>
      </c>
      <c r="C77" s="303">
        <v>31202</v>
      </c>
      <c r="D77" s="293" t="s">
        <v>173</v>
      </c>
      <c r="E77" s="324">
        <v>3120217</v>
      </c>
      <c r="F77" s="328" t="s">
        <v>90</v>
      </c>
      <c r="G77" s="225" t="s">
        <v>178</v>
      </c>
      <c r="H77" s="302" t="s">
        <v>56</v>
      </c>
      <c r="I77" s="212">
        <v>64000000</v>
      </c>
      <c r="J77" s="212"/>
      <c r="K77" s="226">
        <v>42643</v>
      </c>
      <c r="L77" s="226">
        <v>42673</v>
      </c>
      <c r="M77" s="226" t="s">
        <v>817</v>
      </c>
      <c r="N77" s="248">
        <v>90</v>
      </c>
      <c r="O77" s="226">
        <v>42388</v>
      </c>
      <c r="P77" s="228" t="s">
        <v>818</v>
      </c>
      <c r="Q77" s="204" t="s">
        <v>961</v>
      </c>
      <c r="R77" s="305" t="s">
        <v>819</v>
      </c>
      <c r="S77" s="266" t="s">
        <v>693</v>
      </c>
      <c r="T77" s="304" t="s">
        <v>962</v>
      </c>
      <c r="U77" s="304" t="s">
        <v>788</v>
      </c>
      <c r="V77" s="234"/>
      <c r="W77" s="234"/>
      <c r="X77" s="234"/>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c r="EB77" s="235"/>
      <c r="EC77" s="235"/>
      <c r="ED77" s="235"/>
      <c r="EE77" s="235"/>
      <c r="EF77" s="235"/>
      <c r="EG77" s="235"/>
      <c r="EH77" s="235"/>
      <c r="EI77" s="235"/>
      <c r="EJ77" s="235"/>
      <c r="EK77" s="235"/>
      <c r="EL77" s="235"/>
      <c r="EM77" s="235"/>
      <c r="EN77" s="235"/>
      <c r="EO77" s="235"/>
      <c r="EP77" s="235"/>
      <c r="EQ77" s="235"/>
      <c r="ER77" s="235"/>
      <c r="ES77" s="235"/>
      <c r="ET77" s="235"/>
      <c r="EU77" s="235"/>
      <c r="EV77" s="235"/>
      <c r="EW77" s="235"/>
      <c r="EX77" s="235"/>
      <c r="EY77" s="235"/>
      <c r="EZ77" s="235"/>
      <c r="FA77" s="235"/>
      <c r="FB77" s="235"/>
      <c r="FC77" s="235"/>
      <c r="FD77" s="235"/>
      <c r="FE77" s="235"/>
      <c r="FF77" s="235"/>
      <c r="FG77" s="235"/>
      <c r="FH77" s="235"/>
      <c r="FI77" s="235"/>
      <c r="FJ77" s="235"/>
      <c r="FK77" s="235"/>
      <c r="FL77" s="235"/>
      <c r="FM77" s="235"/>
      <c r="FN77" s="235"/>
      <c r="FO77" s="235"/>
      <c r="FP77" s="235"/>
      <c r="FQ77" s="235"/>
      <c r="FR77" s="235"/>
      <c r="FS77" s="235"/>
      <c r="FT77" s="235"/>
      <c r="FU77" s="235"/>
      <c r="FV77" s="235"/>
      <c r="FW77" s="235"/>
      <c r="FX77" s="235"/>
      <c r="FY77" s="235"/>
      <c r="FZ77" s="235"/>
      <c r="GA77" s="235"/>
      <c r="GB77" s="235"/>
      <c r="GC77" s="235"/>
      <c r="GD77" s="235"/>
      <c r="GE77" s="235"/>
      <c r="GF77" s="235"/>
      <c r="GG77" s="235"/>
      <c r="GH77" s="235"/>
      <c r="GI77" s="235"/>
      <c r="GJ77" s="235"/>
      <c r="GK77" s="235"/>
      <c r="GL77" s="235"/>
      <c r="GM77" s="235"/>
      <c r="GN77" s="235"/>
      <c r="GO77" s="235"/>
      <c r="GP77" s="235"/>
      <c r="GQ77" s="235"/>
      <c r="GR77" s="235"/>
      <c r="GS77" s="235"/>
      <c r="GT77" s="235"/>
      <c r="GU77" s="235"/>
      <c r="GV77" s="235"/>
      <c r="GW77" s="235"/>
      <c r="GX77" s="235"/>
      <c r="GY77" s="235"/>
      <c r="GZ77" s="235"/>
      <c r="HA77" s="235"/>
      <c r="HB77" s="235"/>
      <c r="HC77" s="235"/>
      <c r="HD77" s="235"/>
      <c r="HE77" s="235"/>
      <c r="HF77" s="235"/>
      <c r="HG77" s="235"/>
      <c r="HH77" s="235"/>
      <c r="HI77" s="235"/>
      <c r="HJ77" s="235"/>
      <c r="HK77" s="235"/>
      <c r="HL77" s="235"/>
      <c r="HM77" s="235"/>
      <c r="HN77" s="235"/>
      <c r="HO77" s="235"/>
      <c r="HP77" s="235"/>
      <c r="HQ77" s="235"/>
      <c r="HR77" s="235"/>
      <c r="HS77" s="235"/>
      <c r="HT77" s="235"/>
      <c r="HU77" s="235"/>
      <c r="HV77" s="235"/>
      <c r="HW77" s="235"/>
      <c r="HX77" s="235"/>
      <c r="HY77" s="235"/>
      <c r="HZ77" s="235"/>
    </row>
    <row r="78" spans="1:234" s="236" customFormat="1" ht="78" customHeight="1" x14ac:dyDescent="0.2">
      <c r="A78" s="219">
        <f t="shared" si="2"/>
        <v>66</v>
      </c>
      <c r="B78" s="302" t="s">
        <v>84</v>
      </c>
      <c r="C78" s="303">
        <v>31202</v>
      </c>
      <c r="D78" s="222" t="s">
        <v>173</v>
      </c>
      <c r="E78" s="324">
        <v>3120204</v>
      </c>
      <c r="F78" s="310" t="s">
        <v>191</v>
      </c>
      <c r="G78" s="228" t="s">
        <v>92</v>
      </c>
      <c r="H78" s="302" t="s">
        <v>50</v>
      </c>
      <c r="I78" s="212">
        <f>20800000+947000</f>
        <v>21747000</v>
      </c>
      <c r="J78" s="212"/>
      <c r="K78" s="226">
        <v>42628</v>
      </c>
      <c r="L78" s="226">
        <f>K78+45</f>
        <v>42673</v>
      </c>
      <c r="M78" s="226">
        <f>L78+5</f>
        <v>42678</v>
      </c>
      <c r="N78" s="325" t="s">
        <v>970</v>
      </c>
      <c r="O78" s="226">
        <f>+M78+35</f>
        <v>42713</v>
      </c>
      <c r="P78" s="250" t="s">
        <v>93</v>
      </c>
      <c r="Q78" s="302" t="s">
        <v>969</v>
      </c>
      <c r="R78" s="214" t="s">
        <v>94</v>
      </c>
      <c r="S78" s="266" t="s">
        <v>693</v>
      </c>
      <c r="T78" s="304" t="s">
        <v>962</v>
      </c>
      <c r="U78" s="304" t="s">
        <v>582</v>
      </c>
      <c r="V78" s="234"/>
      <c r="W78" s="234"/>
      <c r="X78" s="234"/>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35"/>
      <c r="BL78" s="235"/>
      <c r="BM78" s="235"/>
      <c r="BN78" s="235"/>
      <c r="BO78" s="235"/>
      <c r="BP78" s="235"/>
      <c r="BQ78" s="235"/>
      <c r="BR78" s="235"/>
      <c r="BS78" s="235"/>
      <c r="BT78" s="235"/>
      <c r="BU78" s="235"/>
      <c r="BV78" s="235"/>
      <c r="BW78" s="235"/>
      <c r="BX78" s="235"/>
      <c r="BY78" s="235"/>
      <c r="BZ78" s="235"/>
      <c r="CA78" s="235"/>
      <c r="CB78" s="235"/>
      <c r="CC78" s="235"/>
      <c r="CD78" s="235"/>
      <c r="CE78" s="235"/>
      <c r="CF78" s="235"/>
      <c r="CG78" s="235"/>
      <c r="CH78" s="235"/>
      <c r="CI78" s="235"/>
      <c r="CJ78" s="235"/>
      <c r="CK78" s="235"/>
      <c r="CL78" s="235"/>
      <c r="CM78" s="235"/>
      <c r="CN78" s="235"/>
      <c r="CO78" s="235"/>
      <c r="CP78" s="235"/>
      <c r="CQ78" s="235"/>
      <c r="CR78" s="235"/>
      <c r="CS78" s="235"/>
      <c r="CT78" s="235"/>
      <c r="CU78" s="235"/>
      <c r="CV78" s="235"/>
      <c r="CW78" s="235"/>
      <c r="CX78" s="235"/>
      <c r="CY78" s="235"/>
      <c r="CZ78" s="235"/>
      <c r="DA78" s="235"/>
      <c r="DB78" s="235"/>
      <c r="DC78" s="235"/>
      <c r="DD78" s="235"/>
      <c r="DE78" s="235"/>
      <c r="DF78" s="235"/>
      <c r="DG78" s="235"/>
      <c r="DH78" s="235"/>
      <c r="DI78" s="235"/>
      <c r="DJ78" s="235"/>
      <c r="DK78" s="235"/>
      <c r="DL78" s="235"/>
      <c r="DM78" s="235"/>
      <c r="DN78" s="235"/>
      <c r="DO78" s="235"/>
      <c r="DP78" s="235"/>
      <c r="DQ78" s="235"/>
      <c r="DR78" s="235"/>
      <c r="DS78" s="235"/>
      <c r="DT78" s="235"/>
      <c r="DU78" s="235"/>
      <c r="DV78" s="235"/>
      <c r="DW78" s="235"/>
      <c r="DX78" s="235"/>
      <c r="DY78" s="235"/>
      <c r="DZ78" s="235"/>
      <c r="EA78" s="235"/>
      <c r="EB78" s="235"/>
      <c r="EC78" s="235"/>
      <c r="ED78" s="235"/>
      <c r="EE78" s="235"/>
      <c r="EF78" s="235"/>
      <c r="EG78" s="235"/>
      <c r="EH78" s="235"/>
      <c r="EI78" s="235"/>
      <c r="EJ78" s="235"/>
      <c r="EK78" s="235"/>
      <c r="EL78" s="235"/>
      <c r="EM78" s="235"/>
      <c r="EN78" s="235"/>
      <c r="EO78" s="235"/>
      <c r="EP78" s="235"/>
      <c r="EQ78" s="235"/>
      <c r="ER78" s="235"/>
      <c r="ES78" s="235"/>
      <c r="ET78" s="235"/>
      <c r="EU78" s="235"/>
      <c r="EV78" s="235"/>
      <c r="EW78" s="235"/>
      <c r="EX78" s="235"/>
      <c r="EY78" s="235"/>
      <c r="EZ78" s="235"/>
      <c r="FA78" s="235"/>
      <c r="FB78" s="235"/>
      <c r="FC78" s="235"/>
      <c r="FD78" s="235"/>
      <c r="FE78" s="235"/>
      <c r="FF78" s="235"/>
      <c r="FG78" s="235"/>
      <c r="FH78" s="235"/>
      <c r="FI78" s="235"/>
      <c r="FJ78" s="235"/>
      <c r="FK78" s="235"/>
      <c r="FL78" s="235"/>
      <c r="FM78" s="235"/>
      <c r="FN78" s="235"/>
      <c r="FO78" s="235"/>
      <c r="FP78" s="235"/>
      <c r="FQ78" s="235"/>
      <c r="FR78" s="235"/>
      <c r="FS78" s="235"/>
      <c r="FT78" s="235"/>
      <c r="FU78" s="235"/>
      <c r="FV78" s="235"/>
      <c r="FW78" s="235"/>
      <c r="FX78" s="235"/>
      <c r="FY78" s="235"/>
      <c r="FZ78" s="235"/>
      <c r="GA78" s="235"/>
      <c r="GB78" s="235"/>
      <c r="GC78" s="235"/>
      <c r="GD78" s="235"/>
      <c r="GE78" s="235"/>
      <c r="GF78" s="235"/>
      <c r="GG78" s="235"/>
      <c r="GH78" s="235"/>
      <c r="GI78" s="235"/>
      <c r="GJ78" s="235"/>
      <c r="GK78" s="235"/>
      <c r="GL78" s="235"/>
      <c r="GM78" s="235"/>
      <c r="GN78" s="235"/>
      <c r="GO78" s="235"/>
      <c r="GP78" s="235"/>
      <c r="GQ78" s="235"/>
      <c r="GR78" s="235"/>
      <c r="GS78" s="235"/>
      <c r="GT78" s="235"/>
      <c r="GU78" s="235"/>
      <c r="GV78" s="235"/>
      <c r="GW78" s="235"/>
      <c r="GX78" s="235"/>
      <c r="GY78" s="235"/>
      <c r="GZ78" s="235"/>
      <c r="HA78" s="235"/>
      <c r="HB78" s="235"/>
      <c r="HC78" s="235"/>
      <c r="HD78" s="235"/>
      <c r="HE78" s="235"/>
      <c r="HF78" s="235"/>
      <c r="HG78" s="235"/>
      <c r="HH78" s="235"/>
      <c r="HI78" s="235"/>
      <c r="HJ78" s="235"/>
      <c r="HK78" s="235"/>
      <c r="HL78" s="235"/>
      <c r="HM78" s="235"/>
      <c r="HN78" s="235"/>
      <c r="HO78" s="235"/>
      <c r="HP78" s="235"/>
      <c r="HQ78" s="235"/>
      <c r="HR78" s="235"/>
      <c r="HS78" s="235"/>
      <c r="HT78" s="235"/>
      <c r="HU78" s="235"/>
      <c r="HV78" s="235"/>
      <c r="HW78" s="235"/>
      <c r="HX78" s="235"/>
      <c r="HY78" s="235"/>
      <c r="HZ78" s="235"/>
    </row>
    <row r="79" spans="1:234" s="297" customFormat="1" ht="132.75" customHeight="1" x14ac:dyDescent="0.2">
      <c r="A79" s="219">
        <f t="shared" si="2"/>
        <v>67</v>
      </c>
      <c r="B79" s="302" t="s">
        <v>84</v>
      </c>
      <c r="C79" s="303">
        <v>31202</v>
      </c>
      <c r="D79" s="293" t="s">
        <v>173</v>
      </c>
      <c r="E79" s="330">
        <v>3120204</v>
      </c>
      <c r="F79" s="328" t="s">
        <v>191</v>
      </c>
      <c r="G79" s="228" t="s">
        <v>92</v>
      </c>
      <c r="H79" s="302" t="s">
        <v>50</v>
      </c>
      <c r="I79" s="211">
        <v>8608151</v>
      </c>
      <c r="J79" s="211">
        <v>8608151</v>
      </c>
      <c r="K79" s="226">
        <v>42367</v>
      </c>
      <c r="L79" s="226">
        <v>42416</v>
      </c>
      <c r="M79" s="226">
        <v>42431</v>
      </c>
      <c r="N79" s="219" t="s">
        <v>416</v>
      </c>
      <c r="O79" s="226">
        <v>42461</v>
      </c>
      <c r="P79" s="217" t="s">
        <v>417</v>
      </c>
      <c r="Q79" s="229" t="s">
        <v>415</v>
      </c>
      <c r="R79" s="305" t="s">
        <v>91</v>
      </c>
      <c r="S79" s="266" t="s">
        <v>693</v>
      </c>
      <c r="T79" s="304" t="s">
        <v>418</v>
      </c>
      <c r="U79" s="304" t="s">
        <v>250</v>
      </c>
      <c r="V79" s="234" t="s">
        <v>654</v>
      </c>
      <c r="W79" s="233" t="s">
        <v>419</v>
      </c>
      <c r="X79" s="234"/>
      <c r="Y79" s="319"/>
      <c r="Z79" s="235"/>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35"/>
      <c r="BL79" s="235"/>
      <c r="BM79" s="235"/>
      <c r="BN79" s="235"/>
      <c r="BO79" s="235"/>
      <c r="BP79" s="235"/>
      <c r="BQ79" s="235"/>
      <c r="BR79" s="235"/>
      <c r="BS79" s="235"/>
      <c r="BT79" s="235"/>
      <c r="BU79" s="235"/>
      <c r="BV79" s="235"/>
      <c r="BW79" s="235"/>
      <c r="BX79" s="235"/>
      <c r="BY79" s="235"/>
      <c r="BZ79" s="235"/>
      <c r="CA79" s="235"/>
      <c r="CB79" s="235"/>
      <c r="CC79" s="235"/>
      <c r="CD79" s="235"/>
      <c r="CE79" s="235"/>
      <c r="CF79" s="235"/>
      <c r="CG79" s="235"/>
      <c r="CH79" s="235"/>
      <c r="CI79" s="235"/>
      <c r="CJ79" s="235"/>
      <c r="CK79" s="235"/>
      <c r="CL79" s="235"/>
      <c r="CM79" s="235"/>
      <c r="CN79" s="235"/>
      <c r="CO79" s="235"/>
      <c r="CP79" s="235"/>
      <c r="CQ79" s="235"/>
      <c r="CR79" s="235"/>
      <c r="CS79" s="235"/>
      <c r="CT79" s="235"/>
      <c r="CU79" s="235"/>
      <c r="CV79" s="235"/>
      <c r="CW79" s="235"/>
      <c r="CX79" s="235"/>
      <c r="CY79" s="235"/>
      <c r="CZ79" s="235"/>
      <c r="DA79" s="235"/>
      <c r="DB79" s="235"/>
      <c r="DC79" s="235"/>
      <c r="DD79" s="235"/>
      <c r="DE79" s="235"/>
      <c r="DF79" s="235"/>
      <c r="DG79" s="235"/>
      <c r="DH79" s="235"/>
      <c r="DI79" s="235"/>
      <c r="DJ79" s="235"/>
      <c r="DK79" s="235"/>
      <c r="DL79" s="235"/>
      <c r="DM79" s="235"/>
      <c r="DN79" s="235"/>
      <c r="DO79" s="235"/>
      <c r="DP79" s="235"/>
      <c r="DQ79" s="235"/>
      <c r="DR79" s="235"/>
      <c r="DS79" s="235"/>
      <c r="DT79" s="235"/>
      <c r="DU79" s="235"/>
      <c r="DV79" s="235"/>
      <c r="DW79" s="235"/>
      <c r="DX79" s="235"/>
      <c r="DY79" s="235"/>
      <c r="DZ79" s="235"/>
      <c r="EA79" s="235"/>
      <c r="EB79" s="235"/>
      <c r="EC79" s="235"/>
      <c r="ED79" s="235"/>
      <c r="EE79" s="235"/>
      <c r="EF79" s="235"/>
      <c r="EG79" s="235"/>
      <c r="EH79" s="235"/>
      <c r="EI79" s="235"/>
      <c r="EJ79" s="235"/>
      <c r="EK79" s="235"/>
      <c r="EL79" s="235"/>
      <c r="EM79" s="235"/>
      <c r="EN79" s="235"/>
      <c r="EO79" s="235"/>
      <c r="EP79" s="235"/>
      <c r="EQ79" s="235"/>
      <c r="ER79" s="235"/>
      <c r="ES79" s="235"/>
      <c r="ET79" s="235"/>
      <c r="EU79" s="235"/>
      <c r="EV79" s="235"/>
      <c r="EW79" s="235"/>
      <c r="EX79" s="235"/>
      <c r="EY79" s="235"/>
      <c r="EZ79" s="235"/>
      <c r="FA79" s="235"/>
      <c r="FB79" s="235"/>
      <c r="FC79" s="235"/>
      <c r="FD79" s="235"/>
      <c r="FE79" s="235"/>
      <c r="FF79" s="235"/>
      <c r="FG79" s="235"/>
      <c r="FH79" s="235"/>
      <c r="FI79" s="235"/>
      <c r="FJ79" s="235"/>
      <c r="FK79" s="235"/>
      <c r="FL79" s="235"/>
      <c r="FM79" s="235"/>
      <c r="FN79" s="235"/>
      <c r="FO79" s="235"/>
      <c r="FP79" s="235"/>
      <c r="FQ79" s="235"/>
      <c r="FR79" s="235"/>
      <c r="FS79" s="235"/>
      <c r="FT79" s="235"/>
      <c r="FU79" s="235"/>
      <c r="FV79" s="235"/>
      <c r="FW79" s="235"/>
      <c r="FX79" s="235"/>
      <c r="FY79" s="235"/>
      <c r="FZ79" s="235"/>
      <c r="GA79" s="235"/>
      <c r="GB79" s="235"/>
      <c r="GC79" s="235"/>
      <c r="GD79" s="235"/>
      <c r="GE79" s="235"/>
      <c r="GF79" s="235"/>
      <c r="GG79" s="235"/>
      <c r="GH79" s="235"/>
      <c r="GI79" s="235"/>
      <c r="GJ79" s="235"/>
      <c r="GK79" s="235"/>
      <c r="GL79" s="235"/>
      <c r="GM79" s="235"/>
      <c r="GN79" s="235"/>
      <c r="GO79" s="235"/>
      <c r="GP79" s="235"/>
      <c r="GQ79" s="235"/>
      <c r="GR79" s="235"/>
      <c r="GS79" s="235"/>
      <c r="GT79" s="235"/>
      <c r="GU79" s="235"/>
      <c r="GV79" s="235"/>
      <c r="GW79" s="235"/>
      <c r="GX79" s="235"/>
      <c r="GY79" s="235"/>
      <c r="GZ79" s="235"/>
      <c r="HA79" s="235"/>
      <c r="HB79" s="235"/>
      <c r="HC79" s="235"/>
      <c r="HD79" s="235"/>
      <c r="HE79" s="235"/>
      <c r="HF79" s="235"/>
      <c r="HG79" s="235"/>
      <c r="HH79" s="235"/>
      <c r="HI79" s="235"/>
      <c r="HJ79" s="235"/>
      <c r="HK79" s="235"/>
      <c r="HL79" s="235"/>
      <c r="HM79" s="235"/>
      <c r="HN79" s="235"/>
      <c r="HO79" s="235"/>
      <c r="HP79" s="235"/>
      <c r="HQ79" s="235"/>
      <c r="HR79" s="235"/>
      <c r="HS79" s="235"/>
      <c r="HT79" s="235"/>
      <c r="HU79" s="235"/>
      <c r="HV79" s="235"/>
      <c r="HW79" s="235"/>
      <c r="HX79" s="235"/>
      <c r="HY79" s="235"/>
      <c r="HZ79" s="235"/>
    </row>
    <row r="80" spans="1:234" s="236" customFormat="1" ht="140.25" customHeight="1" x14ac:dyDescent="0.2">
      <c r="A80" s="219"/>
      <c r="B80" s="302" t="s">
        <v>84</v>
      </c>
      <c r="C80" s="303">
        <v>31202</v>
      </c>
      <c r="D80" s="222" t="s">
        <v>173</v>
      </c>
      <c r="E80" s="324">
        <v>3120204</v>
      </c>
      <c r="F80" s="328" t="s">
        <v>191</v>
      </c>
      <c r="G80" s="228" t="s">
        <v>92</v>
      </c>
      <c r="H80" s="302" t="s">
        <v>50</v>
      </c>
      <c r="I80" s="212">
        <f>15600000-8608151</f>
        <v>6991849</v>
      </c>
      <c r="J80" s="212"/>
      <c r="K80" s="226">
        <v>42367</v>
      </c>
      <c r="L80" s="226">
        <v>42429</v>
      </c>
      <c r="M80" s="226">
        <v>42420</v>
      </c>
      <c r="N80" s="248">
        <v>300</v>
      </c>
      <c r="O80" s="226">
        <v>42716</v>
      </c>
      <c r="P80" s="331" t="s">
        <v>95</v>
      </c>
      <c r="Q80" s="302" t="s">
        <v>622</v>
      </c>
      <c r="R80" s="305" t="s">
        <v>91</v>
      </c>
      <c r="S80" s="266" t="s">
        <v>259</v>
      </c>
      <c r="T80" s="304" t="s">
        <v>653</v>
      </c>
      <c r="U80" s="304"/>
      <c r="V80" s="231"/>
      <c r="W80" s="234"/>
      <c r="X80" s="234"/>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35"/>
      <c r="BL80" s="235"/>
      <c r="BM80" s="235"/>
      <c r="BN80" s="235"/>
      <c r="BO80" s="235"/>
      <c r="BP80" s="235"/>
      <c r="BQ80" s="235"/>
      <c r="BR80" s="235"/>
      <c r="BS80" s="235"/>
      <c r="BT80" s="235"/>
      <c r="BU80" s="235"/>
      <c r="BV80" s="235"/>
      <c r="BW80" s="235"/>
      <c r="BX80" s="235"/>
      <c r="BY80" s="235"/>
      <c r="BZ80" s="235"/>
      <c r="CA80" s="235"/>
      <c r="CB80" s="235"/>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c r="CZ80" s="235"/>
      <c r="DA80" s="235"/>
      <c r="DB80" s="235"/>
      <c r="DC80" s="235"/>
      <c r="DD80" s="235"/>
      <c r="DE80" s="235"/>
      <c r="DF80" s="235"/>
      <c r="DG80" s="235"/>
      <c r="DH80" s="235"/>
      <c r="DI80" s="235"/>
      <c r="DJ80" s="235"/>
      <c r="DK80" s="235"/>
      <c r="DL80" s="235"/>
      <c r="DM80" s="235"/>
      <c r="DN80" s="235"/>
      <c r="DO80" s="235"/>
      <c r="DP80" s="235"/>
      <c r="DQ80" s="235"/>
      <c r="DR80" s="235"/>
      <c r="DS80" s="235"/>
      <c r="DT80" s="235"/>
      <c r="DU80" s="235"/>
      <c r="DV80" s="235"/>
      <c r="DW80" s="235"/>
      <c r="DX80" s="235"/>
      <c r="DY80" s="235"/>
      <c r="DZ80" s="235"/>
      <c r="EA80" s="235"/>
      <c r="EB80" s="235"/>
      <c r="EC80" s="235"/>
      <c r="ED80" s="235"/>
      <c r="EE80" s="235"/>
      <c r="EF80" s="235"/>
      <c r="EG80" s="235"/>
      <c r="EH80" s="235"/>
      <c r="EI80" s="235"/>
      <c r="EJ80" s="235"/>
      <c r="EK80" s="235"/>
      <c r="EL80" s="235"/>
      <c r="EM80" s="235"/>
      <c r="EN80" s="235"/>
      <c r="EO80" s="235"/>
      <c r="EP80" s="235"/>
      <c r="EQ80" s="235"/>
      <c r="ER80" s="235"/>
      <c r="ES80" s="235"/>
      <c r="ET80" s="235"/>
      <c r="EU80" s="235"/>
      <c r="EV80" s="235"/>
      <c r="EW80" s="235"/>
      <c r="EX80" s="235"/>
      <c r="EY80" s="235"/>
      <c r="EZ80" s="235"/>
      <c r="FA80" s="235"/>
      <c r="FB80" s="235"/>
      <c r="FC80" s="235"/>
      <c r="FD80" s="235"/>
      <c r="FE80" s="235"/>
      <c r="FF80" s="235"/>
      <c r="FG80" s="235"/>
      <c r="FH80" s="235"/>
      <c r="FI80" s="235"/>
      <c r="FJ80" s="235"/>
      <c r="FK80" s="235"/>
      <c r="FL80" s="235"/>
      <c r="FM80" s="235"/>
      <c r="FN80" s="235"/>
      <c r="FO80" s="235"/>
      <c r="FP80" s="235"/>
      <c r="FQ80" s="235"/>
      <c r="FR80" s="235"/>
      <c r="FS80" s="235"/>
      <c r="FT80" s="235"/>
      <c r="FU80" s="235"/>
      <c r="FV80" s="235"/>
      <c r="FW80" s="235"/>
      <c r="FX80" s="235"/>
      <c r="FY80" s="235"/>
      <c r="FZ80" s="235"/>
      <c r="GA80" s="235"/>
      <c r="GB80" s="235"/>
      <c r="GC80" s="235"/>
      <c r="GD80" s="235"/>
      <c r="GE80" s="235"/>
      <c r="GF80" s="235"/>
      <c r="GG80" s="235"/>
      <c r="GH80" s="235"/>
      <c r="GI80" s="235"/>
      <c r="GJ80" s="235"/>
      <c r="GK80" s="235"/>
      <c r="GL80" s="235"/>
      <c r="GM80" s="235"/>
      <c r="GN80" s="235"/>
      <c r="GO80" s="235"/>
      <c r="GP80" s="235"/>
      <c r="GQ80" s="235"/>
      <c r="GR80" s="235"/>
      <c r="GS80" s="235"/>
      <c r="GT80" s="235"/>
      <c r="GU80" s="235"/>
      <c r="GV80" s="235"/>
      <c r="GW80" s="235"/>
      <c r="GX80" s="235"/>
      <c r="GY80" s="235"/>
      <c r="GZ80" s="235"/>
      <c r="HA80" s="235"/>
      <c r="HB80" s="235"/>
      <c r="HC80" s="235"/>
      <c r="HD80" s="235"/>
      <c r="HE80" s="235"/>
      <c r="HF80" s="235"/>
      <c r="HG80" s="235"/>
      <c r="HH80" s="235"/>
      <c r="HI80" s="235"/>
      <c r="HJ80" s="235"/>
      <c r="HK80" s="235"/>
      <c r="HL80" s="235"/>
      <c r="HM80" s="235"/>
      <c r="HN80" s="235"/>
      <c r="HO80" s="235"/>
      <c r="HP80" s="235"/>
      <c r="HQ80" s="235"/>
      <c r="HR80" s="235"/>
      <c r="HS80" s="235"/>
      <c r="HT80" s="235"/>
      <c r="HU80" s="235"/>
      <c r="HV80" s="235"/>
      <c r="HW80" s="235"/>
      <c r="HX80" s="235"/>
      <c r="HY80" s="235"/>
      <c r="HZ80" s="235"/>
    </row>
    <row r="81" spans="1:234" s="236" customFormat="1" ht="99.75" customHeight="1" x14ac:dyDescent="0.2">
      <c r="A81" s="219">
        <v>68</v>
      </c>
      <c r="B81" s="302" t="s">
        <v>84</v>
      </c>
      <c r="C81" s="303">
        <v>31202</v>
      </c>
      <c r="D81" s="222" t="s">
        <v>173</v>
      </c>
      <c r="E81" s="324">
        <v>3120204</v>
      </c>
      <c r="F81" s="328" t="s">
        <v>191</v>
      </c>
      <c r="G81" s="228" t="s">
        <v>92</v>
      </c>
      <c r="H81" s="302" t="s">
        <v>50</v>
      </c>
      <c r="I81" s="212">
        <f>8320000-280000-878000-1107000-878000-947000</f>
        <v>4230000</v>
      </c>
      <c r="J81" s="212"/>
      <c r="K81" s="226">
        <v>42367</v>
      </c>
      <c r="L81" s="226">
        <v>42429</v>
      </c>
      <c r="M81" s="226">
        <v>42420</v>
      </c>
      <c r="N81" s="248">
        <v>300</v>
      </c>
      <c r="O81" s="226">
        <v>42716</v>
      </c>
      <c r="P81" s="331" t="s">
        <v>95</v>
      </c>
      <c r="Q81" s="302" t="s">
        <v>787</v>
      </c>
      <c r="R81" s="214" t="s">
        <v>96</v>
      </c>
      <c r="S81" s="266" t="s">
        <v>259</v>
      </c>
      <c r="T81" s="304" t="s">
        <v>1077</v>
      </c>
      <c r="U81" s="304"/>
      <c r="V81" s="234"/>
      <c r="W81" s="234"/>
      <c r="X81" s="234"/>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5"/>
      <c r="CB81" s="235"/>
      <c r="CC81" s="235"/>
      <c r="CD81" s="235"/>
      <c r="CE81" s="235"/>
      <c r="CF81" s="235"/>
      <c r="CG81" s="235"/>
      <c r="CH81" s="235"/>
      <c r="CI81" s="235"/>
      <c r="CJ81" s="235"/>
      <c r="CK81" s="235"/>
      <c r="CL81" s="235"/>
      <c r="CM81" s="235"/>
      <c r="CN81" s="235"/>
      <c r="CO81" s="235"/>
      <c r="CP81" s="235"/>
      <c r="CQ81" s="235"/>
      <c r="CR81" s="235"/>
      <c r="CS81" s="235"/>
      <c r="CT81" s="235"/>
      <c r="CU81" s="235"/>
      <c r="CV81" s="235"/>
      <c r="CW81" s="235"/>
      <c r="CX81" s="235"/>
      <c r="CY81" s="235"/>
      <c r="CZ81" s="235"/>
      <c r="DA81" s="235"/>
      <c r="DB81" s="235"/>
      <c r="DC81" s="235"/>
      <c r="DD81" s="235"/>
      <c r="DE81" s="235"/>
      <c r="DF81" s="235"/>
      <c r="DG81" s="235"/>
      <c r="DH81" s="235"/>
      <c r="DI81" s="235"/>
      <c r="DJ81" s="235"/>
      <c r="DK81" s="235"/>
      <c r="DL81" s="235"/>
      <c r="DM81" s="235"/>
      <c r="DN81" s="235"/>
      <c r="DO81" s="235"/>
      <c r="DP81" s="235"/>
      <c r="DQ81" s="235"/>
      <c r="DR81" s="235"/>
      <c r="DS81" s="235"/>
      <c r="DT81" s="235"/>
      <c r="DU81" s="235"/>
      <c r="DV81" s="235"/>
      <c r="DW81" s="235"/>
      <c r="DX81" s="235"/>
      <c r="DY81" s="235"/>
      <c r="DZ81" s="235"/>
      <c r="EA81" s="235"/>
      <c r="EB81" s="235"/>
      <c r="EC81" s="235"/>
      <c r="ED81" s="235"/>
      <c r="EE81" s="235"/>
      <c r="EF81" s="235"/>
      <c r="EG81" s="235"/>
      <c r="EH81" s="235"/>
      <c r="EI81" s="235"/>
      <c r="EJ81" s="235"/>
      <c r="EK81" s="235"/>
      <c r="EL81" s="235"/>
      <c r="EM81" s="235"/>
      <c r="EN81" s="235"/>
      <c r="EO81" s="235"/>
      <c r="EP81" s="235"/>
      <c r="EQ81" s="235"/>
      <c r="ER81" s="235"/>
      <c r="ES81" s="235"/>
      <c r="ET81" s="235"/>
      <c r="EU81" s="235"/>
      <c r="EV81" s="235"/>
      <c r="EW81" s="235"/>
      <c r="EX81" s="235"/>
      <c r="EY81" s="235"/>
      <c r="EZ81" s="235"/>
      <c r="FA81" s="235"/>
      <c r="FB81" s="235"/>
      <c r="FC81" s="235"/>
      <c r="FD81" s="235"/>
      <c r="FE81" s="235"/>
      <c r="FF81" s="235"/>
      <c r="FG81" s="235"/>
      <c r="FH81" s="235"/>
      <c r="FI81" s="235"/>
      <c r="FJ81" s="235"/>
      <c r="FK81" s="235"/>
      <c r="FL81" s="235"/>
      <c r="FM81" s="235"/>
      <c r="FN81" s="235"/>
      <c r="FO81" s="235"/>
      <c r="FP81" s="235"/>
      <c r="FQ81" s="235"/>
      <c r="FR81" s="235"/>
      <c r="FS81" s="235"/>
      <c r="FT81" s="235"/>
      <c r="FU81" s="235"/>
      <c r="FV81" s="235"/>
      <c r="FW81" s="235"/>
      <c r="FX81" s="235"/>
      <c r="FY81" s="235"/>
      <c r="FZ81" s="235"/>
      <c r="GA81" s="235"/>
      <c r="GB81" s="235"/>
      <c r="GC81" s="235"/>
      <c r="GD81" s="235"/>
      <c r="GE81" s="235"/>
      <c r="GF81" s="235"/>
      <c r="GG81" s="235"/>
      <c r="GH81" s="235"/>
      <c r="GI81" s="235"/>
      <c r="GJ81" s="235"/>
      <c r="GK81" s="235"/>
      <c r="GL81" s="235"/>
      <c r="GM81" s="235"/>
      <c r="GN81" s="235"/>
      <c r="GO81" s="235"/>
      <c r="GP81" s="235"/>
      <c r="GQ81" s="235"/>
      <c r="GR81" s="235"/>
      <c r="GS81" s="235"/>
      <c r="GT81" s="235"/>
      <c r="GU81" s="235"/>
      <c r="GV81" s="235"/>
      <c r="GW81" s="235"/>
      <c r="GX81" s="235"/>
      <c r="GY81" s="235"/>
      <c r="GZ81" s="235"/>
      <c r="HA81" s="235"/>
      <c r="HB81" s="235"/>
      <c r="HC81" s="235"/>
      <c r="HD81" s="235"/>
      <c r="HE81" s="235"/>
      <c r="HF81" s="235"/>
      <c r="HG81" s="235"/>
      <c r="HH81" s="235"/>
      <c r="HI81" s="235"/>
      <c r="HJ81" s="235"/>
      <c r="HK81" s="235"/>
      <c r="HL81" s="235"/>
      <c r="HM81" s="235"/>
      <c r="HN81" s="235"/>
      <c r="HO81" s="235"/>
      <c r="HP81" s="235"/>
      <c r="HQ81" s="235"/>
      <c r="HR81" s="235"/>
      <c r="HS81" s="235"/>
      <c r="HT81" s="235"/>
      <c r="HU81" s="235"/>
      <c r="HV81" s="235"/>
      <c r="HW81" s="235"/>
      <c r="HX81" s="235"/>
      <c r="HY81" s="235"/>
      <c r="HZ81" s="235"/>
    </row>
    <row r="82" spans="1:234" s="236" customFormat="1" ht="99.75" customHeight="1" x14ac:dyDescent="0.2">
      <c r="A82" s="219">
        <f>+A81+1</f>
        <v>69</v>
      </c>
      <c r="B82" s="302" t="s">
        <v>84</v>
      </c>
      <c r="C82" s="303">
        <v>31202</v>
      </c>
      <c r="D82" s="222" t="s">
        <v>173</v>
      </c>
      <c r="E82" s="324">
        <v>3120204</v>
      </c>
      <c r="F82" s="328" t="s">
        <v>191</v>
      </c>
      <c r="G82" s="228" t="s">
        <v>64</v>
      </c>
      <c r="H82" s="302" t="s">
        <v>50</v>
      </c>
      <c r="I82" s="212">
        <v>878000</v>
      </c>
      <c r="J82" s="212"/>
      <c r="K82" s="226">
        <v>42633</v>
      </c>
      <c r="L82" s="226">
        <f>+K82+60</f>
        <v>42693</v>
      </c>
      <c r="M82" s="226">
        <f>+L82+5</f>
        <v>42698</v>
      </c>
      <c r="N82" s="248">
        <v>365</v>
      </c>
      <c r="O82" s="226">
        <f>+M82+N82</f>
        <v>43063</v>
      </c>
      <c r="P82" s="331" t="s">
        <v>95</v>
      </c>
      <c r="Q82" s="302" t="s">
        <v>994</v>
      </c>
      <c r="R82" s="214" t="s">
        <v>96</v>
      </c>
      <c r="S82" s="266" t="s">
        <v>771</v>
      </c>
      <c r="T82" s="304" t="s">
        <v>988</v>
      </c>
      <c r="U82" s="304" t="s">
        <v>788</v>
      </c>
      <c r="V82" s="234"/>
      <c r="W82" s="234"/>
      <c r="X82" s="234"/>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5"/>
      <c r="CB82" s="235"/>
      <c r="CC82" s="235"/>
      <c r="CD82" s="235"/>
      <c r="CE82" s="235"/>
      <c r="CF82" s="235"/>
      <c r="CG82" s="235"/>
      <c r="CH82" s="235"/>
      <c r="CI82" s="235"/>
      <c r="CJ82" s="235"/>
      <c r="CK82" s="235"/>
      <c r="CL82" s="235"/>
      <c r="CM82" s="235"/>
      <c r="CN82" s="235"/>
      <c r="CO82" s="235"/>
      <c r="CP82" s="235"/>
      <c r="CQ82" s="235"/>
      <c r="CR82" s="235"/>
      <c r="CS82" s="235"/>
      <c r="CT82" s="235"/>
      <c r="CU82" s="235"/>
      <c r="CV82" s="235"/>
      <c r="CW82" s="235"/>
      <c r="CX82" s="235"/>
      <c r="CY82" s="235"/>
      <c r="CZ82" s="235"/>
      <c r="DA82" s="235"/>
      <c r="DB82" s="235"/>
      <c r="DC82" s="235"/>
      <c r="DD82" s="235"/>
      <c r="DE82" s="235"/>
      <c r="DF82" s="235"/>
      <c r="DG82" s="235"/>
      <c r="DH82" s="235"/>
      <c r="DI82" s="235"/>
      <c r="DJ82" s="235"/>
      <c r="DK82" s="235"/>
      <c r="DL82" s="235"/>
      <c r="DM82" s="235"/>
      <c r="DN82" s="235"/>
      <c r="DO82" s="235"/>
      <c r="DP82" s="235"/>
      <c r="DQ82" s="235"/>
      <c r="DR82" s="235"/>
      <c r="DS82" s="235"/>
      <c r="DT82" s="235"/>
      <c r="DU82" s="235"/>
      <c r="DV82" s="235"/>
      <c r="DW82" s="235"/>
      <c r="DX82" s="235"/>
      <c r="DY82" s="235"/>
      <c r="DZ82" s="235"/>
      <c r="EA82" s="235"/>
      <c r="EB82" s="235"/>
      <c r="EC82" s="235"/>
      <c r="ED82" s="235"/>
      <c r="EE82" s="235"/>
      <c r="EF82" s="235"/>
      <c r="EG82" s="235"/>
      <c r="EH82" s="235"/>
      <c r="EI82" s="235"/>
      <c r="EJ82" s="235"/>
      <c r="EK82" s="235"/>
      <c r="EL82" s="235"/>
      <c r="EM82" s="235"/>
      <c r="EN82" s="235"/>
      <c r="EO82" s="235"/>
      <c r="EP82" s="235"/>
      <c r="EQ82" s="235"/>
      <c r="ER82" s="235"/>
      <c r="ES82" s="235"/>
      <c r="ET82" s="235"/>
      <c r="EU82" s="235"/>
      <c r="EV82" s="235"/>
      <c r="EW82" s="235"/>
      <c r="EX82" s="235"/>
      <c r="EY82" s="235"/>
      <c r="EZ82" s="235"/>
      <c r="FA82" s="235"/>
      <c r="FB82" s="235"/>
      <c r="FC82" s="235"/>
      <c r="FD82" s="235"/>
      <c r="FE82" s="235"/>
      <c r="FF82" s="235"/>
      <c r="FG82" s="235"/>
      <c r="FH82" s="235"/>
      <c r="FI82" s="235"/>
      <c r="FJ82" s="235"/>
      <c r="FK82" s="235"/>
      <c r="FL82" s="235"/>
      <c r="FM82" s="235"/>
      <c r="FN82" s="235"/>
      <c r="FO82" s="235"/>
      <c r="FP82" s="235"/>
      <c r="FQ82" s="235"/>
      <c r="FR82" s="235"/>
      <c r="FS82" s="235"/>
      <c r="FT82" s="235"/>
      <c r="FU82" s="235"/>
      <c r="FV82" s="235"/>
      <c r="FW82" s="235"/>
      <c r="FX82" s="235"/>
      <c r="FY82" s="235"/>
      <c r="FZ82" s="235"/>
      <c r="GA82" s="235"/>
      <c r="GB82" s="235"/>
      <c r="GC82" s="235"/>
      <c r="GD82" s="235"/>
      <c r="GE82" s="235"/>
      <c r="GF82" s="235"/>
      <c r="GG82" s="235"/>
      <c r="GH82" s="235"/>
      <c r="GI82" s="235"/>
      <c r="GJ82" s="235"/>
      <c r="GK82" s="235"/>
      <c r="GL82" s="235"/>
      <c r="GM82" s="235"/>
      <c r="GN82" s="235"/>
      <c r="GO82" s="235"/>
      <c r="GP82" s="235"/>
      <c r="GQ82" s="235"/>
      <c r="GR82" s="235"/>
      <c r="GS82" s="235"/>
      <c r="GT82" s="235"/>
      <c r="GU82" s="235"/>
      <c r="GV82" s="235"/>
      <c r="GW82" s="235"/>
      <c r="GX82" s="235"/>
      <c r="GY82" s="235"/>
      <c r="GZ82" s="235"/>
      <c r="HA82" s="235"/>
      <c r="HB82" s="235"/>
      <c r="HC82" s="235"/>
      <c r="HD82" s="235"/>
      <c r="HE82" s="235"/>
      <c r="HF82" s="235"/>
      <c r="HG82" s="235"/>
      <c r="HH82" s="235"/>
      <c r="HI82" s="235"/>
      <c r="HJ82" s="235"/>
      <c r="HK82" s="235"/>
      <c r="HL82" s="235"/>
      <c r="HM82" s="235"/>
      <c r="HN82" s="235"/>
      <c r="HO82" s="235"/>
      <c r="HP82" s="235"/>
      <c r="HQ82" s="235"/>
      <c r="HR82" s="235"/>
      <c r="HS82" s="235"/>
      <c r="HT82" s="235"/>
      <c r="HU82" s="235"/>
      <c r="HV82" s="235"/>
      <c r="HW82" s="235"/>
      <c r="HX82" s="235"/>
      <c r="HY82" s="235"/>
      <c r="HZ82" s="235"/>
    </row>
    <row r="83" spans="1:234" s="236" customFormat="1" ht="129.75" customHeight="1" x14ac:dyDescent="0.2">
      <c r="A83" s="219">
        <f t="shared" ref="A83:A119" si="3">+A82+1</f>
        <v>70</v>
      </c>
      <c r="B83" s="302" t="s">
        <v>84</v>
      </c>
      <c r="C83" s="303">
        <v>31202</v>
      </c>
      <c r="D83" s="222" t="s">
        <v>173</v>
      </c>
      <c r="E83" s="324">
        <v>3120204</v>
      </c>
      <c r="F83" s="328" t="s">
        <v>191</v>
      </c>
      <c r="G83" s="228" t="s">
        <v>64</v>
      </c>
      <c r="H83" s="302" t="s">
        <v>50</v>
      </c>
      <c r="I83" s="212">
        <v>280000</v>
      </c>
      <c r="J83" s="212">
        <v>280000</v>
      </c>
      <c r="K83" s="226">
        <v>42579</v>
      </c>
      <c r="L83" s="226">
        <v>42608</v>
      </c>
      <c r="M83" s="226">
        <v>42613</v>
      </c>
      <c r="N83" s="248">
        <v>365</v>
      </c>
      <c r="O83" s="226">
        <v>42977</v>
      </c>
      <c r="P83" s="331" t="s">
        <v>95</v>
      </c>
      <c r="Q83" s="302" t="s">
        <v>770</v>
      </c>
      <c r="R83" s="214" t="s">
        <v>96</v>
      </c>
      <c r="S83" s="266" t="s">
        <v>771</v>
      </c>
      <c r="T83" s="304" t="s">
        <v>874</v>
      </c>
      <c r="U83" s="304" t="s">
        <v>250</v>
      </c>
      <c r="V83" s="234"/>
      <c r="W83" s="234"/>
      <c r="X83" s="234"/>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5"/>
      <c r="CB83" s="235"/>
      <c r="CC83" s="235"/>
      <c r="CD83" s="235"/>
      <c r="CE83" s="235"/>
      <c r="CF83" s="235"/>
      <c r="CG83" s="235"/>
      <c r="CH83" s="235"/>
      <c r="CI83" s="235"/>
      <c r="CJ83" s="235"/>
      <c r="CK83" s="235"/>
      <c r="CL83" s="235"/>
      <c r="CM83" s="235"/>
      <c r="CN83" s="235"/>
      <c r="CO83" s="235"/>
      <c r="CP83" s="235"/>
      <c r="CQ83" s="235"/>
      <c r="CR83" s="235"/>
      <c r="CS83" s="235"/>
      <c r="CT83" s="235"/>
      <c r="CU83" s="235"/>
      <c r="CV83" s="235"/>
      <c r="CW83" s="235"/>
      <c r="CX83" s="235"/>
      <c r="CY83" s="235"/>
      <c r="CZ83" s="235"/>
      <c r="DA83" s="235"/>
      <c r="DB83" s="235"/>
      <c r="DC83" s="235"/>
      <c r="DD83" s="235"/>
      <c r="DE83" s="235"/>
      <c r="DF83" s="235"/>
      <c r="DG83" s="235"/>
      <c r="DH83" s="235"/>
      <c r="DI83" s="235"/>
      <c r="DJ83" s="235"/>
      <c r="DK83" s="235"/>
      <c r="DL83" s="235"/>
      <c r="DM83" s="235"/>
      <c r="DN83" s="235"/>
      <c r="DO83" s="235"/>
      <c r="DP83" s="235"/>
      <c r="DQ83" s="235"/>
      <c r="DR83" s="235"/>
      <c r="DS83" s="235"/>
      <c r="DT83" s="235"/>
      <c r="DU83" s="235"/>
      <c r="DV83" s="235"/>
      <c r="DW83" s="235"/>
      <c r="DX83" s="235"/>
      <c r="DY83" s="235"/>
      <c r="DZ83" s="235"/>
      <c r="EA83" s="235"/>
      <c r="EB83" s="235"/>
      <c r="EC83" s="235"/>
      <c r="ED83" s="235"/>
      <c r="EE83" s="235"/>
      <c r="EF83" s="235"/>
      <c r="EG83" s="235"/>
      <c r="EH83" s="235"/>
      <c r="EI83" s="235"/>
      <c r="EJ83" s="235"/>
      <c r="EK83" s="235"/>
      <c r="EL83" s="235"/>
      <c r="EM83" s="235"/>
      <c r="EN83" s="235"/>
      <c r="EO83" s="235"/>
      <c r="EP83" s="235"/>
      <c r="EQ83" s="235"/>
      <c r="ER83" s="235"/>
      <c r="ES83" s="235"/>
      <c r="ET83" s="235"/>
      <c r="EU83" s="235"/>
      <c r="EV83" s="235"/>
      <c r="EW83" s="235"/>
      <c r="EX83" s="235"/>
      <c r="EY83" s="235"/>
      <c r="EZ83" s="235"/>
      <c r="FA83" s="235"/>
      <c r="FB83" s="235"/>
      <c r="FC83" s="235"/>
      <c r="FD83" s="235"/>
      <c r="FE83" s="235"/>
      <c r="FF83" s="235"/>
      <c r="FG83" s="235"/>
      <c r="FH83" s="235"/>
      <c r="FI83" s="235"/>
      <c r="FJ83" s="235"/>
      <c r="FK83" s="235"/>
      <c r="FL83" s="235"/>
      <c r="FM83" s="235"/>
      <c r="FN83" s="235"/>
      <c r="FO83" s="235"/>
      <c r="FP83" s="235"/>
      <c r="FQ83" s="235"/>
      <c r="FR83" s="235"/>
      <c r="FS83" s="235"/>
      <c r="FT83" s="235"/>
      <c r="FU83" s="235"/>
      <c r="FV83" s="235"/>
      <c r="FW83" s="235"/>
      <c r="FX83" s="235"/>
      <c r="FY83" s="235"/>
      <c r="FZ83" s="235"/>
      <c r="GA83" s="235"/>
      <c r="GB83" s="235"/>
      <c r="GC83" s="235"/>
      <c r="GD83" s="235"/>
      <c r="GE83" s="235"/>
      <c r="GF83" s="235"/>
      <c r="GG83" s="235"/>
      <c r="GH83" s="235"/>
      <c r="GI83" s="235"/>
      <c r="GJ83" s="235"/>
      <c r="GK83" s="235"/>
      <c r="GL83" s="235"/>
      <c r="GM83" s="235"/>
      <c r="GN83" s="235"/>
      <c r="GO83" s="235"/>
      <c r="GP83" s="235"/>
      <c r="GQ83" s="235"/>
      <c r="GR83" s="235"/>
      <c r="GS83" s="235"/>
      <c r="GT83" s="235"/>
      <c r="GU83" s="235"/>
      <c r="GV83" s="235"/>
      <c r="GW83" s="235"/>
      <c r="GX83" s="235"/>
      <c r="GY83" s="235"/>
      <c r="GZ83" s="235"/>
      <c r="HA83" s="235"/>
      <c r="HB83" s="235"/>
      <c r="HC83" s="235"/>
      <c r="HD83" s="235"/>
      <c r="HE83" s="235"/>
      <c r="HF83" s="235"/>
      <c r="HG83" s="235"/>
      <c r="HH83" s="235"/>
      <c r="HI83" s="235"/>
      <c r="HJ83" s="235"/>
      <c r="HK83" s="235"/>
      <c r="HL83" s="235"/>
      <c r="HM83" s="235"/>
      <c r="HN83" s="235"/>
      <c r="HO83" s="235"/>
      <c r="HP83" s="235"/>
      <c r="HQ83" s="235"/>
      <c r="HR83" s="235"/>
      <c r="HS83" s="235"/>
      <c r="HT83" s="235"/>
      <c r="HU83" s="235"/>
      <c r="HV83" s="235"/>
      <c r="HW83" s="235"/>
      <c r="HX83" s="235"/>
      <c r="HY83" s="235"/>
      <c r="HZ83" s="235"/>
    </row>
    <row r="84" spans="1:234" s="236" customFormat="1" ht="129.75" customHeight="1" x14ac:dyDescent="0.2">
      <c r="A84" s="219">
        <f t="shared" si="3"/>
        <v>71</v>
      </c>
      <c r="B84" s="302" t="s">
        <v>84</v>
      </c>
      <c r="C84" s="303">
        <v>31202</v>
      </c>
      <c r="D84" s="222" t="s">
        <v>173</v>
      </c>
      <c r="E84" s="324">
        <v>3120204</v>
      </c>
      <c r="F84" s="328" t="s">
        <v>191</v>
      </c>
      <c r="G84" s="228" t="s">
        <v>64</v>
      </c>
      <c r="H84" s="302" t="s">
        <v>50</v>
      </c>
      <c r="I84" s="212">
        <f>+J84</f>
        <v>878000</v>
      </c>
      <c r="J84" s="212">
        <v>878000</v>
      </c>
      <c r="K84" s="226">
        <v>42579</v>
      </c>
      <c r="L84" s="226">
        <v>42605</v>
      </c>
      <c r="M84" s="226">
        <v>42610</v>
      </c>
      <c r="N84" s="248">
        <v>365</v>
      </c>
      <c r="O84" s="226">
        <v>42974</v>
      </c>
      <c r="P84" s="331" t="s">
        <v>95</v>
      </c>
      <c r="Q84" s="302" t="s">
        <v>772</v>
      </c>
      <c r="R84" s="214" t="s">
        <v>96</v>
      </c>
      <c r="S84" s="266" t="s">
        <v>771</v>
      </c>
      <c r="T84" s="304" t="s">
        <v>871</v>
      </c>
      <c r="U84" s="304" t="s">
        <v>250</v>
      </c>
      <c r="V84" s="234"/>
      <c r="W84" s="234"/>
      <c r="X84" s="234"/>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5"/>
      <c r="CB84" s="235"/>
      <c r="CC84" s="235"/>
      <c r="CD84" s="235"/>
      <c r="CE84" s="235"/>
      <c r="CF84" s="235"/>
      <c r="CG84" s="235"/>
      <c r="CH84" s="235"/>
      <c r="CI84" s="235"/>
      <c r="CJ84" s="235"/>
      <c r="CK84" s="235"/>
      <c r="CL84" s="235"/>
      <c r="CM84" s="235"/>
      <c r="CN84" s="235"/>
      <c r="CO84" s="235"/>
      <c r="CP84" s="235"/>
      <c r="CQ84" s="235"/>
      <c r="CR84" s="235"/>
      <c r="CS84" s="235"/>
      <c r="CT84" s="235"/>
      <c r="CU84" s="235"/>
      <c r="CV84" s="235"/>
      <c r="CW84" s="235"/>
      <c r="CX84" s="235"/>
      <c r="CY84" s="235"/>
      <c r="CZ84" s="235"/>
      <c r="DA84" s="235"/>
      <c r="DB84" s="235"/>
      <c r="DC84" s="235"/>
      <c r="DD84" s="235"/>
      <c r="DE84" s="235"/>
      <c r="DF84" s="235"/>
      <c r="DG84" s="235"/>
      <c r="DH84" s="235"/>
      <c r="DI84" s="235"/>
      <c r="DJ84" s="235"/>
      <c r="DK84" s="235"/>
      <c r="DL84" s="235"/>
      <c r="DM84" s="235"/>
      <c r="DN84" s="235"/>
      <c r="DO84" s="235"/>
      <c r="DP84" s="235"/>
      <c r="DQ84" s="235"/>
      <c r="DR84" s="235"/>
      <c r="DS84" s="235"/>
      <c r="DT84" s="235"/>
      <c r="DU84" s="235"/>
      <c r="DV84" s="235"/>
      <c r="DW84" s="235"/>
      <c r="DX84" s="235"/>
      <c r="DY84" s="235"/>
      <c r="DZ84" s="235"/>
      <c r="EA84" s="235"/>
      <c r="EB84" s="235"/>
      <c r="EC84" s="235"/>
      <c r="ED84" s="235"/>
      <c r="EE84" s="235"/>
      <c r="EF84" s="235"/>
      <c r="EG84" s="235"/>
      <c r="EH84" s="235"/>
      <c r="EI84" s="235"/>
      <c r="EJ84" s="235"/>
      <c r="EK84" s="235"/>
      <c r="EL84" s="235"/>
      <c r="EM84" s="235"/>
      <c r="EN84" s="235"/>
      <c r="EO84" s="235"/>
      <c r="EP84" s="235"/>
      <c r="EQ84" s="235"/>
      <c r="ER84" s="235"/>
      <c r="ES84" s="235"/>
      <c r="ET84" s="235"/>
      <c r="EU84" s="235"/>
      <c r="EV84" s="235"/>
      <c r="EW84" s="235"/>
      <c r="EX84" s="235"/>
      <c r="EY84" s="235"/>
      <c r="EZ84" s="235"/>
      <c r="FA84" s="235"/>
      <c r="FB84" s="235"/>
      <c r="FC84" s="235"/>
      <c r="FD84" s="235"/>
      <c r="FE84" s="235"/>
      <c r="FF84" s="235"/>
      <c r="FG84" s="235"/>
      <c r="FH84" s="235"/>
      <c r="FI84" s="235"/>
      <c r="FJ84" s="235"/>
      <c r="FK84" s="235"/>
      <c r="FL84" s="235"/>
      <c r="FM84" s="235"/>
      <c r="FN84" s="235"/>
      <c r="FO84" s="235"/>
      <c r="FP84" s="235"/>
      <c r="FQ84" s="235"/>
      <c r="FR84" s="235"/>
      <c r="FS84" s="235"/>
      <c r="FT84" s="235"/>
      <c r="FU84" s="235"/>
      <c r="FV84" s="235"/>
      <c r="FW84" s="235"/>
      <c r="FX84" s="235"/>
      <c r="FY84" s="235"/>
      <c r="FZ84" s="235"/>
      <c r="GA84" s="235"/>
      <c r="GB84" s="235"/>
      <c r="GC84" s="235"/>
      <c r="GD84" s="235"/>
      <c r="GE84" s="235"/>
      <c r="GF84" s="235"/>
      <c r="GG84" s="235"/>
      <c r="GH84" s="235"/>
      <c r="GI84" s="235"/>
      <c r="GJ84" s="235"/>
      <c r="GK84" s="235"/>
      <c r="GL84" s="235"/>
      <c r="GM84" s="235"/>
      <c r="GN84" s="235"/>
      <c r="GO84" s="235"/>
      <c r="GP84" s="235"/>
      <c r="GQ84" s="235"/>
      <c r="GR84" s="235"/>
      <c r="GS84" s="235"/>
      <c r="GT84" s="235"/>
      <c r="GU84" s="235"/>
      <c r="GV84" s="235"/>
      <c r="GW84" s="235"/>
      <c r="GX84" s="235"/>
      <c r="GY84" s="235"/>
      <c r="GZ84" s="235"/>
      <c r="HA84" s="235"/>
      <c r="HB84" s="235"/>
      <c r="HC84" s="235"/>
      <c r="HD84" s="235"/>
      <c r="HE84" s="235"/>
      <c r="HF84" s="235"/>
      <c r="HG84" s="235"/>
      <c r="HH84" s="235"/>
      <c r="HI84" s="235"/>
      <c r="HJ84" s="235"/>
      <c r="HK84" s="235"/>
      <c r="HL84" s="235"/>
      <c r="HM84" s="235"/>
      <c r="HN84" s="235"/>
      <c r="HO84" s="235"/>
      <c r="HP84" s="235"/>
      <c r="HQ84" s="235"/>
      <c r="HR84" s="235"/>
      <c r="HS84" s="235"/>
      <c r="HT84" s="235"/>
      <c r="HU84" s="235"/>
      <c r="HV84" s="235"/>
      <c r="HW84" s="235"/>
      <c r="HX84" s="235"/>
      <c r="HY84" s="235"/>
      <c r="HZ84" s="235"/>
    </row>
    <row r="85" spans="1:234" s="236" customFormat="1" ht="129.75" customHeight="1" x14ac:dyDescent="0.2">
      <c r="A85" s="219">
        <f t="shared" si="3"/>
        <v>72</v>
      </c>
      <c r="B85" s="302" t="s">
        <v>84</v>
      </c>
      <c r="C85" s="303">
        <v>31202</v>
      </c>
      <c r="D85" s="222" t="s">
        <v>173</v>
      </c>
      <c r="E85" s="324">
        <v>3120204</v>
      </c>
      <c r="F85" s="328" t="s">
        <v>191</v>
      </c>
      <c r="G85" s="228" t="s">
        <v>64</v>
      </c>
      <c r="H85" s="302" t="s">
        <v>50</v>
      </c>
      <c r="I85" s="212">
        <v>1107000</v>
      </c>
      <c r="J85" s="212">
        <v>1107000</v>
      </c>
      <c r="K85" s="226">
        <v>42593</v>
      </c>
      <c r="L85" s="226">
        <v>42620</v>
      </c>
      <c r="M85" s="226">
        <v>42632</v>
      </c>
      <c r="N85" s="248">
        <v>365</v>
      </c>
      <c r="O85" s="226">
        <v>42996</v>
      </c>
      <c r="P85" s="331" t="s">
        <v>95</v>
      </c>
      <c r="Q85" s="302" t="s">
        <v>777</v>
      </c>
      <c r="R85" s="214" t="s">
        <v>96</v>
      </c>
      <c r="S85" s="266" t="s">
        <v>771</v>
      </c>
      <c r="T85" s="304" t="s">
        <v>1136</v>
      </c>
      <c r="U85" s="304" t="s">
        <v>250</v>
      </c>
      <c r="V85" s="234"/>
      <c r="W85" s="234"/>
      <c r="X85" s="234"/>
      <c r="Y85" s="235"/>
      <c r="Z85" s="235"/>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35"/>
      <c r="BL85" s="235"/>
      <c r="BM85" s="235"/>
      <c r="BN85" s="235"/>
      <c r="BO85" s="235"/>
      <c r="BP85" s="235"/>
      <c r="BQ85" s="235"/>
      <c r="BR85" s="235"/>
      <c r="BS85" s="235"/>
      <c r="BT85" s="235"/>
      <c r="BU85" s="235"/>
      <c r="BV85" s="235"/>
      <c r="BW85" s="235"/>
      <c r="BX85" s="235"/>
      <c r="BY85" s="235"/>
      <c r="BZ85" s="235"/>
      <c r="CA85" s="235"/>
      <c r="CB85" s="235"/>
      <c r="CC85" s="235"/>
      <c r="CD85" s="235"/>
      <c r="CE85" s="235"/>
      <c r="CF85" s="235"/>
      <c r="CG85" s="235"/>
      <c r="CH85" s="235"/>
      <c r="CI85" s="235"/>
      <c r="CJ85" s="235"/>
      <c r="CK85" s="235"/>
      <c r="CL85" s="235"/>
      <c r="CM85" s="235"/>
      <c r="CN85" s="235"/>
      <c r="CO85" s="235"/>
      <c r="CP85" s="235"/>
      <c r="CQ85" s="235"/>
      <c r="CR85" s="235"/>
      <c r="CS85" s="235"/>
      <c r="CT85" s="235"/>
      <c r="CU85" s="235"/>
      <c r="CV85" s="235"/>
      <c r="CW85" s="235"/>
      <c r="CX85" s="235"/>
      <c r="CY85" s="235"/>
      <c r="CZ85" s="235"/>
      <c r="DA85" s="235"/>
      <c r="DB85" s="235"/>
      <c r="DC85" s="235"/>
      <c r="DD85" s="235"/>
      <c r="DE85" s="235"/>
      <c r="DF85" s="235"/>
      <c r="DG85" s="235"/>
      <c r="DH85" s="235"/>
      <c r="DI85" s="235"/>
      <c r="DJ85" s="235"/>
      <c r="DK85" s="235"/>
      <c r="DL85" s="235"/>
      <c r="DM85" s="235"/>
      <c r="DN85" s="235"/>
      <c r="DO85" s="235"/>
      <c r="DP85" s="235"/>
      <c r="DQ85" s="235"/>
      <c r="DR85" s="235"/>
      <c r="DS85" s="235"/>
      <c r="DT85" s="235"/>
      <c r="DU85" s="235"/>
      <c r="DV85" s="235"/>
      <c r="DW85" s="235"/>
      <c r="DX85" s="235"/>
      <c r="DY85" s="235"/>
      <c r="DZ85" s="235"/>
      <c r="EA85" s="235"/>
      <c r="EB85" s="235"/>
      <c r="EC85" s="235"/>
      <c r="ED85" s="235"/>
      <c r="EE85" s="235"/>
      <c r="EF85" s="235"/>
      <c r="EG85" s="235"/>
      <c r="EH85" s="235"/>
      <c r="EI85" s="235"/>
      <c r="EJ85" s="235"/>
      <c r="EK85" s="235"/>
      <c r="EL85" s="235"/>
      <c r="EM85" s="235"/>
      <c r="EN85" s="235"/>
      <c r="EO85" s="235"/>
      <c r="EP85" s="235"/>
      <c r="EQ85" s="235"/>
      <c r="ER85" s="235"/>
      <c r="ES85" s="235"/>
      <c r="ET85" s="235"/>
      <c r="EU85" s="235"/>
      <c r="EV85" s="235"/>
      <c r="EW85" s="235"/>
      <c r="EX85" s="235"/>
      <c r="EY85" s="235"/>
      <c r="EZ85" s="235"/>
      <c r="FA85" s="235"/>
      <c r="FB85" s="235"/>
      <c r="FC85" s="235"/>
      <c r="FD85" s="235"/>
      <c r="FE85" s="235"/>
      <c r="FF85" s="235"/>
      <c r="FG85" s="235"/>
      <c r="FH85" s="235"/>
      <c r="FI85" s="235"/>
      <c r="FJ85" s="235"/>
      <c r="FK85" s="235"/>
      <c r="FL85" s="235"/>
      <c r="FM85" s="235"/>
      <c r="FN85" s="235"/>
      <c r="FO85" s="235"/>
      <c r="FP85" s="235"/>
      <c r="FQ85" s="235"/>
      <c r="FR85" s="235"/>
      <c r="FS85" s="235"/>
      <c r="FT85" s="235"/>
      <c r="FU85" s="235"/>
      <c r="FV85" s="235"/>
      <c r="FW85" s="235"/>
      <c r="FX85" s="235"/>
      <c r="FY85" s="235"/>
      <c r="FZ85" s="235"/>
      <c r="GA85" s="235"/>
      <c r="GB85" s="235"/>
      <c r="GC85" s="235"/>
      <c r="GD85" s="235"/>
      <c r="GE85" s="235"/>
      <c r="GF85" s="235"/>
      <c r="GG85" s="235"/>
      <c r="GH85" s="235"/>
      <c r="GI85" s="235"/>
      <c r="GJ85" s="235"/>
      <c r="GK85" s="235"/>
      <c r="GL85" s="235"/>
      <c r="GM85" s="235"/>
      <c r="GN85" s="235"/>
      <c r="GO85" s="235"/>
      <c r="GP85" s="235"/>
      <c r="GQ85" s="235"/>
      <c r="GR85" s="235"/>
      <c r="GS85" s="235"/>
      <c r="GT85" s="235"/>
      <c r="GU85" s="235"/>
      <c r="GV85" s="235"/>
      <c r="GW85" s="235"/>
      <c r="GX85" s="235"/>
      <c r="GY85" s="235"/>
      <c r="GZ85" s="235"/>
      <c r="HA85" s="235"/>
      <c r="HB85" s="235"/>
      <c r="HC85" s="235"/>
      <c r="HD85" s="235"/>
      <c r="HE85" s="235"/>
      <c r="HF85" s="235"/>
      <c r="HG85" s="235"/>
      <c r="HH85" s="235"/>
      <c r="HI85" s="235"/>
      <c r="HJ85" s="235"/>
      <c r="HK85" s="235"/>
      <c r="HL85" s="235"/>
      <c r="HM85" s="235"/>
      <c r="HN85" s="235"/>
      <c r="HO85" s="235"/>
      <c r="HP85" s="235"/>
      <c r="HQ85" s="235"/>
      <c r="HR85" s="235"/>
      <c r="HS85" s="235"/>
      <c r="HT85" s="235"/>
      <c r="HU85" s="235"/>
      <c r="HV85" s="235"/>
      <c r="HW85" s="235"/>
      <c r="HX85" s="235"/>
      <c r="HY85" s="235"/>
      <c r="HZ85" s="235"/>
    </row>
    <row r="86" spans="1:234" s="236" customFormat="1" ht="329.25" customHeight="1" x14ac:dyDescent="0.2">
      <c r="A86" s="219">
        <f t="shared" si="3"/>
        <v>73</v>
      </c>
      <c r="B86" s="302" t="s">
        <v>84</v>
      </c>
      <c r="C86" s="303">
        <v>31202</v>
      </c>
      <c r="D86" s="222" t="s">
        <v>173</v>
      </c>
      <c r="E86" s="324">
        <v>3120204</v>
      </c>
      <c r="F86" s="310" t="s">
        <v>191</v>
      </c>
      <c r="G86" s="228" t="s">
        <v>92</v>
      </c>
      <c r="H86" s="302" t="s">
        <v>50</v>
      </c>
      <c r="I86" s="213">
        <v>1010000</v>
      </c>
      <c r="J86" s="213">
        <v>1010000</v>
      </c>
      <c r="K86" s="226">
        <v>42367</v>
      </c>
      <c r="L86" s="226">
        <v>42422</v>
      </c>
      <c r="M86" s="226">
        <v>42425</v>
      </c>
      <c r="N86" s="219">
        <v>365</v>
      </c>
      <c r="O86" s="226">
        <v>42790</v>
      </c>
      <c r="P86" s="263" t="s">
        <v>435</v>
      </c>
      <c r="Q86" s="379" t="s">
        <v>434</v>
      </c>
      <c r="R86" s="214" t="s">
        <v>96</v>
      </c>
      <c r="S86" s="266" t="s">
        <v>259</v>
      </c>
      <c r="T86" s="304" t="s">
        <v>655</v>
      </c>
      <c r="U86" s="304" t="s">
        <v>250</v>
      </c>
      <c r="V86" s="234"/>
      <c r="W86" s="233" t="s">
        <v>249</v>
      </c>
      <c r="X86" s="234"/>
      <c r="Y86" s="235"/>
      <c r="Z86" s="235"/>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35"/>
      <c r="BL86" s="235"/>
      <c r="BM86" s="235"/>
      <c r="BN86" s="235"/>
      <c r="BO86" s="235"/>
      <c r="BP86" s="235"/>
      <c r="BQ86" s="235"/>
      <c r="BR86" s="235"/>
      <c r="BS86" s="235"/>
      <c r="BT86" s="235"/>
      <c r="BU86" s="235"/>
      <c r="BV86" s="235"/>
      <c r="BW86" s="235"/>
      <c r="BX86" s="235"/>
      <c r="BY86" s="235"/>
      <c r="BZ86" s="235"/>
      <c r="CA86" s="235"/>
      <c r="CB86" s="235"/>
      <c r="CC86" s="235"/>
      <c r="CD86" s="235"/>
      <c r="CE86" s="235"/>
      <c r="CF86" s="235"/>
      <c r="CG86" s="235"/>
      <c r="CH86" s="235"/>
      <c r="CI86" s="235"/>
      <c r="CJ86" s="235"/>
      <c r="CK86" s="235"/>
      <c r="CL86" s="235"/>
      <c r="CM86" s="235"/>
      <c r="CN86" s="235"/>
      <c r="CO86" s="235"/>
      <c r="CP86" s="235"/>
      <c r="CQ86" s="235"/>
      <c r="CR86" s="235"/>
      <c r="CS86" s="235"/>
      <c r="CT86" s="235"/>
      <c r="CU86" s="235"/>
      <c r="CV86" s="235"/>
      <c r="CW86" s="235"/>
      <c r="CX86" s="235"/>
      <c r="CY86" s="235"/>
      <c r="CZ86" s="235"/>
      <c r="DA86" s="235"/>
      <c r="DB86" s="235"/>
      <c r="DC86" s="235"/>
      <c r="DD86" s="235"/>
      <c r="DE86" s="235"/>
      <c r="DF86" s="235"/>
      <c r="DG86" s="235"/>
      <c r="DH86" s="235"/>
      <c r="DI86" s="235"/>
      <c r="DJ86" s="235"/>
      <c r="DK86" s="235"/>
      <c r="DL86" s="235"/>
      <c r="DM86" s="235"/>
      <c r="DN86" s="235"/>
      <c r="DO86" s="235"/>
      <c r="DP86" s="235"/>
      <c r="DQ86" s="235"/>
      <c r="DR86" s="235"/>
      <c r="DS86" s="235"/>
      <c r="DT86" s="235"/>
      <c r="DU86" s="235"/>
      <c r="DV86" s="235"/>
      <c r="DW86" s="235"/>
      <c r="DX86" s="235"/>
      <c r="DY86" s="235"/>
      <c r="DZ86" s="235"/>
      <c r="EA86" s="235"/>
      <c r="EB86" s="235"/>
      <c r="EC86" s="235"/>
      <c r="ED86" s="235"/>
      <c r="EE86" s="235"/>
      <c r="EF86" s="235"/>
      <c r="EG86" s="235"/>
      <c r="EH86" s="235"/>
      <c r="EI86" s="235"/>
      <c r="EJ86" s="235"/>
      <c r="EK86" s="235"/>
      <c r="EL86" s="235"/>
      <c r="EM86" s="235"/>
      <c r="EN86" s="235"/>
      <c r="EO86" s="235"/>
      <c r="EP86" s="235"/>
      <c r="EQ86" s="235"/>
      <c r="ER86" s="235"/>
      <c r="ES86" s="235"/>
      <c r="ET86" s="235"/>
      <c r="EU86" s="235"/>
      <c r="EV86" s="235"/>
      <c r="EW86" s="235"/>
      <c r="EX86" s="235"/>
      <c r="EY86" s="235"/>
      <c r="EZ86" s="235"/>
      <c r="FA86" s="235"/>
      <c r="FB86" s="235"/>
      <c r="FC86" s="235"/>
      <c r="FD86" s="235"/>
      <c r="FE86" s="235"/>
      <c r="FF86" s="235"/>
      <c r="FG86" s="235"/>
      <c r="FH86" s="235"/>
      <c r="FI86" s="235"/>
      <c r="FJ86" s="235"/>
      <c r="FK86" s="235"/>
      <c r="FL86" s="235"/>
      <c r="FM86" s="235"/>
      <c r="FN86" s="235"/>
      <c r="FO86" s="235"/>
      <c r="FP86" s="235"/>
      <c r="FQ86" s="235"/>
      <c r="FR86" s="235"/>
      <c r="FS86" s="235"/>
      <c r="FT86" s="235"/>
      <c r="FU86" s="235"/>
      <c r="FV86" s="235"/>
      <c r="FW86" s="235"/>
      <c r="FX86" s="235"/>
      <c r="FY86" s="235"/>
      <c r="FZ86" s="235"/>
      <c r="GA86" s="235"/>
      <c r="GB86" s="235"/>
      <c r="GC86" s="235"/>
      <c r="GD86" s="235"/>
      <c r="GE86" s="235"/>
      <c r="GF86" s="235"/>
      <c r="GG86" s="235"/>
      <c r="GH86" s="235"/>
      <c r="GI86" s="235"/>
      <c r="GJ86" s="235"/>
      <c r="GK86" s="235"/>
      <c r="GL86" s="235"/>
      <c r="GM86" s="235"/>
      <c r="GN86" s="235"/>
      <c r="GO86" s="235"/>
      <c r="GP86" s="235"/>
      <c r="GQ86" s="235"/>
      <c r="GR86" s="235"/>
      <c r="GS86" s="235"/>
      <c r="GT86" s="235"/>
      <c r="GU86" s="235"/>
      <c r="GV86" s="235"/>
      <c r="GW86" s="235"/>
      <c r="GX86" s="235"/>
      <c r="GY86" s="235"/>
      <c r="GZ86" s="235"/>
      <c r="HA86" s="235"/>
      <c r="HB86" s="235"/>
      <c r="HC86" s="235"/>
      <c r="HD86" s="235"/>
      <c r="HE86" s="235"/>
      <c r="HF86" s="235"/>
      <c r="HG86" s="235"/>
      <c r="HH86" s="235"/>
      <c r="HI86" s="235"/>
      <c r="HJ86" s="235"/>
      <c r="HK86" s="235"/>
      <c r="HL86" s="235"/>
      <c r="HM86" s="235"/>
      <c r="HN86" s="235"/>
      <c r="HO86" s="235"/>
      <c r="HP86" s="235"/>
      <c r="HQ86" s="235"/>
      <c r="HR86" s="235"/>
      <c r="HS86" s="235"/>
      <c r="HT86" s="235"/>
      <c r="HU86" s="235"/>
      <c r="HV86" s="235"/>
      <c r="HW86" s="235"/>
      <c r="HX86" s="235"/>
      <c r="HY86" s="235"/>
      <c r="HZ86" s="235"/>
    </row>
    <row r="87" spans="1:234" s="249" customFormat="1" ht="209.25" customHeight="1" x14ac:dyDescent="0.2">
      <c r="A87" s="219">
        <f t="shared" si="3"/>
        <v>74</v>
      </c>
      <c r="B87" s="302" t="s">
        <v>84</v>
      </c>
      <c r="C87" s="253">
        <v>33</v>
      </c>
      <c r="D87" s="204" t="s">
        <v>23</v>
      </c>
      <c r="E87" s="308" t="s">
        <v>642</v>
      </c>
      <c r="F87" s="225" t="s">
        <v>643</v>
      </c>
      <c r="G87" s="228" t="s">
        <v>24</v>
      </c>
      <c r="H87" s="302" t="s">
        <v>25</v>
      </c>
      <c r="I87" s="212">
        <v>152720000</v>
      </c>
      <c r="J87" s="212">
        <v>152720000</v>
      </c>
      <c r="K87" s="226">
        <v>42418</v>
      </c>
      <c r="L87" s="226">
        <v>42563</v>
      </c>
      <c r="M87" s="226">
        <v>42579</v>
      </c>
      <c r="N87" s="253">
        <v>365</v>
      </c>
      <c r="O87" s="226">
        <v>42943</v>
      </c>
      <c r="P87" s="250" t="s">
        <v>97</v>
      </c>
      <c r="Q87" s="217" t="s">
        <v>884</v>
      </c>
      <c r="R87" s="214" t="s">
        <v>98</v>
      </c>
      <c r="S87" s="266" t="s">
        <v>604</v>
      </c>
      <c r="T87" s="304" t="s">
        <v>886</v>
      </c>
      <c r="U87" s="304" t="s">
        <v>250</v>
      </c>
      <c r="V87" s="234"/>
      <c r="W87" s="383" t="s">
        <v>532</v>
      </c>
      <c r="X87" s="234"/>
      <c r="Y87" s="235"/>
      <c r="Z87" s="235"/>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35"/>
      <c r="BL87" s="235"/>
      <c r="BM87" s="235"/>
      <c r="BN87" s="235"/>
      <c r="BO87" s="235"/>
      <c r="BP87" s="235"/>
      <c r="BQ87" s="235"/>
      <c r="BR87" s="235"/>
      <c r="BS87" s="235"/>
      <c r="BT87" s="235"/>
      <c r="BU87" s="235"/>
      <c r="BV87" s="235"/>
      <c r="BW87" s="235"/>
      <c r="BX87" s="235"/>
      <c r="BY87" s="235"/>
      <c r="BZ87" s="235"/>
      <c r="CA87" s="235"/>
      <c r="CB87" s="235"/>
      <c r="CC87" s="235"/>
      <c r="CD87" s="235"/>
      <c r="CE87" s="235"/>
      <c r="CF87" s="235"/>
      <c r="CG87" s="235"/>
      <c r="CH87" s="235"/>
      <c r="CI87" s="235"/>
      <c r="CJ87" s="235"/>
      <c r="CK87" s="235"/>
      <c r="CL87" s="235"/>
      <c r="CM87" s="235"/>
      <c r="CN87" s="235"/>
      <c r="CO87" s="235"/>
      <c r="CP87" s="235"/>
      <c r="CQ87" s="235"/>
      <c r="CR87" s="235"/>
      <c r="CS87" s="235"/>
      <c r="CT87" s="235"/>
      <c r="CU87" s="235"/>
      <c r="CV87" s="235"/>
      <c r="CW87" s="235"/>
      <c r="CX87" s="235"/>
      <c r="CY87" s="235"/>
      <c r="CZ87" s="235"/>
      <c r="DA87" s="235"/>
      <c r="DB87" s="235"/>
      <c r="DC87" s="235"/>
      <c r="DD87" s="235"/>
      <c r="DE87" s="235"/>
      <c r="DF87" s="235"/>
      <c r="DG87" s="235"/>
      <c r="DH87" s="235"/>
      <c r="DI87" s="235"/>
      <c r="DJ87" s="235"/>
      <c r="DK87" s="235"/>
      <c r="DL87" s="235"/>
      <c r="DM87" s="235"/>
      <c r="DN87" s="235"/>
      <c r="DO87" s="235"/>
      <c r="DP87" s="235"/>
      <c r="DQ87" s="235"/>
      <c r="DR87" s="235"/>
      <c r="DS87" s="235"/>
      <c r="DT87" s="235"/>
      <c r="DU87" s="235"/>
      <c r="DV87" s="235"/>
      <c r="DW87" s="235"/>
      <c r="DX87" s="235"/>
      <c r="DY87" s="235"/>
      <c r="DZ87" s="235"/>
      <c r="EA87" s="235"/>
      <c r="EB87" s="235"/>
      <c r="EC87" s="235"/>
      <c r="ED87" s="235"/>
      <c r="EE87" s="235"/>
      <c r="EF87" s="235"/>
      <c r="EG87" s="235"/>
      <c r="EH87" s="235"/>
      <c r="EI87" s="235"/>
      <c r="EJ87" s="235"/>
      <c r="EK87" s="235"/>
      <c r="EL87" s="235"/>
      <c r="EM87" s="235"/>
      <c r="EN87" s="235"/>
      <c r="EO87" s="235"/>
      <c r="EP87" s="235"/>
      <c r="EQ87" s="235"/>
      <c r="ER87" s="235"/>
      <c r="ES87" s="235"/>
      <c r="ET87" s="235"/>
      <c r="EU87" s="235"/>
      <c r="EV87" s="235"/>
      <c r="EW87" s="235"/>
      <c r="EX87" s="235"/>
      <c r="EY87" s="235"/>
      <c r="EZ87" s="235"/>
      <c r="FA87" s="235"/>
      <c r="FB87" s="235"/>
      <c r="FC87" s="235"/>
      <c r="FD87" s="235"/>
      <c r="FE87" s="235"/>
      <c r="FF87" s="235"/>
      <c r="FG87" s="235"/>
      <c r="FH87" s="235"/>
      <c r="FI87" s="235"/>
      <c r="FJ87" s="235"/>
      <c r="FK87" s="235"/>
      <c r="FL87" s="235"/>
      <c r="FM87" s="235"/>
      <c r="FN87" s="235"/>
      <c r="FO87" s="235"/>
      <c r="FP87" s="235"/>
      <c r="FQ87" s="235"/>
      <c r="FR87" s="235"/>
      <c r="FS87" s="235"/>
      <c r="FT87" s="235"/>
      <c r="FU87" s="235"/>
      <c r="FV87" s="235"/>
      <c r="FW87" s="235"/>
      <c r="FX87" s="235"/>
      <c r="FY87" s="235"/>
      <c r="FZ87" s="235"/>
      <c r="GA87" s="235"/>
      <c r="GB87" s="235"/>
      <c r="GC87" s="235"/>
      <c r="GD87" s="235"/>
      <c r="GE87" s="235"/>
      <c r="GF87" s="235"/>
      <c r="GG87" s="235"/>
      <c r="GH87" s="235"/>
      <c r="GI87" s="235"/>
      <c r="GJ87" s="235"/>
      <c r="GK87" s="235"/>
      <c r="GL87" s="235"/>
      <c r="GM87" s="235"/>
      <c r="GN87" s="235"/>
      <c r="GO87" s="235"/>
      <c r="GP87" s="235"/>
      <c r="GQ87" s="235"/>
      <c r="GR87" s="235"/>
      <c r="GS87" s="235"/>
      <c r="GT87" s="235"/>
      <c r="GU87" s="235"/>
      <c r="GV87" s="235"/>
      <c r="GW87" s="235"/>
      <c r="GX87" s="235"/>
      <c r="GY87" s="235"/>
      <c r="GZ87" s="235"/>
      <c r="HA87" s="235"/>
      <c r="HB87" s="235"/>
      <c r="HC87" s="235"/>
      <c r="HD87" s="235"/>
      <c r="HE87" s="235"/>
      <c r="HF87" s="235"/>
      <c r="HG87" s="235"/>
      <c r="HH87" s="235"/>
      <c r="HI87" s="235"/>
      <c r="HJ87" s="235"/>
      <c r="HK87" s="235"/>
      <c r="HL87" s="235"/>
      <c r="HM87" s="235"/>
      <c r="HN87" s="235"/>
      <c r="HO87" s="235"/>
      <c r="HP87" s="235"/>
      <c r="HQ87" s="235"/>
      <c r="HR87" s="235"/>
      <c r="HS87" s="235"/>
      <c r="HT87" s="235"/>
      <c r="HU87" s="235"/>
      <c r="HV87" s="235"/>
      <c r="HW87" s="235"/>
      <c r="HX87" s="235"/>
      <c r="HY87" s="235"/>
      <c r="HZ87" s="235"/>
    </row>
    <row r="88" spans="1:234" s="249" customFormat="1" ht="167.25" customHeight="1" x14ac:dyDescent="0.2">
      <c r="A88" s="219">
        <f t="shared" si="3"/>
        <v>75</v>
      </c>
      <c r="B88" s="302" t="s">
        <v>84</v>
      </c>
      <c r="C88" s="253">
        <v>33</v>
      </c>
      <c r="D88" s="204" t="s">
        <v>23</v>
      </c>
      <c r="E88" s="308" t="s">
        <v>642</v>
      </c>
      <c r="F88" s="225" t="s">
        <v>643</v>
      </c>
      <c r="G88" s="228" t="s">
        <v>24</v>
      </c>
      <c r="H88" s="302" t="s">
        <v>50</v>
      </c>
      <c r="I88" s="212">
        <v>97280000</v>
      </c>
      <c r="J88" s="212"/>
      <c r="K88" s="226">
        <v>42614</v>
      </c>
      <c r="L88" s="226">
        <v>42675</v>
      </c>
      <c r="M88" s="226">
        <v>42680</v>
      </c>
      <c r="N88" s="253">
        <v>90</v>
      </c>
      <c r="O88" s="226">
        <f>+M88+N88</f>
        <v>42770</v>
      </c>
      <c r="P88" s="250" t="s">
        <v>820</v>
      </c>
      <c r="Q88" s="386" t="s">
        <v>919</v>
      </c>
      <c r="R88" s="217" t="s">
        <v>821</v>
      </c>
      <c r="S88" s="266" t="s">
        <v>693</v>
      </c>
      <c r="T88" s="304" t="s">
        <v>929</v>
      </c>
      <c r="U88" s="304" t="s">
        <v>788</v>
      </c>
      <c r="V88" s="234"/>
      <c r="W88" s="383"/>
      <c r="X88" s="234"/>
      <c r="Y88" s="235"/>
      <c r="Z88" s="235"/>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35"/>
      <c r="BL88" s="235"/>
      <c r="BM88" s="235"/>
      <c r="BN88" s="235"/>
      <c r="BO88" s="235"/>
      <c r="BP88" s="235"/>
      <c r="BQ88" s="235"/>
      <c r="BR88" s="235"/>
      <c r="BS88" s="235"/>
      <c r="BT88" s="235"/>
      <c r="BU88" s="235"/>
      <c r="BV88" s="235"/>
      <c r="BW88" s="235"/>
      <c r="BX88" s="235"/>
      <c r="BY88" s="235"/>
      <c r="BZ88" s="235"/>
      <c r="CA88" s="235"/>
      <c r="CB88" s="235"/>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c r="CZ88" s="235"/>
      <c r="DA88" s="235"/>
      <c r="DB88" s="235"/>
      <c r="DC88" s="235"/>
      <c r="DD88" s="235"/>
      <c r="DE88" s="235"/>
      <c r="DF88" s="235"/>
      <c r="DG88" s="235"/>
      <c r="DH88" s="235"/>
      <c r="DI88" s="235"/>
      <c r="DJ88" s="235"/>
      <c r="DK88" s="235"/>
      <c r="DL88" s="235"/>
      <c r="DM88" s="235"/>
      <c r="DN88" s="235"/>
      <c r="DO88" s="235"/>
      <c r="DP88" s="235"/>
      <c r="DQ88" s="235"/>
      <c r="DR88" s="235"/>
      <c r="DS88" s="235"/>
      <c r="DT88" s="235"/>
      <c r="DU88" s="235"/>
      <c r="DV88" s="235"/>
      <c r="DW88" s="235"/>
      <c r="DX88" s="235"/>
      <c r="DY88" s="235"/>
      <c r="DZ88" s="235"/>
      <c r="EA88" s="235"/>
      <c r="EB88" s="235"/>
      <c r="EC88" s="235"/>
      <c r="ED88" s="235"/>
      <c r="EE88" s="235"/>
      <c r="EF88" s="235"/>
      <c r="EG88" s="235"/>
      <c r="EH88" s="235"/>
      <c r="EI88" s="235"/>
      <c r="EJ88" s="235"/>
      <c r="EK88" s="235"/>
      <c r="EL88" s="235"/>
      <c r="EM88" s="235"/>
      <c r="EN88" s="235"/>
      <c r="EO88" s="235"/>
      <c r="EP88" s="235"/>
      <c r="EQ88" s="235"/>
      <c r="ER88" s="235"/>
      <c r="ES88" s="235"/>
      <c r="ET88" s="235"/>
      <c r="EU88" s="235"/>
      <c r="EV88" s="235"/>
      <c r="EW88" s="235"/>
      <c r="EX88" s="235"/>
      <c r="EY88" s="235"/>
      <c r="EZ88" s="235"/>
      <c r="FA88" s="235"/>
      <c r="FB88" s="235"/>
      <c r="FC88" s="235"/>
      <c r="FD88" s="235"/>
      <c r="FE88" s="235"/>
      <c r="FF88" s="235"/>
      <c r="FG88" s="235"/>
      <c r="FH88" s="235"/>
      <c r="FI88" s="235"/>
      <c r="FJ88" s="235"/>
      <c r="FK88" s="235"/>
      <c r="FL88" s="235"/>
      <c r="FM88" s="235"/>
      <c r="FN88" s="235"/>
      <c r="FO88" s="235"/>
      <c r="FP88" s="235"/>
      <c r="FQ88" s="235"/>
      <c r="FR88" s="235"/>
      <c r="FS88" s="235"/>
      <c r="FT88" s="235"/>
      <c r="FU88" s="235"/>
      <c r="FV88" s="235"/>
      <c r="FW88" s="235"/>
      <c r="FX88" s="235"/>
      <c r="FY88" s="235"/>
      <c r="FZ88" s="235"/>
      <c r="GA88" s="235"/>
      <c r="GB88" s="235"/>
      <c r="GC88" s="235"/>
      <c r="GD88" s="235"/>
      <c r="GE88" s="235"/>
      <c r="GF88" s="235"/>
      <c r="GG88" s="235"/>
      <c r="GH88" s="235"/>
      <c r="GI88" s="235"/>
      <c r="GJ88" s="235"/>
      <c r="GK88" s="235"/>
      <c r="GL88" s="235"/>
      <c r="GM88" s="235"/>
      <c r="GN88" s="235"/>
      <c r="GO88" s="235"/>
      <c r="GP88" s="235"/>
      <c r="GQ88" s="235"/>
      <c r="GR88" s="235"/>
      <c r="GS88" s="235"/>
      <c r="GT88" s="235"/>
      <c r="GU88" s="235"/>
      <c r="GV88" s="235"/>
      <c r="GW88" s="235"/>
      <c r="GX88" s="235"/>
      <c r="GY88" s="235"/>
      <c r="GZ88" s="235"/>
      <c r="HA88" s="235"/>
      <c r="HB88" s="235"/>
      <c r="HC88" s="235"/>
      <c r="HD88" s="235"/>
      <c r="HE88" s="235"/>
      <c r="HF88" s="235"/>
      <c r="HG88" s="235"/>
      <c r="HH88" s="235"/>
      <c r="HI88" s="235"/>
      <c r="HJ88" s="235"/>
      <c r="HK88" s="235"/>
      <c r="HL88" s="235"/>
      <c r="HM88" s="235"/>
      <c r="HN88" s="235"/>
      <c r="HO88" s="235"/>
      <c r="HP88" s="235"/>
      <c r="HQ88" s="235"/>
      <c r="HR88" s="235"/>
      <c r="HS88" s="235"/>
      <c r="HT88" s="235"/>
      <c r="HU88" s="235"/>
      <c r="HV88" s="235"/>
      <c r="HW88" s="235"/>
      <c r="HX88" s="235"/>
      <c r="HY88" s="235"/>
      <c r="HZ88" s="235"/>
    </row>
    <row r="89" spans="1:234" s="236" customFormat="1" ht="167.25" customHeight="1" x14ac:dyDescent="0.2">
      <c r="A89" s="219">
        <f t="shared" si="3"/>
        <v>76</v>
      </c>
      <c r="B89" s="220" t="s">
        <v>111</v>
      </c>
      <c r="C89" s="221" t="s">
        <v>99</v>
      </c>
      <c r="D89" s="222" t="s">
        <v>100</v>
      </c>
      <c r="E89" s="294">
        <v>3120102</v>
      </c>
      <c r="F89" s="224" t="s">
        <v>101</v>
      </c>
      <c r="G89" s="225" t="s">
        <v>24</v>
      </c>
      <c r="H89" s="204" t="s">
        <v>163</v>
      </c>
      <c r="I89" s="211">
        <v>137000000</v>
      </c>
      <c r="J89" s="211"/>
      <c r="K89" s="226">
        <v>42601</v>
      </c>
      <c r="L89" s="226">
        <f>+K89+60</f>
        <v>42661</v>
      </c>
      <c r="M89" s="226">
        <v>42668</v>
      </c>
      <c r="N89" s="227">
        <v>30</v>
      </c>
      <c r="O89" s="226">
        <f>+M89+N89</f>
        <v>42698</v>
      </c>
      <c r="P89" s="250" t="s">
        <v>207</v>
      </c>
      <c r="Q89" s="229" t="s">
        <v>794</v>
      </c>
      <c r="R89" s="230" t="s">
        <v>102</v>
      </c>
      <c r="S89" s="231" t="s">
        <v>257</v>
      </c>
      <c r="T89" s="304" t="s">
        <v>793</v>
      </c>
      <c r="U89" s="304" t="s">
        <v>582</v>
      </c>
      <c r="V89" s="234"/>
      <c r="W89" s="383"/>
      <c r="X89" s="234"/>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5"/>
      <c r="CB89" s="235"/>
      <c r="CC89" s="235"/>
      <c r="CD89" s="235"/>
      <c r="CE89" s="235"/>
      <c r="CF89" s="235"/>
      <c r="CG89" s="235"/>
      <c r="CH89" s="235"/>
      <c r="CI89" s="235"/>
      <c r="CJ89" s="235"/>
      <c r="CK89" s="235"/>
      <c r="CL89" s="235"/>
      <c r="CM89" s="235"/>
      <c r="CN89" s="235"/>
      <c r="CO89" s="235"/>
      <c r="CP89" s="235"/>
      <c r="CQ89" s="235"/>
      <c r="CR89" s="235"/>
      <c r="CS89" s="235"/>
      <c r="CT89" s="235"/>
      <c r="CU89" s="235"/>
      <c r="CV89" s="235"/>
      <c r="CW89" s="235"/>
      <c r="CX89" s="235"/>
      <c r="CY89" s="235"/>
      <c r="CZ89" s="235"/>
      <c r="DA89" s="235"/>
      <c r="DB89" s="235"/>
      <c r="DC89" s="235"/>
      <c r="DD89" s="235"/>
      <c r="DE89" s="235"/>
      <c r="DF89" s="235"/>
      <c r="DG89" s="235"/>
      <c r="DH89" s="235"/>
      <c r="DI89" s="235"/>
      <c r="DJ89" s="235"/>
      <c r="DK89" s="235"/>
      <c r="DL89" s="235"/>
      <c r="DM89" s="235"/>
      <c r="DN89" s="235"/>
      <c r="DO89" s="235"/>
      <c r="DP89" s="235"/>
      <c r="DQ89" s="235"/>
      <c r="DR89" s="235"/>
      <c r="DS89" s="235"/>
      <c r="DT89" s="235"/>
      <c r="DU89" s="235"/>
      <c r="DV89" s="235"/>
      <c r="DW89" s="235"/>
      <c r="DX89" s="235"/>
      <c r="DY89" s="235"/>
      <c r="DZ89" s="235"/>
      <c r="EA89" s="235"/>
      <c r="EB89" s="235"/>
      <c r="EC89" s="235"/>
      <c r="ED89" s="235"/>
      <c r="EE89" s="235"/>
      <c r="EF89" s="235"/>
      <c r="EG89" s="235"/>
      <c r="EH89" s="235"/>
      <c r="EI89" s="235"/>
      <c r="EJ89" s="235"/>
      <c r="EK89" s="235"/>
      <c r="EL89" s="235"/>
      <c r="EM89" s="235"/>
      <c r="EN89" s="235"/>
      <c r="EO89" s="235"/>
      <c r="EP89" s="235"/>
      <c r="EQ89" s="235"/>
      <c r="ER89" s="235"/>
      <c r="ES89" s="235"/>
      <c r="ET89" s="235"/>
      <c r="EU89" s="235"/>
      <c r="EV89" s="235"/>
      <c r="EW89" s="235"/>
      <c r="EX89" s="235"/>
      <c r="EY89" s="235"/>
      <c r="EZ89" s="235"/>
      <c r="FA89" s="235"/>
      <c r="FB89" s="235"/>
      <c r="FC89" s="235"/>
      <c r="FD89" s="235"/>
      <c r="FE89" s="235"/>
      <c r="FF89" s="235"/>
      <c r="FG89" s="235"/>
      <c r="FH89" s="235"/>
      <c r="FI89" s="235"/>
      <c r="FJ89" s="235"/>
      <c r="FK89" s="235"/>
      <c r="FL89" s="235"/>
      <c r="FM89" s="235"/>
      <c r="FN89" s="235"/>
      <c r="FO89" s="235"/>
      <c r="FP89" s="235"/>
      <c r="FQ89" s="235"/>
      <c r="FR89" s="235"/>
      <c r="FS89" s="235"/>
      <c r="FT89" s="235"/>
      <c r="FU89" s="235"/>
      <c r="FV89" s="235"/>
      <c r="FW89" s="235"/>
      <c r="FX89" s="235"/>
      <c r="FY89" s="235"/>
      <c r="FZ89" s="235"/>
      <c r="GA89" s="235"/>
      <c r="GB89" s="235"/>
      <c r="GC89" s="235"/>
      <c r="GD89" s="235"/>
      <c r="GE89" s="235"/>
      <c r="GF89" s="235"/>
      <c r="GG89" s="235"/>
      <c r="GH89" s="235"/>
      <c r="GI89" s="235"/>
      <c r="GJ89" s="235"/>
      <c r="GK89" s="235"/>
      <c r="GL89" s="235"/>
      <c r="GM89" s="235"/>
      <c r="GN89" s="235"/>
      <c r="GO89" s="235"/>
      <c r="GP89" s="235"/>
      <c r="GQ89" s="235"/>
      <c r="GR89" s="235"/>
      <c r="GS89" s="235"/>
      <c r="GT89" s="235"/>
      <c r="GU89" s="235"/>
      <c r="GV89" s="235"/>
      <c r="GW89" s="235"/>
      <c r="GX89" s="235"/>
      <c r="GY89" s="235"/>
      <c r="GZ89" s="235"/>
      <c r="HA89" s="235"/>
      <c r="HB89" s="235"/>
      <c r="HC89" s="235"/>
      <c r="HD89" s="235"/>
      <c r="HE89" s="235"/>
      <c r="HF89" s="235"/>
      <c r="HG89" s="235"/>
      <c r="HH89" s="235"/>
      <c r="HI89" s="235"/>
      <c r="HJ89" s="235"/>
      <c r="HK89" s="235"/>
      <c r="HL89" s="235"/>
      <c r="HM89" s="235"/>
      <c r="HN89" s="235"/>
      <c r="HO89" s="235"/>
      <c r="HP89" s="235"/>
      <c r="HQ89" s="235"/>
      <c r="HR89" s="235"/>
      <c r="HS89" s="235"/>
      <c r="HT89" s="235"/>
      <c r="HU89" s="235"/>
      <c r="HV89" s="235"/>
      <c r="HW89" s="235"/>
      <c r="HX89" s="235"/>
      <c r="HY89" s="235"/>
      <c r="HZ89" s="235"/>
    </row>
    <row r="90" spans="1:234" s="340" customFormat="1" ht="118.5" customHeight="1" x14ac:dyDescent="0.2">
      <c r="A90" s="219">
        <f t="shared" si="3"/>
        <v>77</v>
      </c>
      <c r="B90" s="220" t="s">
        <v>111</v>
      </c>
      <c r="C90" s="221" t="s">
        <v>99</v>
      </c>
      <c r="D90" s="222" t="s">
        <v>100</v>
      </c>
      <c r="E90" s="324">
        <v>3120104</v>
      </c>
      <c r="F90" s="224" t="s">
        <v>103</v>
      </c>
      <c r="G90" s="225" t="s">
        <v>24</v>
      </c>
      <c r="H90" s="204" t="s">
        <v>19</v>
      </c>
      <c r="I90" s="211">
        <f>230000000-30000000-20000000</f>
        <v>180000000</v>
      </c>
      <c r="J90" s="211"/>
      <c r="K90" s="226">
        <v>42517</v>
      </c>
      <c r="L90" s="226">
        <f>K90+90</f>
        <v>42607</v>
      </c>
      <c r="M90" s="226">
        <f>L90+5</f>
        <v>42612</v>
      </c>
      <c r="N90" s="227">
        <v>180</v>
      </c>
      <c r="O90" s="226">
        <f>M90+N90</f>
        <v>42792</v>
      </c>
      <c r="P90" s="306" t="s">
        <v>208</v>
      </c>
      <c r="Q90" s="229" t="s">
        <v>972</v>
      </c>
      <c r="R90" s="230" t="s">
        <v>104</v>
      </c>
      <c r="S90" s="231" t="s">
        <v>973</v>
      </c>
      <c r="T90" s="304" t="s">
        <v>974</v>
      </c>
      <c r="U90" s="304" t="s">
        <v>975</v>
      </c>
      <c r="V90" s="234"/>
      <c r="W90" s="234"/>
      <c r="X90" s="234"/>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5"/>
      <c r="CB90" s="235"/>
      <c r="CC90" s="235"/>
      <c r="CD90" s="235"/>
      <c r="CE90" s="235"/>
      <c r="CF90" s="235"/>
      <c r="CG90" s="235"/>
      <c r="CH90" s="235"/>
      <c r="CI90" s="235"/>
      <c r="CJ90" s="235"/>
      <c r="CK90" s="235"/>
      <c r="CL90" s="235"/>
      <c r="CM90" s="235"/>
      <c r="CN90" s="235"/>
      <c r="CO90" s="235"/>
      <c r="CP90" s="235"/>
      <c r="CQ90" s="235"/>
      <c r="CR90" s="235"/>
      <c r="CS90" s="235"/>
      <c r="CT90" s="235"/>
      <c r="CU90" s="235"/>
      <c r="CV90" s="235"/>
      <c r="CW90" s="235"/>
      <c r="CX90" s="235"/>
      <c r="CY90" s="235"/>
      <c r="CZ90" s="235"/>
      <c r="DA90" s="235"/>
      <c r="DB90" s="235"/>
      <c r="DC90" s="235"/>
      <c r="DD90" s="235"/>
      <c r="DE90" s="235"/>
      <c r="DF90" s="235"/>
      <c r="DG90" s="235"/>
      <c r="DH90" s="235"/>
      <c r="DI90" s="235"/>
      <c r="DJ90" s="235"/>
      <c r="DK90" s="235"/>
      <c r="DL90" s="235"/>
      <c r="DM90" s="235"/>
      <c r="DN90" s="235"/>
      <c r="DO90" s="235"/>
      <c r="DP90" s="235"/>
      <c r="DQ90" s="235"/>
      <c r="DR90" s="235"/>
      <c r="DS90" s="235"/>
      <c r="DT90" s="235"/>
      <c r="DU90" s="235"/>
      <c r="DV90" s="235"/>
      <c r="DW90" s="235"/>
      <c r="DX90" s="235"/>
      <c r="DY90" s="235"/>
      <c r="DZ90" s="235"/>
      <c r="EA90" s="235"/>
      <c r="EB90" s="235"/>
      <c r="EC90" s="235"/>
      <c r="ED90" s="235"/>
      <c r="EE90" s="235"/>
      <c r="EF90" s="235"/>
      <c r="EG90" s="235"/>
      <c r="EH90" s="235"/>
      <c r="EI90" s="235"/>
      <c r="EJ90" s="235"/>
      <c r="EK90" s="235"/>
      <c r="EL90" s="235"/>
      <c r="EM90" s="235"/>
      <c r="EN90" s="235"/>
      <c r="EO90" s="235"/>
      <c r="EP90" s="235"/>
      <c r="EQ90" s="235"/>
      <c r="ER90" s="235"/>
      <c r="ES90" s="235"/>
      <c r="ET90" s="235"/>
      <c r="EU90" s="235"/>
      <c r="EV90" s="235"/>
      <c r="EW90" s="235"/>
      <c r="EX90" s="235"/>
      <c r="EY90" s="235"/>
      <c r="EZ90" s="235"/>
      <c r="FA90" s="235"/>
      <c r="FB90" s="235"/>
      <c r="FC90" s="235"/>
      <c r="FD90" s="235"/>
      <c r="FE90" s="235"/>
      <c r="FF90" s="235"/>
      <c r="FG90" s="235"/>
      <c r="FH90" s="235"/>
      <c r="FI90" s="235"/>
      <c r="FJ90" s="235"/>
      <c r="FK90" s="235"/>
      <c r="FL90" s="235"/>
      <c r="FM90" s="235"/>
      <c r="FN90" s="235"/>
      <c r="FO90" s="235"/>
      <c r="FP90" s="235"/>
      <c r="FQ90" s="235"/>
      <c r="FR90" s="235"/>
      <c r="FS90" s="235"/>
      <c r="FT90" s="235"/>
      <c r="FU90" s="235"/>
      <c r="FV90" s="235"/>
      <c r="FW90" s="235"/>
      <c r="FX90" s="235"/>
      <c r="FY90" s="235"/>
      <c r="FZ90" s="235"/>
      <c r="GA90" s="235"/>
      <c r="GB90" s="235"/>
      <c r="GC90" s="235"/>
      <c r="GD90" s="235"/>
      <c r="GE90" s="235"/>
      <c r="GF90" s="235"/>
      <c r="GG90" s="235"/>
      <c r="GH90" s="235"/>
      <c r="GI90" s="235"/>
      <c r="GJ90" s="235"/>
      <c r="GK90" s="235"/>
      <c r="GL90" s="235"/>
      <c r="GM90" s="235"/>
      <c r="GN90" s="235"/>
      <c r="GO90" s="235"/>
      <c r="GP90" s="235"/>
      <c r="GQ90" s="235"/>
      <c r="GR90" s="235"/>
      <c r="GS90" s="235"/>
      <c r="GT90" s="235"/>
      <c r="GU90" s="235"/>
      <c r="GV90" s="235"/>
      <c r="GW90" s="235"/>
      <c r="GX90" s="235"/>
      <c r="GY90" s="235"/>
      <c r="GZ90" s="235"/>
      <c r="HA90" s="235"/>
      <c r="HB90" s="235"/>
      <c r="HC90" s="235"/>
      <c r="HD90" s="235"/>
      <c r="HE90" s="235"/>
      <c r="HF90" s="235"/>
      <c r="HG90" s="235"/>
      <c r="HH90" s="235"/>
      <c r="HI90" s="235"/>
      <c r="HJ90" s="235"/>
      <c r="HK90" s="235"/>
      <c r="HL90" s="235"/>
      <c r="HM90" s="235"/>
      <c r="HN90" s="235"/>
      <c r="HO90" s="235"/>
      <c r="HP90" s="235"/>
      <c r="HQ90" s="235"/>
      <c r="HR90" s="235"/>
      <c r="HS90" s="235"/>
      <c r="HT90" s="235"/>
      <c r="HU90" s="235"/>
      <c r="HV90" s="235"/>
      <c r="HW90" s="235"/>
      <c r="HX90" s="235"/>
      <c r="HY90" s="235"/>
      <c r="HZ90" s="235"/>
    </row>
    <row r="91" spans="1:234" s="297" customFormat="1" ht="151.5" customHeight="1" x14ac:dyDescent="0.2">
      <c r="A91" s="219">
        <f t="shared" si="3"/>
        <v>78</v>
      </c>
      <c r="B91" s="204" t="s">
        <v>77</v>
      </c>
      <c r="C91" s="221" t="s">
        <v>99</v>
      </c>
      <c r="D91" s="222" t="s">
        <v>100</v>
      </c>
      <c r="E91" s="294">
        <v>3120102</v>
      </c>
      <c r="F91" s="224" t="s">
        <v>101</v>
      </c>
      <c r="G91" s="253" t="s">
        <v>24</v>
      </c>
      <c r="H91" s="246" t="s">
        <v>50</v>
      </c>
      <c r="I91" s="211">
        <v>38787510</v>
      </c>
      <c r="J91" s="211">
        <v>38787510</v>
      </c>
      <c r="K91" s="226">
        <v>42458</v>
      </c>
      <c r="L91" s="226">
        <v>42534</v>
      </c>
      <c r="M91" s="226">
        <v>42545</v>
      </c>
      <c r="N91" s="227">
        <v>360</v>
      </c>
      <c r="O91" s="226">
        <v>42909</v>
      </c>
      <c r="P91" s="228" t="s">
        <v>209</v>
      </c>
      <c r="Q91" s="229" t="s">
        <v>630</v>
      </c>
      <c r="R91" s="230" t="s">
        <v>105</v>
      </c>
      <c r="S91" s="255" t="s">
        <v>267</v>
      </c>
      <c r="T91" s="304" t="s">
        <v>870</v>
      </c>
      <c r="U91" s="304" t="s">
        <v>250</v>
      </c>
      <c r="V91" s="256"/>
      <c r="W91" s="260"/>
      <c r="X91" s="25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c r="BN91" s="296"/>
      <c r="BO91" s="296"/>
      <c r="BP91" s="296"/>
      <c r="BQ91" s="296"/>
      <c r="BR91" s="296"/>
      <c r="BS91" s="296"/>
      <c r="BT91" s="296"/>
      <c r="BU91" s="296"/>
      <c r="BV91" s="296"/>
      <c r="BW91" s="296"/>
      <c r="BX91" s="296"/>
      <c r="BY91" s="296"/>
      <c r="BZ91" s="296"/>
      <c r="CA91" s="296"/>
      <c r="CB91" s="296"/>
      <c r="CC91" s="296"/>
      <c r="CD91" s="296"/>
      <c r="CE91" s="296"/>
      <c r="CF91" s="296"/>
      <c r="CG91" s="296"/>
      <c r="CH91" s="296"/>
      <c r="CI91" s="296"/>
      <c r="CJ91" s="296"/>
      <c r="CK91" s="296"/>
      <c r="CL91" s="296"/>
      <c r="CM91" s="296"/>
      <c r="CN91" s="296"/>
      <c r="CO91" s="296"/>
      <c r="CP91" s="296"/>
      <c r="CQ91" s="296"/>
      <c r="CR91" s="296"/>
      <c r="CS91" s="296"/>
      <c r="CT91" s="296"/>
      <c r="CU91" s="296"/>
      <c r="CV91" s="296"/>
      <c r="CW91" s="296"/>
      <c r="CX91" s="296"/>
      <c r="CY91" s="296"/>
      <c r="CZ91" s="296"/>
      <c r="DA91" s="296"/>
      <c r="DB91" s="296"/>
      <c r="DC91" s="296"/>
      <c r="DD91" s="296"/>
      <c r="DE91" s="296"/>
      <c r="DF91" s="296"/>
      <c r="DG91" s="296"/>
      <c r="DH91" s="296"/>
      <c r="DI91" s="296"/>
      <c r="DJ91" s="296"/>
      <c r="DK91" s="296"/>
      <c r="DL91" s="296"/>
      <c r="DM91" s="296"/>
      <c r="DN91" s="296"/>
      <c r="DO91" s="296"/>
      <c r="DP91" s="296"/>
      <c r="DQ91" s="296"/>
      <c r="DR91" s="296"/>
      <c r="DS91" s="296"/>
      <c r="DT91" s="296"/>
      <c r="DU91" s="296"/>
      <c r="DV91" s="296"/>
      <c r="DW91" s="296"/>
      <c r="DX91" s="296"/>
      <c r="DY91" s="296"/>
      <c r="DZ91" s="296"/>
      <c r="EA91" s="296"/>
      <c r="EB91" s="296"/>
      <c r="EC91" s="296"/>
      <c r="ED91" s="296"/>
      <c r="EE91" s="296"/>
      <c r="EF91" s="296"/>
      <c r="EG91" s="296"/>
      <c r="EH91" s="296"/>
      <c r="EI91" s="296"/>
      <c r="EJ91" s="296"/>
      <c r="EK91" s="296"/>
      <c r="EL91" s="296"/>
      <c r="EM91" s="296"/>
      <c r="EN91" s="296"/>
      <c r="EO91" s="296"/>
      <c r="EP91" s="296"/>
      <c r="EQ91" s="296"/>
      <c r="ER91" s="296"/>
      <c r="ES91" s="296"/>
      <c r="ET91" s="296"/>
      <c r="EU91" s="296"/>
      <c r="EV91" s="296"/>
      <c r="EW91" s="296"/>
      <c r="EX91" s="296"/>
      <c r="EY91" s="296"/>
      <c r="EZ91" s="296"/>
      <c r="FA91" s="296"/>
      <c r="FB91" s="296"/>
      <c r="FC91" s="296"/>
      <c r="FD91" s="296"/>
      <c r="FE91" s="296"/>
      <c r="FF91" s="296"/>
      <c r="FG91" s="296"/>
      <c r="FH91" s="296"/>
      <c r="FI91" s="296"/>
      <c r="FJ91" s="296"/>
      <c r="FK91" s="296"/>
      <c r="FL91" s="296"/>
      <c r="FM91" s="296"/>
      <c r="FN91" s="296"/>
      <c r="FO91" s="296"/>
      <c r="FP91" s="296"/>
      <c r="FQ91" s="296"/>
      <c r="FR91" s="296"/>
      <c r="FS91" s="296"/>
      <c r="FT91" s="296"/>
      <c r="FU91" s="296"/>
      <c r="FV91" s="296"/>
      <c r="FW91" s="296"/>
      <c r="FX91" s="296"/>
      <c r="FY91" s="296"/>
      <c r="FZ91" s="296"/>
      <c r="GA91" s="296"/>
      <c r="GB91" s="296"/>
      <c r="GC91" s="296"/>
      <c r="GD91" s="296"/>
      <c r="GE91" s="296"/>
      <c r="GF91" s="296"/>
      <c r="GG91" s="296"/>
      <c r="GH91" s="296"/>
      <c r="GI91" s="296"/>
      <c r="GJ91" s="296"/>
      <c r="GK91" s="296"/>
      <c r="GL91" s="296"/>
      <c r="GM91" s="296"/>
      <c r="GN91" s="296"/>
      <c r="GO91" s="296"/>
      <c r="GP91" s="296"/>
      <c r="GQ91" s="296"/>
      <c r="GR91" s="296"/>
      <c r="GS91" s="296"/>
      <c r="GT91" s="296"/>
      <c r="GU91" s="296"/>
      <c r="GV91" s="296"/>
      <c r="GW91" s="296"/>
      <c r="GX91" s="296"/>
      <c r="GY91" s="296"/>
      <c r="GZ91" s="296"/>
      <c r="HA91" s="296"/>
      <c r="HB91" s="296"/>
      <c r="HC91" s="296"/>
      <c r="HD91" s="296"/>
      <c r="HE91" s="296"/>
      <c r="HF91" s="296"/>
      <c r="HG91" s="296"/>
      <c r="HH91" s="296"/>
      <c r="HI91" s="296"/>
      <c r="HJ91" s="296"/>
      <c r="HK91" s="296"/>
      <c r="HL91" s="296"/>
      <c r="HM91" s="296"/>
      <c r="HN91" s="296"/>
      <c r="HO91" s="296"/>
      <c r="HP91" s="296"/>
      <c r="HQ91" s="296"/>
      <c r="HR91" s="296"/>
      <c r="HS91" s="296"/>
      <c r="HT91" s="296"/>
      <c r="HU91" s="296"/>
      <c r="HV91" s="296"/>
      <c r="HW91" s="296"/>
      <c r="HX91" s="296"/>
      <c r="HY91" s="296"/>
      <c r="HZ91" s="296"/>
    </row>
    <row r="92" spans="1:234" s="340" customFormat="1" ht="131.25" customHeight="1" x14ac:dyDescent="0.2">
      <c r="A92" s="219">
        <f t="shared" si="3"/>
        <v>79</v>
      </c>
      <c r="B92" s="220" t="s">
        <v>111</v>
      </c>
      <c r="C92" s="221" t="s">
        <v>16</v>
      </c>
      <c r="D92" s="222" t="s">
        <v>173</v>
      </c>
      <c r="E92" s="294">
        <v>3120105</v>
      </c>
      <c r="F92" s="224" t="s">
        <v>107</v>
      </c>
      <c r="G92" s="469" t="s">
        <v>83</v>
      </c>
      <c r="H92" s="470" t="s">
        <v>979</v>
      </c>
      <c r="I92" s="211">
        <v>400000000</v>
      </c>
      <c r="J92" s="211"/>
      <c r="K92" s="226">
        <f>L92-84</f>
        <v>42530</v>
      </c>
      <c r="L92" s="226">
        <v>42614</v>
      </c>
      <c r="M92" s="226">
        <v>42637</v>
      </c>
      <c r="N92" s="227">
        <v>365</v>
      </c>
      <c r="O92" s="226">
        <v>43002</v>
      </c>
      <c r="P92" s="250" t="s">
        <v>210</v>
      </c>
      <c r="Q92" s="229" t="s">
        <v>976</v>
      </c>
      <c r="R92" s="230" t="s">
        <v>108</v>
      </c>
      <c r="S92" s="230" t="s">
        <v>978</v>
      </c>
      <c r="T92" s="304" t="s">
        <v>977</v>
      </c>
      <c r="U92" s="304" t="s">
        <v>788</v>
      </c>
      <c r="V92" s="234"/>
      <c r="W92" s="234"/>
      <c r="X92" s="234"/>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35"/>
      <c r="BL92" s="235"/>
      <c r="BM92" s="235"/>
      <c r="BN92" s="235"/>
      <c r="BO92" s="235"/>
      <c r="BP92" s="235"/>
      <c r="BQ92" s="235"/>
      <c r="BR92" s="235"/>
      <c r="BS92" s="235"/>
      <c r="BT92" s="235"/>
      <c r="BU92" s="235"/>
      <c r="BV92" s="235"/>
      <c r="BW92" s="235"/>
      <c r="BX92" s="235"/>
      <c r="BY92" s="235"/>
      <c r="BZ92" s="235"/>
      <c r="CA92" s="235"/>
      <c r="CB92" s="235"/>
      <c r="CC92" s="235"/>
      <c r="CD92" s="235"/>
      <c r="CE92" s="235"/>
      <c r="CF92" s="235"/>
      <c r="CG92" s="235"/>
      <c r="CH92" s="235"/>
      <c r="CI92" s="235"/>
      <c r="CJ92" s="235"/>
      <c r="CK92" s="235"/>
      <c r="CL92" s="235"/>
      <c r="CM92" s="235"/>
      <c r="CN92" s="235"/>
      <c r="CO92" s="235"/>
      <c r="CP92" s="235"/>
      <c r="CQ92" s="235"/>
      <c r="CR92" s="235"/>
      <c r="CS92" s="235"/>
      <c r="CT92" s="235"/>
      <c r="CU92" s="235"/>
      <c r="CV92" s="235"/>
      <c r="CW92" s="235"/>
      <c r="CX92" s="235"/>
      <c r="CY92" s="235"/>
      <c r="CZ92" s="235"/>
      <c r="DA92" s="235"/>
      <c r="DB92" s="235"/>
      <c r="DC92" s="235"/>
      <c r="DD92" s="235"/>
      <c r="DE92" s="235"/>
      <c r="DF92" s="235"/>
      <c r="DG92" s="235"/>
      <c r="DH92" s="235"/>
      <c r="DI92" s="235"/>
      <c r="DJ92" s="235"/>
      <c r="DK92" s="235"/>
      <c r="DL92" s="235"/>
      <c r="DM92" s="235"/>
      <c r="DN92" s="235"/>
      <c r="DO92" s="235"/>
      <c r="DP92" s="235"/>
      <c r="DQ92" s="235"/>
      <c r="DR92" s="235"/>
      <c r="DS92" s="235"/>
      <c r="DT92" s="235"/>
      <c r="DU92" s="235"/>
      <c r="DV92" s="235"/>
      <c r="DW92" s="235"/>
      <c r="DX92" s="235"/>
      <c r="DY92" s="235"/>
      <c r="DZ92" s="235"/>
      <c r="EA92" s="235"/>
      <c r="EB92" s="235"/>
      <c r="EC92" s="235"/>
      <c r="ED92" s="235"/>
      <c r="EE92" s="235"/>
      <c r="EF92" s="235"/>
      <c r="EG92" s="235"/>
      <c r="EH92" s="235"/>
      <c r="EI92" s="235"/>
      <c r="EJ92" s="235"/>
      <c r="EK92" s="235"/>
      <c r="EL92" s="235"/>
      <c r="EM92" s="235"/>
      <c r="EN92" s="235"/>
      <c r="EO92" s="235"/>
      <c r="EP92" s="235"/>
      <c r="EQ92" s="235"/>
      <c r="ER92" s="235"/>
      <c r="ES92" s="235"/>
      <c r="ET92" s="235"/>
      <c r="EU92" s="235"/>
      <c r="EV92" s="235"/>
      <c r="EW92" s="235"/>
      <c r="EX92" s="235"/>
      <c r="EY92" s="235"/>
      <c r="EZ92" s="235"/>
      <c r="FA92" s="235"/>
      <c r="FB92" s="235"/>
      <c r="FC92" s="235"/>
      <c r="FD92" s="235"/>
      <c r="FE92" s="235"/>
      <c r="FF92" s="235"/>
      <c r="FG92" s="235"/>
      <c r="FH92" s="235"/>
      <c r="FI92" s="235"/>
      <c r="FJ92" s="235"/>
      <c r="FK92" s="235"/>
      <c r="FL92" s="235"/>
      <c r="FM92" s="235"/>
      <c r="FN92" s="235"/>
      <c r="FO92" s="235"/>
      <c r="FP92" s="235"/>
      <c r="FQ92" s="235"/>
      <c r="FR92" s="235"/>
      <c r="FS92" s="235"/>
      <c r="FT92" s="235"/>
      <c r="FU92" s="235"/>
      <c r="FV92" s="235"/>
      <c r="FW92" s="235"/>
      <c r="FX92" s="235"/>
      <c r="FY92" s="235"/>
      <c r="FZ92" s="235"/>
      <c r="GA92" s="235"/>
      <c r="GB92" s="235"/>
      <c r="GC92" s="235"/>
      <c r="GD92" s="235"/>
      <c r="GE92" s="235"/>
      <c r="GF92" s="235"/>
      <c r="GG92" s="235"/>
      <c r="GH92" s="235"/>
      <c r="GI92" s="235"/>
      <c r="GJ92" s="235"/>
      <c r="GK92" s="235"/>
      <c r="GL92" s="235"/>
      <c r="GM92" s="235"/>
      <c r="GN92" s="235"/>
      <c r="GO92" s="235"/>
      <c r="GP92" s="235"/>
      <c r="GQ92" s="235"/>
      <c r="GR92" s="235"/>
      <c r="GS92" s="235"/>
      <c r="GT92" s="235"/>
      <c r="GU92" s="235"/>
      <c r="GV92" s="235"/>
      <c r="GW92" s="235"/>
      <c r="GX92" s="235"/>
      <c r="GY92" s="235"/>
      <c r="GZ92" s="235"/>
      <c r="HA92" s="235"/>
      <c r="HB92" s="235"/>
      <c r="HC92" s="235"/>
      <c r="HD92" s="235"/>
      <c r="HE92" s="235"/>
      <c r="HF92" s="235"/>
      <c r="HG92" s="235"/>
      <c r="HH92" s="235"/>
      <c r="HI92" s="235"/>
      <c r="HJ92" s="235"/>
      <c r="HK92" s="235"/>
      <c r="HL92" s="235"/>
      <c r="HM92" s="235"/>
      <c r="HN92" s="235"/>
      <c r="HO92" s="235"/>
      <c r="HP92" s="235"/>
      <c r="HQ92" s="235"/>
      <c r="HR92" s="235"/>
      <c r="HS92" s="235"/>
      <c r="HT92" s="235"/>
      <c r="HU92" s="235"/>
      <c r="HV92" s="235"/>
      <c r="HW92" s="235"/>
      <c r="HX92" s="235"/>
      <c r="HY92" s="235"/>
      <c r="HZ92" s="235"/>
    </row>
    <row r="93" spans="1:234" s="249" customFormat="1" ht="79.5" customHeight="1" x14ac:dyDescent="0.2">
      <c r="A93" s="219">
        <f t="shared" si="3"/>
        <v>80</v>
      </c>
      <c r="B93" s="220" t="s">
        <v>111</v>
      </c>
      <c r="C93" s="221" t="s">
        <v>16</v>
      </c>
      <c r="D93" s="222" t="s">
        <v>173</v>
      </c>
      <c r="E93" s="294">
        <v>312020601</v>
      </c>
      <c r="F93" s="224" t="s">
        <v>107</v>
      </c>
      <c r="G93" s="225" t="s">
        <v>60</v>
      </c>
      <c r="H93" s="204" t="s">
        <v>25</v>
      </c>
      <c r="I93" s="332">
        <v>0</v>
      </c>
      <c r="J93" s="332"/>
      <c r="K93" s="226">
        <v>42410</v>
      </c>
      <c r="L93" s="226">
        <v>42492</v>
      </c>
      <c r="M93" s="226">
        <f>L93+5</f>
        <v>42497</v>
      </c>
      <c r="N93" s="227">
        <v>365</v>
      </c>
      <c r="O93" s="226">
        <f>M93+N93</f>
        <v>42862</v>
      </c>
      <c r="P93" s="250" t="s">
        <v>211</v>
      </c>
      <c r="Q93" s="229" t="s">
        <v>109</v>
      </c>
      <c r="R93" s="230" t="s">
        <v>110</v>
      </c>
      <c r="S93" s="265" t="s">
        <v>257</v>
      </c>
      <c r="T93" s="304" t="s">
        <v>632</v>
      </c>
      <c r="U93" s="304" t="s">
        <v>499</v>
      </c>
      <c r="V93" s="234"/>
      <c r="W93" s="234"/>
      <c r="X93" s="234"/>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35"/>
      <c r="BL93" s="235"/>
      <c r="BM93" s="235"/>
      <c r="BN93" s="235"/>
      <c r="BO93" s="235"/>
      <c r="BP93" s="235"/>
      <c r="BQ93" s="235"/>
      <c r="BR93" s="235"/>
      <c r="BS93" s="235"/>
      <c r="BT93" s="235"/>
      <c r="BU93" s="235"/>
      <c r="BV93" s="235"/>
      <c r="BW93" s="235"/>
      <c r="BX93" s="235"/>
      <c r="BY93" s="235"/>
      <c r="BZ93" s="235"/>
      <c r="CA93" s="235"/>
      <c r="CB93" s="235"/>
      <c r="CC93" s="235"/>
      <c r="CD93" s="235"/>
      <c r="CE93" s="235"/>
      <c r="CF93" s="235"/>
      <c r="CG93" s="235"/>
      <c r="CH93" s="235"/>
      <c r="CI93" s="235"/>
      <c r="CJ93" s="235"/>
      <c r="CK93" s="235"/>
      <c r="CL93" s="235"/>
      <c r="CM93" s="235"/>
      <c r="CN93" s="235"/>
      <c r="CO93" s="235"/>
      <c r="CP93" s="235"/>
      <c r="CQ93" s="235"/>
      <c r="CR93" s="235"/>
      <c r="CS93" s="235"/>
      <c r="CT93" s="235"/>
      <c r="CU93" s="235"/>
      <c r="CV93" s="235"/>
      <c r="CW93" s="235"/>
      <c r="CX93" s="235"/>
      <c r="CY93" s="235"/>
      <c r="CZ93" s="235"/>
      <c r="DA93" s="235"/>
      <c r="DB93" s="235"/>
      <c r="DC93" s="235"/>
      <c r="DD93" s="235"/>
      <c r="DE93" s="235"/>
      <c r="DF93" s="235"/>
      <c r="DG93" s="235"/>
      <c r="DH93" s="235"/>
      <c r="DI93" s="235"/>
      <c r="DJ93" s="235"/>
      <c r="DK93" s="235"/>
      <c r="DL93" s="235"/>
      <c r="DM93" s="235"/>
      <c r="DN93" s="235"/>
      <c r="DO93" s="235"/>
      <c r="DP93" s="235"/>
      <c r="DQ93" s="235"/>
      <c r="DR93" s="235"/>
      <c r="DS93" s="235"/>
      <c r="DT93" s="235"/>
      <c r="DU93" s="235"/>
      <c r="DV93" s="235"/>
      <c r="DW93" s="235"/>
      <c r="DX93" s="235"/>
      <c r="DY93" s="235"/>
      <c r="DZ93" s="235"/>
      <c r="EA93" s="235"/>
      <c r="EB93" s="235"/>
      <c r="EC93" s="235"/>
      <c r="ED93" s="235"/>
      <c r="EE93" s="235"/>
      <c r="EF93" s="235"/>
      <c r="EG93" s="235"/>
      <c r="EH93" s="235"/>
      <c r="EI93" s="235"/>
      <c r="EJ93" s="235"/>
      <c r="EK93" s="235"/>
      <c r="EL93" s="235"/>
      <c r="EM93" s="235"/>
      <c r="EN93" s="235"/>
      <c r="EO93" s="235"/>
      <c r="EP93" s="235"/>
      <c r="EQ93" s="235"/>
      <c r="ER93" s="235"/>
      <c r="ES93" s="235"/>
      <c r="ET93" s="235"/>
      <c r="EU93" s="235"/>
      <c r="EV93" s="235"/>
      <c r="EW93" s="235"/>
      <c r="EX93" s="235"/>
      <c r="EY93" s="235"/>
      <c r="EZ93" s="235"/>
      <c r="FA93" s="235"/>
      <c r="FB93" s="235"/>
      <c r="FC93" s="235"/>
      <c r="FD93" s="235"/>
      <c r="FE93" s="235"/>
      <c r="FF93" s="235"/>
      <c r="FG93" s="235"/>
      <c r="FH93" s="235"/>
      <c r="FI93" s="235"/>
      <c r="FJ93" s="235"/>
      <c r="FK93" s="235"/>
      <c r="FL93" s="235"/>
      <c r="FM93" s="235"/>
      <c r="FN93" s="235"/>
      <c r="FO93" s="235"/>
      <c r="FP93" s="235"/>
      <c r="FQ93" s="235"/>
      <c r="FR93" s="235"/>
      <c r="FS93" s="235"/>
      <c r="FT93" s="235"/>
      <c r="FU93" s="235"/>
      <c r="FV93" s="235"/>
      <c r="FW93" s="235"/>
      <c r="FX93" s="235"/>
      <c r="FY93" s="235"/>
      <c r="FZ93" s="235"/>
      <c r="GA93" s="235"/>
      <c r="GB93" s="235"/>
      <c r="GC93" s="235"/>
      <c r="GD93" s="235"/>
      <c r="GE93" s="235"/>
      <c r="GF93" s="235"/>
      <c r="GG93" s="235"/>
      <c r="GH93" s="235"/>
      <c r="GI93" s="235"/>
      <c r="GJ93" s="235"/>
      <c r="GK93" s="235"/>
      <c r="GL93" s="235"/>
      <c r="GM93" s="235"/>
      <c r="GN93" s="235"/>
      <c r="GO93" s="235"/>
      <c r="GP93" s="235"/>
      <c r="GQ93" s="235"/>
      <c r="GR93" s="235"/>
      <c r="GS93" s="235"/>
      <c r="GT93" s="235"/>
      <c r="GU93" s="235"/>
      <c r="GV93" s="235"/>
      <c r="GW93" s="235"/>
      <c r="GX93" s="235"/>
      <c r="GY93" s="235"/>
      <c r="GZ93" s="235"/>
      <c r="HA93" s="235"/>
      <c r="HB93" s="235"/>
      <c r="HC93" s="235"/>
      <c r="HD93" s="235"/>
      <c r="HE93" s="235"/>
      <c r="HF93" s="235"/>
      <c r="HG93" s="235"/>
      <c r="HH93" s="235"/>
      <c r="HI93" s="235"/>
      <c r="HJ93" s="235"/>
      <c r="HK93" s="235"/>
      <c r="HL93" s="235"/>
      <c r="HM93" s="235"/>
      <c r="HN93" s="235"/>
      <c r="HO93" s="235"/>
      <c r="HP93" s="235"/>
      <c r="HQ93" s="235"/>
      <c r="HR93" s="235"/>
      <c r="HS93" s="235"/>
      <c r="HT93" s="235"/>
      <c r="HU93" s="235"/>
      <c r="HV93" s="235"/>
      <c r="HW93" s="235"/>
      <c r="HX93" s="235"/>
      <c r="HY93" s="235"/>
      <c r="HZ93" s="235"/>
    </row>
    <row r="94" spans="1:234" s="249" customFormat="1" ht="126.75" customHeight="1" x14ac:dyDescent="0.2">
      <c r="A94" s="219">
        <f t="shared" si="3"/>
        <v>81</v>
      </c>
      <c r="B94" s="220" t="s">
        <v>115</v>
      </c>
      <c r="C94" s="221">
        <v>33</v>
      </c>
      <c r="D94" s="204" t="s">
        <v>23</v>
      </c>
      <c r="E94" s="308" t="s">
        <v>642</v>
      </c>
      <c r="F94" s="225" t="s">
        <v>643</v>
      </c>
      <c r="G94" s="225" t="s">
        <v>64</v>
      </c>
      <c r="H94" s="225" t="s">
        <v>176</v>
      </c>
      <c r="I94" s="211">
        <v>860000000</v>
      </c>
      <c r="J94" s="211">
        <v>860000000</v>
      </c>
      <c r="K94" s="226">
        <v>42608</v>
      </c>
      <c r="L94" s="226">
        <v>42643</v>
      </c>
      <c r="M94" s="226">
        <f>+L94+5</f>
        <v>42648</v>
      </c>
      <c r="N94" s="211">
        <f>30*7</f>
        <v>210</v>
      </c>
      <c r="O94" s="226">
        <f>+M94+N94</f>
        <v>42858</v>
      </c>
      <c r="P94" s="228" t="s">
        <v>113</v>
      </c>
      <c r="Q94" s="204" t="s">
        <v>1071</v>
      </c>
      <c r="R94" s="230" t="s">
        <v>114</v>
      </c>
      <c r="S94" s="231" t="s">
        <v>885</v>
      </c>
      <c r="T94" s="304" t="s">
        <v>1142</v>
      </c>
      <c r="U94" s="304" t="s">
        <v>250</v>
      </c>
      <c r="V94" s="231" t="s">
        <v>634</v>
      </c>
      <c r="W94" s="265"/>
      <c r="X94" s="234"/>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c r="DP94" s="235"/>
      <c r="DQ94" s="235"/>
      <c r="DR94" s="235"/>
      <c r="DS94" s="235"/>
      <c r="DT94" s="235"/>
      <c r="DU94" s="235"/>
      <c r="DV94" s="235"/>
      <c r="DW94" s="235"/>
      <c r="DX94" s="235"/>
      <c r="DY94" s="235"/>
      <c r="DZ94" s="235"/>
      <c r="EA94" s="235"/>
      <c r="EB94" s="235"/>
      <c r="EC94" s="235"/>
      <c r="ED94" s="235"/>
      <c r="EE94" s="235"/>
      <c r="EF94" s="235"/>
      <c r="EG94" s="235"/>
      <c r="EH94" s="235"/>
      <c r="EI94" s="235"/>
      <c r="EJ94" s="235"/>
      <c r="EK94" s="235"/>
      <c r="EL94" s="235"/>
      <c r="EM94" s="235"/>
      <c r="EN94" s="235"/>
      <c r="EO94" s="235"/>
      <c r="EP94" s="235"/>
      <c r="EQ94" s="235"/>
      <c r="ER94" s="235"/>
      <c r="ES94" s="235"/>
      <c r="ET94" s="235"/>
      <c r="EU94" s="235"/>
      <c r="EV94" s="235"/>
      <c r="EW94" s="235"/>
      <c r="EX94" s="235"/>
      <c r="EY94" s="235"/>
      <c r="EZ94" s="235"/>
      <c r="FA94" s="235"/>
      <c r="FB94" s="235"/>
      <c r="FC94" s="235"/>
      <c r="FD94" s="235"/>
      <c r="FE94" s="235"/>
      <c r="FF94" s="235"/>
      <c r="FG94" s="235"/>
      <c r="FH94" s="235"/>
      <c r="FI94" s="235"/>
      <c r="FJ94" s="235"/>
      <c r="FK94" s="235"/>
      <c r="FL94" s="235"/>
      <c r="FM94" s="235"/>
      <c r="FN94" s="235"/>
      <c r="FO94" s="235"/>
      <c r="FP94" s="235"/>
      <c r="FQ94" s="235"/>
      <c r="FR94" s="235"/>
      <c r="FS94" s="235"/>
      <c r="FT94" s="235"/>
      <c r="FU94" s="235"/>
      <c r="FV94" s="235"/>
      <c r="FW94" s="235"/>
      <c r="FX94" s="235"/>
      <c r="FY94" s="235"/>
      <c r="FZ94" s="235"/>
      <c r="GA94" s="235"/>
      <c r="GB94" s="235"/>
      <c r="GC94" s="235"/>
      <c r="GD94" s="235"/>
      <c r="GE94" s="235"/>
      <c r="GF94" s="235"/>
      <c r="GG94" s="235"/>
      <c r="GH94" s="235"/>
      <c r="GI94" s="235"/>
      <c r="GJ94" s="235"/>
      <c r="GK94" s="235"/>
      <c r="GL94" s="235"/>
      <c r="GM94" s="235"/>
      <c r="GN94" s="235"/>
      <c r="GO94" s="235"/>
      <c r="GP94" s="235"/>
      <c r="GQ94" s="235"/>
      <c r="GR94" s="235"/>
      <c r="GS94" s="235"/>
      <c r="GT94" s="235"/>
      <c r="GU94" s="235"/>
      <c r="GV94" s="235"/>
      <c r="GW94" s="235"/>
      <c r="GX94" s="235"/>
      <c r="GY94" s="235"/>
      <c r="GZ94" s="235"/>
      <c r="HA94" s="235"/>
      <c r="HB94" s="235"/>
      <c r="HC94" s="235"/>
      <c r="HD94" s="235"/>
      <c r="HE94" s="235"/>
      <c r="HF94" s="235"/>
      <c r="HG94" s="235"/>
      <c r="HH94" s="235"/>
      <c r="HI94" s="235"/>
      <c r="HJ94" s="235"/>
      <c r="HK94" s="235"/>
      <c r="HL94" s="235"/>
      <c r="HM94" s="235"/>
      <c r="HN94" s="235"/>
      <c r="HO94" s="235"/>
      <c r="HP94" s="235"/>
      <c r="HQ94" s="235"/>
      <c r="HR94" s="235"/>
      <c r="HS94" s="235"/>
      <c r="HT94" s="235"/>
      <c r="HU94" s="235"/>
      <c r="HV94" s="235"/>
      <c r="HW94" s="235"/>
      <c r="HX94" s="235"/>
      <c r="HY94" s="235"/>
      <c r="HZ94" s="235"/>
    </row>
    <row r="95" spans="1:234" s="249" customFormat="1" ht="86.25" customHeight="1" x14ac:dyDescent="0.2">
      <c r="A95" s="219">
        <f t="shared" si="3"/>
        <v>82</v>
      </c>
      <c r="B95" s="302" t="s">
        <v>84</v>
      </c>
      <c r="C95" s="298" t="s">
        <v>117</v>
      </c>
      <c r="D95" s="293" t="s">
        <v>85</v>
      </c>
      <c r="E95" s="299">
        <v>311020301</v>
      </c>
      <c r="F95" s="374" t="s">
        <v>246</v>
      </c>
      <c r="G95" s="217" t="s">
        <v>64</v>
      </c>
      <c r="H95" s="217" t="s">
        <v>25</v>
      </c>
      <c r="I95" s="207">
        <v>15200000</v>
      </c>
      <c r="J95" s="207">
        <v>15200000</v>
      </c>
      <c r="K95" s="226">
        <v>42394</v>
      </c>
      <c r="L95" s="226">
        <v>42424</v>
      </c>
      <c r="M95" s="226">
        <v>42429</v>
      </c>
      <c r="N95" s="219">
        <v>120</v>
      </c>
      <c r="O95" s="226">
        <v>42549</v>
      </c>
      <c r="P95" s="333" t="s">
        <v>441</v>
      </c>
      <c r="Q95" s="304" t="s">
        <v>581</v>
      </c>
      <c r="R95" s="230" t="s">
        <v>262</v>
      </c>
      <c r="S95" s="266" t="s">
        <v>259</v>
      </c>
      <c r="T95" s="304" t="s">
        <v>442</v>
      </c>
      <c r="U95" s="304" t="s">
        <v>250</v>
      </c>
      <c r="V95" s="215"/>
      <c r="W95" s="247" t="s">
        <v>387</v>
      </c>
      <c r="X95" s="215"/>
    </row>
    <row r="96" spans="1:234" s="249" customFormat="1" ht="174" customHeight="1" x14ac:dyDescent="0.2">
      <c r="A96" s="219">
        <f t="shared" si="3"/>
        <v>83</v>
      </c>
      <c r="B96" s="302" t="s">
        <v>84</v>
      </c>
      <c r="C96" s="298" t="s">
        <v>99</v>
      </c>
      <c r="D96" s="222" t="s">
        <v>100</v>
      </c>
      <c r="E96" s="299">
        <v>3120105</v>
      </c>
      <c r="F96" s="300" t="s">
        <v>106</v>
      </c>
      <c r="G96" s="217" t="s">
        <v>60</v>
      </c>
      <c r="H96" s="217" t="s">
        <v>50</v>
      </c>
      <c r="I96" s="207">
        <v>22500000</v>
      </c>
      <c r="J96" s="207"/>
      <c r="K96" s="226">
        <v>42628</v>
      </c>
      <c r="L96" s="226">
        <v>42673</v>
      </c>
      <c r="M96" s="226">
        <f>L96+5</f>
        <v>42678</v>
      </c>
      <c r="N96" s="219" t="s">
        <v>927</v>
      </c>
      <c r="O96" s="226">
        <v>42683</v>
      </c>
      <c r="P96" s="250" t="s">
        <v>520</v>
      </c>
      <c r="Q96" s="217" t="s">
        <v>822</v>
      </c>
      <c r="R96" s="214" t="s">
        <v>452</v>
      </c>
      <c r="S96" s="233" t="s">
        <v>693</v>
      </c>
      <c r="T96" s="304" t="s">
        <v>926</v>
      </c>
      <c r="U96" s="304" t="s">
        <v>243</v>
      </c>
      <c r="V96" s="215"/>
      <c r="W96" s="247" t="s">
        <v>387</v>
      </c>
      <c r="X96" s="215"/>
    </row>
    <row r="97" spans="1:234" s="249" customFormat="1" ht="117.75" customHeight="1" x14ac:dyDescent="0.2">
      <c r="A97" s="219">
        <f t="shared" si="3"/>
        <v>84</v>
      </c>
      <c r="B97" s="334" t="s">
        <v>116</v>
      </c>
      <c r="C97" s="298" t="s">
        <v>117</v>
      </c>
      <c r="D97" s="222" t="s">
        <v>85</v>
      </c>
      <c r="E97" s="253">
        <v>311020301</v>
      </c>
      <c r="F97" s="224" t="s">
        <v>63</v>
      </c>
      <c r="G97" s="217" t="s">
        <v>64</v>
      </c>
      <c r="H97" s="204" t="s">
        <v>179</v>
      </c>
      <c r="I97" s="335">
        <v>32000000</v>
      </c>
      <c r="J97" s="335">
        <v>32000000</v>
      </c>
      <c r="K97" s="226">
        <v>42396</v>
      </c>
      <c r="L97" s="226">
        <v>42424</v>
      </c>
      <c r="M97" s="226">
        <v>42430</v>
      </c>
      <c r="N97" s="227">
        <v>120</v>
      </c>
      <c r="O97" s="226">
        <v>42552</v>
      </c>
      <c r="P97" s="250" t="s">
        <v>118</v>
      </c>
      <c r="Q97" s="304" t="s">
        <v>451</v>
      </c>
      <c r="R97" s="336" t="s">
        <v>440</v>
      </c>
      <c r="S97" s="231" t="s">
        <v>263</v>
      </c>
      <c r="T97" s="304" t="s">
        <v>438</v>
      </c>
      <c r="U97" s="304" t="s">
        <v>250</v>
      </c>
      <c r="V97" s="234"/>
      <c r="W97" s="247" t="s">
        <v>439</v>
      </c>
      <c r="X97" s="234"/>
      <c r="Y97" s="235"/>
      <c r="Z97" s="235"/>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35"/>
      <c r="BL97" s="235"/>
      <c r="BM97" s="235"/>
      <c r="BN97" s="235"/>
      <c r="BO97" s="235"/>
      <c r="BP97" s="235"/>
      <c r="BQ97" s="235"/>
      <c r="BR97" s="235"/>
      <c r="BS97" s="235"/>
      <c r="BT97" s="235"/>
      <c r="BU97" s="235"/>
      <c r="BV97" s="235"/>
      <c r="BW97" s="235"/>
      <c r="BX97" s="235"/>
      <c r="BY97" s="235"/>
      <c r="BZ97" s="235"/>
      <c r="CA97" s="235"/>
      <c r="CB97" s="235"/>
      <c r="CC97" s="235"/>
      <c r="CD97" s="235"/>
      <c r="CE97" s="235"/>
      <c r="CF97" s="235"/>
      <c r="CG97" s="235"/>
      <c r="CH97" s="235"/>
      <c r="CI97" s="235"/>
      <c r="CJ97" s="235"/>
      <c r="CK97" s="235"/>
      <c r="CL97" s="235"/>
      <c r="CM97" s="235"/>
      <c r="CN97" s="235"/>
      <c r="CO97" s="235"/>
      <c r="CP97" s="235"/>
      <c r="CQ97" s="235"/>
      <c r="CR97" s="235"/>
      <c r="CS97" s="235"/>
      <c r="CT97" s="235"/>
      <c r="CU97" s="235"/>
      <c r="CV97" s="235"/>
      <c r="CW97" s="235"/>
      <c r="CX97" s="235"/>
      <c r="CY97" s="235"/>
      <c r="CZ97" s="235"/>
      <c r="DA97" s="235"/>
      <c r="DB97" s="235"/>
      <c r="DC97" s="235"/>
      <c r="DD97" s="235"/>
      <c r="DE97" s="235"/>
      <c r="DF97" s="235"/>
      <c r="DG97" s="235"/>
      <c r="DH97" s="235"/>
      <c r="DI97" s="235"/>
      <c r="DJ97" s="235"/>
      <c r="DK97" s="235"/>
      <c r="DL97" s="235"/>
      <c r="DM97" s="235"/>
      <c r="DN97" s="235"/>
      <c r="DO97" s="235"/>
      <c r="DP97" s="235"/>
      <c r="DQ97" s="235"/>
      <c r="DR97" s="235"/>
      <c r="DS97" s="235"/>
      <c r="DT97" s="235"/>
      <c r="DU97" s="235"/>
      <c r="DV97" s="235"/>
      <c r="DW97" s="235"/>
      <c r="DX97" s="235"/>
      <c r="DY97" s="235"/>
      <c r="DZ97" s="235"/>
      <c r="EA97" s="235"/>
      <c r="EB97" s="235"/>
      <c r="EC97" s="235"/>
      <c r="ED97" s="235"/>
      <c r="EE97" s="235"/>
      <c r="EF97" s="235"/>
      <c r="EG97" s="235"/>
      <c r="EH97" s="235"/>
      <c r="EI97" s="235"/>
      <c r="EJ97" s="235"/>
      <c r="EK97" s="235"/>
      <c r="EL97" s="235"/>
      <c r="EM97" s="235"/>
      <c r="EN97" s="235"/>
      <c r="EO97" s="235"/>
      <c r="EP97" s="235"/>
      <c r="EQ97" s="235"/>
      <c r="ER97" s="235"/>
      <c r="ES97" s="235"/>
      <c r="ET97" s="235"/>
      <c r="EU97" s="235"/>
      <c r="EV97" s="235"/>
      <c r="EW97" s="235"/>
      <c r="EX97" s="235"/>
      <c r="EY97" s="235"/>
      <c r="EZ97" s="235"/>
      <c r="FA97" s="235"/>
      <c r="FB97" s="235"/>
      <c r="FC97" s="235"/>
      <c r="FD97" s="235"/>
      <c r="FE97" s="235"/>
      <c r="FF97" s="235"/>
      <c r="FG97" s="235"/>
      <c r="FH97" s="235"/>
      <c r="FI97" s="235"/>
      <c r="FJ97" s="235"/>
      <c r="FK97" s="235"/>
      <c r="FL97" s="235"/>
      <c r="FM97" s="235"/>
      <c r="FN97" s="235"/>
      <c r="FO97" s="235"/>
      <c r="FP97" s="235"/>
      <c r="FQ97" s="235"/>
      <c r="FR97" s="235"/>
      <c r="FS97" s="235"/>
      <c r="FT97" s="235"/>
      <c r="FU97" s="235"/>
      <c r="FV97" s="235"/>
      <c r="FW97" s="235"/>
      <c r="FX97" s="235"/>
      <c r="FY97" s="235"/>
      <c r="FZ97" s="235"/>
      <c r="GA97" s="235"/>
      <c r="GB97" s="235"/>
      <c r="GC97" s="235"/>
      <c r="GD97" s="235"/>
      <c r="GE97" s="235"/>
      <c r="GF97" s="235"/>
      <c r="GG97" s="235"/>
      <c r="GH97" s="235"/>
      <c r="GI97" s="235"/>
      <c r="GJ97" s="235"/>
      <c r="GK97" s="235"/>
      <c r="GL97" s="235"/>
      <c r="GM97" s="235"/>
      <c r="GN97" s="235"/>
      <c r="GO97" s="235"/>
      <c r="GP97" s="235"/>
      <c r="GQ97" s="235"/>
      <c r="GR97" s="235"/>
      <c r="GS97" s="235"/>
      <c r="GT97" s="235"/>
      <c r="GU97" s="235"/>
      <c r="GV97" s="235"/>
      <c r="GW97" s="235"/>
      <c r="GX97" s="235"/>
      <c r="GY97" s="235"/>
      <c r="GZ97" s="235"/>
      <c r="HA97" s="235"/>
      <c r="HB97" s="235"/>
      <c r="HC97" s="235"/>
      <c r="HD97" s="235"/>
      <c r="HE97" s="235"/>
      <c r="HF97" s="235"/>
      <c r="HG97" s="235"/>
      <c r="HH97" s="235"/>
      <c r="HI97" s="235"/>
      <c r="HJ97" s="235"/>
      <c r="HK97" s="235"/>
      <c r="HL97" s="235"/>
      <c r="HM97" s="235"/>
      <c r="HN97" s="235"/>
      <c r="HO97" s="235"/>
      <c r="HP97" s="235"/>
      <c r="HQ97" s="235"/>
      <c r="HR97" s="235"/>
      <c r="HS97" s="235"/>
      <c r="HT97" s="235"/>
      <c r="HU97" s="235"/>
      <c r="HV97" s="235"/>
      <c r="HW97" s="235"/>
      <c r="HX97" s="235"/>
      <c r="HY97" s="235"/>
      <c r="HZ97" s="235"/>
    </row>
    <row r="98" spans="1:234" s="252" customFormat="1" ht="109.5" customHeight="1" x14ac:dyDescent="0.2">
      <c r="A98" s="219">
        <f t="shared" si="3"/>
        <v>85</v>
      </c>
      <c r="B98" s="225" t="s">
        <v>119</v>
      </c>
      <c r="C98" s="253">
        <v>31201</v>
      </c>
      <c r="D98" s="222" t="s">
        <v>100</v>
      </c>
      <c r="E98" s="246">
        <v>3120104</v>
      </c>
      <c r="F98" s="341" t="s">
        <v>103</v>
      </c>
      <c r="G98" s="225" t="s">
        <v>29</v>
      </c>
      <c r="H98" s="228" t="s">
        <v>50</v>
      </c>
      <c r="I98" s="212">
        <v>7000000</v>
      </c>
      <c r="J98" s="212"/>
      <c r="K98" s="226">
        <v>42475</v>
      </c>
      <c r="L98" s="226">
        <v>42529</v>
      </c>
      <c r="M98" s="226">
        <v>42534</v>
      </c>
      <c r="N98" s="262">
        <v>60</v>
      </c>
      <c r="O98" s="226">
        <v>42594</v>
      </c>
      <c r="P98" s="337" t="s">
        <v>120</v>
      </c>
      <c r="Q98" s="229" t="s">
        <v>513</v>
      </c>
      <c r="R98" s="230" t="s">
        <v>121</v>
      </c>
      <c r="S98" s="255" t="s">
        <v>222</v>
      </c>
      <c r="T98" s="304" t="s">
        <v>984</v>
      </c>
      <c r="U98" s="304" t="s">
        <v>243</v>
      </c>
      <c r="V98" s="338"/>
      <c r="W98" s="338"/>
      <c r="X98" s="338"/>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c r="CQ98" s="339"/>
      <c r="CR98" s="339"/>
      <c r="CS98" s="339"/>
      <c r="CT98" s="339"/>
      <c r="CU98" s="339"/>
      <c r="CV98" s="339"/>
      <c r="CW98" s="339"/>
      <c r="CX98" s="339"/>
      <c r="CY98" s="339"/>
      <c r="CZ98" s="339"/>
      <c r="DA98" s="339"/>
      <c r="DB98" s="339"/>
      <c r="DC98" s="339"/>
      <c r="DD98" s="339"/>
      <c r="DE98" s="339"/>
      <c r="DF98" s="339"/>
      <c r="DG98" s="339"/>
      <c r="DH98" s="339"/>
      <c r="DI98" s="339"/>
      <c r="DJ98" s="339"/>
      <c r="DK98" s="339"/>
      <c r="DL98" s="339"/>
      <c r="DM98" s="339"/>
      <c r="DN98" s="339"/>
      <c r="DO98" s="339"/>
      <c r="DP98" s="339"/>
      <c r="DQ98" s="339"/>
      <c r="DR98" s="339"/>
      <c r="DS98" s="339"/>
      <c r="DT98" s="339"/>
      <c r="DU98" s="339"/>
      <c r="DV98" s="339"/>
      <c r="DW98" s="339"/>
      <c r="DX98" s="339"/>
      <c r="DY98" s="339"/>
      <c r="DZ98" s="339"/>
      <c r="EA98" s="339"/>
      <c r="EB98" s="339"/>
      <c r="EC98" s="339"/>
      <c r="ED98" s="339"/>
      <c r="EE98" s="339"/>
      <c r="EF98" s="339"/>
      <c r="EG98" s="339"/>
      <c r="EH98" s="339"/>
      <c r="EI98" s="339"/>
      <c r="EJ98" s="339"/>
      <c r="EK98" s="339"/>
      <c r="EL98" s="339"/>
      <c r="EM98" s="339"/>
      <c r="EN98" s="339"/>
      <c r="EO98" s="339"/>
      <c r="EP98" s="339"/>
      <c r="EQ98" s="339"/>
      <c r="ER98" s="339"/>
      <c r="ES98" s="339"/>
      <c r="ET98" s="339"/>
      <c r="EU98" s="339"/>
      <c r="EV98" s="339"/>
      <c r="EW98" s="339"/>
      <c r="EX98" s="339"/>
      <c r="EY98" s="339"/>
      <c r="EZ98" s="339"/>
      <c r="FA98" s="339"/>
      <c r="FB98" s="339"/>
      <c r="FC98" s="339"/>
      <c r="FD98" s="339"/>
      <c r="FE98" s="339"/>
      <c r="FF98" s="339"/>
      <c r="FG98" s="339"/>
      <c r="FH98" s="339"/>
      <c r="FI98" s="339"/>
      <c r="FJ98" s="339"/>
      <c r="FK98" s="339"/>
      <c r="FL98" s="339"/>
      <c r="FM98" s="339"/>
      <c r="FN98" s="339"/>
      <c r="FO98" s="339"/>
      <c r="FP98" s="339"/>
      <c r="FQ98" s="339"/>
      <c r="FR98" s="339"/>
      <c r="FS98" s="339"/>
      <c r="FT98" s="339"/>
      <c r="FU98" s="339"/>
      <c r="FV98" s="339"/>
      <c r="FW98" s="339"/>
      <c r="FX98" s="339"/>
      <c r="FY98" s="339"/>
      <c r="FZ98" s="339"/>
      <c r="GA98" s="339"/>
      <c r="GB98" s="339"/>
      <c r="GC98" s="339"/>
      <c r="GD98" s="339"/>
      <c r="GE98" s="339"/>
      <c r="GF98" s="339"/>
      <c r="GG98" s="339"/>
      <c r="GH98" s="339"/>
      <c r="GI98" s="339"/>
      <c r="GJ98" s="339"/>
      <c r="GK98" s="339"/>
      <c r="GL98" s="339"/>
      <c r="GM98" s="339"/>
      <c r="GN98" s="339"/>
      <c r="GO98" s="339"/>
      <c r="GP98" s="339"/>
      <c r="GQ98" s="339"/>
      <c r="GR98" s="339"/>
      <c r="GS98" s="339"/>
      <c r="GT98" s="339"/>
      <c r="GU98" s="339"/>
      <c r="GV98" s="339"/>
      <c r="GW98" s="339"/>
      <c r="GX98" s="339"/>
      <c r="GY98" s="339"/>
      <c r="GZ98" s="339"/>
      <c r="HA98" s="339"/>
      <c r="HB98" s="339"/>
      <c r="HC98" s="339"/>
      <c r="HD98" s="339"/>
      <c r="HE98" s="339"/>
      <c r="HF98" s="339"/>
      <c r="HG98" s="339"/>
      <c r="HH98" s="339"/>
      <c r="HI98" s="339"/>
      <c r="HJ98" s="339"/>
      <c r="HK98" s="339"/>
      <c r="HL98" s="339"/>
      <c r="HM98" s="339"/>
      <c r="HN98" s="339"/>
      <c r="HO98" s="339"/>
      <c r="HP98" s="339"/>
      <c r="HQ98" s="339"/>
      <c r="HR98" s="339"/>
      <c r="HS98" s="339"/>
      <c r="HT98" s="339"/>
      <c r="HU98" s="339"/>
      <c r="HV98" s="339"/>
      <c r="HW98" s="339"/>
      <c r="HX98" s="339"/>
      <c r="HY98" s="339"/>
      <c r="HZ98" s="339"/>
    </row>
    <row r="99" spans="1:234" s="252" customFormat="1" ht="143.25" customHeight="1" x14ac:dyDescent="0.2">
      <c r="A99" s="219">
        <f t="shared" si="3"/>
        <v>86</v>
      </c>
      <c r="B99" s="225" t="s">
        <v>119</v>
      </c>
      <c r="C99" s="253">
        <v>31201</v>
      </c>
      <c r="D99" s="222" t="s">
        <v>100</v>
      </c>
      <c r="E99" s="246">
        <v>3120104</v>
      </c>
      <c r="F99" s="225" t="s">
        <v>103</v>
      </c>
      <c r="G99" s="225" t="s">
        <v>24</v>
      </c>
      <c r="H99" s="228" t="s">
        <v>19</v>
      </c>
      <c r="I99" s="212">
        <f>124153362-20000000</f>
        <v>104153362</v>
      </c>
      <c r="J99" s="212"/>
      <c r="K99" s="226">
        <v>42556</v>
      </c>
      <c r="L99" s="226">
        <v>42640</v>
      </c>
      <c r="M99" s="226">
        <v>42643</v>
      </c>
      <c r="N99" s="262">
        <v>180</v>
      </c>
      <c r="O99" s="226">
        <v>42733</v>
      </c>
      <c r="P99" s="225" t="s">
        <v>122</v>
      </c>
      <c r="Q99" s="267" t="s">
        <v>123</v>
      </c>
      <c r="R99" s="230" t="s">
        <v>124</v>
      </c>
      <c r="S99" s="255" t="s">
        <v>222</v>
      </c>
      <c r="T99" s="304" t="s">
        <v>980</v>
      </c>
      <c r="U99" s="304" t="s">
        <v>788</v>
      </c>
      <c r="V99" s="338"/>
      <c r="W99" s="338"/>
      <c r="X99" s="338"/>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c r="CQ99" s="339"/>
      <c r="CR99" s="339"/>
      <c r="CS99" s="339"/>
      <c r="CT99" s="339"/>
      <c r="CU99" s="339"/>
      <c r="CV99" s="339"/>
      <c r="CW99" s="339"/>
      <c r="CX99" s="339"/>
      <c r="CY99" s="339"/>
      <c r="CZ99" s="339"/>
      <c r="DA99" s="339"/>
      <c r="DB99" s="339"/>
      <c r="DC99" s="339"/>
      <c r="DD99" s="339"/>
      <c r="DE99" s="339"/>
      <c r="DF99" s="339"/>
      <c r="DG99" s="339"/>
      <c r="DH99" s="339"/>
      <c r="DI99" s="339"/>
      <c r="DJ99" s="339"/>
      <c r="DK99" s="339"/>
      <c r="DL99" s="339"/>
      <c r="DM99" s="339"/>
      <c r="DN99" s="339"/>
      <c r="DO99" s="339"/>
      <c r="DP99" s="339"/>
      <c r="DQ99" s="339"/>
      <c r="DR99" s="339"/>
      <c r="DS99" s="339"/>
      <c r="DT99" s="339"/>
      <c r="DU99" s="339"/>
      <c r="DV99" s="339"/>
      <c r="DW99" s="339"/>
      <c r="DX99" s="339"/>
      <c r="DY99" s="339"/>
      <c r="DZ99" s="339"/>
      <c r="EA99" s="339"/>
      <c r="EB99" s="339"/>
      <c r="EC99" s="339"/>
      <c r="ED99" s="339"/>
      <c r="EE99" s="339"/>
      <c r="EF99" s="339"/>
      <c r="EG99" s="339"/>
      <c r="EH99" s="339"/>
      <c r="EI99" s="339"/>
      <c r="EJ99" s="339"/>
      <c r="EK99" s="339"/>
      <c r="EL99" s="339"/>
      <c r="EM99" s="339"/>
      <c r="EN99" s="339"/>
      <c r="EO99" s="339"/>
      <c r="EP99" s="339"/>
      <c r="EQ99" s="339"/>
      <c r="ER99" s="339"/>
      <c r="ES99" s="339"/>
      <c r="ET99" s="339"/>
      <c r="EU99" s="339"/>
      <c r="EV99" s="339"/>
      <c r="EW99" s="339"/>
      <c r="EX99" s="339"/>
      <c r="EY99" s="339"/>
      <c r="EZ99" s="339"/>
      <c r="FA99" s="339"/>
      <c r="FB99" s="339"/>
      <c r="FC99" s="339"/>
      <c r="FD99" s="339"/>
      <c r="FE99" s="339"/>
      <c r="FF99" s="339"/>
      <c r="FG99" s="339"/>
      <c r="FH99" s="339"/>
      <c r="FI99" s="339"/>
      <c r="FJ99" s="339"/>
      <c r="FK99" s="339"/>
      <c r="FL99" s="339"/>
      <c r="FM99" s="339"/>
      <c r="FN99" s="339"/>
      <c r="FO99" s="339"/>
      <c r="FP99" s="339"/>
      <c r="FQ99" s="339"/>
      <c r="FR99" s="339"/>
      <c r="FS99" s="339"/>
      <c r="FT99" s="339"/>
      <c r="FU99" s="339"/>
      <c r="FV99" s="339"/>
      <c r="FW99" s="339"/>
      <c r="FX99" s="339"/>
      <c r="FY99" s="339"/>
      <c r="FZ99" s="339"/>
      <c r="GA99" s="339"/>
      <c r="GB99" s="339"/>
      <c r="GC99" s="339"/>
      <c r="GD99" s="339"/>
      <c r="GE99" s="339"/>
      <c r="GF99" s="339"/>
      <c r="GG99" s="339"/>
      <c r="GH99" s="339"/>
      <c r="GI99" s="339"/>
      <c r="GJ99" s="339"/>
      <c r="GK99" s="339"/>
      <c r="GL99" s="339"/>
      <c r="GM99" s="339"/>
      <c r="GN99" s="339"/>
      <c r="GO99" s="339"/>
      <c r="GP99" s="339"/>
      <c r="GQ99" s="339"/>
      <c r="GR99" s="339"/>
      <c r="GS99" s="339"/>
      <c r="GT99" s="339"/>
      <c r="GU99" s="339"/>
      <c r="GV99" s="339"/>
      <c r="GW99" s="339"/>
      <c r="GX99" s="339"/>
      <c r="GY99" s="339"/>
      <c r="GZ99" s="339"/>
      <c r="HA99" s="339"/>
      <c r="HB99" s="339"/>
      <c r="HC99" s="339"/>
      <c r="HD99" s="339"/>
      <c r="HE99" s="339"/>
      <c r="HF99" s="339"/>
      <c r="HG99" s="339"/>
      <c r="HH99" s="339"/>
      <c r="HI99" s="339"/>
      <c r="HJ99" s="339"/>
      <c r="HK99" s="339"/>
      <c r="HL99" s="339"/>
      <c r="HM99" s="339"/>
      <c r="HN99" s="339"/>
      <c r="HO99" s="339"/>
      <c r="HP99" s="339"/>
      <c r="HQ99" s="339"/>
      <c r="HR99" s="339"/>
      <c r="HS99" s="339"/>
      <c r="HT99" s="339"/>
      <c r="HU99" s="339"/>
      <c r="HV99" s="339"/>
      <c r="HW99" s="339"/>
      <c r="HX99" s="339"/>
      <c r="HY99" s="339"/>
      <c r="HZ99" s="339"/>
    </row>
    <row r="100" spans="1:234" s="252" customFormat="1" ht="247.5" customHeight="1" x14ac:dyDescent="0.2">
      <c r="A100" s="219">
        <f t="shared" si="3"/>
        <v>87</v>
      </c>
      <c r="B100" s="225" t="s">
        <v>119</v>
      </c>
      <c r="C100" s="253">
        <v>31201</v>
      </c>
      <c r="D100" s="222" t="s">
        <v>100</v>
      </c>
      <c r="E100" s="246">
        <v>3120103</v>
      </c>
      <c r="F100" s="225" t="s">
        <v>125</v>
      </c>
      <c r="G100" s="225" t="s">
        <v>24</v>
      </c>
      <c r="H100" s="228" t="s">
        <v>19</v>
      </c>
      <c r="I100" s="210">
        <v>108318032</v>
      </c>
      <c r="J100" s="210">
        <v>108318032</v>
      </c>
      <c r="K100" s="226">
        <v>42348</v>
      </c>
      <c r="L100" s="226">
        <v>42425</v>
      </c>
      <c r="M100" s="226">
        <v>42430</v>
      </c>
      <c r="N100" s="262">
        <v>365</v>
      </c>
      <c r="O100" s="226">
        <v>42795</v>
      </c>
      <c r="P100" s="266" t="s">
        <v>126</v>
      </c>
      <c r="Q100" s="267" t="s">
        <v>224</v>
      </c>
      <c r="R100" s="292" t="s">
        <v>269</v>
      </c>
      <c r="S100" s="255" t="s">
        <v>222</v>
      </c>
      <c r="T100" s="304" t="s">
        <v>549</v>
      </c>
      <c r="U100" s="304" t="s">
        <v>250</v>
      </c>
      <c r="V100" s="322"/>
      <c r="W100" s="322"/>
      <c r="X100" s="322"/>
      <c r="Y100" s="296"/>
      <c r="Z100" s="296"/>
      <c r="AA100" s="296"/>
      <c r="AB100" s="296"/>
      <c r="AC100" s="296"/>
      <c r="AD100" s="296"/>
      <c r="AE100" s="296"/>
      <c r="AF100" s="296"/>
      <c r="AG100" s="296"/>
      <c r="AH100" s="296"/>
      <c r="AI100" s="296"/>
      <c r="AJ100" s="296"/>
      <c r="AK100" s="296"/>
      <c r="AL100" s="296"/>
      <c r="AM100" s="296"/>
      <c r="AN100" s="296"/>
      <c r="AO100" s="296"/>
      <c r="AP100" s="296"/>
      <c r="AQ100" s="296"/>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c r="BP100" s="296"/>
      <c r="BQ100" s="296"/>
      <c r="BR100" s="296"/>
      <c r="BS100" s="296"/>
      <c r="BT100" s="296"/>
      <c r="BU100" s="296"/>
      <c r="BV100" s="296"/>
      <c r="BW100" s="296"/>
      <c r="BX100" s="296"/>
      <c r="BY100" s="296"/>
      <c r="BZ100" s="296"/>
      <c r="CA100" s="296"/>
      <c r="CB100" s="296"/>
      <c r="CC100" s="296"/>
      <c r="CD100" s="296"/>
      <c r="CE100" s="296"/>
      <c r="CF100" s="296"/>
      <c r="CG100" s="296"/>
      <c r="CH100" s="296"/>
      <c r="CI100" s="296"/>
      <c r="CJ100" s="296"/>
      <c r="CK100" s="296"/>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c r="FC100" s="296"/>
      <c r="FD100" s="296"/>
      <c r="FE100" s="296"/>
      <c r="FF100" s="296"/>
      <c r="FG100" s="296"/>
      <c r="FH100" s="296"/>
      <c r="FI100" s="296"/>
      <c r="FJ100" s="296"/>
      <c r="FK100" s="296"/>
      <c r="FL100" s="296"/>
      <c r="FM100" s="296"/>
      <c r="FN100" s="296"/>
      <c r="FO100" s="296"/>
      <c r="FP100" s="296"/>
      <c r="FQ100" s="296"/>
      <c r="FR100" s="296"/>
      <c r="FS100" s="296"/>
      <c r="FT100" s="296"/>
      <c r="FU100" s="296"/>
      <c r="FV100" s="296"/>
      <c r="FW100" s="296"/>
      <c r="FX100" s="296"/>
      <c r="FY100" s="296"/>
      <c r="FZ100" s="296"/>
      <c r="GA100" s="296"/>
      <c r="GB100" s="296"/>
      <c r="GC100" s="296"/>
      <c r="GD100" s="296"/>
      <c r="GE100" s="296"/>
      <c r="GF100" s="296"/>
      <c r="GG100" s="296"/>
      <c r="GH100" s="296"/>
      <c r="GI100" s="296"/>
      <c r="GJ100" s="296"/>
      <c r="GK100" s="296"/>
      <c r="GL100" s="296"/>
      <c r="GM100" s="296"/>
      <c r="GN100" s="296"/>
      <c r="GO100" s="296"/>
      <c r="GP100" s="296"/>
      <c r="GQ100" s="296"/>
      <c r="GR100" s="296"/>
      <c r="GS100" s="296"/>
      <c r="GT100" s="296"/>
      <c r="GU100" s="296"/>
      <c r="GV100" s="296"/>
      <c r="GW100" s="296"/>
      <c r="GX100" s="296"/>
      <c r="GY100" s="296"/>
      <c r="GZ100" s="296"/>
      <c r="HA100" s="296"/>
      <c r="HB100" s="296"/>
      <c r="HC100" s="296"/>
      <c r="HD100" s="296"/>
      <c r="HE100" s="296"/>
      <c r="HF100" s="296"/>
      <c r="HG100" s="296"/>
      <c r="HH100" s="296"/>
      <c r="HI100" s="296"/>
      <c r="HJ100" s="296"/>
      <c r="HK100" s="296"/>
      <c r="HL100" s="296"/>
      <c r="HM100" s="296"/>
      <c r="HN100" s="296"/>
      <c r="HO100" s="296"/>
      <c r="HP100" s="296"/>
      <c r="HQ100" s="296"/>
      <c r="HR100" s="296"/>
      <c r="HS100" s="296"/>
      <c r="HT100" s="296"/>
      <c r="HU100" s="296"/>
      <c r="HV100" s="296"/>
      <c r="HW100" s="296"/>
      <c r="HX100" s="296"/>
      <c r="HY100" s="296"/>
      <c r="HZ100" s="296"/>
    </row>
    <row r="101" spans="1:234" s="249" customFormat="1" ht="101.25" customHeight="1" x14ac:dyDescent="0.2">
      <c r="A101" s="219">
        <f t="shared" si="3"/>
        <v>88</v>
      </c>
      <c r="B101" s="225" t="s">
        <v>119</v>
      </c>
      <c r="C101" s="221" t="s">
        <v>16</v>
      </c>
      <c r="D101" s="222" t="s">
        <v>173</v>
      </c>
      <c r="E101" s="246">
        <v>312020501</v>
      </c>
      <c r="F101" s="225" t="s">
        <v>127</v>
      </c>
      <c r="G101" s="225" t="s">
        <v>29</v>
      </c>
      <c r="H101" s="228" t="s">
        <v>19</v>
      </c>
      <c r="I101" s="212">
        <v>25456345</v>
      </c>
      <c r="J101" s="212"/>
      <c r="K101" s="226">
        <v>42592</v>
      </c>
      <c r="L101" s="226">
        <v>42653</v>
      </c>
      <c r="M101" s="226">
        <v>42658</v>
      </c>
      <c r="N101" s="262">
        <v>365</v>
      </c>
      <c r="O101" s="226">
        <f>+M101+N101</f>
        <v>43023</v>
      </c>
      <c r="P101" s="266" t="s">
        <v>128</v>
      </c>
      <c r="Q101" s="267" t="s">
        <v>775</v>
      </c>
      <c r="R101" s="292" t="s">
        <v>129</v>
      </c>
      <c r="S101" s="255" t="s">
        <v>222</v>
      </c>
      <c r="T101" s="304" t="s">
        <v>776</v>
      </c>
      <c r="U101" s="304" t="s">
        <v>788</v>
      </c>
      <c r="V101" s="338"/>
      <c r="W101" s="338"/>
      <c r="X101" s="338"/>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c r="CQ101" s="339"/>
      <c r="CR101" s="339"/>
      <c r="CS101" s="339"/>
      <c r="CT101" s="339"/>
      <c r="CU101" s="339"/>
      <c r="CV101" s="339"/>
      <c r="CW101" s="339"/>
      <c r="CX101" s="339"/>
      <c r="CY101" s="339"/>
      <c r="CZ101" s="339"/>
      <c r="DA101" s="339"/>
      <c r="DB101" s="339"/>
      <c r="DC101" s="339"/>
      <c r="DD101" s="339"/>
      <c r="DE101" s="339"/>
      <c r="DF101" s="339"/>
      <c r="DG101" s="339"/>
      <c r="DH101" s="339"/>
      <c r="DI101" s="339"/>
      <c r="DJ101" s="339"/>
      <c r="DK101" s="339"/>
      <c r="DL101" s="339"/>
      <c r="DM101" s="339"/>
      <c r="DN101" s="339"/>
      <c r="DO101" s="339"/>
      <c r="DP101" s="339"/>
      <c r="DQ101" s="339"/>
      <c r="DR101" s="339"/>
      <c r="DS101" s="339"/>
      <c r="DT101" s="339"/>
      <c r="DU101" s="339"/>
      <c r="DV101" s="339"/>
      <c r="DW101" s="339"/>
      <c r="DX101" s="339"/>
      <c r="DY101" s="339"/>
      <c r="DZ101" s="339"/>
      <c r="EA101" s="339"/>
      <c r="EB101" s="339"/>
      <c r="EC101" s="339"/>
      <c r="ED101" s="339"/>
      <c r="EE101" s="339"/>
      <c r="EF101" s="339"/>
      <c r="EG101" s="339"/>
      <c r="EH101" s="339"/>
      <c r="EI101" s="339"/>
      <c r="EJ101" s="339"/>
      <c r="EK101" s="339"/>
      <c r="EL101" s="339"/>
      <c r="EM101" s="339"/>
      <c r="EN101" s="339"/>
      <c r="EO101" s="339"/>
      <c r="EP101" s="339"/>
      <c r="EQ101" s="339"/>
      <c r="ER101" s="339"/>
      <c r="ES101" s="339"/>
      <c r="ET101" s="339"/>
      <c r="EU101" s="339"/>
      <c r="EV101" s="339"/>
      <c r="EW101" s="339"/>
      <c r="EX101" s="339"/>
      <c r="EY101" s="339"/>
      <c r="EZ101" s="339"/>
      <c r="FA101" s="339"/>
      <c r="FB101" s="339"/>
      <c r="FC101" s="339"/>
      <c r="FD101" s="339"/>
      <c r="FE101" s="339"/>
      <c r="FF101" s="339"/>
      <c r="FG101" s="339"/>
      <c r="FH101" s="339"/>
      <c r="FI101" s="339"/>
      <c r="FJ101" s="339"/>
      <c r="FK101" s="339"/>
      <c r="FL101" s="339"/>
      <c r="FM101" s="339"/>
      <c r="FN101" s="339"/>
      <c r="FO101" s="339"/>
      <c r="FP101" s="339"/>
      <c r="FQ101" s="339"/>
      <c r="FR101" s="339"/>
      <c r="FS101" s="339"/>
      <c r="FT101" s="339"/>
      <c r="FU101" s="339"/>
      <c r="FV101" s="339"/>
      <c r="FW101" s="339"/>
      <c r="FX101" s="339"/>
      <c r="FY101" s="339"/>
      <c r="FZ101" s="339"/>
      <c r="GA101" s="339"/>
      <c r="GB101" s="339"/>
      <c r="GC101" s="339"/>
      <c r="GD101" s="339"/>
      <c r="GE101" s="339"/>
      <c r="GF101" s="339"/>
      <c r="GG101" s="339"/>
      <c r="GH101" s="339"/>
      <c r="GI101" s="339"/>
      <c r="GJ101" s="339"/>
      <c r="GK101" s="339"/>
      <c r="GL101" s="339"/>
      <c r="GM101" s="339"/>
      <c r="GN101" s="339"/>
      <c r="GO101" s="339"/>
      <c r="GP101" s="339"/>
      <c r="GQ101" s="339"/>
      <c r="GR101" s="339"/>
      <c r="GS101" s="339"/>
      <c r="GT101" s="339"/>
      <c r="GU101" s="339"/>
      <c r="GV101" s="339"/>
      <c r="GW101" s="339"/>
      <c r="GX101" s="339"/>
      <c r="GY101" s="339"/>
      <c r="GZ101" s="339"/>
      <c r="HA101" s="339"/>
      <c r="HB101" s="339"/>
      <c r="HC101" s="339"/>
      <c r="HD101" s="339"/>
      <c r="HE101" s="339"/>
      <c r="HF101" s="339"/>
      <c r="HG101" s="339"/>
      <c r="HH101" s="339"/>
      <c r="HI101" s="339"/>
      <c r="HJ101" s="339"/>
      <c r="HK101" s="339"/>
      <c r="HL101" s="339"/>
      <c r="HM101" s="339"/>
      <c r="HN101" s="339"/>
      <c r="HO101" s="339"/>
      <c r="HP101" s="339"/>
      <c r="HQ101" s="339"/>
      <c r="HR101" s="339"/>
      <c r="HS101" s="339"/>
      <c r="HT101" s="339"/>
      <c r="HU101" s="339"/>
      <c r="HV101" s="339"/>
      <c r="HW101" s="339"/>
      <c r="HX101" s="339"/>
      <c r="HY101" s="339"/>
      <c r="HZ101" s="339"/>
    </row>
    <row r="102" spans="1:234" s="249" customFormat="1" ht="183.75" customHeight="1" x14ac:dyDescent="0.2">
      <c r="A102" s="219">
        <f t="shared" si="3"/>
        <v>89</v>
      </c>
      <c r="B102" s="225" t="s">
        <v>119</v>
      </c>
      <c r="C102" s="253">
        <v>31201</v>
      </c>
      <c r="D102" s="222" t="s">
        <v>100</v>
      </c>
      <c r="E102" s="246">
        <v>3120103</v>
      </c>
      <c r="F102" s="225" t="s">
        <v>125</v>
      </c>
      <c r="G102" s="225" t="s">
        <v>799</v>
      </c>
      <c r="H102" s="228" t="s">
        <v>25</v>
      </c>
      <c r="I102" s="212">
        <f>15711000+28000000</f>
        <v>43711000</v>
      </c>
      <c r="J102" s="212"/>
      <c r="K102" s="226">
        <v>42601</v>
      </c>
      <c r="L102" s="226">
        <f>+K102+90</f>
        <v>42691</v>
      </c>
      <c r="M102" s="226">
        <v>42696</v>
      </c>
      <c r="N102" s="262">
        <v>365</v>
      </c>
      <c r="O102" s="226">
        <f>+M102+N102</f>
        <v>43061</v>
      </c>
      <c r="P102" s="266" t="s">
        <v>798</v>
      </c>
      <c r="Q102" s="267" t="s">
        <v>800</v>
      </c>
      <c r="R102" s="292" t="s">
        <v>801</v>
      </c>
      <c r="S102" s="255" t="s">
        <v>222</v>
      </c>
      <c r="T102" s="304" t="s">
        <v>802</v>
      </c>
      <c r="U102" s="304" t="s">
        <v>243</v>
      </c>
      <c r="V102" s="215"/>
      <c r="W102" s="215"/>
      <c r="X102" s="215"/>
    </row>
    <row r="103" spans="1:234" s="249" customFormat="1" ht="155.25" customHeight="1" x14ac:dyDescent="0.2">
      <c r="A103" s="219">
        <f t="shared" si="3"/>
        <v>90</v>
      </c>
      <c r="B103" s="225" t="s">
        <v>119</v>
      </c>
      <c r="C103" s="253">
        <v>31201</v>
      </c>
      <c r="D103" s="222" t="s">
        <v>100</v>
      </c>
      <c r="E103" s="246">
        <v>3120102</v>
      </c>
      <c r="F103" s="225" t="s">
        <v>130</v>
      </c>
      <c r="G103" s="225" t="s">
        <v>24</v>
      </c>
      <c r="H103" s="228" t="s">
        <v>25</v>
      </c>
      <c r="I103" s="212">
        <f>50000000-18628800-1500200</f>
        <v>29871000</v>
      </c>
      <c r="J103" s="212"/>
      <c r="K103" s="226">
        <v>42591</v>
      </c>
      <c r="L103" s="226">
        <v>42675</v>
      </c>
      <c r="M103" s="226">
        <v>42678</v>
      </c>
      <c r="N103" s="262">
        <v>365</v>
      </c>
      <c r="O103" s="226">
        <v>43043</v>
      </c>
      <c r="P103" s="266" t="s">
        <v>131</v>
      </c>
      <c r="Q103" s="267" t="s">
        <v>506</v>
      </c>
      <c r="R103" s="268" t="s">
        <v>132</v>
      </c>
      <c r="S103" s="255" t="s">
        <v>222</v>
      </c>
      <c r="T103" s="304"/>
      <c r="U103" s="304"/>
      <c r="V103" s="215"/>
      <c r="W103" s="215"/>
      <c r="X103" s="215"/>
    </row>
    <row r="104" spans="1:234" s="252" customFormat="1" ht="225" customHeight="1" x14ac:dyDescent="0.2">
      <c r="A104" s="219">
        <f t="shared" si="3"/>
        <v>91</v>
      </c>
      <c r="B104" s="225" t="s">
        <v>119</v>
      </c>
      <c r="C104" s="228">
        <v>31202</v>
      </c>
      <c r="D104" s="222" t="s">
        <v>173</v>
      </c>
      <c r="E104" s="246">
        <v>3120203</v>
      </c>
      <c r="F104" s="225" t="s">
        <v>133</v>
      </c>
      <c r="G104" s="228" t="s">
        <v>64</v>
      </c>
      <c r="H104" s="302" t="s">
        <v>686</v>
      </c>
      <c r="I104" s="212">
        <v>53000000</v>
      </c>
      <c r="J104" s="212">
        <v>53000000</v>
      </c>
      <c r="K104" s="226">
        <v>42479</v>
      </c>
      <c r="L104" s="226">
        <v>42562</v>
      </c>
      <c r="M104" s="226">
        <v>42570</v>
      </c>
      <c r="N104" s="262">
        <v>365</v>
      </c>
      <c r="O104" s="226">
        <v>42934</v>
      </c>
      <c r="P104" s="385" t="s">
        <v>134</v>
      </c>
      <c r="Q104" s="267" t="s">
        <v>504</v>
      </c>
      <c r="R104" s="268" t="s">
        <v>135</v>
      </c>
      <c r="S104" s="255" t="s">
        <v>222</v>
      </c>
      <c r="T104" s="304" t="s">
        <v>872</v>
      </c>
      <c r="U104" s="304" t="s">
        <v>250</v>
      </c>
      <c r="V104" s="215"/>
      <c r="W104" s="215"/>
      <c r="X104" s="215"/>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c r="CZ104" s="249"/>
      <c r="DA104" s="249"/>
      <c r="DB104" s="249"/>
      <c r="DC104" s="249"/>
      <c r="DD104" s="249"/>
      <c r="DE104" s="249"/>
      <c r="DF104" s="249"/>
      <c r="DG104" s="249"/>
      <c r="DH104" s="249"/>
      <c r="DI104" s="249"/>
      <c r="DJ104" s="249"/>
      <c r="DK104" s="249"/>
      <c r="DL104" s="249"/>
      <c r="DM104" s="249"/>
      <c r="DN104" s="249"/>
      <c r="DO104" s="249"/>
      <c r="DP104" s="249"/>
      <c r="DQ104" s="249"/>
      <c r="DR104" s="249"/>
      <c r="DS104" s="249"/>
      <c r="DT104" s="249"/>
      <c r="DU104" s="249"/>
      <c r="DV104" s="249"/>
      <c r="DW104" s="249"/>
      <c r="DX104" s="249"/>
      <c r="DY104" s="249"/>
      <c r="DZ104" s="249"/>
      <c r="EA104" s="249"/>
      <c r="EB104" s="249"/>
      <c r="EC104" s="249"/>
      <c r="ED104" s="249"/>
      <c r="EE104" s="249"/>
      <c r="EF104" s="249"/>
      <c r="EG104" s="249"/>
      <c r="EH104" s="249"/>
      <c r="EI104" s="249"/>
      <c r="EJ104" s="249"/>
      <c r="EK104" s="249"/>
      <c r="EL104" s="249"/>
      <c r="EM104" s="249"/>
      <c r="EN104" s="249"/>
      <c r="EO104" s="249"/>
      <c r="EP104" s="249"/>
      <c r="EQ104" s="249"/>
      <c r="ER104" s="249"/>
      <c r="ES104" s="249"/>
      <c r="ET104" s="249"/>
      <c r="EU104" s="249"/>
      <c r="EV104" s="249"/>
      <c r="EW104" s="249"/>
      <c r="EX104" s="249"/>
      <c r="EY104" s="249"/>
      <c r="EZ104" s="249"/>
      <c r="FA104" s="249"/>
      <c r="FB104" s="249"/>
      <c r="FC104" s="249"/>
      <c r="FD104" s="249"/>
      <c r="FE104" s="249"/>
      <c r="FF104" s="249"/>
      <c r="FG104" s="249"/>
      <c r="FH104" s="249"/>
      <c r="FI104" s="249"/>
      <c r="FJ104" s="249"/>
      <c r="FK104" s="249"/>
      <c r="FL104" s="249"/>
      <c r="FM104" s="249"/>
      <c r="FN104" s="249"/>
      <c r="FO104" s="249"/>
      <c r="FP104" s="249"/>
      <c r="FQ104" s="249"/>
      <c r="FR104" s="249"/>
      <c r="FS104" s="249"/>
      <c r="FT104" s="249"/>
      <c r="FU104" s="249"/>
      <c r="FV104" s="249"/>
      <c r="FW104" s="249"/>
      <c r="FX104" s="249"/>
      <c r="FY104" s="249"/>
      <c r="FZ104" s="249"/>
      <c r="GA104" s="249"/>
      <c r="GB104" s="249"/>
      <c r="GC104" s="249"/>
      <c r="GD104" s="249"/>
      <c r="GE104" s="249"/>
      <c r="GF104" s="249"/>
      <c r="GG104" s="249"/>
      <c r="GH104" s="249"/>
      <c r="GI104" s="249"/>
      <c r="GJ104" s="249"/>
      <c r="GK104" s="249"/>
      <c r="GL104" s="249"/>
      <c r="GM104" s="249"/>
      <c r="GN104" s="249"/>
      <c r="GO104" s="249"/>
      <c r="GP104" s="249"/>
      <c r="GQ104" s="249"/>
      <c r="GR104" s="249"/>
      <c r="GS104" s="249"/>
      <c r="GT104" s="249"/>
      <c r="GU104" s="249"/>
      <c r="GV104" s="249"/>
      <c r="GW104" s="249"/>
      <c r="GX104" s="249"/>
      <c r="GY104" s="249"/>
      <c r="GZ104" s="249"/>
      <c r="HA104" s="249"/>
      <c r="HB104" s="249"/>
      <c r="HC104" s="249"/>
      <c r="HD104" s="249"/>
      <c r="HE104" s="249"/>
      <c r="HF104" s="249"/>
      <c r="HG104" s="249"/>
      <c r="HH104" s="249"/>
      <c r="HI104" s="249"/>
      <c r="HJ104" s="249"/>
      <c r="HK104" s="249"/>
      <c r="HL104" s="249"/>
      <c r="HM104" s="249"/>
      <c r="HN104" s="249"/>
      <c r="HO104" s="249"/>
      <c r="HP104" s="249"/>
      <c r="HQ104" s="249"/>
      <c r="HR104" s="249"/>
      <c r="HS104" s="249"/>
      <c r="HT104" s="249"/>
      <c r="HU104" s="249"/>
      <c r="HV104" s="249"/>
      <c r="HW104" s="249"/>
      <c r="HX104" s="249"/>
      <c r="HY104" s="249"/>
      <c r="HZ104" s="249"/>
    </row>
    <row r="105" spans="1:234" s="249" customFormat="1" ht="125.25" customHeight="1" x14ac:dyDescent="0.2">
      <c r="A105" s="219">
        <f t="shared" si="3"/>
        <v>92</v>
      </c>
      <c r="B105" s="225" t="s">
        <v>119</v>
      </c>
      <c r="C105" s="228">
        <v>31202</v>
      </c>
      <c r="D105" s="222" t="s">
        <v>173</v>
      </c>
      <c r="E105" s="246">
        <v>3120203</v>
      </c>
      <c r="F105" s="225" t="s">
        <v>133</v>
      </c>
      <c r="G105" s="228" t="s">
        <v>60</v>
      </c>
      <c r="H105" s="228" t="s">
        <v>25</v>
      </c>
      <c r="I105" s="212">
        <v>4747739</v>
      </c>
      <c r="J105" s="212">
        <v>4747739</v>
      </c>
      <c r="K105" s="226">
        <v>42461</v>
      </c>
      <c r="L105" s="226">
        <v>42516</v>
      </c>
      <c r="M105" s="226">
        <f>L105+5</f>
        <v>42521</v>
      </c>
      <c r="N105" s="262">
        <v>365</v>
      </c>
      <c r="O105" s="226">
        <f>M105+N105</f>
        <v>42886</v>
      </c>
      <c r="P105" s="266" t="s">
        <v>136</v>
      </c>
      <c r="Q105" s="267" t="s">
        <v>137</v>
      </c>
      <c r="R105" s="268" t="s">
        <v>138</v>
      </c>
      <c r="S105" s="255" t="s">
        <v>222</v>
      </c>
      <c r="T105" s="304" t="s">
        <v>616</v>
      </c>
      <c r="U105" s="304" t="s">
        <v>250</v>
      </c>
      <c r="V105" s="215"/>
      <c r="W105" s="215"/>
      <c r="X105" s="215"/>
    </row>
    <row r="106" spans="1:234" s="249" customFormat="1" ht="101.25" customHeight="1" x14ac:dyDescent="0.2">
      <c r="A106" s="219">
        <f t="shared" si="3"/>
        <v>93</v>
      </c>
      <c r="B106" s="225" t="s">
        <v>119</v>
      </c>
      <c r="C106" s="253">
        <v>31202</v>
      </c>
      <c r="D106" s="222" t="s">
        <v>173</v>
      </c>
      <c r="E106" s="246">
        <v>3120204</v>
      </c>
      <c r="F106" s="225" t="s">
        <v>191</v>
      </c>
      <c r="G106" s="228" t="s">
        <v>24</v>
      </c>
      <c r="H106" s="228" t="s">
        <v>25</v>
      </c>
      <c r="I106" s="212">
        <v>60000000</v>
      </c>
      <c r="J106" s="212">
        <v>60000000</v>
      </c>
      <c r="K106" s="226">
        <v>42348</v>
      </c>
      <c r="L106" s="226">
        <v>42489</v>
      </c>
      <c r="M106" s="226" t="s">
        <v>553</v>
      </c>
      <c r="N106" s="262">
        <v>365</v>
      </c>
      <c r="O106" s="226" t="s">
        <v>553</v>
      </c>
      <c r="P106" s="266" t="s">
        <v>139</v>
      </c>
      <c r="Q106" s="217" t="s">
        <v>550</v>
      </c>
      <c r="R106" s="342" t="s">
        <v>551</v>
      </c>
      <c r="S106" s="255" t="s">
        <v>222</v>
      </c>
      <c r="T106" s="304" t="s">
        <v>552</v>
      </c>
      <c r="U106" s="304" t="s">
        <v>250</v>
      </c>
      <c r="V106" s="251"/>
      <c r="W106" s="251"/>
      <c r="X106" s="251"/>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52"/>
      <c r="AV106" s="252"/>
      <c r="AW106" s="252"/>
      <c r="AX106" s="252"/>
      <c r="AY106" s="252"/>
      <c r="AZ106" s="252"/>
      <c r="BA106" s="252"/>
      <c r="BB106" s="252"/>
      <c r="BC106" s="252"/>
      <c r="BD106" s="252"/>
      <c r="BE106" s="252"/>
      <c r="BF106" s="252"/>
      <c r="BG106" s="252"/>
      <c r="BH106" s="252"/>
      <c r="BI106" s="252"/>
      <c r="BJ106" s="252"/>
      <c r="BK106" s="252"/>
      <c r="BL106" s="252"/>
      <c r="BM106" s="252"/>
      <c r="BN106" s="252"/>
      <c r="BO106" s="252"/>
      <c r="BP106" s="252"/>
      <c r="BQ106" s="252"/>
      <c r="BR106" s="252"/>
      <c r="BS106" s="252"/>
      <c r="BT106" s="252"/>
      <c r="BU106" s="252"/>
      <c r="BV106" s="252"/>
      <c r="BW106" s="252"/>
      <c r="BX106" s="252"/>
      <c r="BY106" s="252"/>
      <c r="BZ106" s="252"/>
      <c r="CA106" s="252"/>
      <c r="CB106" s="252"/>
      <c r="CC106" s="252"/>
      <c r="CD106" s="252"/>
      <c r="CE106" s="252"/>
      <c r="CF106" s="252"/>
      <c r="CG106" s="252"/>
      <c r="CH106" s="252"/>
      <c r="CI106" s="252"/>
      <c r="CJ106" s="252"/>
      <c r="CK106" s="252"/>
      <c r="CL106" s="252"/>
      <c r="CM106" s="252"/>
      <c r="CN106" s="252"/>
      <c r="CO106" s="252"/>
      <c r="CP106" s="252"/>
      <c r="CQ106" s="252"/>
      <c r="CR106" s="252"/>
      <c r="CS106" s="252"/>
      <c r="CT106" s="252"/>
      <c r="CU106" s="252"/>
      <c r="CV106" s="252"/>
      <c r="CW106" s="252"/>
      <c r="CX106" s="252"/>
      <c r="CY106" s="252"/>
      <c r="CZ106" s="252"/>
      <c r="DA106" s="252"/>
      <c r="DB106" s="252"/>
      <c r="DC106" s="252"/>
      <c r="DD106" s="252"/>
      <c r="DE106" s="252"/>
      <c r="DF106" s="252"/>
      <c r="DG106" s="252"/>
      <c r="DH106" s="252"/>
      <c r="DI106" s="252"/>
      <c r="DJ106" s="252"/>
      <c r="DK106" s="252"/>
      <c r="DL106" s="252"/>
      <c r="DM106" s="252"/>
      <c r="DN106" s="252"/>
      <c r="DO106" s="252"/>
      <c r="DP106" s="252"/>
      <c r="DQ106" s="252"/>
      <c r="DR106" s="252"/>
      <c r="DS106" s="252"/>
      <c r="DT106" s="252"/>
      <c r="DU106" s="252"/>
      <c r="DV106" s="252"/>
      <c r="DW106" s="252"/>
      <c r="DX106" s="252"/>
      <c r="DY106" s="252"/>
      <c r="DZ106" s="252"/>
      <c r="EA106" s="252"/>
      <c r="EB106" s="252"/>
      <c r="EC106" s="252"/>
      <c r="ED106" s="252"/>
      <c r="EE106" s="252"/>
      <c r="EF106" s="252"/>
      <c r="EG106" s="252"/>
      <c r="EH106" s="252"/>
      <c r="EI106" s="252"/>
      <c r="EJ106" s="252"/>
      <c r="EK106" s="252"/>
      <c r="EL106" s="252"/>
      <c r="EM106" s="252"/>
      <c r="EN106" s="252"/>
      <c r="EO106" s="252"/>
      <c r="EP106" s="252"/>
      <c r="EQ106" s="252"/>
      <c r="ER106" s="252"/>
      <c r="ES106" s="252"/>
      <c r="ET106" s="252"/>
      <c r="EU106" s="252"/>
      <c r="EV106" s="252"/>
      <c r="EW106" s="252"/>
      <c r="EX106" s="252"/>
      <c r="EY106" s="252"/>
      <c r="EZ106" s="252"/>
      <c r="FA106" s="252"/>
      <c r="FB106" s="252"/>
      <c r="FC106" s="252"/>
      <c r="FD106" s="252"/>
      <c r="FE106" s="252"/>
      <c r="FF106" s="252"/>
      <c r="FG106" s="252"/>
      <c r="FH106" s="252"/>
      <c r="FI106" s="252"/>
      <c r="FJ106" s="252"/>
      <c r="FK106" s="252"/>
      <c r="FL106" s="252"/>
      <c r="FM106" s="252"/>
      <c r="FN106" s="252"/>
      <c r="FO106" s="252"/>
      <c r="FP106" s="252"/>
      <c r="FQ106" s="252"/>
      <c r="FR106" s="252"/>
      <c r="FS106" s="252"/>
      <c r="FT106" s="252"/>
      <c r="FU106" s="252"/>
      <c r="FV106" s="252"/>
      <c r="FW106" s="252"/>
      <c r="FX106" s="252"/>
      <c r="FY106" s="252"/>
      <c r="FZ106" s="252"/>
      <c r="GA106" s="252"/>
      <c r="GB106" s="252"/>
      <c r="GC106" s="252"/>
      <c r="GD106" s="252"/>
      <c r="GE106" s="252"/>
      <c r="GF106" s="252"/>
      <c r="GG106" s="252"/>
      <c r="GH106" s="252"/>
      <c r="GI106" s="252"/>
      <c r="GJ106" s="252"/>
      <c r="GK106" s="252"/>
      <c r="GL106" s="252"/>
      <c r="GM106" s="252"/>
      <c r="GN106" s="252"/>
      <c r="GO106" s="252"/>
      <c r="GP106" s="252"/>
      <c r="GQ106" s="252"/>
      <c r="GR106" s="252"/>
      <c r="GS106" s="252"/>
      <c r="GT106" s="252"/>
      <c r="GU106" s="252"/>
      <c r="GV106" s="252"/>
      <c r="GW106" s="252"/>
      <c r="GX106" s="252"/>
      <c r="GY106" s="252"/>
      <c r="GZ106" s="252"/>
      <c r="HA106" s="252"/>
      <c r="HB106" s="252"/>
      <c r="HC106" s="252"/>
      <c r="HD106" s="252"/>
      <c r="HE106" s="252"/>
      <c r="HF106" s="252"/>
      <c r="HG106" s="252"/>
      <c r="HH106" s="252"/>
      <c r="HI106" s="252"/>
      <c r="HJ106" s="252"/>
      <c r="HK106" s="252"/>
      <c r="HL106" s="252"/>
      <c r="HM106" s="252"/>
      <c r="HN106" s="252"/>
      <c r="HO106" s="252"/>
      <c r="HP106" s="252"/>
      <c r="HQ106" s="252"/>
      <c r="HR106" s="252"/>
      <c r="HS106" s="252"/>
      <c r="HT106" s="252"/>
      <c r="HU106" s="252"/>
      <c r="HV106" s="252"/>
      <c r="HW106" s="252"/>
      <c r="HX106" s="252"/>
      <c r="HY106" s="252"/>
      <c r="HZ106" s="252"/>
    </row>
    <row r="107" spans="1:234" s="249" customFormat="1" ht="257.25" customHeight="1" x14ac:dyDescent="0.2">
      <c r="A107" s="219">
        <f t="shared" si="3"/>
        <v>94</v>
      </c>
      <c r="B107" s="225" t="s">
        <v>119</v>
      </c>
      <c r="C107" s="221" t="s">
        <v>16</v>
      </c>
      <c r="D107" s="222" t="s">
        <v>173</v>
      </c>
      <c r="E107" s="246">
        <v>312020501</v>
      </c>
      <c r="F107" s="225" t="s">
        <v>67</v>
      </c>
      <c r="G107" s="228" t="s">
        <v>83</v>
      </c>
      <c r="H107" s="228" t="s">
        <v>25</v>
      </c>
      <c r="I107" s="212">
        <v>863270275</v>
      </c>
      <c r="J107" s="212">
        <v>863270275</v>
      </c>
      <c r="K107" s="226">
        <v>42359</v>
      </c>
      <c r="L107" s="226">
        <v>42558</v>
      </c>
      <c r="M107" s="226">
        <v>42564</v>
      </c>
      <c r="N107" s="262">
        <v>365</v>
      </c>
      <c r="O107" s="226">
        <v>42928</v>
      </c>
      <c r="P107" s="266" t="s">
        <v>140</v>
      </c>
      <c r="Q107" s="267" t="s">
        <v>141</v>
      </c>
      <c r="R107" s="268" t="s">
        <v>142</v>
      </c>
      <c r="S107" s="255" t="s">
        <v>222</v>
      </c>
      <c r="T107" s="304" t="s">
        <v>684</v>
      </c>
      <c r="U107" s="304" t="s">
        <v>250</v>
      </c>
      <c r="V107" s="263" t="s">
        <v>515</v>
      </c>
      <c r="W107" s="263" t="s">
        <v>387</v>
      </c>
      <c r="X107" s="251"/>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c r="BC107" s="252"/>
      <c r="BD107" s="252"/>
      <c r="BE107" s="252"/>
      <c r="BF107" s="252"/>
      <c r="BG107" s="252"/>
      <c r="BH107" s="252"/>
      <c r="BI107" s="252"/>
      <c r="BJ107" s="252"/>
      <c r="BK107" s="252"/>
      <c r="BL107" s="252"/>
      <c r="BM107" s="252"/>
      <c r="BN107" s="252"/>
      <c r="BO107" s="252"/>
      <c r="BP107" s="252"/>
      <c r="BQ107" s="252"/>
      <c r="BR107" s="252"/>
      <c r="BS107" s="252"/>
      <c r="BT107" s="252"/>
      <c r="BU107" s="252"/>
      <c r="BV107" s="252"/>
      <c r="BW107" s="252"/>
      <c r="BX107" s="252"/>
      <c r="BY107" s="252"/>
      <c r="BZ107" s="252"/>
      <c r="CA107" s="252"/>
      <c r="CB107" s="252"/>
      <c r="CC107" s="252"/>
      <c r="CD107" s="252"/>
      <c r="CE107" s="252"/>
      <c r="CF107" s="252"/>
      <c r="CG107" s="252"/>
      <c r="CH107" s="252"/>
      <c r="CI107" s="252"/>
      <c r="CJ107" s="252"/>
      <c r="CK107" s="252"/>
      <c r="CL107" s="252"/>
      <c r="CM107" s="252"/>
      <c r="CN107" s="252"/>
      <c r="CO107" s="252"/>
      <c r="CP107" s="252"/>
      <c r="CQ107" s="252"/>
      <c r="CR107" s="252"/>
      <c r="CS107" s="252"/>
      <c r="CT107" s="252"/>
      <c r="CU107" s="252"/>
      <c r="CV107" s="252"/>
      <c r="CW107" s="252"/>
      <c r="CX107" s="252"/>
      <c r="CY107" s="252"/>
      <c r="CZ107" s="252"/>
      <c r="DA107" s="252"/>
      <c r="DB107" s="252"/>
      <c r="DC107" s="252"/>
      <c r="DD107" s="252"/>
      <c r="DE107" s="252"/>
      <c r="DF107" s="252"/>
      <c r="DG107" s="252"/>
      <c r="DH107" s="252"/>
      <c r="DI107" s="252"/>
      <c r="DJ107" s="252"/>
      <c r="DK107" s="252"/>
      <c r="DL107" s="252"/>
      <c r="DM107" s="252"/>
      <c r="DN107" s="252"/>
      <c r="DO107" s="252"/>
      <c r="DP107" s="252"/>
      <c r="DQ107" s="252"/>
      <c r="DR107" s="252"/>
      <c r="DS107" s="252"/>
      <c r="DT107" s="252"/>
      <c r="DU107" s="252"/>
      <c r="DV107" s="252"/>
      <c r="DW107" s="252"/>
      <c r="DX107" s="252"/>
      <c r="DY107" s="252"/>
      <c r="DZ107" s="252"/>
      <c r="EA107" s="252"/>
      <c r="EB107" s="252"/>
      <c r="EC107" s="252"/>
      <c r="ED107" s="252"/>
      <c r="EE107" s="252"/>
      <c r="EF107" s="252"/>
      <c r="EG107" s="252"/>
      <c r="EH107" s="252"/>
      <c r="EI107" s="252"/>
      <c r="EJ107" s="252"/>
      <c r="EK107" s="252"/>
      <c r="EL107" s="252"/>
      <c r="EM107" s="252"/>
      <c r="EN107" s="252"/>
      <c r="EO107" s="252"/>
      <c r="EP107" s="252"/>
      <c r="EQ107" s="252"/>
      <c r="ER107" s="252"/>
      <c r="ES107" s="252"/>
      <c r="ET107" s="252"/>
      <c r="EU107" s="252"/>
      <c r="EV107" s="252"/>
      <c r="EW107" s="252"/>
      <c r="EX107" s="252"/>
      <c r="EY107" s="252"/>
      <c r="EZ107" s="252"/>
      <c r="FA107" s="252"/>
      <c r="FB107" s="252"/>
      <c r="FC107" s="252"/>
      <c r="FD107" s="252"/>
      <c r="FE107" s="252"/>
      <c r="FF107" s="252"/>
      <c r="FG107" s="252"/>
      <c r="FH107" s="252"/>
      <c r="FI107" s="252"/>
      <c r="FJ107" s="252"/>
      <c r="FK107" s="252"/>
      <c r="FL107" s="252"/>
      <c r="FM107" s="252"/>
      <c r="FN107" s="252"/>
      <c r="FO107" s="252"/>
      <c r="FP107" s="252"/>
      <c r="FQ107" s="252"/>
      <c r="FR107" s="252"/>
      <c r="FS107" s="252"/>
      <c r="FT107" s="252"/>
      <c r="FU107" s="252"/>
      <c r="FV107" s="252"/>
      <c r="FW107" s="252"/>
      <c r="FX107" s="252"/>
      <c r="FY107" s="252"/>
      <c r="FZ107" s="252"/>
      <c r="GA107" s="252"/>
      <c r="GB107" s="252"/>
      <c r="GC107" s="252"/>
      <c r="GD107" s="252"/>
      <c r="GE107" s="252"/>
      <c r="GF107" s="252"/>
      <c r="GG107" s="252"/>
      <c r="GH107" s="252"/>
      <c r="GI107" s="252"/>
      <c r="GJ107" s="252"/>
      <c r="GK107" s="252"/>
      <c r="GL107" s="252"/>
      <c r="GM107" s="252"/>
      <c r="GN107" s="252"/>
      <c r="GO107" s="252"/>
      <c r="GP107" s="252"/>
      <c r="GQ107" s="252"/>
      <c r="GR107" s="252"/>
      <c r="GS107" s="252"/>
      <c r="GT107" s="252"/>
      <c r="GU107" s="252"/>
      <c r="GV107" s="252"/>
      <c r="GW107" s="252"/>
      <c r="GX107" s="252"/>
      <c r="GY107" s="252"/>
      <c r="GZ107" s="252"/>
      <c r="HA107" s="252"/>
      <c r="HB107" s="252"/>
      <c r="HC107" s="252"/>
      <c r="HD107" s="252"/>
      <c r="HE107" s="252"/>
      <c r="HF107" s="252"/>
      <c r="HG107" s="252"/>
      <c r="HH107" s="252"/>
      <c r="HI107" s="252"/>
      <c r="HJ107" s="252"/>
      <c r="HK107" s="252"/>
      <c r="HL107" s="252"/>
      <c r="HM107" s="252"/>
      <c r="HN107" s="252"/>
      <c r="HO107" s="252"/>
      <c r="HP107" s="252"/>
      <c r="HQ107" s="252"/>
      <c r="HR107" s="252"/>
      <c r="HS107" s="252"/>
      <c r="HT107" s="252"/>
      <c r="HU107" s="252"/>
      <c r="HV107" s="252"/>
      <c r="HW107" s="252"/>
      <c r="HX107" s="252"/>
      <c r="HY107" s="252"/>
      <c r="HZ107" s="252"/>
    </row>
    <row r="108" spans="1:234" s="252" customFormat="1" ht="139.5" customHeight="1" x14ac:dyDescent="0.2">
      <c r="A108" s="219">
        <f t="shared" si="3"/>
        <v>95</v>
      </c>
      <c r="B108" s="225" t="s">
        <v>119</v>
      </c>
      <c r="C108" s="228">
        <v>31202</v>
      </c>
      <c r="D108" s="222" t="s">
        <v>173</v>
      </c>
      <c r="E108" s="246">
        <v>3120201</v>
      </c>
      <c r="F108" s="225" t="s">
        <v>143</v>
      </c>
      <c r="G108" s="228" t="s">
        <v>64</v>
      </c>
      <c r="H108" s="217" t="s">
        <v>144</v>
      </c>
      <c r="I108" s="212">
        <v>72351180</v>
      </c>
      <c r="J108" s="212">
        <v>72351180</v>
      </c>
      <c r="K108" s="226">
        <v>42377</v>
      </c>
      <c r="L108" s="226">
        <v>42401</v>
      </c>
      <c r="M108" s="226">
        <v>42403</v>
      </c>
      <c r="N108" s="262">
        <v>365</v>
      </c>
      <c r="O108" s="226">
        <v>42768</v>
      </c>
      <c r="P108" s="266" t="s">
        <v>145</v>
      </c>
      <c r="Q108" s="233" t="s">
        <v>414</v>
      </c>
      <c r="R108" s="292" t="s">
        <v>146</v>
      </c>
      <c r="S108" s="255" t="s">
        <v>222</v>
      </c>
      <c r="T108" s="304" t="s">
        <v>270</v>
      </c>
      <c r="U108" s="304" t="s">
        <v>250</v>
      </c>
      <c r="V108" s="251"/>
      <c r="W108" s="247" t="s">
        <v>387</v>
      </c>
      <c r="X108" s="251"/>
    </row>
    <row r="109" spans="1:234" s="252" customFormat="1" ht="107.25" customHeight="1" x14ac:dyDescent="0.2">
      <c r="A109" s="219">
        <f t="shared" si="3"/>
        <v>96</v>
      </c>
      <c r="B109" s="225" t="s">
        <v>119</v>
      </c>
      <c r="C109" s="221" t="s">
        <v>16</v>
      </c>
      <c r="D109" s="222" t="s">
        <v>173</v>
      </c>
      <c r="E109" s="246">
        <v>312020501</v>
      </c>
      <c r="F109" s="225" t="s">
        <v>67</v>
      </c>
      <c r="G109" s="225" t="s">
        <v>799</v>
      </c>
      <c r="H109" s="228" t="s">
        <v>25</v>
      </c>
      <c r="I109" s="212">
        <f>29877362+102537737</f>
        <v>132415099</v>
      </c>
      <c r="J109" s="212"/>
      <c r="K109" s="226">
        <v>42601</v>
      </c>
      <c r="L109" s="226">
        <f>+K109+90</f>
        <v>42691</v>
      </c>
      <c r="M109" s="226">
        <v>42696</v>
      </c>
      <c r="N109" s="262">
        <v>365</v>
      </c>
      <c r="O109" s="226">
        <f>+M109+N109</f>
        <v>43061</v>
      </c>
      <c r="P109" s="306" t="s">
        <v>797</v>
      </c>
      <c r="Q109" s="267" t="s">
        <v>800</v>
      </c>
      <c r="R109" s="292" t="s">
        <v>801</v>
      </c>
      <c r="S109" s="255" t="s">
        <v>222</v>
      </c>
      <c r="T109" s="304" t="s">
        <v>803</v>
      </c>
      <c r="U109" s="304" t="s">
        <v>243</v>
      </c>
      <c r="V109" s="215"/>
      <c r="W109" s="215"/>
      <c r="X109" s="215"/>
      <c r="Y109" s="249"/>
      <c r="Z109" s="249"/>
      <c r="AA109" s="249"/>
      <c r="AB109" s="249"/>
      <c r="AC109" s="249"/>
      <c r="AD109" s="249"/>
      <c r="AE109" s="249"/>
      <c r="AF109" s="249"/>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c r="CA109" s="249"/>
      <c r="CB109" s="249"/>
      <c r="CC109" s="249"/>
      <c r="CD109" s="249"/>
      <c r="CE109" s="249"/>
      <c r="CF109" s="249"/>
      <c r="CG109" s="249"/>
      <c r="CH109" s="249"/>
      <c r="CI109" s="249"/>
      <c r="CJ109" s="249"/>
      <c r="CK109" s="249"/>
      <c r="CL109" s="249"/>
      <c r="CM109" s="249"/>
      <c r="CN109" s="249"/>
      <c r="CO109" s="249"/>
      <c r="CP109" s="249"/>
      <c r="CQ109" s="249"/>
      <c r="CR109" s="249"/>
      <c r="CS109" s="249"/>
      <c r="CT109" s="249"/>
      <c r="CU109" s="249"/>
      <c r="CV109" s="249"/>
      <c r="CW109" s="249"/>
      <c r="CX109" s="249"/>
      <c r="CY109" s="249"/>
      <c r="CZ109" s="249"/>
      <c r="DA109" s="249"/>
      <c r="DB109" s="249"/>
      <c r="DC109" s="249"/>
      <c r="DD109" s="249"/>
      <c r="DE109" s="249"/>
      <c r="DF109" s="249"/>
      <c r="DG109" s="249"/>
      <c r="DH109" s="249"/>
      <c r="DI109" s="249"/>
      <c r="DJ109" s="249"/>
      <c r="DK109" s="249"/>
      <c r="DL109" s="249"/>
      <c r="DM109" s="249"/>
      <c r="DN109" s="249"/>
      <c r="DO109" s="249"/>
      <c r="DP109" s="249"/>
      <c r="DQ109" s="249"/>
      <c r="DR109" s="249"/>
      <c r="DS109" s="249"/>
      <c r="DT109" s="249"/>
      <c r="DU109" s="249"/>
      <c r="DV109" s="249"/>
      <c r="DW109" s="249"/>
      <c r="DX109" s="249"/>
      <c r="DY109" s="249"/>
      <c r="DZ109" s="249"/>
      <c r="EA109" s="249"/>
      <c r="EB109" s="249"/>
      <c r="EC109" s="249"/>
      <c r="ED109" s="249"/>
      <c r="EE109" s="249"/>
      <c r="EF109" s="249"/>
      <c r="EG109" s="249"/>
      <c r="EH109" s="249"/>
      <c r="EI109" s="249"/>
      <c r="EJ109" s="249"/>
      <c r="EK109" s="249"/>
      <c r="EL109" s="249"/>
      <c r="EM109" s="249"/>
      <c r="EN109" s="249"/>
      <c r="EO109" s="249"/>
      <c r="EP109" s="249"/>
      <c r="EQ109" s="249"/>
      <c r="ER109" s="249"/>
      <c r="ES109" s="249"/>
      <c r="ET109" s="249"/>
      <c r="EU109" s="249"/>
      <c r="EV109" s="249"/>
      <c r="EW109" s="249"/>
      <c r="EX109" s="249"/>
      <c r="EY109" s="249"/>
      <c r="EZ109" s="249"/>
      <c r="FA109" s="249"/>
      <c r="FB109" s="249"/>
      <c r="FC109" s="249"/>
      <c r="FD109" s="249"/>
      <c r="FE109" s="249"/>
      <c r="FF109" s="249"/>
      <c r="FG109" s="249"/>
      <c r="FH109" s="249"/>
      <c r="FI109" s="249"/>
      <c r="FJ109" s="249"/>
      <c r="FK109" s="249"/>
      <c r="FL109" s="249"/>
      <c r="FM109" s="249"/>
      <c r="FN109" s="249"/>
      <c r="FO109" s="249"/>
      <c r="FP109" s="249"/>
      <c r="FQ109" s="249"/>
      <c r="FR109" s="249"/>
      <c r="FS109" s="249"/>
      <c r="FT109" s="249"/>
      <c r="FU109" s="249"/>
      <c r="FV109" s="249"/>
      <c r="FW109" s="249"/>
      <c r="FX109" s="249"/>
      <c r="FY109" s="249"/>
      <c r="FZ109" s="249"/>
      <c r="GA109" s="249"/>
      <c r="GB109" s="249"/>
      <c r="GC109" s="249"/>
      <c r="GD109" s="249"/>
      <c r="GE109" s="249"/>
      <c r="GF109" s="249"/>
      <c r="GG109" s="249"/>
      <c r="GH109" s="249"/>
      <c r="GI109" s="249"/>
      <c r="GJ109" s="249"/>
      <c r="GK109" s="249"/>
      <c r="GL109" s="249"/>
      <c r="GM109" s="249"/>
      <c r="GN109" s="249"/>
      <c r="GO109" s="249"/>
      <c r="GP109" s="249"/>
      <c r="GQ109" s="249"/>
      <c r="GR109" s="249"/>
      <c r="GS109" s="249"/>
      <c r="GT109" s="249"/>
      <c r="GU109" s="249"/>
      <c r="GV109" s="249"/>
      <c r="GW109" s="249"/>
      <c r="GX109" s="249"/>
      <c r="GY109" s="249"/>
      <c r="GZ109" s="249"/>
      <c r="HA109" s="249"/>
      <c r="HB109" s="249"/>
      <c r="HC109" s="249"/>
      <c r="HD109" s="249"/>
      <c r="HE109" s="249"/>
      <c r="HF109" s="249"/>
      <c r="HG109" s="249"/>
      <c r="HH109" s="249"/>
      <c r="HI109" s="249"/>
      <c r="HJ109" s="249"/>
      <c r="HK109" s="249"/>
      <c r="HL109" s="249"/>
      <c r="HM109" s="249"/>
      <c r="HN109" s="249"/>
      <c r="HO109" s="249"/>
      <c r="HP109" s="249"/>
      <c r="HQ109" s="249"/>
      <c r="HR109" s="249"/>
      <c r="HS109" s="249"/>
      <c r="HT109" s="249"/>
      <c r="HU109" s="249"/>
      <c r="HV109" s="249"/>
      <c r="HW109" s="249"/>
      <c r="HX109" s="249"/>
      <c r="HY109" s="249"/>
      <c r="HZ109" s="249"/>
    </row>
    <row r="110" spans="1:234" s="249" customFormat="1" ht="116.25" customHeight="1" x14ac:dyDescent="0.2">
      <c r="A110" s="219">
        <f t="shared" si="3"/>
        <v>97</v>
      </c>
      <c r="B110" s="225" t="s">
        <v>119</v>
      </c>
      <c r="C110" s="221" t="s">
        <v>16</v>
      </c>
      <c r="D110" s="222" t="s">
        <v>173</v>
      </c>
      <c r="E110" s="246">
        <v>312020501</v>
      </c>
      <c r="F110" s="225" t="s">
        <v>67</v>
      </c>
      <c r="G110" s="228" t="s">
        <v>60</v>
      </c>
      <c r="H110" s="228" t="s">
        <v>25</v>
      </c>
      <c r="I110" s="212">
        <v>10474000.000000002</v>
      </c>
      <c r="J110" s="212"/>
      <c r="K110" s="226">
        <v>42577</v>
      </c>
      <c r="L110" s="226">
        <v>42639</v>
      </c>
      <c r="M110" s="226">
        <f>+L110+5</f>
        <v>42644</v>
      </c>
      <c r="N110" s="262">
        <v>365</v>
      </c>
      <c r="O110" s="226">
        <f>+M110+N110</f>
        <v>43009</v>
      </c>
      <c r="P110" s="306" t="s">
        <v>147</v>
      </c>
      <c r="Q110" s="312" t="s">
        <v>148</v>
      </c>
      <c r="R110" s="380" t="s">
        <v>149</v>
      </c>
      <c r="S110" s="255" t="s">
        <v>222</v>
      </c>
      <c r="T110" s="304" t="s">
        <v>679</v>
      </c>
      <c r="U110" s="304" t="s">
        <v>680</v>
      </c>
      <c r="V110" s="215"/>
      <c r="W110" s="215"/>
      <c r="X110" s="215"/>
    </row>
    <row r="111" spans="1:234" s="249" customFormat="1" ht="113.25" customHeight="1" x14ac:dyDescent="0.2">
      <c r="A111" s="219">
        <f t="shared" si="3"/>
        <v>98</v>
      </c>
      <c r="B111" s="369" t="s">
        <v>119</v>
      </c>
      <c r="C111" s="298" t="s">
        <v>117</v>
      </c>
      <c r="D111" s="222" t="s">
        <v>85</v>
      </c>
      <c r="E111" s="253">
        <v>311020301</v>
      </c>
      <c r="F111" s="225" t="s">
        <v>63</v>
      </c>
      <c r="G111" s="228" t="s">
        <v>60</v>
      </c>
      <c r="H111" s="228" t="s">
        <v>25</v>
      </c>
      <c r="I111" s="212">
        <f>50000000-5000000</f>
        <v>45000000</v>
      </c>
      <c r="J111" s="212"/>
      <c r="K111" s="226">
        <v>42480</v>
      </c>
      <c r="L111" s="226">
        <v>42535</v>
      </c>
      <c r="M111" s="226">
        <f>L111+L897</f>
        <v>42535</v>
      </c>
      <c r="N111" s="262">
        <v>120</v>
      </c>
      <c r="O111" s="226">
        <f>M111+N111</f>
        <v>42655</v>
      </c>
      <c r="P111" s="306" t="s">
        <v>150</v>
      </c>
      <c r="Q111" s="267" t="s">
        <v>808</v>
      </c>
      <c r="R111" s="380" t="s">
        <v>151</v>
      </c>
      <c r="S111" s="255" t="s">
        <v>222</v>
      </c>
      <c r="T111" s="304"/>
      <c r="U111" s="304"/>
      <c r="V111" s="215"/>
      <c r="W111" s="215"/>
      <c r="X111" s="215"/>
    </row>
    <row r="112" spans="1:234" s="249" customFormat="1" ht="102.75" customHeight="1" x14ac:dyDescent="0.2">
      <c r="A112" s="219">
        <f t="shared" si="3"/>
        <v>99</v>
      </c>
      <c r="B112" s="369" t="s">
        <v>119</v>
      </c>
      <c r="C112" s="253">
        <v>33</v>
      </c>
      <c r="D112" s="204" t="s">
        <v>23</v>
      </c>
      <c r="E112" s="246" t="s">
        <v>638</v>
      </c>
      <c r="F112" s="225" t="s">
        <v>639</v>
      </c>
      <c r="G112" s="217" t="s">
        <v>162</v>
      </c>
      <c r="H112" s="228" t="s">
        <v>216</v>
      </c>
      <c r="I112" s="212">
        <v>28000000</v>
      </c>
      <c r="J112" s="212"/>
      <c r="K112" s="226">
        <v>42542</v>
      </c>
      <c r="L112" s="226">
        <v>42603</v>
      </c>
      <c r="M112" s="226">
        <v>42608</v>
      </c>
      <c r="N112" s="262">
        <v>90</v>
      </c>
      <c r="O112" s="226">
        <f>+M112+N112</f>
        <v>42698</v>
      </c>
      <c r="P112" s="306" t="s">
        <v>152</v>
      </c>
      <c r="Q112" s="267" t="s">
        <v>809</v>
      </c>
      <c r="R112" s="380" t="s">
        <v>213</v>
      </c>
      <c r="S112" s="255" t="s">
        <v>222</v>
      </c>
      <c r="T112" s="304" t="s">
        <v>890</v>
      </c>
      <c r="U112" s="304" t="s">
        <v>243</v>
      </c>
      <c r="V112" s="251"/>
      <c r="W112" s="251"/>
      <c r="X112" s="251"/>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2"/>
      <c r="AY112" s="252"/>
      <c r="AZ112" s="252"/>
      <c r="BA112" s="252"/>
      <c r="BB112" s="252"/>
      <c r="BC112" s="252"/>
      <c r="BD112" s="252"/>
      <c r="BE112" s="252"/>
      <c r="BF112" s="252"/>
      <c r="BG112" s="252"/>
      <c r="BH112" s="252"/>
      <c r="BI112" s="252"/>
      <c r="BJ112" s="252"/>
      <c r="BK112" s="252"/>
      <c r="BL112" s="252"/>
      <c r="BM112" s="252"/>
      <c r="BN112" s="252"/>
      <c r="BO112" s="252"/>
      <c r="BP112" s="252"/>
      <c r="BQ112" s="252"/>
      <c r="BR112" s="252"/>
      <c r="BS112" s="252"/>
      <c r="BT112" s="252"/>
      <c r="BU112" s="252"/>
      <c r="BV112" s="252"/>
      <c r="BW112" s="252"/>
      <c r="BX112" s="252"/>
      <c r="BY112" s="252"/>
      <c r="BZ112" s="252"/>
      <c r="CA112" s="252"/>
      <c r="CB112" s="252"/>
      <c r="CC112" s="252"/>
      <c r="CD112" s="252"/>
      <c r="CE112" s="252"/>
      <c r="CF112" s="252"/>
      <c r="CG112" s="252"/>
      <c r="CH112" s="252"/>
      <c r="CI112" s="252"/>
      <c r="CJ112" s="252"/>
      <c r="CK112" s="252"/>
      <c r="CL112" s="252"/>
      <c r="CM112" s="252"/>
      <c r="CN112" s="252"/>
      <c r="CO112" s="252"/>
      <c r="CP112" s="252"/>
      <c r="CQ112" s="252"/>
      <c r="CR112" s="252"/>
      <c r="CS112" s="252"/>
      <c r="CT112" s="252"/>
      <c r="CU112" s="252"/>
      <c r="CV112" s="252"/>
      <c r="CW112" s="252"/>
      <c r="CX112" s="252"/>
      <c r="CY112" s="252"/>
      <c r="CZ112" s="252"/>
      <c r="DA112" s="252"/>
      <c r="DB112" s="252"/>
      <c r="DC112" s="252"/>
      <c r="DD112" s="252"/>
      <c r="DE112" s="252"/>
      <c r="DF112" s="252"/>
      <c r="DG112" s="252"/>
      <c r="DH112" s="252"/>
      <c r="DI112" s="252"/>
      <c r="DJ112" s="252"/>
      <c r="DK112" s="252"/>
      <c r="DL112" s="252"/>
      <c r="DM112" s="252"/>
      <c r="DN112" s="252"/>
      <c r="DO112" s="252"/>
      <c r="DP112" s="252"/>
      <c r="DQ112" s="252"/>
      <c r="DR112" s="252"/>
      <c r="DS112" s="252"/>
      <c r="DT112" s="252"/>
      <c r="DU112" s="252"/>
      <c r="DV112" s="252"/>
      <c r="DW112" s="252"/>
      <c r="DX112" s="252"/>
      <c r="DY112" s="252"/>
      <c r="DZ112" s="252"/>
      <c r="EA112" s="252"/>
      <c r="EB112" s="252"/>
      <c r="EC112" s="252"/>
      <c r="ED112" s="252"/>
      <c r="EE112" s="252"/>
      <c r="EF112" s="252"/>
      <c r="EG112" s="252"/>
      <c r="EH112" s="252"/>
      <c r="EI112" s="252"/>
      <c r="EJ112" s="252"/>
      <c r="EK112" s="252"/>
      <c r="EL112" s="252"/>
      <c r="EM112" s="252"/>
      <c r="EN112" s="252"/>
      <c r="EO112" s="252"/>
      <c r="EP112" s="252"/>
      <c r="EQ112" s="252"/>
      <c r="ER112" s="252"/>
      <c r="ES112" s="252"/>
      <c r="ET112" s="252"/>
      <c r="EU112" s="252"/>
      <c r="EV112" s="252"/>
      <c r="EW112" s="252"/>
      <c r="EX112" s="252"/>
      <c r="EY112" s="252"/>
      <c r="EZ112" s="252"/>
      <c r="FA112" s="252"/>
      <c r="FB112" s="252"/>
      <c r="FC112" s="252"/>
      <c r="FD112" s="252"/>
      <c r="FE112" s="252"/>
      <c r="FF112" s="252"/>
      <c r="FG112" s="252"/>
      <c r="FH112" s="252"/>
      <c r="FI112" s="252"/>
      <c r="FJ112" s="252"/>
      <c r="FK112" s="252"/>
      <c r="FL112" s="252"/>
      <c r="FM112" s="252"/>
      <c r="FN112" s="252"/>
      <c r="FO112" s="252"/>
      <c r="FP112" s="252"/>
      <c r="FQ112" s="252"/>
      <c r="FR112" s="252"/>
      <c r="FS112" s="252"/>
      <c r="FT112" s="252"/>
      <c r="FU112" s="252"/>
      <c r="FV112" s="252"/>
      <c r="FW112" s="252"/>
      <c r="FX112" s="252"/>
      <c r="FY112" s="252"/>
      <c r="FZ112" s="252"/>
      <c r="GA112" s="252"/>
      <c r="GB112" s="252"/>
      <c r="GC112" s="252"/>
      <c r="GD112" s="252"/>
      <c r="GE112" s="252"/>
      <c r="GF112" s="252"/>
      <c r="GG112" s="252"/>
      <c r="GH112" s="252"/>
      <c r="GI112" s="252"/>
      <c r="GJ112" s="252"/>
      <c r="GK112" s="252"/>
      <c r="GL112" s="252"/>
      <c r="GM112" s="252"/>
      <c r="GN112" s="252"/>
      <c r="GO112" s="252"/>
      <c r="GP112" s="252"/>
      <c r="GQ112" s="252"/>
      <c r="GR112" s="252"/>
      <c r="GS112" s="252"/>
      <c r="GT112" s="252"/>
      <c r="GU112" s="252"/>
      <c r="GV112" s="252"/>
      <c r="GW112" s="252"/>
      <c r="GX112" s="252"/>
      <c r="GY112" s="252"/>
      <c r="GZ112" s="252"/>
      <c r="HA112" s="252"/>
      <c r="HB112" s="252"/>
      <c r="HC112" s="252"/>
      <c r="HD112" s="252"/>
      <c r="HE112" s="252"/>
      <c r="HF112" s="252"/>
      <c r="HG112" s="252"/>
      <c r="HH112" s="252"/>
      <c r="HI112" s="252"/>
      <c r="HJ112" s="252"/>
      <c r="HK112" s="252"/>
      <c r="HL112" s="252"/>
      <c r="HM112" s="252"/>
      <c r="HN112" s="252"/>
      <c r="HO112" s="252"/>
      <c r="HP112" s="252"/>
      <c r="HQ112" s="252"/>
      <c r="HR112" s="252"/>
      <c r="HS112" s="252"/>
      <c r="HT112" s="252"/>
      <c r="HU112" s="252"/>
      <c r="HV112" s="252"/>
      <c r="HW112" s="252"/>
      <c r="HX112" s="252"/>
      <c r="HY112" s="252"/>
      <c r="HZ112" s="252"/>
    </row>
    <row r="113" spans="1:234" s="249" customFormat="1" ht="102.75" customHeight="1" x14ac:dyDescent="0.2">
      <c r="A113" s="219">
        <f t="shared" si="3"/>
        <v>100</v>
      </c>
      <c r="B113" s="369" t="s">
        <v>119</v>
      </c>
      <c r="C113" s="253">
        <v>33</v>
      </c>
      <c r="D113" s="204" t="s">
        <v>23</v>
      </c>
      <c r="E113" s="246" t="s">
        <v>638</v>
      </c>
      <c r="F113" s="225" t="s">
        <v>639</v>
      </c>
      <c r="G113" s="228" t="s">
        <v>178</v>
      </c>
      <c r="H113" s="228" t="s">
        <v>56</v>
      </c>
      <c r="I113" s="212">
        <v>200000000</v>
      </c>
      <c r="J113" s="212"/>
      <c r="K113" s="226">
        <v>42590</v>
      </c>
      <c r="L113" s="226">
        <v>42651</v>
      </c>
      <c r="M113" s="226">
        <v>42658</v>
      </c>
      <c r="N113" s="262">
        <v>365</v>
      </c>
      <c r="O113" s="226">
        <v>43022</v>
      </c>
      <c r="P113" s="306" t="s">
        <v>154</v>
      </c>
      <c r="Q113" s="267" t="s">
        <v>816</v>
      </c>
      <c r="R113" s="292" t="s">
        <v>155</v>
      </c>
      <c r="S113" s="255" t="s">
        <v>222</v>
      </c>
      <c r="T113" s="304" t="s">
        <v>792</v>
      </c>
      <c r="U113" s="304" t="s">
        <v>582</v>
      </c>
      <c r="V113" s="215"/>
      <c r="W113" s="215"/>
      <c r="X113" s="215"/>
    </row>
    <row r="114" spans="1:234" s="249" customFormat="1" ht="117.75" customHeight="1" x14ac:dyDescent="0.2">
      <c r="A114" s="219">
        <f t="shared" si="3"/>
        <v>101</v>
      </c>
      <c r="B114" s="369" t="s">
        <v>119</v>
      </c>
      <c r="C114" s="253">
        <v>33</v>
      </c>
      <c r="D114" s="204" t="s">
        <v>23</v>
      </c>
      <c r="E114" s="246" t="s">
        <v>638</v>
      </c>
      <c r="F114" s="225" t="s">
        <v>639</v>
      </c>
      <c r="G114" s="228" t="s">
        <v>24</v>
      </c>
      <c r="H114" s="228" t="s">
        <v>773</v>
      </c>
      <c r="I114" s="212">
        <v>100000000</v>
      </c>
      <c r="J114" s="212"/>
      <c r="K114" s="226">
        <v>42590</v>
      </c>
      <c r="L114" s="226">
        <f>+K114+60</f>
        <v>42650</v>
      </c>
      <c r="M114" s="226">
        <f>+L114+5</f>
        <v>42655</v>
      </c>
      <c r="N114" s="262">
        <v>180</v>
      </c>
      <c r="O114" s="226">
        <f>+M114+N114</f>
        <v>42835</v>
      </c>
      <c r="P114" s="306" t="s">
        <v>156</v>
      </c>
      <c r="Q114" s="267" t="s">
        <v>774</v>
      </c>
      <c r="R114" s="292" t="s">
        <v>157</v>
      </c>
      <c r="S114" s="292" t="s">
        <v>222</v>
      </c>
      <c r="T114" s="304" t="s">
        <v>960</v>
      </c>
      <c r="U114" s="304" t="s">
        <v>582</v>
      </c>
      <c r="V114" s="215"/>
      <c r="W114" s="215"/>
      <c r="X114" s="215"/>
    </row>
    <row r="115" spans="1:234" s="249" customFormat="1" ht="138" customHeight="1" x14ac:dyDescent="0.2">
      <c r="A115" s="219">
        <f t="shared" si="3"/>
        <v>102</v>
      </c>
      <c r="B115" s="369" t="s">
        <v>119</v>
      </c>
      <c r="C115" s="253">
        <v>33</v>
      </c>
      <c r="D115" s="204" t="s">
        <v>23</v>
      </c>
      <c r="E115" s="246" t="s">
        <v>638</v>
      </c>
      <c r="F115" s="225" t="s">
        <v>639</v>
      </c>
      <c r="G115" s="303" t="s">
        <v>83</v>
      </c>
      <c r="H115" s="228" t="s">
        <v>153</v>
      </c>
      <c r="I115" s="212">
        <f>2712000000-600000000-100000000-57000000</f>
        <v>1955000000</v>
      </c>
      <c r="J115" s="212"/>
      <c r="K115" s="226">
        <v>42510</v>
      </c>
      <c r="L115" s="226">
        <v>42602</v>
      </c>
      <c r="M115" s="226">
        <v>42607</v>
      </c>
      <c r="N115" s="262">
        <f>6*30</f>
        <v>180</v>
      </c>
      <c r="O115" s="226">
        <f>+M115+N115</f>
        <v>42787</v>
      </c>
      <c r="P115" s="306" t="s">
        <v>154</v>
      </c>
      <c r="Q115" s="267" t="s">
        <v>810</v>
      </c>
      <c r="R115" s="380" t="s">
        <v>158</v>
      </c>
      <c r="S115" s="255" t="s">
        <v>222</v>
      </c>
      <c r="T115" s="304" t="s">
        <v>889</v>
      </c>
      <c r="U115" s="304"/>
      <c r="V115" s="215"/>
      <c r="W115" s="215"/>
      <c r="X115" s="215"/>
    </row>
    <row r="116" spans="1:234" s="249" customFormat="1" ht="101.25" customHeight="1" x14ac:dyDescent="0.2">
      <c r="A116" s="219">
        <f t="shared" si="3"/>
        <v>103</v>
      </c>
      <c r="B116" s="369" t="s">
        <v>119</v>
      </c>
      <c r="C116" s="246">
        <v>33</v>
      </c>
      <c r="D116" s="204" t="s">
        <v>23</v>
      </c>
      <c r="E116" s="246" t="s">
        <v>638</v>
      </c>
      <c r="F116" s="225" t="s">
        <v>639</v>
      </c>
      <c r="G116" s="246" t="s">
        <v>60</v>
      </c>
      <c r="H116" s="225" t="s">
        <v>25</v>
      </c>
      <c r="I116" s="212">
        <v>15700000</v>
      </c>
      <c r="J116" s="212"/>
      <c r="K116" s="226">
        <v>42473</v>
      </c>
      <c r="L116" s="226">
        <v>42546</v>
      </c>
      <c r="M116" s="226">
        <f>L116+5</f>
        <v>42551</v>
      </c>
      <c r="N116" s="262">
        <v>90</v>
      </c>
      <c r="O116" s="226">
        <f>M116+N116</f>
        <v>42641</v>
      </c>
      <c r="P116" s="306" t="s">
        <v>516</v>
      </c>
      <c r="Q116" s="267" t="s">
        <v>685</v>
      </c>
      <c r="R116" s="380" t="s">
        <v>519</v>
      </c>
      <c r="S116" s="255" t="s">
        <v>222</v>
      </c>
      <c r="T116" s="304"/>
      <c r="U116" s="304"/>
      <c r="V116" s="251"/>
      <c r="W116" s="251"/>
      <c r="X116" s="251"/>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c r="BC116" s="252"/>
      <c r="BD116" s="252"/>
      <c r="BE116" s="252"/>
      <c r="BF116" s="252"/>
      <c r="BG116" s="252"/>
      <c r="BH116" s="252"/>
      <c r="BI116" s="252"/>
      <c r="BJ116" s="252"/>
      <c r="BK116" s="252"/>
      <c r="BL116" s="252"/>
      <c r="BM116" s="252"/>
      <c r="BN116" s="252"/>
      <c r="BO116" s="252"/>
      <c r="BP116" s="252"/>
      <c r="BQ116" s="252"/>
      <c r="BR116" s="252"/>
      <c r="BS116" s="252"/>
      <c r="BT116" s="252"/>
      <c r="BU116" s="252"/>
      <c r="BV116" s="252"/>
      <c r="BW116" s="252"/>
      <c r="BX116" s="252"/>
      <c r="BY116" s="252"/>
      <c r="BZ116" s="252"/>
      <c r="CA116" s="252"/>
      <c r="CB116" s="252"/>
      <c r="CC116" s="252"/>
      <c r="CD116" s="252"/>
      <c r="CE116" s="252"/>
      <c r="CF116" s="252"/>
      <c r="CG116" s="252"/>
      <c r="CH116" s="252"/>
      <c r="CI116" s="252"/>
      <c r="CJ116" s="252"/>
      <c r="CK116" s="252"/>
      <c r="CL116" s="252"/>
      <c r="CM116" s="252"/>
      <c r="CN116" s="252"/>
      <c r="CO116" s="252"/>
      <c r="CP116" s="252"/>
      <c r="CQ116" s="252"/>
      <c r="CR116" s="252"/>
      <c r="CS116" s="252"/>
      <c r="CT116" s="252"/>
      <c r="CU116" s="252"/>
      <c r="CV116" s="252"/>
      <c r="CW116" s="252"/>
      <c r="CX116" s="252"/>
      <c r="CY116" s="252"/>
      <c r="CZ116" s="252"/>
      <c r="DA116" s="252"/>
      <c r="DB116" s="252"/>
      <c r="DC116" s="252"/>
      <c r="DD116" s="252"/>
      <c r="DE116" s="252"/>
      <c r="DF116" s="252"/>
      <c r="DG116" s="252"/>
      <c r="DH116" s="252"/>
      <c r="DI116" s="252"/>
      <c r="DJ116" s="252"/>
      <c r="DK116" s="252"/>
      <c r="DL116" s="252"/>
      <c r="DM116" s="252"/>
      <c r="DN116" s="252"/>
      <c r="DO116" s="252"/>
      <c r="DP116" s="252"/>
      <c r="DQ116" s="252"/>
      <c r="DR116" s="252"/>
      <c r="DS116" s="252"/>
      <c r="DT116" s="252"/>
      <c r="DU116" s="252"/>
      <c r="DV116" s="252"/>
      <c r="DW116" s="252"/>
      <c r="DX116" s="252"/>
      <c r="DY116" s="252"/>
      <c r="DZ116" s="252"/>
      <c r="EA116" s="252"/>
      <c r="EB116" s="252"/>
      <c r="EC116" s="252"/>
      <c r="ED116" s="252"/>
      <c r="EE116" s="252"/>
      <c r="EF116" s="252"/>
      <c r="EG116" s="252"/>
      <c r="EH116" s="252"/>
      <c r="EI116" s="252"/>
      <c r="EJ116" s="252"/>
      <c r="EK116" s="252"/>
      <c r="EL116" s="252"/>
      <c r="EM116" s="252"/>
      <c r="EN116" s="252"/>
      <c r="EO116" s="252"/>
      <c r="EP116" s="252"/>
      <c r="EQ116" s="252"/>
      <c r="ER116" s="252"/>
      <c r="ES116" s="252"/>
      <c r="ET116" s="252"/>
      <c r="EU116" s="252"/>
      <c r="EV116" s="252"/>
      <c r="EW116" s="252"/>
      <c r="EX116" s="252"/>
      <c r="EY116" s="252"/>
      <c r="EZ116" s="252"/>
      <c r="FA116" s="252"/>
      <c r="FB116" s="252"/>
      <c r="FC116" s="252"/>
      <c r="FD116" s="252"/>
      <c r="FE116" s="252"/>
      <c r="FF116" s="252"/>
      <c r="FG116" s="252"/>
      <c r="FH116" s="252"/>
      <c r="FI116" s="252"/>
      <c r="FJ116" s="252"/>
      <c r="FK116" s="252"/>
      <c r="FL116" s="252"/>
      <c r="FM116" s="252"/>
      <c r="FN116" s="252"/>
      <c r="FO116" s="252"/>
      <c r="FP116" s="252"/>
      <c r="FQ116" s="252"/>
      <c r="FR116" s="252"/>
      <c r="FS116" s="252"/>
      <c r="FT116" s="252"/>
      <c r="FU116" s="252"/>
      <c r="FV116" s="252"/>
      <c r="FW116" s="252"/>
      <c r="FX116" s="252"/>
      <c r="FY116" s="252"/>
      <c r="FZ116" s="252"/>
      <c r="GA116" s="252"/>
      <c r="GB116" s="252"/>
      <c r="GC116" s="252"/>
      <c r="GD116" s="252"/>
      <c r="GE116" s="252"/>
      <c r="GF116" s="252"/>
      <c r="GG116" s="252"/>
      <c r="GH116" s="252"/>
      <c r="GI116" s="252"/>
      <c r="GJ116" s="252"/>
      <c r="GK116" s="252"/>
      <c r="GL116" s="252"/>
      <c r="GM116" s="252"/>
      <c r="GN116" s="252"/>
      <c r="GO116" s="252"/>
      <c r="GP116" s="252"/>
      <c r="GQ116" s="252"/>
      <c r="GR116" s="252"/>
      <c r="GS116" s="252"/>
      <c r="GT116" s="252"/>
      <c r="GU116" s="252"/>
      <c r="GV116" s="252"/>
      <c r="GW116" s="252"/>
      <c r="GX116" s="252"/>
      <c r="GY116" s="252"/>
      <c r="GZ116" s="252"/>
      <c r="HA116" s="252"/>
      <c r="HB116" s="252"/>
      <c r="HC116" s="252"/>
      <c r="HD116" s="252"/>
      <c r="HE116" s="252"/>
      <c r="HF116" s="252"/>
      <c r="HG116" s="252"/>
      <c r="HH116" s="252"/>
      <c r="HI116" s="252"/>
      <c r="HJ116" s="252"/>
      <c r="HK116" s="252"/>
      <c r="HL116" s="252"/>
      <c r="HM116" s="252"/>
      <c r="HN116" s="252"/>
      <c r="HO116" s="252"/>
      <c r="HP116" s="252"/>
      <c r="HQ116" s="252"/>
      <c r="HR116" s="252"/>
      <c r="HS116" s="252"/>
      <c r="HT116" s="252"/>
      <c r="HU116" s="252"/>
      <c r="HV116" s="252"/>
      <c r="HW116" s="252"/>
      <c r="HX116" s="252"/>
      <c r="HY116" s="252"/>
      <c r="HZ116" s="252"/>
    </row>
    <row r="117" spans="1:234" s="249" customFormat="1" ht="153.75" customHeight="1" x14ac:dyDescent="0.2">
      <c r="A117" s="219">
        <f t="shared" si="3"/>
        <v>104</v>
      </c>
      <c r="B117" s="369" t="s">
        <v>119</v>
      </c>
      <c r="C117" s="246">
        <v>33</v>
      </c>
      <c r="D117" s="204" t="s">
        <v>23</v>
      </c>
      <c r="E117" s="246" t="s">
        <v>638</v>
      </c>
      <c r="F117" s="225" t="s">
        <v>639</v>
      </c>
      <c r="G117" s="246" t="s">
        <v>60</v>
      </c>
      <c r="H117" s="225" t="s">
        <v>25</v>
      </c>
      <c r="I117" s="212">
        <v>15300000</v>
      </c>
      <c r="J117" s="212">
        <v>15300000</v>
      </c>
      <c r="K117" s="226">
        <v>42473</v>
      </c>
      <c r="L117" s="226">
        <v>42562</v>
      </c>
      <c r="M117" s="226">
        <v>42572</v>
      </c>
      <c r="N117" s="262">
        <v>90</v>
      </c>
      <c r="O117" s="226">
        <v>42663</v>
      </c>
      <c r="P117" s="306" t="s">
        <v>516</v>
      </c>
      <c r="Q117" s="267" t="s">
        <v>640</v>
      </c>
      <c r="R117" s="380" t="s">
        <v>519</v>
      </c>
      <c r="S117" s="255" t="s">
        <v>222</v>
      </c>
      <c r="T117" s="304" t="s">
        <v>888</v>
      </c>
      <c r="U117" s="304" t="s">
        <v>250</v>
      </c>
      <c r="V117" s="251"/>
      <c r="W117" s="251"/>
      <c r="X117" s="251"/>
      <c r="Y117" s="252"/>
      <c r="Z117" s="252"/>
      <c r="AA117" s="252"/>
      <c r="AB117" s="252"/>
      <c r="AC117" s="252"/>
      <c r="AD117" s="252"/>
      <c r="AE117" s="252"/>
      <c r="AF117" s="252"/>
      <c r="AG117" s="252"/>
      <c r="AH117" s="252"/>
      <c r="AI117" s="252"/>
      <c r="AJ117" s="252"/>
      <c r="AK117" s="252"/>
      <c r="AL117" s="252"/>
      <c r="AM117" s="252"/>
      <c r="AN117" s="252"/>
      <c r="AO117" s="252"/>
      <c r="AP117" s="252"/>
      <c r="AQ117" s="252"/>
      <c r="AR117" s="252"/>
      <c r="AS117" s="252"/>
      <c r="AT117" s="252"/>
      <c r="AU117" s="252"/>
      <c r="AV117" s="252"/>
      <c r="AW117" s="252"/>
      <c r="AX117" s="252"/>
      <c r="AY117" s="252"/>
      <c r="AZ117" s="252"/>
      <c r="BA117" s="252"/>
      <c r="BB117" s="252"/>
      <c r="BC117" s="252"/>
      <c r="BD117" s="252"/>
      <c r="BE117" s="252"/>
      <c r="BF117" s="252"/>
      <c r="BG117" s="252"/>
      <c r="BH117" s="252"/>
      <c r="BI117" s="252"/>
      <c r="BJ117" s="252"/>
      <c r="BK117" s="252"/>
      <c r="BL117" s="252"/>
      <c r="BM117" s="252"/>
      <c r="BN117" s="252"/>
      <c r="BO117" s="252"/>
      <c r="BP117" s="252"/>
      <c r="BQ117" s="252"/>
      <c r="BR117" s="252"/>
      <c r="BS117" s="252"/>
      <c r="BT117" s="252"/>
      <c r="BU117" s="252"/>
      <c r="BV117" s="252"/>
      <c r="BW117" s="252"/>
      <c r="BX117" s="252"/>
      <c r="BY117" s="252"/>
      <c r="BZ117" s="252"/>
      <c r="CA117" s="252"/>
      <c r="CB117" s="252"/>
      <c r="CC117" s="252"/>
      <c r="CD117" s="252"/>
      <c r="CE117" s="252"/>
      <c r="CF117" s="252"/>
      <c r="CG117" s="252"/>
      <c r="CH117" s="252"/>
      <c r="CI117" s="252"/>
      <c r="CJ117" s="252"/>
      <c r="CK117" s="252"/>
      <c r="CL117" s="252"/>
      <c r="CM117" s="252"/>
      <c r="CN117" s="252"/>
      <c r="CO117" s="252"/>
      <c r="CP117" s="252"/>
      <c r="CQ117" s="252"/>
      <c r="CR117" s="252"/>
      <c r="CS117" s="252"/>
      <c r="CT117" s="252"/>
      <c r="CU117" s="252"/>
      <c r="CV117" s="252"/>
      <c r="CW117" s="252"/>
      <c r="CX117" s="252"/>
      <c r="CY117" s="252"/>
      <c r="CZ117" s="252"/>
      <c r="DA117" s="252"/>
      <c r="DB117" s="252"/>
      <c r="DC117" s="252"/>
      <c r="DD117" s="252"/>
      <c r="DE117" s="252"/>
      <c r="DF117" s="252"/>
      <c r="DG117" s="252"/>
      <c r="DH117" s="252"/>
      <c r="DI117" s="252"/>
      <c r="DJ117" s="252"/>
      <c r="DK117" s="252"/>
      <c r="DL117" s="252"/>
      <c r="DM117" s="252"/>
      <c r="DN117" s="252"/>
      <c r="DO117" s="252"/>
      <c r="DP117" s="252"/>
      <c r="DQ117" s="252"/>
      <c r="DR117" s="252"/>
      <c r="DS117" s="252"/>
      <c r="DT117" s="252"/>
      <c r="DU117" s="252"/>
      <c r="DV117" s="252"/>
      <c r="DW117" s="252"/>
      <c r="DX117" s="252"/>
      <c r="DY117" s="252"/>
      <c r="DZ117" s="252"/>
      <c r="EA117" s="252"/>
      <c r="EB117" s="252"/>
      <c r="EC117" s="252"/>
      <c r="ED117" s="252"/>
      <c r="EE117" s="252"/>
      <c r="EF117" s="252"/>
      <c r="EG117" s="252"/>
      <c r="EH117" s="252"/>
      <c r="EI117" s="252"/>
      <c r="EJ117" s="252"/>
      <c r="EK117" s="252"/>
      <c r="EL117" s="252"/>
      <c r="EM117" s="252"/>
      <c r="EN117" s="252"/>
      <c r="EO117" s="252"/>
      <c r="EP117" s="252"/>
      <c r="EQ117" s="252"/>
      <c r="ER117" s="252"/>
      <c r="ES117" s="252"/>
      <c r="ET117" s="252"/>
      <c r="EU117" s="252"/>
      <c r="EV117" s="252"/>
      <c r="EW117" s="252"/>
      <c r="EX117" s="252"/>
      <c r="EY117" s="252"/>
      <c r="EZ117" s="252"/>
      <c r="FA117" s="252"/>
      <c r="FB117" s="252"/>
      <c r="FC117" s="252"/>
      <c r="FD117" s="252"/>
      <c r="FE117" s="252"/>
      <c r="FF117" s="252"/>
      <c r="FG117" s="252"/>
      <c r="FH117" s="252"/>
      <c r="FI117" s="252"/>
      <c r="FJ117" s="252"/>
      <c r="FK117" s="252"/>
      <c r="FL117" s="252"/>
      <c r="FM117" s="252"/>
      <c r="FN117" s="252"/>
      <c r="FO117" s="252"/>
      <c r="FP117" s="252"/>
      <c r="FQ117" s="252"/>
      <c r="FR117" s="252"/>
      <c r="FS117" s="252"/>
      <c r="FT117" s="252"/>
      <c r="FU117" s="252"/>
      <c r="FV117" s="252"/>
      <c r="FW117" s="252"/>
      <c r="FX117" s="252"/>
      <c r="FY117" s="252"/>
      <c r="FZ117" s="252"/>
      <c r="GA117" s="252"/>
      <c r="GB117" s="252"/>
      <c r="GC117" s="252"/>
      <c r="GD117" s="252"/>
      <c r="GE117" s="252"/>
      <c r="GF117" s="252"/>
      <c r="GG117" s="252"/>
      <c r="GH117" s="252"/>
      <c r="GI117" s="252"/>
      <c r="GJ117" s="252"/>
      <c r="GK117" s="252"/>
      <c r="GL117" s="252"/>
      <c r="GM117" s="252"/>
      <c r="GN117" s="252"/>
      <c r="GO117" s="252"/>
      <c r="GP117" s="252"/>
      <c r="GQ117" s="252"/>
      <c r="GR117" s="252"/>
      <c r="GS117" s="252"/>
      <c r="GT117" s="252"/>
      <c r="GU117" s="252"/>
      <c r="GV117" s="252"/>
      <c r="GW117" s="252"/>
      <c r="GX117" s="252"/>
      <c r="GY117" s="252"/>
      <c r="GZ117" s="252"/>
      <c r="HA117" s="252"/>
      <c r="HB117" s="252"/>
      <c r="HC117" s="252"/>
      <c r="HD117" s="252"/>
      <c r="HE117" s="252"/>
      <c r="HF117" s="252"/>
      <c r="HG117" s="252"/>
      <c r="HH117" s="252"/>
      <c r="HI117" s="252"/>
      <c r="HJ117" s="252"/>
      <c r="HK117" s="252"/>
      <c r="HL117" s="252"/>
      <c r="HM117" s="252"/>
      <c r="HN117" s="252"/>
      <c r="HO117" s="252"/>
      <c r="HP117" s="252"/>
      <c r="HQ117" s="252"/>
      <c r="HR117" s="252"/>
      <c r="HS117" s="252"/>
      <c r="HT117" s="252"/>
      <c r="HU117" s="252"/>
      <c r="HV117" s="252"/>
      <c r="HW117" s="252"/>
      <c r="HX117" s="252"/>
      <c r="HY117" s="252"/>
      <c r="HZ117" s="252"/>
    </row>
    <row r="118" spans="1:234" s="249" customFormat="1" ht="76.5" customHeight="1" x14ac:dyDescent="0.2">
      <c r="A118" s="219">
        <f t="shared" si="3"/>
        <v>105</v>
      </c>
      <c r="B118" s="369" t="s">
        <v>119</v>
      </c>
      <c r="C118" s="246">
        <v>33</v>
      </c>
      <c r="D118" s="204" t="s">
        <v>23</v>
      </c>
      <c r="E118" s="246" t="s">
        <v>638</v>
      </c>
      <c r="F118" s="225" t="s">
        <v>639</v>
      </c>
      <c r="G118" s="303" t="s">
        <v>175</v>
      </c>
      <c r="H118" s="310" t="s">
        <v>159</v>
      </c>
      <c r="I118" s="212">
        <v>300000000</v>
      </c>
      <c r="J118" s="212"/>
      <c r="K118" s="226">
        <v>42563</v>
      </c>
      <c r="L118" s="226">
        <v>42703</v>
      </c>
      <c r="M118" s="226">
        <v>42708</v>
      </c>
      <c r="N118" s="262">
        <v>270</v>
      </c>
      <c r="O118" s="226">
        <v>42978</v>
      </c>
      <c r="P118" s="306" t="s">
        <v>160</v>
      </c>
      <c r="Q118" s="267" t="s">
        <v>641</v>
      </c>
      <c r="R118" s="380" t="s">
        <v>161</v>
      </c>
      <c r="S118" s="255" t="s">
        <v>222</v>
      </c>
      <c r="T118" s="304"/>
      <c r="U118" s="304"/>
      <c r="V118" s="215"/>
      <c r="W118" s="215"/>
      <c r="X118" s="215"/>
    </row>
    <row r="119" spans="1:234" s="249" customFormat="1" ht="128.25" customHeight="1" x14ac:dyDescent="0.2">
      <c r="A119" s="219">
        <f t="shared" si="3"/>
        <v>106</v>
      </c>
      <c r="B119" s="369" t="s">
        <v>119</v>
      </c>
      <c r="C119" s="371">
        <v>33</v>
      </c>
      <c r="D119" s="204" t="s">
        <v>23</v>
      </c>
      <c r="E119" s="246" t="s">
        <v>638</v>
      </c>
      <c r="F119" s="225" t="s">
        <v>639</v>
      </c>
      <c r="G119" s="303" t="s">
        <v>24</v>
      </c>
      <c r="H119" s="310" t="s">
        <v>50</v>
      </c>
      <c r="I119" s="212">
        <f>450000000+600000000</f>
        <v>1050000000</v>
      </c>
      <c r="J119" s="212"/>
      <c r="K119" s="226">
        <v>42597</v>
      </c>
      <c r="L119" s="226">
        <f>K119+90</f>
        <v>42687</v>
      </c>
      <c r="M119" s="226">
        <f>L119+5</f>
        <v>42692</v>
      </c>
      <c r="N119" s="262">
        <v>60</v>
      </c>
      <c r="O119" s="226">
        <f>M119+N119</f>
        <v>42752</v>
      </c>
      <c r="P119" s="311" t="s">
        <v>605</v>
      </c>
      <c r="Q119" s="312" t="s">
        <v>990</v>
      </c>
      <c r="R119" s="302" t="s">
        <v>606</v>
      </c>
      <c r="S119" s="255"/>
      <c r="T119" s="304" t="s">
        <v>681</v>
      </c>
      <c r="U119" s="304"/>
      <c r="V119" s="215"/>
      <c r="W119" s="215"/>
      <c r="X119" s="215"/>
    </row>
    <row r="120" spans="1:234" s="249" customFormat="1" ht="136.5" customHeight="1" x14ac:dyDescent="0.2">
      <c r="A120" s="219"/>
      <c r="B120" s="245" t="s">
        <v>166</v>
      </c>
      <c r="C120" s="246">
        <v>33</v>
      </c>
      <c r="D120" s="247" t="s">
        <v>215</v>
      </c>
      <c r="E120" s="467" t="s">
        <v>78</v>
      </c>
      <c r="F120" s="228" t="s">
        <v>79</v>
      </c>
      <c r="G120" s="228" t="s">
        <v>60</v>
      </c>
      <c r="H120" s="204" t="s">
        <v>25</v>
      </c>
      <c r="I120" s="208">
        <f>576164*4</f>
        <v>2304656</v>
      </c>
      <c r="J120" s="208">
        <f>576164*4</f>
        <v>2304656</v>
      </c>
      <c r="K120" s="226">
        <v>42459</v>
      </c>
      <c r="L120" s="226">
        <v>42461</v>
      </c>
      <c r="M120" s="226">
        <v>42465</v>
      </c>
      <c r="N120" s="248">
        <v>120</v>
      </c>
      <c r="O120" s="226">
        <v>42586</v>
      </c>
      <c r="P120" s="228" t="s">
        <v>167</v>
      </c>
      <c r="Q120" s="204" t="s">
        <v>479</v>
      </c>
      <c r="R120" s="204" t="s">
        <v>229</v>
      </c>
      <c r="S120" s="233" t="s">
        <v>244</v>
      </c>
      <c r="T120" s="304" t="s">
        <v>555</v>
      </c>
      <c r="U120" s="304" t="s">
        <v>458</v>
      </c>
      <c r="V120" s="215"/>
      <c r="W120" s="215"/>
      <c r="X120" s="215"/>
    </row>
    <row r="121" spans="1:234" s="249" customFormat="1" ht="95.25" customHeight="1" x14ac:dyDescent="0.2">
      <c r="A121" s="219">
        <v>107</v>
      </c>
      <c r="B121" s="245" t="s">
        <v>166</v>
      </c>
      <c r="C121" s="370">
        <v>33</v>
      </c>
      <c r="D121" s="347" t="s">
        <v>215</v>
      </c>
      <c r="E121" s="349" t="s">
        <v>78</v>
      </c>
      <c r="F121" s="217" t="s">
        <v>79</v>
      </c>
      <c r="G121" s="217" t="s">
        <v>162</v>
      </c>
      <c r="H121" s="217" t="s">
        <v>168</v>
      </c>
      <c r="I121" s="207">
        <v>3000000</v>
      </c>
      <c r="J121" s="207">
        <v>3000000</v>
      </c>
      <c r="K121" s="226">
        <v>42417</v>
      </c>
      <c r="L121" s="226">
        <v>42478</v>
      </c>
      <c r="M121" s="226">
        <v>42486</v>
      </c>
      <c r="N121" s="248">
        <v>15</v>
      </c>
      <c r="O121" s="226">
        <v>42507</v>
      </c>
      <c r="P121" s="217" t="s">
        <v>170</v>
      </c>
      <c r="Q121" s="302" t="s">
        <v>522</v>
      </c>
      <c r="R121" s="204" t="s">
        <v>171</v>
      </c>
      <c r="S121" s="233" t="s">
        <v>244</v>
      </c>
      <c r="T121" s="304" t="s">
        <v>548</v>
      </c>
      <c r="U121" s="304" t="s">
        <v>250</v>
      </c>
      <c r="V121" s="215"/>
      <c r="W121" s="215"/>
      <c r="X121" s="215"/>
    </row>
    <row r="122" spans="1:234" s="252" customFormat="1" ht="198" customHeight="1" x14ac:dyDescent="0.2">
      <c r="A122" s="219"/>
      <c r="B122" s="245" t="s">
        <v>166</v>
      </c>
      <c r="C122" s="246">
        <v>33</v>
      </c>
      <c r="D122" s="204" t="s">
        <v>23</v>
      </c>
      <c r="E122" s="228" t="s">
        <v>78</v>
      </c>
      <c r="F122" s="204" t="s">
        <v>174</v>
      </c>
      <c r="G122" s="228" t="s">
        <v>64</v>
      </c>
      <c r="H122" s="204" t="s">
        <v>25</v>
      </c>
      <c r="I122" s="212">
        <v>4000000</v>
      </c>
      <c r="J122" s="212">
        <v>4000000</v>
      </c>
      <c r="K122" s="226">
        <v>42431</v>
      </c>
      <c r="L122" s="226">
        <v>42431</v>
      </c>
      <c r="M122" s="226">
        <v>42432</v>
      </c>
      <c r="N122" s="219">
        <v>30</v>
      </c>
      <c r="O122" s="226">
        <v>42462</v>
      </c>
      <c r="P122" s="250" t="s">
        <v>445</v>
      </c>
      <c r="Q122" s="214" t="s">
        <v>450</v>
      </c>
      <c r="R122" s="233" t="s">
        <v>448</v>
      </c>
      <c r="S122" s="233" t="s">
        <v>244</v>
      </c>
      <c r="T122" s="304" t="s">
        <v>459</v>
      </c>
      <c r="U122" s="304" t="s">
        <v>458</v>
      </c>
      <c r="V122" s="251"/>
      <c r="W122" s="251"/>
      <c r="X122" s="251"/>
    </row>
    <row r="123" spans="1:234" s="252" customFormat="1" ht="303" customHeight="1" x14ac:dyDescent="0.2">
      <c r="A123" s="219">
        <v>108</v>
      </c>
      <c r="B123" s="225" t="s">
        <v>119</v>
      </c>
      <c r="C123" s="246">
        <v>33</v>
      </c>
      <c r="D123" s="204" t="s">
        <v>23</v>
      </c>
      <c r="E123" s="228" t="s">
        <v>78</v>
      </c>
      <c r="F123" s="204" t="s">
        <v>174</v>
      </c>
      <c r="G123" s="228" t="s">
        <v>64</v>
      </c>
      <c r="H123" s="204" t="s">
        <v>25</v>
      </c>
      <c r="I123" s="212">
        <v>42000000</v>
      </c>
      <c r="J123" s="212">
        <v>42000000</v>
      </c>
      <c r="K123" s="226">
        <v>42408</v>
      </c>
      <c r="L123" s="226">
        <v>42418</v>
      </c>
      <c r="M123" s="226">
        <v>42422</v>
      </c>
      <c r="N123" s="351">
        <v>210</v>
      </c>
      <c r="O123" s="226">
        <v>42634</v>
      </c>
      <c r="P123" s="247" t="s">
        <v>429</v>
      </c>
      <c r="Q123" s="214" t="s">
        <v>431</v>
      </c>
      <c r="R123" s="230" t="s">
        <v>430</v>
      </c>
      <c r="S123" s="255" t="s">
        <v>222</v>
      </c>
      <c r="T123" s="304" t="s">
        <v>447</v>
      </c>
      <c r="U123" s="304" t="s">
        <v>250</v>
      </c>
      <c r="V123" s="251"/>
      <c r="W123" s="233" t="s">
        <v>426</v>
      </c>
      <c r="X123" s="251"/>
    </row>
    <row r="124" spans="1:234" s="252" customFormat="1" ht="137.25" customHeight="1" x14ac:dyDescent="0.2">
      <c r="A124" s="219">
        <f>+A123+1</f>
        <v>109</v>
      </c>
      <c r="B124" s="225" t="s">
        <v>119</v>
      </c>
      <c r="C124" s="246">
        <v>33</v>
      </c>
      <c r="D124" s="204" t="s">
        <v>23</v>
      </c>
      <c r="E124" s="228" t="s">
        <v>78</v>
      </c>
      <c r="F124" s="204" t="s">
        <v>174</v>
      </c>
      <c r="G124" s="228" t="s">
        <v>64</v>
      </c>
      <c r="H124" s="204" t="s">
        <v>25</v>
      </c>
      <c r="I124" s="212">
        <v>22400000</v>
      </c>
      <c r="J124" s="212">
        <v>22400000</v>
      </c>
      <c r="K124" s="226">
        <v>42408</v>
      </c>
      <c r="L124" s="226">
        <v>42465</v>
      </c>
      <c r="M124" s="226">
        <v>42475</v>
      </c>
      <c r="N124" s="262">
        <v>210</v>
      </c>
      <c r="O124" s="226">
        <v>42688</v>
      </c>
      <c r="P124" s="247" t="s">
        <v>423</v>
      </c>
      <c r="Q124" s="214" t="s">
        <v>446</v>
      </c>
      <c r="R124" s="230" t="s">
        <v>206</v>
      </c>
      <c r="S124" s="255" t="s">
        <v>222</v>
      </c>
      <c r="T124" s="304" t="s">
        <v>546</v>
      </c>
      <c r="U124" s="304" t="s">
        <v>250</v>
      </c>
      <c r="V124" s="251"/>
      <c r="W124" s="251"/>
      <c r="X124" s="251"/>
    </row>
    <row r="125" spans="1:234" s="252" customFormat="1" ht="185.25" customHeight="1" x14ac:dyDescent="0.2">
      <c r="A125" s="219">
        <f t="shared" ref="A125:A133" si="4">+A124+1</f>
        <v>110</v>
      </c>
      <c r="B125" s="225" t="s">
        <v>119</v>
      </c>
      <c r="C125" s="246">
        <v>33</v>
      </c>
      <c r="D125" s="204" t="s">
        <v>23</v>
      </c>
      <c r="E125" s="228" t="s">
        <v>78</v>
      </c>
      <c r="F125" s="204" t="s">
        <v>174</v>
      </c>
      <c r="G125" s="228" t="s">
        <v>64</v>
      </c>
      <c r="H125" s="204" t="s">
        <v>25</v>
      </c>
      <c r="I125" s="212">
        <v>12600000</v>
      </c>
      <c r="J125" s="212">
        <v>12600000</v>
      </c>
      <c r="K125" s="226">
        <v>42408</v>
      </c>
      <c r="L125" s="226">
        <v>42417</v>
      </c>
      <c r="M125" s="226">
        <v>42418</v>
      </c>
      <c r="N125" s="351">
        <v>210</v>
      </c>
      <c r="O125" s="226">
        <v>42630</v>
      </c>
      <c r="P125" s="247" t="s">
        <v>423</v>
      </c>
      <c r="Q125" s="217" t="s">
        <v>424</v>
      </c>
      <c r="R125" s="230" t="s">
        <v>422</v>
      </c>
      <c r="S125" s="255" t="s">
        <v>222</v>
      </c>
      <c r="T125" s="304" t="s">
        <v>425</v>
      </c>
      <c r="U125" s="304" t="s">
        <v>250</v>
      </c>
      <c r="V125" s="251"/>
      <c r="W125" s="233" t="s">
        <v>426</v>
      </c>
      <c r="X125" s="251"/>
    </row>
    <row r="126" spans="1:234" s="252" customFormat="1" ht="182.25" customHeight="1" x14ac:dyDescent="0.2">
      <c r="A126" s="219">
        <f t="shared" si="4"/>
        <v>111</v>
      </c>
      <c r="B126" s="225" t="s">
        <v>119</v>
      </c>
      <c r="C126" s="246">
        <v>33</v>
      </c>
      <c r="D126" s="204" t="s">
        <v>23</v>
      </c>
      <c r="E126" s="228" t="s">
        <v>78</v>
      </c>
      <c r="F126" s="204" t="s">
        <v>174</v>
      </c>
      <c r="G126" s="228" t="s">
        <v>64</v>
      </c>
      <c r="H126" s="204" t="s">
        <v>25</v>
      </c>
      <c r="I126" s="212">
        <v>12600000</v>
      </c>
      <c r="J126" s="212">
        <v>12600000</v>
      </c>
      <c r="K126" s="226">
        <v>42408</v>
      </c>
      <c r="L126" s="226">
        <v>42418</v>
      </c>
      <c r="M126" s="226">
        <v>42422</v>
      </c>
      <c r="N126" s="219">
        <v>210</v>
      </c>
      <c r="O126" s="226">
        <v>42634</v>
      </c>
      <c r="P126" s="247" t="s">
        <v>423</v>
      </c>
      <c r="Q126" s="217" t="s">
        <v>433</v>
      </c>
      <c r="R126" s="230" t="s">
        <v>422</v>
      </c>
      <c r="S126" s="255" t="s">
        <v>222</v>
      </c>
      <c r="T126" s="304" t="s">
        <v>432</v>
      </c>
      <c r="U126" s="304" t="s">
        <v>250</v>
      </c>
      <c r="V126" s="251"/>
      <c r="W126" s="233" t="s">
        <v>249</v>
      </c>
      <c r="X126" s="251"/>
    </row>
    <row r="127" spans="1:234" s="252" customFormat="1" ht="177.75" customHeight="1" x14ac:dyDescent="0.2">
      <c r="A127" s="219">
        <f t="shared" si="4"/>
        <v>112</v>
      </c>
      <c r="B127" s="225" t="s">
        <v>119</v>
      </c>
      <c r="C127" s="246">
        <v>33</v>
      </c>
      <c r="D127" s="204" t="s">
        <v>23</v>
      </c>
      <c r="E127" s="228" t="s">
        <v>78</v>
      </c>
      <c r="F127" s="204" t="s">
        <v>174</v>
      </c>
      <c r="G127" s="228" t="s">
        <v>64</v>
      </c>
      <c r="H127" s="204" t="s">
        <v>25</v>
      </c>
      <c r="I127" s="212">
        <v>12600000</v>
      </c>
      <c r="J127" s="212">
        <v>12600000</v>
      </c>
      <c r="K127" s="226">
        <v>42408</v>
      </c>
      <c r="L127" s="226">
        <v>42426</v>
      </c>
      <c r="M127" s="226">
        <v>42432</v>
      </c>
      <c r="N127" s="219">
        <v>210</v>
      </c>
      <c r="O127" s="226">
        <v>42645</v>
      </c>
      <c r="P127" s="352" t="s">
        <v>423</v>
      </c>
      <c r="Q127" s="217" t="s">
        <v>433</v>
      </c>
      <c r="R127" s="230" t="s">
        <v>422</v>
      </c>
      <c r="S127" s="255" t="s">
        <v>222</v>
      </c>
      <c r="T127" s="304" t="s">
        <v>443</v>
      </c>
      <c r="U127" s="304" t="s">
        <v>250</v>
      </c>
      <c r="V127" s="251"/>
      <c r="W127" s="233" t="s">
        <v>249</v>
      </c>
      <c r="X127" s="251"/>
    </row>
    <row r="128" spans="1:234" s="252" customFormat="1" ht="177.75" customHeight="1" x14ac:dyDescent="0.2">
      <c r="A128" s="219">
        <f t="shared" si="4"/>
        <v>113</v>
      </c>
      <c r="B128" s="225" t="s">
        <v>119</v>
      </c>
      <c r="C128" s="246">
        <v>33</v>
      </c>
      <c r="D128" s="204" t="s">
        <v>23</v>
      </c>
      <c r="E128" s="228" t="s">
        <v>78</v>
      </c>
      <c r="F128" s="204" t="s">
        <v>174</v>
      </c>
      <c r="G128" s="228" t="s">
        <v>64</v>
      </c>
      <c r="H128" s="204" t="s">
        <v>25</v>
      </c>
      <c r="I128" s="212">
        <v>12600000</v>
      </c>
      <c r="J128" s="212">
        <v>12600000</v>
      </c>
      <c r="K128" s="226">
        <v>42408</v>
      </c>
      <c r="L128" s="226">
        <v>42429</v>
      </c>
      <c r="M128" s="226">
        <v>42432</v>
      </c>
      <c r="N128" s="219">
        <v>210</v>
      </c>
      <c r="O128" s="226">
        <v>42645</v>
      </c>
      <c r="P128" s="247" t="s">
        <v>423</v>
      </c>
      <c r="Q128" s="217" t="s">
        <v>433</v>
      </c>
      <c r="R128" s="230" t="s">
        <v>422</v>
      </c>
      <c r="S128" s="255" t="s">
        <v>222</v>
      </c>
      <c r="T128" s="304" t="s">
        <v>1100</v>
      </c>
      <c r="U128" s="304" t="s">
        <v>250</v>
      </c>
      <c r="V128" s="251"/>
      <c r="W128" s="233" t="s">
        <v>249</v>
      </c>
      <c r="X128" s="251"/>
    </row>
    <row r="129" spans="1:25" s="252" customFormat="1" ht="179.25" customHeight="1" x14ac:dyDescent="0.2">
      <c r="A129" s="219">
        <f t="shared" si="4"/>
        <v>114</v>
      </c>
      <c r="B129" s="225" t="s">
        <v>119</v>
      </c>
      <c r="C129" s="246">
        <v>33</v>
      </c>
      <c r="D129" s="204" t="s">
        <v>23</v>
      </c>
      <c r="E129" s="228" t="s">
        <v>78</v>
      </c>
      <c r="F129" s="204" t="s">
        <v>174</v>
      </c>
      <c r="G129" s="228" t="s">
        <v>64</v>
      </c>
      <c r="H129" s="204" t="s">
        <v>25</v>
      </c>
      <c r="I129" s="212">
        <v>12600000</v>
      </c>
      <c r="J129" s="212">
        <v>12600000</v>
      </c>
      <c r="K129" s="226">
        <v>42408</v>
      </c>
      <c r="L129" s="226">
        <v>42461</v>
      </c>
      <c r="M129" s="226">
        <v>42465</v>
      </c>
      <c r="N129" s="219">
        <v>210</v>
      </c>
      <c r="O129" s="226">
        <v>42678</v>
      </c>
      <c r="P129" s="247" t="s">
        <v>423</v>
      </c>
      <c r="Q129" s="217" t="s">
        <v>433</v>
      </c>
      <c r="R129" s="230" t="s">
        <v>422</v>
      </c>
      <c r="S129" s="255" t="s">
        <v>222</v>
      </c>
      <c r="T129" s="304" t="s">
        <v>1101</v>
      </c>
      <c r="U129" s="304" t="s">
        <v>250</v>
      </c>
      <c r="V129" s="251"/>
      <c r="W129" s="233"/>
      <c r="X129" s="251"/>
    </row>
    <row r="130" spans="1:25" s="252" customFormat="1" ht="165.75" customHeight="1" x14ac:dyDescent="0.2">
      <c r="A130" s="219">
        <f t="shared" si="4"/>
        <v>115</v>
      </c>
      <c r="B130" s="225" t="s">
        <v>119</v>
      </c>
      <c r="C130" s="246">
        <v>33</v>
      </c>
      <c r="D130" s="204" t="s">
        <v>23</v>
      </c>
      <c r="E130" s="228" t="s">
        <v>78</v>
      </c>
      <c r="F130" s="204" t="s">
        <v>174</v>
      </c>
      <c r="G130" s="228" t="s">
        <v>64</v>
      </c>
      <c r="H130" s="204" t="s">
        <v>25</v>
      </c>
      <c r="I130" s="212">
        <v>10500000</v>
      </c>
      <c r="J130" s="212">
        <v>10500000</v>
      </c>
      <c r="K130" s="226">
        <v>42408</v>
      </c>
      <c r="L130" s="226">
        <v>42439</v>
      </c>
      <c r="M130" s="226">
        <v>42444</v>
      </c>
      <c r="N130" s="349">
        <v>210</v>
      </c>
      <c r="O130" s="226">
        <v>42657</v>
      </c>
      <c r="P130" s="247" t="s">
        <v>423</v>
      </c>
      <c r="Q130" s="217" t="s">
        <v>424</v>
      </c>
      <c r="R130" s="230" t="s">
        <v>422</v>
      </c>
      <c r="S130" s="255" t="s">
        <v>222</v>
      </c>
      <c r="T130" s="304" t="s">
        <v>1102</v>
      </c>
      <c r="U130" s="304" t="s">
        <v>250</v>
      </c>
      <c r="V130" s="251"/>
      <c r="W130" s="233"/>
      <c r="X130" s="251"/>
    </row>
    <row r="131" spans="1:25" s="252" customFormat="1" ht="180.75" customHeight="1" x14ac:dyDescent="0.2">
      <c r="A131" s="219">
        <f t="shared" si="4"/>
        <v>116</v>
      </c>
      <c r="B131" s="225" t="s">
        <v>119</v>
      </c>
      <c r="C131" s="246">
        <v>33</v>
      </c>
      <c r="D131" s="204" t="s">
        <v>23</v>
      </c>
      <c r="E131" s="228" t="s">
        <v>78</v>
      </c>
      <c r="F131" s="204" t="s">
        <v>174</v>
      </c>
      <c r="G131" s="228" t="s">
        <v>64</v>
      </c>
      <c r="H131" s="204" t="s">
        <v>25</v>
      </c>
      <c r="I131" s="212">
        <v>10500000</v>
      </c>
      <c r="J131" s="212">
        <v>10500000</v>
      </c>
      <c r="K131" s="226">
        <v>42408</v>
      </c>
      <c r="L131" s="226">
        <v>42417</v>
      </c>
      <c r="M131" s="226">
        <v>42419</v>
      </c>
      <c r="N131" s="351">
        <v>210</v>
      </c>
      <c r="O131" s="226">
        <v>42631</v>
      </c>
      <c r="P131" s="247" t="s">
        <v>423</v>
      </c>
      <c r="Q131" s="217" t="s">
        <v>424</v>
      </c>
      <c r="R131" s="230" t="s">
        <v>422</v>
      </c>
      <c r="S131" s="255" t="s">
        <v>222</v>
      </c>
      <c r="T131" s="304" t="s">
        <v>1103</v>
      </c>
      <c r="U131" s="304" t="s">
        <v>250</v>
      </c>
      <c r="V131" s="251"/>
      <c r="W131" s="233" t="s">
        <v>249</v>
      </c>
      <c r="X131" s="251"/>
    </row>
    <row r="132" spans="1:25" s="252" customFormat="1" ht="126" customHeight="1" x14ac:dyDescent="0.2">
      <c r="A132" s="219">
        <f t="shared" si="4"/>
        <v>117</v>
      </c>
      <c r="B132" s="225" t="s">
        <v>119</v>
      </c>
      <c r="C132" s="246">
        <v>312</v>
      </c>
      <c r="D132" s="204" t="s">
        <v>189</v>
      </c>
      <c r="E132" s="228">
        <v>312020501</v>
      </c>
      <c r="F132" s="204" t="s">
        <v>67</v>
      </c>
      <c r="G132" s="228" t="s">
        <v>60</v>
      </c>
      <c r="H132" s="204" t="s">
        <v>50</v>
      </c>
      <c r="I132" s="212">
        <v>5000000</v>
      </c>
      <c r="J132" s="212"/>
      <c r="K132" s="226">
        <v>42461</v>
      </c>
      <c r="L132" s="226">
        <v>42503</v>
      </c>
      <c r="M132" s="226">
        <f>L132+5</f>
        <v>42508</v>
      </c>
      <c r="N132" s="351">
        <v>30</v>
      </c>
      <c r="O132" s="226">
        <f>M132+N132</f>
        <v>42538</v>
      </c>
      <c r="P132" s="250" t="s">
        <v>51</v>
      </c>
      <c r="Q132" s="353" t="s">
        <v>682</v>
      </c>
      <c r="R132" s="353" t="s">
        <v>482</v>
      </c>
      <c r="S132" s="255" t="s">
        <v>222</v>
      </c>
      <c r="T132" s="304" t="s">
        <v>815</v>
      </c>
      <c r="U132" s="304" t="s">
        <v>243</v>
      </c>
      <c r="V132" s="263" t="s">
        <v>634</v>
      </c>
      <c r="W132" s="233"/>
      <c r="X132" s="251"/>
    </row>
    <row r="133" spans="1:25" s="252" customFormat="1" ht="81" customHeight="1" x14ac:dyDescent="0.2">
      <c r="A133" s="219">
        <f t="shared" si="4"/>
        <v>118</v>
      </c>
      <c r="B133" s="225" t="s">
        <v>119</v>
      </c>
      <c r="C133" s="246">
        <v>33</v>
      </c>
      <c r="D133" s="204" t="s">
        <v>23</v>
      </c>
      <c r="E133" s="253" t="s">
        <v>635</v>
      </c>
      <c r="F133" s="204" t="s">
        <v>636</v>
      </c>
      <c r="G133" s="228" t="s">
        <v>64</v>
      </c>
      <c r="H133" s="204" t="s">
        <v>25</v>
      </c>
      <c r="I133" s="212">
        <f>54500000-4500000-5400000-18000000-5400000-5100000</f>
        <v>16100000</v>
      </c>
      <c r="J133" s="212"/>
      <c r="K133" s="226">
        <v>42627</v>
      </c>
      <c r="L133" s="226">
        <v>42657</v>
      </c>
      <c r="M133" s="226">
        <f>+L133+5</f>
        <v>42662</v>
      </c>
      <c r="N133" s="262">
        <f>+O133-M133</f>
        <v>72</v>
      </c>
      <c r="O133" s="226">
        <v>42734</v>
      </c>
      <c r="P133" s="247" t="s">
        <v>554</v>
      </c>
      <c r="Q133" s="217" t="s">
        <v>935</v>
      </c>
      <c r="R133" s="230" t="s">
        <v>422</v>
      </c>
      <c r="S133" s="255" t="s">
        <v>222</v>
      </c>
      <c r="T133" s="304" t="s">
        <v>936</v>
      </c>
      <c r="U133" s="304"/>
      <c r="V133" s="251"/>
      <c r="W133" s="251"/>
      <c r="X133" s="251"/>
    </row>
    <row r="134" spans="1:25" s="252" customFormat="1" ht="81" customHeight="1" x14ac:dyDescent="0.2">
      <c r="A134" s="219"/>
      <c r="B134" s="225" t="s">
        <v>119</v>
      </c>
      <c r="C134" s="246">
        <v>33</v>
      </c>
      <c r="D134" s="204" t="s">
        <v>23</v>
      </c>
      <c r="E134" s="253" t="s">
        <v>635</v>
      </c>
      <c r="F134" s="204" t="s">
        <v>636</v>
      </c>
      <c r="G134" s="228" t="s">
        <v>64</v>
      </c>
      <c r="H134" s="204" t="s">
        <v>25</v>
      </c>
      <c r="I134" s="212">
        <v>5100000</v>
      </c>
      <c r="J134" s="212">
        <v>5100000</v>
      </c>
      <c r="K134" s="226">
        <v>42627</v>
      </c>
      <c r="L134" s="226">
        <v>42643</v>
      </c>
      <c r="M134" s="226">
        <v>42644</v>
      </c>
      <c r="N134" s="262">
        <v>85</v>
      </c>
      <c r="O134" s="226">
        <f>+M134+N134</f>
        <v>42729</v>
      </c>
      <c r="P134" s="247" t="s">
        <v>423</v>
      </c>
      <c r="Q134" s="217" t="s">
        <v>1072</v>
      </c>
      <c r="R134" s="230" t="s">
        <v>422</v>
      </c>
      <c r="S134" s="255" t="s">
        <v>222</v>
      </c>
      <c r="T134" s="304" t="s">
        <v>1073</v>
      </c>
      <c r="U134" s="304" t="s">
        <v>458</v>
      </c>
      <c r="V134" s="251"/>
      <c r="W134" s="251"/>
      <c r="X134" s="251"/>
    </row>
    <row r="135" spans="1:25" s="252" customFormat="1" ht="81" customHeight="1" x14ac:dyDescent="0.2">
      <c r="A135" s="219"/>
      <c r="B135" s="225" t="s">
        <v>119</v>
      </c>
      <c r="C135" s="246">
        <v>33</v>
      </c>
      <c r="D135" s="204" t="s">
        <v>23</v>
      </c>
      <c r="E135" s="253" t="s">
        <v>635</v>
      </c>
      <c r="F135" s="204" t="s">
        <v>636</v>
      </c>
      <c r="G135" s="228" t="s">
        <v>64</v>
      </c>
      <c r="H135" s="204" t="s">
        <v>25</v>
      </c>
      <c r="I135" s="212">
        <v>4500000</v>
      </c>
      <c r="J135" s="212">
        <v>4500000</v>
      </c>
      <c r="K135" s="226">
        <v>42627</v>
      </c>
      <c r="L135" s="226">
        <v>42629</v>
      </c>
      <c r="M135" s="226">
        <v>42632</v>
      </c>
      <c r="N135" s="262">
        <f>+O135-M135</f>
        <v>92</v>
      </c>
      <c r="O135" s="226">
        <v>42724</v>
      </c>
      <c r="P135" s="247" t="s">
        <v>423</v>
      </c>
      <c r="Q135" s="217" t="s">
        <v>942</v>
      </c>
      <c r="R135" s="230" t="s">
        <v>422</v>
      </c>
      <c r="S135" s="255" t="s">
        <v>222</v>
      </c>
      <c r="T135" s="304" t="s">
        <v>1060</v>
      </c>
      <c r="U135" s="304" t="s">
        <v>458</v>
      </c>
      <c r="V135" s="251"/>
      <c r="W135" s="251"/>
      <c r="X135" s="251"/>
    </row>
    <row r="136" spans="1:25" s="252" customFormat="1" ht="81" customHeight="1" x14ac:dyDescent="0.2">
      <c r="A136" s="219"/>
      <c r="B136" s="225" t="s">
        <v>119</v>
      </c>
      <c r="C136" s="246">
        <v>33</v>
      </c>
      <c r="D136" s="204" t="s">
        <v>23</v>
      </c>
      <c r="E136" s="253" t="s">
        <v>635</v>
      </c>
      <c r="F136" s="204" t="s">
        <v>636</v>
      </c>
      <c r="G136" s="228" t="s">
        <v>64</v>
      </c>
      <c r="H136" s="204" t="s">
        <v>25</v>
      </c>
      <c r="I136" s="212">
        <v>5400000</v>
      </c>
      <c r="J136" s="212">
        <v>5400000</v>
      </c>
      <c r="K136" s="226">
        <v>42627</v>
      </c>
      <c r="L136" s="226">
        <v>42629</v>
      </c>
      <c r="M136" s="226">
        <v>42632</v>
      </c>
      <c r="N136" s="262">
        <f>+O136-M136</f>
        <v>92</v>
      </c>
      <c r="O136" s="226">
        <v>42724</v>
      </c>
      <c r="P136" s="247" t="s">
        <v>423</v>
      </c>
      <c r="Q136" s="217" t="s">
        <v>943</v>
      </c>
      <c r="R136" s="230" t="s">
        <v>422</v>
      </c>
      <c r="S136" s="255" t="s">
        <v>222</v>
      </c>
      <c r="T136" s="304" t="s">
        <v>1059</v>
      </c>
      <c r="U136" s="304" t="s">
        <v>458</v>
      </c>
      <c r="V136" s="251"/>
      <c r="W136" s="251"/>
      <c r="X136" s="251"/>
    </row>
    <row r="137" spans="1:25" s="252" customFormat="1" ht="81" customHeight="1" x14ac:dyDescent="0.2">
      <c r="A137" s="219"/>
      <c r="B137" s="225" t="s">
        <v>119</v>
      </c>
      <c r="C137" s="246">
        <v>33</v>
      </c>
      <c r="D137" s="204" t="s">
        <v>23</v>
      </c>
      <c r="E137" s="253" t="s">
        <v>635</v>
      </c>
      <c r="F137" s="204" t="s">
        <v>636</v>
      </c>
      <c r="G137" s="228" t="s">
        <v>64</v>
      </c>
      <c r="H137" s="204" t="s">
        <v>25</v>
      </c>
      <c r="I137" s="212">
        <v>18000000</v>
      </c>
      <c r="J137" s="212"/>
      <c r="K137" s="226">
        <v>42641</v>
      </c>
      <c r="L137" s="226">
        <f>+K137+30</f>
        <v>42671</v>
      </c>
      <c r="M137" s="226">
        <f>+L137+5</f>
        <v>42676</v>
      </c>
      <c r="N137" s="262">
        <v>90</v>
      </c>
      <c r="O137" s="226">
        <f>+M137+N137</f>
        <v>42766</v>
      </c>
      <c r="P137" s="247" t="s">
        <v>429</v>
      </c>
      <c r="Q137" s="230" t="s">
        <v>985</v>
      </c>
      <c r="R137" s="230" t="s">
        <v>430</v>
      </c>
      <c r="S137" s="255" t="s">
        <v>222</v>
      </c>
      <c r="T137" s="304" t="s">
        <v>986</v>
      </c>
      <c r="U137" s="304" t="s">
        <v>582</v>
      </c>
      <c r="V137" s="251"/>
      <c r="W137" s="251"/>
      <c r="X137" s="251"/>
    </row>
    <row r="138" spans="1:25" s="252" customFormat="1" ht="81" customHeight="1" x14ac:dyDescent="0.2">
      <c r="A138" s="219">
        <v>119</v>
      </c>
      <c r="B138" s="225" t="s">
        <v>119</v>
      </c>
      <c r="C138" s="246">
        <v>33</v>
      </c>
      <c r="D138" s="204" t="s">
        <v>23</v>
      </c>
      <c r="E138" s="253" t="s">
        <v>635</v>
      </c>
      <c r="F138" s="204" t="s">
        <v>636</v>
      </c>
      <c r="G138" s="228" t="s">
        <v>64</v>
      </c>
      <c r="H138" s="204" t="s">
        <v>25</v>
      </c>
      <c r="I138" s="212">
        <v>5400000</v>
      </c>
      <c r="J138" s="212">
        <v>5400000</v>
      </c>
      <c r="K138" s="226">
        <v>42627</v>
      </c>
      <c r="L138" s="226">
        <v>42633</v>
      </c>
      <c r="M138" s="226">
        <v>42634</v>
      </c>
      <c r="N138" s="262">
        <v>90</v>
      </c>
      <c r="O138" s="226">
        <f>+M138+N138</f>
        <v>42724</v>
      </c>
      <c r="P138" s="54" t="s">
        <v>423</v>
      </c>
      <c r="Q138" s="230" t="s">
        <v>1061</v>
      </c>
      <c r="R138" s="230" t="s">
        <v>422</v>
      </c>
      <c r="S138" s="255" t="s">
        <v>222</v>
      </c>
      <c r="T138" s="304" t="s">
        <v>1058</v>
      </c>
      <c r="U138" s="304" t="s">
        <v>458</v>
      </c>
      <c r="V138" s="473"/>
      <c r="W138" s="473"/>
      <c r="X138" s="473"/>
      <c r="Y138" s="474"/>
    </row>
    <row r="139" spans="1:25" s="252" customFormat="1" ht="288.75" customHeight="1" x14ac:dyDescent="0.2">
      <c r="A139" s="219">
        <f>+A138+1</f>
        <v>120</v>
      </c>
      <c r="B139" s="225" t="s">
        <v>119</v>
      </c>
      <c r="C139" s="246">
        <v>33</v>
      </c>
      <c r="D139" s="204" t="s">
        <v>23</v>
      </c>
      <c r="E139" s="228" t="s">
        <v>78</v>
      </c>
      <c r="F139" s="204" t="s">
        <v>174</v>
      </c>
      <c r="G139" s="228" t="s">
        <v>507</v>
      </c>
      <c r="H139" s="228" t="s">
        <v>507</v>
      </c>
      <c r="I139" s="212">
        <v>36000000</v>
      </c>
      <c r="J139" s="212">
        <v>36000000</v>
      </c>
      <c r="K139" s="226">
        <v>42471</v>
      </c>
      <c r="L139" s="226">
        <v>42489</v>
      </c>
      <c r="M139" s="226">
        <v>42495</v>
      </c>
      <c r="N139" s="253">
        <v>180</v>
      </c>
      <c r="O139" s="226">
        <v>42678</v>
      </c>
      <c r="P139" s="247" t="s">
        <v>554</v>
      </c>
      <c r="Q139" s="217" t="s">
        <v>628</v>
      </c>
      <c r="R139" s="217" t="s">
        <v>521</v>
      </c>
      <c r="S139" s="255" t="s">
        <v>222</v>
      </c>
      <c r="T139" s="304" t="s">
        <v>1104</v>
      </c>
      <c r="U139" s="304" t="s">
        <v>250</v>
      </c>
      <c r="V139" s="251"/>
      <c r="W139" s="251"/>
      <c r="X139" s="251"/>
    </row>
    <row r="140" spans="1:25" s="252" customFormat="1" ht="66.75" customHeight="1" x14ac:dyDescent="0.2">
      <c r="A140" s="219">
        <f>+A139+1</f>
        <v>121</v>
      </c>
      <c r="B140" s="225" t="s">
        <v>119</v>
      </c>
      <c r="C140" s="246">
        <v>33</v>
      </c>
      <c r="D140" s="204" t="s">
        <v>23</v>
      </c>
      <c r="E140" s="253" t="s">
        <v>635</v>
      </c>
      <c r="F140" s="204" t="s">
        <v>636</v>
      </c>
      <c r="G140" s="204" t="s">
        <v>178</v>
      </c>
      <c r="H140" s="204" t="s">
        <v>56</v>
      </c>
      <c r="I140" s="212">
        <v>50100000</v>
      </c>
      <c r="J140" s="212"/>
      <c r="K140" s="226">
        <v>42540</v>
      </c>
      <c r="L140" s="226">
        <v>42571</v>
      </c>
      <c r="M140" s="226">
        <v>42576</v>
      </c>
      <c r="N140" s="262">
        <v>90</v>
      </c>
      <c r="O140" s="226">
        <f>+M140+N140</f>
        <v>42666</v>
      </c>
      <c r="P140" s="354" t="s">
        <v>214</v>
      </c>
      <c r="Q140" s="217" t="s">
        <v>637</v>
      </c>
      <c r="R140" s="214" t="s">
        <v>483</v>
      </c>
      <c r="S140" s="255" t="s">
        <v>222</v>
      </c>
      <c r="T140" s="304" t="s">
        <v>878</v>
      </c>
      <c r="U140" s="304" t="s">
        <v>879</v>
      </c>
      <c r="V140" s="251"/>
      <c r="W140" s="251"/>
      <c r="X140" s="251"/>
    </row>
    <row r="141" spans="1:25" s="252" customFormat="1" ht="80.25" customHeight="1" x14ac:dyDescent="0.2">
      <c r="A141" s="219"/>
      <c r="B141" s="204" t="s">
        <v>1065</v>
      </c>
      <c r="C141" s="246">
        <v>33</v>
      </c>
      <c r="D141" s="204" t="s">
        <v>23</v>
      </c>
      <c r="E141" s="253" t="s">
        <v>635</v>
      </c>
      <c r="F141" s="204" t="s">
        <v>636</v>
      </c>
      <c r="G141" s="228" t="s">
        <v>64</v>
      </c>
      <c r="H141" s="204" t="s">
        <v>25</v>
      </c>
      <c r="I141" s="212">
        <f>204000000-22166666-23333333-24500000-22866666</f>
        <v>111133335</v>
      </c>
      <c r="J141" s="212"/>
      <c r="K141" s="226">
        <v>42521</v>
      </c>
      <c r="L141" s="226">
        <v>42551</v>
      </c>
      <c r="M141" s="226">
        <v>42555</v>
      </c>
      <c r="N141" s="262">
        <v>180</v>
      </c>
      <c r="O141" s="226">
        <f>+M141+N141</f>
        <v>42735</v>
      </c>
      <c r="P141" s="354"/>
      <c r="Q141" s="217" t="s">
        <v>646</v>
      </c>
      <c r="R141" s="214" t="s">
        <v>611</v>
      </c>
      <c r="S141" s="204" t="s">
        <v>838</v>
      </c>
      <c r="T141" s="304"/>
      <c r="U141" s="304"/>
      <c r="V141" s="251"/>
      <c r="W141" s="251"/>
      <c r="X141" s="251"/>
    </row>
    <row r="142" spans="1:25" s="252" customFormat="1" ht="80.25" customHeight="1" x14ac:dyDescent="0.2">
      <c r="A142" s="219">
        <v>122</v>
      </c>
      <c r="B142" s="204" t="s">
        <v>1065</v>
      </c>
      <c r="C142" s="246">
        <v>33</v>
      </c>
      <c r="D142" s="204" t="s">
        <v>23</v>
      </c>
      <c r="E142" s="253" t="s">
        <v>635</v>
      </c>
      <c r="F142" s="204" t="s">
        <v>636</v>
      </c>
      <c r="G142" s="228" t="s">
        <v>64</v>
      </c>
      <c r="H142" s="204" t="s">
        <v>25</v>
      </c>
      <c r="I142" s="212">
        <v>24500000</v>
      </c>
      <c r="J142" s="212">
        <v>24500000</v>
      </c>
      <c r="K142" s="226">
        <v>42611</v>
      </c>
      <c r="L142" s="226">
        <v>42628</v>
      </c>
      <c r="M142" s="226">
        <v>42629</v>
      </c>
      <c r="N142" s="453">
        <v>105</v>
      </c>
      <c r="O142" s="226">
        <f>+M142+N142</f>
        <v>42734</v>
      </c>
      <c r="P142" s="228">
        <v>80121704</v>
      </c>
      <c r="Q142" s="217" t="s">
        <v>1057</v>
      </c>
      <c r="R142" s="468" t="s">
        <v>841</v>
      </c>
      <c r="S142" s="204" t="s">
        <v>838</v>
      </c>
      <c r="T142" s="304" t="s">
        <v>1177</v>
      </c>
      <c r="U142" s="304" t="s">
        <v>250</v>
      </c>
      <c r="V142" s="251"/>
      <c r="W142" s="251"/>
      <c r="X142" s="251"/>
    </row>
    <row r="143" spans="1:25" s="252" customFormat="1" ht="80.25" customHeight="1" x14ac:dyDescent="0.2">
      <c r="A143" s="219">
        <f>+A142+1</f>
        <v>123</v>
      </c>
      <c r="B143" s="204" t="s">
        <v>1065</v>
      </c>
      <c r="C143" s="246">
        <v>33</v>
      </c>
      <c r="D143" s="204" t="s">
        <v>23</v>
      </c>
      <c r="E143" s="253" t="s">
        <v>635</v>
      </c>
      <c r="F143" s="204" t="s">
        <v>636</v>
      </c>
      <c r="G143" s="228" t="s">
        <v>64</v>
      </c>
      <c r="H143" s="204" t="s">
        <v>25</v>
      </c>
      <c r="I143" s="212">
        <v>22166666</v>
      </c>
      <c r="J143" s="212">
        <v>22166666</v>
      </c>
      <c r="K143" s="226">
        <v>42611</v>
      </c>
      <c r="L143" s="226">
        <v>42634</v>
      </c>
      <c r="M143" s="226">
        <v>42635</v>
      </c>
      <c r="N143" s="453">
        <v>95</v>
      </c>
      <c r="O143" s="226">
        <f>+M143+N143</f>
        <v>42730</v>
      </c>
      <c r="P143" s="476">
        <v>80101703</v>
      </c>
      <c r="Q143" s="217" t="s">
        <v>920</v>
      </c>
      <c r="R143" s="468" t="s">
        <v>839</v>
      </c>
      <c r="S143" s="204" t="s">
        <v>838</v>
      </c>
      <c r="T143" s="304" t="s">
        <v>1178</v>
      </c>
      <c r="U143" s="304" t="s">
        <v>250</v>
      </c>
      <c r="V143" s="251"/>
      <c r="W143" s="251"/>
      <c r="X143" s="251"/>
    </row>
    <row r="144" spans="1:25" s="252" customFormat="1" ht="80.25" customHeight="1" x14ac:dyDescent="0.2">
      <c r="A144" s="219">
        <f t="shared" ref="A144:A158" si="5">+A143+1</f>
        <v>124</v>
      </c>
      <c r="B144" s="204" t="s">
        <v>1065</v>
      </c>
      <c r="C144" s="246">
        <v>33</v>
      </c>
      <c r="D144" s="204" t="s">
        <v>23</v>
      </c>
      <c r="E144" s="253" t="s">
        <v>635</v>
      </c>
      <c r="F144" s="204" t="s">
        <v>636</v>
      </c>
      <c r="G144" s="228" t="s">
        <v>64</v>
      </c>
      <c r="H144" s="204" t="s">
        <v>25</v>
      </c>
      <c r="I144" s="212">
        <v>23333333</v>
      </c>
      <c r="J144" s="212">
        <v>23333333</v>
      </c>
      <c r="K144" s="226">
        <v>42611</v>
      </c>
      <c r="L144" s="226">
        <v>42633</v>
      </c>
      <c r="M144" s="226">
        <v>42634</v>
      </c>
      <c r="N144" s="453">
        <v>100</v>
      </c>
      <c r="O144" s="226">
        <f>+M144+N144</f>
        <v>42734</v>
      </c>
      <c r="P144" s="615">
        <v>80101703</v>
      </c>
      <c r="Q144" s="217" t="s">
        <v>921</v>
      </c>
      <c r="R144" s="468" t="s">
        <v>840</v>
      </c>
      <c r="S144" s="204" t="s">
        <v>838</v>
      </c>
      <c r="T144" s="304" t="s">
        <v>1175</v>
      </c>
      <c r="U144" s="304" t="s">
        <v>250</v>
      </c>
      <c r="V144" s="251"/>
      <c r="W144" s="251"/>
      <c r="X144" s="251"/>
    </row>
    <row r="145" spans="1:24" s="252" customFormat="1" ht="158.25" customHeight="1" x14ac:dyDescent="0.2">
      <c r="A145" s="219">
        <f t="shared" si="5"/>
        <v>125</v>
      </c>
      <c r="B145" s="204" t="s">
        <v>953</v>
      </c>
      <c r="C145" s="246">
        <v>33</v>
      </c>
      <c r="D145" s="204" t="s">
        <v>23</v>
      </c>
      <c r="E145" s="228" t="s">
        <v>78</v>
      </c>
      <c r="F145" s="204" t="s">
        <v>174</v>
      </c>
      <c r="G145" s="228" t="s">
        <v>64</v>
      </c>
      <c r="H145" s="204" t="s">
        <v>25</v>
      </c>
      <c r="I145" s="212">
        <v>48000000</v>
      </c>
      <c r="J145" s="212">
        <v>48000000</v>
      </c>
      <c r="K145" s="226">
        <v>42506</v>
      </c>
      <c r="L145" s="226">
        <v>42513</v>
      </c>
      <c r="M145" s="226">
        <v>42514</v>
      </c>
      <c r="N145" s="262">
        <v>180</v>
      </c>
      <c r="O145" s="226">
        <v>42697</v>
      </c>
      <c r="P145" s="204" t="s">
        <v>579</v>
      </c>
      <c r="Q145" s="217" t="s">
        <v>627</v>
      </c>
      <c r="R145" s="214" t="s">
        <v>610</v>
      </c>
      <c r="S145" s="204" t="s">
        <v>580</v>
      </c>
      <c r="T145" s="304" t="s">
        <v>1176</v>
      </c>
      <c r="U145" s="304" t="s">
        <v>250</v>
      </c>
      <c r="V145" s="263" t="s">
        <v>515</v>
      </c>
      <c r="W145" s="251"/>
      <c r="X145" s="251"/>
    </row>
    <row r="146" spans="1:24" s="252" customFormat="1" ht="285.75" customHeight="1" x14ac:dyDescent="0.2">
      <c r="A146" s="219">
        <f t="shared" si="5"/>
        <v>126</v>
      </c>
      <c r="B146" s="204" t="s">
        <v>953</v>
      </c>
      <c r="C146" s="246">
        <v>33</v>
      </c>
      <c r="D146" s="204" t="s">
        <v>23</v>
      </c>
      <c r="E146" s="228" t="s">
        <v>78</v>
      </c>
      <c r="F146" s="204" t="s">
        <v>174</v>
      </c>
      <c r="G146" s="228" t="s">
        <v>64</v>
      </c>
      <c r="H146" s="204" t="s">
        <v>25</v>
      </c>
      <c r="I146" s="212">
        <v>48000000</v>
      </c>
      <c r="J146" s="212">
        <v>48000000</v>
      </c>
      <c r="K146" s="226">
        <v>42506</v>
      </c>
      <c r="L146" s="226">
        <v>42513</v>
      </c>
      <c r="M146" s="226">
        <v>42514</v>
      </c>
      <c r="N146" s="262">
        <v>180</v>
      </c>
      <c r="O146" s="226">
        <v>42697</v>
      </c>
      <c r="P146" s="204" t="s">
        <v>579</v>
      </c>
      <c r="Q146" s="217" t="s">
        <v>627</v>
      </c>
      <c r="R146" s="214" t="s">
        <v>610</v>
      </c>
      <c r="S146" s="204" t="s">
        <v>580</v>
      </c>
      <c r="T146" s="304" t="s">
        <v>1174</v>
      </c>
      <c r="U146" s="304" t="s">
        <v>250</v>
      </c>
      <c r="V146" s="263" t="s">
        <v>515</v>
      </c>
      <c r="W146" s="251"/>
      <c r="X146" s="251"/>
    </row>
    <row r="147" spans="1:24" s="249" customFormat="1" ht="266.25" customHeight="1" x14ac:dyDescent="0.2">
      <c r="A147" s="219">
        <f t="shared" si="5"/>
        <v>127</v>
      </c>
      <c r="B147" s="245" t="s">
        <v>413</v>
      </c>
      <c r="C147" s="298" t="s">
        <v>117</v>
      </c>
      <c r="D147" s="222" t="s">
        <v>85</v>
      </c>
      <c r="E147" s="299">
        <v>311020301</v>
      </c>
      <c r="F147" s="300" t="s">
        <v>246</v>
      </c>
      <c r="G147" s="217" t="s">
        <v>64</v>
      </c>
      <c r="H147" s="217" t="s">
        <v>25</v>
      </c>
      <c r="I147" s="211">
        <v>40000000</v>
      </c>
      <c r="J147" s="211">
        <v>40000000</v>
      </c>
      <c r="K147" s="226">
        <v>42387</v>
      </c>
      <c r="L147" s="226">
        <v>42401</v>
      </c>
      <c r="M147" s="226">
        <v>42402</v>
      </c>
      <c r="N147" s="219">
        <v>150</v>
      </c>
      <c r="O147" s="226">
        <v>42552</v>
      </c>
      <c r="P147" s="352" t="s">
        <v>667</v>
      </c>
      <c r="Q147" s="229" t="s">
        <v>245</v>
      </c>
      <c r="R147" s="230" t="s">
        <v>247</v>
      </c>
      <c r="S147" s="233" t="s">
        <v>248</v>
      </c>
      <c r="T147" s="304" t="s">
        <v>260</v>
      </c>
      <c r="U147" s="304" t="s">
        <v>250</v>
      </c>
      <c r="V147" s="263" t="s">
        <v>249</v>
      </c>
      <c r="W147" s="215"/>
      <c r="X147" s="215"/>
    </row>
    <row r="148" spans="1:24" s="249" customFormat="1" ht="105.75" customHeight="1" x14ac:dyDescent="0.2">
      <c r="A148" s="219">
        <f t="shared" si="5"/>
        <v>128</v>
      </c>
      <c r="B148" s="245" t="s">
        <v>261</v>
      </c>
      <c r="C148" s="298" t="s">
        <v>117</v>
      </c>
      <c r="D148" s="222" t="s">
        <v>85</v>
      </c>
      <c r="E148" s="299">
        <v>311020301</v>
      </c>
      <c r="F148" s="300" t="s">
        <v>246</v>
      </c>
      <c r="G148" s="217" t="s">
        <v>64</v>
      </c>
      <c r="H148" s="217" t="s">
        <v>25</v>
      </c>
      <c r="I148" s="355">
        <v>30000000</v>
      </c>
      <c r="J148" s="355">
        <v>30000000</v>
      </c>
      <c r="K148" s="226">
        <v>42397</v>
      </c>
      <c r="L148" s="226">
        <v>42402</v>
      </c>
      <c r="M148" s="226">
        <v>42405</v>
      </c>
      <c r="N148" s="356">
        <v>150</v>
      </c>
      <c r="O148" s="226">
        <v>42555</v>
      </c>
      <c r="P148" s="247" t="s">
        <v>666</v>
      </c>
      <c r="Q148" s="217" t="s">
        <v>252</v>
      </c>
      <c r="R148" s="230" t="s">
        <v>253</v>
      </c>
      <c r="S148" s="233" t="s">
        <v>251</v>
      </c>
      <c r="T148" s="304" t="s">
        <v>1173</v>
      </c>
      <c r="U148" s="304" t="s">
        <v>250</v>
      </c>
      <c r="V148" s="263" t="s">
        <v>249</v>
      </c>
      <c r="W148" s="215"/>
      <c r="X148" s="215"/>
    </row>
    <row r="149" spans="1:24" s="249" customFormat="1" ht="104.25" customHeight="1" x14ac:dyDescent="0.2">
      <c r="A149" s="219">
        <f t="shared" si="5"/>
        <v>129</v>
      </c>
      <c r="B149" s="245" t="s">
        <v>254</v>
      </c>
      <c r="C149" s="298" t="s">
        <v>117</v>
      </c>
      <c r="D149" s="222" t="s">
        <v>85</v>
      </c>
      <c r="E149" s="299">
        <v>311020301</v>
      </c>
      <c r="F149" s="300" t="s">
        <v>246</v>
      </c>
      <c r="G149" s="217" t="s">
        <v>64</v>
      </c>
      <c r="H149" s="217" t="s">
        <v>25</v>
      </c>
      <c r="I149" s="207">
        <v>32000000</v>
      </c>
      <c r="J149" s="207">
        <v>32000000</v>
      </c>
      <c r="K149" s="226">
        <v>42398</v>
      </c>
      <c r="L149" s="226">
        <v>42417</v>
      </c>
      <c r="M149" s="226">
        <v>42418</v>
      </c>
      <c r="N149" s="219">
        <v>120</v>
      </c>
      <c r="O149" s="226">
        <v>42538</v>
      </c>
      <c r="P149" s="217" t="s">
        <v>421</v>
      </c>
      <c r="Q149" s="229" t="s">
        <v>420</v>
      </c>
      <c r="R149" s="301" t="s">
        <v>255</v>
      </c>
      <c r="S149" s="233" t="s">
        <v>264</v>
      </c>
      <c r="T149" s="304" t="s">
        <v>1172</v>
      </c>
      <c r="U149" s="304" t="s">
        <v>250</v>
      </c>
      <c r="V149" s="215"/>
      <c r="W149" s="233" t="s">
        <v>387</v>
      </c>
      <c r="X149" s="215"/>
    </row>
    <row r="150" spans="1:24" s="249" customFormat="1" ht="104.25" customHeight="1" x14ac:dyDescent="0.2">
      <c r="A150" s="219">
        <f t="shared" si="5"/>
        <v>130</v>
      </c>
      <c r="B150" s="245" t="s">
        <v>254</v>
      </c>
      <c r="C150" s="298" t="s">
        <v>117</v>
      </c>
      <c r="D150" s="222" t="s">
        <v>85</v>
      </c>
      <c r="E150" s="299">
        <v>311020301</v>
      </c>
      <c r="F150" s="300" t="s">
        <v>246</v>
      </c>
      <c r="G150" s="217" t="s">
        <v>64</v>
      </c>
      <c r="H150" s="217" t="s">
        <v>25</v>
      </c>
      <c r="I150" s="207">
        <v>28000000</v>
      </c>
      <c r="J150" s="207"/>
      <c r="K150" s="226">
        <v>42583</v>
      </c>
      <c r="L150" s="226">
        <v>42594</v>
      </c>
      <c r="M150" s="226">
        <v>42598</v>
      </c>
      <c r="N150" s="219">
        <v>120</v>
      </c>
      <c r="O150" s="226">
        <f>+M150+N150</f>
        <v>42718</v>
      </c>
      <c r="P150" s="217">
        <v>85101702</v>
      </c>
      <c r="Q150" s="229" t="s">
        <v>825</v>
      </c>
      <c r="R150" s="301" t="s">
        <v>826</v>
      </c>
      <c r="S150" s="233" t="s">
        <v>827</v>
      </c>
      <c r="T150" s="304" t="s">
        <v>835</v>
      </c>
      <c r="U150" s="304" t="s">
        <v>788</v>
      </c>
      <c r="V150" s="215"/>
      <c r="W150" s="233"/>
      <c r="X150" s="215"/>
    </row>
    <row r="151" spans="1:24" s="249" customFormat="1" ht="104.25" customHeight="1" x14ac:dyDescent="0.2">
      <c r="A151" s="219">
        <f t="shared" si="5"/>
        <v>131</v>
      </c>
      <c r="B151" s="245" t="s">
        <v>254</v>
      </c>
      <c r="C151" s="298" t="s">
        <v>117</v>
      </c>
      <c r="D151" s="222" t="s">
        <v>85</v>
      </c>
      <c r="E151" s="299">
        <v>311020301</v>
      </c>
      <c r="F151" s="300" t="s">
        <v>246</v>
      </c>
      <c r="G151" s="217" t="s">
        <v>64</v>
      </c>
      <c r="H151" s="217" t="s">
        <v>25</v>
      </c>
      <c r="I151" s="207">
        <v>28000000</v>
      </c>
      <c r="J151" s="207">
        <v>28000000</v>
      </c>
      <c r="K151" s="226">
        <v>42583</v>
      </c>
      <c r="L151" s="226">
        <v>42620</v>
      </c>
      <c r="M151" s="226">
        <v>42620</v>
      </c>
      <c r="N151" s="219">
        <v>120</v>
      </c>
      <c r="O151" s="226">
        <v>42742</v>
      </c>
      <c r="P151" s="217">
        <v>85101707</v>
      </c>
      <c r="Q151" s="59" t="s">
        <v>1052</v>
      </c>
      <c r="R151" s="301" t="s">
        <v>828</v>
      </c>
      <c r="S151" s="233" t="s">
        <v>827</v>
      </c>
      <c r="T151" s="304" t="s">
        <v>1135</v>
      </c>
      <c r="U151" s="304" t="s">
        <v>250</v>
      </c>
      <c r="V151" s="215"/>
      <c r="W151" s="233"/>
      <c r="X151" s="215"/>
    </row>
    <row r="152" spans="1:24" s="249" customFormat="1" ht="169.5" customHeight="1" x14ac:dyDescent="0.2">
      <c r="A152" s="219">
        <f t="shared" si="5"/>
        <v>132</v>
      </c>
      <c r="B152" s="245" t="s">
        <v>624</v>
      </c>
      <c r="C152" s="298" t="s">
        <v>117</v>
      </c>
      <c r="D152" s="222" t="s">
        <v>85</v>
      </c>
      <c r="E152" s="299">
        <v>311020301</v>
      </c>
      <c r="F152" s="300" t="s">
        <v>246</v>
      </c>
      <c r="G152" s="217" t="s">
        <v>64</v>
      </c>
      <c r="H152" s="217" t="s">
        <v>25</v>
      </c>
      <c r="I152" s="207">
        <v>35000000</v>
      </c>
      <c r="J152" s="207">
        <v>35000000</v>
      </c>
      <c r="K152" s="226">
        <v>42542</v>
      </c>
      <c r="L152" s="226">
        <v>42573</v>
      </c>
      <c r="M152" s="226">
        <v>42578</v>
      </c>
      <c r="N152" s="219">
        <v>150</v>
      </c>
      <c r="O152" s="226">
        <v>42730</v>
      </c>
      <c r="P152" s="247" t="s">
        <v>666</v>
      </c>
      <c r="Q152" s="229" t="s">
        <v>664</v>
      </c>
      <c r="R152" s="229" t="s">
        <v>626</v>
      </c>
      <c r="S152" s="233" t="s">
        <v>665</v>
      </c>
      <c r="T152" s="304" t="s">
        <v>1171</v>
      </c>
      <c r="U152" s="304" t="s">
        <v>250</v>
      </c>
      <c r="V152" s="263" t="s">
        <v>515</v>
      </c>
      <c r="W152" s="233" t="s">
        <v>249</v>
      </c>
      <c r="X152" s="215"/>
    </row>
    <row r="153" spans="1:24" s="249" customFormat="1" ht="169.5" customHeight="1" x14ac:dyDescent="0.2">
      <c r="A153" s="219">
        <f t="shared" si="5"/>
        <v>133</v>
      </c>
      <c r="B153" s="245" t="s">
        <v>624</v>
      </c>
      <c r="C153" s="298" t="s">
        <v>117</v>
      </c>
      <c r="D153" s="222" t="s">
        <v>85</v>
      </c>
      <c r="E153" s="299">
        <v>311020301</v>
      </c>
      <c r="F153" s="300" t="s">
        <v>246</v>
      </c>
      <c r="G153" s="217" t="s">
        <v>64</v>
      </c>
      <c r="H153" s="217" t="s">
        <v>25</v>
      </c>
      <c r="I153" s="207">
        <v>35000000</v>
      </c>
      <c r="J153" s="207">
        <v>35000000</v>
      </c>
      <c r="K153" s="226">
        <v>42542</v>
      </c>
      <c r="L153" s="226">
        <v>42577</v>
      </c>
      <c r="M153" s="226">
        <v>42579</v>
      </c>
      <c r="N153" s="219">
        <v>150</v>
      </c>
      <c r="O153" s="226">
        <v>42731</v>
      </c>
      <c r="P153" s="247" t="s">
        <v>666</v>
      </c>
      <c r="Q153" s="229" t="s">
        <v>625</v>
      </c>
      <c r="R153" s="229" t="s">
        <v>626</v>
      </c>
      <c r="S153" s="233" t="s">
        <v>665</v>
      </c>
      <c r="T153" s="304" t="s">
        <v>1170</v>
      </c>
      <c r="U153" s="304" t="s">
        <v>250</v>
      </c>
      <c r="V153" s="263" t="s">
        <v>515</v>
      </c>
      <c r="W153" s="233" t="s">
        <v>249</v>
      </c>
      <c r="X153" s="215"/>
    </row>
    <row r="154" spans="1:24" s="249" customFormat="1" ht="169.5" customHeight="1" x14ac:dyDescent="0.2">
      <c r="A154" s="219">
        <f t="shared" si="5"/>
        <v>134</v>
      </c>
      <c r="B154" s="245" t="s">
        <v>624</v>
      </c>
      <c r="C154" s="298" t="s">
        <v>117</v>
      </c>
      <c r="D154" s="222" t="s">
        <v>85</v>
      </c>
      <c r="E154" s="299">
        <v>311020301</v>
      </c>
      <c r="F154" s="300" t="s">
        <v>246</v>
      </c>
      <c r="G154" s="217" t="s">
        <v>64</v>
      </c>
      <c r="H154" s="217" t="s">
        <v>25</v>
      </c>
      <c r="I154" s="207">
        <v>35000000</v>
      </c>
      <c r="J154" s="207">
        <v>35000000</v>
      </c>
      <c r="K154" s="226">
        <v>42542</v>
      </c>
      <c r="L154" s="226">
        <v>42577</v>
      </c>
      <c r="M154" s="226">
        <v>42580</v>
      </c>
      <c r="N154" s="219">
        <v>150</v>
      </c>
      <c r="O154" s="226">
        <v>42732</v>
      </c>
      <c r="P154" s="247" t="s">
        <v>666</v>
      </c>
      <c r="Q154" s="229" t="s">
        <v>625</v>
      </c>
      <c r="R154" s="229" t="s">
        <v>626</v>
      </c>
      <c r="S154" s="233" t="s">
        <v>665</v>
      </c>
      <c r="T154" s="304" t="s">
        <v>1169</v>
      </c>
      <c r="U154" s="304" t="s">
        <v>250</v>
      </c>
      <c r="V154" s="263" t="s">
        <v>515</v>
      </c>
      <c r="W154" s="233" t="s">
        <v>249</v>
      </c>
      <c r="X154" s="215"/>
    </row>
    <row r="155" spans="1:24" s="249" customFormat="1" ht="169.5" customHeight="1" x14ac:dyDescent="0.2">
      <c r="A155" s="219">
        <f t="shared" si="5"/>
        <v>135</v>
      </c>
      <c r="B155" s="245" t="s">
        <v>624</v>
      </c>
      <c r="C155" s="298" t="s">
        <v>117</v>
      </c>
      <c r="D155" s="222" t="s">
        <v>85</v>
      </c>
      <c r="E155" s="299">
        <v>311020301</v>
      </c>
      <c r="F155" s="300" t="s">
        <v>246</v>
      </c>
      <c r="G155" s="217" t="s">
        <v>64</v>
      </c>
      <c r="H155" s="217" t="s">
        <v>25</v>
      </c>
      <c r="I155" s="207">
        <v>35000000</v>
      </c>
      <c r="J155" s="207">
        <v>35000000</v>
      </c>
      <c r="K155" s="226">
        <v>42542</v>
      </c>
      <c r="L155" s="226">
        <v>42578</v>
      </c>
      <c r="M155" s="226">
        <v>42586</v>
      </c>
      <c r="N155" s="219">
        <v>150</v>
      </c>
      <c r="O155" s="226">
        <v>42738</v>
      </c>
      <c r="P155" s="247" t="s">
        <v>666</v>
      </c>
      <c r="Q155" s="229" t="s">
        <v>664</v>
      </c>
      <c r="R155" s="229" t="s">
        <v>626</v>
      </c>
      <c r="S155" s="233" t="s">
        <v>665</v>
      </c>
      <c r="T155" s="304" t="s">
        <v>1168</v>
      </c>
      <c r="U155" s="304" t="s">
        <v>250</v>
      </c>
      <c r="V155" s="263" t="s">
        <v>515</v>
      </c>
      <c r="W155" s="233" t="s">
        <v>249</v>
      </c>
      <c r="X155" s="215"/>
    </row>
    <row r="156" spans="1:24" s="249" customFormat="1" ht="169.5" customHeight="1" x14ac:dyDescent="0.2">
      <c r="A156" s="219">
        <f t="shared" si="5"/>
        <v>136</v>
      </c>
      <c r="B156" s="245" t="s">
        <v>624</v>
      </c>
      <c r="C156" s="298" t="s">
        <v>117</v>
      </c>
      <c r="D156" s="222" t="s">
        <v>85</v>
      </c>
      <c r="E156" s="299">
        <v>311020301</v>
      </c>
      <c r="F156" s="300" t="s">
        <v>246</v>
      </c>
      <c r="G156" s="217" t="s">
        <v>64</v>
      </c>
      <c r="H156" s="217" t="s">
        <v>25</v>
      </c>
      <c r="I156" s="207">
        <f>+J156</f>
        <v>34066667</v>
      </c>
      <c r="J156" s="207">
        <v>34066667</v>
      </c>
      <c r="K156" s="226">
        <v>42542</v>
      </c>
      <c r="L156" s="226">
        <v>42586</v>
      </c>
      <c r="M156" s="226">
        <v>42587</v>
      </c>
      <c r="N156" s="219">
        <v>146</v>
      </c>
      <c r="O156" s="226">
        <v>42734</v>
      </c>
      <c r="P156" s="247" t="s">
        <v>666</v>
      </c>
      <c r="Q156" s="229" t="s">
        <v>856</v>
      </c>
      <c r="R156" s="229" t="s">
        <v>626</v>
      </c>
      <c r="S156" s="233" t="s">
        <v>665</v>
      </c>
      <c r="T156" s="304" t="s">
        <v>1167</v>
      </c>
      <c r="U156" s="304" t="s">
        <v>250</v>
      </c>
      <c r="V156" s="263" t="s">
        <v>515</v>
      </c>
      <c r="W156" s="233" t="s">
        <v>249</v>
      </c>
      <c r="X156" s="215"/>
    </row>
    <row r="157" spans="1:24" s="249" customFormat="1" ht="169.5" customHeight="1" x14ac:dyDescent="0.2">
      <c r="A157" s="219">
        <f t="shared" si="5"/>
        <v>137</v>
      </c>
      <c r="B157" s="245" t="s">
        <v>624</v>
      </c>
      <c r="C157" s="298" t="s">
        <v>117</v>
      </c>
      <c r="D157" s="222" t="s">
        <v>85</v>
      </c>
      <c r="E157" s="299">
        <v>311020301</v>
      </c>
      <c r="F157" s="300" t="s">
        <v>246</v>
      </c>
      <c r="G157" s="217" t="s">
        <v>64</v>
      </c>
      <c r="H157" s="217" t="s">
        <v>25</v>
      </c>
      <c r="I157" s="207">
        <f>+J157</f>
        <v>28000000</v>
      </c>
      <c r="J157" s="207">
        <v>28000000</v>
      </c>
      <c r="K157" s="226">
        <v>42542</v>
      </c>
      <c r="L157" s="226">
        <v>42591</v>
      </c>
      <c r="M157" s="226">
        <v>42592</v>
      </c>
      <c r="N157" s="219">
        <v>120</v>
      </c>
      <c r="O157" s="226">
        <v>42713</v>
      </c>
      <c r="P157" s="247" t="s">
        <v>860</v>
      </c>
      <c r="Q157" s="229" t="s">
        <v>856</v>
      </c>
      <c r="R157" s="229" t="s">
        <v>626</v>
      </c>
      <c r="S157" s="233" t="s">
        <v>665</v>
      </c>
      <c r="T157" s="304" t="s">
        <v>1166</v>
      </c>
      <c r="U157" s="304" t="s">
        <v>250</v>
      </c>
      <c r="V157" s="263" t="s">
        <v>515</v>
      </c>
      <c r="W157" s="233" t="s">
        <v>249</v>
      </c>
      <c r="X157" s="215"/>
    </row>
    <row r="158" spans="1:24" s="252" customFormat="1" ht="169.5" customHeight="1" x14ac:dyDescent="0.2">
      <c r="A158" s="219">
        <f t="shared" si="5"/>
        <v>138</v>
      </c>
      <c r="B158" s="225" t="s">
        <v>119</v>
      </c>
      <c r="C158" s="246">
        <v>312</v>
      </c>
      <c r="D158" s="222" t="s">
        <v>189</v>
      </c>
      <c r="E158" s="228">
        <v>312020501</v>
      </c>
      <c r="F158" s="247" t="s">
        <v>67</v>
      </c>
      <c r="G158" s="217" t="s">
        <v>162</v>
      </c>
      <c r="H158" s="217" t="s">
        <v>56</v>
      </c>
      <c r="I158" s="207">
        <v>2000000</v>
      </c>
      <c r="J158" s="207"/>
      <c r="K158" s="226">
        <v>42577</v>
      </c>
      <c r="L158" s="226">
        <v>42601</v>
      </c>
      <c r="M158" s="226">
        <v>42606</v>
      </c>
      <c r="N158" s="219">
        <v>20</v>
      </c>
      <c r="O158" s="226">
        <f>+M158+N158</f>
        <v>42626</v>
      </c>
      <c r="P158" s="247">
        <v>80131802</v>
      </c>
      <c r="Q158" s="229" t="s">
        <v>991</v>
      </c>
      <c r="R158" s="229" t="s">
        <v>683</v>
      </c>
      <c r="S158" s="233" t="s">
        <v>222</v>
      </c>
      <c r="T158" s="304" t="s">
        <v>992</v>
      </c>
      <c r="U158" s="304" t="s">
        <v>623</v>
      </c>
      <c r="V158" s="263"/>
      <c r="W158" s="233"/>
      <c r="X158" s="251"/>
    </row>
    <row r="159" spans="1:24" s="249" customFormat="1" ht="84" customHeight="1" x14ac:dyDescent="0.2">
      <c r="A159" s="219"/>
      <c r="B159" s="245" t="s">
        <v>647</v>
      </c>
      <c r="C159" s="246">
        <v>33</v>
      </c>
      <c r="D159" s="204" t="s">
        <v>23</v>
      </c>
      <c r="E159" s="253" t="s">
        <v>635</v>
      </c>
      <c r="F159" s="247" t="s">
        <v>636</v>
      </c>
      <c r="G159" s="217" t="s">
        <v>64</v>
      </c>
      <c r="H159" s="217" t="s">
        <v>25</v>
      </c>
      <c r="I159" s="207">
        <f>30000000+11000000-36000000-4524000</f>
        <v>476000</v>
      </c>
      <c r="K159" s="226">
        <v>42597</v>
      </c>
      <c r="L159" s="226">
        <v>42628</v>
      </c>
      <c r="M159" s="226">
        <v>42633</v>
      </c>
      <c r="N159" s="219">
        <v>120</v>
      </c>
      <c r="O159" s="226">
        <f>+M159+N159</f>
        <v>42753</v>
      </c>
      <c r="P159" s="247" t="s">
        <v>883</v>
      </c>
      <c r="Q159" s="217" t="s">
        <v>791</v>
      </c>
      <c r="R159" s="229" t="s">
        <v>669</v>
      </c>
      <c r="S159" s="231" t="s">
        <v>265</v>
      </c>
      <c r="T159" s="304" t="s">
        <v>882</v>
      </c>
      <c r="U159" s="304"/>
      <c r="V159" s="215"/>
      <c r="W159" s="233"/>
      <c r="X159" s="215"/>
    </row>
    <row r="160" spans="1:24" s="249" customFormat="1" ht="84" customHeight="1" x14ac:dyDescent="0.2">
      <c r="A160" s="219">
        <f>+A158+1</f>
        <v>139</v>
      </c>
      <c r="B160" s="245" t="s">
        <v>647</v>
      </c>
      <c r="C160" s="246">
        <v>33</v>
      </c>
      <c r="D160" s="204" t="s">
        <v>23</v>
      </c>
      <c r="E160" s="253" t="s">
        <v>635</v>
      </c>
      <c r="F160" s="247" t="s">
        <v>636</v>
      </c>
      <c r="G160" s="217" t="s">
        <v>789</v>
      </c>
      <c r="H160" s="217" t="s">
        <v>790</v>
      </c>
      <c r="I160" s="207">
        <v>4524000</v>
      </c>
      <c r="J160" s="207">
        <v>4524000</v>
      </c>
      <c r="K160" s="226">
        <v>42597</v>
      </c>
      <c r="L160" s="226">
        <v>42602</v>
      </c>
      <c r="M160" s="226">
        <v>42633</v>
      </c>
      <c r="N160" s="219">
        <v>120</v>
      </c>
      <c r="O160" s="226">
        <f>+M160+N160</f>
        <v>42753</v>
      </c>
      <c r="P160" s="247" t="s">
        <v>883</v>
      </c>
      <c r="Q160" s="217" t="s">
        <v>880</v>
      </c>
      <c r="R160" s="229" t="s">
        <v>669</v>
      </c>
      <c r="S160" s="231" t="s">
        <v>265</v>
      </c>
      <c r="T160" s="304" t="s">
        <v>1165</v>
      </c>
      <c r="U160" s="304" t="s">
        <v>881</v>
      </c>
      <c r="V160" s="215"/>
      <c r="W160" s="233"/>
      <c r="X160" s="215"/>
    </row>
    <row r="161" spans="1:24" s="249" customFormat="1" ht="63.75" customHeight="1" x14ac:dyDescent="0.2">
      <c r="A161" s="219">
        <f>+A160+1</f>
        <v>140</v>
      </c>
      <c r="B161" s="245" t="s">
        <v>647</v>
      </c>
      <c r="C161" s="246">
        <v>33</v>
      </c>
      <c r="D161" s="204" t="s">
        <v>23</v>
      </c>
      <c r="E161" s="253" t="s">
        <v>635</v>
      </c>
      <c r="F161" s="247" t="s">
        <v>636</v>
      </c>
      <c r="G161" s="217" t="s">
        <v>64</v>
      </c>
      <c r="H161" s="217" t="s">
        <v>25</v>
      </c>
      <c r="I161" s="207">
        <v>36000000</v>
      </c>
      <c r="J161" s="207">
        <v>36000000</v>
      </c>
      <c r="K161" s="226">
        <v>42590</v>
      </c>
      <c r="L161" s="226">
        <v>42592</v>
      </c>
      <c r="M161" s="226">
        <v>42594</v>
      </c>
      <c r="N161" s="219">
        <v>120</v>
      </c>
      <c r="O161" s="226">
        <v>42715</v>
      </c>
      <c r="P161" s="247" t="s">
        <v>861</v>
      </c>
      <c r="Q161" s="217" t="s">
        <v>778</v>
      </c>
      <c r="R161" s="229" t="s">
        <v>669</v>
      </c>
      <c r="S161" s="231" t="s">
        <v>265</v>
      </c>
      <c r="T161" s="304" t="s">
        <v>1164</v>
      </c>
      <c r="U161" s="304" t="s">
        <v>250</v>
      </c>
      <c r="V161" s="215"/>
      <c r="W161" s="233"/>
      <c r="X161" s="215"/>
    </row>
    <row r="162" spans="1:24" s="249" customFormat="1" ht="63.75" customHeight="1" x14ac:dyDescent="0.2">
      <c r="A162" s="219">
        <f>+A161+1</f>
        <v>141</v>
      </c>
      <c r="B162" s="245" t="s">
        <v>647</v>
      </c>
      <c r="C162" s="298" t="s">
        <v>117</v>
      </c>
      <c r="D162" s="222" t="s">
        <v>85</v>
      </c>
      <c r="E162" s="299">
        <v>311020301</v>
      </c>
      <c r="F162" s="300" t="s">
        <v>246</v>
      </c>
      <c r="G162" s="217" t="s">
        <v>64</v>
      </c>
      <c r="H162" s="217" t="s">
        <v>25</v>
      </c>
      <c r="I162" s="207">
        <v>21000000</v>
      </c>
      <c r="J162" s="207">
        <v>21000000</v>
      </c>
      <c r="K162" s="226">
        <v>42590</v>
      </c>
      <c r="L162" s="226">
        <v>42636</v>
      </c>
      <c r="M162" s="226">
        <v>42643</v>
      </c>
      <c r="N162" s="219">
        <v>90</v>
      </c>
      <c r="O162" s="226">
        <f>+M162+N162</f>
        <v>42733</v>
      </c>
      <c r="P162" s="476" t="s">
        <v>1068</v>
      </c>
      <c r="Q162" s="217" t="s">
        <v>823</v>
      </c>
      <c r="R162" s="229" t="s">
        <v>824</v>
      </c>
      <c r="S162" s="231" t="s">
        <v>265</v>
      </c>
      <c r="T162" s="304" t="s">
        <v>1134</v>
      </c>
      <c r="U162" s="304" t="s">
        <v>250</v>
      </c>
      <c r="V162" s="215"/>
      <c r="W162" s="233"/>
      <c r="X162" s="215"/>
    </row>
    <row r="163" spans="1:24" s="249" customFormat="1" ht="86.25" customHeight="1" x14ac:dyDescent="0.2">
      <c r="A163" s="219"/>
      <c r="B163" s="245" t="s">
        <v>624</v>
      </c>
      <c r="C163" s="246">
        <v>33</v>
      </c>
      <c r="D163" s="204" t="s">
        <v>23</v>
      </c>
      <c r="E163" s="253" t="s">
        <v>635</v>
      </c>
      <c r="F163" s="204" t="s">
        <v>636</v>
      </c>
      <c r="G163" s="217" t="s">
        <v>64</v>
      </c>
      <c r="H163" s="217" t="s">
        <v>25</v>
      </c>
      <c r="I163" s="207">
        <f>312000000-16000000-16000000-28000000-21000000-36000000-36000000-31500000</f>
        <v>127500000</v>
      </c>
      <c r="J163" s="207"/>
      <c r="K163" s="226">
        <v>42577</v>
      </c>
      <c r="L163" s="226">
        <v>42608</v>
      </c>
      <c r="M163" s="226">
        <v>42614</v>
      </c>
      <c r="N163" s="219">
        <v>120</v>
      </c>
      <c r="O163" s="226" t="s">
        <v>730</v>
      </c>
      <c r="P163" s="247" t="s">
        <v>666</v>
      </c>
      <c r="Q163" s="217" t="s">
        <v>836</v>
      </c>
      <c r="R163" s="229" t="s">
        <v>671</v>
      </c>
      <c r="S163" s="233" t="s">
        <v>665</v>
      </c>
      <c r="T163" s="304" t="s">
        <v>837</v>
      </c>
      <c r="U163" s="304"/>
      <c r="V163" s="215"/>
      <c r="W163" s="233"/>
      <c r="X163" s="215"/>
    </row>
    <row r="164" spans="1:24" s="249" customFormat="1" ht="114" customHeight="1" x14ac:dyDescent="0.2">
      <c r="A164" s="219">
        <v>141</v>
      </c>
      <c r="B164" s="245" t="s">
        <v>624</v>
      </c>
      <c r="C164" s="246">
        <v>33</v>
      </c>
      <c r="D164" s="204" t="s">
        <v>23</v>
      </c>
      <c r="E164" s="253" t="s">
        <v>635</v>
      </c>
      <c r="F164" s="204" t="s">
        <v>636</v>
      </c>
      <c r="G164" s="217" t="s">
        <v>64</v>
      </c>
      <c r="H164" s="217" t="s">
        <v>25</v>
      </c>
      <c r="I164" s="207">
        <v>16000000</v>
      </c>
      <c r="J164" s="207">
        <v>16000000</v>
      </c>
      <c r="K164" s="226">
        <v>42577</v>
      </c>
      <c r="L164" s="226">
        <v>42613</v>
      </c>
      <c r="M164" s="226">
        <v>42614</v>
      </c>
      <c r="N164" s="219">
        <v>120</v>
      </c>
      <c r="O164" s="226">
        <v>42734</v>
      </c>
      <c r="P164" s="247" t="s">
        <v>666</v>
      </c>
      <c r="Q164" s="217" t="s">
        <v>670</v>
      </c>
      <c r="R164" s="229" t="s">
        <v>671</v>
      </c>
      <c r="S164" s="233" t="s">
        <v>665</v>
      </c>
      <c r="T164" s="304" t="s">
        <v>1105</v>
      </c>
      <c r="U164" s="304" t="s">
        <v>250</v>
      </c>
      <c r="V164" s="215"/>
      <c r="W164" s="233"/>
      <c r="X164" s="215"/>
    </row>
    <row r="165" spans="1:24" s="249" customFormat="1" ht="112.5" customHeight="1" x14ac:dyDescent="0.2">
      <c r="A165" s="219">
        <f>+A164+1</f>
        <v>142</v>
      </c>
      <c r="B165" s="245" t="s">
        <v>624</v>
      </c>
      <c r="C165" s="246">
        <v>33</v>
      </c>
      <c r="D165" s="204" t="s">
        <v>23</v>
      </c>
      <c r="E165" s="253" t="s">
        <v>635</v>
      </c>
      <c r="F165" s="204" t="s">
        <v>636</v>
      </c>
      <c r="G165" s="217" t="s">
        <v>64</v>
      </c>
      <c r="H165" s="217" t="s">
        <v>25</v>
      </c>
      <c r="I165" s="207">
        <v>16000000</v>
      </c>
      <c r="J165" s="207">
        <v>16000000</v>
      </c>
      <c r="K165" s="226">
        <v>42577</v>
      </c>
      <c r="L165" s="226">
        <v>42615</v>
      </c>
      <c r="M165" s="226">
        <v>42619</v>
      </c>
      <c r="N165" s="219">
        <v>120</v>
      </c>
      <c r="O165" s="226">
        <v>42740</v>
      </c>
      <c r="P165" s="247" t="s">
        <v>666</v>
      </c>
      <c r="Q165" s="217" t="s">
        <v>670</v>
      </c>
      <c r="R165" s="229" t="s">
        <v>671</v>
      </c>
      <c r="S165" s="233" t="s">
        <v>665</v>
      </c>
      <c r="T165" s="304" t="s">
        <v>1132</v>
      </c>
      <c r="U165" s="304" t="s">
        <v>250</v>
      </c>
      <c r="V165" s="215"/>
      <c r="W165" s="233"/>
      <c r="X165" s="215"/>
    </row>
    <row r="166" spans="1:24" s="249" customFormat="1" ht="190.5" customHeight="1" x14ac:dyDescent="0.2">
      <c r="A166" s="219">
        <f t="shared" ref="A166:A189" si="6">+A165+1</f>
        <v>143</v>
      </c>
      <c r="B166" s="245" t="s">
        <v>624</v>
      </c>
      <c r="C166" s="246">
        <v>33</v>
      </c>
      <c r="D166" s="204" t="s">
        <v>23</v>
      </c>
      <c r="E166" s="253" t="s">
        <v>635</v>
      </c>
      <c r="F166" s="204" t="s">
        <v>636</v>
      </c>
      <c r="G166" s="217" t="s">
        <v>64</v>
      </c>
      <c r="H166" s="217" t="s">
        <v>25</v>
      </c>
      <c r="I166" s="207">
        <v>28000000</v>
      </c>
      <c r="J166" s="207">
        <v>28000000</v>
      </c>
      <c r="K166" s="226">
        <v>42577</v>
      </c>
      <c r="L166" s="226">
        <v>42615</v>
      </c>
      <c r="M166" s="226">
        <v>42618</v>
      </c>
      <c r="N166" s="219">
        <v>120</v>
      </c>
      <c r="O166" s="226">
        <v>42739</v>
      </c>
      <c r="P166" s="247" t="s">
        <v>666</v>
      </c>
      <c r="Q166" s="217" t="s">
        <v>670</v>
      </c>
      <c r="R166" s="229" t="s">
        <v>671</v>
      </c>
      <c r="S166" s="233" t="s">
        <v>665</v>
      </c>
      <c r="T166" s="304" t="s">
        <v>1133</v>
      </c>
      <c r="U166" s="304" t="s">
        <v>250</v>
      </c>
      <c r="V166" s="215"/>
      <c r="W166" s="233"/>
      <c r="X166" s="215"/>
    </row>
    <row r="167" spans="1:24" s="249" customFormat="1" ht="106.5" customHeight="1" x14ac:dyDescent="0.2">
      <c r="A167" s="219">
        <f t="shared" si="6"/>
        <v>144</v>
      </c>
      <c r="B167" s="245" t="s">
        <v>624</v>
      </c>
      <c r="C167" s="246">
        <v>33</v>
      </c>
      <c r="D167" s="204" t="s">
        <v>23</v>
      </c>
      <c r="E167" s="253" t="s">
        <v>635</v>
      </c>
      <c r="F167" s="204" t="s">
        <v>636</v>
      </c>
      <c r="G167" s="217" t="s">
        <v>64</v>
      </c>
      <c r="H167" s="217" t="s">
        <v>25</v>
      </c>
      <c r="I167" s="207">
        <v>21000000</v>
      </c>
      <c r="J167" s="207">
        <v>21000000</v>
      </c>
      <c r="K167" s="226">
        <v>42577</v>
      </c>
      <c r="L167" s="226">
        <v>42632</v>
      </c>
      <c r="M167" s="226">
        <v>42633</v>
      </c>
      <c r="N167" s="219">
        <v>90</v>
      </c>
      <c r="O167" s="226">
        <f>+M167+N167</f>
        <v>42723</v>
      </c>
      <c r="P167" s="247" t="s">
        <v>666</v>
      </c>
      <c r="Q167" s="217" t="s">
        <v>670</v>
      </c>
      <c r="R167" s="229" t="s">
        <v>671</v>
      </c>
      <c r="S167" s="233" t="s">
        <v>665</v>
      </c>
      <c r="T167" s="304" t="s">
        <v>1139</v>
      </c>
      <c r="U167" s="304" t="s">
        <v>250</v>
      </c>
      <c r="V167" s="215"/>
      <c r="W167" s="233"/>
      <c r="X167" s="215"/>
    </row>
    <row r="168" spans="1:24" s="249" customFormat="1" ht="119.25" customHeight="1" x14ac:dyDescent="0.2">
      <c r="A168" s="219">
        <f t="shared" si="6"/>
        <v>145</v>
      </c>
      <c r="B168" s="245" t="s">
        <v>624</v>
      </c>
      <c r="C168" s="246">
        <v>33</v>
      </c>
      <c r="D168" s="204" t="s">
        <v>23</v>
      </c>
      <c r="E168" s="253" t="s">
        <v>635</v>
      </c>
      <c r="F168" s="204" t="s">
        <v>636</v>
      </c>
      <c r="G168" s="217" t="s">
        <v>64</v>
      </c>
      <c r="H168" s="217" t="s">
        <v>25</v>
      </c>
      <c r="I168" s="207">
        <v>36000000</v>
      </c>
      <c r="J168" s="207">
        <v>36000000</v>
      </c>
      <c r="K168" s="226">
        <v>42577</v>
      </c>
      <c r="L168" s="226">
        <v>42612</v>
      </c>
      <c r="M168" s="226">
        <v>42614</v>
      </c>
      <c r="N168" s="219">
        <v>120</v>
      </c>
      <c r="O168" s="226" t="s">
        <v>730</v>
      </c>
      <c r="P168" s="247" t="s">
        <v>666</v>
      </c>
      <c r="Q168" s="217" t="s">
        <v>670</v>
      </c>
      <c r="R168" s="229" t="s">
        <v>671</v>
      </c>
      <c r="S168" s="233" t="s">
        <v>665</v>
      </c>
      <c r="T168" s="304" t="s">
        <v>1148</v>
      </c>
      <c r="U168" s="304" t="s">
        <v>250</v>
      </c>
      <c r="V168" s="215"/>
      <c r="W168" s="233"/>
      <c r="X168" s="215"/>
    </row>
    <row r="169" spans="1:24" s="249" customFormat="1" ht="111" customHeight="1" x14ac:dyDescent="0.2">
      <c r="A169" s="219">
        <f t="shared" si="6"/>
        <v>146</v>
      </c>
      <c r="B169" s="245" t="s">
        <v>624</v>
      </c>
      <c r="C169" s="246">
        <v>33</v>
      </c>
      <c r="D169" s="204" t="s">
        <v>23</v>
      </c>
      <c r="E169" s="253" t="s">
        <v>635</v>
      </c>
      <c r="F169" s="204" t="s">
        <v>636</v>
      </c>
      <c r="G169" s="217" t="s">
        <v>64</v>
      </c>
      <c r="H169" s="217" t="s">
        <v>25</v>
      </c>
      <c r="I169" s="207">
        <v>36000000</v>
      </c>
      <c r="J169" s="207">
        <v>36000000</v>
      </c>
      <c r="K169" s="226">
        <v>42577</v>
      </c>
      <c r="L169" s="226">
        <v>42612</v>
      </c>
      <c r="M169" s="226">
        <v>42614</v>
      </c>
      <c r="N169" s="219">
        <v>120</v>
      </c>
      <c r="O169" s="226">
        <v>42734</v>
      </c>
      <c r="P169" s="247" t="s">
        <v>666</v>
      </c>
      <c r="Q169" s="217" t="s">
        <v>670</v>
      </c>
      <c r="R169" s="229" t="s">
        <v>671</v>
      </c>
      <c r="S169" s="233" t="s">
        <v>665</v>
      </c>
      <c r="T169" s="304" t="s">
        <v>1149</v>
      </c>
      <c r="U169" s="304" t="s">
        <v>250</v>
      </c>
      <c r="V169" s="215"/>
      <c r="W169" s="233"/>
      <c r="X169" s="215"/>
    </row>
    <row r="170" spans="1:24" s="249" customFormat="1" ht="103.5" customHeight="1" x14ac:dyDescent="0.2">
      <c r="A170" s="219">
        <f t="shared" si="6"/>
        <v>147</v>
      </c>
      <c r="B170" s="245" t="s">
        <v>624</v>
      </c>
      <c r="C170" s="246">
        <v>33</v>
      </c>
      <c r="D170" s="204" t="s">
        <v>23</v>
      </c>
      <c r="E170" s="253" t="s">
        <v>635</v>
      </c>
      <c r="F170" s="204" t="s">
        <v>636</v>
      </c>
      <c r="G170" s="217" t="s">
        <v>64</v>
      </c>
      <c r="H170" s="217" t="s">
        <v>25</v>
      </c>
      <c r="I170" s="207">
        <v>31500000</v>
      </c>
      <c r="J170" s="207">
        <v>31500000</v>
      </c>
      <c r="K170" s="226">
        <v>42577</v>
      </c>
      <c r="L170" s="226">
        <v>42627</v>
      </c>
      <c r="M170" s="226">
        <v>42628</v>
      </c>
      <c r="N170" s="219">
        <v>105</v>
      </c>
      <c r="O170" s="226">
        <v>42734</v>
      </c>
      <c r="P170" s="247" t="s">
        <v>666</v>
      </c>
      <c r="Q170" s="217" t="s">
        <v>670</v>
      </c>
      <c r="R170" s="229" t="s">
        <v>671</v>
      </c>
      <c r="S170" s="233" t="s">
        <v>665</v>
      </c>
      <c r="T170" s="304" t="s">
        <v>1137</v>
      </c>
      <c r="U170" s="304" t="s">
        <v>250</v>
      </c>
      <c r="V170" s="215"/>
      <c r="W170" s="233"/>
      <c r="X170" s="215"/>
    </row>
    <row r="171" spans="1:24" s="249" customFormat="1" ht="103.5" customHeight="1" x14ac:dyDescent="0.2">
      <c r="A171" s="219">
        <f t="shared" si="6"/>
        <v>148</v>
      </c>
      <c r="B171" s="245" t="s">
        <v>116</v>
      </c>
      <c r="C171" s="298" t="s">
        <v>117</v>
      </c>
      <c r="D171" s="222" t="s">
        <v>85</v>
      </c>
      <c r="E171" s="253">
        <v>311020301</v>
      </c>
      <c r="F171" s="224" t="s">
        <v>63</v>
      </c>
      <c r="G171" s="217" t="s">
        <v>64</v>
      </c>
      <c r="H171" s="204" t="s">
        <v>179</v>
      </c>
      <c r="I171" s="207">
        <v>32000000</v>
      </c>
      <c r="J171" s="207">
        <v>32000000</v>
      </c>
      <c r="K171" s="226">
        <v>42579</v>
      </c>
      <c r="L171" s="226">
        <v>42587</v>
      </c>
      <c r="M171" s="226">
        <v>42591</v>
      </c>
      <c r="N171" s="219">
        <v>120</v>
      </c>
      <c r="O171" s="226">
        <v>42712</v>
      </c>
      <c r="P171" s="247" t="s">
        <v>857</v>
      </c>
      <c r="Q171" s="217" t="s">
        <v>451</v>
      </c>
      <c r="R171" s="229" t="s">
        <v>672</v>
      </c>
      <c r="S171" s="233" t="s">
        <v>673</v>
      </c>
      <c r="T171" s="304" t="s">
        <v>1163</v>
      </c>
      <c r="U171" s="304" t="s">
        <v>250</v>
      </c>
      <c r="V171" s="215"/>
      <c r="W171" s="233"/>
      <c r="X171" s="215"/>
    </row>
    <row r="172" spans="1:24" s="249" customFormat="1" ht="103.5" customHeight="1" x14ac:dyDescent="0.2">
      <c r="A172" s="219">
        <f t="shared" si="6"/>
        <v>149</v>
      </c>
      <c r="B172" s="245" t="s">
        <v>413</v>
      </c>
      <c r="C172" s="298" t="s">
        <v>117</v>
      </c>
      <c r="D172" s="222" t="s">
        <v>85</v>
      </c>
      <c r="E172" s="253">
        <v>311020301</v>
      </c>
      <c r="F172" s="224" t="s">
        <v>63</v>
      </c>
      <c r="G172" s="217" t="s">
        <v>64</v>
      </c>
      <c r="H172" s="204" t="s">
        <v>179</v>
      </c>
      <c r="I172" s="207">
        <f>+J172</f>
        <v>32000000</v>
      </c>
      <c r="J172" s="207">
        <v>32000000</v>
      </c>
      <c r="K172" s="226">
        <v>42213</v>
      </c>
      <c r="L172" s="226">
        <v>42587</v>
      </c>
      <c r="M172" s="226">
        <v>42590</v>
      </c>
      <c r="N172" s="219">
        <v>120</v>
      </c>
      <c r="O172" s="226">
        <v>42711</v>
      </c>
      <c r="P172" s="247" t="s">
        <v>857</v>
      </c>
      <c r="Q172" s="217" t="s">
        <v>689</v>
      </c>
      <c r="R172" s="229" t="s">
        <v>690</v>
      </c>
      <c r="S172" s="233" t="s">
        <v>248</v>
      </c>
      <c r="T172" s="304" t="s">
        <v>1162</v>
      </c>
      <c r="U172" s="304" t="s">
        <v>250</v>
      </c>
      <c r="V172" s="215"/>
      <c r="W172" s="233"/>
      <c r="X172" s="215"/>
    </row>
    <row r="173" spans="1:24" s="249" customFormat="1" ht="103.5" customHeight="1" x14ac:dyDescent="0.2">
      <c r="A173" s="219">
        <f t="shared" si="6"/>
        <v>150</v>
      </c>
      <c r="B173" s="245" t="s">
        <v>413</v>
      </c>
      <c r="C173" s="298" t="s">
        <v>117</v>
      </c>
      <c r="D173" s="222" t="s">
        <v>85</v>
      </c>
      <c r="E173" s="253">
        <v>311020301</v>
      </c>
      <c r="F173" s="224" t="s">
        <v>63</v>
      </c>
      <c r="G173" s="217" t="s">
        <v>64</v>
      </c>
      <c r="H173" s="204" t="s">
        <v>179</v>
      </c>
      <c r="I173" s="207">
        <v>28000000</v>
      </c>
      <c r="J173" s="207"/>
      <c r="K173" s="226">
        <v>42587</v>
      </c>
      <c r="L173" s="226">
        <f>+K173+30</f>
        <v>42617</v>
      </c>
      <c r="M173" s="226">
        <f>+L173+5</f>
        <v>42622</v>
      </c>
      <c r="N173" s="219">
        <v>120</v>
      </c>
      <c r="O173" s="226">
        <f>+M173+N173</f>
        <v>42742</v>
      </c>
      <c r="P173" s="247" t="s">
        <v>688</v>
      </c>
      <c r="Q173" s="217" t="s">
        <v>831</v>
      </c>
      <c r="R173" s="229" t="s">
        <v>832</v>
      </c>
      <c r="S173" s="233"/>
      <c r="T173" s="304" t="s">
        <v>842</v>
      </c>
      <c r="U173" s="304" t="s">
        <v>788</v>
      </c>
      <c r="V173" s="215"/>
      <c r="W173" s="233"/>
      <c r="X173" s="215"/>
    </row>
    <row r="174" spans="1:24" s="249" customFormat="1" ht="80.25" customHeight="1" x14ac:dyDescent="0.2">
      <c r="A174" s="219">
        <f t="shared" si="6"/>
        <v>151</v>
      </c>
      <c r="B174" s="302" t="s">
        <v>84</v>
      </c>
      <c r="C174" s="298" t="s">
        <v>117</v>
      </c>
      <c r="D174" s="222" t="s">
        <v>85</v>
      </c>
      <c r="E174" s="253">
        <v>311020301</v>
      </c>
      <c r="F174" s="224" t="s">
        <v>63</v>
      </c>
      <c r="G174" s="217" t="s">
        <v>64</v>
      </c>
      <c r="H174" s="204" t="s">
        <v>179</v>
      </c>
      <c r="I174" s="207">
        <v>19932483</v>
      </c>
      <c r="J174" s="207">
        <v>19932483</v>
      </c>
      <c r="K174" s="226">
        <v>42579</v>
      </c>
      <c r="L174" s="226">
        <v>42634</v>
      </c>
      <c r="M174" s="226">
        <v>42639</v>
      </c>
      <c r="N174" s="358">
        <v>90</v>
      </c>
      <c r="O174" s="226">
        <f>+M174+N174</f>
        <v>42729</v>
      </c>
      <c r="P174" s="247" t="s">
        <v>1140</v>
      </c>
      <c r="Q174" s="217" t="s">
        <v>925</v>
      </c>
      <c r="R174" s="229" t="s">
        <v>692</v>
      </c>
      <c r="S174" s="233" t="s">
        <v>693</v>
      </c>
      <c r="T174" s="304" t="s">
        <v>1150</v>
      </c>
      <c r="U174" s="304" t="s">
        <v>250</v>
      </c>
      <c r="V174" s="215"/>
      <c r="W174" s="233"/>
      <c r="X174" s="215"/>
    </row>
    <row r="175" spans="1:24" s="249" customFormat="1" ht="80.25" customHeight="1" x14ac:dyDescent="0.2">
      <c r="A175" s="219">
        <f t="shared" si="6"/>
        <v>152</v>
      </c>
      <c r="B175" s="302" t="s">
        <v>84</v>
      </c>
      <c r="C175" s="298" t="s">
        <v>117</v>
      </c>
      <c r="D175" s="222" t="s">
        <v>85</v>
      </c>
      <c r="E175" s="253">
        <v>311020301</v>
      </c>
      <c r="F175" s="224" t="s">
        <v>63</v>
      </c>
      <c r="G175" s="217" t="s">
        <v>64</v>
      </c>
      <c r="H175" s="204" t="s">
        <v>179</v>
      </c>
      <c r="I175" s="207">
        <v>48658310</v>
      </c>
      <c r="J175" s="207">
        <v>48658310</v>
      </c>
      <c r="K175" s="226">
        <v>42627</v>
      </c>
      <c r="L175" s="226">
        <v>42636</v>
      </c>
      <c r="M175" s="226">
        <v>42639</v>
      </c>
      <c r="N175" s="358">
        <v>100</v>
      </c>
      <c r="O175" s="226">
        <f>+M175+N175</f>
        <v>42739</v>
      </c>
      <c r="P175" s="228">
        <v>80101505</v>
      </c>
      <c r="Q175" s="217" t="s">
        <v>947</v>
      </c>
      <c r="R175" s="229" t="s">
        <v>948</v>
      </c>
      <c r="S175" s="233" t="s">
        <v>693</v>
      </c>
      <c r="T175" s="304" t="s">
        <v>1151</v>
      </c>
      <c r="U175" s="304" t="s">
        <v>250</v>
      </c>
      <c r="V175" s="215"/>
      <c r="W175" s="233"/>
      <c r="X175" s="215"/>
    </row>
    <row r="176" spans="1:24" s="249" customFormat="1" ht="80.25" customHeight="1" x14ac:dyDescent="0.2">
      <c r="A176" s="219">
        <f t="shared" si="6"/>
        <v>153</v>
      </c>
      <c r="B176" s="245" t="s">
        <v>694</v>
      </c>
      <c r="C176" s="298" t="s">
        <v>117</v>
      </c>
      <c r="D176" s="222" t="s">
        <v>85</v>
      </c>
      <c r="E176" s="253">
        <v>311020301</v>
      </c>
      <c r="F176" s="224" t="s">
        <v>63</v>
      </c>
      <c r="G176" s="217" t="s">
        <v>64</v>
      </c>
      <c r="H176" s="204" t="s">
        <v>179</v>
      </c>
      <c r="I176" s="207">
        <v>23435094</v>
      </c>
      <c r="J176" s="207">
        <v>23435094</v>
      </c>
      <c r="K176" s="226">
        <v>42580</v>
      </c>
      <c r="L176" s="226">
        <v>42632</v>
      </c>
      <c r="M176" s="226">
        <v>42633</v>
      </c>
      <c r="N176" s="219">
        <v>90</v>
      </c>
      <c r="O176" s="226">
        <f>+M176+N176</f>
        <v>42723</v>
      </c>
      <c r="P176" s="228" t="s">
        <v>1138</v>
      </c>
      <c r="Q176" s="217" t="s">
        <v>695</v>
      </c>
      <c r="R176" s="229" t="s">
        <v>696</v>
      </c>
      <c r="S176" s="233" t="s">
        <v>697</v>
      </c>
      <c r="T176" s="204" t="s">
        <v>1152</v>
      </c>
      <c r="U176" s="233" t="s">
        <v>250</v>
      </c>
      <c r="V176" s="215"/>
      <c r="W176" s="233"/>
      <c r="X176" s="215"/>
    </row>
    <row r="177" spans="1:24" s="249" customFormat="1" ht="80.25" customHeight="1" x14ac:dyDescent="0.2">
      <c r="A177" s="219">
        <f t="shared" si="6"/>
        <v>154</v>
      </c>
      <c r="B177" s="245" t="s">
        <v>698</v>
      </c>
      <c r="C177" s="298" t="s">
        <v>117</v>
      </c>
      <c r="D177" s="222" t="s">
        <v>85</v>
      </c>
      <c r="E177" s="253">
        <v>311020301</v>
      </c>
      <c r="F177" s="224" t="s">
        <v>63</v>
      </c>
      <c r="G177" s="217" t="s">
        <v>64</v>
      </c>
      <c r="H177" s="204" t="s">
        <v>179</v>
      </c>
      <c r="I177" s="207">
        <v>28000000</v>
      </c>
      <c r="J177" s="207">
        <v>28000000</v>
      </c>
      <c r="K177" s="226">
        <v>42580</v>
      </c>
      <c r="L177" s="226">
        <v>42615</v>
      </c>
      <c r="M177" s="226">
        <v>42618</v>
      </c>
      <c r="N177" s="219">
        <v>120</v>
      </c>
      <c r="O177" s="226">
        <v>42739</v>
      </c>
      <c r="P177" s="228" t="s">
        <v>729</v>
      </c>
      <c r="Q177" s="217" t="s">
        <v>702</v>
      </c>
      <c r="R177" s="229" t="s">
        <v>699</v>
      </c>
      <c r="S177" s="217" t="s">
        <v>700</v>
      </c>
      <c r="T177" s="204" t="s">
        <v>1153</v>
      </c>
      <c r="U177" s="233" t="s">
        <v>250</v>
      </c>
      <c r="V177" s="215"/>
      <c r="W177" s="233"/>
      <c r="X177" s="215"/>
    </row>
    <row r="178" spans="1:24" s="249" customFormat="1" ht="138" customHeight="1" x14ac:dyDescent="0.2">
      <c r="A178" s="219">
        <f t="shared" si="6"/>
        <v>155</v>
      </c>
      <c r="B178" s="204" t="s">
        <v>77</v>
      </c>
      <c r="C178" s="246">
        <v>33</v>
      </c>
      <c r="D178" s="204" t="s">
        <v>23</v>
      </c>
      <c r="E178" s="253" t="s">
        <v>648</v>
      </c>
      <c r="F178" s="217" t="s">
        <v>649</v>
      </c>
      <c r="G178" s="217" t="s">
        <v>64</v>
      </c>
      <c r="H178" s="204" t="s">
        <v>179</v>
      </c>
      <c r="I178" s="207">
        <v>36000000</v>
      </c>
      <c r="J178" s="207">
        <v>36000000</v>
      </c>
      <c r="K178" s="226">
        <v>42580</v>
      </c>
      <c r="L178" s="226">
        <v>42584</v>
      </c>
      <c r="M178" s="226">
        <v>42586</v>
      </c>
      <c r="N178" s="219">
        <v>120</v>
      </c>
      <c r="O178" s="226">
        <v>42707</v>
      </c>
      <c r="P178" s="228" t="s">
        <v>785</v>
      </c>
      <c r="Q178" s="217" t="s">
        <v>762</v>
      </c>
      <c r="R178" s="229" t="s">
        <v>701</v>
      </c>
      <c r="S178" s="217" t="s">
        <v>676</v>
      </c>
      <c r="T178" s="204" t="s">
        <v>1154</v>
      </c>
      <c r="U178" s="233" t="s">
        <v>250</v>
      </c>
      <c r="V178" s="215"/>
      <c r="W178" s="233"/>
      <c r="X178" s="215"/>
    </row>
    <row r="179" spans="1:24" s="249" customFormat="1" ht="138" customHeight="1" x14ac:dyDescent="0.2">
      <c r="A179" s="219">
        <f t="shared" si="6"/>
        <v>156</v>
      </c>
      <c r="B179" s="204" t="s">
        <v>77</v>
      </c>
      <c r="C179" s="246">
        <v>33</v>
      </c>
      <c r="D179" s="204" t="s">
        <v>23</v>
      </c>
      <c r="E179" s="253" t="s">
        <v>648</v>
      </c>
      <c r="F179" s="217" t="s">
        <v>649</v>
      </c>
      <c r="G179" s="217" t="s">
        <v>64</v>
      </c>
      <c r="H179" s="204" t="s">
        <v>179</v>
      </c>
      <c r="I179" s="207">
        <v>22750000</v>
      </c>
      <c r="J179" s="207">
        <v>22750000</v>
      </c>
      <c r="K179" s="226">
        <v>42606</v>
      </c>
      <c r="L179" s="226">
        <v>42627</v>
      </c>
      <c r="M179" s="226">
        <v>42628</v>
      </c>
      <c r="N179" s="454">
        <v>105</v>
      </c>
      <c r="O179" s="226">
        <f>+M179+N179</f>
        <v>42733</v>
      </c>
      <c r="P179" s="452" t="s">
        <v>946</v>
      </c>
      <c r="Q179" s="204" t="s">
        <v>812</v>
      </c>
      <c r="R179" s="270" t="s">
        <v>811</v>
      </c>
      <c r="S179" s="255" t="s">
        <v>676</v>
      </c>
      <c r="T179" s="270" t="s">
        <v>1155</v>
      </c>
      <c r="U179" s="204" t="s">
        <v>250</v>
      </c>
      <c r="V179" s="215"/>
      <c r="W179" s="233"/>
      <c r="X179" s="215"/>
    </row>
    <row r="180" spans="1:24" s="249" customFormat="1" ht="138" customHeight="1" x14ac:dyDescent="0.2">
      <c r="A180" s="219">
        <f t="shared" si="6"/>
        <v>157</v>
      </c>
      <c r="B180" s="245" t="s">
        <v>261</v>
      </c>
      <c r="C180" s="298" t="s">
        <v>117</v>
      </c>
      <c r="D180" s="222" t="s">
        <v>85</v>
      </c>
      <c r="E180" s="253">
        <v>3110204</v>
      </c>
      <c r="F180" s="224" t="s">
        <v>804</v>
      </c>
      <c r="G180" s="217" t="s">
        <v>64</v>
      </c>
      <c r="H180" s="204" t="s">
        <v>773</v>
      </c>
      <c r="I180" s="207">
        <v>12800000</v>
      </c>
      <c r="J180" s="207">
        <v>12800000</v>
      </c>
      <c r="K180" s="226">
        <v>42594</v>
      </c>
      <c r="L180" s="226">
        <v>42606</v>
      </c>
      <c r="M180" s="226">
        <v>42607</v>
      </c>
      <c r="N180" s="219">
        <v>120</v>
      </c>
      <c r="O180" s="226">
        <v>42728</v>
      </c>
      <c r="P180" s="228" t="s">
        <v>805</v>
      </c>
      <c r="Q180" s="217" t="s">
        <v>873</v>
      </c>
      <c r="R180" s="229" t="s">
        <v>806</v>
      </c>
      <c r="S180" s="217" t="s">
        <v>807</v>
      </c>
      <c r="T180" s="217" t="s">
        <v>1156</v>
      </c>
      <c r="U180" s="233" t="s">
        <v>250</v>
      </c>
      <c r="V180" s="215"/>
      <c r="W180" s="233"/>
      <c r="X180" s="215"/>
    </row>
    <row r="181" spans="1:24" s="249" customFormat="1" ht="138" customHeight="1" x14ac:dyDescent="0.2">
      <c r="A181" s="219">
        <f t="shared" si="6"/>
        <v>158</v>
      </c>
      <c r="B181" s="245" t="s">
        <v>261</v>
      </c>
      <c r="C181" s="298" t="s">
        <v>117</v>
      </c>
      <c r="D181" s="222" t="s">
        <v>85</v>
      </c>
      <c r="E181" s="253">
        <v>311020301</v>
      </c>
      <c r="F181" s="224" t="s">
        <v>63</v>
      </c>
      <c r="G181" s="217" t="s">
        <v>64</v>
      </c>
      <c r="H181" s="204" t="s">
        <v>179</v>
      </c>
      <c r="I181" s="207">
        <v>23333333</v>
      </c>
      <c r="J181" s="207">
        <v>23333333</v>
      </c>
      <c r="K181" s="226">
        <v>42626</v>
      </c>
      <c r="L181" s="226">
        <v>42628</v>
      </c>
      <c r="M181" s="226">
        <v>42629</v>
      </c>
      <c r="N181" s="219">
        <v>100</v>
      </c>
      <c r="O181" s="226">
        <f>+M181+N181</f>
        <v>42729</v>
      </c>
      <c r="P181" s="228" t="s">
        <v>785</v>
      </c>
      <c r="Q181" s="217" t="s">
        <v>930</v>
      </c>
      <c r="R181" s="229" t="s">
        <v>931</v>
      </c>
      <c r="S181" s="217" t="s">
        <v>807</v>
      </c>
      <c r="T181" s="217" t="s">
        <v>1157</v>
      </c>
      <c r="U181" s="233" t="s">
        <v>250</v>
      </c>
      <c r="V181" s="215"/>
      <c r="W181" s="233"/>
      <c r="X181" s="215"/>
    </row>
    <row r="182" spans="1:24" s="249" customFormat="1" ht="108.75" customHeight="1" x14ac:dyDescent="0.2">
      <c r="A182" s="219">
        <f t="shared" si="6"/>
        <v>159</v>
      </c>
      <c r="B182" s="245" t="s">
        <v>932</v>
      </c>
      <c r="C182" s="298" t="s">
        <v>117</v>
      </c>
      <c r="D182" s="222" t="s">
        <v>85</v>
      </c>
      <c r="E182" s="253">
        <v>311020301</v>
      </c>
      <c r="F182" s="224" t="s">
        <v>63</v>
      </c>
      <c r="G182" s="217" t="s">
        <v>64</v>
      </c>
      <c r="H182" s="204" t="s">
        <v>179</v>
      </c>
      <c r="I182" s="207">
        <v>19000000</v>
      </c>
      <c r="J182" s="207">
        <v>19000000</v>
      </c>
      <c r="K182" s="226">
        <v>42627</v>
      </c>
      <c r="L182" s="226">
        <v>42633</v>
      </c>
      <c r="M182" s="226">
        <v>42634</v>
      </c>
      <c r="N182" s="219">
        <v>95</v>
      </c>
      <c r="O182" s="226">
        <f t="shared" ref="O182:O183" si="7">+M182+N182</f>
        <v>42729</v>
      </c>
      <c r="P182" s="228" t="s">
        <v>785</v>
      </c>
      <c r="Q182" s="59" t="s">
        <v>1063</v>
      </c>
      <c r="R182" s="229" t="s">
        <v>933</v>
      </c>
      <c r="S182" s="217" t="s">
        <v>934</v>
      </c>
      <c r="T182" s="217" t="s">
        <v>1158</v>
      </c>
      <c r="U182" s="233" t="s">
        <v>250</v>
      </c>
      <c r="V182" s="215"/>
      <c r="W182" s="233"/>
      <c r="X182" s="215"/>
    </row>
    <row r="183" spans="1:24" s="249" customFormat="1" ht="100.5" customHeight="1" x14ac:dyDescent="0.2">
      <c r="A183" s="219">
        <f t="shared" si="6"/>
        <v>160</v>
      </c>
      <c r="B183" s="245" t="s">
        <v>932</v>
      </c>
      <c r="C183" s="298" t="s">
        <v>117</v>
      </c>
      <c r="D183" s="222" t="s">
        <v>85</v>
      </c>
      <c r="E183" s="253">
        <v>311020301</v>
      </c>
      <c r="F183" s="224" t="s">
        <v>63</v>
      </c>
      <c r="G183" s="217" t="s">
        <v>64</v>
      </c>
      <c r="H183" s="204" t="s">
        <v>179</v>
      </c>
      <c r="I183" s="207">
        <v>19000000</v>
      </c>
      <c r="J183" s="207">
        <v>19000000</v>
      </c>
      <c r="K183" s="226">
        <v>42627</v>
      </c>
      <c r="L183" s="226">
        <v>42635</v>
      </c>
      <c r="M183" s="226">
        <v>42636</v>
      </c>
      <c r="N183" s="219">
        <v>95</v>
      </c>
      <c r="O183" s="226">
        <f t="shared" si="7"/>
        <v>42731</v>
      </c>
      <c r="P183" s="228" t="s">
        <v>785</v>
      </c>
      <c r="Q183" s="59" t="s">
        <v>1063</v>
      </c>
      <c r="R183" s="229" t="s">
        <v>933</v>
      </c>
      <c r="S183" s="217" t="s">
        <v>934</v>
      </c>
      <c r="T183" s="217" t="s">
        <v>1159</v>
      </c>
      <c r="U183" s="233" t="s">
        <v>250</v>
      </c>
      <c r="V183" s="215"/>
      <c r="W183" s="233"/>
      <c r="X183" s="215"/>
    </row>
    <row r="184" spans="1:24" s="249" customFormat="1" ht="100.5" customHeight="1" x14ac:dyDescent="0.2">
      <c r="A184" s="219">
        <f t="shared" si="6"/>
        <v>161</v>
      </c>
      <c r="B184" s="245" t="s">
        <v>949</v>
      </c>
      <c r="C184" s="298" t="s">
        <v>117</v>
      </c>
      <c r="D184" s="222" t="s">
        <v>85</v>
      </c>
      <c r="E184" s="253">
        <v>3110204</v>
      </c>
      <c r="F184" s="224" t="s">
        <v>804</v>
      </c>
      <c r="G184" s="228" t="s">
        <v>64</v>
      </c>
      <c r="H184" s="204" t="s">
        <v>25</v>
      </c>
      <c r="I184" s="207">
        <v>10666666</v>
      </c>
      <c r="J184" s="207">
        <v>10666666</v>
      </c>
      <c r="K184" s="226">
        <v>42627</v>
      </c>
      <c r="L184" s="226">
        <v>42633</v>
      </c>
      <c r="M184" s="226">
        <v>42636</v>
      </c>
      <c r="N184" s="219">
        <v>95</v>
      </c>
      <c r="O184" s="226">
        <f>+M184+N184</f>
        <v>42731</v>
      </c>
      <c r="P184" s="228">
        <v>80121704</v>
      </c>
      <c r="Q184" s="217" t="s">
        <v>950</v>
      </c>
      <c r="R184" s="229" t="s">
        <v>951</v>
      </c>
      <c r="S184" s="217" t="s">
        <v>952</v>
      </c>
      <c r="T184" s="217" t="s">
        <v>1160</v>
      </c>
      <c r="U184" s="233" t="s">
        <v>250</v>
      </c>
      <c r="V184" s="215"/>
      <c r="W184" s="233"/>
      <c r="X184" s="215"/>
    </row>
    <row r="185" spans="1:24" s="249" customFormat="1" ht="100.5" customHeight="1" x14ac:dyDescent="0.2">
      <c r="A185" s="219">
        <f t="shared" si="6"/>
        <v>162</v>
      </c>
      <c r="B185" s="245" t="s">
        <v>953</v>
      </c>
      <c r="C185" s="246">
        <v>33</v>
      </c>
      <c r="D185" s="204" t="s">
        <v>23</v>
      </c>
      <c r="E185" s="253" t="s">
        <v>635</v>
      </c>
      <c r="F185" s="204" t="s">
        <v>636</v>
      </c>
      <c r="G185" s="228" t="s">
        <v>64</v>
      </c>
      <c r="H185" s="204" t="s">
        <v>25</v>
      </c>
      <c r="I185" s="207">
        <v>22866666</v>
      </c>
      <c r="J185" s="207">
        <v>22866666</v>
      </c>
      <c r="K185" s="226">
        <v>42633</v>
      </c>
      <c r="L185" s="226">
        <v>42635</v>
      </c>
      <c r="M185" s="226">
        <v>42636</v>
      </c>
      <c r="N185" s="337">
        <v>98</v>
      </c>
      <c r="O185" s="226">
        <f>+M185+N185</f>
        <v>42734</v>
      </c>
      <c r="P185" s="228">
        <v>84101501</v>
      </c>
      <c r="Q185" s="217" t="s">
        <v>1066</v>
      </c>
      <c r="R185" s="229" t="s">
        <v>954</v>
      </c>
      <c r="S185" s="217" t="s">
        <v>955</v>
      </c>
      <c r="T185" s="217" t="s">
        <v>1161</v>
      </c>
      <c r="U185" s="233" t="s">
        <v>250</v>
      </c>
      <c r="V185" s="215"/>
      <c r="W185" s="233"/>
      <c r="X185" s="215"/>
    </row>
    <row r="186" spans="1:24" s="249" customFormat="1" ht="100.5" customHeight="1" x14ac:dyDescent="0.2">
      <c r="A186" s="219">
        <f t="shared" si="6"/>
        <v>163</v>
      </c>
      <c r="B186" s="245" t="s">
        <v>932</v>
      </c>
      <c r="C186" s="298" t="s">
        <v>117</v>
      </c>
      <c r="D186" s="222" t="s">
        <v>85</v>
      </c>
      <c r="E186" s="253">
        <v>3110204</v>
      </c>
      <c r="F186" s="224" t="s">
        <v>804</v>
      </c>
      <c r="G186" s="228" t="s">
        <v>64</v>
      </c>
      <c r="H186" s="204" t="s">
        <v>25</v>
      </c>
      <c r="I186" s="207">
        <v>9600000</v>
      </c>
      <c r="J186" s="207"/>
      <c r="K186" s="226">
        <v>42628</v>
      </c>
      <c r="L186" s="226">
        <v>42640</v>
      </c>
      <c r="M186" s="226">
        <v>42641</v>
      </c>
      <c r="N186" s="337">
        <v>90</v>
      </c>
      <c r="O186" s="226">
        <v>42731</v>
      </c>
      <c r="P186" s="228" t="s">
        <v>967</v>
      </c>
      <c r="Q186" s="217" t="s">
        <v>963</v>
      </c>
      <c r="R186" s="229" t="s">
        <v>964</v>
      </c>
      <c r="S186" s="217" t="s">
        <v>934</v>
      </c>
      <c r="T186" s="217" t="s">
        <v>965</v>
      </c>
      <c r="U186" s="233" t="s">
        <v>582</v>
      </c>
      <c r="V186" s="215"/>
      <c r="W186" s="233"/>
      <c r="X186" s="215"/>
    </row>
    <row r="187" spans="1:24" s="249" customFormat="1" ht="102.75" customHeight="1" x14ac:dyDescent="0.2">
      <c r="A187" s="219">
        <f t="shared" si="6"/>
        <v>164</v>
      </c>
      <c r="B187" s="245" t="s">
        <v>261</v>
      </c>
      <c r="C187" s="298" t="s">
        <v>117</v>
      </c>
      <c r="D187" s="222" t="s">
        <v>85</v>
      </c>
      <c r="E187" s="253">
        <v>311020301</v>
      </c>
      <c r="F187" s="224" t="s">
        <v>246</v>
      </c>
      <c r="G187" s="228" t="s">
        <v>64</v>
      </c>
      <c r="H187" s="204" t="s">
        <v>25</v>
      </c>
      <c r="I187" s="207">
        <v>18000000</v>
      </c>
      <c r="J187" s="471"/>
      <c r="K187" s="226">
        <v>42640</v>
      </c>
      <c r="L187" s="226">
        <v>42643</v>
      </c>
      <c r="M187" s="226">
        <v>42643</v>
      </c>
      <c r="N187" s="337">
        <v>90</v>
      </c>
      <c r="O187" s="226">
        <f>+M187+N187</f>
        <v>42733</v>
      </c>
      <c r="P187" s="472">
        <v>80121704</v>
      </c>
      <c r="Q187" s="217" t="s">
        <v>981</v>
      </c>
      <c r="R187" s="229" t="s">
        <v>982</v>
      </c>
      <c r="S187" s="217" t="s">
        <v>807</v>
      </c>
      <c r="T187" s="217" t="s">
        <v>983</v>
      </c>
      <c r="U187" s="233" t="s">
        <v>788</v>
      </c>
      <c r="V187" s="215"/>
      <c r="W187" s="233"/>
      <c r="X187" s="215"/>
    </row>
    <row r="188" spans="1:24" s="249" customFormat="1" ht="100.5" customHeight="1" x14ac:dyDescent="0.2">
      <c r="A188" s="219">
        <f t="shared" si="6"/>
        <v>165</v>
      </c>
      <c r="B188" s="245" t="s">
        <v>261</v>
      </c>
      <c r="C188" s="298" t="s">
        <v>117</v>
      </c>
      <c r="D188" s="222" t="s">
        <v>85</v>
      </c>
      <c r="E188" s="253">
        <v>311020301</v>
      </c>
      <c r="F188" s="224" t="s">
        <v>246</v>
      </c>
      <c r="G188" s="228" t="s">
        <v>64</v>
      </c>
      <c r="H188" s="204" t="s">
        <v>25</v>
      </c>
      <c r="I188" s="207">
        <v>18000000</v>
      </c>
      <c r="J188" s="471"/>
      <c r="K188" s="226">
        <v>42640</v>
      </c>
      <c r="L188" s="226">
        <v>42643</v>
      </c>
      <c r="M188" s="226">
        <v>42643</v>
      </c>
      <c r="N188" s="337">
        <v>90</v>
      </c>
      <c r="O188" s="226">
        <f>+M188+N188</f>
        <v>42733</v>
      </c>
      <c r="P188" s="472">
        <v>80121704</v>
      </c>
      <c r="Q188" s="217" t="s">
        <v>981</v>
      </c>
      <c r="R188" s="229" t="s">
        <v>982</v>
      </c>
      <c r="S188" s="217" t="s">
        <v>807</v>
      </c>
      <c r="T188" s="217" t="s">
        <v>983</v>
      </c>
      <c r="U188" s="233" t="s">
        <v>582</v>
      </c>
      <c r="V188" s="215"/>
      <c r="W188" s="233"/>
      <c r="X188" s="215"/>
    </row>
    <row r="189" spans="1:24" s="249" customFormat="1" ht="100.5" customHeight="1" x14ac:dyDescent="0.2">
      <c r="A189" s="219">
        <f t="shared" si="6"/>
        <v>166</v>
      </c>
      <c r="B189" s="245" t="s">
        <v>261</v>
      </c>
      <c r="C189" s="298" t="s">
        <v>117</v>
      </c>
      <c r="D189" s="222" t="s">
        <v>85</v>
      </c>
      <c r="E189" s="253">
        <v>311020301</v>
      </c>
      <c r="F189" s="224" t="s">
        <v>246</v>
      </c>
      <c r="G189" s="228" t="s">
        <v>64</v>
      </c>
      <c r="H189" s="204" t="s">
        <v>25</v>
      </c>
      <c r="I189" s="207">
        <v>18000000</v>
      </c>
      <c r="J189" s="471"/>
      <c r="K189" s="226">
        <v>42640</v>
      </c>
      <c r="L189" s="226">
        <v>42643</v>
      </c>
      <c r="M189" s="226">
        <v>42643</v>
      </c>
      <c r="N189" s="337">
        <v>90</v>
      </c>
      <c r="O189" s="226">
        <f>+M189+N189</f>
        <v>42733</v>
      </c>
      <c r="P189" s="472">
        <v>80121704</v>
      </c>
      <c r="Q189" s="217" t="s">
        <v>981</v>
      </c>
      <c r="R189" s="229" t="s">
        <v>982</v>
      </c>
      <c r="S189" s="217" t="s">
        <v>807</v>
      </c>
      <c r="T189" s="217" t="s">
        <v>993</v>
      </c>
      <c r="U189" s="233" t="s">
        <v>582</v>
      </c>
      <c r="V189" s="215"/>
      <c r="W189" s="233"/>
      <c r="X189" s="215"/>
    </row>
    <row r="190" spans="1:24" s="249" customFormat="1" ht="20.25" customHeight="1" x14ac:dyDescent="0.2">
      <c r="A190" s="219"/>
      <c r="B190" s="245"/>
      <c r="C190" s="298"/>
      <c r="D190" s="222"/>
      <c r="E190" s="253"/>
      <c r="F190" s="224"/>
      <c r="G190" s="228"/>
      <c r="H190" s="204"/>
      <c r="I190" s="357">
        <f>SUM(I7:I189)</f>
        <v>12635011463</v>
      </c>
      <c r="J190" s="357">
        <f>SUM(J7:J189)</f>
        <v>5365249460</v>
      </c>
      <c r="K190" s="471"/>
      <c r="L190" s="471"/>
      <c r="M190" s="471"/>
      <c r="N190" s="337"/>
      <c r="O190" s="471"/>
      <c r="P190" s="472"/>
      <c r="Q190" s="229"/>
      <c r="R190" s="301"/>
      <c r="S190" s="233"/>
      <c r="T190" s="217"/>
      <c r="U190" s="233"/>
      <c r="V190" s="215"/>
      <c r="W190" s="233"/>
      <c r="X190" s="215"/>
    </row>
    <row r="191" spans="1:24" x14ac:dyDescent="0.2">
      <c r="J191" s="477"/>
    </row>
    <row r="193" spans="9:9" x14ac:dyDescent="0.2">
      <c r="I193" s="491"/>
    </row>
  </sheetData>
  <mergeCells count="2">
    <mergeCell ref="C1:R4"/>
    <mergeCell ref="C5:R5"/>
  </mergeCells>
  <dataValidations count="2">
    <dataValidation type="date" allowBlank="1" showInputMessage="1" showErrorMessage="1" sqref="M130:M132 M125:M126 M123 M66:M67 M87:M88 M174:M175">
      <formula1>1</formula1>
      <formula2>402133</formula2>
    </dataValidation>
    <dataValidation type="whole" allowBlank="1" showInputMessage="1" showErrorMessage="1" sqref="I144:J144">
      <formula1>0</formula1>
      <formula2>9.99999999999999E+31</formula2>
    </dataValidation>
  </dataValidations>
  <printOptions horizontalCentered="1" verticalCentered="1"/>
  <pageMargins left="0.70866141732283472" right="0" top="0.19685039370078741" bottom="0.19685039370078741" header="0" footer="0"/>
  <pageSetup paperSize="5" scale="40" fitToWidth="0" fitToHeight="2" orientation="landscape" horizontalDpi="4294967295" verticalDpi="4294967295" r:id="rId1"/>
  <headerFooter alignWithMargins="0">
    <oddHeader>&amp;C&amp;P&amp;N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9"/>
  <sheetViews>
    <sheetView topLeftCell="A3" zoomScale="80" zoomScaleNormal="80" workbookViewId="0">
      <pane ySplit="3" topLeftCell="A21" activePane="bottomLeft" state="frozen"/>
      <selection activeCell="A3" sqref="A3"/>
      <selection pane="bottomLeft" activeCell="F9" sqref="F9"/>
    </sheetView>
  </sheetViews>
  <sheetFormatPr baseColWidth="10" defaultRowHeight="12" x14ac:dyDescent="0.2"/>
  <cols>
    <col min="1" max="1" width="9.140625" style="128" customWidth="1"/>
    <col min="2" max="2" width="10.28515625" style="128" customWidth="1"/>
    <col min="3" max="3" width="11.42578125" style="129" customWidth="1"/>
    <col min="4" max="4" width="46.28515625" style="130" customWidth="1"/>
    <col min="5" max="5" width="18.28515625" style="130" customWidth="1"/>
    <col min="6" max="6" width="22.28515625" style="128" customWidth="1"/>
    <col min="7" max="7" width="19.5703125" style="128" customWidth="1"/>
    <col min="8" max="8" width="16.7109375" style="131" customWidth="1"/>
    <col min="9" max="9" width="12.85546875" style="132" customWidth="1"/>
    <col min="10" max="10" width="14.42578125" style="134" customWidth="1"/>
    <col min="11" max="11" width="7.85546875" style="138" customWidth="1"/>
    <col min="12" max="12" width="22.140625" style="138" customWidth="1"/>
    <col min="13" max="13" width="25.5703125" style="134" customWidth="1"/>
    <col min="14" max="14" width="18.7109375" style="134" customWidth="1"/>
    <col min="15" max="15" width="15.5703125" style="134" customWidth="1"/>
    <col min="16" max="16" width="19" style="134" customWidth="1"/>
    <col min="17" max="17" width="19.7109375" style="134" customWidth="1"/>
    <col min="18" max="18" width="10.85546875" style="134" bestFit="1" customWidth="1"/>
    <col min="19" max="19" width="13.7109375" style="133" bestFit="1" customWidth="1"/>
    <col min="20" max="20" width="15.5703125" style="135" bestFit="1" customWidth="1"/>
    <col min="21" max="21" width="19.140625" style="139" bestFit="1" customWidth="1"/>
    <col min="22" max="22" width="12.85546875" style="139" bestFit="1" customWidth="1"/>
    <col min="23" max="23" width="15.5703125" style="140" bestFit="1" customWidth="1"/>
    <col min="24" max="24" width="16.140625" style="131" customWidth="1"/>
    <col min="25" max="25" width="18.28515625" style="139" customWidth="1"/>
    <col min="26" max="26" width="19.7109375" style="139" customWidth="1"/>
    <col min="27" max="27" width="22.42578125" style="139" bestFit="1" customWidth="1"/>
    <col min="28" max="28" width="23.140625" style="139" customWidth="1"/>
    <col min="29" max="29" width="22.5703125" style="139" bestFit="1" customWidth="1"/>
    <col min="30" max="30" width="15.140625" style="139" customWidth="1"/>
    <col min="31" max="31" width="17" style="141" customWidth="1"/>
    <col min="32" max="33" width="15.28515625" style="142" customWidth="1"/>
    <col min="34" max="34" width="17" style="136" customWidth="1"/>
    <col min="35" max="35" width="16.28515625" style="143" customWidth="1"/>
    <col min="36" max="36" width="11.28515625" style="144" customWidth="1"/>
    <col min="37" max="37" width="12.7109375" style="145" customWidth="1"/>
    <col min="38" max="38" width="20.28515625" style="146" hidden="1" customWidth="1"/>
    <col min="39" max="39" width="22.42578125" style="146" hidden="1" customWidth="1"/>
    <col min="40" max="40" width="16.5703125" style="128" hidden="1" customWidth="1"/>
    <col min="41" max="41" width="13.85546875" style="147" hidden="1" customWidth="1"/>
    <col min="42" max="42" width="11.7109375" style="148" hidden="1" customWidth="1"/>
    <col min="43" max="43" width="11.7109375" style="133" hidden="1" customWidth="1"/>
    <col min="44" max="49" width="11.7109375" style="149" hidden="1" customWidth="1"/>
    <col min="50" max="50" width="11.7109375" style="128" hidden="1" customWidth="1"/>
    <col min="51" max="51" width="15.42578125" style="150" hidden="1" customWidth="1"/>
    <col min="52" max="52" width="14.85546875" style="150" hidden="1" customWidth="1"/>
    <col min="53" max="53" width="14.140625" style="150" hidden="1" customWidth="1"/>
    <col min="54" max="54" width="15.28515625" style="151" customWidth="1"/>
    <col min="55" max="55" width="14.28515625" style="151" customWidth="1"/>
    <col min="56" max="56" width="15" style="152" customWidth="1"/>
    <col min="57" max="57" width="27.85546875" style="133" customWidth="1"/>
    <col min="58" max="58" width="20.28515625" style="153" hidden="1" customWidth="1"/>
    <col min="59" max="59" width="14.42578125" style="133" hidden="1" customWidth="1"/>
    <col min="60" max="60" width="21.28515625" style="133" hidden="1" customWidth="1"/>
    <col min="61" max="61" width="17" style="133" hidden="1" customWidth="1"/>
    <col min="62" max="62" width="20.85546875" style="133" hidden="1" customWidth="1"/>
    <col min="63" max="63" width="14.28515625" style="128" hidden="1" customWidth="1"/>
    <col min="64" max="64" width="12.5703125" style="154" hidden="1" customWidth="1"/>
    <col min="65" max="65" width="12.28515625" style="133" hidden="1" customWidth="1"/>
    <col min="66" max="66" width="14.42578125" style="137" hidden="1" customWidth="1"/>
    <col min="67" max="16384" width="11.42578125" style="133"/>
  </cols>
  <sheetData>
    <row r="1" spans="1:67" s="64" customFormat="1" ht="21" customHeight="1" x14ac:dyDescent="0.2">
      <c r="B1" s="678" t="s">
        <v>271</v>
      </c>
      <c r="C1" s="679"/>
      <c r="D1" s="679"/>
      <c r="E1" s="679"/>
      <c r="F1" s="679"/>
      <c r="G1" s="679"/>
      <c r="H1" s="679"/>
      <c r="I1" s="679"/>
      <c r="J1" s="679"/>
      <c r="K1" s="679"/>
      <c r="L1" s="679"/>
      <c r="M1" s="679"/>
      <c r="N1" s="65"/>
      <c r="O1" s="65"/>
      <c r="P1" s="65"/>
      <c r="Q1" s="66"/>
      <c r="R1" s="66"/>
      <c r="S1" s="705"/>
      <c r="T1" s="706"/>
      <c r="U1" s="706"/>
      <c r="V1" s="706"/>
      <c r="W1" s="706"/>
      <c r="X1" s="706"/>
      <c r="Y1" s="706"/>
      <c r="Z1" s="706"/>
      <c r="AA1" s="706"/>
      <c r="AB1" s="706"/>
      <c r="AC1" s="706"/>
      <c r="AD1" s="706"/>
      <c r="AE1" s="67"/>
      <c r="AF1" s="68"/>
      <c r="AG1" s="68"/>
      <c r="AH1" s="68"/>
      <c r="AI1" s="69"/>
      <c r="AJ1" s="70"/>
      <c r="AK1" s="71"/>
      <c r="AL1" s="72"/>
      <c r="AM1" s="72"/>
      <c r="AN1" s="72"/>
      <c r="AO1" s="73"/>
      <c r="AP1" s="74"/>
      <c r="AR1" s="72"/>
      <c r="AS1" s="72"/>
      <c r="AT1" s="72"/>
      <c r="AU1" s="72"/>
      <c r="AV1" s="72"/>
      <c r="AW1" s="72"/>
      <c r="BB1" s="75"/>
      <c r="BC1" s="75"/>
      <c r="BD1" s="76"/>
      <c r="BF1" s="77"/>
      <c r="BL1" s="78"/>
      <c r="BN1" s="79"/>
    </row>
    <row r="2" spans="1:67" s="64" customFormat="1" ht="21" customHeight="1" x14ac:dyDescent="0.2">
      <c r="B2" s="680" t="s">
        <v>272</v>
      </c>
      <c r="C2" s="680"/>
      <c r="D2" s="680"/>
      <c r="E2" s="680"/>
      <c r="F2" s="680"/>
      <c r="G2" s="680"/>
      <c r="H2" s="680"/>
      <c r="I2" s="680"/>
      <c r="J2" s="680"/>
      <c r="K2" s="680"/>
      <c r="L2" s="680"/>
      <c r="M2" s="680"/>
      <c r="N2" s="80"/>
      <c r="O2" s="80"/>
      <c r="P2" s="80"/>
      <c r="Q2" s="81"/>
      <c r="R2" s="81"/>
      <c r="S2" s="707"/>
      <c r="T2" s="707"/>
      <c r="U2" s="707"/>
      <c r="V2" s="707"/>
      <c r="W2" s="707"/>
      <c r="X2" s="707"/>
      <c r="Y2" s="707"/>
      <c r="Z2" s="707"/>
      <c r="AA2" s="707"/>
      <c r="AB2" s="707"/>
      <c r="AC2" s="707"/>
      <c r="AD2" s="707"/>
      <c r="AE2" s="67"/>
      <c r="AF2" s="68"/>
      <c r="AG2" s="68"/>
      <c r="AH2" s="68"/>
      <c r="AI2" s="69"/>
      <c r="AJ2" s="70"/>
      <c r="AK2" s="71"/>
      <c r="AL2" s="72"/>
      <c r="AM2" s="72"/>
      <c r="AN2" s="72"/>
      <c r="AO2" s="73"/>
      <c r="AP2" s="74"/>
      <c r="AR2" s="72"/>
      <c r="AS2" s="72"/>
      <c r="AT2" s="72"/>
      <c r="AU2" s="72"/>
      <c r="AV2" s="72"/>
      <c r="AW2" s="72"/>
      <c r="BB2" s="75"/>
      <c r="BC2" s="75"/>
      <c r="BD2" s="76"/>
      <c r="BF2" s="77"/>
      <c r="BL2" s="78"/>
      <c r="BN2" s="79"/>
    </row>
    <row r="3" spans="1:67" s="597" customFormat="1" ht="21" customHeight="1" x14ac:dyDescent="0.2">
      <c r="A3" s="590" t="s">
        <v>500</v>
      </c>
      <c r="B3" s="708" t="s">
        <v>398</v>
      </c>
      <c r="C3" s="709"/>
      <c r="D3" s="709"/>
      <c r="E3" s="709"/>
      <c r="F3" s="709"/>
      <c r="G3" s="709"/>
      <c r="H3" s="710"/>
      <c r="I3" s="590"/>
      <c r="J3" s="591"/>
      <c r="K3" s="591"/>
      <c r="L3" s="591"/>
      <c r="M3" s="592"/>
      <c r="N3" s="593"/>
      <c r="O3" s="593"/>
      <c r="P3" s="593"/>
      <c r="Q3" s="594"/>
      <c r="R3" s="594"/>
      <c r="S3" s="681"/>
      <c r="T3" s="711"/>
      <c r="U3" s="711"/>
      <c r="V3" s="711"/>
      <c r="W3" s="711"/>
      <c r="X3" s="711"/>
      <c r="Y3" s="711"/>
      <c r="Z3" s="711"/>
      <c r="AA3" s="711"/>
      <c r="AB3" s="711"/>
      <c r="AC3" s="711"/>
      <c r="AD3" s="711"/>
      <c r="AE3" s="595"/>
      <c r="AF3" s="596"/>
      <c r="AG3" s="596"/>
      <c r="AH3" s="596"/>
      <c r="AJ3" s="598"/>
      <c r="AK3" s="599"/>
      <c r="AO3" s="600"/>
      <c r="AP3" s="601"/>
      <c r="BD3" s="602"/>
      <c r="BF3" s="603"/>
      <c r="BL3" s="604"/>
      <c r="BN3" s="602"/>
    </row>
    <row r="4" spans="1:67" s="607" customFormat="1" ht="60" customHeight="1" x14ac:dyDescent="0.2">
      <c r="A4" s="701" t="s">
        <v>273</v>
      </c>
      <c r="B4" s="701" t="s">
        <v>274</v>
      </c>
      <c r="C4" s="701" t="s">
        <v>275</v>
      </c>
      <c r="D4" s="683" t="s">
        <v>276</v>
      </c>
      <c r="E4" s="683" t="s">
        <v>277</v>
      </c>
      <c r="F4" s="683" t="s">
        <v>278</v>
      </c>
      <c r="G4" s="683" t="s">
        <v>279</v>
      </c>
      <c r="H4" s="703" t="s">
        <v>280</v>
      </c>
      <c r="I4" s="605"/>
      <c r="J4" s="693" t="s">
        <v>281</v>
      </c>
      <c r="K4" s="694"/>
      <c r="L4" s="695"/>
      <c r="M4" s="693" t="s">
        <v>282</v>
      </c>
      <c r="N4" s="694"/>
      <c r="O4" s="694"/>
      <c r="P4" s="695"/>
      <c r="Q4" s="683" t="s">
        <v>283</v>
      </c>
      <c r="R4" s="684" t="s">
        <v>284</v>
      </c>
      <c r="S4" s="681" t="s">
        <v>285</v>
      </c>
      <c r="T4" s="681"/>
      <c r="U4" s="681"/>
      <c r="V4" s="681" t="s">
        <v>286</v>
      </c>
      <c r="W4" s="681"/>
      <c r="X4" s="681"/>
      <c r="Y4" s="681"/>
      <c r="Z4" s="681"/>
      <c r="AA4" s="681"/>
      <c r="AB4" s="684" t="s">
        <v>287</v>
      </c>
      <c r="AC4" s="684" t="s">
        <v>288</v>
      </c>
      <c r="AD4" s="697" t="s">
        <v>289</v>
      </c>
      <c r="AE4" s="699" t="s">
        <v>290</v>
      </c>
      <c r="AF4" s="683" t="s">
        <v>291</v>
      </c>
      <c r="AG4" s="683" t="s">
        <v>292</v>
      </c>
      <c r="AH4" s="683" t="s">
        <v>293</v>
      </c>
      <c r="AI4" s="683" t="s">
        <v>294</v>
      </c>
      <c r="AJ4" s="691" t="s">
        <v>295</v>
      </c>
      <c r="AK4" s="683" t="s">
        <v>296</v>
      </c>
      <c r="AL4" s="683" t="s">
        <v>297</v>
      </c>
      <c r="AM4" s="683"/>
      <c r="AN4" s="683"/>
      <c r="AO4" s="683" t="s">
        <v>298</v>
      </c>
      <c r="AP4" s="681" t="s">
        <v>299</v>
      </c>
      <c r="AQ4" s="681"/>
      <c r="AR4" s="688" t="s">
        <v>300</v>
      </c>
      <c r="AS4" s="688"/>
      <c r="AT4" s="688"/>
      <c r="AU4" s="688" t="s">
        <v>301</v>
      </c>
      <c r="AV4" s="688"/>
      <c r="AW4" s="688"/>
      <c r="AX4" s="688"/>
      <c r="AY4" s="683" t="s">
        <v>302</v>
      </c>
      <c r="AZ4" s="683" t="s">
        <v>303</v>
      </c>
      <c r="BA4" s="683"/>
      <c r="BB4" s="689" t="s">
        <v>304</v>
      </c>
      <c r="BC4" s="681" t="s">
        <v>305</v>
      </c>
      <c r="BD4" s="682"/>
      <c r="BE4" s="683" t="s">
        <v>306</v>
      </c>
      <c r="BF4" s="685" t="s">
        <v>307</v>
      </c>
      <c r="BG4" s="685"/>
      <c r="BH4" s="685"/>
      <c r="BI4" s="685"/>
      <c r="BJ4" s="686"/>
      <c r="BK4" s="681" t="s">
        <v>308</v>
      </c>
      <c r="BL4" s="681" t="s">
        <v>309</v>
      </c>
      <c r="BM4" s="681" t="s">
        <v>310</v>
      </c>
      <c r="BN4" s="676" t="s">
        <v>311</v>
      </c>
    </row>
    <row r="5" spans="1:67" s="607" customFormat="1" ht="60" x14ac:dyDescent="0.2">
      <c r="A5" s="702"/>
      <c r="B5" s="702"/>
      <c r="C5" s="702"/>
      <c r="D5" s="684"/>
      <c r="E5" s="684"/>
      <c r="F5" s="684"/>
      <c r="G5" s="684"/>
      <c r="H5" s="704"/>
      <c r="I5" s="608" t="s">
        <v>312</v>
      </c>
      <c r="J5" s="609" t="s">
        <v>313</v>
      </c>
      <c r="K5" s="609" t="s">
        <v>314</v>
      </c>
      <c r="L5" s="610" t="s">
        <v>315</v>
      </c>
      <c r="M5" s="610" t="s">
        <v>316</v>
      </c>
      <c r="N5" s="610" t="s">
        <v>317</v>
      </c>
      <c r="O5" s="610" t="s">
        <v>318</v>
      </c>
      <c r="P5" s="610" t="s">
        <v>319</v>
      </c>
      <c r="Q5" s="684"/>
      <c r="R5" s="696"/>
      <c r="S5" s="610" t="s">
        <v>320</v>
      </c>
      <c r="T5" s="611" t="s">
        <v>321</v>
      </c>
      <c r="U5" s="610" t="s">
        <v>322</v>
      </c>
      <c r="V5" s="610" t="s">
        <v>320</v>
      </c>
      <c r="W5" s="611" t="s">
        <v>321</v>
      </c>
      <c r="X5" s="612" t="s">
        <v>322</v>
      </c>
      <c r="Y5" s="613" t="s">
        <v>323</v>
      </c>
      <c r="Z5" s="613" t="s">
        <v>324</v>
      </c>
      <c r="AA5" s="613" t="s">
        <v>325</v>
      </c>
      <c r="AB5" s="696"/>
      <c r="AC5" s="696"/>
      <c r="AD5" s="698"/>
      <c r="AE5" s="700"/>
      <c r="AF5" s="684"/>
      <c r="AG5" s="684" t="s">
        <v>292</v>
      </c>
      <c r="AH5" s="684"/>
      <c r="AI5" s="684"/>
      <c r="AJ5" s="692"/>
      <c r="AK5" s="684"/>
      <c r="AL5" s="608" t="s">
        <v>326</v>
      </c>
      <c r="AM5" s="608" t="s">
        <v>327</v>
      </c>
      <c r="AN5" s="610" t="s">
        <v>328</v>
      </c>
      <c r="AO5" s="684"/>
      <c r="AP5" s="608" t="s">
        <v>321</v>
      </c>
      <c r="AQ5" s="608" t="s">
        <v>322</v>
      </c>
      <c r="AR5" s="610" t="s">
        <v>320</v>
      </c>
      <c r="AS5" s="610" t="s">
        <v>321</v>
      </c>
      <c r="AT5" s="610" t="s">
        <v>322</v>
      </c>
      <c r="AU5" s="610" t="s">
        <v>329</v>
      </c>
      <c r="AV5" s="610" t="s">
        <v>321</v>
      </c>
      <c r="AW5" s="610" t="s">
        <v>322</v>
      </c>
      <c r="AX5" s="614" t="s">
        <v>330</v>
      </c>
      <c r="AY5" s="684"/>
      <c r="AZ5" s="608" t="s">
        <v>331</v>
      </c>
      <c r="BA5" s="608" t="s">
        <v>332</v>
      </c>
      <c r="BB5" s="690"/>
      <c r="BC5" s="610" t="s">
        <v>315</v>
      </c>
      <c r="BD5" s="612" t="s">
        <v>313</v>
      </c>
      <c r="BE5" s="684"/>
      <c r="BF5" s="610" t="s">
        <v>333</v>
      </c>
      <c r="BG5" s="610" t="s">
        <v>334</v>
      </c>
      <c r="BH5" s="610" t="s">
        <v>335</v>
      </c>
      <c r="BI5" s="610" t="s">
        <v>336</v>
      </c>
      <c r="BJ5" s="610" t="s">
        <v>337</v>
      </c>
      <c r="BK5" s="687"/>
      <c r="BL5" s="687"/>
      <c r="BM5" s="687" t="s">
        <v>310</v>
      </c>
      <c r="BN5" s="677" t="s">
        <v>311</v>
      </c>
    </row>
    <row r="6" spans="1:67" s="109" customFormat="1" ht="137.25" customHeight="1" x14ac:dyDescent="0.2">
      <c r="A6" s="82" t="s">
        <v>338</v>
      </c>
      <c r="B6" s="83" t="s">
        <v>339</v>
      </c>
      <c r="C6" s="84" t="s">
        <v>340</v>
      </c>
      <c r="D6" s="59" t="s">
        <v>341</v>
      </c>
      <c r="E6" s="85" t="s">
        <v>24</v>
      </c>
      <c r="F6" s="86" t="s">
        <v>342</v>
      </c>
      <c r="G6" s="87" t="s">
        <v>343</v>
      </c>
      <c r="H6" s="88">
        <v>700000</v>
      </c>
      <c r="I6" s="87" t="s">
        <v>343</v>
      </c>
      <c r="J6" s="89">
        <v>900378239</v>
      </c>
      <c r="K6" s="90">
        <v>0</v>
      </c>
      <c r="L6" s="91" t="s">
        <v>344</v>
      </c>
      <c r="M6" s="92" t="s">
        <v>345</v>
      </c>
      <c r="N6" s="93" t="s">
        <v>346</v>
      </c>
      <c r="O6" s="94">
        <v>0</v>
      </c>
      <c r="P6" s="95" t="s">
        <v>347</v>
      </c>
      <c r="Q6" s="96" t="s">
        <v>348</v>
      </c>
      <c r="R6" s="90">
        <v>1</v>
      </c>
      <c r="S6" s="90">
        <v>6</v>
      </c>
      <c r="T6" s="97">
        <v>42382</v>
      </c>
      <c r="U6" s="98">
        <v>51190440</v>
      </c>
      <c r="V6" s="90">
        <v>7</v>
      </c>
      <c r="W6" s="97">
        <v>42387</v>
      </c>
      <c r="X6" s="88">
        <v>700000</v>
      </c>
      <c r="Y6" s="99">
        <v>3120101</v>
      </c>
      <c r="Z6" s="100" t="s">
        <v>186</v>
      </c>
      <c r="AA6" s="101" t="s">
        <v>349</v>
      </c>
      <c r="AB6" s="102" t="s">
        <v>350</v>
      </c>
      <c r="AC6" s="103" t="s">
        <v>351</v>
      </c>
      <c r="AD6" s="104">
        <v>42384</v>
      </c>
      <c r="AE6" s="52" t="s">
        <v>352</v>
      </c>
      <c r="AF6" s="52">
        <v>42394</v>
      </c>
      <c r="AG6" s="52">
        <v>42394</v>
      </c>
      <c r="AH6" s="53" t="s">
        <v>353</v>
      </c>
      <c r="AI6" s="53" t="s">
        <v>353</v>
      </c>
      <c r="AJ6" s="5" t="s">
        <v>353</v>
      </c>
      <c r="AK6" s="53" t="s">
        <v>353</v>
      </c>
      <c r="AL6" s="52"/>
      <c r="AM6" s="52"/>
      <c r="AN6" s="58"/>
      <c r="AO6" s="52"/>
      <c r="AP6" s="52"/>
      <c r="AQ6" s="52"/>
      <c r="AR6" s="52"/>
      <c r="AS6" s="52"/>
      <c r="AT6" s="52"/>
      <c r="AU6" s="52"/>
      <c r="AV6" s="52"/>
      <c r="AW6" s="52"/>
      <c r="AX6" s="52"/>
      <c r="AY6" s="52"/>
      <c r="AZ6" s="52"/>
      <c r="BA6" s="52"/>
      <c r="BB6" s="62" t="s">
        <v>354</v>
      </c>
      <c r="BC6" s="2" t="s">
        <v>355</v>
      </c>
      <c r="BD6" s="105" t="s">
        <v>356</v>
      </c>
      <c r="BE6" s="62" t="s">
        <v>71</v>
      </c>
      <c r="BF6" s="106"/>
      <c r="BG6" s="58"/>
      <c r="BH6" s="107"/>
      <c r="BI6" s="63"/>
      <c r="BJ6" s="52"/>
      <c r="BK6" s="4"/>
      <c r="BL6" s="108"/>
      <c r="BM6" s="59" t="s">
        <v>357</v>
      </c>
      <c r="BN6" s="60"/>
    </row>
    <row r="7" spans="1:67" s="119" customFormat="1" ht="107.25" customHeight="1" x14ac:dyDescent="0.2">
      <c r="A7" s="82" t="s">
        <v>338</v>
      </c>
      <c r="B7" s="84" t="s">
        <v>358</v>
      </c>
      <c r="C7" s="6" t="s">
        <v>359</v>
      </c>
      <c r="D7" s="85" t="s">
        <v>360</v>
      </c>
      <c r="E7" s="2" t="s">
        <v>64</v>
      </c>
      <c r="F7" s="2" t="s">
        <v>361</v>
      </c>
      <c r="G7" s="61" t="s">
        <v>362</v>
      </c>
      <c r="H7" s="110">
        <v>6000000</v>
      </c>
      <c r="I7" s="61" t="s">
        <v>363</v>
      </c>
      <c r="J7" s="111">
        <v>1015437290</v>
      </c>
      <c r="K7" s="112">
        <v>1</v>
      </c>
      <c r="L7" s="61" t="s">
        <v>364</v>
      </c>
      <c r="M7" s="4" t="s">
        <v>365</v>
      </c>
      <c r="N7" s="113" t="s">
        <v>366</v>
      </c>
      <c r="O7" s="103" t="s">
        <v>367</v>
      </c>
      <c r="P7" s="114" t="s">
        <v>368</v>
      </c>
      <c r="Q7" s="1" t="s">
        <v>369</v>
      </c>
      <c r="R7" s="112">
        <v>1</v>
      </c>
      <c r="S7" s="112">
        <v>14</v>
      </c>
      <c r="T7" s="115">
        <v>42388</v>
      </c>
      <c r="U7" s="116">
        <v>6000000</v>
      </c>
      <c r="V7" s="112">
        <v>14</v>
      </c>
      <c r="W7" s="115">
        <v>42024</v>
      </c>
      <c r="X7" s="110">
        <v>6000000</v>
      </c>
      <c r="Y7" s="117">
        <v>3110204</v>
      </c>
      <c r="Z7" s="100" t="s">
        <v>370</v>
      </c>
      <c r="AA7" s="58" t="s">
        <v>349</v>
      </c>
      <c r="AB7" s="56" t="s">
        <v>350</v>
      </c>
      <c r="AC7" s="103" t="s">
        <v>351</v>
      </c>
      <c r="AD7" s="104">
        <v>42389</v>
      </c>
      <c r="AE7" s="52" t="s">
        <v>371</v>
      </c>
      <c r="AF7" s="52">
        <v>42394</v>
      </c>
      <c r="AG7" s="53">
        <v>42394</v>
      </c>
      <c r="AH7" s="53" t="s">
        <v>349</v>
      </c>
      <c r="AI7" s="53">
        <v>42390</v>
      </c>
      <c r="AJ7" s="5">
        <v>120</v>
      </c>
      <c r="AK7" s="53">
        <v>42510</v>
      </c>
      <c r="AL7" s="52"/>
      <c r="AM7" s="52"/>
      <c r="AN7" s="58"/>
      <c r="AO7" s="52"/>
      <c r="AP7" s="52"/>
      <c r="AQ7" s="52"/>
      <c r="AR7" s="52"/>
      <c r="AS7" s="52"/>
      <c r="AT7" s="52"/>
      <c r="AU7" s="52"/>
      <c r="AV7" s="52"/>
      <c r="AW7" s="52"/>
      <c r="AX7" s="52"/>
      <c r="AY7" s="52"/>
      <c r="AZ7" s="52"/>
      <c r="BA7" s="52"/>
      <c r="BB7" s="2" t="s">
        <v>372</v>
      </c>
      <c r="BC7" s="56" t="s">
        <v>257</v>
      </c>
      <c r="BD7" s="57">
        <v>19259343</v>
      </c>
      <c r="BE7" s="118" t="s">
        <v>111</v>
      </c>
      <c r="BF7" s="106"/>
      <c r="BG7" s="58"/>
      <c r="BH7" s="107"/>
      <c r="BI7" s="63"/>
      <c r="BJ7" s="52"/>
      <c r="BK7" s="4"/>
      <c r="BL7" s="108"/>
      <c r="BM7" s="61" t="s">
        <v>373</v>
      </c>
      <c r="BN7" s="60"/>
    </row>
    <row r="8" spans="1:67" s="119" customFormat="1" ht="110.25" customHeight="1" x14ac:dyDescent="0.2">
      <c r="A8" s="82" t="s">
        <v>338</v>
      </c>
      <c r="B8" s="83" t="s">
        <v>374</v>
      </c>
      <c r="C8" s="6" t="s">
        <v>375</v>
      </c>
      <c r="D8" s="2" t="s">
        <v>376</v>
      </c>
      <c r="E8" s="2" t="s">
        <v>64</v>
      </c>
      <c r="F8" s="2" t="s">
        <v>361</v>
      </c>
      <c r="G8" s="61" t="s">
        <v>362</v>
      </c>
      <c r="H8" s="110">
        <v>24000000</v>
      </c>
      <c r="I8" s="61" t="s">
        <v>363</v>
      </c>
      <c r="J8" s="120">
        <v>19242360</v>
      </c>
      <c r="K8" s="112">
        <v>4</v>
      </c>
      <c r="L8" s="61" t="s">
        <v>377</v>
      </c>
      <c r="M8" s="4" t="s">
        <v>378</v>
      </c>
      <c r="N8" s="113" t="s">
        <v>379</v>
      </c>
      <c r="O8" s="103" t="s">
        <v>380</v>
      </c>
      <c r="P8" s="114" t="s">
        <v>368</v>
      </c>
      <c r="Q8" s="61" t="s">
        <v>381</v>
      </c>
      <c r="R8" s="112">
        <v>1</v>
      </c>
      <c r="S8" s="112">
        <v>21</v>
      </c>
      <c r="T8" s="115">
        <v>42389</v>
      </c>
      <c r="U8" s="116">
        <v>24000000</v>
      </c>
      <c r="V8" s="112">
        <v>15</v>
      </c>
      <c r="W8" s="115">
        <v>42390</v>
      </c>
      <c r="X8" s="110">
        <v>24000000</v>
      </c>
      <c r="Y8" s="63">
        <v>311020301</v>
      </c>
      <c r="Z8" s="188" t="s">
        <v>63</v>
      </c>
      <c r="AA8" s="58" t="s">
        <v>349</v>
      </c>
      <c r="AB8" s="56" t="s">
        <v>350</v>
      </c>
      <c r="AC8" s="103" t="s">
        <v>351</v>
      </c>
      <c r="AD8" s="104">
        <v>42390</v>
      </c>
      <c r="AE8" s="52" t="s">
        <v>382</v>
      </c>
      <c r="AF8" s="52">
        <v>42390</v>
      </c>
      <c r="AG8" s="53" t="s">
        <v>383</v>
      </c>
      <c r="AH8" s="53" t="s">
        <v>349</v>
      </c>
      <c r="AI8" s="53">
        <v>42391</v>
      </c>
      <c r="AJ8" s="5">
        <v>120</v>
      </c>
      <c r="AK8" s="53">
        <v>42511</v>
      </c>
      <c r="AL8" s="52"/>
      <c r="AM8" s="52"/>
      <c r="AN8" s="58"/>
      <c r="AO8" s="52"/>
      <c r="AP8" s="52"/>
      <c r="AQ8" s="52"/>
      <c r="AR8" s="52"/>
      <c r="AS8" s="52"/>
      <c r="AT8" s="52"/>
      <c r="AU8" s="52"/>
      <c r="AV8" s="52"/>
      <c r="AW8" s="52"/>
      <c r="AX8" s="52"/>
      <c r="AY8" s="52"/>
      <c r="AZ8" s="52"/>
      <c r="BA8" s="52"/>
      <c r="BB8" s="62" t="s">
        <v>384</v>
      </c>
      <c r="BC8" s="62" t="s">
        <v>385</v>
      </c>
      <c r="BD8" s="57">
        <v>80124255</v>
      </c>
      <c r="BE8" s="62" t="s">
        <v>386</v>
      </c>
      <c r="BF8" s="106"/>
      <c r="BG8" s="58"/>
      <c r="BH8" s="107"/>
      <c r="BI8" s="63"/>
      <c r="BJ8" s="52"/>
      <c r="BK8" s="4"/>
      <c r="BL8" s="108"/>
      <c r="BM8" s="121" t="s">
        <v>387</v>
      </c>
      <c r="BN8" s="122"/>
    </row>
    <row r="9" spans="1:67" s="109" customFormat="1" ht="114.75" x14ac:dyDescent="0.2">
      <c r="A9" s="82" t="s">
        <v>338</v>
      </c>
      <c r="B9" s="83" t="s">
        <v>388</v>
      </c>
      <c r="C9" s="123" t="s">
        <v>389</v>
      </c>
      <c r="D9" s="59" t="s">
        <v>390</v>
      </c>
      <c r="E9" s="2" t="s">
        <v>64</v>
      </c>
      <c r="F9" s="2" t="s">
        <v>361</v>
      </c>
      <c r="G9" s="61" t="s">
        <v>362</v>
      </c>
      <c r="H9" s="110">
        <v>7560000</v>
      </c>
      <c r="I9" s="61" t="s">
        <v>363</v>
      </c>
      <c r="J9" s="120">
        <v>79874768</v>
      </c>
      <c r="K9" s="112">
        <v>5</v>
      </c>
      <c r="L9" s="61" t="s">
        <v>391</v>
      </c>
      <c r="M9" s="58" t="s">
        <v>392</v>
      </c>
      <c r="N9" s="113" t="s">
        <v>393</v>
      </c>
      <c r="O9" s="103" t="s">
        <v>394</v>
      </c>
      <c r="P9" s="114" t="s">
        <v>368</v>
      </c>
      <c r="Q9" s="1" t="s">
        <v>395</v>
      </c>
      <c r="R9" s="112">
        <v>1</v>
      </c>
      <c r="S9" s="112">
        <v>13</v>
      </c>
      <c r="T9" s="115">
        <v>42023</v>
      </c>
      <c r="U9" s="110">
        <v>7560000</v>
      </c>
      <c r="V9" s="112">
        <v>16</v>
      </c>
      <c r="W9" s="115">
        <v>42391</v>
      </c>
      <c r="X9" s="110">
        <v>7560000</v>
      </c>
      <c r="Y9" s="124" t="s">
        <v>396</v>
      </c>
      <c r="Z9" s="100" t="s">
        <v>184</v>
      </c>
      <c r="AA9" s="125" t="s">
        <v>349</v>
      </c>
      <c r="AB9" s="56" t="s">
        <v>350</v>
      </c>
      <c r="AC9" s="103" t="s">
        <v>351</v>
      </c>
      <c r="AD9" s="104">
        <v>42391</v>
      </c>
      <c r="AE9" s="52" t="s">
        <v>397</v>
      </c>
      <c r="AF9" s="52">
        <v>42394</v>
      </c>
      <c r="AG9" s="53">
        <v>42394</v>
      </c>
      <c r="AH9" s="53" t="s">
        <v>353</v>
      </c>
      <c r="AI9" s="53">
        <v>42395</v>
      </c>
      <c r="AJ9" s="5">
        <v>120</v>
      </c>
      <c r="AK9" s="53">
        <v>42515</v>
      </c>
      <c r="AL9" s="52"/>
      <c r="AM9" s="52"/>
      <c r="AN9" s="58"/>
      <c r="AO9" s="52"/>
      <c r="AP9" s="52"/>
      <c r="AQ9" s="52"/>
      <c r="AR9" s="52"/>
      <c r="AS9" s="52"/>
      <c r="AT9" s="52"/>
      <c r="AU9" s="52"/>
      <c r="AV9" s="52"/>
      <c r="AW9" s="52"/>
      <c r="AX9" s="52"/>
      <c r="AY9" s="52"/>
      <c r="AZ9" s="52"/>
      <c r="BA9" s="52"/>
      <c r="BB9" s="2" t="s">
        <v>372</v>
      </c>
      <c r="BC9" s="56" t="s">
        <v>257</v>
      </c>
      <c r="BD9" s="57">
        <v>19259343</v>
      </c>
      <c r="BE9" s="118" t="s">
        <v>111</v>
      </c>
      <c r="BF9" s="106"/>
      <c r="BG9" s="58"/>
      <c r="BH9" s="107"/>
      <c r="BI9" s="63"/>
      <c r="BJ9" s="52"/>
      <c r="BK9" s="4"/>
      <c r="BL9" s="108"/>
      <c r="BM9" s="59" t="s">
        <v>357</v>
      </c>
      <c r="BN9" s="60"/>
    </row>
    <row r="10" spans="1:67" s="109" customFormat="1" ht="165.75" x14ac:dyDescent="0.2">
      <c r="A10" s="83" t="s">
        <v>449</v>
      </c>
      <c r="B10" s="83" t="s">
        <v>402</v>
      </c>
      <c r="C10" s="6" t="s">
        <v>403</v>
      </c>
      <c r="D10" s="2" t="s">
        <v>404</v>
      </c>
      <c r="E10" s="2" t="s">
        <v>83</v>
      </c>
      <c r="F10" s="59" t="s">
        <v>405</v>
      </c>
      <c r="G10" s="61" t="s">
        <v>362</v>
      </c>
      <c r="H10" s="7">
        <v>307605681</v>
      </c>
      <c r="I10" s="61" t="s">
        <v>363</v>
      </c>
      <c r="J10" s="117">
        <v>860050247</v>
      </c>
      <c r="K10" s="112">
        <v>6</v>
      </c>
      <c r="L10" s="61" t="s">
        <v>406</v>
      </c>
      <c r="M10" s="59" t="s">
        <v>407</v>
      </c>
      <c r="N10" s="126">
        <v>6730177</v>
      </c>
      <c r="O10" s="103">
        <v>0</v>
      </c>
      <c r="P10" s="103" t="s">
        <v>408</v>
      </c>
      <c r="Q10" s="54" t="s">
        <v>409</v>
      </c>
      <c r="R10" s="112">
        <v>1</v>
      </c>
      <c r="S10" s="112">
        <v>57</v>
      </c>
      <c r="T10" s="115">
        <v>42412</v>
      </c>
      <c r="U10" s="155">
        <v>307785788</v>
      </c>
      <c r="V10" s="112">
        <v>62</v>
      </c>
      <c r="W10" s="115">
        <v>42419</v>
      </c>
      <c r="X10" s="116">
        <v>307605681</v>
      </c>
      <c r="Y10" s="117">
        <v>312020501</v>
      </c>
      <c r="Z10" s="156" t="s">
        <v>127</v>
      </c>
      <c r="AA10" s="125" t="s">
        <v>238</v>
      </c>
      <c r="AB10" s="56" t="s">
        <v>350</v>
      </c>
      <c r="AC10" s="103" t="s">
        <v>351</v>
      </c>
      <c r="AD10" s="104">
        <v>42418</v>
      </c>
      <c r="AE10" s="157" t="s">
        <v>410</v>
      </c>
      <c r="AF10" s="52">
        <v>42422</v>
      </c>
      <c r="AG10" s="52">
        <v>42423</v>
      </c>
      <c r="AH10" s="52" t="s">
        <v>349</v>
      </c>
      <c r="AI10" s="52">
        <v>42461</v>
      </c>
      <c r="AJ10" s="5">
        <v>132</v>
      </c>
      <c r="AK10" s="52">
        <v>42563</v>
      </c>
      <c r="AL10" s="52"/>
      <c r="AM10" s="52"/>
      <c r="AN10" s="58"/>
      <c r="AO10" s="52"/>
      <c r="AP10" s="52"/>
      <c r="AQ10" s="52"/>
      <c r="AR10" s="52"/>
      <c r="AS10" s="52"/>
      <c r="AT10" s="52"/>
      <c r="AU10" s="52"/>
      <c r="AV10" s="52"/>
      <c r="AW10" s="52"/>
      <c r="AX10" s="52"/>
      <c r="AY10" s="52"/>
      <c r="AZ10" s="52"/>
      <c r="BA10" s="52"/>
      <c r="BB10" s="158" t="s">
        <v>411</v>
      </c>
      <c r="BC10" s="2" t="s">
        <v>412</v>
      </c>
      <c r="BD10" s="57">
        <v>19447276</v>
      </c>
      <c r="BE10" s="62" t="s">
        <v>119</v>
      </c>
      <c r="BF10" s="106"/>
      <c r="BG10" s="58"/>
      <c r="BH10" s="107"/>
      <c r="BI10" s="63"/>
      <c r="BJ10" s="52"/>
      <c r="BK10" s="4"/>
      <c r="BL10" s="108"/>
      <c r="BM10" s="159" t="s">
        <v>387</v>
      </c>
      <c r="BN10" s="60"/>
    </row>
    <row r="11" spans="1:67" s="109" customFormat="1" ht="114.75" x14ac:dyDescent="0.2">
      <c r="A11" s="83" t="s">
        <v>460</v>
      </c>
      <c r="B11" s="83" t="s">
        <v>461</v>
      </c>
      <c r="C11" s="164" t="s">
        <v>462</v>
      </c>
      <c r="D11" s="3" t="s">
        <v>463</v>
      </c>
      <c r="E11" s="2" t="s">
        <v>64</v>
      </c>
      <c r="F11" s="2" t="s">
        <v>361</v>
      </c>
      <c r="G11" s="165" t="s">
        <v>362</v>
      </c>
      <c r="H11" s="493">
        <v>4000000</v>
      </c>
      <c r="I11" s="61" t="s">
        <v>363</v>
      </c>
      <c r="J11" s="117">
        <v>33377345</v>
      </c>
      <c r="K11" s="166">
        <v>4</v>
      </c>
      <c r="L11" s="167" t="s">
        <v>464</v>
      </c>
      <c r="M11" s="168" t="s">
        <v>465</v>
      </c>
      <c r="N11" s="126" t="s">
        <v>466</v>
      </c>
      <c r="O11" s="160" t="s">
        <v>467</v>
      </c>
      <c r="P11" s="56" t="s">
        <v>468</v>
      </c>
      <c r="Q11" s="1" t="s">
        <v>445</v>
      </c>
      <c r="R11" s="112">
        <v>1</v>
      </c>
      <c r="S11" s="169"/>
      <c r="T11" s="170"/>
      <c r="U11" s="110"/>
      <c r="V11" s="84">
        <v>75</v>
      </c>
      <c r="W11" s="170">
        <v>42431</v>
      </c>
      <c r="X11" s="110">
        <v>4000000</v>
      </c>
      <c r="Y11" s="117" t="s">
        <v>78</v>
      </c>
      <c r="Z11" s="171" t="s">
        <v>174</v>
      </c>
      <c r="AA11" s="172">
        <v>776</v>
      </c>
      <c r="AB11" s="487" t="s">
        <v>469</v>
      </c>
      <c r="AC11" s="103" t="s">
        <v>351</v>
      </c>
      <c r="AD11" s="52">
        <v>42431</v>
      </c>
      <c r="AE11" s="171" t="s">
        <v>470</v>
      </c>
      <c r="AF11" s="53">
        <v>42439</v>
      </c>
      <c r="AG11" s="53">
        <v>42439</v>
      </c>
      <c r="AH11" s="52" t="s">
        <v>349</v>
      </c>
      <c r="AI11" s="55">
        <v>42432</v>
      </c>
      <c r="AJ11" s="5">
        <v>30</v>
      </c>
      <c r="AK11" s="55">
        <v>42462</v>
      </c>
      <c r="AL11" s="52"/>
      <c r="AM11" s="52"/>
      <c r="AN11" s="58"/>
      <c r="AO11" s="52"/>
      <c r="AP11" s="52"/>
      <c r="AQ11" s="174"/>
      <c r="AR11" s="175"/>
      <c r="AS11" s="52"/>
      <c r="AT11" s="176"/>
      <c r="AU11" s="52"/>
      <c r="AV11" s="175"/>
      <c r="AW11" s="156"/>
      <c r="AX11" s="176"/>
      <c r="AY11" s="177"/>
      <c r="AZ11" s="178"/>
      <c r="BA11" s="178"/>
      <c r="BB11" s="158" t="s">
        <v>411</v>
      </c>
      <c r="BC11" s="2" t="s">
        <v>412</v>
      </c>
      <c r="BD11" s="57">
        <v>19447276</v>
      </c>
      <c r="BE11" s="62" t="s">
        <v>119</v>
      </c>
      <c r="BF11" s="107"/>
      <c r="BG11" s="58"/>
      <c r="BH11" s="179"/>
      <c r="BI11" s="51"/>
      <c r="BJ11" s="180"/>
      <c r="BK11" s="4"/>
      <c r="BL11" s="108"/>
      <c r="BM11" s="59" t="s">
        <v>387</v>
      </c>
      <c r="BN11" s="60">
        <v>4000000.0000000005</v>
      </c>
    </row>
    <row r="12" spans="1:67" s="109" customFormat="1" ht="140.25" x14ac:dyDescent="0.2">
      <c r="A12" s="83" t="s">
        <v>460</v>
      </c>
      <c r="B12" s="83" t="s">
        <v>471</v>
      </c>
      <c r="C12" s="6" t="s">
        <v>472</v>
      </c>
      <c r="D12" s="2" t="s">
        <v>473</v>
      </c>
      <c r="E12" s="2" t="s">
        <v>64</v>
      </c>
      <c r="F12" s="2" t="s">
        <v>361</v>
      </c>
      <c r="G12" s="61" t="s">
        <v>362</v>
      </c>
      <c r="H12" s="110">
        <v>11160000</v>
      </c>
      <c r="I12" s="61" t="s">
        <v>363</v>
      </c>
      <c r="J12" s="117">
        <v>79741840</v>
      </c>
      <c r="K12" s="112">
        <v>7</v>
      </c>
      <c r="L12" s="61" t="s">
        <v>474</v>
      </c>
      <c r="M12" s="59" t="s">
        <v>475</v>
      </c>
      <c r="N12" s="126" t="s">
        <v>476</v>
      </c>
      <c r="O12" s="103" t="s">
        <v>477</v>
      </c>
      <c r="P12" s="103" t="s">
        <v>368</v>
      </c>
      <c r="Q12" s="1" t="s">
        <v>395</v>
      </c>
      <c r="R12" s="112">
        <v>1</v>
      </c>
      <c r="S12" s="112">
        <v>116</v>
      </c>
      <c r="T12" s="115">
        <v>42431</v>
      </c>
      <c r="U12" s="116">
        <v>11160000</v>
      </c>
      <c r="V12" s="112">
        <v>80</v>
      </c>
      <c r="W12" s="115">
        <v>42433</v>
      </c>
      <c r="X12" s="116">
        <v>11160000</v>
      </c>
      <c r="Y12" s="124" t="s">
        <v>396</v>
      </c>
      <c r="Z12" s="171" t="s">
        <v>184</v>
      </c>
      <c r="AA12" s="125" t="s">
        <v>349</v>
      </c>
      <c r="AB12" s="56" t="s">
        <v>350</v>
      </c>
      <c r="AC12" s="103" t="s">
        <v>351</v>
      </c>
      <c r="AD12" s="104">
        <v>42432</v>
      </c>
      <c r="AE12" s="157" t="s">
        <v>478</v>
      </c>
      <c r="AF12" s="52"/>
      <c r="AG12" s="52"/>
      <c r="AH12" s="181"/>
      <c r="AI12" s="181">
        <v>42118</v>
      </c>
      <c r="AJ12" s="5">
        <v>180</v>
      </c>
      <c r="AK12" s="53">
        <v>42300</v>
      </c>
      <c r="AL12" s="52"/>
      <c r="AM12" s="52"/>
      <c r="AN12" s="58"/>
      <c r="AO12" s="52"/>
      <c r="AP12" s="52"/>
      <c r="AQ12" s="52"/>
      <c r="AR12" s="52"/>
      <c r="AS12" s="52"/>
      <c r="AT12" s="52"/>
      <c r="AU12" s="52"/>
      <c r="AV12" s="52"/>
      <c r="AW12" s="52"/>
      <c r="AX12" s="52"/>
      <c r="AY12" s="52"/>
      <c r="AZ12" s="52"/>
      <c r="BA12" s="52"/>
      <c r="BB12" s="2" t="s">
        <v>372</v>
      </c>
      <c r="BC12" s="56" t="s">
        <v>257</v>
      </c>
      <c r="BD12" s="57">
        <v>19259343</v>
      </c>
      <c r="BE12" s="2" t="s">
        <v>372</v>
      </c>
      <c r="BF12" s="106"/>
      <c r="BG12" s="58"/>
      <c r="BH12" s="107"/>
      <c r="BI12" s="63"/>
      <c r="BJ12" s="52"/>
      <c r="BK12" s="4"/>
      <c r="BL12" s="108"/>
      <c r="BM12" s="59" t="s">
        <v>419</v>
      </c>
      <c r="BN12" s="60"/>
    </row>
    <row r="13" spans="1:67" s="511" customFormat="1" ht="181.5" customHeight="1" x14ac:dyDescent="0.2">
      <c r="A13" s="494" t="s">
        <v>460</v>
      </c>
      <c r="B13" s="495" t="s">
        <v>486</v>
      </c>
      <c r="C13" s="495" t="s">
        <v>487</v>
      </c>
      <c r="D13" s="217" t="s">
        <v>488</v>
      </c>
      <c r="E13" s="217" t="s">
        <v>489</v>
      </c>
      <c r="F13" s="353" t="s">
        <v>342</v>
      </c>
      <c r="G13" s="247" t="s">
        <v>490</v>
      </c>
      <c r="H13" s="213">
        <v>1931400</v>
      </c>
      <c r="I13" s="247" t="s">
        <v>490</v>
      </c>
      <c r="J13" s="299">
        <v>900917626</v>
      </c>
      <c r="K13" s="496">
        <v>1</v>
      </c>
      <c r="L13" s="247" t="s">
        <v>491</v>
      </c>
      <c r="M13" s="233" t="s">
        <v>492</v>
      </c>
      <c r="N13" s="269">
        <v>5712565899</v>
      </c>
      <c r="O13" s="497"/>
      <c r="P13" s="498" t="s">
        <v>493</v>
      </c>
      <c r="Q13" s="499" t="s">
        <v>494</v>
      </c>
      <c r="R13" s="496">
        <v>1</v>
      </c>
      <c r="S13" s="496">
        <v>123</v>
      </c>
      <c r="T13" s="500">
        <v>42436</v>
      </c>
      <c r="U13" s="323">
        <v>1931400</v>
      </c>
      <c r="V13" s="253">
        <v>81</v>
      </c>
      <c r="W13" s="501">
        <v>42436</v>
      </c>
      <c r="X13" s="323">
        <v>1931400</v>
      </c>
      <c r="Y13" s="502" t="s">
        <v>78</v>
      </c>
      <c r="Z13" s="503" t="s">
        <v>174</v>
      </c>
      <c r="AA13" s="504">
        <v>776</v>
      </c>
      <c r="AB13" s="487" t="s">
        <v>469</v>
      </c>
      <c r="AC13" s="497" t="s">
        <v>351</v>
      </c>
      <c r="AD13" s="501">
        <v>42436</v>
      </c>
      <c r="AE13" s="501" t="s">
        <v>495</v>
      </c>
      <c r="AF13" s="501"/>
      <c r="AG13" s="501"/>
      <c r="AH13" s="501" t="s">
        <v>349</v>
      </c>
      <c r="AI13" s="501">
        <v>42437</v>
      </c>
      <c r="AJ13" s="219">
        <v>30</v>
      </c>
      <c r="AK13" s="505">
        <v>42467</v>
      </c>
      <c r="AL13" s="501"/>
      <c r="AM13" s="501"/>
      <c r="AN13" s="253"/>
      <c r="AO13" s="501"/>
      <c r="AP13" s="501"/>
      <c r="AQ13" s="501"/>
      <c r="AR13" s="501"/>
      <c r="AS13" s="501"/>
      <c r="AT13" s="501"/>
      <c r="AU13" s="501"/>
      <c r="AV13" s="501"/>
      <c r="AW13" s="501"/>
      <c r="AX13" s="501"/>
      <c r="AY13" s="501"/>
      <c r="AZ13" s="501"/>
      <c r="BA13" s="501"/>
      <c r="BB13" s="260" t="s">
        <v>496</v>
      </c>
      <c r="BC13" s="228" t="s">
        <v>267</v>
      </c>
      <c r="BD13" s="212">
        <v>51950018</v>
      </c>
      <c r="BE13" s="506" t="s">
        <v>77</v>
      </c>
      <c r="BF13" s="507"/>
      <c r="BG13" s="253"/>
      <c r="BH13" s="508"/>
      <c r="BI13" s="467"/>
      <c r="BJ13" s="501"/>
      <c r="BK13" s="349"/>
      <c r="BL13" s="509"/>
      <c r="BM13" s="233" t="s">
        <v>419</v>
      </c>
      <c r="BN13" s="355"/>
      <c r="BO13" s="510"/>
    </row>
    <row r="14" spans="1:67" s="365" customFormat="1" ht="89.25" x14ac:dyDescent="0.2">
      <c r="A14" s="512" t="s">
        <v>523</v>
      </c>
      <c r="B14" s="494" t="s">
        <v>524</v>
      </c>
      <c r="C14" s="513" t="s">
        <v>525</v>
      </c>
      <c r="D14" s="513" t="s">
        <v>526</v>
      </c>
      <c r="E14" s="217" t="s">
        <v>29</v>
      </c>
      <c r="F14" s="353" t="s">
        <v>527</v>
      </c>
      <c r="G14" s="247" t="s">
        <v>362</v>
      </c>
      <c r="H14" s="213">
        <v>2304656</v>
      </c>
      <c r="I14" s="247" t="s">
        <v>363</v>
      </c>
      <c r="J14" s="514">
        <v>860506842</v>
      </c>
      <c r="K14" s="496">
        <v>8</v>
      </c>
      <c r="L14" s="247" t="s">
        <v>528</v>
      </c>
      <c r="M14" s="233" t="s">
        <v>529</v>
      </c>
      <c r="N14" s="464">
        <v>6230317</v>
      </c>
      <c r="O14" s="497"/>
      <c r="P14" s="515" t="s">
        <v>408</v>
      </c>
      <c r="Q14" s="228" t="s">
        <v>530</v>
      </c>
      <c r="R14" s="496">
        <v>1</v>
      </c>
      <c r="S14" s="496">
        <v>153</v>
      </c>
      <c r="T14" s="516">
        <v>42461</v>
      </c>
      <c r="U14" s="213">
        <v>2304656</v>
      </c>
      <c r="V14" s="496">
        <v>128</v>
      </c>
      <c r="W14" s="517">
        <v>42464</v>
      </c>
      <c r="X14" s="213">
        <v>2304656</v>
      </c>
      <c r="Y14" s="502" t="s">
        <v>78</v>
      </c>
      <c r="Z14" s="503" t="s">
        <v>174</v>
      </c>
      <c r="AA14" s="518">
        <v>776</v>
      </c>
      <c r="AB14" s="487" t="s">
        <v>469</v>
      </c>
      <c r="AC14" s="497" t="s">
        <v>351</v>
      </c>
      <c r="AD14" s="519">
        <v>42461</v>
      </c>
      <c r="AE14" s="501" t="s">
        <v>531</v>
      </c>
      <c r="AF14" s="501"/>
      <c r="AG14" s="501"/>
      <c r="AH14" s="501"/>
      <c r="AI14" s="501">
        <v>42465</v>
      </c>
      <c r="AJ14" s="219">
        <v>120</v>
      </c>
      <c r="AK14" s="501">
        <v>42586</v>
      </c>
      <c r="AL14" s="501"/>
      <c r="AM14" s="501"/>
      <c r="AN14" s="253"/>
      <c r="AO14" s="501"/>
      <c r="AP14" s="501"/>
      <c r="AQ14" s="501"/>
      <c r="AR14" s="501"/>
      <c r="AS14" s="501"/>
      <c r="AT14" s="501"/>
      <c r="AU14" s="501"/>
      <c r="AV14" s="501"/>
      <c r="AW14" s="501"/>
      <c r="AX14" s="501"/>
      <c r="AY14" s="501"/>
      <c r="AZ14" s="501"/>
      <c r="BA14" s="501"/>
      <c r="BB14" s="337" t="s">
        <v>411</v>
      </c>
      <c r="BC14" s="247" t="s">
        <v>412</v>
      </c>
      <c r="BD14" s="520">
        <v>19447276</v>
      </c>
      <c r="BE14" s="337" t="s">
        <v>119</v>
      </c>
      <c r="BF14" s="508"/>
      <c r="BG14" s="253"/>
      <c r="BH14" s="521"/>
      <c r="BI14" s="253"/>
      <c r="BJ14" s="501"/>
      <c r="BK14" s="349"/>
      <c r="BL14" s="509"/>
      <c r="BM14" s="247" t="s">
        <v>532</v>
      </c>
      <c r="BN14" s="355"/>
    </row>
    <row r="15" spans="1:67" s="365" customFormat="1" ht="229.5" x14ac:dyDescent="0.2">
      <c r="A15" s="512" t="s">
        <v>523</v>
      </c>
      <c r="B15" s="495" t="s">
        <v>486</v>
      </c>
      <c r="C15" s="229" t="s">
        <v>533</v>
      </c>
      <c r="D15" s="522" t="s">
        <v>534</v>
      </c>
      <c r="E15" s="217" t="s">
        <v>489</v>
      </c>
      <c r="F15" s="353" t="s">
        <v>342</v>
      </c>
      <c r="G15" s="247" t="s">
        <v>490</v>
      </c>
      <c r="H15" s="213">
        <v>1500000</v>
      </c>
      <c r="I15" s="247" t="s">
        <v>490</v>
      </c>
      <c r="J15" s="299">
        <v>900917626</v>
      </c>
      <c r="K15" s="496">
        <v>1</v>
      </c>
      <c r="L15" s="247" t="s">
        <v>491</v>
      </c>
      <c r="M15" s="233" t="s">
        <v>492</v>
      </c>
      <c r="N15" s="269">
        <v>5712565899</v>
      </c>
      <c r="O15" s="497"/>
      <c r="P15" s="498" t="s">
        <v>493</v>
      </c>
      <c r="Q15" s="499" t="s">
        <v>494</v>
      </c>
      <c r="R15" s="496">
        <v>1</v>
      </c>
      <c r="S15" s="496">
        <v>189</v>
      </c>
      <c r="T15" s="500">
        <v>42466</v>
      </c>
      <c r="U15" s="323">
        <v>1500000</v>
      </c>
      <c r="V15" s="253">
        <v>135</v>
      </c>
      <c r="W15" s="501">
        <v>42467</v>
      </c>
      <c r="X15" s="213">
        <v>1500000</v>
      </c>
      <c r="Y15" s="502" t="s">
        <v>78</v>
      </c>
      <c r="Z15" s="503" t="s">
        <v>174</v>
      </c>
      <c r="AA15" s="504">
        <v>776</v>
      </c>
      <c r="AB15" s="487" t="s">
        <v>469</v>
      </c>
      <c r="AC15" s="497" t="s">
        <v>351</v>
      </c>
      <c r="AD15" s="501">
        <v>42467</v>
      </c>
      <c r="AE15" s="501" t="s">
        <v>535</v>
      </c>
      <c r="AF15" s="501"/>
      <c r="AG15" s="501"/>
      <c r="AH15" s="501"/>
      <c r="AI15" s="501" t="s">
        <v>349</v>
      </c>
      <c r="AJ15" s="219" t="s">
        <v>349</v>
      </c>
      <c r="AK15" s="505" t="s">
        <v>349</v>
      </c>
      <c r="AL15" s="501"/>
      <c r="AM15" s="501"/>
      <c r="AN15" s="253"/>
      <c r="AO15" s="501"/>
      <c r="AP15" s="501"/>
      <c r="AQ15" s="501"/>
      <c r="AR15" s="501"/>
      <c r="AS15" s="501"/>
      <c r="AT15" s="501"/>
      <c r="AU15" s="501"/>
      <c r="AV15" s="501"/>
      <c r="AW15" s="501"/>
      <c r="AX15" s="501"/>
      <c r="AY15" s="501"/>
      <c r="AZ15" s="501"/>
      <c r="BA15" s="501"/>
      <c r="BB15" s="260" t="s">
        <v>496</v>
      </c>
      <c r="BC15" s="228" t="s">
        <v>267</v>
      </c>
      <c r="BD15" s="212">
        <v>51950018</v>
      </c>
      <c r="BE15" s="506" t="s">
        <v>77</v>
      </c>
      <c r="BF15" s="508"/>
      <c r="BG15" s="253"/>
      <c r="BH15" s="521"/>
      <c r="BI15" s="253"/>
      <c r="BJ15" s="501"/>
      <c r="BK15" s="349"/>
      <c r="BL15" s="509"/>
      <c r="BM15" s="247"/>
      <c r="BN15" s="355"/>
    </row>
    <row r="16" spans="1:67" s="365" customFormat="1" ht="89.25" x14ac:dyDescent="0.2">
      <c r="A16" s="512" t="s">
        <v>523</v>
      </c>
      <c r="B16" s="523" t="s">
        <v>536</v>
      </c>
      <c r="C16" s="524" t="s">
        <v>537</v>
      </c>
      <c r="D16" s="524" t="s">
        <v>538</v>
      </c>
      <c r="E16" s="217" t="s">
        <v>539</v>
      </c>
      <c r="F16" s="217" t="s">
        <v>539</v>
      </c>
      <c r="G16" s="247" t="s">
        <v>362</v>
      </c>
      <c r="H16" s="211">
        <v>5000000</v>
      </c>
      <c r="I16" s="247" t="s">
        <v>363</v>
      </c>
      <c r="J16" s="525">
        <v>899999115</v>
      </c>
      <c r="K16" s="526">
        <v>8</v>
      </c>
      <c r="L16" s="527" t="s">
        <v>540</v>
      </c>
      <c r="M16" s="233" t="s">
        <v>541</v>
      </c>
      <c r="N16" s="528">
        <v>2422000</v>
      </c>
      <c r="O16" s="515">
        <v>0</v>
      </c>
      <c r="P16" s="304" t="s">
        <v>542</v>
      </c>
      <c r="Q16" s="247" t="s">
        <v>543</v>
      </c>
      <c r="R16" s="496">
        <v>1</v>
      </c>
      <c r="S16" s="495">
        <v>74</v>
      </c>
      <c r="T16" s="529">
        <v>42422</v>
      </c>
      <c r="U16" s="213">
        <v>5000000</v>
      </c>
      <c r="V16" s="495">
        <v>180</v>
      </c>
      <c r="W16" s="501">
        <v>42488</v>
      </c>
      <c r="X16" s="213">
        <v>5000000</v>
      </c>
      <c r="Y16" s="502" t="s">
        <v>78</v>
      </c>
      <c r="Z16" s="503" t="s">
        <v>174</v>
      </c>
      <c r="AA16" s="504">
        <v>776</v>
      </c>
      <c r="AB16" s="487" t="s">
        <v>469</v>
      </c>
      <c r="AC16" s="497" t="s">
        <v>351</v>
      </c>
      <c r="AD16" s="501">
        <v>42482</v>
      </c>
      <c r="AE16" s="503" t="s">
        <v>544</v>
      </c>
      <c r="AF16" s="501" t="s">
        <v>545</v>
      </c>
      <c r="AG16" s="501"/>
      <c r="AH16" s="505"/>
      <c r="AI16" s="505" t="s">
        <v>349</v>
      </c>
      <c r="AJ16" s="219" t="s">
        <v>349</v>
      </c>
      <c r="AK16" s="505" t="s">
        <v>349</v>
      </c>
      <c r="AL16" s="501"/>
      <c r="AM16" s="501"/>
      <c r="AN16" s="253"/>
      <c r="AO16" s="501"/>
      <c r="AP16" s="501"/>
      <c r="AQ16" s="501"/>
      <c r="AR16" s="501"/>
      <c r="AS16" s="501"/>
      <c r="AT16" s="501"/>
      <c r="AU16" s="501"/>
      <c r="AV16" s="501"/>
      <c r="AW16" s="501"/>
      <c r="AX16" s="501"/>
      <c r="AY16" s="501"/>
      <c r="AZ16" s="501"/>
      <c r="BA16" s="501"/>
      <c r="BB16" s="260" t="s">
        <v>496</v>
      </c>
      <c r="BC16" s="228" t="s">
        <v>267</v>
      </c>
      <c r="BD16" s="212">
        <v>51950018</v>
      </c>
      <c r="BE16" s="506" t="s">
        <v>77</v>
      </c>
      <c r="BF16" s="508"/>
      <c r="BG16" s="253"/>
      <c r="BH16" s="521"/>
      <c r="BI16" s="253"/>
      <c r="BJ16" s="501"/>
      <c r="BK16" s="349"/>
      <c r="BL16" s="509"/>
      <c r="BM16" s="247"/>
      <c r="BN16" s="355"/>
    </row>
    <row r="17" spans="1:66" s="365" customFormat="1" ht="70.5" customHeight="1" x14ac:dyDescent="0.2">
      <c r="A17" s="512" t="s">
        <v>703</v>
      </c>
      <c r="B17" s="530" t="s">
        <v>704</v>
      </c>
      <c r="C17" s="217" t="s">
        <v>705</v>
      </c>
      <c r="D17" s="217" t="s">
        <v>706</v>
      </c>
      <c r="E17" s="217" t="s">
        <v>707</v>
      </c>
      <c r="F17" s="353" t="s">
        <v>708</v>
      </c>
      <c r="G17" s="247" t="s">
        <v>362</v>
      </c>
      <c r="H17" s="475">
        <v>46000000</v>
      </c>
      <c r="I17" s="247" t="s">
        <v>362</v>
      </c>
      <c r="J17" s="531" t="s">
        <v>709</v>
      </c>
      <c r="K17" s="496">
        <v>9</v>
      </c>
      <c r="L17" s="532" t="s">
        <v>710</v>
      </c>
      <c r="M17" s="233" t="s">
        <v>711</v>
      </c>
      <c r="N17" s="528">
        <v>3440606</v>
      </c>
      <c r="O17" s="533" t="s">
        <v>712</v>
      </c>
      <c r="P17" s="486" t="s">
        <v>542</v>
      </c>
      <c r="Q17" s="534" t="s">
        <v>713</v>
      </c>
      <c r="R17" s="535">
        <v>1</v>
      </c>
      <c r="S17" s="536">
        <v>358</v>
      </c>
      <c r="T17" s="529">
        <v>42562</v>
      </c>
      <c r="U17" s="213" t="s">
        <v>769</v>
      </c>
      <c r="V17" s="536">
        <v>326</v>
      </c>
      <c r="W17" s="529">
        <v>42564</v>
      </c>
      <c r="X17" s="213" t="s">
        <v>768</v>
      </c>
      <c r="Y17" s="536" t="s">
        <v>714</v>
      </c>
      <c r="Z17" s="536" t="s">
        <v>715</v>
      </c>
      <c r="AA17" s="518" t="s">
        <v>238</v>
      </c>
      <c r="AB17" s="228" t="s">
        <v>350</v>
      </c>
      <c r="AC17" s="497" t="s">
        <v>351</v>
      </c>
      <c r="AD17" s="537">
        <v>42563</v>
      </c>
      <c r="AE17" s="538" t="s">
        <v>716</v>
      </c>
      <c r="AF17" s="505">
        <v>42573</v>
      </c>
      <c r="AG17" s="505">
        <v>42573</v>
      </c>
      <c r="AH17" s="539" t="s">
        <v>238</v>
      </c>
      <c r="AI17" s="539" t="s">
        <v>717</v>
      </c>
      <c r="AJ17" s="540">
        <v>60</v>
      </c>
      <c r="AK17" s="488">
        <v>42691</v>
      </c>
      <c r="AL17" s="501"/>
      <c r="AM17" s="501"/>
      <c r="AN17" s="253"/>
      <c r="AO17" s="541"/>
      <c r="AP17" s="501"/>
      <c r="AQ17" s="542"/>
      <c r="AR17" s="536"/>
      <c r="AS17" s="501"/>
      <c r="AT17" s="213"/>
      <c r="AU17" s="253"/>
      <c r="AV17" s="501"/>
      <c r="AW17" s="543"/>
      <c r="AX17" s="544"/>
      <c r="AY17" s="545"/>
      <c r="AZ17" s="546"/>
      <c r="BA17" s="546"/>
      <c r="BB17" s="547" t="s">
        <v>411</v>
      </c>
      <c r="BC17" s="217" t="s">
        <v>718</v>
      </c>
      <c r="BD17" s="520">
        <v>19447276</v>
      </c>
      <c r="BE17" s="260" t="s">
        <v>719</v>
      </c>
      <c r="BF17" s="508"/>
      <c r="BG17" s="253"/>
      <c r="BH17" s="521"/>
      <c r="BI17" s="253"/>
      <c r="BJ17" s="501"/>
      <c r="BK17" s="349"/>
      <c r="BL17" s="509"/>
      <c r="BM17" s="247" t="s">
        <v>720</v>
      </c>
    </row>
    <row r="18" spans="1:66" s="365" customFormat="1" ht="70.5" customHeight="1" x14ac:dyDescent="0.2">
      <c r="A18" s="512" t="s">
        <v>703</v>
      </c>
      <c r="B18" s="530" t="s">
        <v>536</v>
      </c>
      <c r="C18" s="524" t="s">
        <v>721</v>
      </c>
      <c r="D18" s="524" t="s">
        <v>722</v>
      </c>
      <c r="E18" s="217" t="s">
        <v>539</v>
      </c>
      <c r="F18" s="217" t="s">
        <v>539</v>
      </c>
      <c r="G18" s="247" t="s">
        <v>362</v>
      </c>
      <c r="H18" s="475">
        <v>18659064</v>
      </c>
      <c r="I18" s="247" t="s">
        <v>363</v>
      </c>
      <c r="J18" s="525">
        <v>899999115</v>
      </c>
      <c r="K18" s="526">
        <v>8</v>
      </c>
      <c r="L18" s="527" t="s">
        <v>540</v>
      </c>
      <c r="M18" s="233" t="s">
        <v>541</v>
      </c>
      <c r="N18" s="528">
        <v>2422000</v>
      </c>
      <c r="O18" s="548" t="s">
        <v>723</v>
      </c>
      <c r="P18" s="304" t="s">
        <v>542</v>
      </c>
      <c r="Q18" s="247" t="s">
        <v>543</v>
      </c>
      <c r="R18" s="535">
        <v>1</v>
      </c>
      <c r="S18" s="536">
        <v>380</v>
      </c>
      <c r="T18" s="529">
        <v>42576</v>
      </c>
      <c r="U18" s="213">
        <v>18659064</v>
      </c>
      <c r="V18" s="536">
        <v>346</v>
      </c>
      <c r="W18" s="529">
        <v>42579</v>
      </c>
      <c r="X18" s="213">
        <v>774180</v>
      </c>
      <c r="Y18" s="536" t="s">
        <v>724</v>
      </c>
      <c r="Z18" s="536" t="s">
        <v>725</v>
      </c>
      <c r="AA18" s="495">
        <v>1194</v>
      </c>
      <c r="AB18" s="487" t="s">
        <v>469</v>
      </c>
      <c r="AC18" s="497" t="s">
        <v>351</v>
      </c>
      <c r="AD18" s="501">
        <v>42576</v>
      </c>
      <c r="AE18" s="503" t="s">
        <v>544</v>
      </c>
      <c r="AF18" s="501" t="s">
        <v>545</v>
      </c>
      <c r="AG18" s="505" t="s">
        <v>349</v>
      </c>
      <c r="AH18" s="505" t="s">
        <v>349</v>
      </c>
      <c r="AI18" s="488">
        <v>42580</v>
      </c>
      <c r="AJ18" s="219">
        <v>90</v>
      </c>
      <c r="AK18" s="488">
        <v>42671</v>
      </c>
      <c r="AL18" s="501"/>
      <c r="AM18" s="501"/>
      <c r="AN18" s="253"/>
      <c r="AO18" s="541"/>
      <c r="AP18" s="501"/>
      <c r="AQ18" s="542"/>
      <c r="AR18" s="536"/>
      <c r="AS18" s="501"/>
      <c r="AT18" s="213"/>
      <c r="AU18" s="253"/>
      <c r="AV18" s="501"/>
      <c r="AW18" s="543"/>
      <c r="AX18" s="544"/>
      <c r="AY18" s="545"/>
      <c r="AZ18" s="546"/>
      <c r="BA18" s="546"/>
      <c r="BB18" s="260" t="s">
        <v>726</v>
      </c>
      <c r="BC18" s="228" t="s">
        <v>727</v>
      </c>
      <c r="BD18" s="212">
        <v>11257577</v>
      </c>
      <c r="BE18" s="506" t="s">
        <v>77</v>
      </c>
      <c r="BF18" s="549"/>
      <c r="BG18" s="550"/>
      <c r="BH18" s="550"/>
      <c r="BI18" s="550"/>
      <c r="BJ18" s="550"/>
      <c r="BK18" s="551"/>
      <c r="BL18" s="552"/>
      <c r="BM18" s="550" t="s">
        <v>728</v>
      </c>
    </row>
    <row r="19" spans="1:66" s="485" customFormat="1" ht="87" customHeight="1" x14ac:dyDescent="0.2">
      <c r="A19" s="478" t="s">
        <v>995</v>
      </c>
      <c r="B19" s="553" t="s">
        <v>996</v>
      </c>
      <c r="C19" s="554" t="s">
        <v>997</v>
      </c>
      <c r="D19" s="253" t="s">
        <v>854</v>
      </c>
      <c r="E19" s="228" t="s">
        <v>29</v>
      </c>
      <c r="F19" s="486" t="s">
        <v>527</v>
      </c>
      <c r="G19" s="555" t="s">
        <v>362</v>
      </c>
      <c r="H19" s="479">
        <v>811000</v>
      </c>
      <c r="I19" s="228" t="s">
        <v>363</v>
      </c>
      <c r="J19" s="556">
        <v>80807003</v>
      </c>
      <c r="K19" s="335">
        <v>8</v>
      </c>
      <c r="L19" s="484" t="s">
        <v>998</v>
      </c>
      <c r="M19" s="489" t="s">
        <v>999</v>
      </c>
      <c r="N19" s="557" t="s">
        <v>1000</v>
      </c>
      <c r="O19" s="558" t="s">
        <v>1001</v>
      </c>
      <c r="P19" s="559" t="s">
        <v>468</v>
      </c>
      <c r="Q19" s="484" t="s">
        <v>1002</v>
      </c>
      <c r="R19" s="560">
        <v>1</v>
      </c>
      <c r="S19" s="480">
        <v>444</v>
      </c>
      <c r="T19" s="481">
        <v>42612</v>
      </c>
      <c r="U19" s="482">
        <v>811000</v>
      </c>
      <c r="V19" s="480">
        <v>453</v>
      </c>
      <c r="W19" s="481">
        <v>42618</v>
      </c>
      <c r="X19" s="482">
        <v>811000</v>
      </c>
      <c r="Y19" s="480" t="s">
        <v>1003</v>
      </c>
      <c r="Z19" s="480" t="s">
        <v>1004</v>
      </c>
      <c r="AA19" s="561" t="s">
        <v>238</v>
      </c>
      <c r="AB19" s="228" t="s">
        <v>350</v>
      </c>
      <c r="AC19" s="486" t="s">
        <v>351</v>
      </c>
      <c r="AD19" s="506">
        <v>42615</v>
      </c>
      <c r="AE19" s="562" t="s">
        <v>1005</v>
      </c>
      <c r="AF19" s="563">
        <v>42625</v>
      </c>
      <c r="AG19" s="563">
        <v>42626</v>
      </c>
      <c r="AH19" s="563" t="s">
        <v>238</v>
      </c>
      <c r="AI19" s="563" t="s">
        <v>238</v>
      </c>
      <c r="AJ19" s="563" t="s">
        <v>238</v>
      </c>
      <c r="AK19" s="563" t="s">
        <v>238</v>
      </c>
      <c r="AL19" s="564"/>
      <c r="AM19" s="564"/>
      <c r="AN19" s="484"/>
      <c r="AO19" s="564"/>
      <c r="AP19" s="564"/>
      <c r="AQ19" s="565"/>
      <c r="AR19" s="554"/>
      <c r="AS19" s="564"/>
      <c r="AT19" s="482"/>
      <c r="AU19" s="484"/>
      <c r="AV19" s="564"/>
      <c r="AW19" s="482"/>
      <c r="AX19" s="566"/>
      <c r="AY19" s="567"/>
      <c r="AZ19" s="568"/>
      <c r="BA19" s="568"/>
      <c r="BB19" s="569" t="s">
        <v>1006</v>
      </c>
      <c r="BC19" s="484" t="s">
        <v>355</v>
      </c>
      <c r="BD19" s="483" t="s">
        <v>356</v>
      </c>
      <c r="BE19" s="484" t="s">
        <v>1007</v>
      </c>
      <c r="BF19" s="549"/>
      <c r="BG19" s="570"/>
      <c r="BH19" s="570"/>
      <c r="BI19" s="570"/>
      <c r="BJ19" s="570"/>
      <c r="BK19" s="570"/>
      <c r="BL19" s="571"/>
      <c r="BM19" s="553"/>
    </row>
    <row r="20" spans="1:66" s="485" customFormat="1" ht="87" customHeight="1" x14ac:dyDescent="0.2">
      <c r="A20" s="478" t="s">
        <v>995</v>
      </c>
      <c r="B20" s="478" t="s">
        <v>1008</v>
      </c>
      <c r="C20" s="554" t="s">
        <v>1009</v>
      </c>
      <c r="D20" s="515" t="s">
        <v>1010</v>
      </c>
      <c r="E20" s="228" t="s">
        <v>64</v>
      </c>
      <c r="F20" s="486" t="s">
        <v>361</v>
      </c>
      <c r="G20" s="486" t="s">
        <v>362</v>
      </c>
      <c r="H20" s="479">
        <v>4500000</v>
      </c>
      <c r="I20" s="228" t="s">
        <v>1011</v>
      </c>
      <c r="J20" s="572">
        <v>1069264892</v>
      </c>
      <c r="K20" s="502">
        <v>8</v>
      </c>
      <c r="L20" s="484" t="s">
        <v>1012</v>
      </c>
      <c r="M20" s="484" t="s">
        <v>1013</v>
      </c>
      <c r="N20" s="557">
        <v>3143178757</v>
      </c>
      <c r="O20" s="573" t="s">
        <v>1014</v>
      </c>
      <c r="P20" s="574" t="s">
        <v>368</v>
      </c>
      <c r="Q20" s="575" t="s">
        <v>423</v>
      </c>
      <c r="R20" s="576">
        <v>1</v>
      </c>
      <c r="S20" s="480">
        <v>503</v>
      </c>
      <c r="T20" s="481">
        <v>42629</v>
      </c>
      <c r="U20" s="482">
        <v>4500000</v>
      </c>
      <c r="V20" s="480">
        <v>485</v>
      </c>
      <c r="W20" s="481">
        <v>42629</v>
      </c>
      <c r="X20" s="482">
        <v>4500000</v>
      </c>
      <c r="Y20" s="480" t="s">
        <v>1015</v>
      </c>
      <c r="Z20" s="480" t="s">
        <v>1016</v>
      </c>
      <c r="AA20" s="561" t="s">
        <v>238</v>
      </c>
      <c r="AB20" s="487" t="s">
        <v>469</v>
      </c>
      <c r="AC20" s="486" t="s">
        <v>351</v>
      </c>
      <c r="AD20" s="506">
        <v>42629</v>
      </c>
      <c r="AE20" s="562" t="s">
        <v>1017</v>
      </c>
      <c r="AF20" s="563">
        <v>42632</v>
      </c>
      <c r="AG20" s="563">
        <v>42633</v>
      </c>
      <c r="AH20" s="563">
        <v>42630</v>
      </c>
      <c r="AI20" s="563">
        <v>42632</v>
      </c>
      <c r="AJ20" s="577">
        <v>90</v>
      </c>
      <c r="AK20" s="578">
        <v>42722</v>
      </c>
      <c r="AL20" s="564"/>
      <c r="AM20" s="564"/>
      <c r="AN20" s="484"/>
      <c r="AO20" s="564"/>
      <c r="AP20" s="564"/>
      <c r="AQ20" s="565"/>
      <c r="AR20" s="554"/>
      <c r="AS20" s="564"/>
      <c r="AT20" s="482"/>
      <c r="AU20" s="484"/>
      <c r="AV20" s="564"/>
      <c r="AW20" s="482"/>
      <c r="AX20" s="566"/>
      <c r="AY20" s="567"/>
      <c r="AZ20" s="568"/>
      <c r="BA20" s="568"/>
      <c r="BB20" s="569" t="s">
        <v>411</v>
      </c>
      <c r="BC20" s="484" t="s">
        <v>412</v>
      </c>
      <c r="BD20" s="579">
        <v>19447276</v>
      </c>
      <c r="BE20" s="569" t="s">
        <v>119</v>
      </c>
      <c r="BF20" s="549"/>
      <c r="BG20" s="570"/>
      <c r="BH20" s="570"/>
      <c r="BI20" s="570"/>
      <c r="BJ20" s="570"/>
      <c r="BK20" s="570"/>
      <c r="BL20" s="571"/>
      <c r="BM20" s="553" t="s">
        <v>1018</v>
      </c>
    </row>
    <row r="21" spans="1:66" s="485" customFormat="1" ht="87" customHeight="1" x14ac:dyDescent="0.2">
      <c r="A21" s="478" t="s">
        <v>995</v>
      </c>
      <c r="B21" s="478" t="s">
        <v>1019</v>
      </c>
      <c r="C21" s="554" t="s">
        <v>1020</v>
      </c>
      <c r="D21" s="515" t="s">
        <v>1010</v>
      </c>
      <c r="E21" s="228" t="s">
        <v>64</v>
      </c>
      <c r="F21" s="486" t="s">
        <v>361</v>
      </c>
      <c r="G21" s="486" t="s">
        <v>362</v>
      </c>
      <c r="H21" s="479">
        <v>5400000</v>
      </c>
      <c r="I21" s="228" t="s">
        <v>1011</v>
      </c>
      <c r="J21" s="580">
        <v>52321034</v>
      </c>
      <c r="K21" s="502">
        <v>7</v>
      </c>
      <c r="L21" s="484" t="s">
        <v>1021</v>
      </c>
      <c r="M21" s="484" t="s">
        <v>1022</v>
      </c>
      <c r="N21" s="581" t="s">
        <v>1023</v>
      </c>
      <c r="O21" s="582" t="s">
        <v>1024</v>
      </c>
      <c r="P21" s="574" t="s">
        <v>368</v>
      </c>
      <c r="Q21" s="575" t="s">
        <v>423</v>
      </c>
      <c r="R21" s="576">
        <v>1</v>
      </c>
      <c r="S21" s="480">
        <v>504</v>
      </c>
      <c r="T21" s="481">
        <v>42629</v>
      </c>
      <c r="U21" s="482">
        <v>5400000</v>
      </c>
      <c r="V21" s="480">
        <v>484</v>
      </c>
      <c r="W21" s="481">
        <v>42629</v>
      </c>
      <c r="X21" s="482">
        <v>5400000</v>
      </c>
      <c r="Y21" s="480" t="s">
        <v>1015</v>
      </c>
      <c r="Z21" s="480" t="s">
        <v>1016</v>
      </c>
      <c r="AA21" s="561" t="s">
        <v>238</v>
      </c>
      <c r="AB21" s="487" t="s">
        <v>469</v>
      </c>
      <c r="AC21" s="486" t="s">
        <v>351</v>
      </c>
      <c r="AD21" s="506">
        <v>42629</v>
      </c>
      <c r="AE21" s="562" t="s">
        <v>1025</v>
      </c>
      <c r="AF21" s="563">
        <v>42632</v>
      </c>
      <c r="AG21" s="563">
        <v>42633</v>
      </c>
      <c r="AH21" s="488">
        <v>42629</v>
      </c>
      <c r="AI21" s="488">
        <v>42631</v>
      </c>
      <c r="AJ21" s="489">
        <v>90</v>
      </c>
      <c r="AK21" s="490">
        <v>42721</v>
      </c>
      <c r="AL21" s="564"/>
      <c r="AM21" s="564"/>
      <c r="AN21" s="484"/>
      <c r="AO21" s="564"/>
      <c r="AP21" s="564"/>
      <c r="AQ21" s="565"/>
      <c r="AR21" s="554"/>
      <c r="AS21" s="564"/>
      <c r="AT21" s="482"/>
      <c r="AU21" s="484"/>
      <c r="AV21" s="564"/>
      <c r="AW21" s="482"/>
      <c r="AX21" s="566"/>
      <c r="AY21" s="567"/>
      <c r="AZ21" s="568"/>
      <c r="BA21" s="568"/>
      <c r="BB21" s="569" t="s">
        <v>411</v>
      </c>
      <c r="BC21" s="484" t="s">
        <v>412</v>
      </c>
      <c r="BD21" s="579">
        <v>19447276</v>
      </c>
      <c r="BE21" s="569" t="s">
        <v>119</v>
      </c>
      <c r="BF21" s="549"/>
      <c r="BG21" s="570"/>
      <c r="BH21" s="570"/>
      <c r="BI21" s="570"/>
      <c r="BJ21" s="570"/>
      <c r="BK21" s="570"/>
      <c r="BL21" s="571"/>
      <c r="BM21" s="553"/>
    </row>
    <row r="22" spans="1:66" s="485" customFormat="1" ht="87" customHeight="1" x14ac:dyDescent="0.2">
      <c r="A22" s="478" t="s">
        <v>995</v>
      </c>
      <c r="B22" s="478" t="s">
        <v>1026</v>
      </c>
      <c r="C22" s="554" t="s">
        <v>1027</v>
      </c>
      <c r="D22" s="515" t="s">
        <v>1028</v>
      </c>
      <c r="E22" s="228" t="s">
        <v>64</v>
      </c>
      <c r="F22" s="228" t="s">
        <v>361</v>
      </c>
      <c r="G22" s="228" t="s">
        <v>362</v>
      </c>
      <c r="H22" s="479">
        <v>5400000</v>
      </c>
      <c r="I22" s="228" t="s">
        <v>363</v>
      </c>
      <c r="J22" s="502">
        <v>39548226</v>
      </c>
      <c r="K22" s="583">
        <v>2</v>
      </c>
      <c r="L22" s="484" t="s">
        <v>1029</v>
      </c>
      <c r="M22" s="484" t="s">
        <v>1030</v>
      </c>
      <c r="N22" s="584" t="s">
        <v>1031</v>
      </c>
      <c r="O22" s="585" t="s">
        <v>1032</v>
      </c>
      <c r="P22" s="574" t="s">
        <v>368</v>
      </c>
      <c r="Q22" s="575" t="s">
        <v>423</v>
      </c>
      <c r="R22" s="576">
        <v>1</v>
      </c>
      <c r="S22" s="480">
        <v>514</v>
      </c>
      <c r="T22" s="481">
        <v>42633</v>
      </c>
      <c r="U22" s="482">
        <v>5400000</v>
      </c>
      <c r="V22" s="480">
        <v>506</v>
      </c>
      <c r="W22" s="481">
        <v>42634</v>
      </c>
      <c r="X22" s="482">
        <v>5400000</v>
      </c>
      <c r="Y22" s="480" t="s">
        <v>1015</v>
      </c>
      <c r="Z22" s="480" t="s">
        <v>1016</v>
      </c>
      <c r="AA22" s="561" t="s">
        <v>238</v>
      </c>
      <c r="AB22" s="487" t="s">
        <v>469</v>
      </c>
      <c r="AC22" s="486" t="s">
        <v>351</v>
      </c>
      <c r="AD22" s="506">
        <v>42633</v>
      </c>
      <c r="AE22" s="562" t="s">
        <v>1033</v>
      </c>
      <c r="AF22" s="563">
        <v>42635</v>
      </c>
      <c r="AG22" s="563">
        <v>42635</v>
      </c>
      <c r="AH22" s="488">
        <v>42633</v>
      </c>
      <c r="AI22" s="488">
        <v>42635</v>
      </c>
      <c r="AJ22" s="586">
        <v>90</v>
      </c>
      <c r="AK22" s="578">
        <v>42725</v>
      </c>
      <c r="AL22" s="564"/>
      <c r="AM22" s="564"/>
      <c r="AN22" s="484"/>
      <c r="AO22" s="564"/>
      <c r="AP22" s="564"/>
      <c r="AQ22" s="565"/>
      <c r="AR22" s="554"/>
      <c r="AS22" s="564"/>
      <c r="AT22" s="482"/>
      <c r="AU22" s="484"/>
      <c r="AV22" s="564"/>
      <c r="AW22" s="482"/>
      <c r="AX22" s="566"/>
      <c r="AY22" s="567"/>
      <c r="AZ22" s="568"/>
      <c r="BA22" s="568"/>
      <c r="BB22" s="569" t="s">
        <v>411</v>
      </c>
      <c r="BC22" s="484" t="s">
        <v>412</v>
      </c>
      <c r="BD22" s="579">
        <v>19447276</v>
      </c>
      <c r="BE22" s="569" t="s">
        <v>119</v>
      </c>
      <c r="BF22" s="549"/>
      <c r="BG22" s="570"/>
      <c r="BH22" s="570"/>
      <c r="BI22" s="570"/>
      <c r="BJ22" s="570"/>
      <c r="BK22" s="570"/>
      <c r="BL22" s="571"/>
      <c r="BM22" s="553"/>
    </row>
    <row r="23" spans="1:66" s="485" customFormat="1" ht="87" customHeight="1" x14ac:dyDescent="0.2">
      <c r="A23" s="478" t="s">
        <v>995</v>
      </c>
      <c r="B23" s="587" t="s">
        <v>1034</v>
      </c>
      <c r="C23" s="484" t="s">
        <v>1035</v>
      </c>
      <c r="D23" s="253" t="s">
        <v>1036</v>
      </c>
      <c r="E23" s="228" t="s">
        <v>83</v>
      </c>
      <c r="F23" s="486" t="s">
        <v>1037</v>
      </c>
      <c r="G23" s="228" t="s">
        <v>1038</v>
      </c>
      <c r="H23" s="479">
        <v>69005442</v>
      </c>
      <c r="I23" s="228" t="s">
        <v>979</v>
      </c>
      <c r="J23" s="299">
        <v>860002184</v>
      </c>
      <c r="K23" s="335">
        <v>6</v>
      </c>
      <c r="L23" s="588" t="s">
        <v>1039</v>
      </c>
      <c r="M23" s="489" t="s">
        <v>1040</v>
      </c>
      <c r="N23" s="557" t="s">
        <v>1041</v>
      </c>
      <c r="O23" s="574">
        <v>0</v>
      </c>
      <c r="P23" s="574" t="s">
        <v>542</v>
      </c>
      <c r="Q23" s="484" t="s">
        <v>1042</v>
      </c>
      <c r="R23" s="576">
        <v>1</v>
      </c>
      <c r="S23" s="480">
        <v>519</v>
      </c>
      <c r="T23" s="481">
        <v>42635</v>
      </c>
      <c r="U23" s="479">
        <v>69005442</v>
      </c>
      <c r="V23" s="480">
        <v>518</v>
      </c>
      <c r="W23" s="481">
        <v>42636</v>
      </c>
      <c r="X23" s="479">
        <v>69005442</v>
      </c>
      <c r="Y23" s="480" t="s">
        <v>1043</v>
      </c>
      <c r="Z23" s="480" t="s">
        <v>1044</v>
      </c>
      <c r="AA23" s="561" t="s">
        <v>238</v>
      </c>
      <c r="AB23" s="228" t="s">
        <v>350</v>
      </c>
      <c r="AC23" s="486" t="s">
        <v>351</v>
      </c>
      <c r="AD23" s="506">
        <v>42636</v>
      </c>
      <c r="AE23" s="562" t="s">
        <v>1081</v>
      </c>
      <c r="AF23" s="563">
        <v>42648</v>
      </c>
      <c r="AG23" s="563" t="s">
        <v>238</v>
      </c>
      <c r="AH23" s="563">
        <v>42637</v>
      </c>
      <c r="AI23" s="563">
        <v>42637</v>
      </c>
      <c r="AJ23" s="577">
        <v>75</v>
      </c>
      <c r="AK23" s="578">
        <v>42712</v>
      </c>
      <c r="AL23" s="564"/>
      <c r="AM23" s="564"/>
      <c r="AN23" s="484"/>
      <c r="AO23" s="564"/>
      <c r="AP23" s="564"/>
      <c r="AQ23" s="565"/>
      <c r="AR23" s="554"/>
      <c r="AS23" s="564"/>
      <c r="AT23" s="482"/>
      <c r="AU23" s="484"/>
      <c r="AV23" s="564"/>
      <c r="AW23" s="482"/>
      <c r="AX23" s="566"/>
      <c r="AY23" s="567"/>
      <c r="AZ23" s="568"/>
      <c r="BA23" s="568"/>
      <c r="BB23" s="547" t="s">
        <v>1078</v>
      </c>
      <c r="BC23" s="217" t="s">
        <v>1079</v>
      </c>
      <c r="BD23" s="212">
        <v>52887347</v>
      </c>
      <c r="BE23" s="506" t="s">
        <v>1080</v>
      </c>
      <c r="BF23" s="549"/>
      <c r="BG23" s="570"/>
      <c r="BH23" s="570"/>
      <c r="BI23" s="570"/>
      <c r="BJ23" s="570"/>
      <c r="BK23" s="570"/>
      <c r="BL23" s="571"/>
      <c r="BM23" s="553"/>
    </row>
    <row r="24" spans="1:66" s="485" customFormat="1" ht="87" customHeight="1" x14ac:dyDescent="0.2">
      <c r="A24" s="478" t="s">
        <v>995</v>
      </c>
      <c r="B24" s="478" t="s">
        <v>1045</v>
      </c>
      <c r="C24" s="554" t="s">
        <v>1046</v>
      </c>
      <c r="D24" s="515" t="s">
        <v>1028</v>
      </c>
      <c r="E24" s="228" t="s">
        <v>64</v>
      </c>
      <c r="F24" s="228" t="s">
        <v>361</v>
      </c>
      <c r="G24" s="228" t="s">
        <v>362</v>
      </c>
      <c r="H24" s="479">
        <v>5100000</v>
      </c>
      <c r="I24" s="228" t="s">
        <v>363</v>
      </c>
      <c r="J24" s="589">
        <v>1014264330</v>
      </c>
      <c r="K24" s="589">
        <v>0</v>
      </c>
      <c r="L24" s="484" t="s">
        <v>1047</v>
      </c>
      <c r="M24" s="484" t="s">
        <v>1048</v>
      </c>
      <c r="N24" s="557">
        <v>3123009267</v>
      </c>
      <c r="O24" s="484" t="s">
        <v>1049</v>
      </c>
      <c r="P24" s="574" t="s">
        <v>368</v>
      </c>
      <c r="Q24" s="484" t="s">
        <v>423</v>
      </c>
      <c r="R24" s="576">
        <v>1</v>
      </c>
      <c r="S24" s="480">
        <v>533</v>
      </c>
      <c r="T24" s="481">
        <v>42642</v>
      </c>
      <c r="U24" s="482">
        <v>5400000</v>
      </c>
      <c r="V24" s="480">
        <v>535</v>
      </c>
      <c r="W24" s="481">
        <v>42643</v>
      </c>
      <c r="X24" s="479">
        <v>5100000</v>
      </c>
      <c r="Y24" s="480" t="s">
        <v>1082</v>
      </c>
      <c r="Z24" s="480" t="s">
        <v>1016</v>
      </c>
      <c r="AA24" s="561">
        <v>1195</v>
      </c>
      <c r="AB24" s="487" t="s">
        <v>469</v>
      </c>
      <c r="AC24" s="486" t="s">
        <v>351</v>
      </c>
      <c r="AD24" s="506">
        <v>42643</v>
      </c>
      <c r="AE24" s="562" t="s">
        <v>1083</v>
      </c>
      <c r="AF24" s="563">
        <v>42646</v>
      </c>
      <c r="AG24" s="563">
        <v>42617</v>
      </c>
      <c r="AH24" s="578">
        <v>42646</v>
      </c>
      <c r="AI24" s="578">
        <v>42646</v>
      </c>
      <c r="AJ24" s="577">
        <v>85</v>
      </c>
      <c r="AK24" s="578">
        <v>42731</v>
      </c>
      <c r="AL24" s="564"/>
      <c r="AM24" s="564"/>
      <c r="AN24" s="484"/>
      <c r="AO24" s="564"/>
      <c r="AP24" s="564"/>
      <c r="AQ24" s="565"/>
      <c r="AR24" s="554"/>
      <c r="AS24" s="564"/>
      <c r="AT24" s="482"/>
      <c r="AU24" s="484"/>
      <c r="AV24" s="564"/>
      <c r="AW24" s="482"/>
      <c r="AX24" s="566"/>
      <c r="AY24" s="567"/>
      <c r="AZ24" s="568"/>
      <c r="BA24" s="568"/>
      <c r="BB24" s="569" t="s">
        <v>411</v>
      </c>
      <c r="BC24" s="484" t="s">
        <v>412</v>
      </c>
      <c r="BD24" s="579">
        <v>19447276</v>
      </c>
      <c r="BE24" s="569" t="s">
        <v>119</v>
      </c>
      <c r="BF24" s="549"/>
      <c r="BG24" s="570"/>
      <c r="BH24" s="570"/>
      <c r="BI24" s="570"/>
      <c r="BJ24" s="570"/>
      <c r="BK24" s="570"/>
      <c r="BL24" s="571"/>
      <c r="BM24" s="553"/>
    </row>
    <row r="25" spans="1:66" s="109" customFormat="1" ht="87" customHeight="1" x14ac:dyDescent="0.2">
      <c r="A25" s="195"/>
      <c r="B25" s="198"/>
      <c r="C25" s="164"/>
      <c r="D25" s="164"/>
      <c r="E25" s="2"/>
      <c r="F25" s="2"/>
      <c r="G25" s="201" t="s">
        <v>1084</v>
      </c>
      <c r="H25" s="202">
        <f>SUM(H6:H24)</f>
        <v>526637243</v>
      </c>
      <c r="I25" s="61"/>
      <c r="J25" s="199"/>
      <c r="K25" s="127"/>
      <c r="L25" s="200"/>
      <c r="M25" s="59"/>
      <c r="N25" s="126"/>
      <c r="O25" s="114"/>
      <c r="P25" s="160"/>
      <c r="Q25" s="61"/>
      <c r="R25" s="112"/>
      <c r="S25" s="84"/>
      <c r="T25" s="170"/>
      <c r="U25" s="110"/>
      <c r="V25" s="84"/>
      <c r="W25" s="52"/>
      <c r="X25" s="110"/>
      <c r="Y25" s="117"/>
      <c r="Z25" s="171"/>
      <c r="AA25" s="172"/>
      <c r="AB25" s="173"/>
      <c r="AC25" s="103"/>
      <c r="AD25" s="197"/>
      <c r="AE25" s="171"/>
      <c r="AF25" s="52"/>
      <c r="AG25" s="52"/>
      <c r="AH25" s="53"/>
      <c r="AI25" s="53"/>
      <c r="AJ25" s="5"/>
      <c r="AK25" s="53"/>
      <c r="AL25" s="52"/>
      <c r="AM25" s="52"/>
      <c r="AN25" s="58"/>
      <c r="AO25" s="52"/>
      <c r="AP25" s="52"/>
      <c r="AQ25" s="52"/>
      <c r="AR25" s="52"/>
      <c r="AS25" s="52"/>
      <c r="AT25" s="52"/>
      <c r="AU25" s="52"/>
      <c r="AV25" s="52"/>
      <c r="AW25" s="52"/>
      <c r="AX25" s="52"/>
      <c r="AY25" s="52"/>
      <c r="AZ25" s="52"/>
      <c r="BA25" s="52"/>
      <c r="BB25" s="62"/>
      <c r="BC25" s="56"/>
      <c r="BD25" s="57"/>
      <c r="BE25" s="118"/>
      <c r="BF25" s="107"/>
      <c r="BG25" s="58"/>
      <c r="BH25" s="196"/>
      <c r="BI25" s="58"/>
      <c r="BJ25" s="52"/>
      <c r="BK25" s="4"/>
      <c r="BL25" s="108"/>
      <c r="BM25" s="61"/>
      <c r="BN25" s="60"/>
    </row>
    <row r="26" spans="1:66" x14ac:dyDescent="0.2">
      <c r="H26" s="128"/>
    </row>
    <row r="27" spans="1:66" x14ac:dyDescent="0.2">
      <c r="U27" s="432"/>
    </row>
    <row r="28" spans="1:66" x14ac:dyDescent="0.2">
      <c r="AC28" s="367"/>
    </row>
    <row r="29" spans="1:66" x14ac:dyDescent="0.2">
      <c r="Z29" s="367"/>
      <c r="AA29" s="368"/>
      <c r="AB29" s="368"/>
      <c r="AC29" s="367"/>
    </row>
    <row r="30" spans="1:66" x14ac:dyDescent="0.2">
      <c r="G30" s="366"/>
      <c r="Z30" s="367"/>
      <c r="AA30" s="368"/>
      <c r="AB30" s="368"/>
      <c r="AC30" s="367"/>
    </row>
    <row r="31" spans="1:66" x14ac:dyDescent="0.2">
      <c r="Z31" s="367"/>
      <c r="AC31" s="368"/>
    </row>
    <row r="32" spans="1:66" x14ac:dyDescent="0.2">
      <c r="Z32" s="368"/>
      <c r="AA32" s="368"/>
      <c r="AC32" s="368"/>
    </row>
    <row r="33" spans="26:29" x14ac:dyDescent="0.2">
      <c r="Z33" s="368"/>
      <c r="AA33" s="368"/>
      <c r="AC33" s="367"/>
    </row>
    <row r="34" spans="26:29" x14ac:dyDescent="0.2">
      <c r="Z34" s="367"/>
      <c r="AA34" s="368"/>
      <c r="AC34" s="367"/>
    </row>
    <row r="35" spans="26:29" x14ac:dyDescent="0.2">
      <c r="Z35" s="367"/>
      <c r="AC35" s="368"/>
    </row>
    <row r="36" spans="26:29" x14ac:dyDescent="0.2">
      <c r="Z36" s="367"/>
    </row>
    <row r="37" spans="26:29" x14ac:dyDescent="0.2">
      <c r="Z37" s="368"/>
    </row>
    <row r="38" spans="26:29" x14ac:dyDescent="0.2">
      <c r="Z38" s="367"/>
    </row>
    <row r="39" spans="26:29" x14ac:dyDescent="0.2">
      <c r="Z39" s="367"/>
    </row>
  </sheetData>
  <autoFilter ref="A5:BO5"/>
  <mergeCells count="45">
    <mergeCell ref="F4:F5"/>
    <mergeCell ref="G4:G5"/>
    <mergeCell ref="H4:H5"/>
    <mergeCell ref="S1:AD1"/>
    <mergeCell ref="S2:AD2"/>
    <mergeCell ref="B3:H3"/>
    <mergeCell ref="S3:AD3"/>
    <mergeCell ref="A4:A5"/>
    <mergeCell ref="B4:B5"/>
    <mergeCell ref="C4:C5"/>
    <mergeCell ref="D4:D5"/>
    <mergeCell ref="E4:E5"/>
    <mergeCell ref="AG4:AG5"/>
    <mergeCell ref="J4:L4"/>
    <mergeCell ref="M4:P4"/>
    <mergeCell ref="Q4:Q5"/>
    <mergeCell ref="R4:R5"/>
    <mergeCell ref="S4:U4"/>
    <mergeCell ref="V4:AA4"/>
    <mergeCell ref="AB4:AB5"/>
    <mergeCell ref="AC4:AC5"/>
    <mergeCell ref="AD4:AD5"/>
    <mergeCell ref="AE4:AE5"/>
    <mergeCell ref="AF4:AF5"/>
    <mergeCell ref="AI4:AI5"/>
    <mergeCell ref="AJ4:AJ5"/>
    <mergeCell ref="AK4:AK5"/>
    <mergeCell ref="AL4:AN4"/>
    <mergeCell ref="AO4:AO5"/>
    <mergeCell ref="BN4:BN5"/>
    <mergeCell ref="B1:M1"/>
    <mergeCell ref="B2:M2"/>
    <mergeCell ref="BC4:BD4"/>
    <mergeCell ref="BE4:BE5"/>
    <mergeCell ref="BF4:BJ4"/>
    <mergeCell ref="BK4:BK5"/>
    <mergeCell ref="BL4:BL5"/>
    <mergeCell ref="BM4:BM5"/>
    <mergeCell ref="AP4:AQ4"/>
    <mergeCell ref="AR4:AT4"/>
    <mergeCell ref="AU4:AX4"/>
    <mergeCell ref="AY4:AY5"/>
    <mergeCell ref="AZ4:BA4"/>
    <mergeCell ref="BB4:BB5"/>
    <mergeCell ref="AH4:AH5"/>
  </mergeCells>
  <dataValidations count="3">
    <dataValidation type="date" allowBlank="1" showInputMessage="1" showErrorMessage="1" sqref="AH12:AI12 AK17 AH21:AI22">
      <formula1>1</formula1>
      <formula2>402133</formula2>
    </dataValidation>
    <dataValidation type="whole" allowBlank="1" showInputMessage="1" showErrorMessage="1" sqref="H17:H19">
      <formula1>0</formula1>
      <formula2>9.99999999999999E+31</formula2>
    </dataValidation>
    <dataValidation type="textLength" allowBlank="1" showInputMessage="1" showErrorMessage="1" sqref="O17 O24">
      <formula1>0</formula1>
      <formula2>50</formula2>
    </dataValidation>
  </dataValidations>
  <hyperlinks>
    <hyperlink ref="O11" r:id="rId1"/>
    <hyperlink ref="O17" r:id="rId2"/>
    <hyperlink ref="O18" r:id="rId3"/>
    <hyperlink ref="O20" r:id="rId4"/>
    <hyperlink ref="O22" r:id="rId5"/>
    <hyperlink ref="O24" r:id="rId6"/>
  </hyperlinks>
  <pageMargins left="0.7" right="0.7" top="0.75" bottom="0.75" header="0.3" footer="0.3"/>
  <pageSetup orientation="portrait" horizontalDpi="4294967295" verticalDpi="4294967295"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4"/>
  <sheetViews>
    <sheetView zoomScale="120" zoomScaleNormal="120" workbookViewId="0">
      <selection activeCell="H10" sqref="H10"/>
    </sheetView>
  </sheetViews>
  <sheetFormatPr baseColWidth="10" defaultRowHeight="14.25" x14ac:dyDescent="0.2"/>
  <cols>
    <col min="1" max="1" width="21.140625" style="50" customWidth="1"/>
    <col min="2" max="2" width="50.140625" style="50" customWidth="1"/>
    <col min="3" max="3" width="16.140625" style="50" customWidth="1"/>
    <col min="4" max="4" width="14.85546875" customWidth="1"/>
    <col min="5" max="5" width="14.7109375" customWidth="1"/>
    <col min="6" max="6" width="15" customWidth="1"/>
    <col min="7" max="7" width="32.28515625" customWidth="1"/>
    <col min="9" max="9" width="25.7109375" customWidth="1"/>
  </cols>
  <sheetData>
    <row r="1" spans="1:9" ht="15" x14ac:dyDescent="0.25">
      <c r="A1" s="718" t="s">
        <v>256</v>
      </c>
      <c r="B1" s="719"/>
      <c r="C1" s="719"/>
      <c r="D1" s="719"/>
      <c r="E1" s="719"/>
      <c r="F1" s="719"/>
      <c r="G1" s="719"/>
    </row>
    <row r="2" spans="1:9" ht="15" x14ac:dyDescent="0.25">
      <c r="A2" s="642" t="s">
        <v>1076</v>
      </c>
      <c r="B2" s="643"/>
      <c r="C2" s="643"/>
      <c r="D2" s="643"/>
      <c r="E2" s="643"/>
      <c r="F2" s="643"/>
      <c r="G2" s="643"/>
    </row>
    <row r="3" spans="1:9" ht="15" customHeight="1" x14ac:dyDescent="0.2">
      <c r="A3" s="724" t="s">
        <v>735</v>
      </c>
      <c r="B3" s="725"/>
      <c r="C3" s="725"/>
      <c r="D3" s="725"/>
      <c r="E3" s="725"/>
      <c r="F3" s="725"/>
      <c r="G3" s="725"/>
    </row>
    <row r="4" spans="1:9" ht="12.75" customHeight="1" x14ac:dyDescent="0.2">
      <c r="A4" s="720" t="s">
        <v>230</v>
      </c>
      <c r="B4" s="721"/>
      <c r="C4" s="721"/>
      <c r="D4" s="721"/>
      <c r="E4" s="721"/>
      <c r="F4" s="721"/>
      <c r="G4" s="721"/>
    </row>
    <row r="5" spans="1:9" ht="33.75" x14ac:dyDescent="0.2">
      <c r="A5" s="638" t="s">
        <v>231</v>
      </c>
      <c r="B5" s="638" t="s">
        <v>232</v>
      </c>
      <c r="C5" s="638" t="s">
        <v>233</v>
      </c>
      <c r="D5" s="638" t="s">
        <v>234</v>
      </c>
      <c r="E5" s="638" t="s">
        <v>235</v>
      </c>
      <c r="F5" s="638" t="s">
        <v>236</v>
      </c>
      <c r="G5" s="638" t="s">
        <v>237</v>
      </c>
    </row>
    <row r="6" spans="1:9" ht="44.25" customHeight="1" x14ac:dyDescent="0.2">
      <c r="A6" s="722" t="s">
        <v>572</v>
      </c>
      <c r="B6" s="388" t="s">
        <v>484</v>
      </c>
      <c r="C6" s="389">
        <v>220024160</v>
      </c>
      <c r="D6" s="389">
        <v>220024160</v>
      </c>
      <c r="E6" s="390">
        <f>+C6-D6</f>
        <v>0</v>
      </c>
      <c r="F6" s="391">
        <v>42459</v>
      </c>
      <c r="G6" s="388" t="s">
        <v>1088</v>
      </c>
    </row>
    <row r="7" spans="1:9" ht="48.75" customHeight="1" x14ac:dyDescent="0.2">
      <c r="A7" s="723"/>
      <c r="B7" s="392" t="s">
        <v>212</v>
      </c>
      <c r="C7" s="389">
        <v>429565801</v>
      </c>
      <c r="D7" s="389">
        <v>429565801</v>
      </c>
      <c r="E7" s="390">
        <f t="shared" ref="E7:E15" si="0">+C7-D7</f>
        <v>0</v>
      </c>
      <c r="F7" s="391">
        <v>42506</v>
      </c>
      <c r="G7" s="388" t="s">
        <v>1089</v>
      </c>
    </row>
    <row r="8" spans="1:9" ht="67.5" x14ac:dyDescent="0.2">
      <c r="A8" s="723"/>
      <c r="B8" s="392" t="s">
        <v>573</v>
      </c>
      <c r="C8" s="389">
        <v>40800000</v>
      </c>
      <c r="D8" s="389">
        <v>40800000</v>
      </c>
      <c r="E8" s="390">
        <f t="shared" si="0"/>
        <v>0</v>
      </c>
      <c r="F8" s="391">
        <v>42506</v>
      </c>
      <c r="G8" s="388" t="s">
        <v>1090</v>
      </c>
    </row>
    <row r="9" spans="1:9" ht="67.5" x14ac:dyDescent="0.2">
      <c r="A9" s="723"/>
      <c r="B9" s="392" t="s">
        <v>576</v>
      </c>
      <c r="C9" s="389">
        <v>42000000</v>
      </c>
      <c r="D9" s="389">
        <v>42000000</v>
      </c>
      <c r="E9" s="390">
        <f t="shared" si="0"/>
        <v>0</v>
      </c>
      <c r="F9" s="391">
        <v>42506</v>
      </c>
      <c r="G9" s="388" t="s">
        <v>1091</v>
      </c>
    </row>
    <row r="10" spans="1:9" ht="89.25" customHeight="1" x14ac:dyDescent="0.2">
      <c r="A10" s="723"/>
      <c r="B10" s="392" t="s">
        <v>567</v>
      </c>
      <c r="C10" s="389">
        <v>40800000</v>
      </c>
      <c r="D10" s="389">
        <v>40800000</v>
      </c>
      <c r="E10" s="390">
        <f t="shared" si="0"/>
        <v>0</v>
      </c>
      <c r="F10" s="391">
        <v>42501</v>
      </c>
      <c r="G10" s="388" t="s">
        <v>1092</v>
      </c>
    </row>
    <row r="11" spans="1:9" ht="67.5" x14ac:dyDescent="0.2">
      <c r="A11" s="723"/>
      <c r="B11" s="392" t="s">
        <v>568</v>
      </c>
      <c r="C11" s="389">
        <v>40800000</v>
      </c>
      <c r="D11" s="389">
        <v>40800000</v>
      </c>
      <c r="E11" s="390">
        <f t="shared" si="0"/>
        <v>0</v>
      </c>
      <c r="F11" s="391">
        <v>42501</v>
      </c>
      <c r="G11" s="388" t="s">
        <v>1093</v>
      </c>
    </row>
    <row r="12" spans="1:9" ht="56.25" x14ac:dyDescent="0.2">
      <c r="A12" s="723"/>
      <c r="B12" s="392" t="s">
        <v>556</v>
      </c>
      <c r="C12" s="389">
        <v>5000000</v>
      </c>
      <c r="D12" s="393">
        <v>5000000</v>
      </c>
      <c r="E12" s="390">
        <f t="shared" si="0"/>
        <v>0</v>
      </c>
      <c r="F12" s="391">
        <v>42419</v>
      </c>
      <c r="G12" s="388" t="s">
        <v>1143</v>
      </c>
    </row>
    <row r="13" spans="1:9" ht="58.5" customHeight="1" x14ac:dyDescent="0.2">
      <c r="A13" s="723"/>
      <c r="B13" s="392" t="s">
        <v>510</v>
      </c>
      <c r="C13" s="394">
        <v>1931400</v>
      </c>
      <c r="D13" s="394">
        <v>1931400</v>
      </c>
      <c r="E13" s="390">
        <f t="shared" si="0"/>
        <v>0</v>
      </c>
      <c r="F13" s="391">
        <v>42436</v>
      </c>
      <c r="G13" s="388" t="s">
        <v>1144</v>
      </c>
    </row>
    <row r="14" spans="1:9" ht="135" x14ac:dyDescent="0.2">
      <c r="A14" s="723"/>
      <c r="B14" s="392" t="s">
        <v>510</v>
      </c>
      <c r="C14" s="394">
        <v>1500000</v>
      </c>
      <c r="D14" s="394">
        <v>1500000</v>
      </c>
      <c r="E14" s="390">
        <f t="shared" si="0"/>
        <v>0</v>
      </c>
      <c r="F14" s="391">
        <v>42436</v>
      </c>
      <c r="G14" s="388" t="s">
        <v>1145</v>
      </c>
    </row>
    <row r="15" spans="1:9" ht="21.75" customHeight="1" x14ac:dyDescent="0.2">
      <c r="A15" s="401"/>
      <c r="B15" s="638" t="s">
        <v>736</v>
      </c>
      <c r="C15" s="636">
        <f>SUM(C6:C14)</f>
        <v>822421361</v>
      </c>
      <c r="D15" s="636">
        <f>SUM(D6:D14)</f>
        <v>822421361</v>
      </c>
      <c r="E15" s="644">
        <f t="shared" si="0"/>
        <v>0</v>
      </c>
      <c r="F15" s="639"/>
      <c r="G15" s="640">
        <f>+D15/C15</f>
        <v>1</v>
      </c>
      <c r="I15" s="185"/>
    </row>
    <row r="16" spans="1:9" ht="33.75" x14ac:dyDescent="0.2">
      <c r="A16" s="638" t="s">
        <v>231</v>
      </c>
      <c r="B16" s="638" t="s">
        <v>232</v>
      </c>
      <c r="C16" s="638" t="s">
        <v>233</v>
      </c>
      <c r="D16" s="638" t="s">
        <v>234</v>
      </c>
      <c r="E16" s="638" t="s">
        <v>235</v>
      </c>
      <c r="F16" s="638" t="s">
        <v>236</v>
      </c>
      <c r="G16" s="638" t="s">
        <v>237</v>
      </c>
    </row>
    <row r="17" spans="1:7" ht="47.25" customHeight="1" x14ac:dyDescent="0.2">
      <c r="A17" s="722" t="s">
        <v>240</v>
      </c>
      <c r="B17" s="392" t="s">
        <v>479</v>
      </c>
      <c r="C17" s="399">
        <f>576164*4</f>
        <v>2304656</v>
      </c>
      <c r="D17" s="399">
        <f>576164*4</f>
        <v>2304656</v>
      </c>
      <c r="E17" s="390">
        <f>+C17-D17</f>
        <v>0</v>
      </c>
      <c r="F17" s="398">
        <v>42459</v>
      </c>
      <c r="G17" s="387" t="s">
        <v>525</v>
      </c>
    </row>
    <row r="18" spans="1:7" ht="59.25" customHeight="1" x14ac:dyDescent="0.2">
      <c r="A18" s="723"/>
      <c r="B18" s="400" t="s">
        <v>522</v>
      </c>
      <c r="C18" s="397">
        <v>3000000</v>
      </c>
      <c r="D18" s="397">
        <v>3000000</v>
      </c>
      <c r="E18" s="390">
        <f>+C18-D18</f>
        <v>0</v>
      </c>
      <c r="F18" s="398">
        <v>42417</v>
      </c>
      <c r="G18" s="387" t="s">
        <v>1094</v>
      </c>
    </row>
    <row r="19" spans="1:7" ht="75.75" customHeight="1" x14ac:dyDescent="0.2">
      <c r="A19" s="723"/>
      <c r="B19" s="395" t="s">
        <v>450</v>
      </c>
      <c r="C19" s="393">
        <v>4000000</v>
      </c>
      <c r="D19" s="393">
        <v>4000000</v>
      </c>
      <c r="E19" s="390">
        <f>+C19-D19</f>
        <v>0</v>
      </c>
      <c r="F19" s="396">
        <v>42431</v>
      </c>
      <c r="G19" s="387" t="s">
        <v>462</v>
      </c>
    </row>
    <row r="20" spans="1:7" ht="28.5" customHeight="1" x14ac:dyDescent="0.2">
      <c r="A20" s="401"/>
      <c r="B20" s="638" t="s">
        <v>585</v>
      </c>
      <c r="C20" s="636">
        <f>SUM(C17:C19)</f>
        <v>9304656</v>
      </c>
      <c r="D20" s="636">
        <f>SUM(D17:D19)</f>
        <v>9304656</v>
      </c>
      <c r="E20" s="644">
        <f>SUM(E17:E19)</f>
        <v>0</v>
      </c>
      <c r="F20" s="639"/>
      <c r="G20" s="640">
        <f>D20/C20</f>
        <v>1</v>
      </c>
    </row>
    <row r="21" spans="1:7" ht="33.75" x14ac:dyDescent="0.2">
      <c r="A21" s="638" t="s">
        <v>231</v>
      </c>
      <c r="B21" s="638" t="s">
        <v>232</v>
      </c>
      <c r="C21" s="638" t="s">
        <v>233</v>
      </c>
      <c r="D21" s="638" t="s">
        <v>239</v>
      </c>
      <c r="E21" s="638" t="s">
        <v>235</v>
      </c>
      <c r="F21" s="638" t="s">
        <v>236</v>
      </c>
      <c r="G21" s="638" t="s">
        <v>237</v>
      </c>
    </row>
    <row r="22" spans="1:7" ht="171" customHeight="1" x14ac:dyDescent="0.2">
      <c r="A22" s="726" t="s">
        <v>241</v>
      </c>
      <c r="B22" s="395" t="s">
        <v>912</v>
      </c>
      <c r="C22" s="393">
        <v>42000000</v>
      </c>
      <c r="D22" s="393">
        <v>42000000</v>
      </c>
      <c r="E22" s="390">
        <f t="shared" ref="E22:E35" si="1">+C22-D22</f>
        <v>0</v>
      </c>
      <c r="F22" s="396">
        <v>42408</v>
      </c>
      <c r="G22" s="387" t="s">
        <v>1095</v>
      </c>
    </row>
    <row r="23" spans="1:7" ht="78" customHeight="1" x14ac:dyDescent="0.2">
      <c r="A23" s="727"/>
      <c r="B23" s="395" t="s">
        <v>913</v>
      </c>
      <c r="C23" s="393">
        <v>22400000</v>
      </c>
      <c r="D23" s="393">
        <v>22400000</v>
      </c>
      <c r="E23" s="390">
        <f t="shared" si="1"/>
        <v>0</v>
      </c>
      <c r="F23" s="396">
        <v>42408</v>
      </c>
      <c r="G23" s="387" t="s">
        <v>1096</v>
      </c>
    </row>
    <row r="24" spans="1:7" ht="78.75" x14ac:dyDescent="0.2">
      <c r="A24" s="727"/>
      <c r="B24" s="387" t="s">
        <v>914</v>
      </c>
      <c r="C24" s="393">
        <v>12600000</v>
      </c>
      <c r="D24" s="393">
        <v>12600000</v>
      </c>
      <c r="E24" s="390">
        <f t="shared" si="1"/>
        <v>0</v>
      </c>
      <c r="F24" s="396">
        <v>42408</v>
      </c>
      <c r="G24" s="387" t="s">
        <v>1097</v>
      </c>
    </row>
    <row r="25" spans="1:7" ht="78.75" x14ac:dyDescent="0.2">
      <c r="A25" s="727"/>
      <c r="B25" s="387" t="s">
        <v>915</v>
      </c>
      <c r="C25" s="393">
        <v>12600000</v>
      </c>
      <c r="D25" s="393">
        <v>12600000</v>
      </c>
      <c r="E25" s="390">
        <f t="shared" si="1"/>
        <v>0</v>
      </c>
      <c r="F25" s="396">
        <v>42408</v>
      </c>
      <c r="G25" s="387" t="s">
        <v>1098</v>
      </c>
    </row>
    <row r="26" spans="1:7" ht="78.75" x14ac:dyDescent="0.2">
      <c r="A26" s="727"/>
      <c r="B26" s="387" t="s">
        <v>915</v>
      </c>
      <c r="C26" s="393">
        <v>12600000</v>
      </c>
      <c r="D26" s="393">
        <v>12600000</v>
      </c>
      <c r="E26" s="390">
        <f t="shared" si="1"/>
        <v>0</v>
      </c>
      <c r="F26" s="396">
        <v>42408</v>
      </c>
      <c r="G26" s="387" t="s">
        <v>1099</v>
      </c>
    </row>
    <row r="27" spans="1:7" ht="78.75" x14ac:dyDescent="0.2">
      <c r="A27" s="727"/>
      <c r="B27" s="387" t="s">
        <v>915</v>
      </c>
      <c r="C27" s="393">
        <v>12600000</v>
      </c>
      <c r="D27" s="393">
        <v>12600000</v>
      </c>
      <c r="E27" s="390">
        <f t="shared" si="1"/>
        <v>0</v>
      </c>
      <c r="F27" s="396">
        <v>42408</v>
      </c>
      <c r="G27" s="387" t="s">
        <v>1100</v>
      </c>
    </row>
    <row r="28" spans="1:7" ht="78.75" x14ac:dyDescent="0.2">
      <c r="A28" s="727"/>
      <c r="B28" s="387" t="s">
        <v>915</v>
      </c>
      <c r="C28" s="393">
        <v>12600000</v>
      </c>
      <c r="D28" s="393">
        <v>12600000</v>
      </c>
      <c r="E28" s="390">
        <f t="shared" si="1"/>
        <v>0</v>
      </c>
      <c r="F28" s="396">
        <v>42408</v>
      </c>
      <c r="G28" s="387" t="s">
        <v>1101</v>
      </c>
    </row>
    <row r="29" spans="1:7" ht="111.75" customHeight="1" x14ac:dyDescent="0.2">
      <c r="A29" s="727"/>
      <c r="B29" s="387" t="s">
        <v>914</v>
      </c>
      <c r="C29" s="393">
        <v>10500000</v>
      </c>
      <c r="D29" s="393">
        <v>10500000</v>
      </c>
      <c r="E29" s="390">
        <f t="shared" si="1"/>
        <v>0</v>
      </c>
      <c r="F29" s="396">
        <v>42408</v>
      </c>
      <c r="G29" s="387" t="s">
        <v>1102</v>
      </c>
    </row>
    <row r="30" spans="1:7" ht="78.75" x14ac:dyDescent="0.2">
      <c r="A30" s="727"/>
      <c r="B30" s="387" t="s">
        <v>914</v>
      </c>
      <c r="C30" s="393">
        <v>10500000</v>
      </c>
      <c r="D30" s="393">
        <v>10500000</v>
      </c>
      <c r="E30" s="390">
        <f t="shared" si="1"/>
        <v>0</v>
      </c>
      <c r="F30" s="396">
        <v>42408</v>
      </c>
      <c r="G30" s="387" t="s">
        <v>1103</v>
      </c>
    </row>
    <row r="31" spans="1:7" ht="123.75" x14ac:dyDescent="0.2">
      <c r="A31" s="727"/>
      <c r="B31" s="387" t="s">
        <v>916</v>
      </c>
      <c r="C31" s="393">
        <v>36000000</v>
      </c>
      <c r="D31" s="393">
        <v>36000000</v>
      </c>
      <c r="E31" s="390">
        <f t="shared" si="1"/>
        <v>0</v>
      </c>
      <c r="F31" s="396">
        <v>42471</v>
      </c>
      <c r="G31" s="387" t="s">
        <v>1104</v>
      </c>
    </row>
    <row r="32" spans="1:7" ht="12.75" x14ac:dyDescent="0.2">
      <c r="A32" s="638"/>
      <c r="B32" s="638" t="s">
        <v>584</v>
      </c>
      <c r="C32" s="636">
        <f>SUM(C22:C31)</f>
        <v>184400000</v>
      </c>
      <c r="D32" s="636">
        <f>SUM(D22:D31)</f>
        <v>184400000</v>
      </c>
      <c r="E32" s="644">
        <f>SUM(E22:E31)</f>
        <v>0</v>
      </c>
      <c r="F32" s="639"/>
      <c r="G32" s="640">
        <f>D32/C32</f>
        <v>1</v>
      </c>
    </row>
    <row r="33" spans="1:7" ht="33.75" x14ac:dyDescent="0.2">
      <c r="A33" s="638" t="s">
        <v>231</v>
      </c>
      <c r="B33" s="638" t="s">
        <v>232</v>
      </c>
      <c r="C33" s="638" t="s">
        <v>233</v>
      </c>
      <c r="D33" s="638" t="s">
        <v>239</v>
      </c>
      <c r="E33" s="638" t="s">
        <v>235</v>
      </c>
      <c r="F33" s="638" t="s">
        <v>236</v>
      </c>
      <c r="G33" s="638" t="s">
        <v>237</v>
      </c>
    </row>
    <row r="34" spans="1:7" ht="51" customHeight="1" x14ac:dyDescent="0.2">
      <c r="A34" s="728" t="s">
        <v>578</v>
      </c>
      <c r="B34" s="387" t="s">
        <v>911</v>
      </c>
      <c r="C34" s="393">
        <v>48000000</v>
      </c>
      <c r="D34" s="393">
        <v>48000000</v>
      </c>
      <c r="E34" s="390">
        <f t="shared" si="1"/>
        <v>0</v>
      </c>
      <c r="F34" s="396">
        <v>42506</v>
      </c>
      <c r="G34" s="392" t="s">
        <v>613</v>
      </c>
    </row>
    <row r="35" spans="1:7" ht="135" x14ac:dyDescent="0.2">
      <c r="A35" s="729"/>
      <c r="B35" s="387" t="s">
        <v>911</v>
      </c>
      <c r="C35" s="393">
        <v>48000000</v>
      </c>
      <c r="D35" s="393">
        <v>48000000</v>
      </c>
      <c r="E35" s="390">
        <f t="shared" si="1"/>
        <v>0</v>
      </c>
      <c r="F35" s="396">
        <v>42506</v>
      </c>
      <c r="G35" s="392" t="s">
        <v>614</v>
      </c>
    </row>
    <row r="36" spans="1:7" s="218" customFormat="1" ht="12.75" x14ac:dyDescent="0.2">
      <c r="A36" s="730"/>
      <c r="B36" s="638" t="s">
        <v>612</v>
      </c>
      <c r="C36" s="636">
        <f>SUM(C34:C35)</f>
        <v>96000000</v>
      </c>
      <c r="D36" s="636">
        <f>SUM(D34:D35)</f>
        <v>96000000</v>
      </c>
      <c r="E36" s="644">
        <f>C36-D36</f>
        <v>0</v>
      </c>
      <c r="F36" s="639"/>
      <c r="G36" s="640">
        <f>D36/C36</f>
        <v>1</v>
      </c>
    </row>
    <row r="37" spans="1:7" ht="22.5" customHeight="1" x14ac:dyDescent="0.2">
      <c r="A37" s="645"/>
      <c r="B37" s="645" t="s">
        <v>747</v>
      </c>
      <c r="C37" s="646">
        <f>+C15+C20+C32+C36</f>
        <v>1112126017</v>
      </c>
      <c r="D37" s="646">
        <f>+D15+D20+D32+D36</f>
        <v>1112126017</v>
      </c>
      <c r="E37" s="646">
        <f>+E15+E20+E32+E36</f>
        <v>0</v>
      </c>
      <c r="F37" s="646"/>
      <c r="G37" s="647">
        <f>D37/C37</f>
        <v>1</v>
      </c>
    </row>
    <row r="38" spans="1:7" ht="15" customHeight="1" x14ac:dyDescent="0.2">
      <c r="A38" s="731" t="s">
        <v>737</v>
      </c>
      <c r="B38" s="731"/>
      <c r="C38" s="731"/>
      <c r="D38" s="731"/>
      <c r="E38" s="731"/>
      <c r="F38" s="731"/>
      <c r="G38" s="731"/>
    </row>
    <row r="39" spans="1:7" ht="12.75" customHeight="1" x14ac:dyDescent="0.2">
      <c r="A39" s="717" t="s">
        <v>738</v>
      </c>
      <c r="B39" s="717"/>
      <c r="C39" s="717"/>
      <c r="D39" s="717"/>
      <c r="E39" s="717"/>
      <c r="F39" s="717"/>
      <c r="G39" s="717"/>
    </row>
    <row r="40" spans="1:7" ht="33.75" x14ac:dyDescent="0.2">
      <c r="A40" s="638" t="s">
        <v>231</v>
      </c>
      <c r="B40" s="638" t="s">
        <v>232</v>
      </c>
      <c r="C40" s="638" t="s">
        <v>242</v>
      </c>
      <c r="D40" s="638" t="s">
        <v>234</v>
      </c>
      <c r="E40" s="638" t="s">
        <v>235</v>
      </c>
      <c r="F40" s="638" t="s">
        <v>236</v>
      </c>
      <c r="G40" s="638" t="s">
        <v>237</v>
      </c>
    </row>
    <row r="41" spans="1:7" ht="89.25" customHeight="1" x14ac:dyDescent="0.2">
      <c r="A41" s="726" t="s">
        <v>739</v>
      </c>
      <c r="B41" s="392" t="s">
        <v>910</v>
      </c>
      <c r="C41" s="397">
        <v>476000</v>
      </c>
      <c r="D41" s="456"/>
      <c r="E41" s="390">
        <f>+C41-D41</f>
        <v>476000</v>
      </c>
      <c r="F41" s="398">
        <v>42597</v>
      </c>
      <c r="G41" s="387"/>
    </row>
    <row r="42" spans="1:7" ht="48" customHeight="1" x14ac:dyDescent="0.2">
      <c r="A42" s="727"/>
      <c r="B42" s="400" t="s">
        <v>908</v>
      </c>
      <c r="C42" s="397">
        <v>4524000</v>
      </c>
      <c r="D42" s="397">
        <v>4524000</v>
      </c>
      <c r="E42" s="390"/>
      <c r="F42" s="398">
        <v>42597</v>
      </c>
      <c r="G42" s="400" t="s">
        <v>1165</v>
      </c>
    </row>
    <row r="43" spans="1:7" ht="98.25" customHeight="1" x14ac:dyDescent="0.2">
      <c r="A43" s="727"/>
      <c r="B43" s="400" t="s">
        <v>909</v>
      </c>
      <c r="C43" s="397">
        <v>36000000</v>
      </c>
      <c r="D43" s="397">
        <v>36000000</v>
      </c>
      <c r="E43" s="390"/>
      <c r="F43" s="398">
        <v>42590</v>
      </c>
      <c r="G43" s="400" t="s">
        <v>1164</v>
      </c>
    </row>
    <row r="44" spans="1:7" ht="18.75" customHeight="1" x14ac:dyDescent="0.2">
      <c r="A44" s="732"/>
      <c r="B44" s="638" t="s">
        <v>740</v>
      </c>
      <c r="C44" s="636">
        <f>SUM(C41:C43)</f>
        <v>41000000</v>
      </c>
      <c r="D44" s="636">
        <f t="shared" ref="D44:E44" si="2">SUM(D41:D43)</f>
        <v>40524000</v>
      </c>
      <c r="E44" s="636">
        <f t="shared" si="2"/>
        <v>476000</v>
      </c>
      <c r="F44" s="639"/>
      <c r="G44" s="640">
        <f>D44/C44</f>
        <v>0.98839024390243901</v>
      </c>
    </row>
    <row r="45" spans="1:7" ht="33.75" x14ac:dyDescent="0.2">
      <c r="A45" s="638" t="s">
        <v>231</v>
      </c>
      <c r="B45" s="638" t="s">
        <v>232</v>
      </c>
      <c r="C45" s="638" t="s">
        <v>242</v>
      </c>
      <c r="D45" s="638" t="s">
        <v>234</v>
      </c>
      <c r="E45" s="638" t="s">
        <v>235</v>
      </c>
      <c r="F45" s="638" t="s">
        <v>236</v>
      </c>
      <c r="G45" s="638" t="s">
        <v>237</v>
      </c>
    </row>
    <row r="46" spans="1:7" ht="54.75" customHeight="1" x14ac:dyDescent="0.2">
      <c r="A46" s="728" t="s">
        <v>741</v>
      </c>
      <c r="B46" s="400" t="s">
        <v>1179</v>
      </c>
      <c r="C46" s="402">
        <f>5372076-2463350</f>
        <v>2908726</v>
      </c>
      <c r="D46" s="616"/>
      <c r="E46" s="390">
        <f>+C46-D46</f>
        <v>2908726</v>
      </c>
      <c r="F46" s="404">
        <v>42565</v>
      </c>
      <c r="G46" s="400" t="s">
        <v>1069</v>
      </c>
    </row>
    <row r="47" spans="1:7" ht="45" x14ac:dyDescent="0.2">
      <c r="A47" s="729"/>
      <c r="B47" s="400" t="s">
        <v>904</v>
      </c>
      <c r="C47" s="402">
        <v>2463350</v>
      </c>
      <c r="D47" s="616">
        <v>2463350</v>
      </c>
      <c r="E47" s="390">
        <f t="shared" ref="E47:E53" si="3">+C47-D47</f>
        <v>0</v>
      </c>
      <c r="F47" s="404">
        <v>42565</v>
      </c>
      <c r="G47" s="400" t="s">
        <v>1107</v>
      </c>
    </row>
    <row r="48" spans="1:7" ht="56.25" x14ac:dyDescent="0.2">
      <c r="A48" s="729"/>
      <c r="B48" s="400" t="s">
        <v>905</v>
      </c>
      <c r="C48" s="402">
        <v>834667</v>
      </c>
      <c r="D48" s="403"/>
      <c r="E48" s="390">
        <f t="shared" si="3"/>
        <v>834667</v>
      </c>
      <c r="F48" s="404">
        <v>42578</v>
      </c>
      <c r="G48" s="458" t="s">
        <v>678</v>
      </c>
    </row>
    <row r="49" spans="1:16384" ht="56.25" x14ac:dyDescent="0.2">
      <c r="A49" s="729"/>
      <c r="B49" s="400" t="s">
        <v>906</v>
      </c>
      <c r="C49" s="457">
        <v>5495344</v>
      </c>
      <c r="D49" s="617"/>
      <c r="E49" s="390">
        <f t="shared" si="3"/>
        <v>5495344</v>
      </c>
      <c r="F49" s="404">
        <v>42517</v>
      </c>
      <c r="G49" s="458" t="s">
        <v>971</v>
      </c>
    </row>
    <row r="50" spans="1:16384" ht="78.75" x14ac:dyDescent="0.2">
      <c r="A50" s="729"/>
      <c r="B50" s="400" t="s">
        <v>1180</v>
      </c>
      <c r="C50" s="457">
        <v>28493257</v>
      </c>
      <c r="D50" s="617"/>
      <c r="E50" s="390">
        <f t="shared" si="3"/>
        <v>28493257</v>
      </c>
      <c r="F50" s="404">
        <v>42489</v>
      </c>
      <c r="G50" s="459" t="s">
        <v>1074</v>
      </c>
    </row>
    <row r="51" spans="1:16384" ht="45" x14ac:dyDescent="0.2">
      <c r="A51" s="729"/>
      <c r="B51" s="400" t="s">
        <v>1182</v>
      </c>
      <c r="C51" s="399">
        <v>15000000</v>
      </c>
      <c r="D51" s="618"/>
      <c r="E51" s="390">
        <f t="shared" si="3"/>
        <v>15000000</v>
      </c>
      <c r="F51" s="398">
        <v>42569</v>
      </c>
      <c r="G51" s="460" t="s">
        <v>659</v>
      </c>
    </row>
    <row r="52" spans="1:16384" ht="45" x14ac:dyDescent="0.2">
      <c r="A52" s="729"/>
      <c r="B52" s="400" t="s">
        <v>1181</v>
      </c>
      <c r="C52" s="402">
        <v>7000000</v>
      </c>
      <c r="D52" s="403"/>
      <c r="E52" s="390">
        <f t="shared" si="3"/>
        <v>7000000</v>
      </c>
      <c r="F52" s="404">
        <v>42592</v>
      </c>
      <c r="G52" s="460" t="s">
        <v>944</v>
      </c>
    </row>
    <row r="53" spans="1:16384" ht="45" x14ac:dyDescent="0.2">
      <c r="A53" s="729"/>
      <c r="B53" s="400" t="s">
        <v>907</v>
      </c>
      <c r="C53" s="397">
        <v>5500000</v>
      </c>
      <c r="D53" s="403"/>
      <c r="E53" s="390">
        <f t="shared" si="3"/>
        <v>5500000</v>
      </c>
      <c r="F53" s="398">
        <v>42613</v>
      </c>
      <c r="G53" s="460" t="s">
        <v>945</v>
      </c>
    </row>
    <row r="54" spans="1:16384" ht="12.75" x14ac:dyDescent="0.2">
      <c r="A54" s="730"/>
      <c r="B54" s="638" t="s">
        <v>736</v>
      </c>
      <c r="C54" s="636">
        <f>SUM(C46:C53)</f>
        <v>67695344</v>
      </c>
      <c r="D54" s="636">
        <f>SUM(D46:D53)</f>
        <v>2463350</v>
      </c>
      <c r="E54" s="644">
        <f>C54-D54</f>
        <v>65231994</v>
      </c>
      <c r="F54" s="639"/>
      <c r="G54" s="640">
        <f>D54/C54</f>
        <v>3.6388765525735417E-2</v>
      </c>
    </row>
    <row r="55" spans="1:16384" ht="33.75" x14ac:dyDescent="0.2">
      <c r="A55" s="641" t="s">
        <v>231</v>
      </c>
      <c r="B55" s="641" t="s">
        <v>232</v>
      </c>
      <c r="C55" s="641" t="s">
        <v>242</v>
      </c>
      <c r="D55" s="641" t="s">
        <v>234</v>
      </c>
      <c r="E55" s="641" t="s">
        <v>235</v>
      </c>
      <c r="F55" s="641" t="s">
        <v>236</v>
      </c>
      <c r="G55" s="641" t="s">
        <v>237</v>
      </c>
    </row>
    <row r="56" spans="1:16384" s="10" customFormat="1" ht="90" x14ac:dyDescent="0.2">
      <c r="A56" s="712" t="s">
        <v>743</v>
      </c>
      <c r="B56" s="387" t="s">
        <v>1183</v>
      </c>
      <c r="C56" s="393">
        <v>16100000</v>
      </c>
      <c r="D56" s="393"/>
      <c r="E56" s="390">
        <f t="shared" ref="E56:E62" si="4">+C56-D56</f>
        <v>16100000</v>
      </c>
      <c r="F56" s="396">
        <v>42627</v>
      </c>
      <c r="G56" s="619" t="s">
        <v>936</v>
      </c>
      <c r="H56" s="406"/>
      <c r="I56" s="407"/>
      <c r="J56" s="408"/>
      <c r="K56" s="409"/>
      <c r="L56" s="410"/>
      <c r="M56" s="411"/>
      <c r="N56" s="412"/>
      <c r="O56" s="406"/>
      <c r="P56" s="407"/>
      <c r="Q56" s="408"/>
      <c r="R56" s="409"/>
      <c r="S56" s="410"/>
      <c r="T56" s="411"/>
      <c r="U56" s="412"/>
      <c r="V56" s="406"/>
      <c r="W56" s="407"/>
      <c r="X56" s="408"/>
      <c r="Y56" s="409"/>
      <c r="Z56" s="410"/>
      <c r="AA56" s="411"/>
      <c r="AB56" s="412"/>
      <c r="AC56" s="406"/>
      <c r="AD56" s="407"/>
      <c r="AE56" s="408"/>
      <c r="AF56" s="409"/>
      <c r="AG56" s="410"/>
      <c r="AH56" s="411"/>
      <c r="AI56" s="412"/>
      <c r="AJ56" s="406"/>
      <c r="AK56" s="407"/>
      <c r="AL56" s="408"/>
      <c r="AM56" s="409"/>
      <c r="AN56" s="410"/>
      <c r="AO56" s="411"/>
      <c r="AP56" s="412"/>
      <c r="AQ56" s="406"/>
      <c r="AR56" s="407"/>
      <c r="AS56" s="408"/>
      <c r="AT56" s="409"/>
      <c r="AU56" s="410"/>
      <c r="AV56" s="411"/>
      <c r="AW56" s="412"/>
      <c r="AX56" s="406"/>
      <c r="AY56" s="407"/>
      <c r="AZ56" s="408"/>
      <c r="BA56" s="409"/>
      <c r="BB56" s="410"/>
      <c r="BC56" s="411"/>
      <c r="BD56" s="412"/>
      <c r="BE56" s="406"/>
      <c r="BF56" s="407"/>
      <c r="BG56" s="408"/>
      <c r="BH56" s="409"/>
      <c r="BI56" s="410"/>
      <c r="BJ56" s="411"/>
      <c r="BK56" s="412"/>
      <c r="BL56" s="406"/>
      <c r="BM56" s="407"/>
      <c r="BN56" s="408"/>
      <c r="BO56" s="409"/>
      <c r="BP56" s="410"/>
      <c r="BQ56" s="411"/>
      <c r="BR56" s="412"/>
      <c r="BS56" s="406"/>
      <c r="BT56" s="407"/>
      <c r="BU56" s="408"/>
      <c r="BV56" s="409"/>
      <c r="BW56" s="410"/>
      <c r="BX56" s="411"/>
      <c r="BY56" s="412"/>
      <c r="BZ56" s="406"/>
      <c r="CA56" s="407"/>
      <c r="CB56" s="408"/>
      <c r="CC56" s="409"/>
      <c r="CD56" s="410"/>
      <c r="CE56" s="411"/>
      <c r="CF56" s="412"/>
      <c r="CG56" s="406"/>
      <c r="CH56" s="407"/>
      <c r="CI56" s="408"/>
      <c r="CJ56" s="409"/>
      <c r="CK56" s="410"/>
      <c r="CL56" s="411"/>
      <c r="CM56" s="412"/>
      <c r="CN56" s="406"/>
      <c r="CO56" s="407"/>
      <c r="CP56" s="408"/>
      <c r="CQ56" s="409"/>
      <c r="CR56" s="410"/>
      <c r="CS56" s="411"/>
      <c r="CT56" s="412"/>
      <c r="CU56" s="406"/>
      <c r="CV56" s="407"/>
      <c r="CW56" s="408"/>
      <c r="CX56" s="409"/>
      <c r="CY56" s="410"/>
      <c r="CZ56" s="411"/>
      <c r="DA56" s="412"/>
      <c r="DB56" s="406"/>
      <c r="DC56" s="407"/>
      <c r="DD56" s="408"/>
      <c r="DE56" s="409"/>
      <c r="DF56" s="410"/>
      <c r="DG56" s="411"/>
      <c r="DH56" s="412"/>
      <c r="DI56" s="406"/>
      <c r="DJ56" s="407"/>
      <c r="DK56" s="408"/>
      <c r="DL56" s="409"/>
      <c r="DM56" s="410"/>
      <c r="DN56" s="411"/>
      <c r="DO56" s="412"/>
      <c r="DP56" s="406"/>
      <c r="DQ56" s="407"/>
      <c r="DR56" s="408"/>
      <c r="DS56" s="409"/>
      <c r="DT56" s="410"/>
      <c r="DU56" s="411"/>
      <c r="DV56" s="412"/>
      <c r="DW56" s="406"/>
      <c r="DX56" s="407"/>
      <c r="DY56" s="408"/>
      <c r="DZ56" s="409"/>
      <c r="EA56" s="410"/>
      <c r="EB56" s="411"/>
      <c r="EC56" s="412"/>
      <c r="ED56" s="406"/>
      <c r="EE56" s="407"/>
      <c r="EF56" s="408"/>
      <c r="EG56" s="409"/>
      <c r="EH56" s="410"/>
      <c r="EI56" s="411"/>
      <c r="EJ56" s="412"/>
      <c r="EK56" s="406"/>
      <c r="EL56" s="407"/>
      <c r="EM56" s="408"/>
      <c r="EN56" s="409"/>
      <c r="EO56" s="410"/>
      <c r="EP56" s="411"/>
      <c r="EQ56" s="412"/>
      <c r="ER56" s="406"/>
      <c r="ES56" s="407"/>
      <c r="ET56" s="408"/>
      <c r="EU56" s="409"/>
      <c r="EV56" s="410"/>
      <c r="EW56" s="411"/>
      <c r="EX56" s="412"/>
      <c r="EY56" s="406"/>
      <c r="EZ56" s="407"/>
      <c r="FA56" s="408"/>
      <c r="FB56" s="409"/>
      <c r="FC56" s="410"/>
      <c r="FD56" s="411"/>
      <c r="FE56" s="412"/>
      <c r="FF56" s="406"/>
      <c r="FG56" s="407"/>
      <c r="FH56" s="408"/>
      <c r="FI56" s="409"/>
      <c r="FJ56" s="410"/>
      <c r="FK56" s="411"/>
      <c r="FL56" s="412"/>
      <c r="FM56" s="406"/>
      <c r="FN56" s="407"/>
      <c r="FO56" s="408"/>
      <c r="FP56" s="409"/>
      <c r="FQ56" s="410"/>
      <c r="FR56" s="411"/>
      <c r="FS56" s="412"/>
      <c r="FT56" s="406"/>
      <c r="FU56" s="407"/>
      <c r="FV56" s="408"/>
      <c r="FW56" s="409"/>
      <c r="FX56" s="410"/>
      <c r="FY56" s="411"/>
      <c r="FZ56" s="412"/>
      <c r="GA56" s="406"/>
      <c r="GB56" s="407"/>
      <c r="GC56" s="408"/>
      <c r="GD56" s="409"/>
      <c r="GE56" s="410"/>
      <c r="GF56" s="411"/>
      <c r="GG56" s="412"/>
      <c r="GH56" s="406"/>
      <c r="GI56" s="407"/>
      <c r="GJ56" s="408"/>
      <c r="GK56" s="409"/>
      <c r="GL56" s="410"/>
      <c r="GM56" s="411"/>
      <c r="GN56" s="412"/>
      <c r="GO56" s="406"/>
      <c r="GP56" s="407"/>
      <c r="GQ56" s="408"/>
      <c r="GR56" s="409"/>
      <c r="GS56" s="410"/>
      <c r="GT56" s="411"/>
      <c r="GU56" s="412"/>
      <c r="GV56" s="406"/>
      <c r="GW56" s="407"/>
      <c r="GX56" s="408"/>
      <c r="GY56" s="409"/>
      <c r="GZ56" s="410"/>
      <c r="HA56" s="411"/>
      <c r="HB56" s="412"/>
      <c r="HC56" s="406"/>
      <c r="HD56" s="407"/>
      <c r="HE56" s="408"/>
      <c r="HF56" s="409"/>
      <c r="HG56" s="410"/>
      <c r="HH56" s="411"/>
      <c r="HI56" s="412"/>
      <c r="HJ56" s="406"/>
      <c r="HK56" s="407"/>
      <c r="HL56" s="408"/>
      <c r="HM56" s="409"/>
      <c r="HN56" s="410"/>
      <c r="HO56" s="411"/>
      <c r="HP56" s="412"/>
      <c r="HQ56" s="406"/>
      <c r="HR56" s="407"/>
      <c r="HS56" s="408"/>
      <c r="HT56" s="409"/>
      <c r="HU56" s="410"/>
      <c r="HV56" s="411"/>
      <c r="HW56" s="412"/>
      <c r="HX56" s="406"/>
      <c r="HY56" s="407"/>
      <c r="HZ56" s="408"/>
      <c r="IA56" s="409"/>
      <c r="IB56" s="410"/>
      <c r="IC56" s="411"/>
      <c r="ID56" s="412"/>
      <c r="IE56" s="406"/>
      <c r="IF56" s="407"/>
      <c r="IG56" s="408"/>
      <c r="IH56" s="409"/>
      <c r="II56" s="410"/>
      <c r="IJ56" s="411"/>
      <c r="IK56" s="412"/>
      <c r="IL56" s="406"/>
      <c r="IM56" s="407"/>
      <c r="IN56" s="408"/>
      <c r="IO56" s="409"/>
      <c r="IP56" s="410"/>
      <c r="IQ56" s="411"/>
      <c r="IR56" s="412"/>
      <c r="IS56" s="406"/>
      <c r="IT56" s="407"/>
      <c r="IU56" s="408"/>
      <c r="IV56" s="409"/>
      <c r="IW56" s="410"/>
      <c r="IX56" s="411"/>
      <c r="IY56" s="412"/>
      <c r="IZ56" s="406"/>
      <c r="JA56" s="407"/>
      <c r="JB56" s="408"/>
      <c r="JC56" s="409"/>
      <c r="JD56" s="410"/>
      <c r="JE56" s="411"/>
      <c r="JF56" s="412"/>
      <c r="JG56" s="406"/>
      <c r="JH56" s="407"/>
      <c r="JI56" s="408"/>
      <c r="JJ56" s="409"/>
      <c r="JK56" s="410"/>
      <c r="JL56" s="411"/>
      <c r="JM56" s="412"/>
      <c r="JN56" s="406"/>
      <c r="JO56" s="407"/>
      <c r="JP56" s="408"/>
      <c r="JQ56" s="409"/>
      <c r="JR56" s="410"/>
      <c r="JS56" s="411"/>
      <c r="JT56" s="412"/>
      <c r="JU56" s="406"/>
      <c r="JV56" s="407"/>
      <c r="JW56" s="408"/>
      <c r="JX56" s="409"/>
      <c r="JY56" s="410"/>
      <c r="JZ56" s="411"/>
      <c r="KA56" s="412"/>
      <c r="KB56" s="406"/>
      <c r="KC56" s="407"/>
      <c r="KD56" s="408"/>
      <c r="KE56" s="409"/>
      <c r="KF56" s="410"/>
      <c r="KG56" s="411"/>
      <c r="KH56" s="412"/>
      <c r="KI56" s="406"/>
      <c r="KJ56" s="407"/>
      <c r="KK56" s="408"/>
      <c r="KL56" s="409"/>
      <c r="KM56" s="410"/>
      <c r="KN56" s="411"/>
      <c r="KO56" s="412"/>
      <c r="KP56" s="406"/>
      <c r="KQ56" s="407"/>
      <c r="KR56" s="408"/>
      <c r="KS56" s="409"/>
      <c r="KT56" s="410"/>
      <c r="KU56" s="411"/>
      <c r="KV56" s="412"/>
      <c r="KW56" s="406"/>
      <c r="KX56" s="407"/>
      <c r="KY56" s="408"/>
      <c r="KZ56" s="409"/>
      <c r="LA56" s="410"/>
      <c r="LB56" s="411"/>
      <c r="LC56" s="412"/>
      <c r="LD56" s="406"/>
      <c r="LE56" s="407"/>
      <c r="LF56" s="408"/>
      <c r="LG56" s="409"/>
      <c r="LH56" s="410"/>
      <c r="LI56" s="411"/>
      <c r="LJ56" s="412"/>
      <c r="LK56" s="406"/>
      <c r="LL56" s="407"/>
      <c r="LM56" s="408"/>
      <c r="LN56" s="409"/>
      <c r="LO56" s="410"/>
      <c r="LP56" s="411"/>
      <c r="LQ56" s="412"/>
      <c r="LR56" s="406"/>
      <c r="LS56" s="407"/>
      <c r="LT56" s="408"/>
      <c r="LU56" s="409"/>
      <c r="LV56" s="410"/>
      <c r="LW56" s="411"/>
      <c r="LX56" s="412"/>
      <c r="LY56" s="406"/>
      <c r="LZ56" s="407"/>
      <c r="MA56" s="408"/>
      <c r="MB56" s="409"/>
      <c r="MC56" s="410"/>
      <c r="MD56" s="411"/>
      <c r="ME56" s="412"/>
      <c r="MF56" s="406"/>
      <c r="MG56" s="407"/>
      <c r="MH56" s="408"/>
      <c r="MI56" s="409"/>
      <c r="MJ56" s="410"/>
      <c r="MK56" s="411"/>
      <c r="ML56" s="412"/>
      <c r="MM56" s="406"/>
      <c r="MN56" s="407"/>
      <c r="MO56" s="408"/>
      <c r="MP56" s="409"/>
      <c r="MQ56" s="410"/>
      <c r="MR56" s="411"/>
      <c r="MS56" s="412"/>
      <c r="MT56" s="406"/>
      <c r="MU56" s="407"/>
      <c r="MV56" s="408"/>
      <c r="MW56" s="409"/>
      <c r="MX56" s="410"/>
      <c r="MY56" s="411"/>
      <c r="MZ56" s="412"/>
      <c r="NA56" s="406"/>
      <c r="NB56" s="407"/>
      <c r="NC56" s="408"/>
      <c r="ND56" s="409"/>
      <c r="NE56" s="410"/>
      <c r="NF56" s="411"/>
      <c r="NG56" s="412"/>
      <c r="NH56" s="406"/>
      <c r="NI56" s="407"/>
      <c r="NJ56" s="408"/>
      <c r="NK56" s="409"/>
      <c r="NL56" s="410"/>
      <c r="NM56" s="411"/>
      <c r="NN56" s="412"/>
      <c r="NO56" s="406"/>
      <c r="NP56" s="407"/>
      <c r="NQ56" s="408"/>
      <c r="NR56" s="409"/>
      <c r="NS56" s="410"/>
      <c r="NT56" s="411"/>
      <c r="NU56" s="412"/>
      <c r="NV56" s="406"/>
      <c r="NW56" s="407"/>
      <c r="NX56" s="408"/>
      <c r="NY56" s="409"/>
      <c r="NZ56" s="410"/>
      <c r="OA56" s="411"/>
      <c r="OB56" s="412"/>
      <c r="OC56" s="406"/>
      <c r="OD56" s="407"/>
      <c r="OE56" s="408"/>
      <c r="OF56" s="409"/>
      <c r="OG56" s="410"/>
      <c r="OH56" s="411"/>
      <c r="OI56" s="412"/>
      <c r="OJ56" s="406"/>
      <c r="OK56" s="407"/>
      <c r="OL56" s="408"/>
      <c r="OM56" s="409"/>
      <c r="ON56" s="410"/>
      <c r="OO56" s="411"/>
      <c r="OP56" s="412"/>
      <c r="OQ56" s="406"/>
      <c r="OR56" s="407"/>
      <c r="OS56" s="408"/>
      <c r="OT56" s="409"/>
      <c r="OU56" s="410"/>
      <c r="OV56" s="411"/>
      <c r="OW56" s="412"/>
      <c r="OX56" s="406"/>
      <c r="OY56" s="407"/>
      <c r="OZ56" s="408"/>
      <c r="PA56" s="409"/>
      <c r="PB56" s="410"/>
      <c r="PC56" s="411"/>
      <c r="PD56" s="412"/>
      <c r="PE56" s="406"/>
      <c r="PF56" s="407"/>
      <c r="PG56" s="408"/>
      <c r="PH56" s="409"/>
      <c r="PI56" s="410"/>
      <c r="PJ56" s="411"/>
      <c r="PK56" s="412"/>
      <c r="PL56" s="406"/>
      <c r="PM56" s="407"/>
      <c r="PN56" s="408"/>
      <c r="PO56" s="409"/>
      <c r="PP56" s="410"/>
      <c r="PQ56" s="411"/>
      <c r="PR56" s="412"/>
      <c r="PS56" s="406"/>
      <c r="PT56" s="407"/>
      <c r="PU56" s="408"/>
      <c r="PV56" s="409"/>
      <c r="PW56" s="410"/>
      <c r="PX56" s="411"/>
      <c r="PY56" s="412"/>
      <c r="PZ56" s="406"/>
      <c r="QA56" s="407"/>
      <c r="QB56" s="408"/>
      <c r="QC56" s="409"/>
      <c r="QD56" s="410"/>
      <c r="QE56" s="411"/>
      <c r="QF56" s="412"/>
      <c r="QG56" s="406"/>
      <c r="QH56" s="407"/>
      <c r="QI56" s="408"/>
      <c r="QJ56" s="409"/>
      <c r="QK56" s="410"/>
      <c r="QL56" s="411"/>
      <c r="QM56" s="412"/>
      <c r="QN56" s="406"/>
      <c r="QO56" s="407"/>
      <c r="QP56" s="408"/>
      <c r="QQ56" s="409"/>
      <c r="QR56" s="410"/>
      <c r="QS56" s="411"/>
      <c r="QT56" s="412"/>
      <c r="QU56" s="406"/>
      <c r="QV56" s="407"/>
      <c r="QW56" s="408"/>
      <c r="QX56" s="409"/>
      <c r="QY56" s="410"/>
      <c r="QZ56" s="411"/>
      <c r="RA56" s="412"/>
      <c r="RB56" s="406"/>
      <c r="RC56" s="407"/>
      <c r="RD56" s="408"/>
      <c r="RE56" s="409"/>
      <c r="RF56" s="410"/>
      <c r="RG56" s="411"/>
      <c r="RH56" s="412"/>
      <c r="RI56" s="406"/>
      <c r="RJ56" s="407"/>
      <c r="RK56" s="408"/>
      <c r="RL56" s="409"/>
      <c r="RM56" s="410"/>
      <c r="RN56" s="411"/>
      <c r="RO56" s="412"/>
      <c r="RP56" s="406"/>
      <c r="RQ56" s="407"/>
      <c r="RR56" s="408"/>
      <c r="RS56" s="409"/>
      <c r="RT56" s="410"/>
      <c r="RU56" s="411"/>
      <c r="RV56" s="412"/>
      <c r="RW56" s="406"/>
      <c r="RX56" s="407"/>
      <c r="RY56" s="408"/>
      <c r="RZ56" s="409"/>
      <c r="SA56" s="410"/>
      <c r="SB56" s="411"/>
      <c r="SC56" s="412"/>
      <c r="SD56" s="406"/>
      <c r="SE56" s="407"/>
      <c r="SF56" s="408"/>
      <c r="SG56" s="409"/>
      <c r="SH56" s="410"/>
      <c r="SI56" s="411"/>
      <c r="SJ56" s="412"/>
      <c r="SK56" s="406"/>
      <c r="SL56" s="407"/>
      <c r="SM56" s="408"/>
      <c r="SN56" s="409"/>
      <c r="SO56" s="410"/>
      <c r="SP56" s="411"/>
      <c r="SQ56" s="412"/>
      <c r="SR56" s="406"/>
      <c r="SS56" s="407"/>
      <c r="ST56" s="408"/>
      <c r="SU56" s="409"/>
      <c r="SV56" s="410"/>
      <c r="SW56" s="411"/>
      <c r="SX56" s="412"/>
      <c r="SY56" s="406"/>
      <c r="SZ56" s="407"/>
      <c r="TA56" s="408"/>
      <c r="TB56" s="409"/>
      <c r="TC56" s="410"/>
      <c r="TD56" s="411"/>
      <c r="TE56" s="412"/>
      <c r="TF56" s="406"/>
      <c r="TG56" s="407"/>
      <c r="TH56" s="408"/>
      <c r="TI56" s="409"/>
      <c r="TJ56" s="410"/>
      <c r="TK56" s="411"/>
      <c r="TL56" s="412"/>
      <c r="TM56" s="406"/>
      <c r="TN56" s="407"/>
      <c r="TO56" s="408"/>
      <c r="TP56" s="409"/>
      <c r="TQ56" s="410"/>
      <c r="TR56" s="411"/>
      <c r="TS56" s="412"/>
      <c r="TT56" s="406"/>
      <c r="TU56" s="407"/>
      <c r="TV56" s="408"/>
      <c r="TW56" s="409"/>
      <c r="TX56" s="410"/>
      <c r="TY56" s="411"/>
      <c r="TZ56" s="412"/>
      <c r="UA56" s="406"/>
      <c r="UB56" s="407"/>
      <c r="UC56" s="408"/>
      <c r="UD56" s="409"/>
      <c r="UE56" s="410"/>
      <c r="UF56" s="411"/>
      <c r="UG56" s="412"/>
      <c r="UH56" s="406"/>
      <c r="UI56" s="407"/>
      <c r="UJ56" s="408"/>
      <c r="UK56" s="409"/>
      <c r="UL56" s="410"/>
      <c r="UM56" s="411"/>
      <c r="UN56" s="412"/>
      <c r="UO56" s="406"/>
      <c r="UP56" s="407"/>
      <c r="UQ56" s="408"/>
      <c r="UR56" s="409"/>
      <c r="US56" s="410"/>
      <c r="UT56" s="411"/>
      <c r="UU56" s="412"/>
      <c r="UV56" s="406"/>
      <c r="UW56" s="407"/>
      <c r="UX56" s="408"/>
      <c r="UY56" s="409"/>
      <c r="UZ56" s="410"/>
      <c r="VA56" s="411"/>
      <c r="VB56" s="412"/>
      <c r="VC56" s="406"/>
      <c r="VD56" s="407"/>
      <c r="VE56" s="408"/>
      <c r="VF56" s="409"/>
      <c r="VG56" s="410"/>
      <c r="VH56" s="411"/>
      <c r="VI56" s="412"/>
      <c r="VJ56" s="406"/>
      <c r="VK56" s="407"/>
      <c r="VL56" s="408"/>
      <c r="VM56" s="409"/>
      <c r="VN56" s="410"/>
      <c r="VO56" s="411"/>
      <c r="VP56" s="412"/>
      <c r="VQ56" s="406"/>
      <c r="VR56" s="407"/>
      <c r="VS56" s="408"/>
      <c r="VT56" s="409"/>
      <c r="VU56" s="410"/>
      <c r="VV56" s="411"/>
      <c r="VW56" s="412"/>
      <c r="VX56" s="406"/>
      <c r="VY56" s="407"/>
      <c r="VZ56" s="408"/>
      <c r="WA56" s="409"/>
      <c r="WB56" s="410"/>
      <c r="WC56" s="411"/>
      <c r="WD56" s="412"/>
      <c r="WE56" s="406"/>
      <c r="WF56" s="407"/>
      <c r="WG56" s="408"/>
      <c r="WH56" s="409"/>
      <c r="WI56" s="410"/>
      <c r="WJ56" s="411"/>
      <c r="WK56" s="412"/>
      <c r="WL56" s="406"/>
      <c r="WM56" s="407"/>
      <c r="WN56" s="408"/>
      <c r="WO56" s="409"/>
      <c r="WP56" s="410"/>
      <c r="WQ56" s="411"/>
      <c r="WR56" s="412"/>
      <c r="WS56" s="406"/>
      <c r="WT56" s="407"/>
      <c r="WU56" s="408"/>
      <c r="WV56" s="409"/>
      <c r="WW56" s="410"/>
      <c r="WX56" s="411"/>
      <c r="WY56" s="412"/>
      <c r="WZ56" s="406"/>
      <c r="XA56" s="407"/>
      <c r="XB56" s="408"/>
      <c r="XC56" s="409"/>
      <c r="XD56" s="410"/>
      <c r="XE56" s="411"/>
      <c r="XF56" s="412"/>
      <c r="XG56" s="406"/>
      <c r="XH56" s="407"/>
      <c r="XI56" s="408"/>
      <c r="XJ56" s="409"/>
      <c r="XK56" s="410"/>
      <c r="XL56" s="411"/>
      <c r="XM56" s="412"/>
      <c r="XN56" s="406"/>
      <c r="XO56" s="407"/>
      <c r="XP56" s="408"/>
      <c r="XQ56" s="409"/>
      <c r="XR56" s="410"/>
      <c r="XS56" s="411"/>
      <c r="XT56" s="412"/>
      <c r="XU56" s="406"/>
      <c r="XV56" s="407"/>
      <c r="XW56" s="408"/>
      <c r="XX56" s="409"/>
      <c r="XY56" s="410"/>
      <c r="XZ56" s="411"/>
      <c r="YA56" s="412"/>
      <c r="YB56" s="406"/>
      <c r="YC56" s="407"/>
      <c r="YD56" s="408"/>
      <c r="YE56" s="409"/>
      <c r="YF56" s="410"/>
      <c r="YG56" s="411"/>
      <c r="YH56" s="412"/>
      <c r="YI56" s="406"/>
      <c r="YJ56" s="407"/>
      <c r="YK56" s="408"/>
      <c r="YL56" s="409"/>
      <c r="YM56" s="410"/>
      <c r="YN56" s="411"/>
      <c r="YO56" s="412"/>
      <c r="YP56" s="406"/>
      <c r="YQ56" s="407"/>
      <c r="YR56" s="408"/>
      <c r="YS56" s="409"/>
      <c r="YT56" s="410"/>
      <c r="YU56" s="411"/>
      <c r="YV56" s="412"/>
      <c r="YW56" s="406"/>
      <c r="YX56" s="407"/>
      <c r="YY56" s="408"/>
      <c r="YZ56" s="409"/>
      <c r="ZA56" s="410"/>
      <c r="ZB56" s="411"/>
      <c r="ZC56" s="412"/>
      <c r="ZD56" s="406"/>
      <c r="ZE56" s="407"/>
      <c r="ZF56" s="408"/>
      <c r="ZG56" s="409"/>
      <c r="ZH56" s="410"/>
      <c r="ZI56" s="411"/>
      <c r="ZJ56" s="412"/>
      <c r="ZK56" s="406"/>
      <c r="ZL56" s="407"/>
      <c r="ZM56" s="408"/>
      <c r="ZN56" s="409"/>
      <c r="ZO56" s="410"/>
      <c r="ZP56" s="411"/>
      <c r="ZQ56" s="412"/>
      <c r="ZR56" s="406"/>
      <c r="ZS56" s="407"/>
      <c r="ZT56" s="408"/>
      <c r="ZU56" s="409"/>
      <c r="ZV56" s="410"/>
      <c r="ZW56" s="411"/>
      <c r="ZX56" s="412"/>
      <c r="ZY56" s="406"/>
      <c r="ZZ56" s="407"/>
      <c r="AAA56" s="408"/>
      <c r="AAB56" s="409"/>
      <c r="AAC56" s="410"/>
      <c r="AAD56" s="411"/>
      <c r="AAE56" s="412"/>
      <c r="AAF56" s="406"/>
      <c r="AAG56" s="407"/>
      <c r="AAH56" s="408"/>
      <c r="AAI56" s="409"/>
      <c r="AAJ56" s="410"/>
      <c r="AAK56" s="411"/>
      <c r="AAL56" s="412"/>
      <c r="AAM56" s="406"/>
      <c r="AAN56" s="407"/>
      <c r="AAO56" s="408"/>
      <c r="AAP56" s="409"/>
      <c r="AAQ56" s="410"/>
      <c r="AAR56" s="411"/>
      <c r="AAS56" s="412"/>
      <c r="AAT56" s="406"/>
      <c r="AAU56" s="407"/>
      <c r="AAV56" s="408"/>
      <c r="AAW56" s="409"/>
      <c r="AAX56" s="410"/>
      <c r="AAY56" s="411"/>
      <c r="AAZ56" s="412"/>
      <c r="ABA56" s="406"/>
      <c r="ABB56" s="407"/>
      <c r="ABC56" s="408"/>
      <c r="ABD56" s="409"/>
      <c r="ABE56" s="410"/>
      <c r="ABF56" s="411"/>
      <c r="ABG56" s="412"/>
      <c r="ABH56" s="406"/>
      <c r="ABI56" s="407"/>
      <c r="ABJ56" s="408"/>
      <c r="ABK56" s="409"/>
      <c r="ABL56" s="410"/>
      <c r="ABM56" s="411"/>
      <c r="ABN56" s="412"/>
      <c r="ABO56" s="406"/>
      <c r="ABP56" s="407"/>
      <c r="ABQ56" s="408"/>
      <c r="ABR56" s="409"/>
      <c r="ABS56" s="410"/>
      <c r="ABT56" s="411"/>
      <c r="ABU56" s="412"/>
      <c r="ABV56" s="406"/>
      <c r="ABW56" s="407"/>
      <c r="ABX56" s="408"/>
      <c r="ABY56" s="409"/>
      <c r="ABZ56" s="410"/>
      <c r="ACA56" s="411"/>
      <c r="ACB56" s="412"/>
      <c r="ACC56" s="406"/>
      <c r="ACD56" s="407"/>
      <c r="ACE56" s="408"/>
      <c r="ACF56" s="409"/>
      <c r="ACG56" s="410"/>
      <c r="ACH56" s="411"/>
      <c r="ACI56" s="412"/>
      <c r="ACJ56" s="406"/>
      <c r="ACK56" s="407"/>
      <c r="ACL56" s="408"/>
      <c r="ACM56" s="409"/>
      <c r="ACN56" s="410"/>
      <c r="ACO56" s="411"/>
      <c r="ACP56" s="412"/>
      <c r="ACQ56" s="406"/>
      <c r="ACR56" s="407"/>
      <c r="ACS56" s="408"/>
      <c r="ACT56" s="409"/>
      <c r="ACU56" s="410"/>
      <c r="ACV56" s="411"/>
      <c r="ACW56" s="412"/>
      <c r="ACX56" s="406"/>
      <c r="ACY56" s="407"/>
      <c r="ACZ56" s="408"/>
      <c r="ADA56" s="409"/>
      <c r="ADB56" s="410"/>
      <c r="ADC56" s="411"/>
      <c r="ADD56" s="412"/>
      <c r="ADE56" s="406"/>
      <c r="ADF56" s="407"/>
      <c r="ADG56" s="408"/>
      <c r="ADH56" s="409"/>
      <c r="ADI56" s="410"/>
      <c r="ADJ56" s="411"/>
      <c r="ADK56" s="412"/>
      <c r="ADL56" s="406"/>
      <c r="ADM56" s="407"/>
      <c r="ADN56" s="408"/>
      <c r="ADO56" s="409"/>
      <c r="ADP56" s="410"/>
      <c r="ADQ56" s="411"/>
      <c r="ADR56" s="412"/>
      <c r="ADS56" s="406"/>
      <c r="ADT56" s="407"/>
      <c r="ADU56" s="408"/>
      <c r="ADV56" s="409"/>
      <c r="ADW56" s="410"/>
      <c r="ADX56" s="411"/>
      <c r="ADY56" s="412"/>
      <c r="ADZ56" s="406"/>
      <c r="AEA56" s="407"/>
      <c r="AEB56" s="408"/>
      <c r="AEC56" s="409"/>
      <c r="AED56" s="410"/>
      <c r="AEE56" s="411"/>
      <c r="AEF56" s="412"/>
      <c r="AEG56" s="406"/>
      <c r="AEH56" s="407"/>
      <c r="AEI56" s="408"/>
      <c r="AEJ56" s="409"/>
      <c r="AEK56" s="410"/>
      <c r="AEL56" s="411"/>
      <c r="AEM56" s="412"/>
      <c r="AEN56" s="406"/>
      <c r="AEO56" s="407"/>
      <c r="AEP56" s="408"/>
      <c r="AEQ56" s="409"/>
      <c r="AER56" s="410"/>
      <c r="AES56" s="411"/>
      <c r="AET56" s="412"/>
      <c r="AEU56" s="406"/>
      <c r="AEV56" s="407"/>
      <c r="AEW56" s="408"/>
      <c r="AEX56" s="409"/>
      <c r="AEY56" s="410"/>
      <c r="AEZ56" s="411"/>
      <c r="AFA56" s="412"/>
      <c r="AFB56" s="406"/>
      <c r="AFC56" s="407"/>
      <c r="AFD56" s="408"/>
      <c r="AFE56" s="409"/>
      <c r="AFF56" s="410"/>
      <c r="AFG56" s="411"/>
      <c r="AFH56" s="412"/>
      <c r="AFI56" s="406"/>
      <c r="AFJ56" s="407"/>
      <c r="AFK56" s="408"/>
      <c r="AFL56" s="409"/>
      <c r="AFM56" s="410"/>
      <c r="AFN56" s="411"/>
      <c r="AFO56" s="412"/>
      <c r="AFP56" s="406"/>
      <c r="AFQ56" s="407"/>
      <c r="AFR56" s="408"/>
      <c r="AFS56" s="409"/>
      <c r="AFT56" s="410"/>
      <c r="AFU56" s="411"/>
      <c r="AFV56" s="412"/>
      <c r="AFW56" s="406"/>
      <c r="AFX56" s="407"/>
      <c r="AFY56" s="408"/>
      <c r="AFZ56" s="409"/>
      <c r="AGA56" s="410"/>
      <c r="AGB56" s="411"/>
      <c r="AGC56" s="412"/>
      <c r="AGD56" s="406"/>
      <c r="AGE56" s="407"/>
      <c r="AGF56" s="408"/>
      <c r="AGG56" s="409"/>
      <c r="AGH56" s="410"/>
      <c r="AGI56" s="411"/>
      <c r="AGJ56" s="412"/>
      <c r="AGK56" s="406"/>
      <c r="AGL56" s="407"/>
      <c r="AGM56" s="408"/>
      <c r="AGN56" s="409"/>
      <c r="AGO56" s="410"/>
      <c r="AGP56" s="411"/>
      <c r="AGQ56" s="412"/>
      <c r="AGR56" s="406"/>
      <c r="AGS56" s="407"/>
      <c r="AGT56" s="408"/>
      <c r="AGU56" s="409"/>
      <c r="AGV56" s="410"/>
      <c r="AGW56" s="411"/>
      <c r="AGX56" s="412"/>
      <c r="AGY56" s="406"/>
      <c r="AGZ56" s="407"/>
      <c r="AHA56" s="408"/>
      <c r="AHB56" s="409"/>
      <c r="AHC56" s="410"/>
      <c r="AHD56" s="411"/>
      <c r="AHE56" s="412"/>
      <c r="AHF56" s="406"/>
      <c r="AHG56" s="407"/>
      <c r="AHH56" s="408"/>
      <c r="AHI56" s="409"/>
      <c r="AHJ56" s="410"/>
      <c r="AHK56" s="411"/>
      <c r="AHL56" s="412"/>
      <c r="AHM56" s="406"/>
      <c r="AHN56" s="407"/>
      <c r="AHO56" s="408"/>
      <c r="AHP56" s="409"/>
      <c r="AHQ56" s="410"/>
      <c r="AHR56" s="411"/>
      <c r="AHS56" s="412"/>
      <c r="AHT56" s="406"/>
      <c r="AHU56" s="407"/>
      <c r="AHV56" s="408"/>
      <c r="AHW56" s="409"/>
      <c r="AHX56" s="410"/>
      <c r="AHY56" s="411"/>
      <c r="AHZ56" s="412"/>
      <c r="AIA56" s="406"/>
      <c r="AIB56" s="407"/>
      <c r="AIC56" s="408"/>
      <c r="AID56" s="409"/>
      <c r="AIE56" s="410"/>
      <c r="AIF56" s="411"/>
      <c r="AIG56" s="412"/>
      <c r="AIH56" s="406"/>
      <c r="AII56" s="407"/>
      <c r="AIJ56" s="408"/>
      <c r="AIK56" s="409"/>
      <c r="AIL56" s="410"/>
      <c r="AIM56" s="411"/>
      <c r="AIN56" s="412"/>
      <c r="AIO56" s="406"/>
      <c r="AIP56" s="407"/>
      <c r="AIQ56" s="408"/>
      <c r="AIR56" s="409"/>
      <c r="AIS56" s="410"/>
      <c r="AIT56" s="411"/>
      <c r="AIU56" s="412"/>
      <c r="AIV56" s="406"/>
      <c r="AIW56" s="407"/>
      <c r="AIX56" s="408"/>
      <c r="AIY56" s="409"/>
      <c r="AIZ56" s="410"/>
      <c r="AJA56" s="411"/>
      <c r="AJB56" s="412"/>
      <c r="AJC56" s="406"/>
      <c r="AJD56" s="407"/>
      <c r="AJE56" s="408"/>
      <c r="AJF56" s="409"/>
      <c r="AJG56" s="410"/>
      <c r="AJH56" s="411"/>
      <c r="AJI56" s="412"/>
      <c r="AJJ56" s="406"/>
      <c r="AJK56" s="407"/>
      <c r="AJL56" s="408"/>
      <c r="AJM56" s="409"/>
      <c r="AJN56" s="410"/>
      <c r="AJO56" s="411"/>
      <c r="AJP56" s="412"/>
      <c r="AJQ56" s="406"/>
      <c r="AJR56" s="407"/>
      <c r="AJS56" s="408"/>
      <c r="AJT56" s="409"/>
      <c r="AJU56" s="410"/>
      <c r="AJV56" s="411"/>
      <c r="AJW56" s="412"/>
      <c r="AJX56" s="406"/>
      <c r="AJY56" s="407"/>
      <c r="AJZ56" s="408"/>
      <c r="AKA56" s="409"/>
      <c r="AKB56" s="410"/>
      <c r="AKC56" s="411"/>
      <c r="AKD56" s="412"/>
      <c r="AKE56" s="406"/>
      <c r="AKF56" s="407"/>
      <c r="AKG56" s="408"/>
      <c r="AKH56" s="409"/>
      <c r="AKI56" s="410"/>
      <c r="AKJ56" s="411"/>
      <c r="AKK56" s="412"/>
      <c r="AKL56" s="406"/>
      <c r="AKM56" s="407"/>
      <c r="AKN56" s="408"/>
      <c r="AKO56" s="409"/>
      <c r="AKP56" s="410"/>
      <c r="AKQ56" s="411"/>
      <c r="AKR56" s="412"/>
      <c r="AKS56" s="406"/>
      <c r="AKT56" s="407"/>
      <c r="AKU56" s="408"/>
      <c r="AKV56" s="409"/>
      <c r="AKW56" s="410"/>
      <c r="AKX56" s="411"/>
      <c r="AKY56" s="412"/>
      <c r="AKZ56" s="406"/>
      <c r="ALA56" s="407"/>
      <c r="ALB56" s="408"/>
      <c r="ALC56" s="409"/>
      <c r="ALD56" s="410"/>
      <c r="ALE56" s="411"/>
      <c r="ALF56" s="412"/>
      <c r="ALG56" s="406"/>
      <c r="ALH56" s="407"/>
      <c r="ALI56" s="408"/>
      <c r="ALJ56" s="409"/>
      <c r="ALK56" s="410"/>
      <c r="ALL56" s="411"/>
      <c r="ALM56" s="412"/>
      <c r="ALN56" s="406"/>
      <c r="ALO56" s="407"/>
      <c r="ALP56" s="408"/>
      <c r="ALQ56" s="409"/>
      <c r="ALR56" s="410"/>
      <c r="ALS56" s="411"/>
      <c r="ALT56" s="412"/>
      <c r="ALU56" s="406"/>
      <c r="ALV56" s="407"/>
      <c r="ALW56" s="408"/>
      <c r="ALX56" s="409"/>
      <c r="ALY56" s="410"/>
      <c r="ALZ56" s="411"/>
      <c r="AMA56" s="412"/>
      <c r="AMB56" s="406"/>
      <c r="AMC56" s="407"/>
      <c r="AMD56" s="408"/>
      <c r="AME56" s="409"/>
      <c r="AMF56" s="410"/>
      <c r="AMG56" s="411"/>
      <c r="AMH56" s="412"/>
      <c r="AMI56" s="406"/>
      <c r="AMJ56" s="407"/>
      <c r="AMK56" s="408"/>
      <c r="AML56" s="409"/>
      <c r="AMM56" s="410"/>
      <c r="AMN56" s="411"/>
      <c r="AMO56" s="412"/>
      <c r="AMP56" s="406"/>
      <c r="AMQ56" s="407"/>
      <c r="AMR56" s="408"/>
      <c r="AMS56" s="409"/>
      <c r="AMT56" s="410"/>
      <c r="AMU56" s="411"/>
      <c r="AMV56" s="412"/>
      <c r="AMW56" s="406"/>
      <c r="AMX56" s="407"/>
      <c r="AMY56" s="408"/>
      <c r="AMZ56" s="409"/>
      <c r="ANA56" s="410"/>
      <c r="ANB56" s="411"/>
      <c r="ANC56" s="412"/>
      <c r="AND56" s="406"/>
      <c r="ANE56" s="407"/>
      <c r="ANF56" s="408"/>
      <c r="ANG56" s="409"/>
      <c r="ANH56" s="410"/>
      <c r="ANI56" s="411"/>
      <c r="ANJ56" s="412"/>
      <c r="ANK56" s="406"/>
      <c r="ANL56" s="407"/>
      <c r="ANM56" s="408"/>
      <c r="ANN56" s="409"/>
      <c r="ANO56" s="410"/>
      <c r="ANP56" s="411"/>
      <c r="ANQ56" s="412"/>
      <c r="ANR56" s="406"/>
      <c r="ANS56" s="407"/>
      <c r="ANT56" s="408"/>
      <c r="ANU56" s="409"/>
      <c r="ANV56" s="410"/>
      <c r="ANW56" s="411"/>
      <c r="ANX56" s="412"/>
      <c r="ANY56" s="406"/>
      <c r="ANZ56" s="407"/>
      <c r="AOA56" s="408"/>
      <c r="AOB56" s="409"/>
      <c r="AOC56" s="410"/>
      <c r="AOD56" s="411"/>
      <c r="AOE56" s="412"/>
      <c r="AOF56" s="406"/>
      <c r="AOG56" s="407"/>
      <c r="AOH56" s="408"/>
      <c r="AOI56" s="409"/>
      <c r="AOJ56" s="410"/>
      <c r="AOK56" s="411"/>
      <c r="AOL56" s="412"/>
      <c r="AOM56" s="406"/>
      <c r="AON56" s="407"/>
      <c r="AOO56" s="408"/>
      <c r="AOP56" s="409"/>
      <c r="AOQ56" s="410"/>
      <c r="AOR56" s="411"/>
      <c r="AOS56" s="412"/>
      <c r="AOT56" s="406"/>
      <c r="AOU56" s="407"/>
      <c r="AOV56" s="408"/>
      <c r="AOW56" s="409"/>
      <c r="AOX56" s="410"/>
      <c r="AOY56" s="411"/>
      <c r="AOZ56" s="412"/>
      <c r="APA56" s="406"/>
      <c r="APB56" s="407"/>
      <c r="APC56" s="408"/>
      <c r="APD56" s="409"/>
      <c r="APE56" s="410"/>
      <c r="APF56" s="411"/>
      <c r="APG56" s="412"/>
      <c r="APH56" s="406"/>
      <c r="API56" s="407"/>
      <c r="APJ56" s="408"/>
      <c r="APK56" s="409"/>
      <c r="APL56" s="410"/>
      <c r="APM56" s="411"/>
      <c r="APN56" s="412"/>
      <c r="APO56" s="406"/>
      <c r="APP56" s="407"/>
      <c r="APQ56" s="408"/>
      <c r="APR56" s="409"/>
      <c r="APS56" s="410"/>
      <c r="APT56" s="411"/>
      <c r="APU56" s="412"/>
      <c r="APV56" s="406"/>
      <c r="APW56" s="407"/>
      <c r="APX56" s="408"/>
      <c r="APY56" s="409"/>
      <c r="APZ56" s="410"/>
      <c r="AQA56" s="411"/>
      <c r="AQB56" s="412"/>
      <c r="AQC56" s="406"/>
      <c r="AQD56" s="407"/>
      <c r="AQE56" s="408"/>
      <c r="AQF56" s="409"/>
      <c r="AQG56" s="410"/>
      <c r="AQH56" s="411"/>
      <c r="AQI56" s="412"/>
      <c r="AQJ56" s="406"/>
      <c r="AQK56" s="407"/>
      <c r="AQL56" s="408"/>
      <c r="AQM56" s="409"/>
      <c r="AQN56" s="410"/>
      <c r="AQO56" s="411"/>
      <c r="AQP56" s="412"/>
      <c r="AQQ56" s="406"/>
      <c r="AQR56" s="407"/>
      <c r="AQS56" s="408"/>
      <c r="AQT56" s="409"/>
      <c r="AQU56" s="410"/>
      <c r="AQV56" s="411"/>
      <c r="AQW56" s="412"/>
      <c r="AQX56" s="406"/>
      <c r="AQY56" s="407"/>
      <c r="AQZ56" s="408"/>
      <c r="ARA56" s="409"/>
      <c r="ARB56" s="410"/>
      <c r="ARC56" s="411"/>
      <c r="ARD56" s="412"/>
      <c r="ARE56" s="406"/>
      <c r="ARF56" s="407"/>
      <c r="ARG56" s="408"/>
      <c r="ARH56" s="409"/>
      <c r="ARI56" s="410"/>
      <c r="ARJ56" s="411"/>
      <c r="ARK56" s="412"/>
      <c r="ARL56" s="406"/>
      <c r="ARM56" s="407"/>
      <c r="ARN56" s="408"/>
      <c r="ARO56" s="409"/>
      <c r="ARP56" s="410"/>
      <c r="ARQ56" s="411"/>
      <c r="ARR56" s="412"/>
      <c r="ARS56" s="406"/>
      <c r="ART56" s="407"/>
      <c r="ARU56" s="408"/>
      <c r="ARV56" s="409"/>
      <c r="ARW56" s="410"/>
      <c r="ARX56" s="411"/>
      <c r="ARY56" s="412"/>
      <c r="ARZ56" s="406"/>
      <c r="ASA56" s="407"/>
      <c r="ASB56" s="408"/>
      <c r="ASC56" s="409"/>
      <c r="ASD56" s="410"/>
      <c r="ASE56" s="411"/>
      <c r="ASF56" s="412"/>
      <c r="ASG56" s="406"/>
      <c r="ASH56" s="407"/>
      <c r="ASI56" s="408"/>
      <c r="ASJ56" s="409"/>
      <c r="ASK56" s="410"/>
      <c r="ASL56" s="411"/>
      <c r="ASM56" s="412"/>
      <c r="ASN56" s="406"/>
      <c r="ASO56" s="407"/>
      <c r="ASP56" s="408"/>
      <c r="ASQ56" s="409"/>
      <c r="ASR56" s="410"/>
      <c r="ASS56" s="411"/>
      <c r="AST56" s="412"/>
      <c r="ASU56" s="406"/>
      <c r="ASV56" s="407"/>
      <c r="ASW56" s="408"/>
      <c r="ASX56" s="409"/>
      <c r="ASY56" s="410"/>
      <c r="ASZ56" s="411"/>
      <c r="ATA56" s="412"/>
      <c r="ATB56" s="406"/>
      <c r="ATC56" s="407"/>
      <c r="ATD56" s="408"/>
      <c r="ATE56" s="409"/>
      <c r="ATF56" s="410"/>
      <c r="ATG56" s="411"/>
      <c r="ATH56" s="412"/>
      <c r="ATI56" s="406"/>
      <c r="ATJ56" s="407"/>
      <c r="ATK56" s="408"/>
      <c r="ATL56" s="409"/>
      <c r="ATM56" s="410"/>
      <c r="ATN56" s="411"/>
      <c r="ATO56" s="412"/>
      <c r="ATP56" s="406"/>
      <c r="ATQ56" s="407"/>
      <c r="ATR56" s="408"/>
      <c r="ATS56" s="409"/>
      <c r="ATT56" s="410"/>
      <c r="ATU56" s="411"/>
      <c r="ATV56" s="412"/>
      <c r="ATW56" s="406"/>
      <c r="ATX56" s="407"/>
      <c r="ATY56" s="408"/>
      <c r="ATZ56" s="409"/>
      <c r="AUA56" s="410"/>
      <c r="AUB56" s="411"/>
      <c r="AUC56" s="412"/>
      <c r="AUD56" s="406"/>
      <c r="AUE56" s="407"/>
      <c r="AUF56" s="408"/>
      <c r="AUG56" s="409"/>
      <c r="AUH56" s="410"/>
      <c r="AUI56" s="411"/>
      <c r="AUJ56" s="412"/>
      <c r="AUK56" s="406"/>
      <c r="AUL56" s="407"/>
      <c r="AUM56" s="408"/>
      <c r="AUN56" s="409"/>
      <c r="AUO56" s="410"/>
      <c r="AUP56" s="411"/>
      <c r="AUQ56" s="412"/>
      <c r="AUR56" s="406"/>
      <c r="AUS56" s="407"/>
      <c r="AUT56" s="408"/>
      <c r="AUU56" s="409"/>
      <c r="AUV56" s="410"/>
      <c r="AUW56" s="411"/>
      <c r="AUX56" s="412"/>
      <c r="AUY56" s="406"/>
      <c r="AUZ56" s="407"/>
      <c r="AVA56" s="408"/>
      <c r="AVB56" s="409"/>
      <c r="AVC56" s="410"/>
      <c r="AVD56" s="411"/>
      <c r="AVE56" s="412"/>
      <c r="AVF56" s="406"/>
      <c r="AVG56" s="407"/>
      <c r="AVH56" s="408"/>
      <c r="AVI56" s="409"/>
      <c r="AVJ56" s="410"/>
      <c r="AVK56" s="411"/>
      <c r="AVL56" s="412"/>
      <c r="AVM56" s="406"/>
      <c r="AVN56" s="407"/>
      <c r="AVO56" s="408"/>
      <c r="AVP56" s="409"/>
      <c r="AVQ56" s="410"/>
      <c r="AVR56" s="411"/>
      <c r="AVS56" s="412"/>
      <c r="AVT56" s="406"/>
      <c r="AVU56" s="407"/>
      <c r="AVV56" s="408"/>
      <c r="AVW56" s="409"/>
      <c r="AVX56" s="410"/>
      <c r="AVY56" s="411"/>
      <c r="AVZ56" s="412"/>
      <c r="AWA56" s="406"/>
      <c r="AWB56" s="407"/>
      <c r="AWC56" s="408"/>
      <c r="AWD56" s="409"/>
      <c r="AWE56" s="410"/>
      <c r="AWF56" s="411"/>
      <c r="AWG56" s="412"/>
      <c r="AWH56" s="406"/>
      <c r="AWI56" s="407"/>
      <c r="AWJ56" s="408"/>
      <c r="AWK56" s="409"/>
      <c r="AWL56" s="410"/>
      <c r="AWM56" s="411"/>
      <c r="AWN56" s="412"/>
      <c r="AWO56" s="406"/>
      <c r="AWP56" s="407"/>
      <c r="AWQ56" s="408"/>
      <c r="AWR56" s="409"/>
      <c r="AWS56" s="410"/>
      <c r="AWT56" s="411"/>
      <c r="AWU56" s="412"/>
      <c r="AWV56" s="406"/>
      <c r="AWW56" s="407"/>
      <c r="AWX56" s="408"/>
      <c r="AWY56" s="409"/>
      <c r="AWZ56" s="410"/>
      <c r="AXA56" s="411"/>
      <c r="AXB56" s="412"/>
      <c r="AXC56" s="406"/>
      <c r="AXD56" s="407"/>
      <c r="AXE56" s="408"/>
      <c r="AXF56" s="409"/>
      <c r="AXG56" s="410"/>
      <c r="AXH56" s="411"/>
      <c r="AXI56" s="412"/>
      <c r="AXJ56" s="406"/>
      <c r="AXK56" s="407"/>
      <c r="AXL56" s="408"/>
      <c r="AXM56" s="409"/>
      <c r="AXN56" s="410"/>
      <c r="AXO56" s="411"/>
      <c r="AXP56" s="412"/>
      <c r="AXQ56" s="406"/>
      <c r="AXR56" s="407"/>
      <c r="AXS56" s="408"/>
      <c r="AXT56" s="409"/>
      <c r="AXU56" s="410"/>
      <c r="AXV56" s="411"/>
      <c r="AXW56" s="412"/>
      <c r="AXX56" s="406"/>
      <c r="AXY56" s="407"/>
      <c r="AXZ56" s="408"/>
      <c r="AYA56" s="409"/>
      <c r="AYB56" s="410"/>
      <c r="AYC56" s="411"/>
      <c r="AYD56" s="412"/>
      <c r="AYE56" s="406"/>
      <c r="AYF56" s="407"/>
      <c r="AYG56" s="408"/>
      <c r="AYH56" s="409"/>
      <c r="AYI56" s="410"/>
      <c r="AYJ56" s="411"/>
      <c r="AYK56" s="412"/>
      <c r="AYL56" s="406"/>
      <c r="AYM56" s="407"/>
      <c r="AYN56" s="408"/>
      <c r="AYO56" s="409"/>
      <c r="AYP56" s="410"/>
      <c r="AYQ56" s="411"/>
      <c r="AYR56" s="412"/>
      <c r="AYS56" s="406"/>
      <c r="AYT56" s="407"/>
      <c r="AYU56" s="408"/>
      <c r="AYV56" s="409"/>
      <c r="AYW56" s="410"/>
      <c r="AYX56" s="411"/>
      <c r="AYY56" s="412"/>
      <c r="AYZ56" s="406"/>
      <c r="AZA56" s="407"/>
      <c r="AZB56" s="408"/>
      <c r="AZC56" s="409"/>
      <c r="AZD56" s="410"/>
      <c r="AZE56" s="411"/>
      <c r="AZF56" s="412"/>
      <c r="AZG56" s="406"/>
      <c r="AZH56" s="407"/>
      <c r="AZI56" s="408"/>
      <c r="AZJ56" s="409"/>
      <c r="AZK56" s="410"/>
      <c r="AZL56" s="411"/>
      <c r="AZM56" s="412"/>
      <c r="AZN56" s="406"/>
      <c r="AZO56" s="407"/>
      <c r="AZP56" s="408"/>
      <c r="AZQ56" s="409"/>
      <c r="AZR56" s="410"/>
      <c r="AZS56" s="411"/>
      <c r="AZT56" s="412"/>
      <c r="AZU56" s="406"/>
      <c r="AZV56" s="407"/>
      <c r="AZW56" s="408"/>
      <c r="AZX56" s="409"/>
      <c r="AZY56" s="410"/>
      <c r="AZZ56" s="411"/>
      <c r="BAA56" s="412"/>
      <c r="BAB56" s="406"/>
      <c r="BAC56" s="407"/>
      <c r="BAD56" s="408"/>
      <c r="BAE56" s="409"/>
      <c r="BAF56" s="410"/>
      <c r="BAG56" s="411"/>
      <c r="BAH56" s="412"/>
      <c r="BAI56" s="406"/>
      <c r="BAJ56" s="407"/>
      <c r="BAK56" s="408"/>
      <c r="BAL56" s="409"/>
      <c r="BAM56" s="410"/>
      <c r="BAN56" s="411"/>
      <c r="BAO56" s="412"/>
      <c r="BAP56" s="406"/>
      <c r="BAQ56" s="407"/>
      <c r="BAR56" s="408"/>
      <c r="BAS56" s="409"/>
      <c r="BAT56" s="410"/>
      <c r="BAU56" s="411"/>
      <c r="BAV56" s="412"/>
      <c r="BAW56" s="406"/>
      <c r="BAX56" s="407"/>
      <c r="BAY56" s="408"/>
      <c r="BAZ56" s="409"/>
      <c r="BBA56" s="410"/>
      <c r="BBB56" s="411"/>
      <c r="BBC56" s="412"/>
      <c r="BBD56" s="406"/>
      <c r="BBE56" s="407"/>
      <c r="BBF56" s="408"/>
      <c r="BBG56" s="409"/>
      <c r="BBH56" s="410"/>
      <c r="BBI56" s="411"/>
      <c r="BBJ56" s="412"/>
      <c r="BBK56" s="406"/>
      <c r="BBL56" s="407"/>
      <c r="BBM56" s="408"/>
      <c r="BBN56" s="409"/>
      <c r="BBO56" s="410"/>
      <c r="BBP56" s="411"/>
      <c r="BBQ56" s="412"/>
      <c r="BBR56" s="406"/>
      <c r="BBS56" s="407"/>
      <c r="BBT56" s="408"/>
      <c r="BBU56" s="409"/>
      <c r="BBV56" s="410"/>
      <c r="BBW56" s="411"/>
      <c r="BBX56" s="412"/>
      <c r="BBY56" s="406"/>
      <c r="BBZ56" s="407"/>
      <c r="BCA56" s="408"/>
      <c r="BCB56" s="409"/>
      <c r="BCC56" s="410"/>
      <c r="BCD56" s="411"/>
      <c r="BCE56" s="412"/>
      <c r="BCF56" s="406"/>
      <c r="BCG56" s="407"/>
      <c r="BCH56" s="408"/>
      <c r="BCI56" s="409"/>
      <c r="BCJ56" s="410"/>
      <c r="BCK56" s="411"/>
      <c r="BCL56" s="412"/>
      <c r="BCM56" s="406"/>
      <c r="BCN56" s="407"/>
      <c r="BCO56" s="408"/>
      <c r="BCP56" s="409"/>
      <c r="BCQ56" s="410"/>
      <c r="BCR56" s="411"/>
      <c r="BCS56" s="412"/>
      <c r="BCT56" s="406"/>
      <c r="BCU56" s="407"/>
      <c r="BCV56" s="408"/>
      <c r="BCW56" s="409"/>
      <c r="BCX56" s="410"/>
      <c r="BCY56" s="411"/>
      <c r="BCZ56" s="412"/>
      <c r="BDA56" s="406"/>
      <c r="BDB56" s="407"/>
      <c r="BDC56" s="408"/>
      <c r="BDD56" s="409"/>
      <c r="BDE56" s="410"/>
      <c r="BDF56" s="411"/>
      <c r="BDG56" s="412"/>
      <c r="BDH56" s="406"/>
      <c r="BDI56" s="407"/>
      <c r="BDJ56" s="408"/>
      <c r="BDK56" s="409"/>
      <c r="BDL56" s="410"/>
      <c r="BDM56" s="411"/>
      <c r="BDN56" s="412"/>
      <c r="BDO56" s="406"/>
      <c r="BDP56" s="407"/>
      <c r="BDQ56" s="408"/>
      <c r="BDR56" s="409"/>
      <c r="BDS56" s="410"/>
      <c r="BDT56" s="411"/>
      <c r="BDU56" s="412"/>
      <c r="BDV56" s="406"/>
      <c r="BDW56" s="407"/>
      <c r="BDX56" s="408"/>
      <c r="BDY56" s="409"/>
      <c r="BDZ56" s="410"/>
      <c r="BEA56" s="411"/>
      <c r="BEB56" s="412"/>
      <c r="BEC56" s="406"/>
      <c r="BED56" s="407"/>
      <c r="BEE56" s="408"/>
      <c r="BEF56" s="409"/>
      <c r="BEG56" s="410"/>
      <c r="BEH56" s="411"/>
      <c r="BEI56" s="412"/>
      <c r="BEJ56" s="406"/>
      <c r="BEK56" s="407"/>
      <c r="BEL56" s="408"/>
      <c r="BEM56" s="409"/>
      <c r="BEN56" s="410"/>
      <c r="BEO56" s="411"/>
      <c r="BEP56" s="412"/>
      <c r="BEQ56" s="406"/>
      <c r="BER56" s="407"/>
      <c r="BES56" s="408"/>
      <c r="BET56" s="409"/>
      <c r="BEU56" s="410"/>
      <c r="BEV56" s="411"/>
      <c r="BEW56" s="412"/>
      <c r="BEX56" s="406"/>
      <c r="BEY56" s="407"/>
      <c r="BEZ56" s="408"/>
      <c r="BFA56" s="409"/>
      <c r="BFB56" s="410"/>
      <c r="BFC56" s="411"/>
      <c r="BFD56" s="412"/>
      <c r="BFE56" s="406"/>
      <c r="BFF56" s="407"/>
      <c r="BFG56" s="408"/>
      <c r="BFH56" s="409"/>
      <c r="BFI56" s="410"/>
      <c r="BFJ56" s="411"/>
      <c r="BFK56" s="412"/>
      <c r="BFL56" s="406"/>
      <c r="BFM56" s="407"/>
      <c r="BFN56" s="408"/>
      <c r="BFO56" s="409"/>
      <c r="BFP56" s="410"/>
      <c r="BFQ56" s="411"/>
      <c r="BFR56" s="412"/>
      <c r="BFS56" s="406"/>
      <c r="BFT56" s="407"/>
      <c r="BFU56" s="408"/>
      <c r="BFV56" s="409"/>
      <c r="BFW56" s="410"/>
      <c r="BFX56" s="411"/>
      <c r="BFY56" s="412"/>
      <c r="BFZ56" s="406"/>
      <c r="BGA56" s="407"/>
      <c r="BGB56" s="408"/>
      <c r="BGC56" s="409"/>
      <c r="BGD56" s="410"/>
      <c r="BGE56" s="411"/>
      <c r="BGF56" s="412"/>
      <c r="BGG56" s="406"/>
      <c r="BGH56" s="407"/>
      <c r="BGI56" s="408"/>
      <c r="BGJ56" s="409"/>
      <c r="BGK56" s="410"/>
      <c r="BGL56" s="411"/>
      <c r="BGM56" s="412"/>
      <c r="BGN56" s="406"/>
      <c r="BGO56" s="407"/>
      <c r="BGP56" s="408"/>
      <c r="BGQ56" s="409"/>
      <c r="BGR56" s="410"/>
      <c r="BGS56" s="411"/>
      <c r="BGT56" s="412"/>
      <c r="BGU56" s="406"/>
      <c r="BGV56" s="407"/>
      <c r="BGW56" s="408"/>
      <c r="BGX56" s="409"/>
      <c r="BGY56" s="410"/>
      <c r="BGZ56" s="411"/>
      <c r="BHA56" s="412"/>
      <c r="BHB56" s="406"/>
      <c r="BHC56" s="407"/>
      <c r="BHD56" s="408"/>
      <c r="BHE56" s="409"/>
      <c r="BHF56" s="410"/>
      <c r="BHG56" s="411"/>
      <c r="BHH56" s="412"/>
      <c r="BHI56" s="406"/>
      <c r="BHJ56" s="407"/>
      <c r="BHK56" s="408"/>
      <c r="BHL56" s="409"/>
      <c r="BHM56" s="410"/>
      <c r="BHN56" s="411"/>
      <c r="BHO56" s="412"/>
      <c r="BHP56" s="406"/>
      <c r="BHQ56" s="407"/>
      <c r="BHR56" s="408"/>
      <c r="BHS56" s="409"/>
      <c r="BHT56" s="410"/>
      <c r="BHU56" s="411"/>
      <c r="BHV56" s="412"/>
      <c r="BHW56" s="406"/>
      <c r="BHX56" s="407"/>
      <c r="BHY56" s="408"/>
      <c r="BHZ56" s="409"/>
      <c r="BIA56" s="410"/>
      <c r="BIB56" s="411"/>
      <c r="BIC56" s="412"/>
      <c r="BID56" s="406"/>
      <c r="BIE56" s="407"/>
      <c r="BIF56" s="408"/>
      <c r="BIG56" s="409"/>
      <c r="BIH56" s="410"/>
      <c r="BII56" s="411"/>
      <c r="BIJ56" s="412"/>
      <c r="BIK56" s="406"/>
      <c r="BIL56" s="407"/>
      <c r="BIM56" s="408"/>
      <c r="BIN56" s="409"/>
      <c r="BIO56" s="410"/>
      <c r="BIP56" s="411"/>
      <c r="BIQ56" s="412"/>
      <c r="BIR56" s="406"/>
      <c r="BIS56" s="407"/>
      <c r="BIT56" s="408"/>
      <c r="BIU56" s="409"/>
      <c r="BIV56" s="410"/>
      <c r="BIW56" s="411"/>
      <c r="BIX56" s="412"/>
      <c r="BIY56" s="406"/>
      <c r="BIZ56" s="407"/>
      <c r="BJA56" s="408"/>
      <c r="BJB56" s="409"/>
      <c r="BJC56" s="410"/>
      <c r="BJD56" s="411"/>
      <c r="BJE56" s="412"/>
      <c r="BJF56" s="406"/>
      <c r="BJG56" s="407"/>
      <c r="BJH56" s="408"/>
      <c r="BJI56" s="409"/>
      <c r="BJJ56" s="410"/>
      <c r="BJK56" s="411"/>
      <c r="BJL56" s="412"/>
      <c r="BJM56" s="406"/>
      <c r="BJN56" s="407"/>
      <c r="BJO56" s="408"/>
      <c r="BJP56" s="409"/>
      <c r="BJQ56" s="410"/>
      <c r="BJR56" s="411"/>
      <c r="BJS56" s="412"/>
      <c r="BJT56" s="406"/>
      <c r="BJU56" s="407"/>
      <c r="BJV56" s="408"/>
      <c r="BJW56" s="409"/>
      <c r="BJX56" s="410"/>
      <c r="BJY56" s="411"/>
      <c r="BJZ56" s="412"/>
      <c r="BKA56" s="406"/>
      <c r="BKB56" s="407"/>
      <c r="BKC56" s="408"/>
      <c r="BKD56" s="409"/>
      <c r="BKE56" s="410"/>
      <c r="BKF56" s="411"/>
      <c r="BKG56" s="412"/>
      <c r="BKH56" s="406"/>
      <c r="BKI56" s="407"/>
      <c r="BKJ56" s="408"/>
      <c r="BKK56" s="409"/>
      <c r="BKL56" s="410"/>
      <c r="BKM56" s="411"/>
      <c r="BKN56" s="412"/>
      <c r="BKO56" s="406"/>
      <c r="BKP56" s="407"/>
      <c r="BKQ56" s="408"/>
      <c r="BKR56" s="409"/>
      <c r="BKS56" s="410"/>
      <c r="BKT56" s="411"/>
      <c r="BKU56" s="412"/>
      <c r="BKV56" s="406"/>
      <c r="BKW56" s="407"/>
      <c r="BKX56" s="408"/>
      <c r="BKY56" s="409"/>
      <c r="BKZ56" s="410"/>
      <c r="BLA56" s="411"/>
      <c r="BLB56" s="412"/>
      <c r="BLC56" s="406"/>
      <c r="BLD56" s="407"/>
      <c r="BLE56" s="408"/>
      <c r="BLF56" s="409"/>
      <c r="BLG56" s="410"/>
      <c r="BLH56" s="411"/>
      <c r="BLI56" s="412"/>
      <c r="BLJ56" s="406"/>
      <c r="BLK56" s="407"/>
      <c r="BLL56" s="408"/>
      <c r="BLM56" s="409"/>
      <c r="BLN56" s="410"/>
      <c r="BLO56" s="411"/>
      <c r="BLP56" s="412"/>
      <c r="BLQ56" s="406"/>
      <c r="BLR56" s="407"/>
      <c r="BLS56" s="408"/>
      <c r="BLT56" s="409"/>
      <c r="BLU56" s="410"/>
      <c r="BLV56" s="411"/>
      <c r="BLW56" s="412"/>
      <c r="BLX56" s="406"/>
      <c r="BLY56" s="407"/>
      <c r="BLZ56" s="408"/>
      <c r="BMA56" s="409"/>
      <c r="BMB56" s="410"/>
      <c r="BMC56" s="411"/>
      <c r="BMD56" s="412"/>
      <c r="BME56" s="406"/>
      <c r="BMF56" s="407"/>
      <c r="BMG56" s="408"/>
      <c r="BMH56" s="409"/>
      <c r="BMI56" s="410"/>
      <c r="BMJ56" s="411"/>
      <c r="BMK56" s="412"/>
      <c r="BML56" s="406"/>
      <c r="BMM56" s="407"/>
      <c r="BMN56" s="408"/>
      <c r="BMO56" s="409"/>
      <c r="BMP56" s="410"/>
      <c r="BMQ56" s="411"/>
      <c r="BMR56" s="412"/>
      <c r="BMS56" s="406"/>
      <c r="BMT56" s="407"/>
      <c r="BMU56" s="408"/>
      <c r="BMV56" s="409"/>
      <c r="BMW56" s="410"/>
      <c r="BMX56" s="411"/>
      <c r="BMY56" s="412"/>
      <c r="BMZ56" s="406"/>
      <c r="BNA56" s="407"/>
      <c r="BNB56" s="408"/>
      <c r="BNC56" s="409"/>
      <c r="BND56" s="410"/>
      <c r="BNE56" s="411"/>
      <c r="BNF56" s="412"/>
      <c r="BNG56" s="406"/>
      <c r="BNH56" s="407"/>
      <c r="BNI56" s="408"/>
      <c r="BNJ56" s="409"/>
      <c r="BNK56" s="410"/>
      <c r="BNL56" s="411"/>
      <c r="BNM56" s="412"/>
      <c r="BNN56" s="406"/>
      <c r="BNO56" s="407"/>
      <c r="BNP56" s="408"/>
      <c r="BNQ56" s="409"/>
      <c r="BNR56" s="410"/>
      <c r="BNS56" s="411"/>
      <c r="BNT56" s="412"/>
      <c r="BNU56" s="406"/>
      <c r="BNV56" s="407"/>
      <c r="BNW56" s="408"/>
      <c r="BNX56" s="409"/>
      <c r="BNY56" s="410"/>
      <c r="BNZ56" s="411"/>
      <c r="BOA56" s="412"/>
      <c r="BOB56" s="406"/>
      <c r="BOC56" s="407"/>
      <c r="BOD56" s="408"/>
      <c r="BOE56" s="409"/>
      <c r="BOF56" s="410"/>
      <c r="BOG56" s="411"/>
      <c r="BOH56" s="412"/>
      <c r="BOI56" s="406"/>
      <c r="BOJ56" s="407"/>
      <c r="BOK56" s="408"/>
      <c r="BOL56" s="409"/>
      <c r="BOM56" s="410"/>
      <c r="BON56" s="411"/>
      <c r="BOO56" s="412"/>
      <c r="BOP56" s="406"/>
      <c r="BOQ56" s="407"/>
      <c r="BOR56" s="408"/>
      <c r="BOS56" s="409"/>
      <c r="BOT56" s="410"/>
      <c r="BOU56" s="411"/>
      <c r="BOV56" s="412"/>
      <c r="BOW56" s="406"/>
      <c r="BOX56" s="407"/>
      <c r="BOY56" s="408"/>
      <c r="BOZ56" s="409"/>
      <c r="BPA56" s="410"/>
      <c r="BPB56" s="411"/>
      <c r="BPC56" s="412"/>
      <c r="BPD56" s="406"/>
      <c r="BPE56" s="407"/>
      <c r="BPF56" s="408"/>
      <c r="BPG56" s="409"/>
      <c r="BPH56" s="410"/>
      <c r="BPI56" s="411"/>
      <c r="BPJ56" s="412"/>
      <c r="BPK56" s="406"/>
      <c r="BPL56" s="407"/>
      <c r="BPM56" s="408"/>
      <c r="BPN56" s="409"/>
      <c r="BPO56" s="410"/>
      <c r="BPP56" s="411"/>
      <c r="BPQ56" s="412"/>
      <c r="BPR56" s="406"/>
      <c r="BPS56" s="407"/>
      <c r="BPT56" s="408"/>
      <c r="BPU56" s="409"/>
      <c r="BPV56" s="410"/>
      <c r="BPW56" s="411"/>
      <c r="BPX56" s="412"/>
      <c r="BPY56" s="406"/>
      <c r="BPZ56" s="407"/>
      <c r="BQA56" s="408"/>
      <c r="BQB56" s="409"/>
      <c r="BQC56" s="410"/>
      <c r="BQD56" s="411"/>
      <c r="BQE56" s="412"/>
      <c r="BQF56" s="406"/>
      <c r="BQG56" s="407"/>
      <c r="BQH56" s="408"/>
      <c r="BQI56" s="409"/>
      <c r="BQJ56" s="410"/>
      <c r="BQK56" s="411"/>
      <c r="BQL56" s="412"/>
      <c r="BQM56" s="406"/>
      <c r="BQN56" s="407"/>
      <c r="BQO56" s="408"/>
      <c r="BQP56" s="409"/>
      <c r="BQQ56" s="410"/>
      <c r="BQR56" s="411"/>
      <c r="BQS56" s="412"/>
      <c r="BQT56" s="406"/>
      <c r="BQU56" s="407"/>
      <c r="BQV56" s="408"/>
      <c r="BQW56" s="409"/>
      <c r="BQX56" s="410"/>
      <c r="BQY56" s="411"/>
      <c r="BQZ56" s="412"/>
      <c r="BRA56" s="406"/>
      <c r="BRB56" s="407"/>
      <c r="BRC56" s="408"/>
      <c r="BRD56" s="409"/>
      <c r="BRE56" s="410"/>
      <c r="BRF56" s="411"/>
      <c r="BRG56" s="412"/>
      <c r="BRH56" s="406"/>
      <c r="BRI56" s="407"/>
      <c r="BRJ56" s="408"/>
      <c r="BRK56" s="409"/>
      <c r="BRL56" s="410"/>
      <c r="BRM56" s="411"/>
      <c r="BRN56" s="412"/>
      <c r="BRO56" s="406"/>
      <c r="BRP56" s="407"/>
      <c r="BRQ56" s="408"/>
      <c r="BRR56" s="409"/>
      <c r="BRS56" s="410"/>
      <c r="BRT56" s="411"/>
      <c r="BRU56" s="412"/>
      <c r="BRV56" s="406"/>
      <c r="BRW56" s="407"/>
      <c r="BRX56" s="408"/>
      <c r="BRY56" s="409"/>
      <c r="BRZ56" s="410"/>
      <c r="BSA56" s="411"/>
      <c r="BSB56" s="412"/>
      <c r="BSC56" s="406"/>
      <c r="BSD56" s="407"/>
      <c r="BSE56" s="408"/>
      <c r="BSF56" s="409"/>
      <c r="BSG56" s="410"/>
      <c r="BSH56" s="411"/>
      <c r="BSI56" s="412"/>
      <c r="BSJ56" s="406"/>
      <c r="BSK56" s="407"/>
      <c r="BSL56" s="408"/>
      <c r="BSM56" s="409"/>
      <c r="BSN56" s="410"/>
      <c r="BSO56" s="411"/>
      <c r="BSP56" s="412"/>
      <c r="BSQ56" s="406"/>
      <c r="BSR56" s="407"/>
      <c r="BSS56" s="408"/>
      <c r="BST56" s="409"/>
      <c r="BSU56" s="410"/>
      <c r="BSV56" s="411"/>
      <c r="BSW56" s="412"/>
      <c r="BSX56" s="406"/>
      <c r="BSY56" s="407"/>
      <c r="BSZ56" s="408"/>
      <c r="BTA56" s="409"/>
      <c r="BTB56" s="410"/>
      <c r="BTC56" s="411"/>
      <c r="BTD56" s="412"/>
      <c r="BTE56" s="406"/>
      <c r="BTF56" s="407"/>
      <c r="BTG56" s="408"/>
      <c r="BTH56" s="409"/>
      <c r="BTI56" s="410"/>
      <c r="BTJ56" s="411"/>
      <c r="BTK56" s="412"/>
      <c r="BTL56" s="406"/>
      <c r="BTM56" s="407"/>
      <c r="BTN56" s="408"/>
      <c r="BTO56" s="409"/>
      <c r="BTP56" s="410"/>
      <c r="BTQ56" s="411"/>
      <c r="BTR56" s="412"/>
      <c r="BTS56" s="406"/>
      <c r="BTT56" s="407"/>
      <c r="BTU56" s="408"/>
      <c r="BTV56" s="409"/>
      <c r="BTW56" s="410"/>
      <c r="BTX56" s="411"/>
      <c r="BTY56" s="412"/>
      <c r="BTZ56" s="406"/>
      <c r="BUA56" s="407"/>
      <c r="BUB56" s="408"/>
      <c r="BUC56" s="409"/>
      <c r="BUD56" s="410"/>
      <c r="BUE56" s="411"/>
      <c r="BUF56" s="412"/>
      <c r="BUG56" s="406"/>
      <c r="BUH56" s="407"/>
      <c r="BUI56" s="408"/>
      <c r="BUJ56" s="409"/>
      <c r="BUK56" s="410"/>
      <c r="BUL56" s="411"/>
      <c r="BUM56" s="412"/>
      <c r="BUN56" s="406"/>
      <c r="BUO56" s="407"/>
      <c r="BUP56" s="408"/>
      <c r="BUQ56" s="409"/>
      <c r="BUR56" s="410"/>
      <c r="BUS56" s="411"/>
      <c r="BUT56" s="412"/>
      <c r="BUU56" s="406"/>
      <c r="BUV56" s="407"/>
      <c r="BUW56" s="408"/>
      <c r="BUX56" s="409"/>
      <c r="BUY56" s="410"/>
      <c r="BUZ56" s="411"/>
      <c r="BVA56" s="412"/>
      <c r="BVB56" s="406"/>
      <c r="BVC56" s="407"/>
      <c r="BVD56" s="408"/>
      <c r="BVE56" s="409"/>
      <c r="BVF56" s="410"/>
      <c r="BVG56" s="411"/>
      <c r="BVH56" s="412"/>
      <c r="BVI56" s="406"/>
      <c r="BVJ56" s="407"/>
      <c r="BVK56" s="408"/>
      <c r="BVL56" s="409"/>
      <c r="BVM56" s="410"/>
      <c r="BVN56" s="411"/>
      <c r="BVO56" s="412"/>
      <c r="BVP56" s="406"/>
      <c r="BVQ56" s="407"/>
      <c r="BVR56" s="408"/>
      <c r="BVS56" s="409"/>
      <c r="BVT56" s="410"/>
      <c r="BVU56" s="411"/>
      <c r="BVV56" s="412"/>
      <c r="BVW56" s="406"/>
      <c r="BVX56" s="407"/>
      <c r="BVY56" s="408"/>
      <c r="BVZ56" s="409"/>
      <c r="BWA56" s="410"/>
      <c r="BWB56" s="411"/>
      <c r="BWC56" s="412"/>
      <c r="BWD56" s="406"/>
      <c r="BWE56" s="407"/>
      <c r="BWF56" s="408"/>
      <c r="BWG56" s="409"/>
      <c r="BWH56" s="410"/>
      <c r="BWI56" s="411"/>
      <c r="BWJ56" s="412"/>
      <c r="BWK56" s="406"/>
      <c r="BWL56" s="407"/>
      <c r="BWM56" s="408"/>
      <c r="BWN56" s="409"/>
      <c r="BWO56" s="410"/>
      <c r="BWP56" s="411"/>
      <c r="BWQ56" s="412"/>
      <c r="BWR56" s="406"/>
      <c r="BWS56" s="407"/>
      <c r="BWT56" s="408"/>
      <c r="BWU56" s="409"/>
      <c r="BWV56" s="410"/>
      <c r="BWW56" s="411"/>
      <c r="BWX56" s="412"/>
      <c r="BWY56" s="406"/>
      <c r="BWZ56" s="407"/>
      <c r="BXA56" s="408"/>
      <c r="BXB56" s="409"/>
      <c r="BXC56" s="410"/>
      <c r="BXD56" s="411"/>
      <c r="BXE56" s="412"/>
      <c r="BXF56" s="406"/>
      <c r="BXG56" s="407"/>
      <c r="BXH56" s="408"/>
      <c r="BXI56" s="409"/>
      <c r="BXJ56" s="410"/>
      <c r="BXK56" s="411"/>
      <c r="BXL56" s="412"/>
      <c r="BXM56" s="406"/>
      <c r="BXN56" s="407"/>
      <c r="BXO56" s="408"/>
      <c r="BXP56" s="409"/>
      <c r="BXQ56" s="410"/>
      <c r="BXR56" s="411"/>
      <c r="BXS56" s="412"/>
      <c r="BXT56" s="406"/>
      <c r="BXU56" s="407"/>
      <c r="BXV56" s="408"/>
      <c r="BXW56" s="409"/>
      <c r="BXX56" s="410"/>
      <c r="BXY56" s="411"/>
      <c r="BXZ56" s="412"/>
      <c r="BYA56" s="406"/>
      <c r="BYB56" s="407"/>
      <c r="BYC56" s="408"/>
      <c r="BYD56" s="409"/>
      <c r="BYE56" s="410"/>
      <c r="BYF56" s="411"/>
      <c r="BYG56" s="412"/>
      <c r="BYH56" s="406"/>
      <c r="BYI56" s="407"/>
      <c r="BYJ56" s="408"/>
      <c r="BYK56" s="409"/>
      <c r="BYL56" s="410"/>
      <c r="BYM56" s="411"/>
      <c r="BYN56" s="412"/>
      <c r="BYO56" s="406"/>
      <c r="BYP56" s="407"/>
      <c r="BYQ56" s="408"/>
      <c r="BYR56" s="409"/>
      <c r="BYS56" s="410"/>
      <c r="BYT56" s="411"/>
      <c r="BYU56" s="412"/>
      <c r="BYV56" s="406"/>
      <c r="BYW56" s="407"/>
      <c r="BYX56" s="408"/>
      <c r="BYY56" s="409"/>
      <c r="BYZ56" s="410"/>
      <c r="BZA56" s="411"/>
      <c r="BZB56" s="412"/>
      <c r="BZC56" s="406"/>
      <c r="BZD56" s="407"/>
      <c r="BZE56" s="408"/>
      <c r="BZF56" s="409"/>
      <c r="BZG56" s="410"/>
      <c r="BZH56" s="411"/>
      <c r="BZI56" s="412"/>
      <c r="BZJ56" s="406"/>
      <c r="BZK56" s="407"/>
      <c r="BZL56" s="408"/>
      <c r="BZM56" s="409"/>
      <c r="BZN56" s="410"/>
      <c r="BZO56" s="411"/>
      <c r="BZP56" s="412"/>
      <c r="BZQ56" s="406"/>
      <c r="BZR56" s="407"/>
      <c r="BZS56" s="408"/>
      <c r="BZT56" s="409"/>
      <c r="BZU56" s="410"/>
      <c r="BZV56" s="411"/>
      <c r="BZW56" s="412"/>
      <c r="BZX56" s="406"/>
      <c r="BZY56" s="407"/>
      <c r="BZZ56" s="408"/>
      <c r="CAA56" s="409"/>
      <c r="CAB56" s="410"/>
      <c r="CAC56" s="411"/>
      <c r="CAD56" s="412"/>
      <c r="CAE56" s="406"/>
      <c r="CAF56" s="407"/>
      <c r="CAG56" s="408"/>
      <c r="CAH56" s="409"/>
      <c r="CAI56" s="410"/>
      <c r="CAJ56" s="411"/>
      <c r="CAK56" s="412"/>
      <c r="CAL56" s="406"/>
      <c r="CAM56" s="407"/>
      <c r="CAN56" s="408"/>
      <c r="CAO56" s="409"/>
      <c r="CAP56" s="410"/>
      <c r="CAQ56" s="411"/>
      <c r="CAR56" s="412"/>
      <c r="CAS56" s="406"/>
      <c r="CAT56" s="407"/>
      <c r="CAU56" s="408"/>
      <c r="CAV56" s="409"/>
      <c r="CAW56" s="410"/>
      <c r="CAX56" s="411"/>
      <c r="CAY56" s="412"/>
      <c r="CAZ56" s="406"/>
      <c r="CBA56" s="407"/>
      <c r="CBB56" s="408"/>
      <c r="CBC56" s="409"/>
      <c r="CBD56" s="410"/>
      <c r="CBE56" s="411"/>
      <c r="CBF56" s="412"/>
      <c r="CBG56" s="406"/>
      <c r="CBH56" s="407"/>
      <c r="CBI56" s="408"/>
      <c r="CBJ56" s="409"/>
      <c r="CBK56" s="410"/>
      <c r="CBL56" s="411"/>
      <c r="CBM56" s="412"/>
      <c r="CBN56" s="406"/>
      <c r="CBO56" s="407"/>
      <c r="CBP56" s="408"/>
      <c r="CBQ56" s="409"/>
      <c r="CBR56" s="410"/>
      <c r="CBS56" s="411"/>
      <c r="CBT56" s="412"/>
      <c r="CBU56" s="406"/>
      <c r="CBV56" s="407"/>
      <c r="CBW56" s="408"/>
      <c r="CBX56" s="409"/>
      <c r="CBY56" s="410"/>
      <c r="CBZ56" s="411"/>
      <c r="CCA56" s="412"/>
      <c r="CCB56" s="406"/>
      <c r="CCC56" s="407"/>
      <c r="CCD56" s="408"/>
      <c r="CCE56" s="409"/>
      <c r="CCF56" s="410"/>
      <c r="CCG56" s="411"/>
      <c r="CCH56" s="412"/>
      <c r="CCI56" s="406"/>
      <c r="CCJ56" s="407"/>
      <c r="CCK56" s="408"/>
      <c r="CCL56" s="409"/>
      <c r="CCM56" s="410"/>
      <c r="CCN56" s="411"/>
      <c r="CCO56" s="412"/>
      <c r="CCP56" s="406"/>
      <c r="CCQ56" s="407"/>
      <c r="CCR56" s="408"/>
      <c r="CCS56" s="409"/>
      <c r="CCT56" s="410"/>
      <c r="CCU56" s="411"/>
      <c r="CCV56" s="412"/>
      <c r="CCW56" s="406"/>
      <c r="CCX56" s="407"/>
      <c r="CCY56" s="408"/>
      <c r="CCZ56" s="409"/>
      <c r="CDA56" s="410"/>
      <c r="CDB56" s="411"/>
      <c r="CDC56" s="412"/>
      <c r="CDD56" s="406"/>
      <c r="CDE56" s="407"/>
      <c r="CDF56" s="408"/>
      <c r="CDG56" s="409"/>
      <c r="CDH56" s="410"/>
      <c r="CDI56" s="411"/>
      <c r="CDJ56" s="412"/>
      <c r="CDK56" s="406"/>
      <c r="CDL56" s="407"/>
      <c r="CDM56" s="408"/>
      <c r="CDN56" s="409"/>
      <c r="CDO56" s="410"/>
      <c r="CDP56" s="411"/>
      <c r="CDQ56" s="412"/>
      <c r="CDR56" s="406"/>
      <c r="CDS56" s="407"/>
      <c r="CDT56" s="408"/>
      <c r="CDU56" s="409"/>
      <c r="CDV56" s="410"/>
      <c r="CDW56" s="411"/>
      <c r="CDX56" s="412"/>
      <c r="CDY56" s="406"/>
      <c r="CDZ56" s="407"/>
      <c r="CEA56" s="408"/>
      <c r="CEB56" s="409"/>
      <c r="CEC56" s="410"/>
      <c r="CED56" s="411"/>
      <c r="CEE56" s="412"/>
      <c r="CEF56" s="406"/>
      <c r="CEG56" s="407"/>
      <c r="CEH56" s="408"/>
      <c r="CEI56" s="409"/>
      <c r="CEJ56" s="410"/>
      <c r="CEK56" s="411"/>
      <c r="CEL56" s="412"/>
      <c r="CEM56" s="406"/>
      <c r="CEN56" s="407"/>
      <c r="CEO56" s="408"/>
      <c r="CEP56" s="409"/>
      <c r="CEQ56" s="410"/>
      <c r="CER56" s="411"/>
      <c r="CES56" s="412"/>
      <c r="CET56" s="406"/>
      <c r="CEU56" s="407"/>
      <c r="CEV56" s="408"/>
      <c r="CEW56" s="409"/>
      <c r="CEX56" s="410"/>
      <c r="CEY56" s="411"/>
      <c r="CEZ56" s="412"/>
      <c r="CFA56" s="406"/>
      <c r="CFB56" s="407"/>
      <c r="CFC56" s="408"/>
      <c r="CFD56" s="409"/>
      <c r="CFE56" s="410"/>
      <c r="CFF56" s="411"/>
      <c r="CFG56" s="412"/>
      <c r="CFH56" s="406"/>
      <c r="CFI56" s="407"/>
      <c r="CFJ56" s="408"/>
      <c r="CFK56" s="409"/>
      <c r="CFL56" s="410"/>
      <c r="CFM56" s="411"/>
      <c r="CFN56" s="412"/>
      <c r="CFO56" s="406"/>
      <c r="CFP56" s="407"/>
      <c r="CFQ56" s="408"/>
      <c r="CFR56" s="409"/>
      <c r="CFS56" s="410"/>
      <c r="CFT56" s="411"/>
      <c r="CFU56" s="412"/>
      <c r="CFV56" s="406"/>
      <c r="CFW56" s="407"/>
      <c r="CFX56" s="408"/>
      <c r="CFY56" s="409"/>
      <c r="CFZ56" s="410"/>
      <c r="CGA56" s="411"/>
      <c r="CGB56" s="412"/>
      <c r="CGC56" s="406"/>
      <c r="CGD56" s="407"/>
      <c r="CGE56" s="408"/>
      <c r="CGF56" s="409"/>
      <c r="CGG56" s="410"/>
      <c r="CGH56" s="411"/>
      <c r="CGI56" s="412"/>
      <c r="CGJ56" s="406"/>
      <c r="CGK56" s="407"/>
      <c r="CGL56" s="408"/>
      <c r="CGM56" s="409"/>
      <c r="CGN56" s="410"/>
      <c r="CGO56" s="411"/>
      <c r="CGP56" s="412"/>
      <c r="CGQ56" s="406"/>
      <c r="CGR56" s="407"/>
      <c r="CGS56" s="408"/>
      <c r="CGT56" s="409"/>
      <c r="CGU56" s="410"/>
      <c r="CGV56" s="411"/>
      <c r="CGW56" s="412"/>
      <c r="CGX56" s="406"/>
      <c r="CGY56" s="407"/>
      <c r="CGZ56" s="408"/>
      <c r="CHA56" s="409"/>
      <c r="CHB56" s="410"/>
      <c r="CHC56" s="411"/>
      <c r="CHD56" s="412"/>
      <c r="CHE56" s="406"/>
      <c r="CHF56" s="407"/>
      <c r="CHG56" s="408"/>
      <c r="CHH56" s="409"/>
      <c r="CHI56" s="410"/>
      <c r="CHJ56" s="411"/>
      <c r="CHK56" s="412"/>
      <c r="CHL56" s="406"/>
      <c r="CHM56" s="407"/>
      <c r="CHN56" s="408"/>
      <c r="CHO56" s="409"/>
      <c r="CHP56" s="410"/>
      <c r="CHQ56" s="411"/>
      <c r="CHR56" s="412"/>
      <c r="CHS56" s="406"/>
      <c r="CHT56" s="407"/>
      <c r="CHU56" s="408"/>
      <c r="CHV56" s="409"/>
      <c r="CHW56" s="410"/>
      <c r="CHX56" s="411"/>
      <c r="CHY56" s="412"/>
      <c r="CHZ56" s="406"/>
      <c r="CIA56" s="407"/>
      <c r="CIB56" s="408"/>
      <c r="CIC56" s="409"/>
      <c r="CID56" s="410"/>
      <c r="CIE56" s="411"/>
      <c r="CIF56" s="412"/>
      <c r="CIG56" s="406"/>
      <c r="CIH56" s="407"/>
      <c r="CII56" s="408"/>
      <c r="CIJ56" s="409"/>
      <c r="CIK56" s="410"/>
      <c r="CIL56" s="411"/>
      <c r="CIM56" s="412"/>
      <c r="CIN56" s="406"/>
      <c r="CIO56" s="407"/>
      <c r="CIP56" s="408"/>
      <c r="CIQ56" s="409"/>
      <c r="CIR56" s="410"/>
      <c r="CIS56" s="411"/>
      <c r="CIT56" s="412"/>
      <c r="CIU56" s="406"/>
      <c r="CIV56" s="407"/>
      <c r="CIW56" s="408"/>
      <c r="CIX56" s="409"/>
      <c r="CIY56" s="410"/>
      <c r="CIZ56" s="411"/>
      <c r="CJA56" s="412"/>
      <c r="CJB56" s="406"/>
      <c r="CJC56" s="407"/>
      <c r="CJD56" s="408"/>
      <c r="CJE56" s="409"/>
      <c r="CJF56" s="410"/>
      <c r="CJG56" s="411"/>
      <c r="CJH56" s="412"/>
      <c r="CJI56" s="406"/>
      <c r="CJJ56" s="407"/>
      <c r="CJK56" s="408"/>
      <c r="CJL56" s="409"/>
      <c r="CJM56" s="410"/>
      <c r="CJN56" s="411"/>
      <c r="CJO56" s="412"/>
      <c r="CJP56" s="406"/>
      <c r="CJQ56" s="407"/>
      <c r="CJR56" s="408"/>
      <c r="CJS56" s="409"/>
      <c r="CJT56" s="410"/>
      <c r="CJU56" s="411"/>
      <c r="CJV56" s="412"/>
      <c r="CJW56" s="406"/>
      <c r="CJX56" s="407"/>
      <c r="CJY56" s="408"/>
      <c r="CJZ56" s="409"/>
      <c r="CKA56" s="410"/>
      <c r="CKB56" s="411"/>
      <c r="CKC56" s="412"/>
      <c r="CKD56" s="406"/>
      <c r="CKE56" s="407"/>
      <c r="CKF56" s="408"/>
      <c r="CKG56" s="409"/>
      <c r="CKH56" s="410"/>
      <c r="CKI56" s="411"/>
      <c r="CKJ56" s="412"/>
      <c r="CKK56" s="406"/>
      <c r="CKL56" s="407"/>
      <c r="CKM56" s="408"/>
      <c r="CKN56" s="409"/>
      <c r="CKO56" s="410"/>
      <c r="CKP56" s="411"/>
      <c r="CKQ56" s="412"/>
      <c r="CKR56" s="406"/>
      <c r="CKS56" s="407"/>
      <c r="CKT56" s="408"/>
      <c r="CKU56" s="409"/>
      <c r="CKV56" s="410"/>
      <c r="CKW56" s="411"/>
      <c r="CKX56" s="412"/>
      <c r="CKY56" s="406"/>
      <c r="CKZ56" s="407"/>
      <c r="CLA56" s="408"/>
      <c r="CLB56" s="409"/>
      <c r="CLC56" s="410"/>
      <c r="CLD56" s="411"/>
      <c r="CLE56" s="412"/>
      <c r="CLF56" s="406"/>
      <c r="CLG56" s="407"/>
      <c r="CLH56" s="408"/>
      <c r="CLI56" s="409"/>
      <c r="CLJ56" s="410"/>
      <c r="CLK56" s="411"/>
      <c r="CLL56" s="412"/>
      <c r="CLM56" s="406"/>
      <c r="CLN56" s="407"/>
      <c r="CLO56" s="408"/>
      <c r="CLP56" s="409"/>
      <c r="CLQ56" s="410"/>
      <c r="CLR56" s="411"/>
      <c r="CLS56" s="412"/>
      <c r="CLT56" s="406"/>
      <c r="CLU56" s="407"/>
      <c r="CLV56" s="408"/>
      <c r="CLW56" s="409"/>
      <c r="CLX56" s="410"/>
      <c r="CLY56" s="411"/>
      <c r="CLZ56" s="412"/>
      <c r="CMA56" s="406"/>
      <c r="CMB56" s="407"/>
      <c r="CMC56" s="408"/>
      <c r="CMD56" s="409"/>
      <c r="CME56" s="410"/>
      <c r="CMF56" s="411"/>
      <c r="CMG56" s="412"/>
      <c r="CMH56" s="406"/>
      <c r="CMI56" s="407"/>
      <c r="CMJ56" s="408"/>
      <c r="CMK56" s="409"/>
      <c r="CML56" s="410"/>
      <c r="CMM56" s="411"/>
      <c r="CMN56" s="412"/>
      <c r="CMO56" s="406"/>
      <c r="CMP56" s="407"/>
      <c r="CMQ56" s="408"/>
      <c r="CMR56" s="409"/>
      <c r="CMS56" s="410"/>
      <c r="CMT56" s="411"/>
      <c r="CMU56" s="412"/>
      <c r="CMV56" s="406"/>
      <c r="CMW56" s="407"/>
      <c r="CMX56" s="408"/>
      <c r="CMY56" s="409"/>
      <c r="CMZ56" s="410"/>
      <c r="CNA56" s="411"/>
      <c r="CNB56" s="412"/>
      <c r="CNC56" s="406"/>
      <c r="CND56" s="407"/>
      <c r="CNE56" s="408"/>
      <c r="CNF56" s="409"/>
      <c r="CNG56" s="410"/>
      <c r="CNH56" s="411"/>
      <c r="CNI56" s="412"/>
      <c r="CNJ56" s="406"/>
      <c r="CNK56" s="407"/>
      <c r="CNL56" s="408"/>
      <c r="CNM56" s="409"/>
      <c r="CNN56" s="410"/>
      <c r="CNO56" s="411"/>
      <c r="CNP56" s="412"/>
      <c r="CNQ56" s="406"/>
      <c r="CNR56" s="407"/>
      <c r="CNS56" s="408"/>
      <c r="CNT56" s="409"/>
      <c r="CNU56" s="410"/>
      <c r="CNV56" s="411"/>
      <c r="CNW56" s="412"/>
      <c r="CNX56" s="406"/>
      <c r="CNY56" s="407"/>
      <c r="CNZ56" s="408"/>
      <c r="COA56" s="409"/>
      <c r="COB56" s="410"/>
      <c r="COC56" s="411"/>
      <c r="COD56" s="412"/>
      <c r="COE56" s="406"/>
      <c r="COF56" s="407"/>
      <c r="COG56" s="408"/>
      <c r="COH56" s="409"/>
      <c r="COI56" s="410"/>
      <c r="COJ56" s="411"/>
      <c r="COK56" s="412"/>
      <c r="COL56" s="406"/>
      <c r="COM56" s="407"/>
      <c r="CON56" s="408"/>
      <c r="COO56" s="409"/>
      <c r="COP56" s="410"/>
      <c r="COQ56" s="411"/>
      <c r="COR56" s="412"/>
      <c r="COS56" s="406"/>
      <c r="COT56" s="407"/>
      <c r="COU56" s="408"/>
      <c r="COV56" s="409"/>
      <c r="COW56" s="410"/>
      <c r="COX56" s="411"/>
      <c r="COY56" s="412"/>
      <c r="COZ56" s="406"/>
      <c r="CPA56" s="407"/>
      <c r="CPB56" s="408"/>
      <c r="CPC56" s="409"/>
      <c r="CPD56" s="410"/>
      <c r="CPE56" s="411"/>
      <c r="CPF56" s="412"/>
      <c r="CPG56" s="406"/>
      <c r="CPH56" s="407"/>
      <c r="CPI56" s="408"/>
      <c r="CPJ56" s="409"/>
      <c r="CPK56" s="410"/>
      <c r="CPL56" s="411"/>
      <c r="CPM56" s="412"/>
      <c r="CPN56" s="406"/>
      <c r="CPO56" s="407"/>
      <c r="CPP56" s="408"/>
      <c r="CPQ56" s="409"/>
      <c r="CPR56" s="410"/>
      <c r="CPS56" s="411"/>
      <c r="CPT56" s="412"/>
      <c r="CPU56" s="406"/>
      <c r="CPV56" s="407"/>
      <c r="CPW56" s="408"/>
      <c r="CPX56" s="409"/>
      <c r="CPY56" s="410"/>
      <c r="CPZ56" s="411"/>
      <c r="CQA56" s="412"/>
      <c r="CQB56" s="406"/>
      <c r="CQC56" s="407"/>
      <c r="CQD56" s="408"/>
      <c r="CQE56" s="409"/>
      <c r="CQF56" s="410"/>
      <c r="CQG56" s="411"/>
      <c r="CQH56" s="412"/>
      <c r="CQI56" s="406"/>
      <c r="CQJ56" s="407"/>
      <c r="CQK56" s="408"/>
      <c r="CQL56" s="409"/>
      <c r="CQM56" s="410"/>
      <c r="CQN56" s="411"/>
      <c r="CQO56" s="412"/>
      <c r="CQP56" s="406"/>
      <c r="CQQ56" s="407"/>
      <c r="CQR56" s="408"/>
      <c r="CQS56" s="409"/>
      <c r="CQT56" s="410"/>
      <c r="CQU56" s="411"/>
      <c r="CQV56" s="412"/>
      <c r="CQW56" s="406"/>
      <c r="CQX56" s="407"/>
      <c r="CQY56" s="408"/>
      <c r="CQZ56" s="409"/>
      <c r="CRA56" s="410"/>
      <c r="CRB56" s="411"/>
      <c r="CRC56" s="412"/>
      <c r="CRD56" s="406"/>
      <c r="CRE56" s="407"/>
      <c r="CRF56" s="408"/>
      <c r="CRG56" s="409"/>
      <c r="CRH56" s="410"/>
      <c r="CRI56" s="411"/>
      <c r="CRJ56" s="412"/>
      <c r="CRK56" s="406"/>
      <c r="CRL56" s="407"/>
      <c r="CRM56" s="408"/>
      <c r="CRN56" s="409"/>
      <c r="CRO56" s="410"/>
      <c r="CRP56" s="411"/>
      <c r="CRQ56" s="412"/>
      <c r="CRR56" s="406"/>
      <c r="CRS56" s="407"/>
      <c r="CRT56" s="408"/>
      <c r="CRU56" s="409"/>
      <c r="CRV56" s="410"/>
      <c r="CRW56" s="411"/>
      <c r="CRX56" s="412"/>
      <c r="CRY56" s="406"/>
      <c r="CRZ56" s="407"/>
      <c r="CSA56" s="408"/>
      <c r="CSB56" s="409"/>
      <c r="CSC56" s="410"/>
      <c r="CSD56" s="411"/>
      <c r="CSE56" s="412"/>
      <c r="CSF56" s="406"/>
      <c r="CSG56" s="407"/>
      <c r="CSH56" s="408"/>
      <c r="CSI56" s="409"/>
      <c r="CSJ56" s="410"/>
      <c r="CSK56" s="411"/>
      <c r="CSL56" s="412"/>
      <c r="CSM56" s="406"/>
      <c r="CSN56" s="407"/>
      <c r="CSO56" s="408"/>
      <c r="CSP56" s="409"/>
      <c r="CSQ56" s="410"/>
      <c r="CSR56" s="411"/>
      <c r="CSS56" s="412"/>
      <c r="CST56" s="406"/>
      <c r="CSU56" s="407"/>
      <c r="CSV56" s="408"/>
      <c r="CSW56" s="409"/>
      <c r="CSX56" s="410"/>
      <c r="CSY56" s="411"/>
      <c r="CSZ56" s="412"/>
      <c r="CTA56" s="406"/>
      <c r="CTB56" s="407"/>
      <c r="CTC56" s="408"/>
      <c r="CTD56" s="409"/>
      <c r="CTE56" s="410"/>
      <c r="CTF56" s="411"/>
      <c r="CTG56" s="412"/>
      <c r="CTH56" s="406"/>
      <c r="CTI56" s="407"/>
      <c r="CTJ56" s="408"/>
      <c r="CTK56" s="409"/>
      <c r="CTL56" s="410"/>
      <c r="CTM56" s="411"/>
      <c r="CTN56" s="412"/>
      <c r="CTO56" s="406"/>
      <c r="CTP56" s="407"/>
      <c r="CTQ56" s="408"/>
      <c r="CTR56" s="409"/>
      <c r="CTS56" s="410"/>
      <c r="CTT56" s="411"/>
      <c r="CTU56" s="412"/>
      <c r="CTV56" s="406"/>
      <c r="CTW56" s="407"/>
      <c r="CTX56" s="408"/>
      <c r="CTY56" s="409"/>
      <c r="CTZ56" s="410"/>
      <c r="CUA56" s="411"/>
      <c r="CUB56" s="412"/>
      <c r="CUC56" s="406"/>
      <c r="CUD56" s="407"/>
      <c r="CUE56" s="408"/>
      <c r="CUF56" s="409"/>
      <c r="CUG56" s="410"/>
      <c r="CUH56" s="411"/>
      <c r="CUI56" s="412"/>
      <c r="CUJ56" s="406"/>
      <c r="CUK56" s="407"/>
      <c r="CUL56" s="408"/>
      <c r="CUM56" s="409"/>
      <c r="CUN56" s="410"/>
      <c r="CUO56" s="411"/>
      <c r="CUP56" s="412"/>
      <c r="CUQ56" s="406"/>
      <c r="CUR56" s="407"/>
      <c r="CUS56" s="408"/>
      <c r="CUT56" s="409"/>
      <c r="CUU56" s="410"/>
      <c r="CUV56" s="411"/>
      <c r="CUW56" s="412"/>
      <c r="CUX56" s="406"/>
      <c r="CUY56" s="407"/>
      <c r="CUZ56" s="408"/>
      <c r="CVA56" s="409"/>
      <c r="CVB56" s="410"/>
      <c r="CVC56" s="411"/>
      <c r="CVD56" s="412"/>
      <c r="CVE56" s="406"/>
      <c r="CVF56" s="407"/>
      <c r="CVG56" s="408"/>
      <c r="CVH56" s="409"/>
      <c r="CVI56" s="410"/>
      <c r="CVJ56" s="411"/>
      <c r="CVK56" s="412"/>
      <c r="CVL56" s="406"/>
      <c r="CVM56" s="407"/>
      <c r="CVN56" s="408"/>
      <c r="CVO56" s="409"/>
      <c r="CVP56" s="410"/>
      <c r="CVQ56" s="411"/>
      <c r="CVR56" s="412"/>
      <c r="CVS56" s="406"/>
      <c r="CVT56" s="407"/>
      <c r="CVU56" s="408"/>
      <c r="CVV56" s="409"/>
      <c r="CVW56" s="410"/>
      <c r="CVX56" s="411"/>
      <c r="CVY56" s="412"/>
      <c r="CVZ56" s="406"/>
      <c r="CWA56" s="407"/>
      <c r="CWB56" s="408"/>
      <c r="CWC56" s="409"/>
      <c r="CWD56" s="410"/>
      <c r="CWE56" s="411"/>
      <c r="CWF56" s="412"/>
      <c r="CWG56" s="406"/>
      <c r="CWH56" s="407"/>
      <c r="CWI56" s="408"/>
      <c r="CWJ56" s="409"/>
      <c r="CWK56" s="410"/>
      <c r="CWL56" s="411"/>
      <c r="CWM56" s="412"/>
      <c r="CWN56" s="406"/>
      <c r="CWO56" s="407"/>
      <c r="CWP56" s="408"/>
      <c r="CWQ56" s="409"/>
      <c r="CWR56" s="410"/>
      <c r="CWS56" s="411"/>
      <c r="CWT56" s="412"/>
      <c r="CWU56" s="406"/>
      <c r="CWV56" s="407"/>
      <c r="CWW56" s="408"/>
      <c r="CWX56" s="409"/>
      <c r="CWY56" s="410"/>
      <c r="CWZ56" s="411"/>
      <c r="CXA56" s="412"/>
      <c r="CXB56" s="406"/>
      <c r="CXC56" s="407"/>
      <c r="CXD56" s="408"/>
      <c r="CXE56" s="409"/>
      <c r="CXF56" s="410"/>
      <c r="CXG56" s="411"/>
      <c r="CXH56" s="412"/>
      <c r="CXI56" s="406"/>
      <c r="CXJ56" s="407"/>
      <c r="CXK56" s="408"/>
      <c r="CXL56" s="409"/>
      <c r="CXM56" s="410"/>
      <c r="CXN56" s="411"/>
      <c r="CXO56" s="412"/>
      <c r="CXP56" s="406"/>
      <c r="CXQ56" s="407"/>
      <c r="CXR56" s="408"/>
      <c r="CXS56" s="409"/>
      <c r="CXT56" s="410"/>
      <c r="CXU56" s="411"/>
      <c r="CXV56" s="412"/>
      <c r="CXW56" s="406"/>
      <c r="CXX56" s="407"/>
      <c r="CXY56" s="408"/>
      <c r="CXZ56" s="409"/>
      <c r="CYA56" s="410"/>
      <c r="CYB56" s="411"/>
      <c r="CYC56" s="412"/>
      <c r="CYD56" s="406"/>
      <c r="CYE56" s="407"/>
      <c r="CYF56" s="408"/>
      <c r="CYG56" s="409"/>
      <c r="CYH56" s="410"/>
      <c r="CYI56" s="411"/>
      <c r="CYJ56" s="412"/>
      <c r="CYK56" s="406"/>
      <c r="CYL56" s="407"/>
      <c r="CYM56" s="408"/>
      <c r="CYN56" s="409"/>
      <c r="CYO56" s="410"/>
      <c r="CYP56" s="411"/>
      <c r="CYQ56" s="412"/>
      <c r="CYR56" s="406"/>
      <c r="CYS56" s="407"/>
      <c r="CYT56" s="408"/>
      <c r="CYU56" s="409"/>
      <c r="CYV56" s="410"/>
      <c r="CYW56" s="411"/>
      <c r="CYX56" s="412"/>
      <c r="CYY56" s="406"/>
      <c r="CYZ56" s="407"/>
      <c r="CZA56" s="408"/>
      <c r="CZB56" s="409"/>
      <c r="CZC56" s="410"/>
      <c r="CZD56" s="411"/>
      <c r="CZE56" s="412"/>
      <c r="CZF56" s="406"/>
      <c r="CZG56" s="407"/>
      <c r="CZH56" s="408"/>
      <c r="CZI56" s="409"/>
      <c r="CZJ56" s="410"/>
      <c r="CZK56" s="411"/>
      <c r="CZL56" s="412"/>
      <c r="CZM56" s="406"/>
      <c r="CZN56" s="407"/>
      <c r="CZO56" s="408"/>
      <c r="CZP56" s="409"/>
      <c r="CZQ56" s="410"/>
      <c r="CZR56" s="411"/>
      <c r="CZS56" s="412"/>
      <c r="CZT56" s="406"/>
      <c r="CZU56" s="407"/>
      <c r="CZV56" s="408"/>
      <c r="CZW56" s="409"/>
      <c r="CZX56" s="410"/>
      <c r="CZY56" s="411"/>
      <c r="CZZ56" s="412"/>
      <c r="DAA56" s="406"/>
      <c r="DAB56" s="407"/>
      <c r="DAC56" s="408"/>
      <c r="DAD56" s="409"/>
      <c r="DAE56" s="410"/>
      <c r="DAF56" s="411"/>
      <c r="DAG56" s="412"/>
      <c r="DAH56" s="406"/>
      <c r="DAI56" s="407"/>
      <c r="DAJ56" s="408"/>
      <c r="DAK56" s="409"/>
      <c r="DAL56" s="410"/>
      <c r="DAM56" s="411"/>
      <c r="DAN56" s="412"/>
      <c r="DAO56" s="406"/>
      <c r="DAP56" s="407"/>
      <c r="DAQ56" s="408"/>
      <c r="DAR56" s="409"/>
      <c r="DAS56" s="410"/>
      <c r="DAT56" s="411"/>
      <c r="DAU56" s="412"/>
      <c r="DAV56" s="406"/>
      <c r="DAW56" s="407"/>
      <c r="DAX56" s="408"/>
      <c r="DAY56" s="409"/>
      <c r="DAZ56" s="410"/>
      <c r="DBA56" s="411"/>
      <c r="DBB56" s="412"/>
      <c r="DBC56" s="406"/>
      <c r="DBD56" s="407"/>
      <c r="DBE56" s="408"/>
      <c r="DBF56" s="409"/>
      <c r="DBG56" s="410"/>
      <c r="DBH56" s="411"/>
      <c r="DBI56" s="412"/>
      <c r="DBJ56" s="406"/>
      <c r="DBK56" s="407"/>
      <c r="DBL56" s="408"/>
      <c r="DBM56" s="409"/>
      <c r="DBN56" s="410"/>
      <c r="DBO56" s="411"/>
      <c r="DBP56" s="412"/>
      <c r="DBQ56" s="406"/>
      <c r="DBR56" s="407"/>
      <c r="DBS56" s="408"/>
      <c r="DBT56" s="409"/>
      <c r="DBU56" s="410"/>
      <c r="DBV56" s="411"/>
      <c r="DBW56" s="412"/>
      <c r="DBX56" s="406"/>
      <c r="DBY56" s="407"/>
      <c r="DBZ56" s="408"/>
      <c r="DCA56" s="409"/>
      <c r="DCB56" s="410"/>
      <c r="DCC56" s="411"/>
      <c r="DCD56" s="412"/>
      <c r="DCE56" s="406"/>
      <c r="DCF56" s="407"/>
      <c r="DCG56" s="408"/>
      <c r="DCH56" s="409"/>
      <c r="DCI56" s="410"/>
      <c r="DCJ56" s="411"/>
      <c r="DCK56" s="412"/>
      <c r="DCL56" s="406"/>
      <c r="DCM56" s="407"/>
      <c r="DCN56" s="408"/>
      <c r="DCO56" s="409"/>
      <c r="DCP56" s="410"/>
      <c r="DCQ56" s="411"/>
      <c r="DCR56" s="412"/>
      <c r="DCS56" s="406"/>
      <c r="DCT56" s="407"/>
      <c r="DCU56" s="408"/>
      <c r="DCV56" s="409"/>
      <c r="DCW56" s="410"/>
      <c r="DCX56" s="411"/>
      <c r="DCY56" s="412"/>
      <c r="DCZ56" s="406"/>
      <c r="DDA56" s="407"/>
      <c r="DDB56" s="408"/>
      <c r="DDC56" s="409"/>
      <c r="DDD56" s="410"/>
      <c r="DDE56" s="411"/>
      <c r="DDF56" s="412"/>
      <c r="DDG56" s="406"/>
      <c r="DDH56" s="407"/>
      <c r="DDI56" s="408"/>
      <c r="DDJ56" s="409"/>
      <c r="DDK56" s="410"/>
      <c r="DDL56" s="411"/>
      <c r="DDM56" s="412"/>
      <c r="DDN56" s="406"/>
      <c r="DDO56" s="407"/>
      <c r="DDP56" s="408"/>
      <c r="DDQ56" s="409"/>
      <c r="DDR56" s="410"/>
      <c r="DDS56" s="411"/>
      <c r="DDT56" s="412"/>
      <c r="DDU56" s="406"/>
      <c r="DDV56" s="407"/>
      <c r="DDW56" s="408"/>
      <c r="DDX56" s="409"/>
      <c r="DDY56" s="410"/>
      <c r="DDZ56" s="411"/>
      <c r="DEA56" s="412"/>
      <c r="DEB56" s="406"/>
      <c r="DEC56" s="407"/>
      <c r="DED56" s="408"/>
      <c r="DEE56" s="409"/>
      <c r="DEF56" s="410"/>
      <c r="DEG56" s="411"/>
      <c r="DEH56" s="412"/>
      <c r="DEI56" s="406"/>
      <c r="DEJ56" s="407"/>
      <c r="DEK56" s="408"/>
      <c r="DEL56" s="409"/>
      <c r="DEM56" s="410"/>
      <c r="DEN56" s="411"/>
      <c r="DEO56" s="412"/>
      <c r="DEP56" s="406"/>
      <c r="DEQ56" s="407"/>
      <c r="DER56" s="408"/>
      <c r="DES56" s="409"/>
      <c r="DET56" s="410"/>
      <c r="DEU56" s="411"/>
      <c r="DEV56" s="412"/>
      <c r="DEW56" s="406"/>
      <c r="DEX56" s="407"/>
      <c r="DEY56" s="408"/>
      <c r="DEZ56" s="409"/>
      <c r="DFA56" s="410"/>
      <c r="DFB56" s="411"/>
      <c r="DFC56" s="412"/>
      <c r="DFD56" s="406"/>
      <c r="DFE56" s="407"/>
      <c r="DFF56" s="408"/>
      <c r="DFG56" s="409"/>
      <c r="DFH56" s="410"/>
      <c r="DFI56" s="411"/>
      <c r="DFJ56" s="412"/>
      <c r="DFK56" s="406"/>
      <c r="DFL56" s="407"/>
      <c r="DFM56" s="408"/>
      <c r="DFN56" s="409"/>
      <c r="DFO56" s="410"/>
      <c r="DFP56" s="411"/>
      <c r="DFQ56" s="412"/>
      <c r="DFR56" s="406"/>
      <c r="DFS56" s="407"/>
      <c r="DFT56" s="408"/>
      <c r="DFU56" s="409"/>
      <c r="DFV56" s="410"/>
      <c r="DFW56" s="411"/>
      <c r="DFX56" s="412"/>
      <c r="DFY56" s="406"/>
      <c r="DFZ56" s="407"/>
      <c r="DGA56" s="408"/>
      <c r="DGB56" s="409"/>
      <c r="DGC56" s="410"/>
      <c r="DGD56" s="411"/>
      <c r="DGE56" s="412"/>
      <c r="DGF56" s="406"/>
      <c r="DGG56" s="407"/>
      <c r="DGH56" s="408"/>
      <c r="DGI56" s="409"/>
      <c r="DGJ56" s="410"/>
      <c r="DGK56" s="411"/>
      <c r="DGL56" s="412"/>
      <c r="DGM56" s="406"/>
      <c r="DGN56" s="407"/>
      <c r="DGO56" s="408"/>
      <c r="DGP56" s="409"/>
      <c r="DGQ56" s="410"/>
      <c r="DGR56" s="411"/>
      <c r="DGS56" s="412"/>
      <c r="DGT56" s="406"/>
      <c r="DGU56" s="407"/>
      <c r="DGV56" s="408"/>
      <c r="DGW56" s="409"/>
      <c r="DGX56" s="410"/>
      <c r="DGY56" s="411"/>
      <c r="DGZ56" s="412"/>
      <c r="DHA56" s="406"/>
      <c r="DHB56" s="407"/>
      <c r="DHC56" s="408"/>
      <c r="DHD56" s="409"/>
      <c r="DHE56" s="410"/>
      <c r="DHF56" s="411"/>
      <c r="DHG56" s="412"/>
      <c r="DHH56" s="406"/>
      <c r="DHI56" s="407"/>
      <c r="DHJ56" s="408"/>
      <c r="DHK56" s="409"/>
      <c r="DHL56" s="410"/>
      <c r="DHM56" s="411"/>
      <c r="DHN56" s="412"/>
      <c r="DHO56" s="406"/>
      <c r="DHP56" s="407"/>
      <c r="DHQ56" s="408"/>
      <c r="DHR56" s="409"/>
      <c r="DHS56" s="410"/>
      <c r="DHT56" s="411"/>
      <c r="DHU56" s="412"/>
      <c r="DHV56" s="406"/>
      <c r="DHW56" s="407"/>
      <c r="DHX56" s="408"/>
      <c r="DHY56" s="409"/>
      <c r="DHZ56" s="410"/>
      <c r="DIA56" s="411"/>
      <c r="DIB56" s="412"/>
      <c r="DIC56" s="406"/>
      <c r="DID56" s="407"/>
      <c r="DIE56" s="408"/>
      <c r="DIF56" s="409"/>
      <c r="DIG56" s="410"/>
      <c r="DIH56" s="411"/>
      <c r="DII56" s="412"/>
      <c r="DIJ56" s="406"/>
      <c r="DIK56" s="407"/>
      <c r="DIL56" s="408"/>
      <c r="DIM56" s="409"/>
      <c r="DIN56" s="410"/>
      <c r="DIO56" s="411"/>
      <c r="DIP56" s="412"/>
      <c r="DIQ56" s="406"/>
      <c r="DIR56" s="407"/>
      <c r="DIS56" s="408"/>
      <c r="DIT56" s="409"/>
      <c r="DIU56" s="410"/>
      <c r="DIV56" s="411"/>
      <c r="DIW56" s="412"/>
      <c r="DIX56" s="406"/>
      <c r="DIY56" s="407"/>
      <c r="DIZ56" s="408"/>
      <c r="DJA56" s="409"/>
      <c r="DJB56" s="410"/>
      <c r="DJC56" s="411"/>
      <c r="DJD56" s="412"/>
      <c r="DJE56" s="406"/>
      <c r="DJF56" s="407"/>
      <c r="DJG56" s="408"/>
      <c r="DJH56" s="409"/>
      <c r="DJI56" s="410"/>
      <c r="DJJ56" s="411"/>
      <c r="DJK56" s="412"/>
      <c r="DJL56" s="406"/>
      <c r="DJM56" s="407"/>
      <c r="DJN56" s="408"/>
      <c r="DJO56" s="409"/>
      <c r="DJP56" s="410"/>
      <c r="DJQ56" s="411"/>
      <c r="DJR56" s="412"/>
      <c r="DJS56" s="406"/>
      <c r="DJT56" s="407"/>
      <c r="DJU56" s="408"/>
      <c r="DJV56" s="409"/>
      <c r="DJW56" s="410"/>
      <c r="DJX56" s="411"/>
      <c r="DJY56" s="412"/>
      <c r="DJZ56" s="406"/>
      <c r="DKA56" s="407"/>
      <c r="DKB56" s="408"/>
      <c r="DKC56" s="409"/>
      <c r="DKD56" s="410"/>
      <c r="DKE56" s="411"/>
      <c r="DKF56" s="412"/>
      <c r="DKG56" s="406"/>
      <c r="DKH56" s="407"/>
      <c r="DKI56" s="408"/>
      <c r="DKJ56" s="409"/>
      <c r="DKK56" s="410"/>
      <c r="DKL56" s="411"/>
      <c r="DKM56" s="412"/>
      <c r="DKN56" s="406"/>
      <c r="DKO56" s="407"/>
      <c r="DKP56" s="408"/>
      <c r="DKQ56" s="409"/>
      <c r="DKR56" s="410"/>
      <c r="DKS56" s="411"/>
      <c r="DKT56" s="412"/>
      <c r="DKU56" s="406"/>
      <c r="DKV56" s="407"/>
      <c r="DKW56" s="408"/>
      <c r="DKX56" s="409"/>
      <c r="DKY56" s="410"/>
      <c r="DKZ56" s="411"/>
      <c r="DLA56" s="412"/>
      <c r="DLB56" s="406"/>
      <c r="DLC56" s="407"/>
      <c r="DLD56" s="408"/>
      <c r="DLE56" s="409"/>
      <c r="DLF56" s="410"/>
      <c r="DLG56" s="411"/>
      <c r="DLH56" s="412"/>
      <c r="DLI56" s="406"/>
      <c r="DLJ56" s="407"/>
      <c r="DLK56" s="408"/>
      <c r="DLL56" s="409"/>
      <c r="DLM56" s="410"/>
      <c r="DLN56" s="411"/>
      <c r="DLO56" s="412"/>
      <c r="DLP56" s="406"/>
      <c r="DLQ56" s="407"/>
      <c r="DLR56" s="408"/>
      <c r="DLS56" s="409"/>
      <c r="DLT56" s="410"/>
      <c r="DLU56" s="411"/>
      <c r="DLV56" s="412"/>
      <c r="DLW56" s="406"/>
      <c r="DLX56" s="407"/>
      <c r="DLY56" s="408"/>
      <c r="DLZ56" s="409"/>
      <c r="DMA56" s="410"/>
      <c r="DMB56" s="411"/>
      <c r="DMC56" s="412"/>
      <c r="DMD56" s="406"/>
      <c r="DME56" s="407"/>
      <c r="DMF56" s="408"/>
      <c r="DMG56" s="409"/>
      <c r="DMH56" s="410"/>
      <c r="DMI56" s="411"/>
      <c r="DMJ56" s="412"/>
      <c r="DMK56" s="406"/>
      <c r="DML56" s="407"/>
      <c r="DMM56" s="408"/>
      <c r="DMN56" s="409"/>
      <c r="DMO56" s="410"/>
      <c r="DMP56" s="411"/>
      <c r="DMQ56" s="412"/>
      <c r="DMR56" s="406"/>
      <c r="DMS56" s="407"/>
      <c r="DMT56" s="408"/>
      <c r="DMU56" s="409"/>
      <c r="DMV56" s="410"/>
      <c r="DMW56" s="411"/>
      <c r="DMX56" s="412"/>
      <c r="DMY56" s="406"/>
      <c r="DMZ56" s="407"/>
      <c r="DNA56" s="408"/>
      <c r="DNB56" s="409"/>
      <c r="DNC56" s="410"/>
      <c r="DND56" s="411"/>
      <c r="DNE56" s="412"/>
      <c r="DNF56" s="406"/>
      <c r="DNG56" s="407"/>
      <c r="DNH56" s="408"/>
      <c r="DNI56" s="409"/>
      <c r="DNJ56" s="410"/>
      <c r="DNK56" s="411"/>
      <c r="DNL56" s="412"/>
      <c r="DNM56" s="406"/>
      <c r="DNN56" s="407"/>
      <c r="DNO56" s="408"/>
      <c r="DNP56" s="409"/>
      <c r="DNQ56" s="410"/>
      <c r="DNR56" s="411"/>
      <c r="DNS56" s="412"/>
      <c r="DNT56" s="406"/>
      <c r="DNU56" s="407"/>
      <c r="DNV56" s="408"/>
      <c r="DNW56" s="409"/>
      <c r="DNX56" s="410"/>
      <c r="DNY56" s="411"/>
      <c r="DNZ56" s="412"/>
      <c r="DOA56" s="406"/>
      <c r="DOB56" s="407"/>
      <c r="DOC56" s="408"/>
      <c r="DOD56" s="409"/>
      <c r="DOE56" s="410"/>
      <c r="DOF56" s="411"/>
      <c r="DOG56" s="412"/>
      <c r="DOH56" s="406"/>
      <c r="DOI56" s="407"/>
      <c r="DOJ56" s="408"/>
      <c r="DOK56" s="409"/>
      <c r="DOL56" s="410"/>
      <c r="DOM56" s="411"/>
      <c r="DON56" s="412"/>
      <c r="DOO56" s="406"/>
      <c r="DOP56" s="407"/>
      <c r="DOQ56" s="408"/>
      <c r="DOR56" s="409"/>
      <c r="DOS56" s="410"/>
      <c r="DOT56" s="411"/>
      <c r="DOU56" s="412"/>
      <c r="DOV56" s="406"/>
      <c r="DOW56" s="407"/>
      <c r="DOX56" s="408"/>
      <c r="DOY56" s="409"/>
      <c r="DOZ56" s="410"/>
      <c r="DPA56" s="411"/>
      <c r="DPB56" s="412"/>
      <c r="DPC56" s="406"/>
      <c r="DPD56" s="407"/>
      <c r="DPE56" s="408"/>
      <c r="DPF56" s="409"/>
      <c r="DPG56" s="410"/>
      <c r="DPH56" s="411"/>
      <c r="DPI56" s="412"/>
      <c r="DPJ56" s="406"/>
      <c r="DPK56" s="407"/>
      <c r="DPL56" s="408"/>
      <c r="DPM56" s="409"/>
      <c r="DPN56" s="410"/>
      <c r="DPO56" s="411"/>
      <c r="DPP56" s="412"/>
      <c r="DPQ56" s="406"/>
      <c r="DPR56" s="407"/>
      <c r="DPS56" s="408"/>
      <c r="DPT56" s="409"/>
      <c r="DPU56" s="410"/>
      <c r="DPV56" s="411"/>
      <c r="DPW56" s="412"/>
      <c r="DPX56" s="406"/>
      <c r="DPY56" s="407"/>
      <c r="DPZ56" s="408"/>
      <c r="DQA56" s="409"/>
      <c r="DQB56" s="410"/>
      <c r="DQC56" s="411"/>
      <c r="DQD56" s="412"/>
      <c r="DQE56" s="406"/>
      <c r="DQF56" s="407"/>
      <c r="DQG56" s="408"/>
      <c r="DQH56" s="409"/>
      <c r="DQI56" s="410"/>
      <c r="DQJ56" s="411"/>
      <c r="DQK56" s="412"/>
      <c r="DQL56" s="406"/>
      <c r="DQM56" s="407"/>
      <c r="DQN56" s="408"/>
      <c r="DQO56" s="409"/>
      <c r="DQP56" s="410"/>
      <c r="DQQ56" s="411"/>
      <c r="DQR56" s="412"/>
      <c r="DQS56" s="406"/>
      <c r="DQT56" s="407"/>
      <c r="DQU56" s="408"/>
      <c r="DQV56" s="409"/>
      <c r="DQW56" s="410"/>
      <c r="DQX56" s="411"/>
      <c r="DQY56" s="412"/>
      <c r="DQZ56" s="406"/>
      <c r="DRA56" s="407"/>
      <c r="DRB56" s="408"/>
      <c r="DRC56" s="409"/>
      <c r="DRD56" s="410"/>
      <c r="DRE56" s="411"/>
      <c r="DRF56" s="412"/>
      <c r="DRG56" s="406"/>
      <c r="DRH56" s="407"/>
      <c r="DRI56" s="408"/>
      <c r="DRJ56" s="409"/>
      <c r="DRK56" s="410"/>
      <c r="DRL56" s="411"/>
      <c r="DRM56" s="412"/>
      <c r="DRN56" s="406"/>
      <c r="DRO56" s="407"/>
      <c r="DRP56" s="408"/>
      <c r="DRQ56" s="409"/>
      <c r="DRR56" s="410"/>
      <c r="DRS56" s="411"/>
      <c r="DRT56" s="412"/>
      <c r="DRU56" s="406"/>
      <c r="DRV56" s="407"/>
      <c r="DRW56" s="408"/>
      <c r="DRX56" s="409"/>
      <c r="DRY56" s="410"/>
      <c r="DRZ56" s="411"/>
      <c r="DSA56" s="412"/>
      <c r="DSB56" s="406"/>
      <c r="DSC56" s="407"/>
      <c r="DSD56" s="408"/>
      <c r="DSE56" s="409"/>
      <c r="DSF56" s="410"/>
      <c r="DSG56" s="411"/>
      <c r="DSH56" s="412"/>
      <c r="DSI56" s="406"/>
      <c r="DSJ56" s="407"/>
      <c r="DSK56" s="408"/>
      <c r="DSL56" s="409"/>
      <c r="DSM56" s="410"/>
      <c r="DSN56" s="411"/>
      <c r="DSO56" s="412"/>
      <c r="DSP56" s="406"/>
      <c r="DSQ56" s="407"/>
      <c r="DSR56" s="408"/>
      <c r="DSS56" s="409"/>
      <c r="DST56" s="410"/>
      <c r="DSU56" s="411"/>
      <c r="DSV56" s="412"/>
      <c r="DSW56" s="406"/>
      <c r="DSX56" s="407"/>
      <c r="DSY56" s="408"/>
      <c r="DSZ56" s="409"/>
      <c r="DTA56" s="410"/>
      <c r="DTB56" s="411"/>
      <c r="DTC56" s="412"/>
      <c r="DTD56" s="406"/>
      <c r="DTE56" s="407"/>
      <c r="DTF56" s="408"/>
      <c r="DTG56" s="409"/>
      <c r="DTH56" s="410"/>
      <c r="DTI56" s="411"/>
      <c r="DTJ56" s="412"/>
      <c r="DTK56" s="406"/>
      <c r="DTL56" s="407"/>
      <c r="DTM56" s="408"/>
      <c r="DTN56" s="409"/>
      <c r="DTO56" s="410"/>
      <c r="DTP56" s="411"/>
      <c r="DTQ56" s="412"/>
      <c r="DTR56" s="406"/>
      <c r="DTS56" s="407"/>
      <c r="DTT56" s="408"/>
      <c r="DTU56" s="409"/>
      <c r="DTV56" s="410"/>
      <c r="DTW56" s="411"/>
      <c r="DTX56" s="412"/>
      <c r="DTY56" s="406"/>
      <c r="DTZ56" s="407"/>
      <c r="DUA56" s="408"/>
      <c r="DUB56" s="409"/>
      <c r="DUC56" s="410"/>
      <c r="DUD56" s="411"/>
      <c r="DUE56" s="412"/>
      <c r="DUF56" s="406"/>
      <c r="DUG56" s="407"/>
      <c r="DUH56" s="408"/>
      <c r="DUI56" s="409"/>
      <c r="DUJ56" s="410"/>
      <c r="DUK56" s="411"/>
      <c r="DUL56" s="412"/>
      <c r="DUM56" s="406"/>
      <c r="DUN56" s="407"/>
      <c r="DUO56" s="408"/>
      <c r="DUP56" s="409"/>
      <c r="DUQ56" s="410"/>
      <c r="DUR56" s="411"/>
      <c r="DUS56" s="412"/>
      <c r="DUT56" s="406"/>
      <c r="DUU56" s="407"/>
      <c r="DUV56" s="408"/>
      <c r="DUW56" s="409"/>
      <c r="DUX56" s="410"/>
      <c r="DUY56" s="411"/>
      <c r="DUZ56" s="412"/>
      <c r="DVA56" s="406"/>
      <c r="DVB56" s="407"/>
      <c r="DVC56" s="408"/>
      <c r="DVD56" s="409"/>
      <c r="DVE56" s="410"/>
      <c r="DVF56" s="411"/>
      <c r="DVG56" s="412"/>
      <c r="DVH56" s="406"/>
      <c r="DVI56" s="407"/>
      <c r="DVJ56" s="408"/>
      <c r="DVK56" s="409"/>
      <c r="DVL56" s="410"/>
      <c r="DVM56" s="411"/>
      <c r="DVN56" s="412"/>
      <c r="DVO56" s="406"/>
      <c r="DVP56" s="407"/>
      <c r="DVQ56" s="408"/>
      <c r="DVR56" s="409"/>
      <c r="DVS56" s="410"/>
      <c r="DVT56" s="411"/>
      <c r="DVU56" s="412"/>
      <c r="DVV56" s="406"/>
      <c r="DVW56" s="407"/>
      <c r="DVX56" s="408"/>
      <c r="DVY56" s="409"/>
      <c r="DVZ56" s="410"/>
      <c r="DWA56" s="411"/>
      <c r="DWB56" s="412"/>
      <c r="DWC56" s="406"/>
      <c r="DWD56" s="407"/>
      <c r="DWE56" s="408"/>
      <c r="DWF56" s="409"/>
      <c r="DWG56" s="410"/>
      <c r="DWH56" s="411"/>
      <c r="DWI56" s="412"/>
      <c r="DWJ56" s="406"/>
      <c r="DWK56" s="407"/>
      <c r="DWL56" s="408"/>
      <c r="DWM56" s="409"/>
      <c r="DWN56" s="410"/>
      <c r="DWO56" s="411"/>
      <c r="DWP56" s="412"/>
      <c r="DWQ56" s="406"/>
      <c r="DWR56" s="407"/>
      <c r="DWS56" s="408"/>
      <c r="DWT56" s="409"/>
      <c r="DWU56" s="410"/>
      <c r="DWV56" s="411"/>
      <c r="DWW56" s="412"/>
      <c r="DWX56" s="406"/>
      <c r="DWY56" s="407"/>
      <c r="DWZ56" s="408"/>
      <c r="DXA56" s="409"/>
      <c r="DXB56" s="410"/>
      <c r="DXC56" s="411"/>
      <c r="DXD56" s="412"/>
      <c r="DXE56" s="406"/>
      <c r="DXF56" s="407"/>
      <c r="DXG56" s="408"/>
      <c r="DXH56" s="409"/>
      <c r="DXI56" s="410"/>
      <c r="DXJ56" s="411"/>
      <c r="DXK56" s="412"/>
      <c r="DXL56" s="406"/>
      <c r="DXM56" s="407"/>
      <c r="DXN56" s="408"/>
      <c r="DXO56" s="409"/>
      <c r="DXP56" s="410"/>
      <c r="DXQ56" s="411"/>
      <c r="DXR56" s="412"/>
      <c r="DXS56" s="406"/>
      <c r="DXT56" s="407"/>
      <c r="DXU56" s="408"/>
      <c r="DXV56" s="409"/>
      <c r="DXW56" s="410"/>
      <c r="DXX56" s="411"/>
      <c r="DXY56" s="412"/>
      <c r="DXZ56" s="406"/>
      <c r="DYA56" s="407"/>
      <c r="DYB56" s="408"/>
      <c r="DYC56" s="409"/>
      <c r="DYD56" s="410"/>
      <c r="DYE56" s="411"/>
      <c r="DYF56" s="412"/>
      <c r="DYG56" s="406"/>
      <c r="DYH56" s="407"/>
      <c r="DYI56" s="408"/>
      <c r="DYJ56" s="409"/>
      <c r="DYK56" s="410"/>
      <c r="DYL56" s="411"/>
      <c r="DYM56" s="412"/>
      <c r="DYN56" s="406"/>
      <c r="DYO56" s="407"/>
      <c r="DYP56" s="408"/>
      <c r="DYQ56" s="409"/>
      <c r="DYR56" s="410"/>
      <c r="DYS56" s="411"/>
      <c r="DYT56" s="412"/>
      <c r="DYU56" s="406"/>
      <c r="DYV56" s="407"/>
      <c r="DYW56" s="408"/>
      <c r="DYX56" s="409"/>
      <c r="DYY56" s="410"/>
      <c r="DYZ56" s="411"/>
      <c r="DZA56" s="412"/>
      <c r="DZB56" s="406"/>
      <c r="DZC56" s="407"/>
      <c r="DZD56" s="408"/>
      <c r="DZE56" s="409"/>
      <c r="DZF56" s="410"/>
      <c r="DZG56" s="411"/>
      <c r="DZH56" s="412"/>
      <c r="DZI56" s="406"/>
      <c r="DZJ56" s="407"/>
      <c r="DZK56" s="408"/>
      <c r="DZL56" s="409"/>
      <c r="DZM56" s="410"/>
      <c r="DZN56" s="411"/>
      <c r="DZO56" s="412"/>
      <c r="DZP56" s="406"/>
      <c r="DZQ56" s="407"/>
      <c r="DZR56" s="408"/>
      <c r="DZS56" s="409"/>
      <c r="DZT56" s="410"/>
      <c r="DZU56" s="411"/>
      <c r="DZV56" s="412"/>
      <c r="DZW56" s="406"/>
      <c r="DZX56" s="407"/>
      <c r="DZY56" s="408"/>
      <c r="DZZ56" s="409"/>
      <c r="EAA56" s="410"/>
      <c r="EAB56" s="411"/>
      <c r="EAC56" s="412"/>
      <c r="EAD56" s="406"/>
      <c r="EAE56" s="407"/>
      <c r="EAF56" s="408"/>
      <c r="EAG56" s="409"/>
      <c r="EAH56" s="410"/>
      <c r="EAI56" s="411"/>
      <c r="EAJ56" s="412"/>
      <c r="EAK56" s="406"/>
      <c r="EAL56" s="407"/>
      <c r="EAM56" s="408"/>
      <c r="EAN56" s="409"/>
      <c r="EAO56" s="410"/>
      <c r="EAP56" s="411"/>
      <c r="EAQ56" s="412"/>
      <c r="EAR56" s="406"/>
      <c r="EAS56" s="407"/>
      <c r="EAT56" s="408"/>
      <c r="EAU56" s="409"/>
      <c r="EAV56" s="410"/>
      <c r="EAW56" s="411"/>
      <c r="EAX56" s="412"/>
      <c r="EAY56" s="406"/>
      <c r="EAZ56" s="407"/>
      <c r="EBA56" s="408"/>
      <c r="EBB56" s="409"/>
      <c r="EBC56" s="410"/>
      <c r="EBD56" s="411"/>
      <c r="EBE56" s="412"/>
      <c r="EBF56" s="406"/>
      <c r="EBG56" s="407"/>
      <c r="EBH56" s="408"/>
      <c r="EBI56" s="409"/>
      <c r="EBJ56" s="410"/>
      <c r="EBK56" s="411"/>
      <c r="EBL56" s="412"/>
      <c r="EBM56" s="406"/>
      <c r="EBN56" s="407"/>
      <c r="EBO56" s="408"/>
      <c r="EBP56" s="409"/>
      <c r="EBQ56" s="410"/>
      <c r="EBR56" s="411"/>
      <c r="EBS56" s="412"/>
      <c r="EBT56" s="406"/>
      <c r="EBU56" s="407"/>
      <c r="EBV56" s="408"/>
      <c r="EBW56" s="409"/>
      <c r="EBX56" s="410"/>
      <c r="EBY56" s="411"/>
      <c r="EBZ56" s="412"/>
      <c r="ECA56" s="406"/>
      <c r="ECB56" s="407"/>
      <c r="ECC56" s="408"/>
      <c r="ECD56" s="409"/>
      <c r="ECE56" s="410"/>
      <c r="ECF56" s="411"/>
      <c r="ECG56" s="412"/>
      <c r="ECH56" s="406"/>
      <c r="ECI56" s="407"/>
      <c r="ECJ56" s="408"/>
      <c r="ECK56" s="409"/>
      <c r="ECL56" s="410"/>
      <c r="ECM56" s="411"/>
      <c r="ECN56" s="412"/>
      <c r="ECO56" s="406"/>
      <c r="ECP56" s="407"/>
      <c r="ECQ56" s="408"/>
      <c r="ECR56" s="409"/>
      <c r="ECS56" s="410"/>
      <c r="ECT56" s="411"/>
      <c r="ECU56" s="412"/>
      <c r="ECV56" s="406"/>
      <c r="ECW56" s="407"/>
      <c r="ECX56" s="408"/>
      <c r="ECY56" s="409"/>
      <c r="ECZ56" s="410"/>
      <c r="EDA56" s="411"/>
      <c r="EDB56" s="412"/>
      <c r="EDC56" s="406"/>
      <c r="EDD56" s="407"/>
      <c r="EDE56" s="408"/>
      <c r="EDF56" s="409"/>
      <c r="EDG56" s="410"/>
      <c r="EDH56" s="411"/>
      <c r="EDI56" s="412"/>
      <c r="EDJ56" s="406"/>
      <c r="EDK56" s="407"/>
      <c r="EDL56" s="408"/>
      <c r="EDM56" s="409"/>
      <c r="EDN56" s="410"/>
      <c r="EDO56" s="411"/>
      <c r="EDP56" s="412"/>
      <c r="EDQ56" s="406"/>
      <c r="EDR56" s="407"/>
      <c r="EDS56" s="408"/>
      <c r="EDT56" s="409"/>
      <c r="EDU56" s="410"/>
      <c r="EDV56" s="411"/>
      <c r="EDW56" s="412"/>
      <c r="EDX56" s="406"/>
      <c r="EDY56" s="407"/>
      <c r="EDZ56" s="408"/>
      <c r="EEA56" s="409"/>
      <c r="EEB56" s="410"/>
      <c r="EEC56" s="411"/>
      <c r="EED56" s="412"/>
      <c r="EEE56" s="406"/>
      <c r="EEF56" s="407"/>
      <c r="EEG56" s="408"/>
      <c r="EEH56" s="409"/>
      <c r="EEI56" s="410"/>
      <c r="EEJ56" s="411"/>
      <c r="EEK56" s="412"/>
      <c r="EEL56" s="406"/>
      <c r="EEM56" s="407"/>
      <c r="EEN56" s="408"/>
      <c r="EEO56" s="409"/>
      <c r="EEP56" s="410"/>
      <c r="EEQ56" s="411"/>
      <c r="EER56" s="412"/>
      <c r="EES56" s="406"/>
      <c r="EET56" s="407"/>
      <c r="EEU56" s="408"/>
      <c r="EEV56" s="409"/>
      <c r="EEW56" s="410"/>
      <c r="EEX56" s="411"/>
      <c r="EEY56" s="412"/>
      <c r="EEZ56" s="406"/>
      <c r="EFA56" s="407"/>
      <c r="EFB56" s="408"/>
      <c r="EFC56" s="409"/>
      <c r="EFD56" s="410"/>
      <c r="EFE56" s="411"/>
      <c r="EFF56" s="412"/>
      <c r="EFG56" s="406"/>
      <c r="EFH56" s="407"/>
      <c r="EFI56" s="408"/>
      <c r="EFJ56" s="409"/>
      <c r="EFK56" s="410"/>
      <c r="EFL56" s="411"/>
      <c r="EFM56" s="412"/>
      <c r="EFN56" s="406"/>
      <c r="EFO56" s="407"/>
      <c r="EFP56" s="408"/>
      <c r="EFQ56" s="409"/>
      <c r="EFR56" s="410"/>
      <c r="EFS56" s="411"/>
      <c r="EFT56" s="412"/>
      <c r="EFU56" s="406"/>
      <c r="EFV56" s="407"/>
      <c r="EFW56" s="408"/>
      <c r="EFX56" s="409"/>
      <c r="EFY56" s="410"/>
      <c r="EFZ56" s="411"/>
      <c r="EGA56" s="412"/>
      <c r="EGB56" s="406"/>
      <c r="EGC56" s="407"/>
      <c r="EGD56" s="408"/>
      <c r="EGE56" s="409"/>
      <c r="EGF56" s="410"/>
      <c r="EGG56" s="411"/>
      <c r="EGH56" s="412"/>
      <c r="EGI56" s="406"/>
      <c r="EGJ56" s="407"/>
      <c r="EGK56" s="408"/>
      <c r="EGL56" s="409"/>
      <c r="EGM56" s="410"/>
      <c r="EGN56" s="411"/>
      <c r="EGO56" s="412"/>
      <c r="EGP56" s="406"/>
      <c r="EGQ56" s="407"/>
      <c r="EGR56" s="408"/>
      <c r="EGS56" s="409"/>
      <c r="EGT56" s="410"/>
      <c r="EGU56" s="411"/>
      <c r="EGV56" s="412"/>
      <c r="EGW56" s="406"/>
      <c r="EGX56" s="407"/>
      <c r="EGY56" s="408"/>
      <c r="EGZ56" s="409"/>
      <c r="EHA56" s="410"/>
      <c r="EHB56" s="411"/>
      <c r="EHC56" s="412"/>
      <c r="EHD56" s="406"/>
      <c r="EHE56" s="407"/>
      <c r="EHF56" s="408"/>
      <c r="EHG56" s="409"/>
      <c r="EHH56" s="410"/>
      <c r="EHI56" s="411"/>
      <c r="EHJ56" s="412"/>
      <c r="EHK56" s="406"/>
      <c r="EHL56" s="407"/>
      <c r="EHM56" s="408"/>
      <c r="EHN56" s="409"/>
      <c r="EHO56" s="410"/>
      <c r="EHP56" s="411"/>
      <c r="EHQ56" s="412"/>
      <c r="EHR56" s="406"/>
      <c r="EHS56" s="407"/>
      <c r="EHT56" s="408"/>
      <c r="EHU56" s="409"/>
      <c r="EHV56" s="410"/>
      <c r="EHW56" s="411"/>
      <c r="EHX56" s="412"/>
      <c r="EHY56" s="406"/>
      <c r="EHZ56" s="407"/>
      <c r="EIA56" s="408"/>
      <c r="EIB56" s="409"/>
      <c r="EIC56" s="410"/>
      <c r="EID56" s="411"/>
      <c r="EIE56" s="412"/>
      <c r="EIF56" s="406"/>
      <c r="EIG56" s="407"/>
      <c r="EIH56" s="408"/>
      <c r="EII56" s="409"/>
      <c r="EIJ56" s="410"/>
      <c r="EIK56" s="411"/>
      <c r="EIL56" s="412"/>
      <c r="EIM56" s="406"/>
      <c r="EIN56" s="407"/>
      <c r="EIO56" s="408"/>
      <c r="EIP56" s="409"/>
      <c r="EIQ56" s="410"/>
      <c r="EIR56" s="411"/>
      <c r="EIS56" s="412"/>
      <c r="EIT56" s="406"/>
      <c r="EIU56" s="407"/>
      <c r="EIV56" s="408"/>
      <c r="EIW56" s="409"/>
      <c r="EIX56" s="410"/>
      <c r="EIY56" s="411"/>
      <c r="EIZ56" s="412"/>
      <c r="EJA56" s="406"/>
      <c r="EJB56" s="407"/>
      <c r="EJC56" s="408"/>
      <c r="EJD56" s="409"/>
      <c r="EJE56" s="410"/>
      <c r="EJF56" s="411"/>
      <c r="EJG56" s="412"/>
      <c r="EJH56" s="406"/>
      <c r="EJI56" s="407"/>
      <c r="EJJ56" s="408"/>
      <c r="EJK56" s="409"/>
      <c r="EJL56" s="410"/>
      <c r="EJM56" s="411"/>
      <c r="EJN56" s="412"/>
      <c r="EJO56" s="406"/>
      <c r="EJP56" s="407"/>
      <c r="EJQ56" s="408"/>
      <c r="EJR56" s="409"/>
      <c r="EJS56" s="410"/>
      <c r="EJT56" s="411"/>
      <c r="EJU56" s="412"/>
      <c r="EJV56" s="406"/>
      <c r="EJW56" s="407"/>
      <c r="EJX56" s="408"/>
      <c r="EJY56" s="409"/>
      <c r="EJZ56" s="410"/>
      <c r="EKA56" s="411"/>
      <c r="EKB56" s="412"/>
      <c r="EKC56" s="406"/>
      <c r="EKD56" s="407"/>
      <c r="EKE56" s="408"/>
      <c r="EKF56" s="409"/>
      <c r="EKG56" s="410"/>
      <c r="EKH56" s="411"/>
      <c r="EKI56" s="412"/>
      <c r="EKJ56" s="406"/>
      <c r="EKK56" s="407"/>
      <c r="EKL56" s="408"/>
      <c r="EKM56" s="409"/>
      <c r="EKN56" s="410"/>
      <c r="EKO56" s="411"/>
      <c r="EKP56" s="412"/>
      <c r="EKQ56" s="406"/>
      <c r="EKR56" s="407"/>
      <c r="EKS56" s="408"/>
      <c r="EKT56" s="409"/>
      <c r="EKU56" s="410"/>
      <c r="EKV56" s="411"/>
      <c r="EKW56" s="412"/>
      <c r="EKX56" s="406"/>
      <c r="EKY56" s="407"/>
      <c r="EKZ56" s="408"/>
      <c r="ELA56" s="409"/>
      <c r="ELB56" s="410"/>
      <c r="ELC56" s="411"/>
      <c r="ELD56" s="412"/>
      <c r="ELE56" s="406"/>
      <c r="ELF56" s="407"/>
      <c r="ELG56" s="408"/>
      <c r="ELH56" s="409"/>
      <c r="ELI56" s="410"/>
      <c r="ELJ56" s="411"/>
      <c r="ELK56" s="412"/>
      <c r="ELL56" s="406"/>
      <c r="ELM56" s="407"/>
      <c r="ELN56" s="408"/>
      <c r="ELO56" s="409"/>
      <c r="ELP56" s="410"/>
      <c r="ELQ56" s="411"/>
      <c r="ELR56" s="412"/>
      <c r="ELS56" s="406"/>
      <c r="ELT56" s="407"/>
      <c r="ELU56" s="408"/>
      <c r="ELV56" s="409"/>
      <c r="ELW56" s="410"/>
      <c r="ELX56" s="411"/>
      <c r="ELY56" s="412"/>
      <c r="ELZ56" s="406"/>
      <c r="EMA56" s="407"/>
      <c r="EMB56" s="408"/>
      <c r="EMC56" s="409"/>
      <c r="EMD56" s="410"/>
      <c r="EME56" s="411"/>
      <c r="EMF56" s="412"/>
      <c r="EMG56" s="406"/>
      <c r="EMH56" s="407"/>
      <c r="EMI56" s="408"/>
      <c r="EMJ56" s="409"/>
      <c r="EMK56" s="410"/>
      <c r="EML56" s="411"/>
      <c r="EMM56" s="412"/>
      <c r="EMN56" s="406"/>
      <c r="EMO56" s="407"/>
      <c r="EMP56" s="408"/>
      <c r="EMQ56" s="409"/>
      <c r="EMR56" s="410"/>
      <c r="EMS56" s="411"/>
      <c r="EMT56" s="412"/>
      <c r="EMU56" s="406"/>
      <c r="EMV56" s="407"/>
      <c r="EMW56" s="408"/>
      <c r="EMX56" s="409"/>
      <c r="EMY56" s="410"/>
      <c r="EMZ56" s="411"/>
      <c r="ENA56" s="412"/>
      <c r="ENB56" s="406"/>
      <c r="ENC56" s="407"/>
      <c r="END56" s="408"/>
      <c r="ENE56" s="409"/>
      <c r="ENF56" s="410"/>
      <c r="ENG56" s="411"/>
      <c r="ENH56" s="412"/>
      <c r="ENI56" s="406"/>
      <c r="ENJ56" s="407"/>
      <c r="ENK56" s="408"/>
      <c r="ENL56" s="409"/>
      <c r="ENM56" s="410"/>
      <c r="ENN56" s="411"/>
      <c r="ENO56" s="412"/>
      <c r="ENP56" s="406"/>
      <c r="ENQ56" s="407"/>
      <c r="ENR56" s="408"/>
      <c r="ENS56" s="409"/>
      <c r="ENT56" s="410"/>
      <c r="ENU56" s="411"/>
      <c r="ENV56" s="412"/>
      <c r="ENW56" s="406"/>
      <c r="ENX56" s="407"/>
      <c r="ENY56" s="408"/>
      <c r="ENZ56" s="409"/>
      <c r="EOA56" s="410"/>
      <c r="EOB56" s="411"/>
      <c r="EOC56" s="412"/>
      <c r="EOD56" s="406"/>
      <c r="EOE56" s="407"/>
      <c r="EOF56" s="408"/>
      <c r="EOG56" s="409"/>
      <c r="EOH56" s="410"/>
      <c r="EOI56" s="411"/>
      <c r="EOJ56" s="412"/>
      <c r="EOK56" s="406"/>
      <c r="EOL56" s="407"/>
      <c r="EOM56" s="408"/>
      <c r="EON56" s="409"/>
      <c r="EOO56" s="410"/>
      <c r="EOP56" s="411"/>
      <c r="EOQ56" s="412"/>
      <c r="EOR56" s="406"/>
      <c r="EOS56" s="407"/>
      <c r="EOT56" s="408"/>
      <c r="EOU56" s="409"/>
      <c r="EOV56" s="410"/>
      <c r="EOW56" s="411"/>
      <c r="EOX56" s="412"/>
      <c r="EOY56" s="406"/>
      <c r="EOZ56" s="407"/>
      <c r="EPA56" s="408"/>
      <c r="EPB56" s="409"/>
      <c r="EPC56" s="410"/>
      <c r="EPD56" s="411"/>
      <c r="EPE56" s="412"/>
      <c r="EPF56" s="406"/>
      <c r="EPG56" s="407"/>
      <c r="EPH56" s="408"/>
      <c r="EPI56" s="409"/>
      <c r="EPJ56" s="410"/>
      <c r="EPK56" s="411"/>
      <c r="EPL56" s="412"/>
      <c r="EPM56" s="406"/>
      <c r="EPN56" s="407"/>
      <c r="EPO56" s="408"/>
      <c r="EPP56" s="409"/>
      <c r="EPQ56" s="410"/>
      <c r="EPR56" s="411"/>
      <c r="EPS56" s="412"/>
      <c r="EPT56" s="406"/>
      <c r="EPU56" s="407"/>
      <c r="EPV56" s="408"/>
      <c r="EPW56" s="409"/>
      <c r="EPX56" s="410"/>
      <c r="EPY56" s="411"/>
      <c r="EPZ56" s="412"/>
      <c r="EQA56" s="406"/>
      <c r="EQB56" s="407"/>
      <c r="EQC56" s="408"/>
      <c r="EQD56" s="409"/>
      <c r="EQE56" s="410"/>
      <c r="EQF56" s="411"/>
      <c r="EQG56" s="412"/>
      <c r="EQH56" s="406"/>
      <c r="EQI56" s="407"/>
      <c r="EQJ56" s="408"/>
      <c r="EQK56" s="409"/>
      <c r="EQL56" s="410"/>
      <c r="EQM56" s="411"/>
      <c r="EQN56" s="412"/>
      <c r="EQO56" s="406"/>
      <c r="EQP56" s="407"/>
      <c r="EQQ56" s="408"/>
      <c r="EQR56" s="409"/>
      <c r="EQS56" s="410"/>
      <c r="EQT56" s="411"/>
      <c r="EQU56" s="412"/>
      <c r="EQV56" s="406"/>
      <c r="EQW56" s="407"/>
      <c r="EQX56" s="408"/>
      <c r="EQY56" s="409"/>
      <c r="EQZ56" s="410"/>
      <c r="ERA56" s="411"/>
      <c r="ERB56" s="412"/>
      <c r="ERC56" s="406"/>
      <c r="ERD56" s="407"/>
      <c r="ERE56" s="408"/>
      <c r="ERF56" s="409"/>
      <c r="ERG56" s="410"/>
      <c r="ERH56" s="411"/>
      <c r="ERI56" s="412"/>
      <c r="ERJ56" s="406"/>
      <c r="ERK56" s="407"/>
      <c r="ERL56" s="408"/>
      <c r="ERM56" s="409"/>
      <c r="ERN56" s="410"/>
      <c r="ERO56" s="411"/>
      <c r="ERP56" s="412"/>
      <c r="ERQ56" s="406"/>
      <c r="ERR56" s="407"/>
      <c r="ERS56" s="408"/>
      <c r="ERT56" s="409"/>
      <c r="ERU56" s="410"/>
      <c r="ERV56" s="411"/>
      <c r="ERW56" s="412"/>
      <c r="ERX56" s="406"/>
      <c r="ERY56" s="407"/>
      <c r="ERZ56" s="408"/>
      <c r="ESA56" s="409"/>
      <c r="ESB56" s="410"/>
      <c r="ESC56" s="411"/>
      <c r="ESD56" s="412"/>
      <c r="ESE56" s="406"/>
      <c r="ESF56" s="407"/>
      <c r="ESG56" s="408"/>
      <c r="ESH56" s="409"/>
      <c r="ESI56" s="410"/>
      <c r="ESJ56" s="411"/>
      <c r="ESK56" s="412"/>
      <c r="ESL56" s="406"/>
      <c r="ESM56" s="407"/>
      <c r="ESN56" s="408"/>
      <c r="ESO56" s="409"/>
      <c r="ESP56" s="410"/>
      <c r="ESQ56" s="411"/>
      <c r="ESR56" s="412"/>
      <c r="ESS56" s="406"/>
      <c r="EST56" s="407"/>
      <c r="ESU56" s="408"/>
      <c r="ESV56" s="409"/>
      <c r="ESW56" s="410"/>
      <c r="ESX56" s="411"/>
      <c r="ESY56" s="412"/>
      <c r="ESZ56" s="406"/>
      <c r="ETA56" s="407"/>
      <c r="ETB56" s="408"/>
      <c r="ETC56" s="409"/>
      <c r="ETD56" s="410"/>
      <c r="ETE56" s="411"/>
      <c r="ETF56" s="412"/>
      <c r="ETG56" s="406"/>
      <c r="ETH56" s="407"/>
      <c r="ETI56" s="408"/>
      <c r="ETJ56" s="409"/>
      <c r="ETK56" s="410"/>
      <c r="ETL56" s="411"/>
      <c r="ETM56" s="412"/>
      <c r="ETN56" s="406"/>
      <c r="ETO56" s="407"/>
      <c r="ETP56" s="408"/>
      <c r="ETQ56" s="409"/>
      <c r="ETR56" s="410"/>
      <c r="ETS56" s="411"/>
      <c r="ETT56" s="412"/>
      <c r="ETU56" s="406"/>
      <c r="ETV56" s="407"/>
      <c r="ETW56" s="408"/>
      <c r="ETX56" s="409"/>
      <c r="ETY56" s="410"/>
      <c r="ETZ56" s="411"/>
      <c r="EUA56" s="412"/>
      <c r="EUB56" s="406"/>
      <c r="EUC56" s="407"/>
      <c r="EUD56" s="408"/>
      <c r="EUE56" s="409"/>
      <c r="EUF56" s="410"/>
      <c r="EUG56" s="411"/>
      <c r="EUH56" s="412"/>
      <c r="EUI56" s="406"/>
      <c r="EUJ56" s="407"/>
      <c r="EUK56" s="408"/>
      <c r="EUL56" s="409"/>
      <c r="EUM56" s="410"/>
      <c r="EUN56" s="411"/>
      <c r="EUO56" s="412"/>
      <c r="EUP56" s="406"/>
      <c r="EUQ56" s="407"/>
      <c r="EUR56" s="408"/>
      <c r="EUS56" s="409"/>
      <c r="EUT56" s="410"/>
      <c r="EUU56" s="411"/>
      <c r="EUV56" s="412"/>
      <c r="EUW56" s="406"/>
      <c r="EUX56" s="407"/>
      <c r="EUY56" s="408"/>
      <c r="EUZ56" s="409"/>
      <c r="EVA56" s="410"/>
      <c r="EVB56" s="411"/>
      <c r="EVC56" s="412"/>
      <c r="EVD56" s="406"/>
      <c r="EVE56" s="407"/>
      <c r="EVF56" s="408"/>
      <c r="EVG56" s="409"/>
      <c r="EVH56" s="410"/>
      <c r="EVI56" s="411"/>
      <c r="EVJ56" s="412"/>
      <c r="EVK56" s="406"/>
      <c r="EVL56" s="407"/>
      <c r="EVM56" s="408"/>
      <c r="EVN56" s="409"/>
      <c r="EVO56" s="410"/>
      <c r="EVP56" s="411"/>
      <c r="EVQ56" s="412"/>
      <c r="EVR56" s="406"/>
      <c r="EVS56" s="407"/>
      <c r="EVT56" s="408"/>
      <c r="EVU56" s="409"/>
      <c r="EVV56" s="410"/>
      <c r="EVW56" s="411"/>
      <c r="EVX56" s="412"/>
      <c r="EVY56" s="406"/>
      <c r="EVZ56" s="407"/>
      <c r="EWA56" s="408"/>
      <c r="EWB56" s="409"/>
      <c r="EWC56" s="410"/>
      <c r="EWD56" s="411"/>
      <c r="EWE56" s="412"/>
      <c r="EWF56" s="406"/>
      <c r="EWG56" s="407"/>
      <c r="EWH56" s="408"/>
      <c r="EWI56" s="409"/>
      <c r="EWJ56" s="410"/>
      <c r="EWK56" s="411"/>
      <c r="EWL56" s="412"/>
      <c r="EWM56" s="406"/>
      <c r="EWN56" s="407"/>
      <c r="EWO56" s="408"/>
      <c r="EWP56" s="409"/>
      <c r="EWQ56" s="410"/>
      <c r="EWR56" s="411"/>
      <c r="EWS56" s="412"/>
      <c r="EWT56" s="406"/>
      <c r="EWU56" s="407"/>
      <c r="EWV56" s="408"/>
      <c r="EWW56" s="409"/>
      <c r="EWX56" s="410"/>
      <c r="EWY56" s="411"/>
      <c r="EWZ56" s="412"/>
      <c r="EXA56" s="406"/>
      <c r="EXB56" s="407"/>
      <c r="EXC56" s="408"/>
      <c r="EXD56" s="409"/>
      <c r="EXE56" s="410"/>
      <c r="EXF56" s="411"/>
      <c r="EXG56" s="412"/>
      <c r="EXH56" s="406"/>
      <c r="EXI56" s="407"/>
      <c r="EXJ56" s="408"/>
      <c r="EXK56" s="409"/>
      <c r="EXL56" s="410"/>
      <c r="EXM56" s="411"/>
      <c r="EXN56" s="412"/>
      <c r="EXO56" s="406"/>
      <c r="EXP56" s="407"/>
      <c r="EXQ56" s="408"/>
      <c r="EXR56" s="409"/>
      <c r="EXS56" s="410"/>
      <c r="EXT56" s="411"/>
      <c r="EXU56" s="412"/>
      <c r="EXV56" s="406"/>
      <c r="EXW56" s="407"/>
      <c r="EXX56" s="408"/>
      <c r="EXY56" s="409"/>
      <c r="EXZ56" s="410"/>
      <c r="EYA56" s="411"/>
      <c r="EYB56" s="412"/>
      <c r="EYC56" s="406"/>
      <c r="EYD56" s="407"/>
      <c r="EYE56" s="408"/>
      <c r="EYF56" s="409"/>
      <c r="EYG56" s="410"/>
      <c r="EYH56" s="411"/>
      <c r="EYI56" s="412"/>
      <c r="EYJ56" s="406"/>
      <c r="EYK56" s="407"/>
      <c r="EYL56" s="408"/>
      <c r="EYM56" s="409"/>
      <c r="EYN56" s="410"/>
      <c r="EYO56" s="411"/>
      <c r="EYP56" s="412"/>
      <c r="EYQ56" s="406"/>
      <c r="EYR56" s="407"/>
      <c r="EYS56" s="408"/>
      <c r="EYT56" s="409"/>
      <c r="EYU56" s="410"/>
      <c r="EYV56" s="411"/>
      <c r="EYW56" s="412"/>
      <c r="EYX56" s="406"/>
      <c r="EYY56" s="407"/>
      <c r="EYZ56" s="408"/>
      <c r="EZA56" s="409"/>
      <c r="EZB56" s="410"/>
      <c r="EZC56" s="411"/>
      <c r="EZD56" s="412"/>
      <c r="EZE56" s="406"/>
      <c r="EZF56" s="407"/>
      <c r="EZG56" s="408"/>
      <c r="EZH56" s="409"/>
      <c r="EZI56" s="410"/>
      <c r="EZJ56" s="411"/>
      <c r="EZK56" s="412"/>
      <c r="EZL56" s="406"/>
      <c r="EZM56" s="407"/>
      <c r="EZN56" s="408"/>
      <c r="EZO56" s="409"/>
      <c r="EZP56" s="410"/>
      <c r="EZQ56" s="411"/>
      <c r="EZR56" s="412"/>
      <c r="EZS56" s="406"/>
      <c r="EZT56" s="407"/>
      <c r="EZU56" s="408"/>
      <c r="EZV56" s="409"/>
      <c r="EZW56" s="410"/>
      <c r="EZX56" s="411"/>
      <c r="EZY56" s="412"/>
      <c r="EZZ56" s="406"/>
      <c r="FAA56" s="407"/>
      <c r="FAB56" s="408"/>
      <c r="FAC56" s="409"/>
      <c r="FAD56" s="410"/>
      <c r="FAE56" s="411"/>
      <c r="FAF56" s="412"/>
      <c r="FAG56" s="406"/>
      <c r="FAH56" s="407"/>
      <c r="FAI56" s="408"/>
      <c r="FAJ56" s="409"/>
      <c r="FAK56" s="410"/>
      <c r="FAL56" s="411"/>
      <c r="FAM56" s="412"/>
      <c r="FAN56" s="406"/>
      <c r="FAO56" s="407"/>
      <c r="FAP56" s="408"/>
      <c r="FAQ56" s="409"/>
      <c r="FAR56" s="410"/>
      <c r="FAS56" s="411"/>
      <c r="FAT56" s="412"/>
      <c r="FAU56" s="406"/>
      <c r="FAV56" s="407"/>
      <c r="FAW56" s="408"/>
      <c r="FAX56" s="409"/>
      <c r="FAY56" s="410"/>
      <c r="FAZ56" s="411"/>
      <c r="FBA56" s="412"/>
      <c r="FBB56" s="406"/>
      <c r="FBC56" s="407"/>
      <c r="FBD56" s="408"/>
      <c r="FBE56" s="409"/>
      <c r="FBF56" s="410"/>
      <c r="FBG56" s="411"/>
      <c r="FBH56" s="412"/>
      <c r="FBI56" s="406"/>
      <c r="FBJ56" s="407"/>
      <c r="FBK56" s="408"/>
      <c r="FBL56" s="409"/>
      <c r="FBM56" s="410"/>
      <c r="FBN56" s="411"/>
      <c r="FBO56" s="412"/>
      <c r="FBP56" s="406"/>
      <c r="FBQ56" s="407"/>
      <c r="FBR56" s="408"/>
      <c r="FBS56" s="409"/>
      <c r="FBT56" s="410"/>
      <c r="FBU56" s="411"/>
      <c r="FBV56" s="412"/>
      <c r="FBW56" s="406"/>
      <c r="FBX56" s="407"/>
      <c r="FBY56" s="408"/>
      <c r="FBZ56" s="409"/>
      <c r="FCA56" s="410"/>
      <c r="FCB56" s="411"/>
      <c r="FCC56" s="412"/>
      <c r="FCD56" s="406"/>
      <c r="FCE56" s="407"/>
      <c r="FCF56" s="408"/>
      <c r="FCG56" s="409"/>
      <c r="FCH56" s="410"/>
      <c r="FCI56" s="411"/>
      <c r="FCJ56" s="412"/>
      <c r="FCK56" s="406"/>
      <c r="FCL56" s="407"/>
      <c r="FCM56" s="408"/>
      <c r="FCN56" s="409"/>
      <c r="FCO56" s="410"/>
      <c r="FCP56" s="411"/>
      <c r="FCQ56" s="412"/>
      <c r="FCR56" s="406"/>
      <c r="FCS56" s="407"/>
      <c r="FCT56" s="408"/>
      <c r="FCU56" s="409"/>
      <c r="FCV56" s="410"/>
      <c r="FCW56" s="411"/>
      <c r="FCX56" s="412"/>
      <c r="FCY56" s="406"/>
      <c r="FCZ56" s="407"/>
      <c r="FDA56" s="408"/>
      <c r="FDB56" s="409"/>
      <c r="FDC56" s="410"/>
      <c r="FDD56" s="411"/>
      <c r="FDE56" s="412"/>
      <c r="FDF56" s="406"/>
      <c r="FDG56" s="407"/>
      <c r="FDH56" s="408"/>
      <c r="FDI56" s="409"/>
      <c r="FDJ56" s="410"/>
      <c r="FDK56" s="411"/>
      <c r="FDL56" s="412"/>
      <c r="FDM56" s="406"/>
      <c r="FDN56" s="407"/>
      <c r="FDO56" s="408"/>
      <c r="FDP56" s="409"/>
      <c r="FDQ56" s="410"/>
      <c r="FDR56" s="411"/>
      <c r="FDS56" s="412"/>
      <c r="FDT56" s="406"/>
      <c r="FDU56" s="407"/>
      <c r="FDV56" s="408"/>
      <c r="FDW56" s="409"/>
      <c r="FDX56" s="410"/>
      <c r="FDY56" s="411"/>
      <c r="FDZ56" s="412"/>
      <c r="FEA56" s="406"/>
      <c r="FEB56" s="407"/>
      <c r="FEC56" s="408"/>
      <c r="FED56" s="409"/>
      <c r="FEE56" s="410"/>
      <c r="FEF56" s="411"/>
      <c r="FEG56" s="412"/>
      <c r="FEH56" s="406"/>
      <c r="FEI56" s="407"/>
      <c r="FEJ56" s="408"/>
      <c r="FEK56" s="409"/>
      <c r="FEL56" s="410"/>
      <c r="FEM56" s="411"/>
      <c r="FEN56" s="412"/>
      <c r="FEO56" s="406"/>
      <c r="FEP56" s="407"/>
      <c r="FEQ56" s="408"/>
      <c r="FER56" s="409"/>
      <c r="FES56" s="410"/>
      <c r="FET56" s="411"/>
      <c r="FEU56" s="412"/>
      <c r="FEV56" s="406"/>
      <c r="FEW56" s="407"/>
      <c r="FEX56" s="408"/>
      <c r="FEY56" s="409"/>
      <c r="FEZ56" s="410"/>
      <c r="FFA56" s="411"/>
      <c r="FFB56" s="412"/>
      <c r="FFC56" s="406"/>
      <c r="FFD56" s="407"/>
      <c r="FFE56" s="408"/>
      <c r="FFF56" s="409"/>
      <c r="FFG56" s="410"/>
      <c r="FFH56" s="411"/>
      <c r="FFI56" s="412"/>
      <c r="FFJ56" s="406"/>
      <c r="FFK56" s="407"/>
      <c r="FFL56" s="408"/>
      <c r="FFM56" s="409"/>
      <c r="FFN56" s="410"/>
      <c r="FFO56" s="411"/>
      <c r="FFP56" s="412"/>
      <c r="FFQ56" s="406"/>
      <c r="FFR56" s="407"/>
      <c r="FFS56" s="408"/>
      <c r="FFT56" s="409"/>
      <c r="FFU56" s="410"/>
      <c r="FFV56" s="411"/>
      <c r="FFW56" s="412"/>
      <c r="FFX56" s="406"/>
      <c r="FFY56" s="407"/>
      <c r="FFZ56" s="408"/>
      <c r="FGA56" s="409"/>
      <c r="FGB56" s="410"/>
      <c r="FGC56" s="411"/>
      <c r="FGD56" s="412"/>
      <c r="FGE56" s="406"/>
      <c r="FGF56" s="407"/>
      <c r="FGG56" s="408"/>
      <c r="FGH56" s="409"/>
      <c r="FGI56" s="410"/>
      <c r="FGJ56" s="411"/>
      <c r="FGK56" s="412"/>
      <c r="FGL56" s="406"/>
      <c r="FGM56" s="407"/>
      <c r="FGN56" s="408"/>
      <c r="FGO56" s="409"/>
      <c r="FGP56" s="410"/>
      <c r="FGQ56" s="411"/>
      <c r="FGR56" s="412"/>
      <c r="FGS56" s="406"/>
      <c r="FGT56" s="407"/>
      <c r="FGU56" s="408"/>
      <c r="FGV56" s="409"/>
      <c r="FGW56" s="410"/>
      <c r="FGX56" s="411"/>
      <c r="FGY56" s="412"/>
      <c r="FGZ56" s="406"/>
      <c r="FHA56" s="407"/>
      <c r="FHB56" s="408"/>
      <c r="FHC56" s="409"/>
      <c r="FHD56" s="410"/>
      <c r="FHE56" s="411"/>
      <c r="FHF56" s="412"/>
      <c r="FHG56" s="406"/>
      <c r="FHH56" s="407"/>
      <c r="FHI56" s="408"/>
      <c r="FHJ56" s="409"/>
      <c r="FHK56" s="410"/>
      <c r="FHL56" s="411"/>
      <c r="FHM56" s="412"/>
      <c r="FHN56" s="406"/>
      <c r="FHO56" s="407"/>
      <c r="FHP56" s="408"/>
      <c r="FHQ56" s="409"/>
      <c r="FHR56" s="410"/>
      <c r="FHS56" s="411"/>
      <c r="FHT56" s="412"/>
      <c r="FHU56" s="406"/>
      <c r="FHV56" s="407"/>
      <c r="FHW56" s="408"/>
      <c r="FHX56" s="409"/>
      <c r="FHY56" s="410"/>
      <c r="FHZ56" s="411"/>
      <c r="FIA56" s="412"/>
      <c r="FIB56" s="406"/>
      <c r="FIC56" s="407"/>
      <c r="FID56" s="408"/>
      <c r="FIE56" s="409"/>
      <c r="FIF56" s="410"/>
      <c r="FIG56" s="411"/>
      <c r="FIH56" s="412"/>
      <c r="FII56" s="406"/>
      <c r="FIJ56" s="407"/>
      <c r="FIK56" s="408"/>
      <c r="FIL56" s="409"/>
      <c r="FIM56" s="410"/>
      <c r="FIN56" s="411"/>
      <c r="FIO56" s="412"/>
      <c r="FIP56" s="406"/>
      <c r="FIQ56" s="407"/>
      <c r="FIR56" s="408"/>
      <c r="FIS56" s="409"/>
      <c r="FIT56" s="410"/>
      <c r="FIU56" s="411"/>
      <c r="FIV56" s="412"/>
      <c r="FIW56" s="406"/>
      <c r="FIX56" s="407"/>
      <c r="FIY56" s="408"/>
      <c r="FIZ56" s="409"/>
      <c r="FJA56" s="410"/>
      <c r="FJB56" s="411"/>
      <c r="FJC56" s="412"/>
      <c r="FJD56" s="406"/>
      <c r="FJE56" s="407"/>
      <c r="FJF56" s="408"/>
      <c r="FJG56" s="409"/>
      <c r="FJH56" s="410"/>
      <c r="FJI56" s="411"/>
      <c r="FJJ56" s="412"/>
      <c r="FJK56" s="406"/>
      <c r="FJL56" s="407"/>
      <c r="FJM56" s="408"/>
      <c r="FJN56" s="409"/>
      <c r="FJO56" s="410"/>
      <c r="FJP56" s="411"/>
      <c r="FJQ56" s="412"/>
      <c r="FJR56" s="406"/>
      <c r="FJS56" s="407"/>
      <c r="FJT56" s="408"/>
      <c r="FJU56" s="409"/>
      <c r="FJV56" s="410"/>
      <c r="FJW56" s="411"/>
      <c r="FJX56" s="412"/>
      <c r="FJY56" s="406"/>
      <c r="FJZ56" s="407"/>
      <c r="FKA56" s="408"/>
      <c r="FKB56" s="409"/>
      <c r="FKC56" s="410"/>
      <c r="FKD56" s="411"/>
      <c r="FKE56" s="412"/>
      <c r="FKF56" s="406"/>
      <c r="FKG56" s="407"/>
      <c r="FKH56" s="408"/>
      <c r="FKI56" s="409"/>
      <c r="FKJ56" s="410"/>
      <c r="FKK56" s="411"/>
      <c r="FKL56" s="412"/>
      <c r="FKM56" s="406"/>
      <c r="FKN56" s="407"/>
      <c r="FKO56" s="408"/>
      <c r="FKP56" s="409"/>
      <c r="FKQ56" s="410"/>
      <c r="FKR56" s="411"/>
      <c r="FKS56" s="412"/>
      <c r="FKT56" s="406"/>
      <c r="FKU56" s="407"/>
      <c r="FKV56" s="408"/>
      <c r="FKW56" s="409"/>
      <c r="FKX56" s="410"/>
      <c r="FKY56" s="411"/>
      <c r="FKZ56" s="412"/>
      <c r="FLA56" s="406"/>
      <c r="FLB56" s="407"/>
      <c r="FLC56" s="408"/>
      <c r="FLD56" s="409"/>
      <c r="FLE56" s="410"/>
      <c r="FLF56" s="411"/>
      <c r="FLG56" s="412"/>
      <c r="FLH56" s="406"/>
      <c r="FLI56" s="407"/>
      <c r="FLJ56" s="408"/>
      <c r="FLK56" s="409"/>
      <c r="FLL56" s="410"/>
      <c r="FLM56" s="411"/>
      <c r="FLN56" s="412"/>
      <c r="FLO56" s="406"/>
      <c r="FLP56" s="407"/>
      <c r="FLQ56" s="408"/>
      <c r="FLR56" s="409"/>
      <c r="FLS56" s="410"/>
      <c r="FLT56" s="411"/>
      <c r="FLU56" s="412"/>
      <c r="FLV56" s="406"/>
      <c r="FLW56" s="407"/>
      <c r="FLX56" s="408"/>
      <c r="FLY56" s="409"/>
      <c r="FLZ56" s="410"/>
      <c r="FMA56" s="411"/>
      <c r="FMB56" s="412"/>
      <c r="FMC56" s="406"/>
      <c r="FMD56" s="407"/>
      <c r="FME56" s="408"/>
      <c r="FMF56" s="409"/>
      <c r="FMG56" s="410"/>
      <c r="FMH56" s="411"/>
      <c r="FMI56" s="412"/>
      <c r="FMJ56" s="406"/>
      <c r="FMK56" s="407"/>
      <c r="FML56" s="408"/>
      <c r="FMM56" s="409"/>
      <c r="FMN56" s="410"/>
      <c r="FMO56" s="411"/>
      <c r="FMP56" s="412"/>
      <c r="FMQ56" s="406"/>
      <c r="FMR56" s="407"/>
      <c r="FMS56" s="408"/>
      <c r="FMT56" s="409"/>
      <c r="FMU56" s="410"/>
      <c r="FMV56" s="411"/>
      <c r="FMW56" s="412"/>
      <c r="FMX56" s="406"/>
      <c r="FMY56" s="407"/>
      <c r="FMZ56" s="408"/>
      <c r="FNA56" s="409"/>
      <c r="FNB56" s="410"/>
      <c r="FNC56" s="411"/>
      <c r="FND56" s="412"/>
      <c r="FNE56" s="406"/>
      <c r="FNF56" s="407"/>
      <c r="FNG56" s="408"/>
      <c r="FNH56" s="409"/>
      <c r="FNI56" s="410"/>
      <c r="FNJ56" s="411"/>
      <c r="FNK56" s="412"/>
      <c r="FNL56" s="406"/>
      <c r="FNM56" s="407"/>
      <c r="FNN56" s="408"/>
      <c r="FNO56" s="409"/>
      <c r="FNP56" s="410"/>
      <c r="FNQ56" s="411"/>
      <c r="FNR56" s="412"/>
      <c r="FNS56" s="406"/>
      <c r="FNT56" s="407"/>
      <c r="FNU56" s="408"/>
      <c r="FNV56" s="409"/>
      <c r="FNW56" s="410"/>
      <c r="FNX56" s="411"/>
      <c r="FNY56" s="412"/>
      <c r="FNZ56" s="406"/>
      <c r="FOA56" s="407"/>
      <c r="FOB56" s="408"/>
      <c r="FOC56" s="409"/>
      <c r="FOD56" s="410"/>
      <c r="FOE56" s="411"/>
      <c r="FOF56" s="412"/>
      <c r="FOG56" s="406"/>
      <c r="FOH56" s="407"/>
      <c r="FOI56" s="408"/>
      <c r="FOJ56" s="409"/>
      <c r="FOK56" s="410"/>
      <c r="FOL56" s="411"/>
      <c r="FOM56" s="412"/>
      <c r="FON56" s="406"/>
      <c r="FOO56" s="407"/>
      <c r="FOP56" s="408"/>
      <c r="FOQ56" s="409"/>
      <c r="FOR56" s="410"/>
      <c r="FOS56" s="411"/>
      <c r="FOT56" s="412"/>
      <c r="FOU56" s="406"/>
      <c r="FOV56" s="407"/>
      <c r="FOW56" s="408"/>
      <c r="FOX56" s="409"/>
      <c r="FOY56" s="410"/>
      <c r="FOZ56" s="411"/>
      <c r="FPA56" s="412"/>
      <c r="FPB56" s="406"/>
      <c r="FPC56" s="407"/>
      <c r="FPD56" s="408"/>
      <c r="FPE56" s="409"/>
      <c r="FPF56" s="410"/>
      <c r="FPG56" s="411"/>
      <c r="FPH56" s="412"/>
      <c r="FPI56" s="406"/>
      <c r="FPJ56" s="407"/>
      <c r="FPK56" s="408"/>
      <c r="FPL56" s="409"/>
      <c r="FPM56" s="410"/>
      <c r="FPN56" s="411"/>
      <c r="FPO56" s="412"/>
      <c r="FPP56" s="406"/>
      <c r="FPQ56" s="407"/>
      <c r="FPR56" s="408"/>
      <c r="FPS56" s="409"/>
      <c r="FPT56" s="410"/>
      <c r="FPU56" s="411"/>
      <c r="FPV56" s="412"/>
      <c r="FPW56" s="406"/>
      <c r="FPX56" s="407"/>
      <c r="FPY56" s="408"/>
      <c r="FPZ56" s="409"/>
      <c r="FQA56" s="410"/>
      <c r="FQB56" s="411"/>
      <c r="FQC56" s="412"/>
      <c r="FQD56" s="406"/>
      <c r="FQE56" s="407"/>
      <c r="FQF56" s="408"/>
      <c r="FQG56" s="409"/>
      <c r="FQH56" s="410"/>
      <c r="FQI56" s="411"/>
      <c r="FQJ56" s="412"/>
      <c r="FQK56" s="406"/>
      <c r="FQL56" s="407"/>
      <c r="FQM56" s="408"/>
      <c r="FQN56" s="409"/>
      <c r="FQO56" s="410"/>
      <c r="FQP56" s="411"/>
      <c r="FQQ56" s="412"/>
      <c r="FQR56" s="406"/>
      <c r="FQS56" s="407"/>
      <c r="FQT56" s="408"/>
      <c r="FQU56" s="409"/>
      <c r="FQV56" s="410"/>
      <c r="FQW56" s="411"/>
      <c r="FQX56" s="412"/>
      <c r="FQY56" s="406"/>
      <c r="FQZ56" s="407"/>
      <c r="FRA56" s="408"/>
      <c r="FRB56" s="409"/>
      <c r="FRC56" s="410"/>
      <c r="FRD56" s="411"/>
      <c r="FRE56" s="412"/>
      <c r="FRF56" s="406"/>
      <c r="FRG56" s="407"/>
      <c r="FRH56" s="408"/>
      <c r="FRI56" s="409"/>
      <c r="FRJ56" s="410"/>
      <c r="FRK56" s="411"/>
      <c r="FRL56" s="412"/>
      <c r="FRM56" s="406"/>
      <c r="FRN56" s="407"/>
      <c r="FRO56" s="408"/>
      <c r="FRP56" s="409"/>
      <c r="FRQ56" s="410"/>
      <c r="FRR56" s="411"/>
      <c r="FRS56" s="412"/>
      <c r="FRT56" s="406"/>
      <c r="FRU56" s="407"/>
      <c r="FRV56" s="408"/>
      <c r="FRW56" s="409"/>
      <c r="FRX56" s="410"/>
      <c r="FRY56" s="411"/>
      <c r="FRZ56" s="412"/>
      <c r="FSA56" s="406"/>
      <c r="FSB56" s="407"/>
      <c r="FSC56" s="408"/>
      <c r="FSD56" s="409"/>
      <c r="FSE56" s="410"/>
      <c r="FSF56" s="411"/>
      <c r="FSG56" s="412"/>
      <c r="FSH56" s="406"/>
      <c r="FSI56" s="407"/>
      <c r="FSJ56" s="408"/>
      <c r="FSK56" s="409"/>
      <c r="FSL56" s="410"/>
      <c r="FSM56" s="411"/>
      <c r="FSN56" s="412"/>
      <c r="FSO56" s="406"/>
      <c r="FSP56" s="407"/>
      <c r="FSQ56" s="408"/>
      <c r="FSR56" s="409"/>
      <c r="FSS56" s="410"/>
      <c r="FST56" s="411"/>
      <c r="FSU56" s="412"/>
      <c r="FSV56" s="406"/>
      <c r="FSW56" s="407"/>
      <c r="FSX56" s="408"/>
      <c r="FSY56" s="409"/>
      <c r="FSZ56" s="410"/>
      <c r="FTA56" s="411"/>
      <c r="FTB56" s="412"/>
      <c r="FTC56" s="406"/>
      <c r="FTD56" s="407"/>
      <c r="FTE56" s="408"/>
      <c r="FTF56" s="409"/>
      <c r="FTG56" s="410"/>
      <c r="FTH56" s="411"/>
      <c r="FTI56" s="412"/>
      <c r="FTJ56" s="406"/>
      <c r="FTK56" s="407"/>
      <c r="FTL56" s="408"/>
      <c r="FTM56" s="409"/>
      <c r="FTN56" s="410"/>
      <c r="FTO56" s="411"/>
      <c r="FTP56" s="412"/>
      <c r="FTQ56" s="406"/>
      <c r="FTR56" s="407"/>
      <c r="FTS56" s="408"/>
      <c r="FTT56" s="409"/>
      <c r="FTU56" s="410"/>
      <c r="FTV56" s="411"/>
      <c r="FTW56" s="412"/>
      <c r="FTX56" s="406"/>
      <c r="FTY56" s="407"/>
      <c r="FTZ56" s="408"/>
      <c r="FUA56" s="409"/>
      <c r="FUB56" s="410"/>
      <c r="FUC56" s="411"/>
      <c r="FUD56" s="412"/>
      <c r="FUE56" s="406"/>
      <c r="FUF56" s="407"/>
      <c r="FUG56" s="408"/>
      <c r="FUH56" s="409"/>
      <c r="FUI56" s="410"/>
      <c r="FUJ56" s="411"/>
      <c r="FUK56" s="412"/>
      <c r="FUL56" s="406"/>
      <c r="FUM56" s="407"/>
      <c r="FUN56" s="408"/>
      <c r="FUO56" s="409"/>
      <c r="FUP56" s="410"/>
      <c r="FUQ56" s="411"/>
      <c r="FUR56" s="412"/>
      <c r="FUS56" s="406"/>
      <c r="FUT56" s="407"/>
      <c r="FUU56" s="408"/>
      <c r="FUV56" s="409"/>
      <c r="FUW56" s="410"/>
      <c r="FUX56" s="411"/>
      <c r="FUY56" s="412"/>
      <c r="FUZ56" s="406"/>
      <c r="FVA56" s="407"/>
      <c r="FVB56" s="408"/>
      <c r="FVC56" s="409"/>
      <c r="FVD56" s="410"/>
      <c r="FVE56" s="411"/>
      <c r="FVF56" s="412"/>
      <c r="FVG56" s="406"/>
      <c r="FVH56" s="407"/>
      <c r="FVI56" s="408"/>
      <c r="FVJ56" s="409"/>
      <c r="FVK56" s="410"/>
      <c r="FVL56" s="411"/>
      <c r="FVM56" s="412"/>
      <c r="FVN56" s="406"/>
      <c r="FVO56" s="407"/>
      <c r="FVP56" s="408"/>
      <c r="FVQ56" s="409"/>
      <c r="FVR56" s="410"/>
      <c r="FVS56" s="411"/>
      <c r="FVT56" s="412"/>
      <c r="FVU56" s="406"/>
      <c r="FVV56" s="407"/>
      <c r="FVW56" s="408"/>
      <c r="FVX56" s="409"/>
      <c r="FVY56" s="410"/>
      <c r="FVZ56" s="411"/>
      <c r="FWA56" s="412"/>
      <c r="FWB56" s="406"/>
      <c r="FWC56" s="407"/>
      <c r="FWD56" s="408"/>
      <c r="FWE56" s="409"/>
      <c r="FWF56" s="410"/>
      <c r="FWG56" s="411"/>
      <c r="FWH56" s="412"/>
      <c r="FWI56" s="406"/>
      <c r="FWJ56" s="407"/>
      <c r="FWK56" s="408"/>
      <c r="FWL56" s="409"/>
      <c r="FWM56" s="410"/>
      <c r="FWN56" s="411"/>
      <c r="FWO56" s="412"/>
      <c r="FWP56" s="406"/>
      <c r="FWQ56" s="407"/>
      <c r="FWR56" s="408"/>
      <c r="FWS56" s="409"/>
      <c r="FWT56" s="410"/>
      <c r="FWU56" s="411"/>
      <c r="FWV56" s="412"/>
      <c r="FWW56" s="406"/>
      <c r="FWX56" s="407"/>
      <c r="FWY56" s="408"/>
      <c r="FWZ56" s="409"/>
      <c r="FXA56" s="410"/>
      <c r="FXB56" s="411"/>
      <c r="FXC56" s="412"/>
      <c r="FXD56" s="406"/>
      <c r="FXE56" s="407"/>
      <c r="FXF56" s="408"/>
      <c r="FXG56" s="409"/>
      <c r="FXH56" s="410"/>
      <c r="FXI56" s="411"/>
      <c r="FXJ56" s="412"/>
      <c r="FXK56" s="406"/>
      <c r="FXL56" s="407"/>
      <c r="FXM56" s="408"/>
      <c r="FXN56" s="409"/>
      <c r="FXO56" s="410"/>
      <c r="FXP56" s="411"/>
      <c r="FXQ56" s="412"/>
      <c r="FXR56" s="406"/>
      <c r="FXS56" s="407"/>
      <c r="FXT56" s="408"/>
      <c r="FXU56" s="409"/>
      <c r="FXV56" s="410"/>
      <c r="FXW56" s="411"/>
      <c r="FXX56" s="412"/>
      <c r="FXY56" s="406"/>
      <c r="FXZ56" s="407"/>
      <c r="FYA56" s="408"/>
      <c r="FYB56" s="409"/>
      <c r="FYC56" s="410"/>
      <c r="FYD56" s="411"/>
      <c r="FYE56" s="412"/>
      <c r="FYF56" s="406"/>
      <c r="FYG56" s="407"/>
      <c r="FYH56" s="408"/>
      <c r="FYI56" s="409"/>
      <c r="FYJ56" s="410"/>
      <c r="FYK56" s="411"/>
      <c r="FYL56" s="412"/>
      <c r="FYM56" s="406"/>
      <c r="FYN56" s="407"/>
      <c r="FYO56" s="408"/>
      <c r="FYP56" s="409"/>
      <c r="FYQ56" s="410"/>
      <c r="FYR56" s="411"/>
      <c r="FYS56" s="412"/>
      <c r="FYT56" s="406"/>
      <c r="FYU56" s="407"/>
      <c r="FYV56" s="408"/>
      <c r="FYW56" s="409"/>
      <c r="FYX56" s="410"/>
      <c r="FYY56" s="411"/>
      <c r="FYZ56" s="412"/>
      <c r="FZA56" s="406"/>
      <c r="FZB56" s="407"/>
      <c r="FZC56" s="408"/>
      <c r="FZD56" s="409"/>
      <c r="FZE56" s="410"/>
      <c r="FZF56" s="411"/>
      <c r="FZG56" s="412"/>
      <c r="FZH56" s="406"/>
      <c r="FZI56" s="407"/>
      <c r="FZJ56" s="408"/>
      <c r="FZK56" s="409"/>
      <c r="FZL56" s="410"/>
      <c r="FZM56" s="411"/>
      <c r="FZN56" s="412"/>
      <c r="FZO56" s="406"/>
      <c r="FZP56" s="407"/>
      <c r="FZQ56" s="408"/>
      <c r="FZR56" s="409"/>
      <c r="FZS56" s="410"/>
      <c r="FZT56" s="411"/>
      <c r="FZU56" s="412"/>
      <c r="FZV56" s="406"/>
      <c r="FZW56" s="407"/>
      <c r="FZX56" s="408"/>
      <c r="FZY56" s="409"/>
      <c r="FZZ56" s="410"/>
      <c r="GAA56" s="411"/>
      <c r="GAB56" s="412"/>
      <c r="GAC56" s="406"/>
      <c r="GAD56" s="407"/>
      <c r="GAE56" s="408"/>
      <c r="GAF56" s="409"/>
      <c r="GAG56" s="410"/>
      <c r="GAH56" s="411"/>
      <c r="GAI56" s="412"/>
      <c r="GAJ56" s="406"/>
      <c r="GAK56" s="407"/>
      <c r="GAL56" s="408"/>
      <c r="GAM56" s="409"/>
      <c r="GAN56" s="410"/>
      <c r="GAO56" s="411"/>
      <c r="GAP56" s="412"/>
      <c r="GAQ56" s="406"/>
      <c r="GAR56" s="407"/>
      <c r="GAS56" s="408"/>
      <c r="GAT56" s="409"/>
      <c r="GAU56" s="410"/>
      <c r="GAV56" s="411"/>
      <c r="GAW56" s="412"/>
      <c r="GAX56" s="406"/>
      <c r="GAY56" s="407"/>
      <c r="GAZ56" s="408"/>
      <c r="GBA56" s="409"/>
      <c r="GBB56" s="410"/>
      <c r="GBC56" s="411"/>
      <c r="GBD56" s="412"/>
      <c r="GBE56" s="406"/>
      <c r="GBF56" s="407"/>
      <c r="GBG56" s="408"/>
      <c r="GBH56" s="409"/>
      <c r="GBI56" s="410"/>
      <c r="GBJ56" s="411"/>
      <c r="GBK56" s="412"/>
      <c r="GBL56" s="406"/>
      <c r="GBM56" s="407"/>
      <c r="GBN56" s="408"/>
      <c r="GBO56" s="409"/>
      <c r="GBP56" s="410"/>
      <c r="GBQ56" s="411"/>
      <c r="GBR56" s="412"/>
      <c r="GBS56" s="406"/>
      <c r="GBT56" s="407"/>
      <c r="GBU56" s="408"/>
      <c r="GBV56" s="409"/>
      <c r="GBW56" s="410"/>
      <c r="GBX56" s="411"/>
      <c r="GBY56" s="412"/>
      <c r="GBZ56" s="406"/>
      <c r="GCA56" s="407"/>
      <c r="GCB56" s="408"/>
      <c r="GCC56" s="409"/>
      <c r="GCD56" s="410"/>
      <c r="GCE56" s="411"/>
      <c r="GCF56" s="412"/>
      <c r="GCG56" s="406"/>
      <c r="GCH56" s="407"/>
      <c r="GCI56" s="408"/>
      <c r="GCJ56" s="409"/>
      <c r="GCK56" s="410"/>
      <c r="GCL56" s="411"/>
      <c r="GCM56" s="412"/>
      <c r="GCN56" s="406"/>
      <c r="GCO56" s="407"/>
      <c r="GCP56" s="408"/>
      <c r="GCQ56" s="409"/>
      <c r="GCR56" s="410"/>
      <c r="GCS56" s="411"/>
      <c r="GCT56" s="412"/>
      <c r="GCU56" s="406"/>
      <c r="GCV56" s="407"/>
      <c r="GCW56" s="408"/>
      <c r="GCX56" s="409"/>
      <c r="GCY56" s="410"/>
      <c r="GCZ56" s="411"/>
      <c r="GDA56" s="412"/>
      <c r="GDB56" s="406"/>
      <c r="GDC56" s="407"/>
      <c r="GDD56" s="408"/>
      <c r="GDE56" s="409"/>
      <c r="GDF56" s="410"/>
      <c r="GDG56" s="411"/>
      <c r="GDH56" s="412"/>
      <c r="GDI56" s="406"/>
      <c r="GDJ56" s="407"/>
      <c r="GDK56" s="408"/>
      <c r="GDL56" s="409"/>
      <c r="GDM56" s="410"/>
      <c r="GDN56" s="411"/>
      <c r="GDO56" s="412"/>
      <c r="GDP56" s="406"/>
      <c r="GDQ56" s="407"/>
      <c r="GDR56" s="408"/>
      <c r="GDS56" s="409"/>
      <c r="GDT56" s="410"/>
      <c r="GDU56" s="411"/>
      <c r="GDV56" s="412"/>
      <c r="GDW56" s="406"/>
      <c r="GDX56" s="407"/>
      <c r="GDY56" s="408"/>
      <c r="GDZ56" s="409"/>
      <c r="GEA56" s="410"/>
      <c r="GEB56" s="411"/>
      <c r="GEC56" s="412"/>
      <c r="GED56" s="406"/>
      <c r="GEE56" s="407"/>
      <c r="GEF56" s="408"/>
      <c r="GEG56" s="409"/>
      <c r="GEH56" s="410"/>
      <c r="GEI56" s="411"/>
      <c r="GEJ56" s="412"/>
      <c r="GEK56" s="406"/>
      <c r="GEL56" s="407"/>
      <c r="GEM56" s="408"/>
      <c r="GEN56" s="409"/>
      <c r="GEO56" s="410"/>
      <c r="GEP56" s="411"/>
      <c r="GEQ56" s="412"/>
      <c r="GER56" s="406"/>
      <c r="GES56" s="407"/>
      <c r="GET56" s="408"/>
      <c r="GEU56" s="409"/>
      <c r="GEV56" s="410"/>
      <c r="GEW56" s="411"/>
      <c r="GEX56" s="412"/>
      <c r="GEY56" s="406"/>
      <c r="GEZ56" s="407"/>
      <c r="GFA56" s="408"/>
      <c r="GFB56" s="409"/>
      <c r="GFC56" s="410"/>
      <c r="GFD56" s="411"/>
      <c r="GFE56" s="412"/>
      <c r="GFF56" s="406"/>
      <c r="GFG56" s="407"/>
      <c r="GFH56" s="408"/>
      <c r="GFI56" s="409"/>
      <c r="GFJ56" s="410"/>
      <c r="GFK56" s="411"/>
      <c r="GFL56" s="412"/>
      <c r="GFM56" s="406"/>
      <c r="GFN56" s="407"/>
      <c r="GFO56" s="408"/>
      <c r="GFP56" s="409"/>
      <c r="GFQ56" s="410"/>
      <c r="GFR56" s="411"/>
      <c r="GFS56" s="412"/>
      <c r="GFT56" s="406"/>
      <c r="GFU56" s="407"/>
      <c r="GFV56" s="408"/>
      <c r="GFW56" s="409"/>
      <c r="GFX56" s="410"/>
      <c r="GFY56" s="411"/>
      <c r="GFZ56" s="412"/>
      <c r="GGA56" s="406"/>
      <c r="GGB56" s="407"/>
      <c r="GGC56" s="408"/>
      <c r="GGD56" s="409"/>
      <c r="GGE56" s="410"/>
      <c r="GGF56" s="411"/>
      <c r="GGG56" s="412"/>
      <c r="GGH56" s="406"/>
      <c r="GGI56" s="407"/>
      <c r="GGJ56" s="408"/>
      <c r="GGK56" s="409"/>
      <c r="GGL56" s="410"/>
      <c r="GGM56" s="411"/>
      <c r="GGN56" s="412"/>
      <c r="GGO56" s="406"/>
      <c r="GGP56" s="407"/>
      <c r="GGQ56" s="408"/>
      <c r="GGR56" s="409"/>
      <c r="GGS56" s="410"/>
      <c r="GGT56" s="411"/>
      <c r="GGU56" s="412"/>
      <c r="GGV56" s="406"/>
      <c r="GGW56" s="407"/>
      <c r="GGX56" s="408"/>
      <c r="GGY56" s="409"/>
      <c r="GGZ56" s="410"/>
      <c r="GHA56" s="411"/>
      <c r="GHB56" s="412"/>
      <c r="GHC56" s="406"/>
      <c r="GHD56" s="407"/>
      <c r="GHE56" s="408"/>
      <c r="GHF56" s="409"/>
      <c r="GHG56" s="410"/>
      <c r="GHH56" s="411"/>
      <c r="GHI56" s="412"/>
      <c r="GHJ56" s="406"/>
      <c r="GHK56" s="407"/>
      <c r="GHL56" s="408"/>
      <c r="GHM56" s="409"/>
      <c r="GHN56" s="410"/>
      <c r="GHO56" s="411"/>
      <c r="GHP56" s="412"/>
      <c r="GHQ56" s="406"/>
      <c r="GHR56" s="407"/>
      <c r="GHS56" s="408"/>
      <c r="GHT56" s="409"/>
      <c r="GHU56" s="410"/>
      <c r="GHV56" s="411"/>
      <c r="GHW56" s="412"/>
      <c r="GHX56" s="406"/>
      <c r="GHY56" s="407"/>
      <c r="GHZ56" s="408"/>
      <c r="GIA56" s="409"/>
      <c r="GIB56" s="410"/>
      <c r="GIC56" s="411"/>
      <c r="GID56" s="412"/>
      <c r="GIE56" s="406"/>
      <c r="GIF56" s="407"/>
      <c r="GIG56" s="408"/>
      <c r="GIH56" s="409"/>
      <c r="GII56" s="410"/>
      <c r="GIJ56" s="411"/>
      <c r="GIK56" s="412"/>
      <c r="GIL56" s="406"/>
      <c r="GIM56" s="407"/>
      <c r="GIN56" s="408"/>
      <c r="GIO56" s="409"/>
      <c r="GIP56" s="410"/>
      <c r="GIQ56" s="411"/>
      <c r="GIR56" s="412"/>
      <c r="GIS56" s="406"/>
      <c r="GIT56" s="407"/>
      <c r="GIU56" s="408"/>
      <c r="GIV56" s="409"/>
      <c r="GIW56" s="410"/>
      <c r="GIX56" s="411"/>
      <c r="GIY56" s="412"/>
      <c r="GIZ56" s="406"/>
      <c r="GJA56" s="407"/>
      <c r="GJB56" s="408"/>
      <c r="GJC56" s="409"/>
      <c r="GJD56" s="410"/>
      <c r="GJE56" s="411"/>
      <c r="GJF56" s="412"/>
      <c r="GJG56" s="406"/>
      <c r="GJH56" s="407"/>
      <c r="GJI56" s="408"/>
      <c r="GJJ56" s="409"/>
      <c r="GJK56" s="410"/>
      <c r="GJL56" s="411"/>
      <c r="GJM56" s="412"/>
      <c r="GJN56" s="406"/>
      <c r="GJO56" s="407"/>
      <c r="GJP56" s="408"/>
      <c r="GJQ56" s="409"/>
      <c r="GJR56" s="410"/>
      <c r="GJS56" s="411"/>
      <c r="GJT56" s="412"/>
      <c r="GJU56" s="406"/>
      <c r="GJV56" s="407"/>
      <c r="GJW56" s="408"/>
      <c r="GJX56" s="409"/>
      <c r="GJY56" s="410"/>
      <c r="GJZ56" s="411"/>
      <c r="GKA56" s="412"/>
      <c r="GKB56" s="406"/>
      <c r="GKC56" s="407"/>
      <c r="GKD56" s="408"/>
      <c r="GKE56" s="409"/>
      <c r="GKF56" s="410"/>
      <c r="GKG56" s="411"/>
      <c r="GKH56" s="412"/>
      <c r="GKI56" s="406"/>
      <c r="GKJ56" s="407"/>
      <c r="GKK56" s="408"/>
      <c r="GKL56" s="409"/>
      <c r="GKM56" s="410"/>
      <c r="GKN56" s="411"/>
      <c r="GKO56" s="412"/>
      <c r="GKP56" s="406"/>
      <c r="GKQ56" s="407"/>
      <c r="GKR56" s="408"/>
      <c r="GKS56" s="409"/>
      <c r="GKT56" s="410"/>
      <c r="GKU56" s="411"/>
      <c r="GKV56" s="412"/>
      <c r="GKW56" s="406"/>
      <c r="GKX56" s="407"/>
      <c r="GKY56" s="408"/>
      <c r="GKZ56" s="409"/>
      <c r="GLA56" s="410"/>
      <c r="GLB56" s="411"/>
      <c r="GLC56" s="412"/>
      <c r="GLD56" s="406"/>
      <c r="GLE56" s="407"/>
      <c r="GLF56" s="408"/>
      <c r="GLG56" s="409"/>
      <c r="GLH56" s="410"/>
      <c r="GLI56" s="411"/>
      <c r="GLJ56" s="412"/>
      <c r="GLK56" s="406"/>
      <c r="GLL56" s="407"/>
      <c r="GLM56" s="408"/>
      <c r="GLN56" s="409"/>
      <c r="GLO56" s="410"/>
      <c r="GLP56" s="411"/>
      <c r="GLQ56" s="412"/>
      <c r="GLR56" s="406"/>
      <c r="GLS56" s="407"/>
      <c r="GLT56" s="408"/>
      <c r="GLU56" s="409"/>
      <c r="GLV56" s="410"/>
      <c r="GLW56" s="411"/>
      <c r="GLX56" s="412"/>
      <c r="GLY56" s="406"/>
      <c r="GLZ56" s="407"/>
      <c r="GMA56" s="408"/>
      <c r="GMB56" s="409"/>
      <c r="GMC56" s="410"/>
      <c r="GMD56" s="411"/>
      <c r="GME56" s="412"/>
      <c r="GMF56" s="406"/>
      <c r="GMG56" s="407"/>
      <c r="GMH56" s="408"/>
      <c r="GMI56" s="409"/>
      <c r="GMJ56" s="410"/>
      <c r="GMK56" s="411"/>
      <c r="GML56" s="412"/>
      <c r="GMM56" s="406"/>
      <c r="GMN56" s="407"/>
      <c r="GMO56" s="408"/>
      <c r="GMP56" s="409"/>
      <c r="GMQ56" s="410"/>
      <c r="GMR56" s="411"/>
      <c r="GMS56" s="412"/>
      <c r="GMT56" s="406"/>
      <c r="GMU56" s="407"/>
      <c r="GMV56" s="408"/>
      <c r="GMW56" s="409"/>
      <c r="GMX56" s="410"/>
      <c r="GMY56" s="411"/>
      <c r="GMZ56" s="412"/>
      <c r="GNA56" s="406"/>
      <c r="GNB56" s="407"/>
      <c r="GNC56" s="408"/>
      <c r="GND56" s="409"/>
      <c r="GNE56" s="410"/>
      <c r="GNF56" s="411"/>
      <c r="GNG56" s="412"/>
      <c r="GNH56" s="406"/>
      <c r="GNI56" s="407"/>
      <c r="GNJ56" s="408"/>
      <c r="GNK56" s="409"/>
      <c r="GNL56" s="410"/>
      <c r="GNM56" s="411"/>
      <c r="GNN56" s="412"/>
      <c r="GNO56" s="406"/>
      <c r="GNP56" s="407"/>
      <c r="GNQ56" s="408"/>
      <c r="GNR56" s="409"/>
      <c r="GNS56" s="410"/>
      <c r="GNT56" s="411"/>
      <c r="GNU56" s="412"/>
      <c r="GNV56" s="406"/>
      <c r="GNW56" s="407"/>
      <c r="GNX56" s="408"/>
      <c r="GNY56" s="409"/>
      <c r="GNZ56" s="410"/>
      <c r="GOA56" s="411"/>
      <c r="GOB56" s="412"/>
      <c r="GOC56" s="406"/>
      <c r="GOD56" s="407"/>
      <c r="GOE56" s="408"/>
      <c r="GOF56" s="409"/>
      <c r="GOG56" s="410"/>
      <c r="GOH56" s="411"/>
      <c r="GOI56" s="412"/>
      <c r="GOJ56" s="406"/>
      <c r="GOK56" s="407"/>
      <c r="GOL56" s="408"/>
      <c r="GOM56" s="409"/>
      <c r="GON56" s="410"/>
      <c r="GOO56" s="411"/>
      <c r="GOP56" s="412"/>
      <c r="GOQ56" s="406"/>
      <c r="GOR56" s="407"/>
      <c r="GOS56" s="408"/>
      <c r="GOT56" s="409"/>
      <c r="GOU56" s="410"/>
      <c r="GOV56" s="411"/>
      <c r="GOW56" s="412"/>
      <c r="GOX56" s="406"/>
      <c r="GOY56" s="407"/>
      <c r="GOZ56" s="408"/>
      <c r="GPA56" s="409"/>
      <c r="GPB56" s="410"/>
      <c r="GPC56" s="411"/>
      <c r="GPD56" s="412"/>
      <c r="GPE56" s="406"/>
      <c r="GPF56" s="407"/>
      <c r="GPG56" s="408"/>
      <c r="GPH56" s="409"/>
      <c r="GPI56" s="410"/>
      <c r="GPJ56" s="411"/>
      <c r="GPK56" s="412"/>
      <c r="GPL56" s="406"/>
      <c r="GPM56" s="407"/>
      <c r="GPN56" s="408"/>
      <c r="GPO56" s="409"/>
      <c r="GPP56" s="410"/>
      <c r="GPQ56" s="411"/>
      <c r="GPR56" s="412"/>
      <c r="GPS56" s="406"/>
      <c r="GPT56" s="407"/>
      <c r="GPU56" s="408"/>
      <c r="GPV56" s="409"/>
      <c r="GPW56" s="410"/>
      <c r="GPX56" s="411"/>
      <c r="GPY56" s="412"/>
      <c r="GPZ56" s="406"/>
      <c r="GQA56" s="407"/>
      <c r="GQB56" s="408"/>
      <c r="GQC56" s="409"/>
      <c r="GQD56" s="410"/>
      <c r="GQE56" s="411"/>
      <c r="GQF56" s="412"/>
      <c r="GQG56" s="406"/>
      <c r="GQH56" s="407"/>
      <c r="GQI56" s="408"/>
      <c r="GQJ56" s="409"/>
      <c r="GQK56" s="410"/>
      <c r="GQL56" s="411"/>
      <c r="GQM56" s="412"/>
      <c r="GQN56" s="406"/>
      <c r="GQO56" s="407"/>
      <c r="GQP56" s="408"/>
      <c r="GQQ56" s="409"/>
      <c r="GQR56" s="410"/>
      <c r="GQS56" s="411"/>
      <c r="GQT56" s="412"/>
      <c r="GQU56" s="406"/>
      <c r="GQV56" s="407"/>
      <c r="GQW56" s="408"/>
      <c r="GQX56" s="409"/>
      <c r="GQY56" s="410"/>
      <c r="GQZ56" s="411"/>
      <c r="GRA56" s="412"/>
      <c r="GRB56" s="406"/>
      <c r="GRC56" s="407"/>
      <c r="GRD56" s="408"/>
      <c r="GRE56" s="409"/>
      <c r="GRF56" s="410"/>
      <c r="GRG56" s="411"/>
      <c r="GRH56" s="412"/>
      <c r="GRI56" s="406"/>
      <c r="GRJ56" s="407"/>
      <c r="GRK56" s="408"/>
      <c r="GRL56" s="409"/>
      <c r="GRM56" s="410"/>
      <c r="GRN56" s="411"/>
      <c r="GRO56" s="412"/>
      <c r="GRP56" s="406"/>
      <c r="GRQ56" s="407"/>
      <c r="GRR56" s="408"/>
      <c r="GRS56" s="409"/>
      <c r="GRT56" s="410"/>
      <c r="GRU56" s="411"/>
      <c r="GRV56" s="412"/>
      <c r="GRW56" s="406"/>
      <c r="GRX56" s="407"/>
      <c r="GRY56" s="408"/>
      <c r="GRZ56" s="409"/>
      <c r="GSA56" s="410"/>
      <c r="GSB56" s="411"/>
      <c r="GSC56" s="412"/>
      <c r="GSD56" s="406"/>
      <c r="GSE56" s="407"/>
      <c r="GSF56" s="408"/>
      <c r="GSG56" s="409"/>
      <c r="GSH56" s="410"/>
      <c r="GSI56" s="411"/>
      <c r="GSJ56" s="412"/>
      <c r="GSK56" s="406"/>
      <c r="GSL56" s="407"/>
      <c r="GSM56" s="408"/>
      <c r="GSN56" s="409"/>
      <c r="GSO56" s="410"/>
      <c r="GSP56" s="411"/>
      <c r="GSQ56" s="412"/>
      <c r="GSR56" s="406"/>
      <c r="GSS56" s="407"/>
      <c r="GST56" s="408"/>
      <c r="GSU56" s="409"/>
      <c r="GSV56" s="410"/>
      <c r="GSW56" s="411"/>
      <c r="GSX56" s="412"/>
      <c r="GSY56" s="406"/>
      <c r="GSZ56" s="407"/>
      <c r="GTA56" s="408"/>
      <c r="GTB56" s="409"/>
      <c r="GTC56" s="410"/>
      <c r="GTD56" s="411"/>
      <c r="GTE56" s="412"/>
      <c r="GTF56" s="406"/>
      <c r="GTG56" s="407"/>
      <c r="GTH56" s="408"/>
      <c r="GTI56" s="409"/>
      <c r="GTJ56" s="410"/>
      <c r="GTK56" s="411"/>
      <c r="GTL56" s="412"/>
      <c r="GTM56" s="406"/>
      <c r="GTN56" s="407"/>
      <c r="GTO56" s="408"/>
      <c r="GTP56" s="409"/>
      <c r="GTQ56" s="410"/>
      <c r="GTR56" s="411"/>
      <c r="GTS56" s="412"/>
      <c r="GTT56" s="406"/>
      <c r="GTU56" s="407"/>
      <c r="GTV56" s="408"/>
      <c r="GTW56" s="409"/>
      <c r="GTX56" s="410"/>
      <c r="GTY56" s="411"/>
      <c r="GTZ56" s="412"/>
      <c r="GUA56" s="406"/>
      <c r="GUB56" s="407"/>
      <c r="GUC56" s="408"/>
      <c r="GUD56" s="409"/>
      <c r="GUE56" s="410"/>
      <c r="GUF56" s="411"/>
      <c r="GUG56" s="412"/>
      <c r="GUH56" s="406"/>
      <c r="GUI56" s="407"/>
      <c r="GUJ56" s="408"/>
      <c r="GUK56" s="409"/>
      <c r="GUL56" s="410"/>
      <c r="GUM56" s="411"/>
      <c r="GUN56" s="412"/>
      <c r="GUO56" s="406"/>
      <c r="GUP56" s="407"/>
      <c r="GUQ56" s="408"/>
      <c r="GUR56" s="409"/>
      <c r="GUS56" s="410"/>
      <c r="GUT56" s="411"/>
      <c r="GUU56" s="412"/>
      <c r="GUV56" s="406"/>
      <c r="GUW56" s="407"/>
      <c r="GUX56" s="408"/>
      <c r="GUY56" s="409"/>
      <c r="GUZ56" s="410"/>
      <c r="GVA56" s="411"/>
      <c r="GVB56" s="412"/>
      <c r="GVC56" s="406"/>
      <c r="GVD56" s="407"/>
      <c r="GVE56" s="408"/>
      <c r="GVF56" s="409"/>
      <c r="GVG56" s="410"/>
      <c r="GVH56" s="411"/>
      <c r="GVI56" s="412"/>
      <c r="GVJ56" s="406"/>
      <c r="GVK56" s="407"/>
      <c r="GVL56" s="408"/>
      <c r="GVM56" s="409"/>
      <c r="GVN56" s="410"/>
      <c r="GVO56" s="411"/>
      <c r="GVP56" s="412"/>
      <c r="GVQ56" s="406"/>
      <c r="GVR56" s="407"/>
      <c r="GVS56" s="408"/>
      <c r="GVT56" s="409"/>
      <c r="GVU56" s="410"/>
      <c r="GVV56" s="411"/>
      <c r="GVW56" s="412"/>
      <c r="GVX56" s="406"/>
      <c r="GVY56" s="407"/>
      <c r="GVZ56" s="408"/>
      <c r="GWA56" s="409"/>
      <c r="GWB56" s="410"/>
      <c r="GWC56" s="411"/>
      <c r="GWD56" s="412"/>
      <c r="GWE56" s="406"/>
      <c r="GWF56" s="407"/>
      <c r="GWG56" s="408"/>
      <c r="GWH56" s="409"/>
      <c r="GWI56" s="410"/>
      <c r="GWJ56" s="411"/>
      <c r="GWK56" s="412"/>
      <c r="GWL56" s="406"/>
      <c r="GWM56" s="407"/>
      <c r="GWN56" s="408"/>
      <c r="GWO56" s="409"/>
      <c r="GWP56" s="410"/>
      <c r="GWQ56" s="411"/>
      <c r="GWR56" s="412"/>
      <c r="GWS56" s="406"/>
      <c r="GWT56" s="407"/>
      <c r="GWU56" s="408"/>
      <c r="GWV56" s="409"/>
      <c r="GWW56" s="410"/>
      <c r="GWX56" s="411"/>
      <c r="GWY56" s="412"/>
      <c r="GWZ56" s="406"/>
      <c r="GXA56" s="407"/>
      <c r="GXB56" s="408"/>
      <c r="GXC56" s="409"/>
      <c r="GXD56" s="410"/>
      <c r="GXE56" s="411"/>
      <c r="GXF56" s="412"/>
      <c r="GXG56" s="406"/>
      <c r="GXH56" s="407"/>
      <c r="GXI56" s="408"/>
      <c r="GXJ56" s="409"/>
      <c r="GXK56" s="410"/>
      <c r="GXL56" s="411"/>
      <c r="GXM56" s="412"/>
      <c r="GXN56" s="406"/>
      <c r="GXO56" s="407"/>
      <c r="GXP56" s="408"/>
      <c r="GXQ56" s="409"/>
      <c r="GXR56" s="410"/>
      <c r="GXS56" s="411"/>
      <c r="GXT56" s="412"/>
      <c r="GXU56" s="406"/>
      <c r="GXV56" s="407"/>
      <c r="GXW56" s="408"/>
      <c r="GXX56" s="409"/>
      <c r="GXY56" s="410"/>
      <c r="GXZ56" s="411"/>
      <c r="GYA56" s="412"/>
      <c r="GYB56" s="406"/>
      <c r="GYC56" s="407"/>
      <c r="GYD56" s="408"/>
      <c r="GYE56" s="409"/>
      <c r="GYF56" s="410"/>
      <c r="GYG56" s="411"/>
      <c r="GYH56" s="412"/>
      <c r="GYI56" s="406"/>
      <c r="GYJ56" s="407"/>
      <c r="GYK56" s="408"/>
      <c r="GYL56" s="409"/>
      <c r="GYM56" s="410"/>
      <c r="GYN56" s="411"/>
      <c r="GYO56" s="412"/>
      <c r="GYP56" s="406"/>
      <c r="GYQ56" s="407"/>
      <c r="GYR56" s="408"/>
      <c r="GYS56" s="409"/>
      <c r="GYT56" s="410"/>
      <c r="GYU56" s="411"/>
      <c r="GYV56" s="412"/>
      <c r="GYW56" s="406"/>
      <c r="GYX56" s="407"/>
      <c r="GYY56" s="408"/>
      <c r="GYZ56" s="409"/>
      <c r="GZA56" s="410"/>
      <c r="GZB56" s="411"/>
      <c r="GZC56" s="412"/>
      <c r="GZD56" s="406"/>
      <c r="GZE56" s="407"/>
      <c r="GZF56" s="408"/>
      <c r="GZG56" s="409"/>
      <c r="GZH56" s="410"/>
      <c r="GZI56" s="411"/>
      <c r="GZJ56" s="412"/>
      <c r="GZK56" s="406"/>
      <c r="GZL56" s="407"/>
      <c r="GZM56" s="408"/>
      <c r="GZN56" s="409"/>
      <c r="GZO56" s="410"/>
      <c r="GZP56" s="411"/>
      <c r="GZQ56" s="412"/>
      <c r="GZR56" s="406"/>
      <c r="GZS56" s="407"/>
      <c r="GZT56" s="408"/>
      <c r="GZU56" s="409"/>
      <c r="GZV56" s="410"/>
      <c r="GZW56" s="411"/>
      <c r="GZX56" s="412"/>
      <c r="GZY56" s="406"/>
      <c r="GZZ56" s="407"/>
      <c r="HAA56" s="408"/>
      <c r="HAB56" s="409"/>
      <c r="HAC56" s="410"/>
      <c r="HAD56" s="411"/>
      <c r="HAE56" s="412"/>
      <c r="HAF56" s="406"/>
      <c r="HAG56" s="407"/>
      <c r="HAH56" s="408"/>
      <c r="HAI56" s="409"/>
      <c r="HAJ56" s="410"/>
      <c r="HAK56" s="411"/>
      <c r="HAL56" s="412"/>
      <c r="HAM56" s="406"/>
      <c r="HAN56" s="407"/>
      <c r="HAO56" s="408"/>
      <c r="HAP56" s="409"/>
      <c r="HAQ56" s="410"/>
      <c r="HAR56" s="411"/>
      <c r="HAS56" s="412"/>
      <c r="HAT56" s="406"/>
      <c r="HAU56" s="407"/>
      <c r="HAV56" s="408"/>
      <c r="HAW56" s="409"/>
      <c r="HAX56" s="410"/>
      <c r="HAY56" s="411"/>
      <c r="HAZ56" s="412"/>
      <c r="HBA56" s="406"/>
      <c r="HBB56" s="407"/>
      <c r="HBC56" s="408"/>
      <c r="HBD56" s="409"/>
      <c r="HBE56" s="410"/>
      <c r="HBF56" s="411"/>
      <c r="HBG56" s="412"/>
      <c r="HBH56" s="406"/>
      <c r="HBI56" s="407"/>
      <c r="HBJ56" s="408"/>
      <c r="HBK56" s="409"/>
      <c r="HBL56" s="410"/>
      <c r="HBM56" s="411"/>
      <c r="HBN56" s="412"/>
      <c r="HBO56" s="406"/>
      <c r="HBP56" s="407"/>
      <c r="HBQ56" s="408"/>
      <c r="HBR56" s="409"/>
      <c r="HBS56" s="410"/>
      <c r="HBT56" s="411"/>
      <c r="HBU56" s="412"/>
      <c r="HBV56" s="406"/>
      <c r="HBW56" s="407"/>
      <c r="HBX56" s="408"/>
      <c r="HBY56" s="409"/>
      <c r="HBZ56" s="410"/>
      <c r="HCA56" s="411"/>
      <c r="HCB56" s="412"/>
      <c r="HCC56" s="406"/>
      <c r="HCD56" s="407"/>
      <c r="HCE56" s="408"/>
      <c r="HCF56" s="409"/>
      <c r="HCG56" s="410"/>
      <c r="HCH56" s="411"/>
      <c r="HCI56" s="412"/>
      <c r="HCJ56" s="406"/>
      <c r="HCK56" s="407"/>
      <c r="HCL56" s="408"/>
      <c r="HCM56" s="409"/>
      <c r="HCN56" s="410"/>
      <c r="HCO56" s="411"/>
      <c r="HCP56" s="412"/>
      <c r="HCQ56" s="406"/>
      <c r="HCR56" s="407"/>
      <c r="HCS56" s="408"/>
      <c r="HCT56" s="409"/>
      <c r="HCU56" s="410"/>
      <c r="HCV56" s="411"/>
      <c r="HCW56" s="412"/>
      <c r="HCX56" s="406"/>
      <c r="HCY56" s="407"/>
      <c r="HCZ56" s="408"/>
      <c r="HDA56" s="409"/>
      <c r="HDB56" s="410"/>
      <c r="HDC56" s="411"/>
      <c r="HDD56" s="412"/>
      <c r="HDE56" s="406"/>
      <c r="HDF56" s="407"/>
      <c r="HDG56" s="408"/>
      <c r="HDH56" s="409"/>
      <c r="HDI56" s="410"/>
      <c r="HDJ56" s="411"/>
      <c r="HDK56" s="412"/>
      <c r="HDL56" s="406"/>
      <c r="HDM56" s="407"/>
      <c r="HDN56" s="408"/>
      <c r="HDO56" s="409"/>
      <c r="HDP56" s="410"/>
      <c r="HDQ56" s="411"/>
      <c r="HDR56" s="412"/>
      <c r="HDS56" s="406"/>
      <c r="HDT56" s="407"/>
      <c r="HDU56" s="408"/>
      <c r="HDV56" s="409"/>
      <c r="HDW56" s="410"/>
      <c r="HDX56" s="411"/>
      <c r="HDY56" s="412"/>
      <c r="HDZ56" s="406"/>
      <c r="HEA56" s="407"/>
      <c r="HEB56" s="408"/>
      <c r="HEC56" s="409"/>
      <c r="HED56" s="410"/>
      <c r="HEE56" s="411"/>
      <c r="HEF56" s="412"/>
      <c r="HEG56" s="406"/>
      <c r="HEH56" s="407"/>
      <c r="HEI56" s="408"/>
      <c r="HEJ56" s="409"/>
      <c r="HEK56" s="410"/>
      <c r="HEL56" s="411"/>
      <c r="HEM56" s="412"/>
      <c r="HEN56" s="406"/>
      <c r="HEO56" s="407"/>
      <c r="HEP56" s="408"/>
      <c r="HEQ56" s="409"/>
      <c r="HER56" s="410"/>
      <c r="HES56" s="411"/>
      <c r="HET56" s="412"/>
      <c r="HEU56" s="406"/>
      <c r="HEV56" s="407"/>
      <c r="HEW56" s="408"/>
      <c r="HEX56" s="409"/>
      <c r="HEY56" s="410"/>
      <c r="HEZ56" s="411"/>
      <c r="HFA56" s="412"/>
      <c r="HFB56" s="406"/>
      <c r="HFC56" s="407"/>
      <c r="HFD56" s="408"/>
      <c r="HFE56" s="409"/>
      <c r="HFF56" s="410"/>
      <c r="HFG56" s="411"/>
      <c r="HFH56" s="412"/>
      <c r="HFI56" s="406"/>
      <c r="HFJ56" s="407"/>
      <c r="HFK56" s="408"/>
      <c r="HFL56" s="409"/>
      <c r="HFM56" s="410"/>
      <c r="HFN56" s="411"/>
      <c r="HFO56" s="412"/>
      <c r="HFP56" s="406"/>
      <c r="HFQ56" s="407"/>
      <c r="HFR56" s="408"/>
      <c r="HFS56" s="409"/>
      <c r="HFT56" s="410"/>
      <c r="HFU56" s="411"/>
      <c r="HFV56" s="412"/>
      <c r="HFW56" s="406"/>
      <c r="HFX56" s="407"/>
      <c r="HFY56" s="408"/>
      <c r="HFZ56" s="409"/>
      <c r="HGA56" s="410"/>
      <c r="HGB56" s="411"/>
      <c r="HGC56" s="412"/>
      <c r="HGD56" s="406"/>
      <c r="HGE56" s="407"/>
      <c r="HGF56" s="408"/>
      <c r="HGG56" s="409"/>
      <c r="HGH56" s="410"/>
      <c r="HGI56" s="411"/>
      <c r="HGJ56" s="412"/>
      <c r="HGK56" s="406"/>
      <c r="HGL56" s="407"/>
      <c r="HGM56" s="408"/>
      <c r="HGN56" s="409"/>
      <c r="HGO56" s="410"/>
      <c r="HGP56" s="411"/>
      <c r="HGQ56" s="412"/>
      <c r="HGR56" s="406"/>
      <c r="HGS56" s="407"/>
      <c r="HGT56" s="408"/>
      <c r="HGU56" s="409"/>
      <c r="HGV56" s="410"/>
      <c r="HGW56" s="411"/>
      <c r="HGX56" s="412"/>
      <c r="HGY56" s="406"/>
      <c r="HGZ56" s="407"/>
      <c r="HHA56" s="408"/>
      <c r="HHB56" s="409"/>
      <c r="HHC56" s="410"/>
      <c r="HHD56" s="411"/>
      <c r="HHE56" s="412"/>
      <c r="HHF56" s="406"/>
      <c r="HHG56" s="407"/>
      <c r="HHH56" s="408"/>
      <c r="HHI56" s="409"/>
      <c r="HHJ56" s="410"/>
      <c r="HHK56" s="411"/>
      <c r="HHL56" s="412"/>
      <c r="HHM56" s="406"/>
      <c r="HHN56" s="407"/>
      <c r="HHO56" s="408"/>
      <c r="HHP56" s="409"/>
      <c r="HHQ56" s="410"/>
      <c r="HHR56" s="411"/>
      <c r="HHS56" s="412"/>
      <c r="HHT56" s="406"/>
      <c r="HHU56" s="407"/>
      <c r="HHV56" s="408"/>
      <c r="HHW56" s="409"/>
      <c r="HHX56" s="410"/>
      <c r="HHY56" s="411"/>
      <c r="HHZ56" s="412"/>
      <c r="HIA56" s="406"/>
      <c r="HIB56" s="407"/>
      <c r="HIC56" s="408"/>
      <c r="HID56" s="409"/>
      <c r="HIE56" s="410"/>
      <c r="HIF56" s="411"/>
      <c r="HIG56" s="412"/>
      <c r="HIH56" s="406"/>
      <c r="HII56" s="407"/>
      <c r="HIJ56" s="408"/>
      <c r="HIK56" s="409"/>
      <c r="HIL56" s="410"/>
      <c r="HIM56" s="411"/>
      <c r="HIN56" s="412"/>
      <c r="HIO56" s="406"/>
      <c r="HIP56" s="407"/>
      <c r="HIQ56" s="408"/>
      <c r="HIR56" s="409"/>
      <c r="HIS56" s="410"/>
      <c r="HIT56" s="411"/>
      <c r="HIU56" s="412"/>
      <c r="HIV56" s="406"/>
      <c r="HIW56" s="407"/>
      <c r="HIX56" s="408"/>
      <c r="HIY56" s="409"/>
      <c r="HIZ56" s="410"/>
      <c r="HJA56" s="411"/>
      <c r="HJB56" s="412"/>
      <c r="HJC56" s="406"/>
      <c r="HJD56" s="407"/>
      <c r="HJE56" s="408"/>
      <c r="HJF56" s="409"/>
      <c r="HJG56" s="410"/>
      <c r="HJH56" s="411"/>
      <c r="HJI56" s="412"/>
      <c r="HJJ56" s="406"/>
      <c r="HJK56" s="407"/>
      <c r="HJL56" s="408"/>
      <c r="HJM56" s="409"/>
      <c r="HJN56" s="410"/>
      <c r="HJO56" s="411"/>
      <c r="HJP56" s="412"/>
      <c r="HJQ56" s="406"/>
      <c r="HJR56" s="407"/>
      <c r="HJS56" s="408"/>
      <c r="HJT56" s="409"/>
      <c r="HJU56" s="410"/>
      <c r="HJV56" s="411"/>
      <c r="HJW56" s="412"/>
      <c r="HJX56" s="406"/>
      <c r="HJY56" s="407"/>
      <c r="HJZ56" s="408"/>
      <c r="HKA56" s="409"/>
      <c r="HKB56" s="410"/>
      <c r="HKC56" s="411"/>
      <c r="HKD56" s="412"/>
      <c r="HKE56" s="406"/>
      <c r="HKF56" s="407"/>
      <c r="HKG56" s="408"/>
      <c r="HKH56" s="409"/>
      <c r="HKI56" s="410"/>
      <c r="HKJ56" s="411"/>
      <c r="HKK56" s="412"/>
      <c r="HKL56" s="406"/>
      <c r="HKM56" s="407"/>
      <c r="HKN56" s="408"/>
      <c r="HKO56" s="409"/>
      <c r="HKP56" s="410"/>
      <c r="HKQ56" s="411"/>
      <c r="HKR56" s="412"/>
      <c r="HKS56" s="406"/>
      <c r="HKT56" s="407"/>
      <c r="HKU56" s="408"/>
      <c r="HKV56" s="409"/>
      <c r="HKW56" s="410"/>
      <c r="HKX56" s="411"/>
      <c r="HKY56" s="412"/>
      <c r="HKZ56" s="406"/>
      <c r="HLA56" s="407"/>
      <c r="HLB56" s="408"/>
      <c r="HLC56" s="409"/>
      <c r="HLD56" s="410"/>
      <c r="HLE56" s="411"/>
      <c r="HLF56" s="412"/>
      <c r="HLG56" s="406"/>
      <c r="HLH56" s="407"/>
      <c r="HLI56" s="408"/>
      <c r="HLJ56" s="409"/>
      <c r="HLK56" s="410"/>
      <c r="HLL56" s="411"/>
      <c r="HLM56" s="412"/>
      <c r="HLN56" s="406"/>
      <c r="HLO56" s="407"/>
      <c r="HLP56" s="408"/>
      <c r="HLQ56" s="409"/>
      <c r="HLR56" s="410"/>
      <c r="HLS56" s="411"/>
      <c r="HLT56" s="412"/>
      <c r="HLU56" s="406"/>
      <c r="HLV56" s="407"/>
      <c r="HLW56" s="408"/>
      <c r="HLX56" s="409"/>
      <c r="HLY56" s="410"/>
      <c r="HLZ56" s="411"/>
      <c r="HMA56" s="412"/>
      <c r="HMB56" s="406"/>
      <c r="HMC56" s="407"/>
      <c r="HMD56" s="408"/>
      <c r="HME56" s="409"/>
      <c r="HMF56" s="410"/>
      <c r="HMG56" s="411"/>
      <c r="HMH56" s="412"/>
      <c r="HMI56" s="406"/>
      <c r="HMJ56" s="407"/>
      <c r="HMK56" s="408"/>
      <c r="HML56" s="409"/>
      <c r="HMM56" s="410"/>
      <c r="HMN56" s="411"/>
      <c r="HMO56" s="412"/>
      <c r="HMP56" s="406"/>
      <c r="HMQ56" s="407"/>
      <c r="HMR56" s="408"/>
      <c r="HMS56" s="409"/>
      <c r="HMT56" s="410"/>
      <c r="HMU56" s="411"/>
      <c r="HMV56" s="412"/>
      <c r="HMW56" s="406"/>
      <c r="HMX56" s="407"/>
      <c r="HMY56" s="408"/>
      <c r="HMZ56" s="409"/>
      <c r="HNA56" s="410"/>
      <c r="HNB56" s="411"/>
      <c r="HNC56" s="412"/>
      <c r="HND56" s="406"/>
      <c r="HNE56" s="407"/>
      <c r="HNF56" s="408"/>
      <c r="HNG56" s="409"/>
      <c r="HNH56" s="410"/>
      <c r="HNI56" s="411"/>
      <c r="HNJ56" s="412"/>
      <c r="HNK56" s="406"/>
      <c r="HNL56" s="407"/>
      <c r="HNM56" s="408"/>
      <c r="HNN56" s="409"/>
      <c r="HNO56" s="410"/>
      <c r="HNP56" s="411"/>
      <c r="HNQ56" s="412"/>
      <c r="HNR56" s="406"/>
      <c r="HNS56" s="407"/>
      <c r="HNT56" s="408"/>
      <c r="HNU56" s="409"/>
      <c r="HNV56" s="410"/>
      <c r="HNW56" s="411"/>
      <c r="HNX56" s="412"/>
      <c r="HNY56" s="406"/>
      <c r="HNZ56" s="407"/>
      <c r="HOA56" s="408"/>
      <c r="HOB56" s="409"/>
      <c r="HOC56" s="410"/>
      <c r="HOD56" s="411"/>
      <c r="HOE56" s="412"/>
      <c r="HOF56" s="406"/>
      <c r="HOG56" s="407"/>
      <c r="HOH56" s="408"/>
      <c r="HOI56" s="409"/>
      <c r="HOJ56" s="410"/>
      <c r="HOK56" s="411"/>
      <c r="HOL56" s="412"/>
      <c r="HOM56" s="406"/>
      <c r="HON56" s="407"/>
      <c r="HOO56" s="408"/>
      <c r="HOP56" s="409"/>
      <c r="HOQ56" s="410"/>
      <c r="HOR56" s="411"/>
      <c r="HOS56" s="412"/>
      <c r="HOT56" s="406"/>
      <c r="HOU56" s="407"/>
      <c r="HOV56" s="408"/>
      <c r="HOW56" s="409"/>
      <c r="HOX56" s="410"/>
      <c r="HOY56" s="411"/>
      <c r="HOZ56" s="412"/>
      <c r="HPA56" s="406"/>
      <c r="HPB56" s="407"/>
      <c r="HPC56" s="408"/>
      <c r="HPD56" s="409"/>
      <c r="HPE56" s="410"/>
      <c r="HPF56" s="411"/>
      <c r="HPG56" s="412"/>
      <c r="HPH56" s="406"/>
      <c r="HPI56" s="407"/>
      <c r="HPJ56" s="408"/>
      <c r="HPK56" s="409"/>
      <c r="HPL56" s="410"/>
      <c r="HPM56" s="411"/>
      <c r="HPN56" s="412"/>
      <c r="HPO56" s="406"/>
      <c r="HPP56" s="407"/>
      <c r="HPQ56" s="408"/>
      <c r="HPR56" s="409"/>
      <c r="HPS56" s="410"/>
      <c r="HPT56" s="411"/>
      <c r="HPU56" s="412"/>
      <c r="HPV56" s="406"/>
      <c r="HPW56" s="407"/>
      <c r="HPX56" s="408"/>
      <c r="HPY56" s="409"/>
      <c r="HPZ56" s="410"/>
      <c r="HQA56" s="411"/>
      <c r="HQB56" s="412"/>
      <c r="HQC56" s="406"/>
      <c r="HQD56" s="407"/>
      <c r="HQE56" s="408"/>
      <c r="HQF56" s="409"/>
      <c r="HQG56" s="410"/>
      <c r="HQH56" s="411"/>
      <c r="HQI56" s="412"/>
      <c r="HQJ56" s="406"/>
      <c r="HQK56" s="407"/>
      <c r="HQL56" s="408"/>
      <c r="HQM56" s="409"/>
      <c r="HQN56" s="410"/>
      <c r="HQO56" s="411"/>
      <c r="HQP56" s="412"/>
      <c r="HQQ56" s="406"/>
      <c r="HQR56" s="407"/>
      <c r="HQS56" s="408"/>
      <c r="HQT56" s="409"/>
      <c r="HQU56" s="410"/>
      <c r="HQV56" s="411"/>
      <c r="HQW56" s="412"/>
      <c r="HQX56" s="406"/>
      <c r="HQY56" s="407"/>
      <c r="HQZ56" s="408"/>
      <c r="HRA56" s="409"/>
      <c r="HRB56" s="410"/>
      <c r="HRC56" s="411"/>
      <c r="HRD56" s="412"/>
      <c r="HRE56" s="406"/>
      <c r="HRF56" s="407"/>
      <c r="HRG56" s="408"/>
      <c r="HRH56" s="409"/>
      <c r="HRI56" s="410"/>
      <c r="HRJ56" s="411"/>
      <c r="HRK56" s="412"/>
      <c r="HRL56" s="406"/>
      <c r="HRM56" s="407"/>
      <c r="HRN56" s="408"/>
      <c r="HRO56" s="409"/>
      <c r="HRP56" s="410"/>
      <c r="HRQ56" s="411"/>
      <c r="HRR56" s="412"/>
      <c r="HRS56" s="406"/>
      <c r="HRT56" s="407"/>
      <c r="HRU56" s="408"/>
      <c r="HRV56" s="409"/>
      <c r="HRW56" s="410"/>
      <c r="HRX56" s="411"/>
      <c r="HRY56" s="412"/>
      <c r="HRZ56" s="406"/>
      <c r="HSA56" s="407"/>
      <c r="HSB56" s="408"/>
      <c r="HSC56" s="409"/>
      <c r="HSD56" s="410"/>
      <c r="HSE56" s="411"/>
      <c r="HSF56" s="412"/>
      <c r="HSG56" s="406"/>
      <c r="HSH56" s="407"/>
      <c r="HSI56" s="408"/>
      <c r="HSJ56" s="409"/>
      <c r="HSK56" s="410"/>
      <c r="HSL56" s="411"/>
      <c r="HSM56" s="412"/>
      <c r="HSN56" s="406"/>
      <c r="HSO56" s="407"/>
      <c r="HSP56" s="408"/>
      <c r="HSQ56" s="409"/>
      <c r="HSR56" s="410"/>
      <c r="HSS56" s="411"/>
      <c r="HST56" s="412"/>
      <c r="HSU56" s="406"/>
      <c r="HSV56" s="407"/>
      <c r="HSW56" s="408"/>
      <c r="HSX56" s="409"/>
      <c r="HSY56" s="410"/>
      <c r="HSZ56" s="411"/>
      <c r="HTA56" s="412"/>
      <c r="HTB56" s="406"/>
      <c r="HTC56" s="407"/>
      <c r="HTD56" s="408"/>
      <c r="HTE56" s="409"/>
      <c r="HTF56" s="410"/>
      <c r="HTG56" s="411"/>
      <c r="HTH56" s="412"/>
      <c r="HTI56" s="406"/>
      <c r="HTJ56" s="407"/>
      <c r="HTK56" s="408"/>
      <c r="HTL56" s="409"/>
      <c r="HTM56" s="410"/>
      <c r="HTN56" s="411"/>
      <c r="HTO56" s="412"/>
      <c r="HTP56" s="406"/>
      <c r="HTQ56" s="407"/>
      <c r="HTR56" s="408"/>
      <c r="HTS56" s="409"/>
      <c r="HTT56" s="410"/>
      <c r="HTU56" s="411"/>
      <c r="HTV56" s="412"/>
      <c r="HTW56" s="406"/>
      <c r="HTX56" s="407"/>
      <c r="HTY56" s="408"/>
      <c r="HTZ56" s="409"/>
      <c r="HUA56" s="410"/>
      <c r="HUB56" s="411"/>
      <c r="HUC56" s="412"/>
      <c r="HUD56" s="406"/>
      <c r="HUE56" s="407"/>
      <c r="HUF56" s="408"/>
      <c r="HUG56" s="409"/>
      <c r="HUH56" s="410"/>
      <c r="HUI56" s="411"/>
      <c r="HUJ56" s="412"/>
      <c r="HUK56" s="406"/>
      <c r="HUL56" s="407"/>
      <c r="HUM56" s="408"/>
      <c r="HUN56" s="409"/>
      <c r="HUO56" s="410"/>
      <c r="HUP56" s="411"/>
      <c r="HUQ56" s="412"/>
      <c r="HUR56" s="406"/>
      <c r="HUS56" s="407"/>
      <c r="HUT56" s="408"/>
      <c r="HUU56" s="409"/>
      <c r="HUV56" s="410"/>
      <c r="HUW56" s="411"/>
      <c r="HUX56" s="412"/>
      <c r="HUY56" s="406"/>
      <c r="HUZ56" s="407"/>
      <c r="HVA56" s="408"/>
      <c r="HVB56" s="409"/>
      <c r="HVC56" s="410"/>
      <c r="HVD56" s="411"/>
      <c r="HVE56" s="412"/>
      <c r="HVF56" s="406"/>
      <c r="HVG56" s="407"/>
      <c r="HVH56" s="408"/>
      <c r="HVI56" s="409"/>
      <c r="HVJ56" s="410"/>
      <c r="HVK56" s="411"/>
      <c r="HVL56" s="412"/>
      <c r="HVM56" s="406"/>
      <c r="HVN56" s="407"/>
      <c r="HVO56" s="408"/>
      <c r="HVP56" s="409"/>
      <c r="HVQ56" s="410"/>
      <c r="HVR56" s="411"/>
      <c r="HVS56" s="412"/>
      <c r="HVT56" s="406"/>
      <c r="HVU56" s="407"/>
      <c r="HVV56" s="408"/>
      <c r="HVW56" s="409"/>
      <c r="HVX56" s="410"/>
      <c r="HVY56" s="411"/>
      <c r="HVZ56" s="412"/>
      <c r="HWA56" s="406"/>
      <c r="HWB56" s="407"/>
      <c r="HWC56" s="408"/>
      <c r="HWD56" s="409"/>
      <c r="HWE56" s="410"/>
      <c r="HWF56" s="411"/>
      <c r="HWG56" s="412"/>
      <c r="HWH56" s="406"/>
      <c r="HWI56" s="407"/>
      <c r="HWJ56" s="408"/>
      <c r="HWK56" s="409"/>
      <c r="HWL56" s="410"/>
      <c r="HWM56" s="411"/>
      <c r="HWN56" s="412"/>
      <c r="HWO56" s="406"/>
      <c r="HWP56" s="407"/>
      <c r="HWQ56" s="408"/>
      <c r="HWR56" s="409"/>
      <c r="HWS56" s="410"/>
      <c r="HWT56" s="411"/>
      <c r="HWU56" s="412"/>
      <c r="HWV56" s="406"/>
      <c r="HWW56" s="407"/>
      <c r="HWX56" s="408"/>
      <c r="HWY56" s="409"/>
      <c r="HWZ56" s="410"/>
      <c r="HXA56" s="411"/>
      <c r="HXB56" s="412"/>
      <c r="HXC56" s="406"/>
      <c r="HXD56" s="407"/>
      <c r="HXE56" s="408"/>
      <c r="HXF56" s="409"/>
      <c r="HXG56" s="410"/>
      <c r="HXH56" s="411"/>
      <c r="HXI56" s="412"/>
      <c r="HXJ56" s="406"/>
      <c r="HXK56" s="407"/>
      <c r="HXL56" s="408"/>
      <c r="HXM56" s="409"/>
      <c r="HXN56" s="410"/>
      <c r="HXO56" s="411"/>
      <c r="HXP56" s="412"/>
      <c r="HXQ56" s="406"/>
      <c r="HXR56" s="407"/>
      <c r="HXS56" s="408"/>
      <c r="HXT56" s="409"/>
      <c r="HXU56" s="410"/>
      <c r="HXV56" s="411"/>
      <c r="HXW56" s="412"/>
      <c r="HXX56" s="406"/>
      <c r="HXY56" s="407"/>
      <c r="HXZ56" s="408"/>
      <c r="HYA56" s="409"/>
      <c r="HYB56" s="410"/>
      <c r="HYC56" s="411"/>
      <c r="HYD56" s="412"/>
      <c r="HYE56" s="406"/>
      <c r="HYF56" s="407"/>
      <c r="HYG56" s="408"/>
      <c r="HYH56" s="409"/>
      <c r="HYI56" s="410"/>
      <c r="HYJ56" s="411"/>
      <c r="HYK56" s="412"/>
      <c r="HYL56" s="406"/>
      <c r="HYM56" s="407"/>
      <c r="HYN56" s="408"/>
      <c r="HYO56" s="409"/>
      <c r="HYP56" s="410"/>
      <c r="HYQ56" s="411"/>
      <c r="HYR56" s="412"/>
      <c r="HYS56" s="406"/>
      <c r="HYT56" s="407"/>
      <c r="HYU56" s="408"/>
      <c r="HYV56" s="409"/>
      <c r="HYW56" s="410"/>
      <c r="HYX56" s="411"/>
      <c r="HYY56" s="412"/>
      <c r="HYZ56" s="406"/>
      <c r="HZA56" s="407"/>
      <c r="HZB56" s="408"/>
      <c r="HZC56" s="409"/>
      <c r="HZD56" s="410"/>
      <c r="HZE56" s="411"/>
      <c r="HZF56" s="412"/>
      <c r="HZG56" s="406"/>
      <c r="HZH56" s="407"/>
      <c r="HZI56" s="408"/>
      <c r="HZJ56" s="409"/>
      <c r="HZK56" s="410"/>
      <c r="HZL56" s="411"/>
      <c r="HZM56" s="412"/>
      <c r="HZN56" s="406"/>
      <c r="HZO56" s="407"/>
      <c r="HZP56" s="408"/>
      <c r="HZQ56" s="409"/>
      <c r="HZR56" s="410"/>
      <c r="HZS56" s="411"/>
      <c r="HZT56" s="412"/>
      <c r="HZU56" s="406"/>
      <c r="HZV56" s="407"/>
      <c r="HZW56" s="408"/>
      <c r="HZX56" s="409"/>
      <c r="HZY56" s="410"/>
      <c r="HZZ56" s="411"/>
      <c r="IAA56" s="412"/>
      <c r="IAB56" s="406"/>
      <c r="IAC56" s="407"/>
      <c r="IAD56" s="408"/>
      <c r="IAE56" s="409"/>
      <c r="IAF56" s="410"/>
      <c r="IAG56" s="411"/>
      <c r="IAH56" s="412"/>
      <c r="IAI56" s="406"/>
      <c r="IAJ56" s="407"/>
      <c r="IAK56" s="408"/>
      <c r="IAL56" s="409"/>
      <c r="IAM56" s="410"/>
      <c r="IAN56" s="411"/>
      <c r="IAO56" s="412"/>
      <c r="IAP56" s="406"/>
      <c r="IAQ56" s="407"/>
      <c r="IAR56" s="408"/>
      <c r="IAS56" s="409"/>
      <c r="IAT56" s="410"/>
      <c r="IAU56" s="411"/>
      <c r="IAV56" s="412"/>
      <c r="IAW56" s="406"/>
      <c r="IAX56" s="407"/>
      <c r="IAY56" s="408"/>
      <c r="IAZ56" s="409"/>
      <c r="IBA56" s="410"/>
      <c r="IBB56" s="411"/>
      <c r="IBC56" s="412"/>
      <c r="IBD56" s="406"/>
      <c r="IBE56" s="407"/>
      <c r="IBF56" s="408"/>
      <c r="IBG56" s="409"/>
      <c r="IBH56" s="410"/>
      <c r="IBI56" s="411"/>
      <c r="IBJ56" s="412"/>
      <c r="IBK56" s="406"/>
      <c r="IBL56" s="407"/>
      <c r="IBM56" s="408"/>
      <c r="IBN56" s="409"/>
      <c r="IBO56" s="410"/>
      <c r="IBP56" s="411"/>
      <c r="IBQ56" s="412"/>
      <c r="IBR56" s="406"/>
      <c r="IBS56" s="407"/>
      <c r="IBT56" s="408"/>
      <c r="IBU56" s="409"/>
      <c r="IBV56" s="410"/>
      <c r="IBW56" s="411"/>
      <c r="IBX56" s="412"/>
      <c r="IBY56" s="406"/>
      <c r="IBZ56" s="407"/>
      <c r="ICA56" s="408"/>
      <c r="ICB56" s="409"/>
      <c r="ICC56" s="410"/>
      <c r="ICD56" s="411"/>
      <c r="ICE56" s="412"/>
      <c r="ICF56" s="406"/>
      <c r="ICG56" s="407"/>
      <c r="ICH56" s="408"/>
      <c r="ICI56" s="409"/>
      <c r="ICJ56" s="410"/>
      <c r="ICK56" s="411"/>
      <c r="ICL56" s="412"/>
      <c r="ICM56" s="406"/>
      <c r="ICN56" s="407"/>
      <c r="ICO56" s="408"/>
      <c r="ICP56" s="409"/>
      <c r="ICQ56" s="410"/>
      <c r="ICR56" s="411"/>
      <c r="ICS56" s="412"/>
      <c r="ICT56" s="406"/>
      <c r="ICU56" s="407"/>
      <c r="ICV56" s="408"/>
      <c r="ICW56" s="409"/>
      <c r="ICX56" s="410"/>
      <c r="ICY56" s="411"/>
      <c r="ICZ56" s="412"/>
      <c r="IDA56" s="406"/>
      <c r="IDB56" s="407"/>
      <c r="IDC56" s="408"/>
      <c r="IDD56" s="409"/>
      <c r="IDE56" s="410"/>
      <c r="IDF56" s="411"/>
      <c r="IDG56" s="412"/>
      <c r="IDH56" s="406"/>
      <c r="IDI56" s="407"/>
      <c r="IDJ56" s="408"/>
      <c r="IDK56" s="409"/>
      <c r="IDL56" s="410"/>
      <c r="IDM56" s="411"/>
      <c r="IDN56" s="412"/>
      <c r="IDO56" s="406"/>
      <c r="IDP56" s="407"/>
      <c r="IDQ56" s="408"/>
      <c r="IDR56" s="409"/>
      <c r="IDS56" s="410"/>
      <c r="IDT56" s="411"/>
      <c r="IDU56" s="412"/>
      <c r="IDV56" s="406"/>
      <c r="IDW56" s="407"/>
      <c r="IDX56" s="408"/>
      <c r="IDY56" s="409"/>
      <c r="IDZ56" s="410"/>
      <c r="IEA56" s="411"/>
      <c r="IEB56" s="412"/>
      <c r="IEC56" s="406"/>
      <c r="IED56" s="407"/>
      <c r="IEE56" s="408"/>
      <c r="IEF56" s="409"/>
      <c r="IEG56" s="410"/>
      <c r="IEH56" s="411"/>
      <c r="IEI56" s="412"/>
      <c r="IEJ56" s="406"/>
      <c r="IEK56" s="407"/>
      <c r="IEL56" s="408"/>
      <c r="IEM56" s="409"/>
      <c r="IEN56" s="410"/>
      <c r="IEO56" s="411"/>
      <c r="IEP56" s="412"/>
      <c r="IEQ56" s="406"/>
      <c r="IER56" s="407"/>
      <c r="IES56" s="408"/>
      <c r="IET56" s="409"/>
      <c r="IEU56" s="410"/>
      <c r="IEV56" s="411"/>
      <c r="IEW56" s="412"/>
      <c r="IEX56" s="406"/>
      <c r="IEY56" s="407"/>
      <c r="IEZ56" s="408"/>
      <c r="IFA56" s="409"/>
      <c r="IFB56" s="410"/>
      <c r="IFC56" s="411"/>
      <c r="IFD56" s="412"/>
      <c r="IFE56" s="406"/>
      <c r="IFF56" s="407"/>
      <c r="IFG56" s="408"/>
      <c r="IFH56" s="409"/>
      <c r="IFI56" s="410"/>
      <c r="IFJ56" s="411"/>
      <c r="IFK56" s="412"/>
      <c r="IFL56" s="406"/>
      <c r="IFM56" s="407"/>
      <c r="IFN56" s="408"/>
      <c r="IFO56" s="409"/>
      <c r="IFP56" s="410"/>
      <c r="IFQ56" s="411"/>
      <c r="IFR56" s="412"/>
      <c r="IFS56" s="406"/>
      <c r="IFT56" s="407"/>
      <c r="IFU56" s="408"/>
      <c r="IFV56" s="409"/>
      <c r="IFW56" s="410"/>
      <c r="IFX56" s="411"/>
      <c r="IFY56" s="412"/>
      <c r="IFZ56" s="406"/>
      <c r="IGA56" s="407"/>
      <c r="IGB56" s="408"/>
      <c r="IGC56" s="409"/>
      <c r="IGD56" s="410"/>
      <c r="IGE56" s="411"/>
      <c r="IGF56" s="412"/>
      <c r="IGG56" s="406"/>
      <c r="IGH56" s="407"/>
      <c r="IGI56" s="408"/>
      <c r="IGJ56" s="409"/>
      <c r="IGK56" s="410"/>
      <c r="IGL56" s="411"/>
      <c r="IGM56" s="412"/>
      <c r="IGN56" s="406"/>
      <c r="IGO56" s="407"/>
      <c r="IGP56" s="408"/>
      <c r="IGQ56" s="409"/>
      <c r="IGR56" s="410"/>
      <c r="IGS56" s="411"/>
      <c r="IGT56" s="412"/>
      <c r="IGU56" s="406"/>
      <c r="IGV56" s="407"/>
      <c r="IGW56" s="408"/>
      <c r="IGX56" s="409"/>
      <c r="IGY56" s="410"/>
      <c r="IGZ56" s="411"/>
      <c r="IHA56" s="412"/>
      <c r="IHB56" s="406"/>
      <c r="IHC56" s="407"/>
      <c r="IHD56" s="408"/>
      <c r="IHE56" s="409"/>
      <c r="IHF56" s="410"/>
      <c r="IHG56" s="411"/>
      <c r="IHH56" s="412"/>
      <c r="IHI56" s="406"/>
      <c r="IHJ56" s="407"/>
      <c r="IHK56" s="408"/>
      <c r="IHL56" s="409"/>
      <c r="IHM56" s="410"/>
      <c r="IHN56" s="411"/>
      <c r="IHO56" s="412"/>
      <c r="IHP56" s="406"/>
      <c r="IHQ56" s="407"/>
      <c r="IHR56" s="408"/>
      <c r="IHS56" s="409"/>
      <c r="IHT56" s="410"/>
      <c r="IHU56" s="411"/>
      <c r="IHV56" s="412"/>
      <c r="IHW56" s="406"/>
      <c r="IHX56" s="407"/>
      <c r="IHY56" s="408"/>
      <c r="IHZ56" s="409"/>
      <c r="IIA56" s="410"/>
      <c r="IIB56" s="411"/>
      <c r="IIC56" s="412"/>
      <c r="IID56" s="406"/>
      <c r="IIE56" s="407"/>
      <c r="IIF56" s="408"/>
      <c r="IIG56" s="409"/>
      <c r="IIH56" s="410"/>
      <c r="III56" s="411"/>
      <c r="IIJ56" s="412"/>
      <c r="IIK56" s="406"/>
      <c r="IIL56" s="407"/>
      <c r="IIM56" s="408"/>
      <c r="IIN56" s="409"/>
      <c r="IIO56" s="410"/>
      <c r="IIP56" s="411"/>
      <c r="IIQ56" s="412"/>
      <c r="IIR56" s="406"/>
      <c r="IIS56" s="407"/>
      <c r="IIT56" s="408"/>
      <c r="IIU56" s="409"/>
      <c r="IIV56" s="410"/>
      <c r="IIW56" s="411"/>
      <c r="IIX56" s="412"/>
      <c r="IIY56" s="406"/>
      <c r="IIZ56" s="407"/>
      <c r="IJA56" s="408"/>
      <c r="IJB56" s="409"/>
      <c r="IJC56" s="410"/>
      <c r="IJD56" s="411"/>
      <c r="IJE56" s="412"/>
      <c r="IJF56" s="406"/>
      <c r="IJG56" s="407"/>
      <c r="IJH56" s="408"/>
      <c r="IJI56" s="409"/>
      <c r="IJJ56" s="410"/>
      <c r="IJK56" s="411"/>
      <c r="IJL56" s="412"/>
      <c r="IJM56" s="406"/>
      <c r="IJN56" s="407"/>
      <c r="IJO56" s="408"/>
      <c r="IJP56" s="409"/>
      <c r="IJQ56" s="410"/>
      <c r="IJR56" s="411"/>
      <c r="IJS56" s="412"/>
      <c r="IJT56" s="406"/>
      <c r="IJU56" s="407"/>
      <c r="IJV56" s="408"/>
      <c r="IJW56" s="409"/>
      <c r="IJX56" s="410"/>
      <c r="IJY56" s="411"/>
      <c r="IJZ56" s="412"/>
      <c r="IKA56" s="406"/>
      <c r="IKB56" s="407"/>
      <c r="IKC56" s="408"/>
      <c r="IKD56" s="409"/>
      <c r="IKE56" s="410"/>
      <c r="IKF56" s="411"/>
      <c r="IKG56" s="412"/>
      <c r="IKH56" s="406"/>
      <c r="IKI56" s="407"/>
      <c r="IKJ56" s="408"/>
      <c r="IKK56" s="409"/>
      <c r="IKL56" s="410"/>
      <c r="IKM56" s="411"/>
      <c r="IKN56" s="412"/>
      <c r="IKO56" s="406"/>
      <c r="IKP56" s="407"/>
      <c r="IKQ56" s="408"/>
      <c r="IKR56" s="409"/>
      <c r="IKS56" s="410"/>
      <c r="IKT56" s="411"/>
      <c r="IKU56" s="412"/>
      <c r="IKV56" s="406"/>
      <c r="IKW56" s="407"/>
      <c r="IKX56" s="408"/>
      <c r="IKY56" s="409"/>
      <c r="IKZ56" s="410"/>
      <c r="ILA56" s="411"/>
      <c r="ILB56" s="412"/>
      <c r="ILC56" s="406"/>
      <c r="ILD56" s="407"/>
      <c r="ILE56" s="408"/>
      <c r="ILF56" s="409"/>
      <c r="ILG56" s="410"/>
      <c r="ILH56" s="411"/>
      <c r="ILI56" s="412"/>
      <c r="ILJ56" s="406"/>
      <c r="ILK56" s="407"/>
      <c r="ILL56" s="408"/>
      <c r="ILM56" s="409"/>
      <c r="ILN56" s="410"/>
      <c r="ILO56" s="411"/>
      <c r="ILP56" s="412"/>
      <c r="ILQ56" s="406"/>
      <c r="ILR56" s="407"/>
      <c r="ILS56" s="408"/>
      <c r="ILT56" s="409"/>
      <c r="ILU56" s="410"/>
      <c r="ILV56" s="411"/>
      <c r="ILW56" s="412"/>
      <c r="ILX56" s="406"/>
      <c r="ILY56" s="407"/>
      <c r="ILZ56" s="408"/>
      <c r="IMA56" s="409"/>
      <c r="IMB56" s="410"/>
      <c r="IMC56" s="411"/>
      <c r="IMD56" s="412"/>
      <c r="IME56" s="406"/>
      <c r="IMF56" s="407"/>
      <c r="IMG56" s="408"/>
      <c r="IMH56" s="409"/>
      <c r="IMI56" s="410"/>
      <c r="IMJ56" s="411"/>
      <c r="IMK56" s="412"/>
      <c r="IML56" s="406"/>
      <c r="IMM56" s="407"/>
      <c r="IMN56" s="408"/>
      <c r="IMO56" s="409"/>
      <c r="IMP56" s="410"/>
      <c r="IMQ56" s="411"/>
      <c r="IMR56" s="412"/>
      <c r="IMS56" s="406"/>
      <c r="IMT56" s="407"/>
      <c r="IMU56" s="408"/>
      <c r="IMV56" s="409"/>
      <c r="IMW56" s="410"/>
      <c r="IMX56" s="411"/>
      <c r="IMY56" s="412"/>
      <c r="IMZ56" s="406"/>
      <c r="INA56" s="407"/>
      <c r="INB56" s="408"/>
      <c r="INC56" s="409"/>
      <c r="IND56" s="410"/>
      <c r="INE56" s="411"/>
      <c r="INF56" s="412"/>
      <c r="ING56" s="406"/>
      <c r="INH56" s="407"/>
      <c r="INI56" s="408"/>
      <c r="INJ56" s="409"/>
      <c r="INK56" s="410"/>
      <c r="INL56" s="411"/>
      <c r="INM56" s="412"/>
      <c r="INN56" s="406"/>
      <c r="INO56" s="407"/>
      <c r="INP56" s="408"/>
      <c r="INQ56" s="409"/>
      <c r="INR56" s="410"/>
      <c r="INS56" s="411"/>
      <c r="INT56" s="412"/>
      <c r="INU56" s="406"/>
      <c r="INV56" s="407"/>
      <c r="INW56" s="408"/>
      <c r="INX56" s="409"/>
      <c r="INY56" s="410"/>
      <c r="INZ56" s="411"/>
      <c r="IOA56" s="412"/>
      <c r="IOB56" s="406"/>
      <c r="IOC56" s="407"/>
      <c r="IOD56" s="408"/>
      <c r="IOE56" s="409"/>
      <c r="IOF56" s="410"/>
      <c r="IOG56" s="411"/>
      <c r="IOH56" s="412"/>
      <c r="IOI56" s="406"/>
      <c r="IOJ56" s="407"/>
      <c r="IOK56" s="408"/>
      <c r="IOL56" s="409"/>
      <c r="IOM56" s="410"/>
      <c r="ION56" s="411"/>
      <c r="IOO56" s="412"/>
      <c r="IOP56" s="406"/>
      <c r="IOQ56" s="407"/>
      <c r="IOR56" s="408"/>
      <c r="IOS56" s="409"/>
      <c r="IOT56" s="410"/>
      <c r="IOU56" s="411"/>
      <c r="IOV56" s="412"/>
      <c r="IOW56" s="406"/>
      <c r="IOX56" s="407"/>
      <c r="IOY56" s="408"/>
      <c r="IOZ56" s="409"/>
      <c r="IPA56" s="410"/>
      <c r="IPB56" s="411"/>
      <c r="IPC56" s="412"/>
      <c r="IPD56" s="406"/>
      <c r="IPE56" s="407"/>
      <c r="IPF56" s="408"/>
      <c r="IPG56" s="409"/>
      <c r="IPH56" s="410"/>
      <c r="IPI56" s="411"/>
      <c r="IPJ56" s="412"/>
      <c r="IPK56" s="406"/>
      <c r="IPL56" s="407"/>
      <c r="IPM56" s="408"/>
      <c r="IPN56" s="409"/>
      <c r="IPO56" s="410"/>
      <c r="IPP56" s="411"/>
      <c r="IPQ56" s="412"/>
      <c r="IPR56" s="406"/>
      <c r="IPS56" s="407"/>
      <c r="IPT56" s="408"/>
      <c r="IPU56" s="409"/>
      <c r="IPV56" s="410"/>
      <c r="IPW56" s="411"/>
      <c r="IPX56" s="412"/>
      <c r="IPY56" s="406"/>
      <c r="IPZ56" s="407"/>
      <c r="IQA56" s="408"/>
      <c r="IQB56" s="409"/>
      <c r="IQC56" s="410"/>
      <c r="IQD56" s="411"/>
      <c r="IQE56" s="412"/>
      <c r="IQF56" s="406"/>
      <c r="IQG56" s="407"/>
      <c r="IQH56" s="408"/>
      <c r="IQI56" s="409"/>
      <c r="IQJ56" s="410"/>
      <c r="IQK56" s="411"/>
      <c r="IQL56" s="412"/>
      <c r="IQM56" s="406"/>
      <c r="IQN56" s="407"/>
      <c r="IQO56" s="408"/>
      <c r="IQP56" s="409"/>
      <c r="IQQ56" s="410"/>
      <c r="IQR56" s="411"/>
      <c r="IQS56" s="412"/>
      <c r="IQT56" s="406"/>
      <c r="IQU56" s="407"/>
      <c r="IQV56" s="408"/>
      <c r="IQW56" s="409"/>
      <c r="IQX56" s="410"/>
      <c r="IQY56" s="411"/>
      <c r="IQZ56" s="412"/>
      <c r="IRA56" s="406"/>
      <c r="IRB56" s="407"/>
      <c r="IRC56" s="408"/>
      <c r="IRD56" s="409"/>
      <c r="IRE56" s="410"/>
      <c r="IRF56" s="411"/>
      <c r="IRG56" s="412"/>
      <c r="IRH56" s="406"/>
      <c r="IRI56" s="407"/>
      <c r="IRJ56" s="408"/>
      <c r="IRK56" s="409"/>
      <c r="IRL56" s="410"/>
      <c r="IRM56" s="411"/>
      <c r="IRN56" s="412"/>
      <c r="IRO56" s="406"/>
      <c r="IRP56" s="407"/>
      <c r="IRQ56" s="408"/>
      <c r="IRR56" s="409"/>
      <c r="IRS56" s="410"/>
      <c r="IRT56" s="411"/>
      <c r="IRU56" s="412"/>
      <c r="IRV56" s="406"/>
      <c r="IRW56" s="407"/>
      <c r="IRX56" s="408"/>
      <c r="IRY56" s="409"/>
      <c r="IRZ56" s="410"/>
      <c r="ISA56" s="411"/>
      <c r="ISB56" s="412"/>
      <c r="ISC56" s="406"/>
      <c r="ISD56" s="407"/>
      <c r="ISE56" s="408"/>
      <c r="ISF56" s="409"/>
      <c r="ISG56" s="410"/>
      <c r="ISH56" s="411"/>
      <c r="ISI56" s="412"/>
      <c r="ISJ56" s="406"/>
      <c r="ISK56" s="407"/>
      <c r="ISL56" s="408"/>
      <c r="ISM56" s="409"/>
      <c r="ISN56" s="410"/>
      <c r="ISO56" s="411"/>
      <c r="ISP56" s="412"/>
      <c r="ISQ56" s="406"/>
      <c r="ISR56" s="407"/>
      <c r="ISS56" s="408"/>
      <c r="IST56" s="409"/>
      <c r="ISU56" s="410"/>
      <c r="ISV56" s="411"/>
      <c r="ISW56" s="412"/>
      <c r="ISX56" s="406"/>
      <c r="ISY56" s="407"/>
      <c r="ISZ56" s="408"/>
      <c r="ITA56" s="409"/>
      <c r="ITB56" s="410"/>
      <c r="ITC56" s="411"/>
      <c r="ITD56" s="412"/>
      <c r="ITE56" s="406"/>
      <c r="ITF56" s="407"/>
      <c r="ITG56" s="408"/>
      <c r="ITH56" s="409"/>
      <c r="ITI56" s="410"/>
      <c r="ITJ56" s="411"/>
      <c r="ITK56" s="412"/>
      <c r="ITL56" s="406"/>
      <c r="ITM56" s="407"/>
      <c r="ITN56" s="408"/>
      <c r="ITO56" s="409"/>
      <c r="ITP56" s="410"/>
      <c r="ITQ56" s="411"/>
      <c r="ITR56" s="412"/>
      <c r="ITS56" s="406"/>
      <c r="ITT56" s="407"/>
      <c r="ITU56" s="408"/>
      <c r="ITV56" s="409"/>
      <c r="ITW56" s="410"/>
      <c r="ITX56" s="411"/>
      <c r="ITY56" s="412"/>
      <c r="ITZ56" s="406"/>
      <c r="IUA56" s="407"/>
      <c r="IUB56" s="408"/>
      <c r="IUC56" s="409"/>
      <c r="IUD56" s="410"/>
      <c r="IUE56" s="411"/>
      <c r="IUF56" s="412"/>
      <c r="IUG56" s="406"/>
      <c r="IUH56" s="407"/>
      <c r="IUI56" s="408"/>
      <c r="IUJ56" s="409"/>
      <c r="IUK56" s="410"/>
      <c r="IUL56" s="411"/>
      <c r="IUM56" s="412"/>
      <c r="IUN56" s="406"/>
      <c r="IUO56" s="407"/>
      <c r="IUP56" s="408"/>
      <c r="IUQ56" s="409"/>
      <c r="IUR56" s="410"/>
      <c r="IUS56" s="411"/>
      <c r="IUT56" s="412"/>
      <c r="IUU56" s="406"/>
      <c r="IUV56" s="407"/>
      <c r="IUW56" s="408"/>
      <c r="IUX56" s="409"/>
      <c r="IUY56" s="410"/>
      <c r="IUZ56" s="411"/>
      <c r="IVA56" s="412"/>
      <c r="IVB56" s="406"/>
      <c r="IVC56" s="407"/>
      <c r="IVD56" s="408"/>
      <c r="IVE56" s="409"/>
      <c r="IVF56" s="410"/>
      <c r="IVG56" s="411"/>
      <c r="IVH56" s="412"/>
      <c r="IVI56" s="406"/>
      <c r="IVJ56" s="407"/>
      <c r="IVK56" s="408"/>
      <c r="IVL56" s="409"/>
      <c r="IVM56" s="410"/>
      <c r="IVN56" s="411"/>
      <c r="IVO56" s="412"/>
      <c r="IVP56" s="406"/>
      <c r="IVQ56" s="407"/>
      <c r="IVR56" s="408"/>
      <c r="IVS56" s="409"/>
      <c r="IVT56" s="410"/>
      <c r="IVU56" s="411"/>
      <c r="IVV56" s="412"/>
      <c r="IVW56" s="406"/>
      <c r="IVX56" s="407"/>
      <c r="IVY56" s="408"/>
      <c r="IVZ56" s="409"/>
      <c r="IWA56" s="410"/>
      <c r="IWB56" s="411"/>
      <c r="IWC56" s="412"/>
      <c r="IWD56" s="406"/>
      <c r="IWE56" s="407"/>
      <c r="IWF56" s="408"/>
      <c r="IWG56" s="409"/>
      <c r="IWH56" s="410"/>
      <c r="IWI56" s="411"/>
      <c r="IWJ56" s="412"/>
      <c r="IWK56" s="406"/>
      <c r="IWL56" s="407"/>
      <c r="IWM56" s="408"/>
      <c r="IWN56" s="409"/>
      <c r="IWO56" s="410"/>
      <c r="IWP56" s="411"/>
      <c r="IWQ56" s="412"/>
      <c r="IWR56" s="406"/>
      <c r="IWS56" s="407"/>
      <c r="IWT56" s="408"/>
      <c r="IWU56" s="409"/>
      <c r="IWV56" s="410"/>
      <c r="IWW56" s="411"/>
      <c r="IWX56" s="412"/>
      <c r="IWY56" s="406"/>
      <c r="IWZ56" s="407"/>
      <c r="IXA56" s="408"/>
      <c r="IXB56" s="409"/>
      <c r="IXC56" s="410"/>
      <c r="IXD56" s="411"/>
      <c r="IXE56" s="412"/>
      <c r="IXF56" s="406"/>
      <c r="IXG56" s="407"/>
      <c r="IXH56" s="408"/>
      <c r="IXI56" s="409"/>
      <c r="IXJ56" s="410"/>
      <c r="IXK56" s="411"/>
      <c r="IXL56" s="412"/>
      <c r="IXM56" s="406"/>
      <c r="IXN56" s="407"/>
      <c r="IXO56" s="408"/>
      <c r="IXP56" s="409"/>
      <c r="IXQ56" s="410"/>
      <c r="IXR56" s="411"/>
      <c r="IXS56" s="412"/>
      <c r="IXT56" s="406"/>
      <c r="IXU56" s="407"/>
      <c r="IXV56" s="408"/>
      <c r="IXW56" s="409"/>
      <c r="IXX56" s="410"/>
      <c r="IXY56" s="411"/>
      <c r="IXZ56" s="412"/>
      <c r="IYA56" s="406"/>
      <c r="IYB56" s="407"/>
      <c r="IYC56" s="408"/>
      <c r="IYD56" s="409"/>
      <c r="IYE56" s="410"/>
      <c r="IYF56" s="411"/>
      <c r="IYG56" s="412"/>
      <c r="IYH56" s="406"/>
      <c r="IYI56" s="407"/>
      <c r="IYJ56" s="408"/>
      <c r="IYK56" s="409"/>
      <c r="IYL56" s="410"/>
      <c r="IYM56" s="411"/>
      <c r="IYN56" s="412"/>
      <c r="IYO56" s="406"/>
      <c r="IYP56" s="407"/>
      <c r="IYQ56" s="408"/>
      <c r="IYR56" s="409"/>
      <c r="IYS56" s="410"/>
      <c r="IYT56" s="411"/>
      <c r="IYU56" s="412"/>
      <c r="IYV56" s="406"/>
      <c r="IYW56" s="407"/>
      <c r="IYX56" s="408"/>
      <c r="IYY56" s="409"/>
      <c r="IYZ56" s="410"/>
      <c r="IZA56" s="411"/>
      <c r="IZB56" s="412"/>
      <c r="IZC56" s="406"/>
      <c r="IZD56" s="407"/>
      <c r="IZE56" s="408"/>
      <c r="IZF56" s="409"/>
      <c r="IZG56" s="410"/>
      <c r="IZH56" s="411"/>
      <c r="IZI56" s="412"/>
      <c r="IZJ56" s="406"/>
      <c r="IZK56" s="407"/>
      <c r="IZL56" s="408"/>
      <c r="IZM56" s="409"/>
      <c r="IZN56" s="410"/>
      <c r="IZO56" s="411"/>
      <c r="IZP56" s="412"/>
      <c r="IZQ56" s="406"/>
      <c r="IZR56" s="407"/>
      <c r="IZS56" s="408"/>
      <c r="IZT56" s="409"/>
      <c r="IZU56" s="410"/>
      <c r="IZV56" s="411"/>
      <c r="IZW56" s="412"/>
      <c r="IZX56" s="406"/>
      <c r="IZY56" s="407"/>
      <c r="IZZ56" s="408"/>
      <c r="JAA56" s="409"/>
      <c r="JAB56" s="410"/>
      <c r="JAC56" s="411"/>
      <c r="JAD56" s="412"/>
      <c r="JAE56" s="406"/>
      <c r="JAF56" s="407"/>
      <c r="JAG56" s="408"/>
      <c r="JAH56" s="409"/>
      <c r="JAI56" s="410"/>
      <c r="JAJ56" s="411"/>
      <c r="JAK56" s="412"/>
      <c r="JAL56" s="406"/>
      <c r="JAM56" s="407"/>
      <c r="JAN56" s="408"/>
      <c r="JAO56" s="409"/>
      <c r="JAP56" s="410"/>
      <c r="JAQ56" s="411"/>
      <c r="JAR56" s="412"/>
      <c r="JAS56" s="406"/>
      <c r="JAT56" s="407"/>
      <c r="JAU56" s="408"/>
      <c r="JAV56" s="409"/>
      <c r="JAW56" s="410"/>
      <c r="JAX56" s="411"/>
      <c r="JAY56" s="412"/>
      <c r="JAZ56" s="406"/>
      <c r="JBA56" s="407"/>
      <c r="JBB56" s="408"/>
      <c r="JBC56" s="409"/>
      <c r="JBD56" s="410"/>
      <c r="JBE56" s="411"/>
      <c r="JBF56" s="412"/>
      <c r="JBG56" s="406"/>
      <c r="JBH56" s="407"/>
      <c r="JBI56" s="408"/>
      <c r="JBJ56" s="409"/>
      <c r="JBK56" s="410"/>
      <c r="JBL56" s="411"/>
      <c r="JBM56" s="412"/>
      <c r="JBN56" s="406"/>
      <c r="JBO56" s="407"/>
      <c r="JBP56" s="408"/>
      <c r="JBQ56" s="409"/>
      <c r="JBR56" s="410"/>
      <c r="JBS56" s="411"/>
      <c r="JBT56" s="412"/>
      <c r="JBU56" s="406"/>
      <c r="JBV56" s="407"/>
      <c r="JBW56" s="408"/>
      <c r="JBX56" s="409"/>
      <c r="JBY56" s="410"/>
      <c r="JBZ56" s="411"/>
      <c r="JCA56" s="412"/>
      <c r="JCB56" s="406"/>
      <c r="JCC56" s="407"/>
      <c r="JCD56" s="408"/>
      <c r="JCE56" s="409"/>
      <c r="JCF56" s="410"/>
      <c r="JCG56" s="411"/>
      <c r="JCH56" s="412"/>
      <c r="JCI56" s="406"/>
      <c r="JCJ56" s="407"/>
      <c r="JCK56" s="408"/>
      <c r="JCL56" s="409"/>
      <c r="JCM56" s="410"/>
      <c r="JCN56" s="411"/>
      <c r="JCO56" s="412"/>
      <c r="JCP56" s="406"/>
      <c r="JCQ56" s="407"/>
      <c r="JCR56" s="408"/>
      <c r="JCS56" s="409"/>
      <c r="JCT56" s="410"/>
      <c r="JCU56" s="411"/>
      <c r="JCV56" s="412"/>
      <c r="JCW56" s="406"/>
      <c r="JCX56" s="407"/>
      <c r="JCY56" s="408"/>
      <c r="JCZ56" s="409"/>
      <c r="JDA56" s="410"/>
      <c r="JDB56" s="411"/>
      <c r="JDC56" s="412"/>
      <c r="JDD56" s="406"/>
      <c r="JDE56" s="407"/>
      <c r="JDF56" s="408"/>
      <c r="JDG56" s="409"/>
      <c r="JDH56" s="410"/>
      <c r="JDI56" s="411"/>
      <c r="JDJ56" s="412"/>
      <c r="JDK56" s="406"/>
      <c r="JDL56" s="407"/>
      <c r="JDM56" s="408"/>
      <c r="JDN56" s="409"/>
      <c r="JDO56" s="410"/>
      <c r="JDP56" s="411"/>
      <c r="JDQ56" s="412"/>
      <c r="JDR56" s="406"/>
      <c r="JDS56" s="407"/>
      <c r="JDT56" s="408"/>
      <c r="JDU56" s="409"/>
      <c r="JDV56" s="410"/>
      <c r="JDW56" s="411"/>
      <c r="JDX56" s="412"/>
      <c r="JDY56" s="406"/>
      <c r="JDZ56" s="407"/>
      <c r="JEA56" s="408"/>
      <c r="JEB56" s="409"/>
      <c r="JEC56" s="410"/>
      <c r="JED56" s="411"/>
      <c r="JEE56" s="412"/>
      <c r="JEF56" s="406"/>
      <c r="JEG56" s="407"/>
      <c r="JEH56" s="408"/>
      <c r="JEI56" s="409"/>
      <c r="JEJ56" s="410"/>
      <c r="JEK56" s="411"/>
      <c r="JEL56" s="412"/>
      <c r="JEM56" s="406"/>
      <c r="JEN56" s="407"/>
      <c r="JEO56" s="408"/>
      <c r="JEP56" s="409"/>
      <c r="JEQ56" s="410"/>
      <c r="JER56" s="411"/>
      <c r="JES56" s="412"/>
      <c r="JET56" s="406"/>
      <c r="JEU56" s="407"/>
      <c r="JEV56" s="408"/>
      <c r="JEW56" s="409"/>
      <c r="JEX56" s="410"/>
      <c r="JEY56" s="411"/>
      <c r="JEZ56" s="412"/>
      <c r="JFA56" s="406"/>
      <c r="JFB56" s="407"/>
      <c r="JFC56" s="408"/>
      <c r="JFD56" s="409"/>
      <c r="JFE56" s="410"/>
      <c r="JFF56" s="411"/>
      <c r="JFG56" s="412"/>
      <c r="JFH56" s="406"/>
      <c r="JFI56" s="407"/>
      <c r="JFJ56" s="408"/>
      <c r="JFK56" s="409"/>
      <c r="JFL56" s="410"/>
      <c r="JFM56" s="411"/>
      <c r="JFN56" s="412"/>
      <c r="JFO56" s="406"/>
      <c r="JFP56" s="407"/>
      <c r="JFQ56" s="408"/>
      <c r="JFR56" s="409"/>
      <c r="JFS56" s="410"/>
      <c r="JFT56" s="411"/>
      <c r="JFU56" s="412"/>
      <c r="JFV56" s="406"/>
      <c r="JFW56" s="407"/>
      <c r="JFX56" s="408"/>
      <c r="JFY56" s="409"/>
      <c r="JFZ56" s="410"/>
      <c r="JGA56" s="411"/>
      <c r="JGB56" s="412"/>
      <c r="JGC56" s="406"/>
      <c r="JGD56" s="407"/>
      <c r="JGE56" s="408"/>
      <c r="JGF56" s="409"/>
      <c r="JGG56" s="410"/>
      <c r="JGH56" s="411"/>
      <c r="JGI56" s="412"/>
      <c r="JGJ56" s="406"/>
      <c r="JGK56" s="407"/>
      <c r="JGL56" s="408"/>
      <c r="JGM56" s="409"/>
      <c r="JGN56" s="410"/>
      <c r="JGO56" s="411"/>
      <c r="JGP56" s="412"/>
      <c r="JGQ56" s="406"/>
      <c r="JGR56" s="407"/>
      <c r="JGS56" s="408"/>
      <c r="JGT56" s="409"/>
      <c r="JGU56" s="410"/>
      <c r="JGV56" s="411"/>
      <c r="JGW56" s="412"/>
      <c r="JGX56" s="406"/>
      <c r="JGY56" s="407"/>
      <c r="JGZ56" s="408"/>
      <c r="JHA56" s="409"/>
      <c r="JHB56" s="410"/>
      <c r="JHC56" s="411"/>
      <c r="JHD56" s="412"/>
      <c r="JHE56" s="406"/>
      <c r="JHF56" s="407"/>
      <c r="JHG56" s="408"/>
      <c r="JHH56" s="409"/>
      <c r="JHI56" s="410"/>
      <c r="JHJ56" s="411"/>
      <c r="JHK56" s="412"/>
      <c r="JHL56" s="406"/>
      <c r="JHM56" s="407"/>
      <c r="JHN56" s="408"/>
      <c r="JHO56" s="409"/>
      <c r="JHP56" s="410"/>
      <c r="JHQ56" s="411"/>
      <c r="JHR56" s="412"/>
      <c r="JHS56" s="406"/>
      <c r="JHT56" s="407"/>
      <c r="JHU56" s="408"/>
      <c r="JHV56" s="409"/>
      <c r="JHW56" s="410"/>
      <c r="JHX56" s="411"/>
      <c r="JHY56" s="412"/>
      <c r="JHZ56" s="406"/>
      <c r="JIA56" s="407"/>
      <c r="JIB56" s="408"/>
      <c r="JIC56" s="409"/>
      <c r="JID56" s="410"/>
      <c r="JIE56" s="411"/>
      <c r="JIF56" s="412"/>
      <c r="JIG56" s="406"/>
      <c r="JIH56" s="407"/>
      <c r="JII56" s="408"/>
      <c r="JIJ56" s="409"/>
      <c r="JIK56" s="410"/>
      <c r="JIL56" s="411"/>
      <c r="JIM56" s="412"/>
      <c r="JIN56" s="406"/>
      <c r="JIO56" s="407"/>
      <c r="JIP56" s="408"/>
      <c r="JIQ56" s="409"/>
      <c r="JIR56" s="410"/>
      <c r="JIS56" s="411"/>
      <c r="JIT56" s="412"/>
      <c r="JIU56" s="406"/>
      <c r="JIV56" s="407"/>
      <c r="JIW56" s="408"/>
      <c r="JIX56" s="409"/>
      <c r="JIY56" s="410"/>
      <c r="JIZ56" s="411"/>
      <c r="JJA56" s="412"/>
      <c r="JJB56" s="406"/>
      <c r="JJC56" s="407"/>
      <c r="JJD56" s="408"/>
      <c r="JJE56" s="409"/>
      <c r="JJF56" s="410"/>
      <c r="JJG56" s="411"/>
      <c r="JJH56" s="412"/>
      <c r="JJI56" s="406"/>
      <c r="JJJ56" s="407"/>
      <c r="JJK56" s="408"/>
      <c r="JJL56" s="409"/>
      <c r="JJM56" s="410"/>
      <c r="JJN56" s="411"/>
      <c r="JJO56" s="412"/>
      <c r="JJP56" s="406"/>
      <c r="JJQ56" s="407"/>
      <c r="JJR56" s="408"/>
      <c r="JJS56" s="409"/>
      <c r="JJT56" s="410"/>
      <c r="JJU56" s="411"/>
      <c r="JJV56" s="412"/>
      <c r="JJW56" s="406"/>
      <c r="JJX56" s="407"/>
      <c r="JJY56" s="408"/>
      <c r="JJZ56" s="409"/>
      <c r="JKA56" s="410"/>
      <c r="JKB56" s="411"/>
      <c r="JKC56" s="412"/>
      <c r="JKD56" s="406"/>
      <c r="JKE56" s="407"/>
      <c r="JKF56" s="408"/>
      <c r="JKG56" s="409"/>
      <c r="JKH56" s="410"/>
      <c r="JKI56" s="411"/>
      <c r="JKJ56" s="412"/>
      <c r="JKK56" s="406"/>
      <c r="JKL56" s="407"/>
      <c r="JKM56" s="408"/>
      <c r="JKN56" s="409"/>
      <c r="JKO56" s="410"/>
      <c r="JKP56" s="411"/>
      <c r="JKQ56" s="412"/>
      <c r="JKR56" s="406"/>
      <c r="JKS56" s="407"/>
      <c r="JKT56" s="408"/>
      <c r="JKU56" s="409"/>
      <c r="JKV56" s="410"/>
      <c r="JKW56" s="411"/>
      <c r="JKX56" s="412"/>
      <c r="JKY56" s="406"/>
      <c r="JKZ56" s="407"/>
      <c r="JLA56" s="408"/>
      <c r="JLB56" s="409"/>
      <c r="JLC56" s="410"/>
      <c r="JLD56" s="411"/>
      <c r="JLE56" s="412"/>
      <c r="JLF56" s="406"/>
      <c r="JLG56" s="407"/>
      <c r="JLH56" s="408"/>
      <c r="JLI56" s="409"/>
      <c r="JLJ56" s="410"/>
      <c r="JLK56" s="411"/>
      <c r="JLL56" s="412"/>
      <c r="JLM56" s="406"/>
      <c r="JLN56" s="407"/>
      <c r="JLO56" s="408"/>
      <c r="JLP56" s="409"/>
      <c r="JLQ56" s="410"/>
      <c r="JLR56" s="411"/>
      <c r="JLS56" s="412"/>
      <c r="JLT56" s="406"/>
      <c r="JLU56" s="407"/>
      <c r="JLV56" s="408"/>
      <c r="JLW56" s="409"/>
      <c r="JLX56" s="410"/>
      <c r="JLY56" s="411"/>
      <c r="JLZ56" s="412"/>
      <c r="JMA56" s="406"/>
      <c r="JMB56" s="407"/>
      <c r="JMC56" s="408"/>
      <c r="JMD56" s="409"/>
      <c r="JME56" s="410"/>
      <c r="JMF56" s="411"/>
      <c r="JMG56" s="412"/>
      <c r="JMH56" s="406"/>
      <c r="JMI56" s="407"/>
      <c r="JMJ56" s="408"/>
      <c r="JMK56" s="409"/>
      <c r="JML56" s="410"/>
      <c r="JMM56" s="411"/>
      <c r="JMN56" s="412"/>
      <c r="JMO56" s="406"/>
      <c r="JMP56" s="407"/>
      <c r="JMQ56" s="408"/>
      <c r="JMR56" s="409"/>
      <c r="JMS56" s="410"/>
      <c r="JMT56" s="411"/>
      <c r="JMU56" s="412"/>
      <c r="JMV56" s="406"/>
      <c r="JMW56" s="407"/>
      <c r="JMX56" s="408"/>
      <c r="JMY56" s="409"/>
      <c r="JMZ56" s="410"/>
      <c r="JNA56" s="411"/>
      <c r="JNB56" s="412"/>
      <c r="JNC56" s="406"/>
      <c r="JND56" s="407"/>
      <c r="JNE56" s="408"/>
      <c r="JNF56" s="409"/>
      <c r="JNG56" s="410"/>
      <c r="JNH56" s="411"/>
      <c r="JNI56" s="412"/>
      <c r="JNJ56" s="406"/>
      <c r="JNK56" s="407"/>
      <c r="JNL56" s="408"/>
      <c r="JNM56" s="409"/>
      <c r="JNN56" s="410"/>
      <c r="JNO56" s="411"/>
      <c r="JNP56" s="412"/>
      <c r="JNQ56" s="406"/>
      <c r="JNR56" s="407"/>
      <c r="JNS56" s="408"/>
      <c r="JNT56" s="409"/>
      <c r="JNU56" s="410"/>
      <c r="JNV56" s="411"/>
      <c r="JNW56" s="412"/>
      <c r="JNX56" s="406"/>
      <c r="JNY56" s="407"/>
      <c r="JNZ56" s="408"/>
      <c r="JOA56" s="409"/>
      <c r="JOB56" s="410"/>
      <c r="JOC56" s="411"/>
      <c r="JOD56" s="412"/>
      <c r="JOE56" s="406"/>
      <c r="JOF56" s="407"/>
      <c r="JOG56" s="408"/>
      <c r="JOH56" s="409"/>
      <c r="JOI56" s="410"/>
      <c r="JOJ56" s="411"/>
      <c r="JOK56" s="412"/>
      <c r="JOL56" s="406"/>
      <c r="JOM56" s="407"/>
      <c r="JON56" s="408"/>
      <c r="JOO56" s="409"/>
      <c r="JOP56" s="410"/>
      <c r="JOQ56" s="411"/>
      <c r="JOR56" s="412"/>
      <c r="JOS56" s="406"/>
      <c r="JOT56" s="407"/>
      <c r="JOU56" s="408"/>
      <c r="JOV56" s="409"/>
      <c r="JOW56" s="410"/>
      <c r="JOX56" s="411"/>
      <c r="JOY56" s="412"/>
      <c r="JOZ56" s="406"/>
      <c r="JPA56" s="407"/>
      <c r="JPB56" s="408"/>
      <c r="JPC56" s="409"/>
      <c r="JPD56" s="410"/>
      <c r="JPE56" s="411"/>
      <c r="JPF56" s="412"/>
      <c r="JPG56" s="406"/>
      <c r="JPH56" s="407"/>
      <c r="JPI56" s="408"/>
      <c r="JPJ56" s="409"/>
      <c r="JPK56" s="410"/>
      <c r="JPL56" s="411"/>
      <c r="JPM56" s="412"/>
      <c r="JPN56" s="406"/>
      <c r="JPO56" s="407"/>
      <c r="JPP56" s="408"/>
      <c r="JPQ56" s="409"/>
      <c r="JPR56" s="410"/>
      <c r="JPS56" s="411"/>
      <c r="JPT56" s="412"/>
      <c r="JPU56" s="406"/>
      <c r="JPV56" s="407"/>
      <c r="JPW56" s="408"/>
      <c r="JPX56" s="409"/>
      <c r="JPY56" s="410"/>
      <c r="JPZ56" s="411"/>
      <c r="JQA56" s="412"/>
      <c r="JQB56" s="406"/>
      <c r="JQC56" s="407"/>
      <c r="JQD56" s="408"/>
      <c r="JQE56" s="409"/>
      <c r="JQF56" s="410"/>
      <c r="JQG56" s="411"/>
      <c r="JQH56" s="412"/>
      <c r="JQI56" s="406"/>
      <c r="JQJ56" s="407"/>
      <c r="JQK56" s="408"/>
      <c r="JQL56" s="409"/>
      <c r="JQM56" s="410"/>
      <c r="JQN56" s="411"/>
      <c r="JQO56" s="412"/>
      <c r="JQP56" s="406"/>
      <c r="JQQ56" s="407"/>
      <c r="JQR56" s="408"/>
      <c r="JQS56" s="409"/>
      <c r="JQT56" s="410"/>
      <c r="JQU56" s="411"/>
      <c r="JQV56" s="412"/>
      <c r="JQW56" s="406"/>
      <c r="JQX56" s="407"/>
      <c r="JQY56" s="408"/>
      <c r="JQZ56" s="409"/>
      <c r="JRA56" s="410"/>
      <c r="JRB56" s="411"/>
      <c r="JRC56" s="412"/>
      <c r="JRD56" s="406"/>
      <c r="JRE56" s="407"/>
      <c r="JRF56" s="408"/>
      <c r="JRG56" s="409"/>
      <c r="JRH56" s="410"/>
      <c r="JRI56" s="411"/>
      <c r="JRJ56" s="412"/>
      <c r="JRK56" s="406"/>
      <c r="JRL56" s="407"/>
      <c r="JRM56" s="408"/>
      <c r="JRN56" s="409"/>
      <c r="JRO56" s="410"/>
      <c r="JRP56" s="411"/>
      <c r="JRQ56" s="412"/>
      <c r="JRR56" s="406"/>
      <c r="JRS56" s="407"/>
      <c r="JRT56" s="408"/>
      <c r="JRU56" s="409"/>
      <c r="JRV56" s="410"/>
      <c r="JRW56" s="411"/>
      <c r="JRX56" s="412"/>
      <c r="JRY56" s="406"/>
      <c r="JRZ56" s="407"/>
      <c r="JSA56" s="408"/>
      <c r="JSB56" s="409"/>
      <c r="JSC56" s="410"/>
      <c r="JSD56" s="411"/>
      <c r="JSE56" s="412"/>
      <c r="JSF56" s="406"/>
      <c r="JSG56" s="407"/>
      <c r="JSH56" s="408"/>
      <c r="JSI56" s="409"/>
      <c r="JSJ56" s="410"/>
      <c r="JSK56" s="411"/>
      <c r="JSL56" s="412"/>
      <c r="JSM56" s="406"/>
      <c r="JSN56" s="407"/>
      <c r="JSO56" s="408"/>
      <c r="JSP56" s="409"/>
      <c r="JSQ56" s="410"/>
      <c r="JSR56" s="411"/>
      <c r="JSS56" s="412"/>
      <c r="JST56" s="406"/>
      <c r="JSU56" s="407"/>
      <c r="JSV56" s="408"/>
      <c r="JSW56" s="409"/>
      <c r="JSX56" s="410"/>
      <c r="JSY56" s="411"/>
      <c r="JSZ56" s="412"/>
      <c r="JTA56" s="406"/>
      <c r="JTB56" s="407"/>
      <c r="JTC56" s="408"/>
      <c r="JTD56" s="409"/>
      <c r="JTE56" s="410"/>
      <c r="JTF56" s="411"/>
      <c r="JTG56" s="412"/>
      <c r="JTH56" s="406"/>
      <c r="JTI56" s="407"/>
      <c r="JTJ56" s="408"/>
      <c r="JTK56" s="409"/>
      <c r="JTL56" s="410"/>
      <c r="JTM56" s="411"/>
      <c r="JTN56" s="412"/>
      <c r="JTO56" s="406"/>
      <c r="JTP56" s="407"/>
      <c r="JTQ56" s="408"/>
      <c r="JTR56" s="409"/>
      <c r="JTS56" s="410"/>
      <c r="JTT56" s="411"/>
      <c r="JTU56" s="412"/>
      <c r="JTV56" s="406"/>
      <c r="JTW56" s="407"/>
      <c r="JTX56" s="408"/>
      <c r="JTY56" s="409"/>
      <c r="JTZ56" s="410"/>
      <c r="JUA56" s="411"/>
      <c r="JUB56" s="412"/>
      <c r="JUC56" s="406"/>
      <c r="JUD56" s="407"/>
      <c r="JUE56" s="408"/>
      <c r="JUF56" s="409"/>
      <c r="JUG56" s="410"/>
      <c r="JUH56" s="411"/>
      <c r="JUI56" s="412"/>
      <c r="JUJ56" s="406"/>
      <c r="JUK56" s="407"/>
      <c r="JUL56" s="408"/>
      <c r="JUM56" s="409"/>
      <c r="JUN56" s="410"/>
      <c r="JUO56" s="411"/>
      <c r="JUP56" s="412"/>
      <c r="JUQ56" s="406"/>
      <c r="JUR56" s="407"/>
      <c r="JUS56" s="408"/>
      <c r="JUT56" s="409"/>
      <c r="JUU56" s="410"/>
      <c r="JUV56" s="411"/>
      <c r="JUW56" s="412"/>
      <c r="JUX56" s="406"/>
      <c r="JUY56" s="407"/>
      <c r="JUZ56" s="408"/>
      <c r="JVA56" s="409"/>
      <c r="JVB56" s="410"/>
      <c r="JVC56" s="411"/>
      <c r="JVD56" s="412"/>
      <c r="JVE56" s="406"/>
      <c r="JVF56" s="407"/>
      <c r="JVG56" s="408"/>
      <c r="JVH56" s="409"/>
      <c r="JVI56" s="410"/>
      <c r="JVJ56" s="411"/>
      <c r="JVK56" s="412"/>
      <c r="JVL56" s="406"/>
      <c r="JVM56" s="407"/>
      <c r="JVN56" s="408"/>
      <c r="JVO56" s="409"/>
      <c r="JVP56" s="410"/>
      <c r="JVQ56" s="411"/>
      <c r="JVR56" s="412"/>
      <c r="JVS56" s="406"/>
      <c r="JVT56" s="407"/>
      <c r="JVU56" s="408"/>
      <c r="JVV56" s="409"/>
      <c r="JVW56" s="410"/>
      <c r="JVX56" s="411"/>
      <c r="JVY56" s="412"/>
      <c r="JVZ56" s="406"/>
      <c r="JWA56" s="407"/>
      <c r="JWB56" s="408"/>
      <c r="JWC56" s="409"/>
      <c r="JWD56" s="410"/>
      <c r="JWE56" s="411"/>
      <c r="JWF56" s="412"/>
      <c r="JWG56" s="406"/>
      <c r="JWH56" s="407"/>
      <c r="JWI56" s="408"/>
      <c r="JWJ56" s="409"/>
      <c r="JWK56" s="410"/>
      <c r="JWL56" s="411"/>
      <c r="JWM56" s="412"/>
      <c r="JWN56" s="406"/>
      <c r="JWO56" s="407"/>
      <c r="JWP56" s="408"/>
      <c r="JWQ56" s="409"/>
      <c r="JWR56" s="410"/>
      <c r="JWS56" s="411"/>
      <c r="JWT56" s="412"/>
      <c r="JWU56" s="406"/>
      <c r="JWV56" s="407"/>
      <c r="JWW56" s="408"/>
      <c r="JWX56" s="409"/>
      <c r="JWY56" s="410"/>
      <c r="JWZ56" s="411"/>
      <c r="JXA56" s="412"/>
      <c r="JXB56" s="406"/>
      <c r="JXC56" s="407"/>
      <c r="JXD56" s="408"/>
      <c r="JXE56" s="409"/>
      <c r="JXF56" s="410"/>
      <c r="JXG56" s="411"/>
      <c r="JXH56" s="412"/>
      <c r="JXI56" s="406"/>
      <c r="JXJ56" s="407"/>
      <c r="JXK56" s="408"/>
      <c r="JXL56" s="409"/>
      <c r="JXM56" s="410"/>
      <c r="JXN56" s="411"/>
      <c r="JXO56" s="412"/>
      <c r="JXP56" s="406"/>
      <c r="JXQ56" s="407"/>
      <c r="JXR56" s="408"/>
      <c r="JXS56" s="409"/>
      <c r="JXT56" s="410"/>
      <c r="JXU56" s="411"/>
      <c r="JXV56" s="412"/>
      <c r="JXW56" s="406"/>
      <c r="JXX56" s="407"/>
      <c r="JXY56" s="408"/>
      <c r="JXZ56" s="409"/>
      <c r="JYA56" s="410"/>
      <c r="JYB56" s="411"/>
      <c r="JYC56" s="412"/>
      <c r="JYD56" s="406"/>
      <c r="JYE56" s="407"/>
      <c r="JYF56" s="408"/>
      <c r="JYG56" s="409"/>
      <c r="JYH56" s="410"/>
      <c r="JYI56" s="411"/>
      <c r="JYJ56" s="412"/>
      <c r="JYK56" s="406"/>
      <c r="JYL56" s="407"/>
      <c r="JYM56" s="408"/>
      <c r="JYN56" s="409"/>
      <c r="JYO56" s="410"/>
      <c r="JYP56" s="411"/>
      <c r="JYQ56" s="412"/>
      <c r="JYR56" s="406"/>
      <c r="JYS56" s="407"/>
      <c r="JYT56" s="408"/>
      <c r="JYU56" s="409"/>
      <c r="JYV56" s="410"/>
      <c r="JYW56" s="411"/>
      <c r="JYX56" s="412"/>
      <c r="JYY56" s="406"/>
      <c r="JYZ56" s="407"/>
      <c r="JZA56" s="408"/>
      <c r="JZB56" s="409"/>
      <c r="JZC56" s="410"/>
      <c r="JZD56" s="411"/>
      <c r="JZE56" s="412"/>
      <c r="JZF56" s="406"/>
      <c r="JZG56" s="407"/>
      <c r="JZH56" s="408"/>
      <c r="JZI56" s="409"/>
      <c r="JZJ56" s="410"/>
      <c r="JZK56" s="411"/>
      <c r="JZL56" s="412"/>
      <c r="JZM56" s="406"/>
      <c r="JZN56" s="407"/>
      <c r="JZO56" s="408"/>
      <c r="JZP56" s="409"/>
      <c r="JZQ56" s="410"/>
      <c r="JZR56" s="411"/>
      <c r="JZS56" s="412"/>
      <c r="JZT56" s="406"/>
      <c r="JZU56" s="407"/>
      <c r="JZV56" s="408"/>
      <c r="JZW56" s="409"/>
      <c r="JZX56" s="410"/>
      <c r="JZY56" s="411"/>
      <c r="JZZ56" s="412"/>
      <c r="KAA56" s="406"/>
      <c r="KAB56" s="407"/>
      <c r="KAC56" s="408"/>
      <c r="KAD56" s="409"/>
      <c r="KAE56" s="410"/>
      <c r="KAF56" s="411"/>
      <c r="KAG56" s="412"/>
      <c r="KAH56" s="406"/>
      <c r="KAI56" s="407"/>
      <c r="KAJ56" s="408"/>
      <c r="KAK56" s="409"/>
      <c r="KAL56" s="410"/>
      <c r="KAM56" s="411"/>
      <c r="KAN56" s="412"/>
      <c r="KAO56" s="406"/>
      <c r="KAP56" s="407"/>
      <c r="KAQ56" s="408"/>
      <c r="KAR56" s="409"/>
      <c r="KAS56" s="410"/>
      <c r="KAT56" s="411"/>
      <c r="KAU56" s="412"/>
      <c r="KAV56" s="406"/>
      <c r="KAW56" s="407"/>
      <c r="KAX56" s="408"/>
      <c r="KAY56" s="409"/>
      <c r="KAZ56" s="410"/>
      <c r="KBA56" s="411"/>
      <c r="KBB56" s="412"/>
      <c r="KBC56" s="406"/>
      <c r="KBD56" s="407"/>
      <c r="KBE56" s="408"/>
      <c r="KBF56" s="409"/>
      <c r="KBG56" s="410"/>
      <c r="KBH56" s="411"/>
      <c r="KBI56" s="412"/>
      <c r="KBJ56" s="406"/>
      <c r="KBK56" s="407"/>
      <c r="KBL56" s="408"/>
      <c r="KBM56" s="409"/>
      <c r="KBN56" s="410"/>
      <c r="KBO56" s="411"/>
      <c r="KBP56" s="412"/>
      <c r="KBQ56" s="406"/>
      <c r="KBR56" s="407"/>
      <c r="KBS56" s="408"/>
      <c r="KBT56" s="409"/>
      <c r="KBU56" s="410"/>
      <c r="KBV56" s="411"/>
      <c r="KBW56" s="412"/>
      <c r="KBX56" s="406"/>
      <c r="KBY56" s="407"/>
      <c r="KBZ56" s="408"/>
      <c r="KCA56" s="409"/>
      <c r="KCB56" s="410"/>
      <c r="KCC56" s="411"/>
      <c r="KCD56" s="412"/>
      <c r="KCE56" s="406"/>
      <c r="KCF56" s="407"/>
      <c r="KCG56" s="408"/>
      <c r="KCH56" s="409"/>
      <c r="KCI56" s="410"/>
      <c r="KCJ56" s="411"/>
      <c r="KCK56" s="412"/>
      <c r="KCL56" s="406"/>
      <c r="KCM56" s="407"/>
      <c r="KCN56" s="408"/>
      <c r="KCO56" s="409"/>
      <c r="KCP56" s="410"/>
      <c r="KCQ56" s="411"/>
      <c r="KCR56" s="412"/>
      <c r="KCS56" s="406"/>
      <c r="KCT56" s="407"/>
      <c r="KCU56" s="408"/>
      <c r="KCV56" s="409"/>
      <c r="KCW56" s="410"/>
      <c r="KCX56" s="411"/>
      <c r="KCY56" s="412"/>
      <c r="KCZ56" s="406"/>
      <c r="KDA56" s="407"/>
      <c r="KDB56" s="408"/>
      <c r="KDC56" s="409"/>
      <c r="KDD56" s="410"/>
      <c r="KDE56" s="411"/>
      <c r="KDF56" s="412"/>
      <c r="KDG56" s="406"/>
      <c r="KDH56" s="407"/>
      <c r="KDI56" s="408"/>
      <c r="KDJ56" s="409"/>
      <c r="KDK56" s="410"/>
      <c r="KDL56" s="411"/>
      <c r="KDM56" s="412"/>
      <c r="KDN56" s="406"/>
      <c r="KDO56" s="407"/>
      <c r="KDP56" s="408"/>
      <c r="KDQ56" s="409"/>
      <c r="KDR56" s="410"/>
      <c r="KDS56" s="411"/>
      <c r="KDT56" s="412"/>
      <c r="KDU56" s="406"/>
      <c r="KDV56" s="407"/>
      <c r="KDW56" s="408"/>
      <c r="KDX56" s="409"/>
      <c r="KDY56" s="410"/>
      <c r="KDZ56" s="411"/>
      <c r="KEA56" s="412"/>
      <c r="KEB56" s="406"/>
      <c r="KEC56" s="407"/>
      <c r="KED56" s="408"/>
      <c r="KEE56" s="409"/>
      <c r="KEF56" s="410"/>
      <c r="KEG56" s="411"/>
      <c r="KEH56" s="412"/>
      <c r="KEI56" s="406"/>
      <c r="KEJ56" s="407"/>
      <c r="KEK56" s="408"/>
      <c r="KEL56" s="409"/>
      <c r="KEM56" s="410"/>
      <c r="KEN56" s="411"/>
      <c r="KEO56" s="412"/>
      <c r="KEP56" s="406"/>
      <c r="KEQ56" s="407"/>
      <c r="KER56" s="408"/>
      <c r="KES56" s="409"/>
      <c r="KET56" s="410"/>
      <c r="KEU56" s="411"/>
      <c r="KEV56" s="412"/>
      <c r="KEW56" s="406"/>
      <c r="KEX56" s="407"/>
      <c r="KEY56" s="408"/>
      <c r="KEZ56" s="409"/>
      <c r="KFA56" s="410"/>
      <c r="KFB56" s="411"/>
      <c r="KFC56" s="412"/>
      <c r="KFD56" s="406"/>
      <c r="KFE56" s="407"/>
      <c r="KFF56" s="408"/>
      <c r="KFG56" s="409"/>
      <c r="KFH56" s="410"/>
      <c r="KFI56" s="411"/>
      <c r="KFJ56" s="412"/>
      <c r="KFK56" s="406"/>
      <c r="KFL56" s="407"/>
      <c r="KFM56" s="408"/>
      <c r="KFN56" s="409"/>
      <c r="KFO56" s="410"/>
      <c r="KFP56" s="411"/>
      <c r="KFQ56" s="412"/>
      <c r="KFR56" s="406"/>
      <c r="KFS56" s="407"/>
      <c r="KFT56" s="408"/>
      <c r="KFU56" s="409"/>
      <c r="KFV56" s="410"/>
      <c r="KFW56" s="411"/>
      <c r="KFX56" s="412"/>
      <c r="KFY56" s="406"/>
      <c r="KFZ56" s="407"/>
      <c r="KGA56" s="408"/>
      <c r="KGB56" s="409"/>
      <c r="KGC56" s="410"/>
      <c r="KGD56" s="411"/>
      <c r="KGE56" s="412"/>
      <c r="KGF56" s="406"/>
      <c r="KGG56" s="407"/>
      <c r="KGH56" s="408"/>
      <c r="KGI56" s="409"/>
      <c r="KGJ56" s="410"/>
      <c r="KGK56" s="411"/>
      <c r="KGL56" s="412"/>
      <c r="KGM56" s="406"/>
      <c r="KGN56" s="407"/>
      <c r="KGO56" s="408"/>
      <c r="KGP56" s="409"/>
      <c r="KGQ56" s="410"/>
      <c r="KGR56" s="411"/>
      <c r="KGS56" s="412"/>
      <c r="KGT56" s="406"/>
      <c r="KGU56" s="407"/>
      <c r="KGV56" s="408"/>
      <c r="KGW56" s="409"/>
      <c r="KGX56" s="410"/>
      <c r="KGY56" s="411"/>
      <c r="KGZ56" s="412"/>
      <c r="KHA56" s="406"/>
      <c r="KHB56" s="407"/>
      <c r="KHC56" s="408"/>
      <c r="KHD56" s="409"/>
      <c r="KHE56" s="410"/>
      <c r="KHF56" s="411"/>
      <c r="KHG56" s="412"/>
      <c r="KHH56" s="406"/>
      <c r="KHI56" s="407"/>
      <c r="KHJ56" s="408"/>
      <c r="KHK56" s="409"/>
      <c r="KHL56" s="410"/>
      <c r="KHM56" s="411"/>
      <c r="KHN56" s="412"/>
      <c r="KHO56" s="406"/>
      <c r="KHP56" s="407"/>
      <c r="KHQ56" s="408"/>
      <c r="KHR56" s="409"/>
      <c r="KHS56" s="410"/>
      <c r="KHT56" s="411"/>
      <c r="KHU56" s="412"/>
      <c r="KHV56" s="406"/>
      <c r="KHW56" s="407"/>
      <c r="KHX56" s="408"/>
      <c r="KHY56" s="409"/>
      <c r="KHZ56" s="410"/>
      <c r="KIA56" s="411"/>
      <c r="KIB56" s="412"/>
      <c r="KIC56" s="406"/>
      <c r="KID56" s="407"/>
      <c r="KIE56" s="408"/>
      <c r="KIF56" s="409"/>
      <c r="KIG56" s="410"/>
      <c r="KIH56" s="411"/>
      <c r="KII56" s="412"/>
      <c r="KIJ56" s="406"/>
      <c r="KIK56" s="407"/>
      <c r="KIL56" s="408"/>
      <c r="KIM56" s="409"/>
      <c r="KIN56" s="410"/>
      <c r="KIO56" s="411"/>
      <c r="KIP56" s="412"/>
      <c r="KIQ56" s="406"/>
      <c r="KIR56" s="407"/>
      <c r="KIS56" s="408"/>
      <c r="KIT56" s="409"/>
      <c r="KIU56" s="410"/>
      <c r="KIV56" s="411"/>
      <c r="KIW56" s="412"/>
      <c r="KIX56" s="406"/>
      <c r="KIY56" s="407"/>
      <c r="KIZ56" s="408"/>
      <c r="KJA56" s="409"/>
      <c r="KJB56" s="410"/>
      <c r="KJC56" s="411"/>
      <c r="KJD56" s="412"/>
      <c r="KJE56" s="406"/>
      <c r="KJF56" s="407"/>
      <c r="KJG56" s="408"/>
      <c r="KJH56" s="409"/>
      <c r="KJI56" s="410"/>
      <c r="KJJ56" s="411"/>
      <c r="KJK56" s="412"/>
      <c r="KJL56" s="406"/>
      <c r="KJM56" s="407"/>
      <c r="KJN56" s="408"/>
      <c r="KJO56" s="409"/>
      <c r="KJP56" s="410"/>
      <c r="KJQ56" s="411"/>
      <c r="KJR56" s="412"/>
      <c r="KJS56" s="406"/>
      <c r="KJT56" s="407"/>
      <c r="KJU56" s="408"/>
      <c r="KJV56" s="409"/>
      <c r="KJW56" s="410"/>
      <c r="KJX56" s="411"/>
      <c r="KJY56" s="412"/>
      <c r="KJZ56" s="406"/>
      <c r="KKA56" s="407"/>
      <c r="KKB56" s="408"/>
      <c r="KKC56" s="409"/>
      <c r="KKD56" s="410"/>
      <c r="KKE56" s="411"/>
      <c r="KKF56" s="412"/>
      <c r="KKG56" s="406"/>
      <c r="KKH56" s="407"/>
      <c r="KKI56" s="408"/>
      <c r="KKJ56" s="409"/>
      <c r="KKK56" s="410"/>
      <c r="KKL56" s="411"/>
      <c r="KKM56" s="412"/>
      <c r="KKN56" s="406"/>
      <c r="KKO56" s="407"/>
      <c r="KKP56" s="408"/>
      <c r="KKQ56" s="409"/>
      <c r="KKR56" s="410"/>
      <c r="KKS56" s="411"/>
      <c r="KKT56" s="412"/>
      <c r="KKU56" s="406"/>
      <c r="KKV56" s="407"/>
      <c r="KKW56" s="408"/>
      <c r="KKX56" s="409"/>
      <c r="KKY56" s="410"/>
      <c r="KKZ56" s="411"/>
      <c r="KLA56" s="412"/>
      <c r="KLB56" s="406"/>
      <c r="KLC56" s="407"/>
      <c r="KLD56" s="408"/>
      <c r="KLE56" s="409"/>
      <c r="KLF56" s="410"/>
      <c r="KLG56" s="411"/>
      <c r="KLH56" s="412"/>
      <c r="KLI56" s="406"/>
      <c r="KLJ56" s="407"/>
      <c r="KLK56" s="408"/>
      <c r="KLL56" s="409"/>
      <c r="KLM56" s="410"/>
      <c r="KLN56" s="411"/>
      <c r="KLO56" s="412"/>
      <c r="KLP56" s="406"/>
      <c r="KLQ56" s="407"/>
      <c r="KLR56" s="408"/>
      <c r="KLS56" s="409"/>
      <c r="KLT56" s="410"/>
      <c r="KLU56" s="411"/>
      <c r="KLV56" s="412"/>
      <c r="KLW56" s="406"/>
      <c r="KLX56" s="407"/>
      <c r="KLY56" s="408"/>
      <c r="KLZ56" s="409"/>
      <c r="KMA56" s="410"/>
      <c r="KMB56" s="411"/>
      <c r="KMC56" s="412"/>
      <c r="KMD56" s="406"/>
      <c r="KME56" s="407"/>
      <c r="KMF56" s="408"/>
      <c r="KMG56" s="409"/>
      <c r="KMH56" s="410"/>
      <c r="KMI56" s="411"/>
      <c r="KMJ56" s="412"/>
      <c r="KMK56" s="406"/>
      <c r="KML56" s="407"/>
      <c r="KMM56" s="408"/>
      <c r="KMN56" s="409"/>
      <c r="KMO56" s="410"/>
      <c r="KMP56" s="411"/>
      <c r="KMQ56" s="412"/>
      <c r="KMR56" s="406"/>
      <c r="KMS56" s="407"/>
      <c r="KMT56" s="408"/>
      <c r="KMU56" s="409"/>
      <c r="KMV56" s="410"/>
      <c r="KMW56" s="411"/>
      <c r="KMX56" s="412"/>
      <c r="KMY56" s="406"/>
      <c r="KMZ56" s="407"/>
      <c r="KNA56" s="408"/>
      <c r="KNB56" s="409"/>
      <c r="KNC56" s="410"/>
      <c r="KND56" s="411"/>
      <c r="KNE56" s="412"/>
      <c r="KNF56" s="406"/>
      <c r="KNG56" s="407"/>
      <c r="KNH56" s="408"/>
      <c r="KNI56" s="409"/>
      <c r="KNJ56" s="410"/>
      <c r="KNK56" s="411"/>
      <c r="KNL56" s="412"/>
      <c r="KNM56" s="406"/>
      <c r="KNN56" s="407"/>
      <c r="KNO56" s="408"/>
      <c r="KNP56" s="409"/>
      <c r="KNQ56" s="410"/>
      <c r="KNR56" s="411"/>
      <c r="KNS56" s="412"/>
      <c r="KNT56" s="406"/>
      <c r="KNU56" s="407"/>
      <c r="KNV56" s="408"/>
      <c r="KNW56" s="409"/>
      <c r="KNX56" s="410"/>
      <c r="KNY56" s="411"/>
      <c r="KNZ56" s="412"/>
      <c r="KOA56" s="406"/>
      <c r="KOB56" s="407"/>
      <c r="KOC56" s="408"/>
      <c r="KOD56" s="409"/>
      <c r="KOE56" s="410"/>
      <c r="KOF56" s="411"/>
      <c r="KOG56" s="412"/>
      <c r="KOH56" s="406"/>
      <c r="KOI56" s="407"/>
      <c r="KOJ56" s="408"/>
      <c r="KOK56" s="409"/>
      <c r="KOL56" s="410"/>
      <c r="KOM56" s="411"/>
      <c r="KON56" s="412"/>
      <c r="KOO56" s="406"/>
      <c r="KOP56" s="407"/>
      <c r="KOQ56" s="408"/>
      <c r="KOR56" s="409"/>
      <c r="KOS56" s="410"/>
      <c r="KOT56" s="411"/>
      <c r="KOU56" s="412"/>
      <c r="KOV56" s="406"/>
      <c r="KOW56" s="407"/>
      <c r="KOX56" s="408"/>
      <c r="KOY56" s="409"/>
      <c r="KOZ56" s="410"/>
      <c r="KPA56" s="411"/>
      <c r="KPB56" s="412"/>
      <c r="KPC56" s="406"/>
      <c r="KPD56" s="407"/>
      <c r="KPE56" s="408"/>
      <c r="KPF56" s="409"/>
      <c r="KPG56" s="410"/>
      <c r="KPH56" s="411"/>
      <c r="KPI56" s="412"/>
      <c r="KPJ56" s="406"/>
      <c r="KPK56" s="407"/>
      <c r="KPL56" s="408"/>
      <c r="KPM56" s="409"/>
      <c r="KPN56" s="410"/>
      <c r="KPO56" s="411"/>
      <c r="KPP56" s="412"/>
      <c r="KPQ56" s="406"/>
      <c r="KPR56" s="407"/>
      <c r="KPS56" s="408"/>
      <c r="KPT56" s="409"/>
      <c r="KPU56" s="410"/>
      <c r="KPV56" s="411"/>
      <c r="KPW56" s="412"/>
      <c r="KPX56" s="406"/>
      <c r="KPY56" s="407"/>
      <c r="KPZ56" s="408"/>
      <c r="KQA56" s="409"/>
      <c r="KQB56" s="410"/>
      <c r="KQC56" s="411"/>
      <c r="KQD56" s="412"/>
      <c r="KQE56" s="406"/>
      <c r="KQF56" s="407"/>
      <c r="KQG56" s="408"/>
      <c r="KQH56" s="409"/>
      <c r="KQI56" s="410"/>
      <c r="KQJ56" s="411"/>
      <c r="KQK56" s="412"/>
      <c r="KQL56" s="406"/>
      <c r="KQM56" s="407"/>
      <c r="KQN56" s="408"/>
      <c r="KQO56" s="409"/>
      <c r="KQP56" s="410"/>
      <c r="KQQ56" s="411"/>
      <c r="KQR56" s="412"/>
      <c r="KQS56" s="406"/>
      <c r="KQT56" s="407"/>
      <c r="KQU56" s="408"/>
      <c r="KQV56" s="409"/>
      <c r="KQW56" s="410"/>
      <c r="KQX56" s="411"/>
      <c r="KQY56" s="412"/>
      <c r="KQZ56" s="406"/>
      <c r="KRA56" s="407"/>
      <c r="KRB56" s="408"/>
      <c r="KRC56" s="409"/>
      <c r="KRD56" s="410"/>
      <c r="KRE56" s="411"/>
      <c r="KRF56" s="412"/>
      <c r="KRG56" s="406"/>
      <c r="KRH56" s="407"/>
      <c r="KRI56" s="408"/>
      <c r="KRJ56" s="409"/>
      <c r="KRK56" s="410"/>
      <c r="KRL56" s="411"/>
      <c r="KRM56" s="412"/>
      <c r="KRN56" s="406"/>
      <c r="KRO56" s="407"/>
      <c r="KRP56" s="408"/>
      <c r="KRQ56" s="409"/>
      <c r="KRR56" s="410"/>
      <c r="KRS56" s="411"/>
      <c r="KRT56" s="412"/>
      <c r="KRU56" s="406"/>
      <c r="KRV56" s="407"/>
      <c r="KRW56" s="408"/>
      <c r="KRX56" s="409"/>
      <c r="KRY56" s="410"/>
      <c r="KRZ56" s="411"/>
      <c r="KSA56" s="412"/>
      <c r="KSB56" s="406"/>
      <c r="KSC56" s="407"/>
      <c r="KSD56" s="408"/>
      <c r="KSE56" s="409"/>
      <c r="KSF56" s="410"/>
      <c r="KSG56" s="411"/>
      <c r="KSH56" s="412"/>
      <c r="KSI56" s="406"/>
      <c r="KSJ56" s="407"/>
      <c r="KSK56" s="408"/>
      <c r="KSL56" s="409"/>
      <c r="KSM56" s="410"/>
      <c r="KSN56" s="411"/>
      <c r="KSO56" s="412"/>
      <c r="KSP56" s="406"/>
      <c r="KSQ56" s="407"/>
      <c r="KSR56" s="408"/>
      <c r="KSS56" s="409"/>
      <c r="KST56" s="410"/>
      <c r="KSU56" s="411"/>
      <c r="KSV56" s="412"/>
      <c r="KSW56" s="406"/>
      <c r="KSX56" s="407"/>
      <c r="KSY56" s="408"/>
      <c r="KSZ56" s="409"/>
      <c r="KTA56" s="410"/>
      <c r="KTB56" s="411"/>
      <c r="KTC56" s="412"/>
      <c r="KTD56" s="406"/>
      <c r="KTE56" s="407"/>
      <c r="KTF56" s="408"/>
      <c r="KTG56" s="409"/>
      <c r="KTH56" s="410"/>
      <c r="KTI56" s="411"/>
      <c r="KTJ56" s="412"/>
      <c r="KTK56" s="406"/>
      <c r="KTL56" s="407"/>
      <c r="KTM56" s="408"/>
      <c r="KTN56" s="409"/>
      <c r="KTO56" s="410"/>
      <c r="KTP56" s="411"/>
      <c r="KTQ56" s="412"/>
      <c r="KTR56" s="406"/>
      <c r="KTS56" s="407"/>
      <c r="KTT56" s="408"/>
      <c r="KTU56" s="409"/>
      <c r="KTV56" s="410"/>
      <c r="KTW56" s="411"/>
      <c r="KTX56" s="412"/>
      <c r="KTY56" s="406"/>
      <c r="KTZ56" s="407"/>
      <c r="KUA56" s="408"/>
      <c r="KUB56" s="409"/>
      <c r="KUC56" s="410"/>
      <c r="KUD56" s="411"/>
      <c r="KUE56" s="412"/>
      <c r="KUF56" s="406"/>
      <c r="KUG56" s="407"/>
      <c r="KUH56" s="408"/>
      <c r="KUI56" s="409"/>
      <c r="KUJ56" s="410"/>
      <c r="KUK56" s="411"/>
      <c r="KUL56" s="412"/>
      <c r="KUM56" s="406"/>
      <c r="KUN56" s="407"/>
      <c r="KUO56" s="408"/>
      <c r="KUP56" s="409"/>
      <c r="KUQ56" s="410"/>
      <c r="KUR56" s="411"/>
      <c r="KUS56" s="412"/>
      <c r="KUT56" s="406"/>
      <c r="KUU56" s="407"/>
      <c r="KUV56" s="408"/>
      <c r="KUW56" s="409"/>
      <c r="KUX56" s="410"/>
      <c r="KUY56" s="411"/>
      <c r="KUZ56" s="412"/>
      <c r="KVA56" s="406"/>
      <c r="KVB56" s="407"/>
      <c r="KVC56" s="408"/>
      <c r="KVD56" s="409"/>
      <c r="KVE56" s="410"/>
      <c r="KVF56" s="411"/>
      <c r="KVG56" s="412"/>
      <c r="KVH56" s="406"/>
      <c r="KVI56" s="407"/>
      <c r="KVJ56" s="408"/>
      <c r="KVK56" s="409"/>
      <c r="KVL56" s="410"/>
      <c r="KVM56" s="411"/>
      <c r="KVN56" s="412"/>
      <c r="KVO56" s="406"/>
      <c r="KVP56" s="407"/>
      <c r="KVQ56" s="408"/>
      <c r="KVR56" s="409"/>
      <c r="KVS56" s="410"/>
      <c r="KVT56" s="411"/>
      <c r="KVU56" s="412"/>
      <c r="KVV56" s="406"/>
      <c r="KVW56" s="407"/>
      <c r="KVX56" s="408"/>
      <c r="KVY56" s="409"/>
      <c r="KVZ56" s="410"/>
      <c r="KWA56" s="411"/>
      <c r="KWB56" s="412"/>
      <c r="KWC56" s="406"/>
      <c r="KWD56" s="407"/>
      <c r="KWE56" s="408"/>
      <c r="KWF56" s="409"/>
      <c r="KWG56" s="410"/>
      <c r="KWH56" s="411"/>
      <c r="KWI56" s="412"/>
      <c r="KWJ56" s="406"/>
      <c r="KWK56" s="407"/>
      <c r="KWL56" s="408"/>
      <c r="KWM56" s="409"/>
      <c r="KWN56" s="410"/>
      <c r="KWO56" s="411"/>
      <c r="KWP56" s="412"/>
      <c r="KWQ56" s="406"/>
      <c r="KWR56" s="407"/>
      <c r="KWS56" s="408"/>
      <c r="KWT56" s="409"/>
      <c r="KWU56" s="410"/>
      <c r="KWV56" s="411"/>
      <c r="KWW56" s="412"/>
      <c r="KWX56" s="406"/>
      <c r="KWY56" s="407"/>
      <c r="KWZ56" s="408"/>
      <c r="KXA56" s="409"/>
      <c r="KXB56" s="410"/>
      <c r="KXC56" s="411"/>
      <c r="KXD56" s="412"/>
      <c r="KXE56" s="406"/>
      <c r="KXF56" s="407"/>
      <c r="KXG56" s="408"/>
      <c r="KXH56" s="409"/>
      <c r="KXI56" s="410"/>
      <c r="KXJ56" s="411"/>
      <c r="KXK56" s="412"/>
      <c r="KXL56" s="406"/>
      <c r="KXM56" s="407"/>
      <c r="KXN56" s="408"/>
      <c r="KXO56" s="409"/>
      <c r="KXP56" s="410"/>
      <c r="KXQ56" s="411"/>
      <c r="KXR56" s="412"/>
      <c r="KXS56" s="406"/>
      <c r="KXT56" s="407"/>
      <c r="KXU56" s="408"/>
      <c r="KXV56" s="409"/>
      <c r="KXW56" s="410"/>
      <c r="KXX56" s="411"/>
      <c r="KXY56" s="412"/>
      <c r="KXZ56" s="406"/>
      <c r="KYA56" s="407"/>
      <c r="KYB56" s="408"/>
      <c r="KYC56" s="409"/>
      <c r="KYD56" s="410"/>
      <c r="KYE56" s="411"/>
      <c r="KYF56" s="412"/>
      <c r="KYG56" s="406"/>
      <c r="KYH56" s="407"/>
      <c r="KYI56" s="408"/>
      <c r="KYJ56" s="409"/>
      <c r="KYK56" s="410"/>
      <c r="KYL56" s="411"/>
      <c r="KYM56" s="412"/>
      <c r="KYN56" s="406"/>
      <c r="KYO56" s="407"/>
      <c r="KYP56" s="408"/>
      <c r="KYQ56" s="409"/>
      <c r="KYR56" s="410"/>
      <c r="KYS56" s="411"/>
      <c r="KYT56" s="412"/>
      <c r="KYU56" s="406"/>
      <c r="KYV56" s="407"/>
      <c r="KYW56" s="408"/>
      <c r="KYX56" s="409"/>
      <c r="KYY56" s="410"/>
      <c r="KYZ56" s="411"/>
      <c r="KZA56" s="412"/>
      <c r="KZB56" s="406"/>
      <c r="KZC56" s="407"/>
      <c r="KZD56" s="408"/>
      <c r="KZE56" s="409"/>
      <c r="KZF56" s="410"/>
      <c r="KZG56" s="411"/>
      <c r="KZH56" s="412"/>
      <c r="KZI56" s="406"/>
      <c r="KZJ56" s="407"/>
      <c r="KZK56" s="408"/>
      <c r="KZL56" s="409"/>
      <c r="KZM56" s="410"/>
      <c r="KZN56" s="411"/>
      <c r="KZO56" s="412"/>
      <c r="KZP56" s="406"/>
      <c r="KZQ56" s="407"/>
      <c r="KZR56" s="408"/>
      <c r="KZS56" s="409"/>
      <c r="KZT56" s="410"/>
      <c r="KZU56" s="411"/>
      <c r="KZV56" s="412"/>
      <c r="KZW56" s="406"/>
      <c r="KZX56" s="407"/>
      <c r="KZY56" s="408"/>
      <c r="KZZ56" s="409"/>
      <c r="LAA56" s="410"/>
      <c r="LAB56" s="411"/>
      <c r="LAC56" s="412"/>
      <c r="LAD56" s="406"/>
      <c r="LAE56" s="407"/>
      <c r="LAF56" s="408"/>
      <c r="LAG56" s="409"/>
      <c r="LAH56" s="410"/>
      <c r="LAI56" s="411"/>
      <c r="LAJ56" s="412"/>
      <c r="LAK56" s="406"/>
      <c r="LAL56" s="407"/>
      <c r="LAM56" s="408"/>
      <c r="LAN56" s="409"/>
      <c r="LAO56" s="410"/>
      <c r="LAP56" s="411"/>
      <c r="LAQ56" s="412"/>
      <c r="LAR56" s="406"/>
      <c r="LAS56" s="407"/>
      <c r="LAT56" s="408"/>
      <c r="LAU56" s="409"/>
      <c r="LAV56" s="410"/>
      <c r="LAW56" s="411"/>
      <c r="LAX56" s="412"/>
      <c r="LAY56" s="406"/>
      <c r="LAZ56" s="407"/>
      <c r="LBA56" s="408"/>
      <c r="LBB56" s="409"/>
      <c r="LBC56" s="410"/>
      <c r="LBD56" s="411"/>
      <c r="LBE56" s="412"/>
      <c r="LBF56" s="406"/>
      <c r="LBG56" s="407"/>
      <c r="LBH56" s="408"/>
      <c r="LBI56" s="409"/>
      <c r="LBJ56" s="410"/>
      <c r="LBK56" s="411"/>
      <c r="LBL56" s="412"/>
      <c r="LBM56" s="406"/>
      <c r="LBN56" s="407"/>
      <c r="LBO56" s="408"/>
      <c r="LBP56" s="409"/>
      <c r="LBQ56" s="410"/>
      <c r="LBR56" s="411"/>
      <c r="LBS56" s="412"/>
      <c r="LBT56" s="406"/>
      <c r="LBU56" s="407"/>
      <c r="LBV56" s="408"/>
      <c r="LBW56" s="409"/>
      <c r="LBX56" s="410"/>
      <c r="LBY56" s="411"/>
      <c r="LBZ56" s="412"/>
      <c r="LCA56" s="406"/>
      <c r="LCB56" s="407"/>
      <c r="LCC56" s="408"/>
      <c r="LCD56" s="409"/>
      <c r="LCE56" s="410"/>
      <c r="LCF56" s="411"/>
      <c r="LCG56" s="412"/>
      <c r="LCH56" s="406"/>
      <c r="LCI56" s="407"/>
      <c r="LCJ56" s="408"/>
      <c r="LCK56" s="409"/>
      <c r="LCL56" s="410"/>
      <c r="LCM56" s="411"/>
      <c r="LCN56" s="412"/>
      <c r="LCO56" s="406"/>
      <c r="LCP56" s="407"/>
      <c r="LCQ56" s="408"/>
      <c r="LCR56" s="409"/>
      <c r="LCS56" s="410"/>
      <c r="LCT56" s="411"/>
      <c r="LCU56" s="412"/>
      <c r="LCV56" s="406"/>
      <c r="LCW56" s="407"/>
      <c r="LCX56" s="408"/>
      <c r="LCY56" s="409"/>
      <c r="LCZ56" s="410"/>
      <c r="LDA56" s="411"/>
      <c r="LDB56" s="412"/>
      <c r="LDC56" s="406"/>
      <c r="LDD56" s="407"/>
      <c r="LDE56" s="408"/>
      <c r="LDF56" s="409"/>
      <c r="LDG56" s="410"/>
      <c r="LDH56" s="411"/>
      <c r="LDI56" s="412"/>
      <c r="LDJ56" s="406"/>
      <c r="LDK56" s="407"/>
      <c r="LDL56" s="408"/>
      <c r="LDM56" s="409"/>
      <c r="LDN56" s="410"/>
      <c r="LDO56" s="411"/>
      <c r="LDP56" s="412"/>
      <c r="LDQ56" s="406"/>
      <c r="LDR56" s="407"/>
      <c r="LDS56" s="408"/>
      <c r="LDT56" s="409"/>
      <c r="LDU56" s="410"/>
      <c r="LDV56" s="411"/>
      <c r="LDW56" s="412"/>
      <c r="LDX56" s="406"/>
      <c r="LDY56" s="407"/>
      <c r="LDZ56" s="408"/>
      <c r="LEA56" s="409"/>
      <c r="LEB56" s="410"/>
      <c r="LEC56" s="411"/>
      <c r="LED56" s="412"/>
      <c r="LEE56" s="406"/>
      <c r="LEF56" s="407"/>
      <c r="LEG56" s="408"/>
      <c r="LEH56" s="409"/>
      <c r="LEI56" s="410"/>
      <c r="LEJ56" s="411"/>
      <c r="LEK56" s="412"/>
      <c r="LEL56" s="406"/>
      <c r="LEM56" s="407"/>
      <c r="LEN56" s="408"/>
      <c r="LEO56" s="409"/>
      <c r="LEP56" s="410"/>
      <c r="LEQ56" s="411"/>
      <c r="LER56" s="412"/>
      <c r="LES56" s="406"/>
      <c r="LET56" s="407"/>
      <c r="LEU56" s="408"/>
      <c r="LEV56" s="409"/>
      <c r="LEW56" s="410"/>
      <c r="LEX56" s="411"/>
      <c r="LEY56" s="412"/>
      <c r="LEZ56" s="406"/>
      <c r="LFA56" s="407"/>
      <c r="LFB56" s="408"/>
      <c r="LFC56" s="409"/>
      <c r="LFD56" s="410"/>
      <c r="LFE56" s="411"/>
      <c r="LFF56" s="412"/>
      <c r="LFG56" s="406"/>
      <c r="LFH56" s="407"/>
      <c r="LFI56" s="408"/>
      <c r="LFJ56" s="409"/>
      <c r="LFK56" s="410"/>
      <c r="LFL56" s="411"/>
      <c r="LFM56" s="412"/>
      <c r="LFN56" s="406"/>
      <c r="LFO56" s="407"/>
      <c r="LFP56" s="408"/>
      <c r="LFQ56" s="409"/>
      <c r="LFR56" s="410"/>
      <c r="LFS56" s="411"/>
      <c r="LFT56" s="412"/>
      <c r="LFU56" s="406"/>
      <c r="LFV56" s="407"/>
      <c r="LFW56" s="408"/>
      <c r="LFX56" s="409"/>
      <c r="LFY56" s="410"/>
      <c r="LFZ56" s="411"/>
      <c r="LGA56" s="412"/>
      <c r="LGB56" s="406"/>
      <c r="LGC56" s="407"/>
      <c r="LGD56" s="408"/>
      <c r="LGE56" s="409"/>
      <c r="LGF56" s="410"/>
      <c r="LGG56" s="411"/>
      <c r="LGH56" s="412"/>
      <c r="LGI56" s="406"/>
      <c r="LGJ56" s="407"/>
      <c r="LGK56" s="408"/>
      <c r="LGL56" s="409"/>
      <c r="LGM56" s="410"/>
      <c r="LGN56" s="411"/>
      <c r="LGO56" s="412"/>
      <c r="LGP56" s="406"/>
      <c r="LGQ56" s="407"/>
      <c r="LGR56" s="408"/>
      <c r="LGS56" s="409"/>
      <c r="LGT56" s="410"/>
      <c r="LGU56" s="411"/>
      <c r="LGV56" s="412"/>
      <c r="LGW56" s="406"/>
      <c r="LGX56" s="407"/>
      <c r="LGY56" s="408"/>
      <c r="LGZ56" s="409"/>
      <c r="LHA56" s="410"/>
      <c r="LHB56" s="411"/>
      <c r="LHC56" s="412"/>
      <c r="LHD56" s="406"/>
      <c r="LHE56" s="407"/>
      <c r="LHF56" s="408"/>
      <c r="LHG56" s="409"/>
      <c r="LHH56" s="410"/>
      <c r="LHI56" s="411"/>
      <c r="LHJ56" s="412"/>
      <c r="LHK56" s="406"/>
      <c r="LHL56" s="407"/>
      <c r="LHM56" s="408"/>
      <c r="LHN56" s="409"/>
      <c r="LHO56" s="410"/>
      <c r="LHP56" s="411"/>
      <c r="LHQ56" s="412"/>
      <c r="LHR56" s="406"/>
      <c r="LHS56" s="407"/>
      <c r="LHT56" s="408"/>
      <c r="LHU56" s="409"/>
      <c r="LHV56" s="410"/>
      <c r="LHW56" s="411"/>
      <c r="LHX56" s="412"/>
      <c r="LHY56" s="406"/>
      <c r="LHZ56" s="407"/>
      <c r="LIA56" s="408"/>
      <c r="LIB56" s="409"/>
      <c r="LIC56" s="410"/>
      <c r="LID56" s="411"/>
      <c r="LIE56" s="412"/>
      <c r="LIF56" s="406"/>
      <c r="LIG56" s="407"/>
      <c r="LIH56" s="408"/>
      <c r="LII56" s="409"/>
      <c r="LIJ56" s="410"/>
      <c r="LIK56" s="411"/>
      <c r="LIL56" s="412"/>
      <c r="LIM56" s="406"/>
      <c r="LIN56" s="407"/>
      <c r="LIO56" s="408"/>
      <c r="LIP56" s="409"/>
      <c r="LIQ56" s="410"/>
      <c r="LIR56" s="411"/>
      <c r="LIS56" s="412"/>
      <c r="LIT56" s="406"/>
      <c r="LIU56" s="407"/>
      <c r="LIV56" s="408"/>
      <c r="LIW56" s="409"/>
      <c r="LIX56" s="410"/>
      <c r="LIY56" s="411"/>
      <c r="LIZ56" s="412"/>
      <c r="LJA56" s="406"/>
      <c r="LJB56" s="407"/>
      <c r="LJC56" s="408"/>
      <c r="LJD56" s="409"/>
      <c r="LJE56" s="410"/>
      <c r="LJF56" s="411"/>
      <c r="LJG56" s="412"/>
      <c r="LJH56" s="406"/>
      <c r="LJI56" s="407"/>
      <c r="LJJ56" s="408"/>
      <c r="LJK56" s="409"/>
      <c r="LJL56" s="410"/>
      <c r="LJM56" s="411"/>
      <c r="LJN56" s="412"/>
      <c r="LJO56" s="406"/>
      <c r="LJP56" s="407"/>
      <c r="LJQ56" s="408"/>
      <c r="LJR56" s="409"/>
      <c r="LJS56" s="410"/>
      <c r="LJT56" s="411"/>
      <c r="LJU56" s="412"/>
      <c r="LJV56" s="406"/>
      <c r="LJW56" s="407"/>
      <c r="LJX56" s="408"/>
      <c r="LJY56" s="409"/>
      <c r="LJZ56" s="410"/>
      <c r="LKA56" s="411"/>
      <c r="LKB56" s="412"/>
      <c r="LKC56" s="406"/>
      <c r="LKD56" s="407"/>
      <c r="LKE56" s="408"/>
      <c r="LKF56" s="409"/>
      <c r="LKG56" s="410"/>
      <c r="LKH56" s="411"/>
      <c r="LKI56" s="412"/>
      <c r="LKJ56" s="406"/>
      <c r="LKK56" s="407"/>
      <c r="LKL56" s="408"/>
      <c r="LKM56" s="409"/>
      <c r="LKN56" s="410"/>
      <c r="LKO56" s="411"/>
      <c r="LKP56" s="412"/>
      <c r="LKQ56" s="406"/>
      <c r="LKR56" s="407"/>
      <c r="LKS56" s="408"/>
      <c r="LKT56" s="409"/>
      <c r="LKU56" s="410"/>
      <c r="LKV56" s="411"/>
      <c r="LKW56" s="412"/>
      <c r="LKX56" s="406"/>
      <c r="LKY56" s="407"/>
      <c r="LKZ56" s="408"/>
      <c r="LLA56" s="409"/>
      <c r="LLB56" s="410"/>
      <c r="LLC56" s="411"/>
      <c r="LLD56" s="412"/>
      <c r="LLE56" s="406"/>
      <c r="LLF56" s="407"/>
      <c r="LLG56" s="408"/>
      <c r="LLH56" s="409"/>
      <c r="LLI56" s="410"/>
      <c r="LLJ56" s="411"/>
      <c r="LLK56" s="412"/>
      <c r="LLL56" s="406"/>
      <c r="LLM56" s="407"/>
      <c r="LLN56" s="408"/>
      <c r="LLO56" s="409"/>
      <c r="LLP56" s="410"/>
      <c r="LLQ56" s="411"/>
      <c r="LLR56" s="412"/>
      <c r="LLS56" s="406"/>
      <c r="LLT56" s="407"/>
      <c r="LLU56" s="408"/>
      <c r="LLV56" s="409"/>
      <c r="LLW56" s="410"/>
      <c r="LLX56" s="411"/>
      <c r="LLY56" s="412"/>
      <c r="LLZ56" s="406"/>
      <c r="LMA56" s="407"/>
      <c r="LMB56" s="408"/>
      <c r="LMC56" s="409"/>
      <c r="LMD56" s="410"/>
      <c r="LME56" s="411"/>
      <c r="LMF56" s="412"/>
      <c r="LMG56" s="406"/>
      <c r="LMH56" s="407"/>
      <c r="LMI56" s="408"/>
      <c r="LMJ56" s="409"/>
      <c r="LMK56" s="410"/>
      <c r="LML56" s="411"/>
      <c r="LMM56" s="412"/>
      <c r="LMN56" s="406"/>
      <c r="LMO56" s="407"/>
      <c r="LMP56" s="408"/>
      <c r="LMQ56" s="409"/>
      <c r="LMR56" s="410"/>
      <c r="LMS56" s="411"/>
      <c r="LMT56" s="412"/>
      <c r="LMU56" s="406"/>
      <c r="LMV56" s="407"/>
      <c r="LMW56" s="408"/>
      <c r="LMX56" s="409"/>
      <c r="LMY56" s="410"/>
      <c r="LMZ56" s="411"/>
      <c r="LNA56" s="412"/>
      <c r="LNB56" s="406"/>
      <c r="LNC56" s="407"/>
      <c r="LND56" s="408"/>
      <c r="LNE56" s="409"/>
      <c r="LNF56" s="410"/>
      <c r="LNG56" s="411"/>
      <c r="LNH56" s="412"/>
      <c r="LNI56" s="406"/>
      <c r="LNJ56" s="407"/>
      <c r="LNK56" s="408"/>
      <c r="LNL56" s="409"/>
      <c r="LNM56" s="410"/>
      <c r="LNN56" s="411"/>
      <c r="LNO56" s="412"/>
      <c r="LNP56" s="406"/>
      <c r="LNQ56" s="407"/>
      <c r="LNR56" s="408"/>
      <c r="LNS56" s="409"/>
      <c r="LNT56" s="410"/>
      <c r="LNU56" s="411"/>
      <c r="LNV56" s="412"/>
      <c r="LNW56" s="406"/>
      <c r="LNX56" s="407"/>
      <c r="LNY56" s="408"/>
      <c r="LNZ56" s="409"/>
      <c r="LOA56" s="410"/>
      <c r="LOB56" s="411"/>
      <c r="LOC56" s="412"/>
      <c r="LOD56" s="406"/>
      <c r="LOE56" s="407"/>
      <c r="LOF56" s="408"/>
      <c r="LOG56" s="409"/>
      <c r="LOH56" s="410"/>
      <c r="LOI56" s="411"/>
      <c r="LOJ56" s="412"/>
      <c r="LOK56" s="406"/>
      <c r="LOL56" s="407"/>
      <c r="LOM56" s="408"/>
      <c r="LON56" s="409"/>
      <c r="LOO56" s="410"/>
      <c r="LOP56" s="411"/>
      <c r="LOQ56" s="412"/>
      <c r="LOR56" s="406"/>
      <c r="LOS56" s="407"/>
      <c r="LOT56" s="408"/>
      <c r="LOU56" s="409"/>
      <c r="LOV56" s="410"/>
      <c r="LOW56" s="411"/>
      <c r="LOX56" s="412"/>
      <c r="LOY56" s="406"/>
      <c r="LOZ56" s="407"/>
      <c r="LPA56" s="408"/>
      <c r="LPB56" s="409"/>
      <c r="LPC56" s="410"/>
      <c r="LPD56" s="411"/>
      <c r="LPE56" s="412"/>
      <c r="LPF56" s="406"/>
      <c r="LPG56" s="407"/>
      <c r="LPH56" s="408"/>
      <c r="LPI56" s="409"/>
      <c r="LPJ56" s="410"/>
      <c r="LPK56" s="411"/>
      <c r="LPL56" s="412"/>
      <c r="LPM56" s="406"/>
      <c r="LPN56" s="407"/>
      <c r="LPO56" s="408"/>
      <c r="LPP56" s="409"/>
      <c r="LPQ56" s="410"/>
      <c r="LPR56" s="411"/>
      <c r="LPS56" s="412"/>
      <c r="LPT56" s="406"/>
      <c r="LPU56" s="407"/>
      <c r="LPV56" s="408"/>
      <c r="LPW56" s="409"/>
      <c r="LPX56" s="410"/>
      <c r="LPY56" s="411"/>
      <c r="LPZ56" s="412"/>
      <c r="LQA56" s="406"/>
      <c r="LQB56" s="407"/>
      <c r="LQC56" s="408"/>
      <c r="LQD56" s="409"/>
      <c r="LQE56" s="410"/>
      <c r="LQF56" s="411"/>
      <c r="LQG56" s="412"/>
      <c r="LQH56" s="406"/>
      <c r="LQI56" s="407"/>
      <c r="LQJ56" s="408"/>
      <c r="LQK56" s="409"/>
      <c r="LQL56" s="410"/>
      <c r="LQM56" s="411"/>
      <c r="LQN56" s="412"/>
      <c r="LQO56" s="406"/>
      <c r="LQP56" s="407"/>
      <c r="LQQ56" s="408"/>
      <c r="LQR56" s="409"/>
      <c r="LQS56" s="410"/>
      <c r="LQT56" s="411"/>
      <c r="LQU56" s="412"/>
      <c r="LQV56" s="406"/>
      <c r="LQW56" s="407"/>
      <c r="LQX56" s="408"/>
      <c r="LQY56" s="409"/>
      <c r="LQZ56" s="410"/>
      <c r="LRA56" s="411"/>
      <c r="LRB56" s="412"/>
      <c r="LRC56" s="406"/>
      <c r="LRD56" s="407"/>
      <c r="LRE56" s="408"/>
      <c r="LRF56" s="409"/>
      <c r="LRG56" s="410"/>
      <c r="LRH56" s="411"/>
      <c r="LRI56" s="412"/>
      <c r="LRJ56" s="406"/>
      <c r="LRK56" s="407"/>
      <c r="LRL56" s="408"/>
      <c r="LRM56" s="409"/>
      <c r="LRN56" s="410"/>
      <c r="LRO56" s="411"/>
      <c r="LRP56" s="412"/>
      <c r="LRQ56" s="406"/>
      <c r="LRR56" s="407"/>
      <c r="LRS56" s="408"/>
      <c r="LRT56" s="409"/>
      <c r="LRU56" s="410"/>
      <c r="LRV56" s="411"/>
      <c r="LRW56" s="412"/>
      <c r="LRX56" s="406"/>
      <c r="LRY56" s="407"/>
      <c r="LRZ56" s="408"/>
      <c r="LSA56" s="409"/>
      <c r="LSB56" s="410"/>
      <c r="LSC56" s="411"/>
      <c r="LSD56" s="412"/>
      <c r="LSE56" s="406"/>
      <c r="LSF56" s="407"/>
      <c r="LSG56" s="408"/>
      <c r="LSH56" s="409"/>
      <c r="LSI56" s="410"/>
      <c r="LSJ56" s="411"/>
      <c r="LSK56" s="412"/>
      <c r="LSL56" s="406"/>
      <c r="LSM56" s="407"/>
      <c r="LSN56" s="408"/>
      <c r="LSO56" s="409"/>
      <c r="LSP56" s="410"/>
      <c r="LSQ56" s="411"/>
      <c r="LSR56" s="412"/>
      <c r="LSS56" s="406"/>
      <c r="LST56" s="407"/>
      <c r="LSU56" s="408"/>
      <c r="LSV56" s="409"/>
      <c r="LSW56" s="410"/>
      <c r="LSX56" s="411"/>
      <c r="LSY56" s="412"/>
      <c r="LSZ56" s="406"/>
      <c r="LTA56" s="407"/>
      <c r="LTB56" s="408"/>
      <c r="LTC56" s="409"/>
      <c r="LTD56" s="410"/>
      <c r="LTE56" s="411"/>
      <c r="LTF56" s="412"/>
      <c r="LTG56" s="406"/>
      <c r="LTH56" s="407"/>
      <c r="LTI56" s="408"/>
      <c r="LTJ56" s="409"/>
      <c r="LTK56" s="410"/>
      <c r="LTL56" s="411"/>
      <c r="LTM56" s="412"/>
      <c r="LTN56" s="406"/>
      <c r="LTO56" s="407"/>
      <c r="LTP56" s="408"/>
      <c r="LTQ56" s="409"/>
      <c r="LTR56" s="410"/>
      <c r="LTS56" s="411"/>
      <c r="LTT56" s="412"/>
      <c r="LTU56" s="406"/>
      <c r="LTV56" s="407"/>
      <c r="LTW56" s="408"/>
      <c r="LTX56" s="409"/>
      <c r="LTY56" s="410"/>
      <c r="LTZ56" s="411"/>
      <c r="LUA56" s="412"/>
      <c r="LUB56" s="406"/>
      <c r="LUC56" s="407"/>
      <c r="LUD56" s="408"/>
      <c r="LUE56" s="409"/>
      <c r="LUF56" s="410"/>
      <c r="LUG56" s="411"/>
      <c r="LUH56" s="412"/>
      <c r="LUI56" s="406"/>
      <c r="LUJ56" s="407"/>
      <c r="LUK56" s="408"/>
      <c r="LUL56" s="409"/>
      <c r="LUM56" s="410"/>
      <c r="LUN56" s="411"/>
      <c r="LUO56" s="412"/>
      <c r="LUP56" s="406"/>
      <c r="LUQ56" s="407"/>
      <c r="LUR56" s="408"/>
      <c r="LUS56" s="409"/>
      <c r="LUT56" s="410"/>
      <c r="LUU56" s="411"/>
      <c r="LUV56" s="412"/>
      <c r="LUW56" s="406"/>
      <c r="LUX56" s="407"/>
      <c r="LUY56" s="408"/>
      <c r="LUZ56" s="409"/>
      <c r="LVA56" s="410"/>
      <c r="LVB56" s="411"/>
      <c r="LVC56" s="412"/>
      <c r="LVD56" s="406"/>
      <c r="LVE56" s="407"/>
      <c r="LVF56" s="408"/>
      <c r="LVG56" s="409"/>
      <c r="LVH56" s="410"/>
      <c r="LVI56" s="411"/>
      <c r="LVJ56" s="412"/>
      <c r="LVK56" s="406"/>
      <c r="LVL56" s="407"/>
      <c r="LVM56" s="408"/>
      <c r="LVN56" s="409"/>
      <c r="LVO56" s="410"/>
      <c r="LVP56" s="411"/>
      <c r="LVQ56" s="412"/>
      <c r="LVR56" s="406"/>
      <c r="LVS56" s="407"/>
      <c r="LVT56" s="408"/>
      <c r="LVU56" s="409"/>
      <c r="LVV56" s="410"/>
      <c r="LVW56" s="411"/>
      <c r="LVX56" s="412"/>
      <c r="LVY56" s="406"/>
      <c r="LVZ56" s="407"/>
      <c r="LWA56" s="408"/>
      <c r="LWB56" s="409"/>
      <c r="LWC56" s="410"/>
      <c r="LWD56" s="411"/>
      <c r="LWE56" s="412"/>
      <c r="LWF56" s="406"/>
      <c r="LWG56" s="407"/>
      <c r="LWH56" s="408"/>
      <c r="LWI56" s="409"/>
      <c r="LWJ56" s="410"/>
      <c r="LWK56" s="411"/>
      <c r="LWL56" s="412"/>
      <c r="LWM56" s="406"/>
      <c r="LWN56" s="407"/>
      <c r="LWO56" s="408"/>
      <c r="LWP56" s="409"/>
      <c r="LWQ56" s="410"/>
      <c r="LWR56" s="411"/>
      <c r="LWS56" s="412"/>
      <c r="LWT56" s="406"/>
      <c r="LWU56" s="407"/>
      <c r="LWV56" s="408"/>
      <c r="LWW56" s="409"/>
      <c r="LWX56" s="410"/>
      <c r="LWY56" s="411"/>
      <c r="LWZ56" s="412"/>
      <c r="LXA56" s="406"/>
      <c r="LXB56" s="407"/>
      <c r="LXC56" s="408"/>
      <c r="LXD56" s="409"/>
      <c r="LXE56" s="410"/>
      <c r="LXF56" s="411"/>
      <c r="LXG56" s="412"/>
      <c r="LXH56" s="406"/>
      <c r="LXI56" s="407"/>
      <c r="LXJ56" s="408"/>
      <c r="LXK56" s="409"/>
      <c r="LXL56" s="410"/>
      <c r="LXM56" s="411"/>
      <c r="LXN56" s="412"/>
      <c r="LXO56" s="406"/>
      <c r="LXP56" s="407"/>
      <c r="LXQ56" s="408"/>
      <c r="LXR56" s="409"/>
      <c r="LXS56" s="410"/>
      <c r="LXT56" s="411"/>
      <c r="LXU56" s="412"/>
      <c r="LXV56" s="406"/>
      <c r="LXW56" s="407"/>
      <c r="LXX56" s="408"/>
      <c r="LXY56" s="409"/>
      <c r="LXZ56" s="410"/>
      <c r="LYA56" s="411"/>
      <c r="LYB56" s="412"/>
      <c r="LYC56" s="406"/>
      <c r="LYD56" s="407"/>
      <c r="LYE56" s="408"/>
      <c r="LYF56" s="409"/>
      <c r="LYG56" s="410"/>
      <c r="LYH56" s="411"/>
      <c r="LYI56" s="412"/>
      <c r="LYJ56" s="406"/>
      <c r="LYK56" s="407"/>
      <c r="LYL56" s="408"/>
      <c r="LYM56" s="409"/>
      <c r="LYN56" s="410"/>
      <c r="LYO56" s="411"/>
      <c r="LYP56" s="412"/>
      <c r="LYQ56" s="406"/>
      <c r="LYR56" s="407"/>
      <c r="LYS56" s="408"/>
      <c r="LYT56" s="409"/>
      <c r="LYU56" s="410"/>
      <c r="LYV56" s="411"/>
      <c r="LYW56" s="412"/>
      <c r="LYX56" s="406"/>
      <c r="LYY56" s="407"/>
      <c r="LYZ56" s="408"/>
      <c r="LZA56" s="409"/>
      <c r="LZB56" s="410"/>
      <c r="LZC56" s="411"/>
      <c r="LZD56" s="412"/>
      <c r="LZE56" s="406"/>
      <c r="LZF56" s="407"/>
      <c r="LZG56" s="408"/>
      <c r="LZH56" s="409"/>
      <c r="LZI56" s="410"/>
      <c r="LZJ56" s="411"/>
      <c r="LZK56" s="412"/>
      <c r="LZL56" s="406"/>
      <c r="LZM56" s="407"/>
      <c r="LZN56" s="408"/>
      <c r="LZO56" s="409"/>
      <c r="LZP56" s="410"/>
      <c r="LZQ56" s="411"/>
      <c r="LZR56" s="412"/>
      <c r="LZS56" s="406"/>
      <c r="LZT56" s="407"/>
      <c r="LZU56" s="408"/>
      <c r="LZV56" s="409"/>
      <c r="LZW56" s="410"/>
      <c r="LZX56" s="411"/>
      <c r="LZY56" s="412"/>
      <c r="LZZ56" s="406"/>
      <c r="MAA56" s="407"/>
      <c r="MAB56" s="408"/>
      <c r="MAC56" s="409"/>
      <c r="MAD56" s="410"/>
      <c r="MAE56" s="411"/>
      <c r="MAF56" s="412"/>
      <c r="MAG56" s="406"/>
      <c r="MAH56" s="407"/>
      <c r="MAI56" s="408"/>
      <c r="MAJ56" s="409"/>
      <c r="MAK56" s="410"/>
      <c r="MAL56" s="411"/>
      <c r="MAM56" s="412"/>
      <c r="MAN56" s="406"/>
      <c r="MAO56" s="407"/>
      <c r="MAP56" s="408"/>
      <c r="MAQ56" s="409"/>
      <c r="MAR56" s="410"/>
      <c r="MAS56" s="411"/>
      <c r="MAT56" s="412"/>
      <c r="MAU56" s="406"/>
      <c r="MAV56" s="407"/>
      <c r="MAW56" s="408"/>
      <c r="MAX56" s="409"/>
      <c r="MAY56" s="410"/>
      <c r="MAZ56" s="411"/>
      <c r="MBA56" s="412"/>
      <c r="MBB56" s="406"/>
      <c r="MBC56" s="407"/>
      <c r="MBD56" s="408"/>
      <c r="MBE56" s="409"/>
      <c r="MBF56" s="410"/>
      <c r="MBG56" s="411"/>
      <c r="MBH56" s="412"/>
      <c r="MBI56" s="406"/>
      <c r="MBJ56" s="407"/>
      <c r="MBK56" s="408"/>
      <c r="MBL56" s="409"/>
      <c r="MBM56" s="410"/>
      <c r="MBN56" s="411"/>
      <c r="MBO56" s="412"/>
      <c r="MBP56" s="406"/>
      <c r="MBQ56" s="407"/>
      <c r="MBR56" s="408"/>
      <c r="MBS56" s="409"/>
      <c r="MBT56" s="410"/>
      <c r="MBU56" s="411"/>
      <c r="MBV56" s="412"/>
      <c r="MBW56" s="406"/>
      <c r="MBX56" s="407"/>
      <c r="MBY56" s="408"/>
      <c r="MBZ56" s="409"/>
      <c r="MCA56" s="410"/>
      <c r="MCB56" s="411"/>
      <c r="MCC56" s="412"/>
      <c r="MCD56" s="406"/>
      <c r="MCE56" s="407"/>
      <c r="MCF56" s="408"/>
      <c r="MCG56" s="409"/>
      <c r="MCH56" s="410"/>
      <c r="MCI56" s="411"/>
      <c r="MCJ56" s="412"/>
      <c r="MCK56" s="406"/>
      <c r="MCL56" s="407"/>
      <c r="MCM56" s="408"/>
      <c r="MCN56" s="409"/>
      <c r="MCO56" s="410"/>
      <c r="MCP56" s="411"/>
      <c r="MCQ56" s="412"/>
      <c r="MCR56" s="406"/>
      <c r="MCS56" s="407"/>
      <c r="MCT56" s="408"/>
      <c r="MCU56" s="409"/>
      <c r="MCV56" s="410"/>
      <c r="MCW56" s="411"/>
      <c r="MCX56" s="412"/>
      <c r="MCY56" s="406"/>
      <c r="MCZ56" s="407"/>
      <c r="MDA56" s="408"/>
      <c r="MDB56" s="409"/>
      <c r="MDC56" s="410"/>
      <c r="MDD56" s="411"/>
      <c r="MDE56" s="412"/>
      <c r="MDF56" s="406"/>
      <c r="MDG56" s="407"/>
      <c r="MDH56" s="408"/>
      <c r="MDI56" s="409"/>
      <c r="MDJ56" s="410"/>
      <c r="MDK56" s="411"/>
      <c r="MDL56" s="412"/>
      <c r="MDM56" s="406"/>
      <c r="MDN56" s="407"/>
      <c r="MDO56" s="408"/>
      <c r="MDP56" s="409"/>
      <c r="MDQ56" s="410"/>
      <c r="MDR56" s="411"/>
      <c r="MDS56" s="412"/>
      <c r="MDT56" s="406"/>
      <c r="MDU56" s="407"/>
      <c r="MDV56" s="408"/>
      <c r="MDW56" s="409"/>
      <c r="MDX56" s="410"/>
      <c r="MDY56" s="411"/>
      <c r="MDZ56" s="412"/>
      <c r="MEA56" s="406"/>
      <c r="MEB56" s="407"/>
      <c r="MEC56" s="408"/>
      <c r="MED56" s="409"/>
      <c r="MEE56" s="410"/>
      <c r="MEF56" s="411"/>
      <c r="MEG56" s="412"/>
      <c r="MEH56" s="406"/>
      <c r="MEI56" s="407"/>
      <c r="MEJ56" s="408"/>
      <c r="MEK56" s="409"/>
      <c r="MEL56" s="410"/>
      <c r="MEM56" s="411"/>
      <c r="MEN56" s="412"/>
      <c r="MEO56" s="406"/>
      <c r="MEP56" s="407"/>
      <c r="MEQ56" s="408"/>
      <c r="MER56" s="409"/>
      <c r="MES56" s="410"/>
      <c r="MET56" s="411"/>
      <c r="MEU56" s="412"/>
      <c r="MEV56" s="406"/>
      <c r="MEW56" s="407"/>
      <c r="MEX56" s="408"/>
      <c r="MEY56" s="409"/>
      <c r="MEZ56" s="410"/>
      <c r="MFA56" s="411"/>
      <c r="MFB56" s="412"/>
      <c r="MFC56" s="406"/>
      <c r="MFD56" s="407"/>
      <c r="MFE56" s="408"/>
      <c r="MFF56" s="409"/>
      <c r="MFG56" s="410"/>
      <c r="MFH56" s="411"/>
      <c r="MFI56" s="412"/>
      <c r="MFJ56" s="406"/>
      <c r="MFK56" s="407"/>
      <c r="MFL56" s="408"/>
      <c r="MFM56" s="409"/>
      <c r="MFN56" s="410"/>
      <c r="MFO56" s="411"/>
      <c r="MFP56" s="412"/>
      <c r="MFQ56" s="406"/>
      <c r="MFR56" s="407"/>
      <c r="MFS56" s="408"/>
      <c r="MFT56" s="409"/>
      <c r="MFU56" s="410"/>
      <c r="MFV56" s="411"/>
      <c r="MFW56" s="412"/>
      <c r="MFX56" s="406"/>
      <c r="MFY56" s="407"/>
      <c r="MFZ56" s="408"/>
      <c r="MGA56" s="409"/>
      <c r="MGB56" s="410"/>
      <c r="MGC56" s="411"/>
      <c r="MGD56" s="412"/>
      <c r="MGE56" s="406"/>
      <c r="MGF56" s="407"/>
      <c r="MGG56" s="408"/>
      <c r="MGH56" s="409"/>
      <c r="MGI56" s="410"/>
      <c r="MGJ56" s="411"/>
      <c r="MGK56" s="412"/>
      <c r="MGL56" s="406"/>
      <c r="MGM56" s="407"/>
      <c r="MGN56" s="408"/>
      <c r="MGO56" s="409"/>
      <c r="MGP56" s="410"/>
      <c r="MGQ56" s="411"/>
      <c r="MGR56" s="412"/>
      <c r="MGS56" s="406"/>
      <c r="MGT56" s="407"/>
      <c r="MGU56" s="408"/>
      <c r="MGV56" s="409"/>
      <c r="MGW56" s="410"/>
      <c r="MGX56" s="411"/>
      <c r="MGY56" s="412"/>
      <c r="MGZ56" s="406"/>
      <c r="MHA56" s="407"/>
      <c r="MHB56" s="408"/>
      <c r="MHC56" s="409"/>
      <c r="MHD56" s="410"/>
      <c r="MHE56" s="411"/>
      <c r="MHF56" s="412"/>
      <c r="MHG56" s="406"/>
      <c r="MHH56" s="407"/>
      <c r="MHI56" s="408"/>
      <c r="MHJ56" s="409"/>
      <c r="MHK56" s="410"/>
      <c r="MHL56" s="411"/>
      <c r="MHM56" s="412"/>
      <c r="MHN56" s="406"/>
      <c r="MHO56" s="407"/>
      <c r="MHP56" s="408"/>
      <c r="MHQ56" s="409"/>
      <c r="MHR56" s="410"/>
      <c r="MHS56" s="411"/>
      <c r="MHT56" s="412"/>
      <c r="MHU56" s="406"/>
      <c r="MHV56" s="407"/>
      <c r="MHW56" s="408"/>
      <c r="MHX56" s="409"/>
      <c r="MHY56" s="410"/>
      <c r="MHZ56" s="411"/>
      <c r="MIA56" s="412"/>
      <c r="MIB56" s="406"/>
      <c r="MIC56" s="407"/>
      <c r="MID56" s="408"/>
      <c r="MIE56" s="409"/>
      <c r="MIF56" s="410"/>
      <c r="MIG56" s="411"/>
      <c r="MIH56" s="412"/>
      <c r="MII56" s="406"/>
      <c r="MIJ56" s="407"/>
      <c r="MIK56" s="408"/>
      <c r="MIL56" s="409"/>
      <c r="MIM56" s="410"/>
      <c r="MIN56" s="411"/>
      <c r="MIO56" s="412"/>
      <c r="MIP56" s="406"/>
      <c r="MIQ56" s="407"/>
      <c r="MIR56" s="408"/>
      <c r="MIS56" s="409"/>
      <c r="MIT56" s="410"/>
      <c r="MIU56" s="411"/>
      <c r="MIV56" s="412"/>
      <c r="MIW56" s="406"/>
      <c r="MIX56" s="407"/>
      <c r="MIY56" s="408"/>
      <c r="MIZ56" s="409"/>
      <c r="MJA56" s="410"/>
      <c r="MJB56" s="411"/>
      <c r="MJC56" s="412"/>
      <c r="MJD56" s="406"/>
      <c r="MJE56" s="407"/>
      <c r="MJF56" s="408"/>
      <c r="MJG56" s="409"/>
      <c r="MJH56" s="410"/>
      <c r="MJI56" s="411"/>
      <c r="MJJ56" s="412"/>
      <c r="MJK56" s="406"/>
      <c r="MJL56" s="407"/>
      <c r="MJM56" s="408"/>
      <c r="MJN56" s="409"/>
      <c r="MJO56" s="410"/>
      <c r="MJP56" s="411"/>
      <c r="MJQ56" s="412"/>
      <c r="MJR56" s="406"/>
      <c r="MJS56" s="407"/>
      <c r="MJT56" s="408"/>
      <c r="MJU56" s="409"/>
      <c r="MJV56" s="410"/>
      <c r="MJW56" s="411"/>
      <c r="MJX56" s="412"/>
      <c r="MJY56" s="406"/>
      <c r="MJZ56" s="407"/>
      <c r="MKA56" s="408"/>
      <c r="MKB56" s="409"/>
      <c r="MKC56" s="410"/>
      <c r="MKD56" s="411"/>
      <c r="MKE56" s="412"/>
      <c r="MKF56" s="406"/>
      <c r="MKG56" s="407"/>
      <c r="MKH56" s="408"/>
      <c r="MKI56" s="409"/>
      <c r="MKJ56" s="410"/>
      <c r="MKK56" s="411"/>
      <c r="MKL56" s="412"/>
      <c r="MKM56" s="406"/>
      <c r="MKN56" s="407"/>
      <c r="MKO56" s="408"/>
      <c r="MKP56" s="409"/>
      <c r="MKQ56" s="410"/>
      <c r="MKR56" s="411"/>
      <c r="MKS56" s="412"/>
      <c r="MKT56" s="406"/>
      <c r="MKU56" s="407"/>
      <c r="MKV56" s="408"/>
      <c r="MKW56" s="409"/>
      <c r="MKX56" s="410"/>
      <c r="MKY56" s="411"/>
      <c r="MKZ56" s="412"/>
      <c r="MLA56" s="406"/>
      <c r="MLB56" s="407"/>
      <c r="MLC56" s="408"/>
      <c r="MLD56" s="409"/>
      <c r="MLE56" s="410"/>
      <c r="MLF56" s="411"/>
      <c r="MLG56" s="412"/>
      <c r="MLH56" s="406"/>
      <c r="MLI56" s="407"/>
      <c r="MLJ56" s="408"/>
      <c r="MLK56" s="409"/>
      <c r="MLL56" s="410"/>
      <c r="MLM56" s="411"/>
      <c r="MLN56" s="412"/>
      <c r="MLO56" s="406"/>
      <c r="MLP56" s="407"/>
      <c r="MLQ56" s="408"/>
      <c r="MLR56" s="409"/>
      <c r="MLS56" s="410"/>
      <c r="MLT56" s="411"/>
      <c r="MLU56" s="412"/>
      <c r="MLV56" s="406"/>
      <c r="MLW56" s="407"/>
      <c r="MLX56" s="408"/>
      <c r="MLY56" s="409"/>
      <c r="MLZ56" s="410"/>
      <c r="MMA56" s="411"/>
      <c r="MMB56" s="412"/>
      <c r="MMC56" s="406"/>
      <c r="MMD56" s="407"/>
      <c r="MME56" s="408"/>
      <c r="MMF56" s="409"/>
      <c r="MMG56" s="410"/>
      <c r="MMH56" s="411"/>
      <c r="MMI56" s="412"/>
      <c r="MMJ56" s="406"/>
      <c r="MMK56" s="407"/>
      <c r="MML56" s="408"/>
      <c r="MMM56" s="409"/>
      <c r="MMN56" s="410"/>
      <c r="MMO56" s="411"/>
      <c r="MMP56" s="412"/>
      <c r="MMQ56" s="406"/>
      <c r="MMR56" s="407"/>
      <c r="MMS56" s="408"/>
      <c r="MMT56" s="409"/>
      <c r="MMU56" s="410"/>
      <c r="MMV56" s="411"/>
      <c r="MMW56" s="412"/>
      <c r="MMX56" s="406"/>
      <c r="MMY56" s="407"/>
      <c r="MMZ56" s="408"/>
      <c r="MNA56" s="409"/>
      <c r="MNB56" s="410"/>
      <c r="MNC56" s="411"/>
      <c r="MND56" s="412"/>
      <c r="MNE56" s="406"/>
      <c r="MNF56" s="407"/>
      <c r="MNG56" s="408"/>
      <c r="MNH56" s="409"/>
      <c r="MNI56" s="410"/>
      <c r="MNJ56" s="411"/>
      <c r="MNK56" s="412"/>
      <c r="MNL56" s="406"/>
      <c r="MNM56" s="407"/>
      <c r="MNN56" s="408"/>
      <c r="MNO56" s="409"/>
      <c r="MNP56" s="410"/>
      <c r="MNQ56" s="411"/>
      <c r="MNR56" s="412"/>
      <c r="MNS56" s="406"/>
      <c r="MNT56" s="407"/>
      <c r="MNU56" s="408"/>
      <c r="MNV56" s="409"/>
      <c r="MNW56" s="410"/>
      <c r="MNX56" s="411"/>
      <c r="MNY56" s="412"/>
      <c r="MNZ56" s="406"/>
      <c r="MOA56" s="407"/>
      <c r="MOB56" s="408"/>
      <c r="MOC56" s="409"/>
      <c r="MOD56" s="410"/>
      <c r="MOE56" s="411"/>
      <c r="MOF56" s="412"/>
      <c r="MOG56" s="406"/>
      <c r="MOH56" s="407"/>
      <c r="MOI56" s="408"/>
      <c r="MOJ56" s="409"/>
      <c r="MOK56" s="410"/>
      <c r="MOL56" s="411"/>
      <c r="MOM56" s="412"/>
      <c r="MON56" s="406"/>
      <c r="MOO56" s="407"/>
      <c r="MOP56" s="408"/>
      <c r="MOQ56" s="409"/>
      <c r="MOR56" s="410"/>
      <c r="MOS56" s="411"/>
      <c r="MOT56" s="412"/>
      <c r="MOU56" s="406"/>
      <c r="MOV56" s="407"/>
      <c r="MOW56" s="408"/>
      <c r="MOX56" s="409"/>
      <c r="MOY56" s="410"/>
      <c r="MOZ56" s="411"/>
      <c r="MPA56" s="412"/>
      <c r="MPB56" s="406"/>
      <c r="MPC56" s="407"/>
      <c r="MPD56" s="408"/>
      <c r="MPE56" s="409"/>
      <c r="MPF56" s="410"/>
      <c r="MPG56" s="411"/>
      <c r="MPH56" s="412"/>
      <c r="MPI56" s="406"/>
      <c r="MPJ56" s="407"/>
      <c r="MPK56" s="408"/>
      <c r="MPL56" s="409"/>
      <c r="MPM56" s="410"/>
      <c r="MPN56" s="411"/>
      <c r="MPO56" s="412"/>
      <c r="MPP56" s="406"/>
      <c r="MPQ56" s="407"/>
      <c r="MPR56" s="408"/>
      <c r="MPS56" s="409"/>
      <c r="MPT56" s="410"/>
      <c r="MPU56" s="411"/>
      <c r="MPV56" s="412"/>
      <c r="MPW56" s="406"/>
      <c r="MPX56" s="407"/>
      <c r="MPY56" s="408"/>
      <c r="MPZ56" s="409"/>
      <c r="MQA56" s="410"/>
      <c r="MQB56" s="411"/>
      <c r="MQC56" s="412"/>
      <c r="MQD56" s="406"/>
      <c r="MQE56" s="407"/>
      <c r="MQF56" s="408"/>
      <c r="MQG56" s="409"/>
      <c r="MQH56" s="410"/>
      <c r="MQI56" s="411"/>
      <c r="MQJ56" s="412"/>
      <c r="MQK56" s="406"/>
      <c r="MQL56" s="407"/>
      <c r="MQM56" s="408"/>
      <c r="MQN56" s="409"/>
      <c r="MQO56" s="410"/>
      <c r="MQP56" s="411"/>
      <c r="MQQ56" s="412"/>
      <c r="MQR56" s="406"/>
      <c r="MQS56" s="407"/>
      <c r="MQT56" s="408"/>
      <c r="MQU56" s="409"/>
      <c r="MQV56" s="410"/>
      <c r="MQW56" s="411"/>
      <c r="MQX56" s="412"/>
      <c r="MQY56" s="406"/>
      <c r="MQZ56" s="407"/>
      <c r="MRA56" s="408"/>
      <c r="MRB56" s="409"/>
      <c r="MRC56" s="410"/>
      <c r="MRD56" s="411"/>
      <c r="MRE56" s="412"/>
      <c r="MRF56" s="406"/>
      <c r="MRG56" s="407"/>
      <c r="MRH56" s="408"/>
      <c r="MRI56" s="409"/>
      <c r="MRJ56" s="410"/>
      <c r="MRK56" s="411"/>
      <c r="MRL56" s="412"/>
      <c r="MRM56" s="406"/>
      <c r="MRN56" s="407"/>
      <c r="MRO56" s="408"/>
      <c r="MRP56" s="409"/>
      <c r="MRQ56" s="410"/>
      <c r="MRR56" s="411"/>
      <c r="MRS56" s="412"/>
      <c r="MRT56" s="406"/>
      <c r="MRU56" s="407"/>
      <c r="MRV56" s="408"/>
      <c r="MRW56" s="409"/>
      <c r="MRX56" s="410"/>
      <c r="MRY56" s="411"/>
      <c r="MRZ56" s="412"/>
      <c r="MSA56" s="406"/>
      <c r="MSB56" s="407"/>
      <c r="MSC56" s="408"/>
      <c r="MSD56" s="409"/>
      <c r="MSE56" s="410"/>
      <c r="MSF56" s="411"/>
      <c r="MSG56" s="412"/>
      <c r="MSH56" s="406"/>
      <c r="MSI56" s="407"/>
      <c r="MSJ56" s="408"/>
      <c r="MSK56" s="409"/>
      <c r="MSL56" s="410"/>
      <c r="MSM56" s="411"/>
      <c r="MSN56" s="412"/>
      <c r="MSO56" s="406"/>
      <c r="MSP56" s="407"/>
      <c r="MSQ56" s="408"/>
      <c r="MSR56" s="409"/>
      <c r="MSS56" s="410"/>
      <c r="MST56" s="411"/>
      <c r="MSU56" s="412"/>
      <c r="MSV56" s="406"/>
      <c r="MSW56" s="407"/>
      <c r="MSX56" s="408"/>
      <c r="MSY56" s="409"/>
      <c r="MSZ56" s="410"/>
      <c r="MTA56" s="411"/>
      <c r="MTB56" s="412"/>
      <c r="MTC56" s="406"/>
      <c r="MTD56" s="407"/>
      <c r="MTE56" s="408"/>
      <c r="MTF56" s="409"/>
      <c r="MTG56" s="410"/>
      <c r="MTH56" s="411"/>
      <c r="MTI56" s="412"/>
      <c r="MTJ56" s="406"/>
      <c r="MTK56" s="407"/>
      <c r="MTL56" s="408"/>
      <c r="MTM56" s="409"/>
      <c r="MTN56" s="410"/>
      <c r="MTO56" s="411"/>
      <c r="MTP56" s="412"/>
      <c r="MTQ56" s="406"/>
      <c r="MTR56" s="407"/>
      <c r="MTS56" s="408"/>
      <c r="MTT56" s="409"/>
      <c r="MTU56" s="410"/>
      <c r="MTV56" s="411"/>
      <c r="MTW56" s="412"/>
      <c r="MTX56" s="406"/>
      <c r="MTY56" s="407"/>
      <c r="MTZ56" s="408"/>
      <c r="MUA56" s="409"/>
      <c r="MUB56" s="410"/>
      <c r="MUC56" s="411"/>
      <c r="MUD56" s="412"/>
      <c r="MUE56" s="406"/>
      <c r="MUF56" s="407"/>
      <c r="MUG56" s="408"/>
      <c r="MUH56" s="409"/>
      <c r="MUI56" s="410"/>
      <c r="MUJ56" s="411"/>
      <c r="MUK56" s="412"/>
      <c r="MUL56" s="406"/>
      <c r="MUM56" s="407"/>
      <c r="MUN56" s="408"/>
      <c r="MUO56" s="409"/>
      <c r="MUP56" s="410"/>
      <c r="MUQ56" s="411"/>
      <c r="MUR56" s="412"/>
      <c r="MUS56" s="406"/>
      <c r="MUT56" s="407"/>
      <c r="MUU56" s="408"/>
      <c r="MUV56" s="409"/>
      <c r="MUW56" s="410"/>
      <c r="MUX56" s="411"/>
      <c r="MUY56" s="412"/>
      <c r="MUZ56" s="406"/>
      <c r="MVA56" s="407"/>
      <c r="MVB56" s="408"/>
      <c r="MVC56" s="409"/>
      <c r="MVD56" s="410"/>
      <c r="MVE56" s="411"/>
      <c r="MVF56" s="412"/>
      <c r="MVG56" s="406"/>
      <c r="MVH56" s="407"/>
      <c r="MVI56" s="408"/>
      <c r="MVJ56" s="409"/>
      <c r="MVK56" s="410"/>
      <c r="MVL56" s="411"/>
      <c r="MVM56" s="412"/>
      <c r="MVN56" s="406"/>
      <c r="MVO56" s="407"/>
      <c r="MVP56" s="408"/>
      <c r="MVQ56" s="409"/>
      <c r="MVR56" s="410"/>
      <c r="MVS56" s="411"/>
      <c r="MVT56" s="412"/>
      <c r="MVU56" s="406"/>
      <c r="MVV56" s="407"/>
      <c r="MVW56" s="408"/>
      <c r="MVX56" s="409"/>
      <c r="MVY56" s="410"/>
      <c r="MVZ56" s="411"/>
      <c r="MWA56" s="412"/>
      <c r="MWB56" s="406"/>
      <c r="MWC56" s="407"/>
      <c r="MWD56" s="408"/>
      <c r="MWE56" s="409"/>
      <c r="MWF56" s="410"/>
      <c r="MWG56" s="411"/>
      <c r="MWH56" s="412"/>
      <c r="MWI56" s="406"/>
      <c r="MWJ56" s="407"/>
      <c r="MWK56" s="408"/>
      <c r="MWL56" s="409"/>
      <c r="MWM56" s="410"/>
      <c r="MWN56" s="411"/>
      <c r="MWO56" s="412"/>
      <c r="MWP56" s="406"/>
      <c r="MWQ56" s="407"/>
      <c r="MWR56" s="408"/>
      <c r="MWS56" s="409"/>
      <c r="MWT56" s="410"/>
      <c r="MWU56" s="411"/>
      <c r="MWV56" s="412"/>
      <c r="MWW56" s="406"/>
      <c r="MWX56" s="407"/>
      <c r="MWY56" s="408"/>
      <c r="MWZ56" s="409"/>
      <c r="MXA56" s="410"/>
      <c r="MXB56" s="411"/>
      <c r="MXC56" s="412"/>
      <c r="MXD56" s="406"/>
      <c r="MXE56" s="407"/>
      <c r="MXF56" s="408"/>
      <c r="MXG56" s="409"/>
      <c r="MXH56" s="410"/>
      <c r="MXI56" s="411"/>
      <c r="MXJ56" s="412"/>
      <c r="MXK56" s="406"/>
      <c r="MXL56" s="407"/>
      <c r="MXM56" s="408"/>
      <c r="MXN56" s="409"/>
      <c r="MXO56" s="410"/>
      <c r="MXP56" s="411"/>
      <c r="MXQ56" s="412"/>
      <c r="MXR56" s="406"/>
      <c r="MXS56" s="407"/>
      <c r="MXT56" s="408"/>
      <c r="MXU56" s="409"/>
      <c r="MXV56" s="410"/>
      <c r="MXW56" s="411"/>
      <c r="MXX56" s="412"/>
      <c r="MXY56" s="406"/>
      <c r="MXZ56" s="407"/>
      <c r="MYA56" s="408"/>
      <c r="MYB56" s="409"/>
      <c r="MYC56" s="410"/>
      <c r="MYD56" s="411"/>
      <c r="MYE56" s="412"/>
      <c r="MYF56" s="406"/>
      <c r="MYG56" s="407"/>
      <c r="MYH56" s="408"/>
      <c r="MYI56" s="409"/>
      <c r="MYJ56" s="410"/>
      <c r="MYK56" s="411"/>
      <c r="MYL56" s="412"/>
      <c r="MYM56" s="406"/>
      <c r="MYN56" s="407"/>
      <c r="MYO56" s="408"/>
      <c r="MYP56" s="409"/>
      <c r="MYQ56" s="410"/>
      <c r="MYR56" s="411"/>
      <c r="MYS56" s="412"/>
      <c r="MYT56" s="406"/>
      <c r="MYU56" s="407"/>
      <c r="MYV56" s="408"/>
      <c r="MYW56" s="409"/>
      <c r="MYX56" s="410"/>
      <c r="MYY56" s="411"/>
      <c r="MYZ56" s="412"/>
      <c r="MZA56" s="406"/>
      <c r="MZB56" s="407"/>
      <c r="MZC56" s="408"/>
      <c r="MZD56" s="409"/>
      <c r="MZE56" s="410"/>
      <c r="MZF56" s="411"/>
      <c r="MZG56" s="412"/>
      <c r="MZH56" s="406"/>
      <c r="MZI56" s="407"/>
      <c r="MZJ56" s="408"/>
      <c r="MZK56" s="409"/>
      <c r="MZL56" s="410"/>
      <c r="MZM56" s="411"/>
      <c r="MZN56" s="412"/>
      <c r="MZO56" s="406"/>
      <c r="MZP56" s="407"/>
      <c r="MZQ56" s="408"/>
      <c r="MZR56" s="409"/>
      <c r="MZS56" s="410"/>
      <c r="MZT56" s="411"/>
      <c r="MZU56" s="412"/>
      <c r="MZV56" s="406"/>
      <c r="MZW56" s="407"/>
      <c r="MZX56" s="408"/>
      <c r="MZY56" s="409"/>
      <c r="MZZ56" s="410"/>
      <c r="NAA56" s="411"/>
      <c r="NAB56" s="412"/>
      <c r="NAC56" s="406"/>
      <c r="NAD56" s="407"/>
      <c r="NAE56" s="408"/>
      <c r="NAF56" s="409"/>
      <c r="NAG56" s="410"/>
      <c r="NAH56" s="411"/>
      <c r="NAI56" s="412"/>
      <c r="NAJ56" s="406"/>
      <c r="NAK56" s="407"/>
      <c r="NAL56" s="408"/>
      <c r="NAM56" s="409"/>
      <c r="NAN56" s="410"/>
      <c r="NAO56" s="411"/>
      <c r="NAP56" s="412"/>
      <c r="NAQ56" s="406"/>
      <c r="NAR56" s="407"/>
      <c r="NAS56" s="408"/>
      <c r="NAT56" s="409"/>
      <c r="NAU56" s="410"/>
      <c r="NAV56" s="411"/>
      <c r="NAW56" s="412"/>
      <c r="NAX56" s="406"/>
      <c r="NAY56" s="407"/>
      <c r="NAZ56" s="408"/>
      <c r="NBA56" s="409"/>
      <c r="NBB56" s="410"/>
      <c r="NBC56" s="411"/>
      <c r="NBD56" s="412"/>
      <c r="NBE56" s="406"/>
      <c r="NBF56" s="407"/>
      <c r="NBG56" s="408"/>
      <c r="NBH56" s="409"/>
      <c r="NBI56" s="410"/>
      <c r="NBJ56" s="411"/>
      <c r="NBK56" s="412"/>
      <c r="NBL56" s="406"/>
      <c r="NBM56" s="407"/>
      <c r="NBN56" s="408"/>
      <c r="NBO56" s="409"/>
      <c r="NBP56" s="410"/>
      <c r="NBQ56" s="411"/>
      <c r="NBR56" s="412"/>
      <c r="NBS56" s="406"/>
      <c r="NBT56" s="407"/>
      <c r="NBU56" s="408"/>
      <c r="NBV56" s="409"/>
      <c r="NBW56" s="410"/>
      <c r="NBX56" s="411"/>
      <c r="NBY56" s="412"/>
      <c r="NBZ56" s="406"/>
      <c r="NCA56" s="407"/>
      <c r="NCB56" s="408"/>
      <c r="NCC56" s="409"/>
      <c r="NCD56" s="410"/>
      <c r="NCE56" s="411"/>
      <c r="NCF56" s="412"/>
      <c r="NCG56" s="406"/>
      <c r="NCH56" s="407"/>
      <c r="NCI56" s="408"/>
      <c r="NCJ56" s="409"/>
      <c r="NCK56" s="410"/>
      <c r="NCL56" s="411"/>
      <c r="NCM56" s="412"/>
      <c r="NCN56" s="406"/>
      <c r="NCO56" s="407"/>
      <c r="NCP56" s="408"/>
      <c r="NCQ56" s="409"/>
      <c r="NCR56" s="410"/>
      <c r="NCS56" s="411"/>
      <c r="NCT56" s="412"/>
      <c r="NCU56" s="406"/>
      <c r="NCV56" s="407"/>
      <c r="NCW56" s="408"/>
      <c r="NCX56" s="409"/>
      <c r="NCY56" s="410"/>
      <c r="NCZ56" s="411"/>
      <c r="NDA56" s="412"/>
      <c r="NDB56" s="406"/>
      <c r="NDC56" s="407"/>
      <c r="NDD56" s="408"/>
      <c r="NDE56" s="409"/>
      <c r="NDF56" s="410"/>
      <c r="NDG56" s="411"/>
      <c r="NDH56" s="412"/>
      <c r="NDI56" s="406"/>
      <c r="NDJ56" s="407"/>
      <c r="NDK56" s="408"/>
      <c r="NDL56" s="409"/>
      <c r="NDM56" s="410"/>
      <c r="NDN56" s="411"/>
      <c r="NDO56" s="412"/>
      <c r="NDP56" s="406"/>
      <c r="NDQ56" s="407"/>
      <c r="NDR56" s="408"/>
      <c r="NDS56" s="409"/>
      <c r="NDT56" s="410"/>
      <c r="NDU56" s="411"/>
      <c r="NDV56" s="412"/>
      <c r="NDW56" s="406"/>
      <c r="NDX56" s="407"/>
      <c r="NDY56" s="408"/>
      <c r="NDZ56" s="409"/>
      <c r="NEA56" s="410"/>
      <c r="NEB56" s="411"/>
      <c r="NEC56" s="412"/>
      <c r="NED56" s="406"/>
      <c r="NEE56" s="407"/>
      <c r="NEF56" s="408"/>
      <c r="NEG56" s="409"/>
      <c r="NEH56" s="410"/>
      <c r="NEI56" s="411"/>
      <c r="NEJ56" s="412"/>
      <c r="NEK56" s="406"/>
      <c r="NEL56" s="407"/>
      <c r="NEM56" s="408"/>
      <c r="NEN56" s="409"/>
      <c r="NEO56" s="410"/>
      <c r="NEP56" s="411"/>
      <c r="NEQ56" s="412"/>
      <c r="NER56" s="406"/>
      <c r="NES56" s="407"/>
      <c r="NET56" s="408"/>
      <c r="NEU56" s="409"/>
      <c r="NEV56" s="410"/>
      <c r="NEW56" s="411"/>
      <c r="NEX56" s="412"/>
      <c r="NEY56" s="406"/>
      <c r="NEZ56" s="407"/>
      <c r="NFA56" s="408"/>
      <c r="NFB56" s="409"/>
      <c r="NFC56" s="410"/>
      <c r="NFD56" s="411"/>
      <c r="NFE56" s="412"/>
      <c r="NFF56" s="406"/>
      <c r="NFG56" s="407"/>
      <c r="NFH56" s="408"/>
      <c r="NFI56" s="409"/>
      <c r="NFJ56" s="410"/>
      <c r="NFK56" s="411"/>
      <c r="NFL56" s="412"/>
      <c r="NFM56" s="406"/>
      <c r="NFN56" s="407"/>
      <c r="NFO56" s="408"/>
      <c r="NFP56" s="409"/>
      <c r="NFQ56" s="410"/>
      <c r="NFR56" s="411"/>
      <c r="NFS56" s="412"/>
      <c r="NFT56" s="406"/>
      <c r="NFU56" s="407"/>
      <c r="NFV56" s="408"/>
      <c r="NFW56" s="409"/>
      <c r="NFX56" s="410"/>
      <c r="NFY56" s="411"/>
      <c r="NFZ56" s="412"/>
      <c r="NGA56" s="406"/>
      <c r="NGB56" s="407"/>
      <c r="NGC56" s="408"/>
      <c r="NGD56" s="409"/>
      <c r="NGE56" s="410"/>
      <c r="NGF56" s="411"/>
      <c r="NGG56" s="412"/>
      <c r="NGH56" s="406"/>
      <c r="NGI56" s="407"/>
      <c r="NGJ56" s="408"/>
      <c r="NGK56" s="409"/>
      <c r="NGL56" s="410"/>
      <c r="NGM56" s="411"/>
      <c r="NGN56" s="412"/>
      <c r="NGO56" s="406"/>
      <c r="NGP56" s="407"/>
      <c r="NGQ56" s="408"/>
      <c r="NGR56" s="409"/>
      <c r="NGS56" s="410"/>
      <c r="NGT56" s="411"/>
      <c r="NGU56" s="412"/>
      <c r="NGV56" s="406"/>
      <c r="NGW56" s="407"/>
      <c r="NGX56" s="408"/>
      <c r="NGY56" s="409"/>
      <c r="NGZ56" s="410"/>
      <c r="NHA56" s="411"/>
      <c r="NHB56" s="412"/>
      <c r="NHC56" s="406"/>
      <c r="NHD56" s="407"/>
      <c r="NHE56" s="408"/>
      <c r="NHF56" s="409"/>
      <c r="NHG56" s="410"/>
      <c r="NHH56" s="411"/>
      <c r="NHI56" s="412"/>
      <c r="NHJ56" s="406"/>
      <c r="NHK56" s="407"/>
      <c r="NHL56" s="408"/>
      <c r="NHM56" s="409"/>
      <c r="NHN56" s="410"/>
      <c r="NHO56" s="411"/>
      <c r="NHP56" s="412"/>
      <c r="NHQ56" s="406"/>
      <c r="NHR56" s="407"/>
      <c r="NHS56" s="408"/>
      <c r="NHT56" s="409"/>
      <c r="NHU56" s="410"/>
      <c r="NHV56" s="411"/>
      <c r="NHW56" s="412"/>
      <c r="NHX56" s="406"/>
      <c r="NHY56" s="407"/>
      <c r="NHZ56" s="408"/>
      <c r="NIA56" s="409"/>
      <c r="NIB56" s="410"/>
      <c r="NIC56" s="411"/>
      <c r="NID56" s="412"/>
      <c r="NIE56" s="406"/>
      <c r="NIF56" s="407"/>
      <c r="NIG56" s="408"/>
      <c r="NIH56" s="409"/>
      <c r="NII56" s="410"/>
      <c r="NIJ56" s="411"/>
      <c r="NIK56" s="412"/>
      <c r="NIL56" s="406"/>
      <c r="NIM56" s="407"/>
      <c r="NIN56" s="408"/>
      <c r="NIO56" s="409"/>
      <c r="NIP56" s="410"/>
      <c r="NIQ56" s="411"/>
      <c r="NIR56" s="412"/>
      <c r="NIS56" s="406"/>
      <c r="NIT56" s="407"/>
      <c r="NIU56" s="408"/>
      <c r="NIV56" s="409"/>
      <c r="NIW56" s="410"/>
      <c r="NIX56" s="411"/>
      <c r="NIY56" s="412"/>
      <c r="NIZ56" s="406"/>
      <c r="NJA56" s="407"/>
      <c r="NJB56" s="408"/>
      <c r="NJC56" s="409"/>
      <c r="NJD56" s="410"/>
      <c r="NJE56" s="411"/>
      <c r="NJF56" s="412"/>
      <c r="NJG56" s="406"/>
      <c r="NJH56" s="407"/>
      <c r="NJI56" s="408"/>
      <c r="NJJ56" s="409"/>
      <c r="NJK56" s="410"/>
      <c r="NJL56" s="411"/>
      <c r="NJM56" s="412"/>
      <c r="NJN56" s="406"/>
      <c r="NJO56" s="407"/>
      <c r="NJP56" s="408"/>
      <c r="NJQ56" s="409"/>
      <c r="NJR56" s="410"/>
      <c r="NJS56" s="411"/>
      <c r="NJT56" s="412"/>
      <c r="NJU56" s="406"/>
      <c r="NJV56" s="407"/>
      <c r="NJW56" s="408"/>
      <c r="NJX56" s="409"/>
      <c r="NJY56" s="410"/>
      <c r="NJZ56" s="411"/>
      <c r="NKA56" s="412"/>
      <c r="NKB56" s="406"/>
      <c r="NKC56" s="407"/>
      <c r="NKD56" s="408"/>
      <c r="NKE56" s="409"/>
      <c r="NKF56" s="410"/>
      <c r="NKG56" s="411"/>
      <c r="NKH56" s="412"/>
      <c r="NKI56" s="406"/>
      <c r="NKJ56" s="407"/>
      <c r="NKK56" s="408"/>
      <c r="NKL56" s="409"/>
      <c r="NKM56" s="410"/>
      <c r="NKN56" s="411"/>
      <c r="NKO56" s="412"/>
      <c r="NKP56" s="406"/>
      <c r="NKQ56" s="407"/>
      <c r="NKR56" s="408"/>
      <c r="NKS56" s="409"/>
      <c r="NKT56" s="410"/>
      <c r="NKU56" s="411"/>
      <c r="NKV56" s="412"/>
      <c r="NKW56" s="406"/>
      <c r="NKX56" s="407"/>
      <c r="NKY56" s="408"/>
      <c r="NKZ56" s="409"/>
      <c r="NLA56" s="410"/>
      <c r="NLB56" s="411"/>
      <c r="NLC56" s="412"/>
      <c r="NLD56" s="406"/>
      <c r="NLE56" s="407"/>
      <c r="NLF56" s="408"/>
      <c r="NLG56" s="409"/>
      <c r="NLH56" s="410"/>
      <c r="NLI56" s="411"/>
      <c r="NLJ56" s="412"/>
      <c r="NLK56" s="406"/>
      <c r="NLL56" s="407"/>
      <c r="NLM56" s="408"/>
      <c r="NLN56" s="409"/>
      <c r="NLO56" s="410"/>
      <c r="NLP56" s="411"/>
      <c r="NLQ56" s="412"/>
      <c r="NLR56" s="406"/>
      <c r="NLS56" s="407"/>
      <c r="NLT56" s="408"/>
      <c r="NLU56" s="409"/>
      <c r="NLV56" s="410"/>
      <c r="NLW56" s="411"/>
      <c r="NLX56" s="412"/>
      <c r="NLY56" s="406"/>
      <c r="NLZ56" s="407"/>
      <c r="NMA56" s="408"/>
      <c r="NMB56" s="409"/>
      <c r="NMC56" s="410"/>
      <c r="NMD56" s="411"/>
      <c r="NME56" s="412"/>
      <c r="NMF56" s="406"/>
      <c r="NMG56" s="407"/>
      <c r="NMH56" s="408"/>
      <c r="NMI56" s="409"/>
      <c r="NMJ56" s="410"/>
      <c r="NMK56" s="411"/>
      <c r="NML56" s="412"/>
      <c r="NMM56" s="406"/>
      <c r="NMN56" s="407"/>
      <c r="NMO56" s="408"/>
      <c r="NMP56" s="409"/>
      <c r="NMQ56" s="410"/>
      <c r="NMR56" s="411"/>
      <c r="NMS56" s="412"/>
      <c r="NMT56" s="406"/>
      <c r="NMU56" s="407"/>
      <c r="NMV56" s="408"/>
      <c r="NMW56" s="409"/>
      <c r="NMX56" s="410"/>
      <c r="NMY56" s="411"/>
      <c r="NMZ56" s="412"/>
      <c r="NNA56" s="406"/>
      <c r="NNB56" s="407"/>
      <c r="NNC56" s="408"/>
      <c r="NND56" s="409"/>
      <c r="NNE56" s="410"/>
      <c r="NNF56" s="411"/>
      <c r="NNG56" s="412"/>
      <c r="NNH56" s="406"/>
      <c r="NNI56" s="407"/>
      <c r="NNJ56" s="408"/>
      <c r="NNK56" s="409"/>
      <c r="NNL56" s="410"/>
      <c r="NNM56" s="411"/>
      <c r="NNN56" s="412"/>
      <c r="NNO56" s="406"/>
      <c r="NNP56" s="407"/>
      <c r="NNQ56" s="408"/>
      <c r="NNR56" s="409"/>
      <c r="NNS56" s="410"/>
      <c r="NNT56" s="411"/>
      <c r="NNU56" s="412"/>
      <c r="NNV56" s="406"/>
      <c r="NNW56" s="407"/>
      <c r="NNX56" s="408"/>
      <c r="NNY56" s="409"/>
      <c r="NNZ56" s="410"/>
      <c r="NOA56" s="411"/>
      <c r="NOB56" s="412"/>
      <c r="NOC56" s="406"/>
      <c r="NOD56" s="407"/>
      <c r="NOE56" s="408"/>
      <c r="NOF56" s="409"/>
      <c r="NOG56" s="410"/>
      <c r="NOH56" s="411"/>
      <c r="NOI56" s="412"/>
      <c r="NOJ56" s="406"/>
      <c r="NOK56" s="407"/>
      <c r="NOL56" s="408"/>
      <c r="NOM56" s="409"/>
      <c r="NON56" s="410"/>
      <c r="NOO56" s="411"/>
      <c r="NOP56" s="412"/>
      <c r="NOQ56" s="406"/>
      <c r="NOR56" s="407"/>
      <c r="NOS56" s="408"/>
      <c r="NOT56" s="409"/>
      <c r="NOU56" s="410"/>
      <c r="NOV56" s="411"/>
      <c r="NOW56" s="412"/>
      <c r="NOX56" s="406"/>
      <c r="NOY56" s="407"/>
      <c r="NOZ56" s="408"/>
      <c r="NPA56" s="409"/>
      <c r="NPB56" s="410"/>
      <c r="NPC56" s="411"/>
      <c r="NPD56" s="412"/>
      <c r="NPE56" s="406"/>
      <c r="NPF56" s="407"/>
      <c r="NPG56" s="408"/>
      <c r="NPH56" s="409"/>
      <c r="NPI56" s="410"/>
      <c r="NPJ56" s="411"/>
      <c r="NPK56" s="412"/>
      <c r="NPL56" s="406"/>
      <c r="NPM56" s="407"/>
      <c r="NPN56" s="408"/>
      <c r="NPO56" s="409"/>
      <c r="NPP56" s="410"/>
      <c r="NPQ56" s="411"/>
      <c r="NPR56" s="412"/>
      <c r="NPS56" s="406"/>
      <c r="NPT56" s="407"/>
      <c r="NPU56" s="408"/>
      <c r="NPV56" s="409"/>
      <c r="NPW56" s="410"/>
      <c r="NPX56" s="411"/>
      <c r="NPY56" s="412"/>
      <c r="NPZ56" s="406"/>
      <c r="NQA56" s="407"/>
      <c r="NQB56" s="408"/>
      <c r="NQC56" s="409"/>
      <c r="NQD56" s="410"/>
      <c r="NQE56" s="411"/>
      <c r="NQF56" s="412"/>
      <c r="NQG56" s="406"/>
      <c r="NQH56" s="407"/>
      <c r="NQI56" s="408"/>
      <c r="NQJ56" s="409"/>
      <c r="NQK56" s="410"/>
      <c r="NQL56" s="411"/>
      <c r="NQM56" s="412"/>
      <c r="NQN56" s="406"/>
      <c r="NQO56" s="407"/>
      <c r="NQP56" s="408"/>
      <c r="NQQ56" s="409"/>
      <c r="NQR56" s="410"/>
      <c r="NQS56" s="411"/>
      <c r="NQT56" s="412"/>
      <c r="NQU56" s="406"/>
      <c r="NQV56" s="407"/>
      <c r="NQW56" s="408"/>
      <c r="NQX56" s="409"/>
      <c r="NQY56" s="410"/>
      <c r="NQZ56" s="411"/>
      <c r="NRA56" s="412"/>
      <c r="NRB56" s="406"/>
      <c r="NRC56" s="407"/>
      <c r="NRD56" s="408"/>
      <c r="NRE56" s="409"/>
      <c r="NRF56" s="410"/>
      <c r="NRG56" s="411"/>
      <c r="NRH56" s="412"/>
      <c r="NRI56" s="406"/>
      <c r="NRJ56" s="407"/>
      <c r="NRK56" s="408"/>
      <c r="NRL56" s="409"/>
      <c r="NRM56" s="410"/>
      <c r="NRN56" s="411"/>
      <c r="NRO56" s="412"/>
      <c r="NRP56" s="406"/>
      <c r="NRQ56" s="407"/>
      <c r="NRR56" s="408"/>
      <c r="NRS56" s="409"/>
      <c r="NRT56" s="410"/>
      <c r="NRU56" s="411"/>
      <c r="NRV56" s="412"/>
      <c r="NRW56" s="406"/>
      <c r="NRX56" s="407"/>
      <c r="NRY56" s="408"/>
      <c r="NRZ56" s="409"/>
      <c r="NSA56" s="410"/>
      <c r="NSB56" s="411"/>
      <c r="NSC56" s="412"/>
      <c r="NSD56" s="406"/>
      <c r="NSE56" s="407"/>
      <c r="NSF56" s="408"/>
      <c r="NSG56" s="409"/>
      <c r="NSH56" s="410"/>
      <c r="NSI56" s="411"/>
      <c r="NSJ56" s="412"/>
      <c r="NSK56" s="406"/>
      <c r="NSL56" s="407"/>
      <c r="NSM56" s="408"/>
      <c r="NSN56" s="409"/>
      <c r="NSO56" s="410"/>
      <c r="NSP56" s="411"/>
      <c r="NSQ56" s="412"/>
      <c r="NSR56" s="406"/>
      <c r="NSS56" s="407"/>
      <c r="NST56" s="408"/>
      <c r="NSU56" s="409"/>
      <c r="NSV56" s="410"/>
      <c r="NSW56" s="411"/>
      <c r="NSX56" s="412"/>
      <c r="NSY56" s="406"/>
      <c r="NSZ56" s="407"/>
      <c r="NTA56" s="408"/>
      <c r="NTB56" s="409"/>
      <c r="NTC56" s="410"/>
      <c r="NTD56" s="411"/>
      <c r="NTE56" s="412"/>
      <c r="NTF56" s="406"/>
      <c r="NTG56" s="407"/>
      <c r="NTH56" s="408"/>
      <c r="NTI56" s="409"/>
      <c r="NTJ56" s="410"/>
      <c r="NTK56" s="411"/>
      <c r="NTL56" s="412"/>
      <c r="NTM56" s="406"/>
      <c r="NTN56" s="407"/>
      <c r="NTO56" s="408"/>
      <c r="NTP56" s="409"/>
      <c r="NTQ56" s="410"/>
      <c r="NTR56" s="411"/>
      <c r="NTS56" s="412"/>
      <c r="NTT56" s="406"/>
      <c r="NTU56" s="407"/>
      <c r="NTV56" s="408"/>
      <c r="NTW56" s="409"/>
      <c r="NTX56" s="410"/>
      <c r="NTY56" s="411"/>
      <c r="NTZ56" s="412"/>
      <c r="NUA56" s="406"/>
      <c r="NUB56" s="407"/>
      <c r="NUC56" s="408"/>
      <c r="NUD56" s="409"/>
      <c r="NUE56" s="410"/>
      <c r="NUF56" s="411"/>
      <c r="NUG56" s="412"/>
      <c r="NUH56" s="406"/>
      <c r="NUI56" s="407"/>
      <c r="NUJ56" s="408"/>
      <c r="NUK56" s="409"/>
      <c r="NUL56" s="410"/>
      <c r="NUM56" s="411"/>
      <c r="NUN56" s="412"/>
      <c r="NUO56" s="406"/>
      <c r="NUP56" s="407"/>
      <c r="NUQ56" s="408"/>
      <c r="NUR56" s="409"/>
      <c r="NUS56" s="410"/>
      <c r="NUT56" s="411"/>
      <c r="NUU56" s="412"/>
      <c r="NUV56" s="406"/>
      <c r="NUW56" s="407"/>
      <c r="NUX56" s="408"/>
      <c r="NUY56" s="409"/>
      <c r="NUZ56" s="410"/>
      <c r="NVA56" s="411"/>
      <c r="NVB56" s="412"/>
      <c r="NVC56" s="406"/>
      <c r="NVD56" s="407"/>
      <c r="NVE56" s="408"/>
      <c r="NVF56" s="409"/>
      <c r="NVG56" s="410"/>
      <c r="NVH56" s="411"/>
      <c r="NVI56" s="412"/>
      <c r="NVJ56" s="406"/>
      <c r="NVK56" s="407"/>
      <c r="NVL56" s="408"/>
      <c r="NVM56" s="409"/>
      <c r="NVN56" s="410"/>
      <c r="NVO56" s="411"/>
      <c r="NVP56" s="412"/>
      <c r="NVQ56" s="406"/>
      <c r="NVR56" s="407"/>
      <c r="NVS56" s="408"/>
      <c r="NVT56" s="409"/>
      <c r="NVU56" s="410"/>
      <c r="NVV56" s="411"/>
      <c r="NVW56" s="412"/>
      <c r="NVX56" s="406"/>
      <c r="NVY56" s="407"/>
      <c r="NVZ56" s="408"/>
      <c r="NWA56" s="409"/>
      <c r="NWB56" s="410"/>
      <c r="NWC56" s="411"/>
      <c r="NWD56" s="412"/>
      <c r="NWE56" s="406"/>
      <c r="NWF56" s="407"/>
      <c r="NWG56" s="408"/>
      <c r="NWH56" s="409"/>
      <c r="NWI56" s="410"/>
      <c r="NWJ56" s="411"/>
      <c r="NWK56" s="412"/>
      <c r="NWL56" s="406"/>
      <c r="NWM56" s="407"/>
      <c r="NWN56" s="408"/>
      <c r="NWO56" s="409"/>
      <c r="NWP56" s="410"/>
      <c r="NWQ56" s="411"/>
      <c r="NWR56" s="412"/>
      <c r="NWS56" s="406"/>
      <c r="NWT56" s="407"/>
      <c r="NWU56" s="408"/>
      <c r="NWV56" s="409"/>
      <c r="NWW56" s="410"/>
      <c r="NWX56" s="411"/>
      <c r="NWY56" s="412"/>
      <c r="NWZ56" s="406"/>
      <c r="NXA56" s="407"/>
      <c r="NXB56" s="408"/>
      <c r="NXC56" s="409"/>
      <c r="NXD56" s="410"/>
      <c r="NXE56" s="411"/>
      <c r="NXF56" s="412"/>
      <c r="NXG56" s="406"/>
      <c r="NXH56" s="407"/>
      <c r="NXI56" s="408"/>
      <c r="NXJ56" s="409"/>
      <c r="NXK56" s="410"/>
      <c r="NXL56" s="411"/>
      <c r="NXM56" s="412"/>
      <c r="NXN56" s="406"/>
      <c r="NXO56" s="407"/>
      <c r="NXP56" s="408"/>
      <c r="NXQ56" s="409"/>
      <c r="NXR56" s="410"/>
      <c r="NXS56" s="411"/>
      <c r="NXT56" s="412"/>
      <c r="NXU56" s="406"/>
      <c r="NXV56" s="407"/>
      <c r="NXW56" s="408"/>
      <c r="NXX56" s="409"/>
      <c r="NXY56" s="410"/>
      <c r="NXZ56" s="411"/>
      <c r="NYA56" s="412"/>
      <c r="NYB56" s="406"/>
      <c r="NYC56" s="407"/>
      <c r="NYD56" s="408"/>
      <c r="NYE56" s="409"/>
      <c r="NYF56" s="410"/>
      <c r="NYG56" s="411"/>
      <c r="NYH56" s="412"/>
      <c r="NYI56" s="406"/>
      <c r="NYJ56" s="407"/>
      <c r="NYK56" s="408"/>
      <c r="NYL56" s="409"/>
      <c r="NYM56" s="410"/>
      <c r="NYN56" s="411"/>
      <c r="NYO56" s="412"/>
      <c r="NYP56" s="406"/>
      <c r="NYQ56" s="407"/>
      <c r="NYR56" s="408"/>
      <c r="NYS56" s="409"/>
      <c r="NYT56" s="410"/>
      <c r="NYU56" s="411"/>
      <c r="NYV56" s="412"/>
      <c r="NYW56" s="406"/>
      <c r="NYX56" s="407"/>
      <c r="NYY56" s="408"/>
      <c r="NYZ56" s="409"/>
      <c r="NZA56" s="410"/>
      <c r="NZB56" s="411"/>
      <c r="NZC56" s="412"/>
      <c r="NZD56" s="406"/>
      <c r="NZE56" s="407"/>
      <c r="NZF56" s="408"/>
      <c r="NZG56" s="409"/>
      <c r="NZH56" s="410"/>
      <c r="NZI56" s="411"/>
      <c r="NZJ56" s="412"/>
      <c r="NZK56" s="406"/>
      <c r="NZL56" s="407"/>
      <c r="NZM56" s="408"/>
      <c r="NZN56" s="409"/>
      <c r="NZO56" s="410"/>
      <c r="NZP56" s="411"/>
      <c r="NZQ56" s="412"/>
      <c r="NZR56" s="406"/>
      <c r="NZS56" s="407"/>
      <c r="NZT56" s="408"/>
      <c r="NZU56" s="409"/>
      <c r="NZV56" s="410"/>
      <c r="NZW56" s="411"/>
      <c r="NZX56" s="412"/>
      <c r="NZY56" s="406"/>
      <c r="NZZ56" s="407"/>
      <c r="OAA56" s="408"/>
      <c r="OAB56" s="409"/>
      <c r="OAC56" s="410"/>
      <c r="OAD56" s="411"/>
      <c r="OAE56" s="412"/>
      <c r="OAF56" s="406"/>
      <c r="OAG56" s="407"/>
      <c r="OAH56" s="408"/>
      <c r="OAI56" s="409"/>
      <c r="OAJ56" s="410"/>
      <c r="OAK56" s="411"/>
      <c r="OAL56" s="412"/>
      <c r="OAM56" s="406"/>
      <c r="OAN56" s="407"/>
      <c r="OAO56" s="408"/>
      <c r="OAP56" s="409"/>
      <c r="OAQ56" s="410"/>
      <c r="OAR56" s="411"/>
      <c r="OAS56" s="412"/>
      <c r="OAT56" s="406"/>
      <c r="OAU56" s="407"/>
      <c r="OAV56" s="408"/>
      <c r="OAW56" s="409"/>
      <c r="OAX56" s="410"/>
      <c r="OAY56" s="411"/>
      <c r="OAZ56" s="412"/>
      <c r="OBA56" s="406"/>
      <c r="OBB56" s="407"/>
      <c r="OBC56" s="408"/>
      <c r="OBD56" s="409"/>
      <c r="OBE56" s="410"/>
      <c r="OBF56" s="411"/>
      <c r="OBG56" s="412"/>
      <c r="OBH56" s="406"/>
      <c r="OBI56" s="407"/>
      <c r="OBJ56" s="408"/>
      <c r="OBK56" s="409"/>
      <c r="OBL56" s="410"/>
      <c r="OBM56" s="411"/>
      <c r="OBN56" s="412"/>
      <c r="OBO56" s="406"/>
      <c r="OBP56" s="407"/>
      <c r="OBQ56" s="408"/>
      <c r="OBR56" s="409"/>
      <c r="OBS56" s="410"/>
      <c r="OBT56" s="411"/>
      <c r="OBU56" s="412"/>
      <c r="OBV56" s="406"/>
      <c r="OBW56" s="407"/>
      <c r="OBX56" s="408"/>
      <c r="OBY56" s="409"/>
      <c r="OBZ56" s="410"/>
      <c r="OCA56" s="411"/>
      <c r="OCB56" s="412"/>
      <c r="OCC56" s="406"/>
      <c r="OCD56" s="407"/>
      <c r="OCE56" s="408"/>
      <c r="OCF56" s="409"/>
      <c r="OCG56" s="410"/>
      <c r="OCH56" s="411"/>
      <c r="OCI56" s="412"/>
      <c r="OCJ56" s="406"/>
      <c r="OCK56" s="407"/>
      <c r="OCL56" s="408"/>
      <c r="OCM56" s="409"/>
      <c r="OCN56" s="410"/>
      <c r="OCO56" s="411"/>
      <c r="OCP56" s="412"/>
      <c r="OCQ56" s="406"/>
      <c r="OCR56" s="407"/>
      <c r="OCS56" s="408"/>
      <c r="OCT56" s="409"/>
      <c r="OCU56" s="410"/>
      <c r="OCV56" s="411"/>
      <c r="OCW56" s="412"/>
      <c r="OCX56" s="406"/>
      <c r="OCY56" s="407"/>
      <c r="OCZ56" s="408"/>
      <c r="ODA56" s="409"/>
      <c r="ODB56" s="410"/>
      <c r="ODC56" s="411"/>
      <c r="ODD56" s="412"/>
      <c r="ODE56" s="406"/>
      <c r="ODF56" s="407"/>
      <c r="ODG56" s="408"/>
      <c r="ODH56" s="409"/>
      <c r="ODI56" s="410"/>
      <c r="ODJ56" s="411"/>
      <c r="ODK56" s="412"/>
      <c r="ODL56" s="406"/>
      <c r="ODM56" s="407"/>
      <c r="ODN56" s="408"/>
      <c r="ODO56" s="409"/>
      <c r="ODP56" s="410"/>
      <c r="ODQ56" s="411"/>
      <c r="ODR56" s="412"/>
      <c r="ODS56" s="406"/>
      <c r="ODT56" s="407"/>
      <c r="ODU56" s="408"/>
      <c r="ODV56" s="409"/>
      <c r="ODW56" s="410"/>
      <c r="ODX56" s="411"/>
      <c r="ODY56" s="412"/>
      <c r="ODZ56" s="406"/>
      <c r="OEA56" s="407"/>
      <c r="OEB56" s="408"/>
      <c r="OEC56" s="409"/>
      <c r="OED56" s="410"/>
      <c r="OEE56" s="411"/>
      <c r="OEF56" s="412"/>
      <c r="OEG56" s="406"/>
      <c r="OEH56" s="407"/>
      <c r="OEI56" s="408"/>
      <c r="OEJ56" s="409"/>
      <c r="OEK56" s="410"/>
      <c r="OEL56" s="411"/>
      <c r="OEM56" s="412"/>
      <c r="OEN56" s="406"/>
      <c r="OEO56" s="407"/>
      <c r="OEP56" s="408"/>
      <c r="OEQ56" s="409"/>
      <c r="OER56" s="410"/>
      <c r="OES56" s="411"/>
      <c r="OET56" s="412"/>
      <c r="OEU56" s="406"/>
      <c r="OEV56" s="407"/>
      <c r="OEW56" s="408"/>
      <c r="OEX56" s="409"/>
      <c r="OEY56" s="410"/>
      <c r="OEZ56" s="411"/>
      <c r="OFA56" s="412"/>
      <c r="OFB56" s="406"/>
      <c r="OFC56" s="407"/>
      <c r="OFD56" s="408"/>
      <c r="OFE56" s="409"/>
      <c r="OFF56" s="410"/>
      <c r="OFG56" s="411"/>
      <c r="OFH56" s="412"/>
      <c r="OFI56" s="406"/>
      <c r="OFJ56" s="407"/>
      <c r="OFK56" s="408"/>
      <c r="OFL56" s="409"/>
      <c r="OFM56" s="410"/>
      <c r="OFN56" s="411"/>
      <c r="OFO56" s="412"/>
      <c r="OFP56" s="406"/>
      <c r="OFQ56" s="407"/>
      <c r="OFR56" s="408"/>
      <c r="OFS56" s="409"/>
      <c r="OFT56" s="410"/>
      <c r="OFU56" s="411"/>
      <c r="OFV56" s="412"/>
      <c r="OFW56" s="406"/>
      <c r="OFX56" s="407"/>
      <c r="OFY56" s="408"/>
      <c r="OFZ56" s="409"/>
      <c r="OGA56" s="410"/>
      <c r="OGB56" s="411"/>
      <c r="OGC56" s="412"/>
      <c r="OGD56" s="406"/>
      <c r="OGE56" s="407"/>
      <c r="OGF56" s="408"/>
      <c r="OGG56" s="409"/>
      <c r="OGH56" s="410"/>
      <c r="OGI56" s="411"/>
      <c r="OGJ56" s="412"/>
      <c r="OGK56" s="406"/>
      <c r="OGL56" s="407"/>
      <c r="OGM56" s="408"/>
      <c r="OGN56" s="409"/>
      <c r="OGO56" s="410"/>
      <c r="OGP56" s="411"/>
      <c r="OGQ56" s="412"/>
      <c r="OGR56" s="406"/>
      <c r="OGS56" s="407"/>
      <c r="OGT56" s="408"/>
      <c r="OGU56" s="409"/>
      <c r="OGV56" s="410"/>
      <c r="OGW56" s="411"/>
      <c r="OGX56" s="412"/>
      <c r="OGY56" s="406"/>
      <c r="OGZ56" s="407"/>
      <c r="OHA56" s="408"/>
      <c r="OHB56" s="409"/>
      <c r="OHC56" s="410"/>
      <c r="OHD56" s="411"/>
      <c r="OHE56" s="412"/>
      <c r="OHF56" s="406"/>
      <c r="OHG56" s="407"/>
      <c r="OHH56" s="408"/>
      <c r="OHI56" s="409"/>
      <c r="OHJ56" s="410"/>
      <c r="OHK56" s="411"/>
      <c r="OHL56" s="412"/>
      <c r="OHM56" s="406"/>
      <c r="OHN56" s="407"/>
      <c r="OHO56" s="408"/>
      <c r="OHP56" s="409"/>
      <c r="OHQ56" s="410"/>
      <c r="OHR56" s="411"/>
      <c r="OHS56" s="412"/>
      <c r="OHT56" s="406"/>
      <c r="OHU56" s="407"/>
      <c r="OHV56" s="408"/>
      <c r="OHW56" s="409"/>
      <c r="OHX56" s="410"/>
      <c r="OHY56" s="411"/>
      <c r="OHZ56" s="412"/>
      <c r="OIA56" s="406"/>
      <c r="OIB56" s="407"/>
      <c r="OIC56" s="408"/>
      <c r="OID56" s="409"/>
      <c r="OIE56" s="410"/>
      <c r="OIF56" s="411"/>
      <c r="OIG56" s="412"/>
      <c r="OIH56" s="406"/>
      <c r="OII56" s="407"/>
      <c r="OIJ56" s="408"/>
      <c r="OIK56" s="409"/>
      <c r="OIL56" s="410"/>
      <c r="OIM56" s="411"/>
      <c r="OIN56" s="412"/>
      <c r="OIO56" s="406"/>
      <c r="OIP56" s="407"/>
      <c r="OIQ56" s="408"/>
      <c r="OIR56" s="409"/>
      <c r="OIS56" s="410"/>
      <c r="OIT56" s="411"/>
      <c r="OIU56" s="412"/>
      <c r="OIV56" s="406"/>
      <c r="OIW56" s="407"/>
      <c r="OIX56" s="408"/>
      <c r="OIY56" s="409"/>
      <c r="OIZ56" s="410"/>
      <c r="OJA56" s="411"/>
      <c r="OJB56" s="412"/>
      <c r="OJC56" s="406"/>
      <c r="OJD56" s="407"/>
      <c r="OJE56" s="408"/>
      <c r="OJF56" s="409"/>
      <c r="OJG56" s="410"/>
      <c r="OJH56" s="411"/>
      <c r="OJI56" s="412"/>
      <c r="OJJ56" s="406"/>
      <c r="OJK56" s="407"/>
      <c r="OJL56" s="408"/>
      <c r="OJM56" s="409"/>
      <c r="OJN56" s="410"/>
      <c r="OJO56" s="411"/>
      <c r="OJP56" s="412"/>
      <c r="OJQ56" s="406"/>
      <c r="OJR56" s="407"/>
      <c r="OJS56" s="408"/>
      <c r="OJT56" s="409"/>
      <c r="OJU56" s="410"/>
      <c r="OJV56" s="411"/>
      <c r="OJW56" s="412"/>
      <c r="OJX56" s="406"/>
      <c r="OJY56" s="407"/>
      <c r="OJZ56" s="408"/>
      <c r="OKA56" s="409"/>
      <c r="OKB56" s="410"/>
      <c r="OKC56" s="411"/>
      <c r="OKD56" s="412"/>
      <c r="OKE56" s="406"/>
      <c r="OKF56" s="407"/>
      <c r="OKG56" s="408"/>
      <c r="OKH56" s="409"/>
      <c r="OKI56" s="410"/>
      <c r="OKJ56" s="411"/>
      <c r="OKK56" s="412"/>
      <c r="OKL56" s="406"/>
      <c r="OKM56" s="407"/>
      <c r="OKN56" s="408"/>
      <c r="OKO56" s="409"/>
      <c r="OKP56" s="410"/>
      <c r="OKQ56" s="411"/>
      <c r="OKR56" s="412"/>
      <c r="OKS56" s="406"/>
      <c r="OKT56" s="407"/>
      <c r="OKU56" s="408"/>
      <c r="OKV56" s="409"/>
      <c r="OKW56" s="410"/>
      <c r="OKX56" s="411"/>
      <c r="OKY56" s="412"/>
      <c r="OKZ56" s="406"/>
      <c r="OLA56" s="407"/>
      <c r="OLB56" s="408"/>
      <c r="OLC56" s="409"/>
      <c r="OLD56" s="410"/>
      <c r="OLE56" s="411"/>
      <c r="OLF56" s="412"/>
      <c r="OLG56" s="406"/>
      <c r="OLH56" s="407"/>
      <c r="OLI56" s="408"/>
      <c r="OLJ56" s="409"/>
      <c r="OLK56" s="410"/>
      <c r="OLL56" s="411"/>
      <c r="OLM56" s="412"/>
      <c r="OLN56" s="406"/>
      <c r="OLO56" s="407"/>
      <c r="OLP56" s="408"/>
      <c r="OLQ56" s="409"/>
      <c r="OLR56" s="410"/>
      <c r="OLS56" s="411"/>
      <c r="OLT56" s="412"/>
      <c r="OLU56" s="406"/>
      <c r="OLV56" s="407"/>
      <c r="OLW56" s="408"/>
      <c r="OLX56" s="409"/>
      <c r="OLY56" s="410"/>
      <c r="OLZ56" s="411"/>
      <c r="OMA56" s="412"/>
      <c r="OMB56" s="406"/>
      <c r="OMC56" s="407"/>
      <c r="OMD56" s="408"/>
      <c r="OME56" s="409"/>
      <c r="OMF56" s="410"/>
      <c r="OMG56" s="411"/>
      <c r="OMH56" s="412"/>
      <c r="OMI56" s="406"/>
      <c r="OMJ56" s="407"/>
      <c r="OMK56" s="408"/>
      <c r="OML56" s="409"/>
      <c r="OMM56" s="410"/>
      <c r="OMN56" s="411"/>
      <c r="OMO56" s="412"/>
      <c r="OMP56" s="406"/>
      <c r="OMQ56" s="407"/>
      <c r="OMR56" s="408"/>
      <c r="OMS56" s="409"/>
      <c r="OMT56" s="410"/>
      <c r="OMU56" s="411"/>
      <c r="OMV56" s="412"/>
      <c r="OMW56" s="406"/>
      <c r="OMX56" s="407"/>
      <c r="OMY56" s="408"/>
      <c r="OMZ56" s="409"/>
      <c r="ONA56" s="410"/>
      <c r="ONB56" s="411"/>
      <c r="ONC56" s="412"/>
      <c r="OND56" s="406"/>
      <c r="ONE56" s="407"/>
      <c r="ONF56" s="408"/>
      <c r="ONG56" s="409"/>
      <c r="ONH56" s="410"/>
      <c r="ONI56" s="411"/>
      <c r="ONJ56" s="412"/>
      <c r="ONK56" s="406"/>
      <c r="ONL56" s="407"/>
      <c r="ONM56" s="408"/>
      <c r="ONN56" s="409"/>
      <c r="ONO56" s="410"/>
      <c r="ONP56" s="411"/>
      <c r="ONQ56" s="412"/>
      <c r="ONR56" s="406"/>
      <c r="ONS56" s="407"/>
      <c r="ONT56" s="408"/>
      <c r="ONU56" s="409"/>
      <c r="ONV56" s="410"/>
      <c r="ONW56" s="411"/>
      <c r="ONX56" s="412"/>
      <c r="ONY56" s="406"/>
      <c r="ONZ56" s="407"/>
      <c r="OOA56" s="408"/>
      <c r="OOB56" s="409"/>
      <c r="OOC56" s="410"/>
      <c r="OOD56" s="411"/>
      <c r="OOE56" s="412"/>
      <c r="OOF56" s="406"/>
      <c r="OOG56" s="407"/>
      <c r="OOH56" s="408"/>
      <c r="OOI56" s="409"/>
      <c r="OOJ56" s="410"/>
      <c r="OOK56" s="411"/>
      <c r="OOL56" s="412"/>
      <c r="OOM56" s="406"/>
      <c r="OON56" s="407"/>
      <c r="OOO56" s="408"/>
      <c r="OOP56" s="409"/>
      <c r="OOQ56" s="410"/>
      <c r="OOR56" s="411"/>
      <c r="OOS56" s="412"/>
      <c r="OOT56" s="406"/>
      <c r="OOU56" s="407"/>
      <c r="OOV56" s="408"/>
      <c r="OOW56" s="409"/>
      <c r="OOX56" s="410"/>
      <c r="OOY56" s="411"/>
      <c r="OOZ56" s="412"/>
      <c r="OPA56" s="406"/>
      <c r="OPB56" s="407"/>
      <c r="OPC56" s="408"/>
      <c r="OPD56" s="409"/>
      <c r="OPE56" s="410"/>
      <c r="OPF56" s="411"/>
      <c r="OPG56" s="412"/>
      <c r="OPH56" s="406"/>
      <c r="OPI56" s="407"/>
      <c r="OPJ56" s="408"/>
      <c r="OPK56" s="409"/>
      <c r="OPL56" s="410"/>
      <c r="OPM56" s="411"/>
      <c r="OPN56" s="412"/>
      <c r="OPO56" s="406"/>
      <c r="OPP56" s="407"/>
      <c r="OPQ56" s="408"/>
      <c r="OPR56" s="409"/>
      <c r="OPS56" s="410"/>
      <c r="OPT56" s="411"/>
      <c r="OPU56" s="412"/>
      <c r="OPV56" s="406"/>
      <c r="OPW56" s="407"/>
      <c r="OPX56" s="408"/>
      <c r="OPY56" s="409"/>
      <c r="OPZ56" s="410"/>
      <c r="OQA56" s="411"/>
      <c r="OQB56" s="412"/>
      <c r="OQC56" s="406"/>
      <c r="OQD56" s="407"/>
      <c r="OQE56" s="408"/>
      <c r="OQF56" s="409"/>
      <c r="OQG56" s="410"/>
      <c r="OQH56" s="411"/>
      <c r="OQI56" s="412"/>
      <c r="OQJ56" s="406"/>
      <c r="OQK56" s="407"/>
      <c r="OQL56" s="408"/>
      <c r="OQM56" s="409"/>
      <c r="OQN56" s="410"/>
      <c r="OQO56" s="411"/>
      <c r="OQP56" s="412"/>
      <c r="OQQ56" s="406"/>
      <c r="OQR56" s="407"/>
      <c r="OQS56" s="408"/>
      <c r="OQT56" s="409"/>
      <c r="OQU56" s="410"/>
      <c r="OQV56" s="411"/>
      <c r="OQW56" s="412"/>
      <c r="OQX56" s="406"/>
      <c r="OQY56" s="407"/>
      <c r="OQZ56" s="408"/>
      <c r="ORA56" s="409"/>
      <c r="ORB56" s="410"/>
      <c r="ORC56" s="411"/>
      <c r="ORD56" s="412"/>
      <c r="ORE56" s="406"/>
      <c r="ORF56" s="407"/>
      <c r="ORG56" s="408"/>
      <c r="ORH56" s="409"/>
      <c r="ORI56" s="410"/>
      <c r="ORJ56" s="411"/>
      <c r="ORK56" s="412"/>
      <c r="ORL56" s="406"/>
      <c r="ORM56" s="407"/>
      <c r="ORN56" s="408"/>
      <c r="ORO56" s="409"/>
      <c r="ORP56" s="410"/>
      <c r="ORQ56" s="411"/>
      <c r="ORR56" s="412"/>
      <c r="ORS56" s="406"/>
      <c r="ORT56" s="407"/>
      <c r="ORU56" s="408"/>
      <c r="ORV56" s="409"/>
      <c r="ORW56" s="410"/>
      <c r="ORX56" s="411"/>
      <c r="ORY56" s="412"/>
      <c r="ORZ56" s="406"/>
      <c r="OSA56" s="407"/>
      <c r="OSB56" s="408"/>
      <c r="OSC56" s="409"/>
      <c r="OSD56" s="410"/>
      <c r="OSE56" s="411"/>
      <c r="OSF56" s="412"/>
      <c r="OSG56" s="406"/>
      <c r="OSH56" s="407"/>
      <c r="OSI56" s="408"/>
      <c r="OSJ56" s="409"/>
      <c r="OSK56" s="410"/>
      <c r="OSL56" s="411"/>
      <c r="OSM56" s="412"/>
      <c r="OSN56" s="406"/>
      <c r="OSO56" s="407"/>
      <c r="OSP56" s="408"/>
      <c r="OSQ56" s="409"/>
      <c r="OSR56" s="410"/>
      <c r="OSS56" s="411"/>
      <c r="OST56" s="412"/>
      <c r="OSU56" s="406"/>
      <c r="OSV56" s="407"/>
      <c r="OSW56" s="408"/>
      <c r="OSX56" s="409"/>
      <c r="OSY56" s="410"/>
      <c r="OSZ56" s="411"/>
      <c r="OTA56" s="412"/>
      <c r="OTB56" s="406"/>
      <c r="OTC56" s="407"/>
      <c r="OTD56" s="408"/>
      <c r="OTE56" s="409"/>
      <c r="OTF56" s="410"/>
      <c r="OTG56" s="411"/>
      <c r="OTH56" s="412"/>
      <c r="OTI56" s="406"/>
      <c r="OTJ56" s="407"/>
      <c r="OTK56" s="408"/>
      <c r="OTL56" s="409"/>
      <c r="OTM56" s="410"/>
      <c r="OTN56" s="411"/>
      <c r="OTO56" s="412"/>
      <c r="OTP56" s="406"/>
      <c r="OTQ56" s="407"/>
      <c r="OTR56" s="408"/>
      <c r="OTS56" s="409"/>
      <c r="OTT56" s="410"/>
      <c r="OTU56" s="411"/>
      <c r="OTV56" s="412"/>
      <c r="OTW56" s="406"/>
      <c r="OTX56" s="407"/>
      <c r="OTY56" s="408"/>
      <c r="OTZ56" s="409"/>
      <c r="OUA56" s="410"/>
      <c r="OUB56" s="411"/>
      <c r="OUC56" s="412"/>
      <c r="OUD56" s="406"/>
      <c r="OUE56" s="407"/>
      <c r="OUF56" s="408"/>
      <c r="OUG56" s="409"/>
      <c r="OUH56" s="410"/>
      <c r="OUI56" s="411"/>
      <c r="OUJ56" s="412"/>
      <c r="OUK56" s="406"/>
      <c r="OUL56" s="407"/>
      <c r="OUM56" s="408"/>
      <c r="OUN56" s="409"/>
      <c r="OUO56" s="410"/>
      <c r="OUP56" s="411"/>
      <c r="OUQ56" s="412"/>
      <c r="OUR56" s="406"/>
      <c r="OUS56" s="407"/>
      <c r="OUT56" s="408"/>
      <c r="OUU56" s="409"/>
      <c r="OUV56" s="410"/>
      <c r="OUW56" s="411"/>
      <c r="OUX56" s="412"/>
      <c r="OUY56" s="406"/>
      <c r="OUZ56" s="407"/>
      <c r="OVA56" s="408"/>
      <c r="OVB56" s="409"/>
      <c r="OVC56" s="410"/>
      <c r="OVD56" s="411"/>
      <c r="OVE56" s="412"/>
      <c r="OVF56" s="406"/>
      <c r="OVG56" s="407"/>
      <c r="OVH56" s="408"/>
      <c r="OVI56" s="409"/>
      <c r="OVJ56" s="410"/>
      <c r="OVK56" s="411"/>
      <c r="OVL56" s="412"/>
      <c r="OVM56" s="406"/>
      <c r="OVN56" s="407"/>
      <c r="OVO56" s="408"/>
      <c r="OVP56" s="409"/>
      <c r="OVQ56" s="410"/>
      <c r="OVR56" s="411"/>
      <c r="OVS56" s="412"/>
      <c r="OVT56" s="406"/>
      <c r="OVU56" s="407"/>
      <c r="OVV56" s="408"/>
      <c r="OVW56" s="409"/>
      <c r="OVX56" s="410"/>
      <c r="OVY56" s="411"/>
      <c r="OVZ56" s="412"/>
      <c r="OWA56" s="406"/>
      <c r="OWB56" s="407"/>
      <c r="OWC56" s="408"/>
      <c r="OWD56" s="409"/>
      <c r="OWE56" s="410"/>
      <c r="OWF56" s="411"/>
      <c r="OWG56" s="412"/>
      <c r="OWH56" s="406"/>
      <c r="OWI56" s="407"/>
      <c r="OWJ56" s="408"/>
      <c r="OWK56" s="409"/>
      <c r="OWL56" s="410"/>
      <c r="OWM56" s="411"/>
      <c r="OWN56" s="412"/>
      <c r="OWO56" s="406"/>
      <c r="OWP56" s="407"/>
      <c r="OWQ56" s="408"/>
      <c r="OWR56" s="409"/>
      <c r="OWS56" s="410"/>
      <c r="OWT56" s="411"/>
      <c r="OWU56" s="412"/>
      <c r="OWV56" s="406"/>
      <c r="OWW56" s="407"/>
      <c r="OWX56" s="408"/>
      <c r="OWY56" s="409"/>
      <c r="OWZ56" s="410"/>
      <c r="OXA56" s="411"/>
      <c r="OXB56" s="412"/>
      <c r="OXC56" s="406"/>
      <c r="OXD56" s="407"/>
      <c r="OXE56" s="408"/>
      <c r="OXF56" s="409"/>
      <c r="OXG56" s="410"/>
      <c r="OXH56" s="411"/>
      <c r="OXI56" s="412"/>
      <c r="OXJ56" s="406"/>
      <c r="OXK56" s="407"/>
      <c r="OXL56" s="408"/>
      <c r="OXM56" s="409"/>
      <c r="OXN56" s="410"/>
      <c r="OXO56" s="411"/>
      <c r="OXP56" s="412"/>
      <c r="OXQ56" s="406"/>
      <c r="OXR56" s="407"/>
      <c r="OXS56" s="408"/>
      <c r="OXT56" s="409"/>
      <c r="OXU56" s="410"/>
      <c r="OXV56" s="411"/>
      <c r="OXW56" s="412"/>
      <c r="OXX56" s="406"/>
      <c r="OXY56" s="407"/>
      <c r="OXZ56" s="408"/>
      <c r="OYA56" s="409"/>
      <c r="OYB56" s="410"/>
      <c r="OYC56" s="411"/>
      <c r="OYD56" s="412"/>
      <c r="OYE56" s="406"/>
      <c r="OYF56" s="407"/>
      <c r="OYG56" s="408"/>
      <c r="OYH56" s="409"/>
      <c r="OYI56" s="410"/>
      <c r="OYJ56" s="411"/>
      <c r="OYK56" s="412"/>
      <c r="OYL56" s="406"/>
      <c r="OYM56" s="407"/>
      <c r="OYN56" s="408"/>
      <c r="OYO56" s="409"/>
      <c r="OYP56" s="410"/>
      <c r="OYQ56" s="411"/>
      <c r="OYR56" s="412"/>
      <c r="OYS56" s="406"/>
      <c r="OYT56" s="407"/>
      <c r="OYU56" s="408"/>
      <c r="OYV56" s="409"/>
      <c r="OYW56" s="410"/>
      <c r="OYX56" s="411"/>
      <c r="OYY56" s="412"/>
      <c r="OYZ56" s="406"/>
      <c r="OZA56" s="407"/>
      <c r="OZB56" s="408"/>
      <c r="OZC56" s="409"/>
      <c r="OZD56" s="410"/>
      <c r="OZE56" s="411"/>
      <c r="OZF56" s="412"/>
      <c r="OZG56" s="406"/>
      <c r="OZH56" s="407"/>
      <c r="OZI56" s="408"/>
      <c r="OZJ56" s="409"/>
      <c r="OZK56" s="410"/>
      <c r="OZL56" s="411"/>
      <c r="OZM56" s="412"/>
      <c r="OZN56" s="406"/>
      <c r="OZO56" s="407"/>
      <c r="OZP56" s="408"/>
      <c r="OZQ56" s="409"/>
      <c r="OZR56" s="410"/>
      <c r="OZS56" s="411"/>
      <c r="OZT56" s="412"/>
      <c r="OZU56" s="406"/>
      <c r="OZV56" s="407"/>
      <c r="OZW56" s="408"/>
      <c r="OZX56" s="409"/>
      <c r="OZY56" s="410"/>
      <c r="OZZ56" s="411"/>
      <c r="PAA56" s="412"/>
      <c r="PAB56" s="406"/>
      <c r="PAC56" s="407"/>
      <c r="PAD56" s="408"/>
      <c r="PAE56" s="409"/>
      <c r="PAF56" s="410"/>
      <c r="PAG56" s="411"/>
      <c r="PAH56" s="412"/>
      <c r="PAI56" s="406"/>
      <c r="PAJ56" s="407"/>
      <c r="PAK56" s="408"/>
      <c r="PAL56" s="409"/>
      <c r="PAM56" s="410"/>
      <c r="PAN56" s="411"/>
      <c r="PAO56" s="412"/>
      <c r="PAP56" s="406"/>
      <c r="PAQ56" s="407"/>
      <c r="PAR56" s="408"/>
      <c r="PAS56" s="409"/>
      <c r="PAT56" s="410"/>
      <c r="PAU56" s="411"/>
      <c r="PAV56" s="412"/>
      <c r="PAW56" s="406"/>
      <c r="PAX56" s="407"/>
      <c r="PAY56" s="408"/>
      <c r="PAZ56" s="409"/>
      <c r="PBA56" s="410"/>
      <c r="PBB56" s="411"/>
      <c r="PBC56" s="412"/>
      <c r="PBD56" s="406"/>
      <c r="PBE56" s="407"/>
      <c r="PBF56" s="408"/>
      <c r="PBG56" s="409"/>
      <c r="PBH56" s="410"/>
      <c r="PBI56" s="411"/>
      <c r="PBJ56" s="412"/>
      <c r="PBK56" s="406"/>
      <c r="PBL56" s="407"/>
      <c r="PBM56" s="408"/>
      <c r="PBN56" s="409"/>
      <c r="PBO56" s="410"/>
      <c r="PBP56" s="411"/>
      <c r="PBQ56" s="412"/>
      <c r="PBR56" s="406"/>
      <c r="PBS56" s="407"/>
      <c r="PBT56" s="408"/>
      <c r="PBU56" s="409"/>
      <c r="PBV56" s="410"/>
      <c r="PBW56" s="411"/>
      <c r="PBX56" s="412"/>
      <c r="PBY56" s="406"/>
      <c r="PBZ56" s="407"/>
      <c r="PCA56" s="408"/>
      <c r="PCB56" s="409"/>
      <c r="PCC56" s="410"/>
      <c r="PCD56" s="411"/>
      <c r="PCE56" s="412"/>
      <c r="PCF56" s="406"/>
      <c r="PCG56" s="407"/>
      <c r="PCH56" s="408"/>
      <c r="PCI56" s="409"/>
      <c r="PCJ56" s="410"/>
      <c r="PCK56" s="411"/>
      <c r="PCL56" s="412"/>
      <c r="PCM56" s="406"/>
      <c r="PCN56" s="407"/>
      <c r="PCO56" s="408"/>
      <c r="PCP56" s="409"/>
      <c r="PCQ56" s="410"/>
      <c r="PCR56" s="411"/>
      <c r="PCS56" s="412"/>
      <c r="PCT56" s="406"/>
      <c r="PCU56" s="407"/>
      <c r="PCV56" s="408"/>
      <c r="PCW56" s="409"/>
      <c r="PCX56" s="410"/>
      <c r="PCY56" s="411"/>
      <c r="PCZ56" s="412"/>
      <c r="PDA56" s="406"/>
      <c r="PDB56" s="407"/>
      <c r="PDC56" s="408"/>
      <c r="PDD56" s="409"/>
      <c r="PDE56" s="410"/>
      <c r="PDF56" s="411"/>
      <c r="PDG56" s="412"/>
      <c r="PDH56" s="406"/>
      <c r="PDI56" s="407"/>
      <c r="PDJ56" s="408"/>
      <c r="PDK56" s="409"/>
      <c r="PDL56" s="410"/>
      <c r="PDM56" s="411"/>
      <c r="PDN56" s="412"/>
      <c r="PDO56" s="406"/>
      <c r="PDP56" s="407"/>
      <c r="PDQ56" s="408"/>
      <c r="PDR56" s="409"/>
      <c r="PDS56" s="410"/>
      <c r="PDT56" s="411"/>
      <c r="PDU56" s="412"/>
      <c r="PDV56" s="406"/>
      <c r="PDW56" s="407"/>
      <c r="PDX56" s="408"/>
      <c r="PDY56" s="409"/>
      <c r="PDZ56" s="410"/>
      <c r="PEA56" s="411"/>
      <c r="PEB56" s="412"/>
      <c r="PEC56" s="406"/>
      <c r="PED56" s="407"/>
      <c r="PEE56" s="408"/>
      <c r="PEF56" s="409"/>
      <c r="PEG56" s="410"/>
      <c r="PEH56" s="411"/>
      <c r="PEI56" s="412"/>
      <c r="PEJ56" s="406"/>
      <c r="PEK56" s="407"/>
      <c r="PEL56" s="408"/>
      <c r="PEM56" s="409"/>
      <c r="PEN56" s="410"/>
      <c r="PEO56" s="411"/>
      <c r="PEP56" s="412"/>
      <c r="PEQ56" s="406"/>
      <c r="PER56" s="407"/>
      <c r="PES56" s="408"/>
      <c r="PET56" s="409"/>
      <c r="PEU56" s="410"/>
      <c r="PEV56" s="411"/>
      <c r="PEW56" s="412"/>
      <c r="PEX56" s="406"/>
      <c r="PEY56" s="407"/>
      <c r="PEZ56" s="408"/>
      <c r="PFA56" s="409"/>
      <c r="PFB56" s="410"/>
      <c r="PFC56" s="411"/>
      <c r="PFD56" s="412"/>
      <c r="PFE56" s="406"/>
      <c r="PFF56" s="407"/>
      <c r="PFG56" s="408"/>
      <c r="PFH56" s="409"/>
      <c r="PFI56" s="410"/>
      <c r="PFJ56" s="411"/>
      <c r="PFK56" s="412"/>
      <c r="PFL56" s="406"/>
      <c r="PFM56" s="407"/>
      <c r="PFN56" s="408"/>
      <c r="PFO56" s="409"/>
      <c r="PFP56" s="410"/>
      <c r="PFQ56" s="411"/>
      <c r="PFR56" s="412"/>
      <c r="PFS56" s="406"/>
      <c r="PFT56" s="407"/>
      <c r="PFU56" s="408"/>
      <c r="PFV56" s="409"/>
      <c r="PFW56" s="410"/>
      <c r="PFX56" s="411"/>
      <c r="PFY56" s="412"/>
      <c r="PFZ56" s="406"/>
      <c r="PGA56" s="407"/>
      <c r="PGB56" s="408"/>
      <c r="PGC56" s="409"/>
      <c r="PGD56" s="410"/>
      <c r="PGE56" s="411"/>
      <c r="PGF56" s="412"/>
      <c r="PGG56" s="406"/>
      <c r="PGH56" s="407"/>
      <c r="PGI56" s="408"/>
      <c r="PGJ56" s="409"/>
      <c r="PGK56" s="410"/>
      <c r="PGL56" s="411"/>
      <c r="PGM56" s="412"/>
      <c r="PGN56" s="406"/>
      <c r="PGO56" s="407"/>
      <c r="PGP56" s="408"/>
      <c r="PGQ56" s="409"/>
      <c r="PGR56" s="410"/>
      <c r="PGS56" s="411"/>
      <c r="PGT56" s="412"/>
      <c r="PGU56" s="406"/>
      <c r="PGV56" s="407"/>
      <c r="PGW56" s="408"/>
      <c r="PGX56" s="409"/>
      <c r="PGY56" s="410"/>
      <c r="PGZ56" s="411"/>
      <c r="PHA56" s="412"/>
      <c r="PHB56" s="406"/>
      <c r="PHC56" s="407"/>
      <c r="PHD56" s="408"/>
      <c r="PHE56" s="409"/>
      <c r="PHF56" s="410"/>
      <c r="PHG56" s="411"/>
      <c r="PHH56" s="412"/>
      <c r="PHI56" s="406"/>
      <c r="PHJ56" s="407"/>
      <c r="PHK56" s="408"/>
      <c r="PHL56" s="409"/>
      <c r="PHM56" s="410"/>
      <c r="PHN56" s="411"/>
      <c r="PHO56" s="412"/>
      <c r="PHP56" s="406"/>
      <c r="PHQ56" s="407"/>
      <c r="PHR56" s="408"/>
      <c r="PHS56" s="409"/>
      <c r="PHT56" s="410"/>
      <c r="PHU56" s="411"/>
      <c r="PHV56" s="412"/>
      <c r="PHW56" s="406"/>
      <c r="PHX56" s="407"/>
      <c r="PHY56" s="408"/>
      <c r="PHZ56" s="409"/>
      <c r="PIA56" s="410"/>
      <c r="PIB56" s="411"/>
      <c r="PIC56" s="412"/>
      <c r="PID56" s="406"/>
      <c r="PIE56" s="407"/>
      <c r="PIF56" s="408"/>
      <c r="PIG56" s="409"/>
      <c r="PIH56" s="410"/>
      <c r="PII56" s="411"/>
      <c r="PIJ56" s="412"/>
      <c r="PIK56" s="406"/>
      <c r="PIL56" s="407"/>
      <c r="PIM56" s="408"/>
      <c r="PIN56" s="409"/>
      <c r="PIO56" s="410"/>
      <c r="PIP56" s="411"/>
      <c r="PIQ56" s="412"/>
      <c r="PIR56" s="406"/>
      <c r="PIS56" s="407"/>
      <c r="PIT56" s="408"/>
      <c r="PIU56" s="409"/>
      <c r="PIV56" s="410"/>
      <c r="PIW56" s="411"/>
      <c r="PIX56" s="412"/>
      <c r="PIY56" s="406"/>
      <c r="PIZ56" s="407"/>
      <c r="PJA56" s="408"/>
      <c r="PJB56" s="409"/>
      <c r="PJC56" s="410"/>
      <c r="PJD56" s="411"/>
      <c r="PJE56" s="412"/>
      <c r="PJF56" s="406"/>
      <c r="PJG56" s="407"/>
      <c r="PJH56" s="408"/>
      <c r="PJI56" s="409"/>
      <c r="PJJ56" s="410"/>
      <c r="PJK56" s="411"/>
      <c r="PJL56" s="412"/>
      <c r="PJM56" s="406"/>
      <c r="PJN56" s="407"/>
      <c r="PJO56" s="408"/>
      <c r="PJP56" s="409"/>
      <c r="PJQ56" s="410"/>
      <c r="PJR56" s="411"/>
      <c r="PJS56" s="412"/>
      <c r="PJT56" s="406"/>
      <c r="PJU56" s="407"/>
      <c r="PJV56" s="408"/>
      <c r="PJW56" s="409"/>
      <c r="PJX56" s="410"/>
      <c r="PJY56" s="411"/>
      <c r="PJZ56" s="412"/>
      <c r="PKA56" s="406"/>
      <c r="PKB56" s="407"/>
      <c r="PKC56" s="408"/>
      <c r="PKD56" s="409"/>
      <c r="PKE56" s="410"/>
      <c r="PKF56" s="411"/>
      <c r="PKG56" s="412"/>
      <c r="PKH56" s="406"/>
      <c r="PKI56" s="407"/>
      <c r="PKJ56" s="408"/>
      <c r="PKK56" s="409"/>
      <c r="PKL56" s="410"/>
      <c r="PKM56" s="411"/>
      <c r="PKN56" s="412"/>
      <c r="PKO56" s="406"/>
      <c r="PKP56" s="407"/>
      <c r="PKQ56" s="408"/>
      <c r="PKR56" s="409"/>
      <c r="PKS56" s="410"/>
      <c r="PKT56" s="411"/>
      <c r="PKU56" s="412"/>
      <c r="PKV56" s="406"/>
      <c r="PKW56" s="407"/>
      <c r="PKX56" s="408"/>
      <c r="PKY56" s="409"/>
      <c r="PKZ56" s="410"/>
      <c r="PLA56" s="411"/>
      <c r="PLB56" s="412"/>
      <c r="PLC56" s="406"/>
      <c r="PLD56" s="407"/>
      <c r="PLE56" s="408"/>
      <c r="PLF56" s="409"/>
      <c r="PLG56" s="410"/>
      <c r="PLH56" s="411"/>
      <c r="PLI56" s="412"/>
      <c r="PLJ56" s="406"/>
      <c r="PLK56" s="407"/>
      <c r="PLL56" s="408"/>
      <c r="PLM56" s="409"/>
      <c r="PLN56" s="410"/>
      <c r="PLO56" s="411"/>
      <c r="PLP56" s="412"/>
      <c r="PLQ56" s="406"/>
      <c r="PLR56" s="407"/>
      <c r="PLS56" s="408"/>
      <c r="PLT56" s="409"/>
      <c r="PLU56" s="410"/>
      <c r="PLV56" s="411"/>
      <c r="PLW56" s="412"/>
      <c r="PLX56" s="406"/>
      <c r="PLY56" s="407"/>
      <c r="PLZ56" s="408"/>
      <c r="PMA56" s="409"/>
      <c r="PMB56" s="410"/>
      <c r="PMC56" s="411"/>
      <c r="PMD56" s="412"/>
      <c r="PME56" s="406"/>
      <c r="PMF56" s="407"/>
      <c r="PMG56" s="408"/>
      <c r="PMH56" s="409"/>
      <c r="PMI56" s="410"/>
      <c r="PMJ56" s="411"/>
      <c r="PMK56" s="412"/>
      <c r="PML56" s="406"/>
      <c r="PMM56" s="407"/>
      <c r="PMN56" s="408"/>
      <c r="PMO56" s="409"/>
      <c r="PMP56" s="410"/>
      <c r="PMQ56" s="411"/>
      <c r="PMR56" s="412"/>
      <c r="PMS56" s="406"/>
      <c r="PMT56" s="407"/>
      <c r="PMU56" s="408"/>
      <c r="PMV56" s="409"/>
      <c r="PMW56" s="410"/>
      <c r="PMX56" s="411"/>
      <c r="PMY56" s="412"/>
      <c r="PMZ56" s="406"/>
      <c r="PNA56" s="407"/>
      <c r="PNB56" s="408"/>
      <c r="PNC56" s="409"/>
      <c r="PND56" s="410"/>
      <c r="PNE56" s="411"/>
      <c r="PNF56" s="412"/>
      <c r="PNG56" s="406"/>
      <c r="PNH56" s="407"/>
      <c r="PNI56" s="408"/>
      <c r="PNJ56" s="409"/>
      <c r="PNK56" s="410"/>
      <c r="PNL56" s="411"/>
      <c r="PNM56" s="412"/>
      <c r="PNN56" s="406"/>
      <c r="PNO56" s="407"/>
      <c r="PNP56" s="408"/>
      <c r="PNQ56" s="409"/>
      <c r="PNR56" s="410"/>
      <c r="PNS56" s="411"/>
      <c r="PNT56" s="412"/>
      <c r="PNU56" s="406"/>
      <c r="PNV56" s="407"/>
      <c r="PNW56" s="408"/>
      <c r="PNX56" s="409"/>
      <c r="PNY56" s="410"/>
      <c r="PNZ56" s="411"/>
      <c r="POA56" s="412"/>
      <c r="POB56" s="406"/>
      <c r="POC56" s="407"/>
      <c r="POD56" s="408"/>
      <c r="POE56" s="409"/>
      <c r="POF56" s="410"/>
      <c r="POG56" s="411"/>
      <c r="POH56" s="412"/>
      <c r="POI56" s="406"/>
      <c r="POJ56" s="407"/>
      <c r="POK56" s="408"/>
      <c r="POL56" s="409"/>
      <c r="POM56" s="410"/>
      <c r="PON56" s="411"/>
      <c r="POO56" s="412"/>
      <c r="POP56" s="406"/>
      <c r="POQ56" s="407"/>
      <c r="POR56" s="408"/>
      <c r="POS56" s="409"/>
      <c r="POT56" s="410"/>
      <c r="POU56" s="411"/>
      <c r="POV56" s="412"/>
      <c r="POW56" s="406"/>
      <c r="POX56" s="407"/>
      <c r="POY56" s="408"/>
      <c r="POZ56" s="409"/>
      <c r="PPA56" s="410"/>
      <c r="PPB56" s="411"/>
      <c r="PPC56" s="412"/>
      <c r="PPD56" s="406"/>
      <c r="PPE56" s="407"/>
      <c r="PPF56" s="408"/>
      <c r="PPG56" s="409"/>
      <c r="PPH56" s="410"/>
      <c r="PPI56" s="411"/>
      <c r="PPJ56" s="412"/>
      <c r="PPK56" s="406"/>
      <c r="PPL56" s="407"/>
      <c r="PPM56" s="408"/>
      <c r="PPN56" s="409"/>
      <c r="PPO56" s="410"/>
      <c r="PPP56" s="411"/>
      <c r="PPQ56" s="412"/>
      <c r="PPR56" s="406"/>
      <c r="PPS56" s="407"/>
      <c r="PPT56" s="408"/>
      <c r="PPU56" s="409"/>
      <c r="PPV56" s="410"/>
      <c r="PPW56" s="411"/>
      <c r="PPX56" s="412"/>
      <c r="PPY56" s="406"/>
      <c r="PPZ56" s="407"/>
      <c r="PQA56" s="408"/>
      <c r="PQB56" s="409"/>
      <c r="PQC56" s="410"/>
      <c r="PQD56" s="411"/>
      <c r="PQE56" s="412"/>
      <c r="PQF56" s="406"/>
      <c r="PQG56" s="407"/>
      <c r="PQH56" s="408"/>
      <c r="PQI56" s="409"/>
      <c r="PQJ56" s="410"/>
      <c r="PQK56" s="411"/>
      <c r="PQL56" s="412"/>
      <c r="PQM56" s="406"/>
      <c r="PQN56" s="407"/>
      <c r="PQO56" s="408"/>
      <c r="PQP56" s="409"/>
      <c r="PQQ56" s="410"/>
      <c r="PQR56" s="411"/>
      <c r="PQS56" s="412"/>
      <c r="PQT56" s="406"/>
      <c r="PQU56" s="407"/>
      <c r="PQV56" s="408"/>
      <c r="PQW56" s="409"/>
      <c r="PQX56" s="410"/>
      <c r="PQY56" s="411"/>
      <c r="PQZ56" s="412"/>
      <c r="PRA56" s="406"/>
      <c r="PRB56" s="407"/>
      <c r="PRC56" s="408"/>
      <c r="PRD56" s="409"/>
      <c r="PRE56" s="410"/>
      <c r="PRF56" s="411"/>
      <c r="PRG56" s="412"/>
      <c r="PRH56" s="406"/>
      <c r="PRI56" s="407"/>
      <c r="PRJ56" s="408"/>
      <c r="PRK56" s="409"/>
      <c r="PRL56" s="410"/>
      <c r="PRM56" s="411"/>
      <c r="PRN56" s="412"/>
      <c r="PRO56" s="406"/>
      <c r="PRP56" s="407"/>
      <c r="PRQ56" s="408"/>
      <c r="PRR56" s="409"/>
      <c r="PRS56" s="410"/>
      <c r="PRT56" s="411"/>
      <c r="PRU56" s="412"/>
      <c r="PRV56" s="406"/>
      <c r="PRW56" s="407"/>
      <c r="PRX56" s="408"/>
      <c r="PRY56" s="409"/>
      <c r="PRZ56" s="410"/>
      <c r="PSA56" s="411"/>
      <c r="PSB56" s="412"/>
      <c r="PSC56" s="406"/>
      <c r="PSD56" s="407"/>
      <c r="PSE56" s="408"/>
      <c r="PSF56" s="409"/>
      <c r="PSG56" s="410"/>
      <c r="PSH56" s="411"/>
      <c r="PSI56" s="412"/>
      <c r="PSJ56" s="406"/>
      <c r="PSK56" s="407"/>
      <c r="PSL56" s="408"/>
      <c r="PSM56" s="409"/>
      <c r="PSN56" s="410"/>
      <c r="PSO56" s="411"/>
      <c r="PSP56" s="412"/>
      <c r="PSQ56" s="406"/>
      <c r="PSR56" s="407"/>
      <c r="PSS56" s="408"/>
      <c r="PST56" s="409"/>
      <c r="PSU56" s="410"/>
      <c r="PSV56" s="411"/>
      <c r="PSW56" s="412"/>
      <c r="PSX56" s="406"/>
      <c r="PSY56" s="407"/>
      <c r="PSZ56" s="408"/>
      <c r="PTA56" s="409"/>
      <c r="PTB56" s="410"/>
      <c r="PTC56" s="411"/>
      <c r="PTD56" s="412"/>
      <c r="PTE56" s="406"/>
      <c r="PTF56" s="407"/>
      <c r="PTG56" s="408"/>
      <c r="PTH56" s="409"/>
      <c r="PTI56" s="410"/>
      <c r="PTJ56" s="411"/>
      <c r="PTK56" s="412"/>
      <c r="PTL56" s="406"/>
      <c r="PTM56" s="407"/>
      <c r="PTN56" s="408"/>
      <c r="PTO56" s="409"/>
      <c r="PTP56" s="410"/>
      <c r="PTQ56" s="411"/>
      <c r="PTR56" s="412"/>
      <c r="PTS56" s="406"/>
      <c r="PTT56" s="407"/>
      <c r="PTU56" s="408"/>
      <c r="PTV56" s="409"/>
      <c r="PTW56" s="410"/>
      <c r="PTX56" s="411"/>
      <c r="PTY56" s="412"/>
      <c r="PTZ56" s="406"/>
      <c r="PUA56" s="407"/>
      <c r="PUB56" s="408"/>
      <c r="PUC56" s="409"/>
      <c r="PUD56" s="410"/>
      <c r="PUE56" s="411"/>
      <c r="PUF56" s="412"/>
      <c r="PUG56" s="406"/>
      <c r="PUH56" s="407"/>
      <c r="PUI56" s="408"/>
      <c r="PUJ56" s="409"/>
      <c r="PUK56" s="410"/>
      <c r="PUL56" s="411"/>
      <c r="PUM56" s="412"/>
      <c r="PUN56" s="406"/>
      <c r="PUO56" s="407"/>
      <c r="PUP56" s="408"/>
      <c r="PUQ56" s="409"/>
      <c r="PUR56" s="410"/>
      <c r="PUS56" s="411"/>
      <c r="PUT56" s="412"/>
      <c r="PUU56" s="406"/>
      <c r="PUV56" s="407"/>
      <c r="PUW56" s="408"/>
      <c r="PUX56" s="409"/>
      <c r="PUY56" s="410"/>
      <c r="PUZ56" s="411"/>
      <c r="PVA56" s="412"/>
      <c r="PVB56" s="406"/>
      <c r="PVC56" s="407"/>
      <c r="PVD56" s="408"/>
      <c r="PVE56" s="409"/>
      <c r="PVF56" s="410"/>
      <c r="PVG56" s="411"/>
      <c r="PVH56" s="412"/>
      <c r="PVI56" s="406"/>
      <c r="PVJ56" s="407"/>
      <c r="PVK56" s="408"/>
      <c r="PVL56" s="409"/>
      <c r="PVM56" s="410"/>
      <c r="PVN56" s="411"/>
      <c r="PVO56" s="412"/>
      <c r="PVP56" s="406"/>
      <c r="PVQ56" s="407"/>
      <c r="PVR56" s="408"/>
      <c r="PVS56" s="409"/>
      <c r="PVT56" s="410"/>
      <c r="PVU56" s="411"/>
      <c r="PVV56" s="412"/>
      <c r="PVW56" s="406"/>
      <c r="PVX56" s="407"/>
      <c r="PVY56" s="408"/>
      <c r="PVZ56" s="409"/>
      <c r="PWA56" s="410"/>
      <c r="PWB56" s="411"/>
      <c r="PWC56" s="412"/>
      <c r="PWD56" s="406"/>
      <c r="PWE56" s="407"/>
      <c r="PWF56" s="408"/>
      <c r="PWG56" s="409"/>
      <c r="PWH56" s="410"/>
      <c r="PWI56" s="411"/>
      <c r="PWJ56" s="412"/>
      <c r="PWK56" s="406"/>
      <c r="PWL56" s="407"/>
      <c r="PWM56" s="408"/>
      <c r="PWN56" s="409"/>
      <c r="PWO56" s="410"/>
      <c r="PWP56" s="411"/>
      <c r="PWQ56" s="412"/>
      <c r="PWR56" s="406"/>
      <c r="PWS56" s="407"/>
      <c r="PWT56" s="408"/>
      <c r="PWU56" s="409"/>
      <c r="PWV56" s="410"/>
      <c r="PWW56" s="411"/>
      <c r="PWX56" s="412"/>
      <c r="PWY56" s="406"/>
      <c r="PWZ56" s="407"/>
      <c r="PXA56" s="408"/>
      <c r="PXB56" s="409"/>
      <c r="PXC56" s="410"/>
      <c r="PXD56" s="411"/>
      <c r="PXE56" s="412"/>
      <c r="PXF56" s="406"/>
      <c r="PXG56" s="407"/>
      <c r="PXH56" s="408"/>
      <c r="PXI56" s="409"/>
      <c r="PXJ56" s="410"/>
      <c r="PXK56" s="411"/>
      <c r="PXL56" s="412"/>
      <c r="PXM56" s="406"/>
      <c r="PXN56" s="407"/>
      <c r="PXO56" s="408"/>
      <c r="PXP56" s="409"/>
      <c r="PXQ56" s="410"/>
      <c r="PXR56" s="411"/>
      <c r="PXS56" s="412"/>
      <c r="PXT56" s="406"/>
      <c r="PXU56" s="407"/>
      <c r="PXV56" s="408"/>
      <c r="PXW56" s="409"/>
      <c r="PXX56" s="410"/>
      <c r="PXY56" s="411"/>
      <c r="PXZ56" s="412"/>
      <c r="PYA56" s="406"/>
      <c r="PYB56" s="407"/>
      <c r="PYC56" s="408"/>
      <c r="PYD56" s="409"/>
      <c r="PYE56" s="410"/>
      <c r="PYF56" s="411"/>
      <c r="PYG56" s="412"/>
      <c r="PYH56" s="406"/>
      <c r="PYI56" s="407"/>
      <c r="PYJ56" s="408"/>
      <c r="PYK56" s="409"/>
      <c r="PYL56" s="410"/>
      <c r="PYM56" s="411"/>
      <c r="PYN56" s="412"/>
      <c r="PYO56" s="406"/>
      <c r="PYP56" s="407"/>
      <c r="PYQ56" s="408"/>
      <c r="PYR56" s="409"/>
      <c r="PYS56" s="410"/>
      <c r="PYT56" s="411"/>
      <c r="PYU56" s="412"/>
      <c r="PYV56" s="406"/>
      <c r="PYW56" s="407"/>
      <c r="PYX56" s="408"/>
      <c r="PYY56" s="409"/>
      <c r="PYZ56" s="410"/>
      <c r="PZA56" s="411"/>
      <c r="PZB56" s="412"/>
      <c r="PZC56" s="406"/>
      <c r="PZD56" s="407"/>
      <c r="PZE56" s="408"/>
      <c r="PZF56" s="409"/>
      <c r="PZG56" s="410"/>
      <c r="PZH56" s="411"/>
      <c r="PZI56" s="412"/>
      <c r="PZJ56" s="406"/>
      <c r="PZK56" s="407"/>
      <c r="PZL56" s="408"/>
      <c r="PZM56" s="409"/>
      <c r="PZN56" s="410"/>
      <c r="PZO56" s="411"/>
      <c r="PZP56" s="412"/>
      <c r="PZQ56" s="406"/>
      <c r="PZR56" s="407"/>
      <c r="PZS56" s="408"/>
      <c r="PZT56" s="409"/>
      <c r="PZU56" s="410"/>
      <c r="PZV56" s="411"/>
      <c r="PZW56" s="412"/>
      <c r="PZX56" s="406"/>
      <c r="PZY56" s="407"/>
      <c r="PZZ56" s="408"/>
      <c r="QAA56" s="409"/>
      <c r="QAB56" s="410"/>
      <c r="QAC56" s="411"/>
      <c r="QAD56" s="412"/>
      <c r="QAE56" s="406"/>
      <c r="QAF56" s="407"/>
      <c r="QAG56" s="408"/>
      <c r="QAH56" s="409"/>
      <c r="QAI56" s="410"/>
      <c r="QAJ56" s="411"/>
      <c r="QAK56" s="412"/>
      <c r="QAL56" s="406"/>
      <c r="QAM56" s="407"/>
      <c r="QAN56" s="408"/>
      <c r="QAO56" s="409"/>
      <c r="QAP56" s="410"/>
      <c r="QAQ56" s="411"/>
      <c r="QAR56" s="412"/>
      <c r="QAS56" s="406"/>
      <c r="QAT56" s="407"/>
      <c r="QAU56" s="408"/>
      <c r="QAV56" s="409"/>
      <c r="QAW56" s="410"/>
      <c r="QAX56" s="411"/>
      <c r="QAY56" s="412"/>
      <c r="QAZ56" s="406"/>
      <c r="QBA56" s="407"/>
      <c r="QBB56" s="408"/>
      <c r="QBC56" s="409"/>
      <c r="QBD56" s="410"/>
      <c r="QBE56" s="411"/>
      <c r="QBF56" s="412"/>
      <c r="QBG56" s="406"/>
      <c r="QBH56" s="407"/>
      <c r="QBI56" s="408"/>
      <c r="QBJ56" s="409"/>
      <c r="QBK56" s="410"/>
      <c r="QBL56" s="411"/>
      <c r="QBM56" s="412"/>
      <c r="QBN56" s="406"/>
      <c r="QBO56" s="407"/>
      <c r="QBP56" s="408"/>
      <c r="QBQ56" s="409"/>
      <c r="QBR56" s="410"/>
      <c r="QBS56" s="411"/>
      <c r="QBT56" s="412"/>
      <c r="QBU56" s="406"/>
      <c r="QBV56" s="407"/>
      <c r="QBW56" s="408"/>
      <c r="QBX56" s="409"/>
      <c r="QBY56" s="410"/>
      <c r="QBZ56" s="411"/>
      <c r="QCA56" s="412"/>
      <c r="QCB56" s="406"/>
      <c r="QCC56" s="407"/>
      <c r="QCD56" s="408"/>
      <c r="QCE56" s="409"/>
      <c r="QCF56" s="410"/>
      <c r="QCG56" s="411"/>
      <c r="QCH56" s="412"/>
      <c r="QCI56" s="406"/>
      <c r="QCJ56" s="407"/>
      <c r="QCK56" s="408"/>
      <c r="QCL56" s="409"/>
      <c r="QCM56" s="410"/>
      <c r="QCN56" s="411"/>
      <c r="QCO56" s="412"/>
      <c r="QCP56" s="406"/>
      <c r="QCQ56" s="407"/>
      <c r="QCR56" s="408"/>
      <c r="QCS56" s="409"/>
      <c r="QCT56" s="410"/>
      <c r="QCU56" s="411"/>
      <c r="QCV56" s="412"/>
      <c r="QCW56" s="406"/>
      <c r="QCX56" s="407"/>
      <c r="QCY56" s="408"/>
      <c r="QCZ56" s="409"/>
      <c r="QDA56" s="410"/>
      <c r="QDB56" s="411"/>
      <c r="QDC56" s="412"/>
      <c r="QDD56" s="406"/>
      <c r="QDE56" s="407"/>
      <c r="QDF56" s="408"/>
      <c r="QDG56" s="409"/>
      <c r="QDH56" s="410"/>
      <c r="QDI56" s="411"/>
      <c r="QDJ56" s="412"/>
      <c r="QDK56" s="406"/>
      <c r="QDL56" s="407"/>
      <c r="QDM56" s="408"/>
      <c r="QDN56" s="409"/>
      <c r="QDO56" s="410"/>
      <c r="QDP56" s="411"/>
      <c r="QDQ56" s="412"/>
      <c r="QDR56" s="406"/>
      <c r="QDS56" s="407"/>
      <c r="QDT56" s="408"/>
      <c r="QDU56" s="409"/>
      <c r="QDV56" s="410"/>
      <c r="QDW56" s="411"/>
      <c r="QDX56" s="412"/>
      <c r="QDY56" s="406"/>
      <c r="QDZ56" s="407"/>
      <c r="QEA56" s="408"/>
      <c r="QEB56" s="409"/>
      <c r="QEC56" s="410"/>
      <c r="QED56" s="411"/>
      <c r="QEE56" s="412"/>
      <c r="QEF56" s="406"/>
      <c r="QEG56" s="407"/>
      <c r="QEH56" s="408"/>
      <c r="QEI56" s="409"/>
      <c r="QEJ56" s="410"/>
      <c r="QEK56" s="411"/>
      <c r="QEL56" s="412"/>
      <c r="QEM56" s="406"/>
      <c r="QEN56" s="407"/>
      <c r="QEO56" s="408"/>
      <c r="QEP56" s="409"/>
      <c r="QEQ56" s="410"/>
      <c r="QER56" s="411"/>
      <c r="QES56" s="412"/>
      <c r="QET56" s="406"/>
      <c r="QEU56" s="407"/>
      <c r="QEV56" s="408"/>
      <c r="QEW56" s="409"/>
      <c r="QEX56" s="410"/>
      <c r="QEY56" s="411"/>
      <c r="QEZ56" s="412"/>
      <c r="QFA56" s="406"/>
      <c r="QFB56" s="407"/>
      <c r="QFC56" s="408"/>
      <c r="QFD56" s="409"/>
      <c r="QFE56" s="410"/>
      <c r="QFF56" s="411"/>
      <c r="QFG56" s="412"/>
      <c r="QFH56" s="406"/>
      <c r="QFI56" s="407"/>
      <c r="QFJ56" s="408"/>
      <c r="QFK56" s="409"/>
      <c r="QFL56" s="410"/>
      <c r="QFM56" s="411"/>
      <c r="QFN56" s="412"/>
      <c r="QFO56" s="406"/>
      <c r="QFP56" s="407"/>
      <c r="QFQ56" s="408"/>
      <c r="QFR56" s="409"/>
      <c r="QFS56" s="410"/>
      <c r="QFT56" s="411"/>
      <c r="QFU56" s="412"/>
      <c r="QFV56" s="406"/>
      <c r="QFW56" s="407"/>
      <c r="QFX56" s="408"/>
      <c r="QFY56" s="409"/>
      <c r="QFZ56" s="410"/>
      <c r="QGA56" s="411"/>
      <c r="QGB56" s="412"/>
      <c r="QGC56" s="406"/>
      <c r="QGD56" s="407"/>
      <c r="QGE56" s="408"/>
      <c r="QGF56" s="409"/>
      <c r="QGG56" s="410"/>
      <c r="QGH56" s="411"/>
      <c r="QGI56" s="412"/>
      <c r="QGJ56" s="406"/>
      <c r="QGK56" s="407"/>
      <c r="QGL56" s="408"/>
      <c r="QGM56" s="409"/>
      <c r="QGN56" s="410"/>
      <c r="QGO56" s="411"/>
      <c r="QGP56" s="412"/>
      <c r="QGQ56" s="406"/>
      <c r="QGR56" s="407"/>
      <c r="QGS56" s="408"/>
      <c r="QGT56" s="409"/>
      <c r="QGU56" s="410"/>
      <c r="QGV56" s="411"/>
      <c r="QGW56" s="412"/>
      <c r="QGX56" s="406"/>
      <c r="QGY56" s="407"/>
      <c r="QGZ56" s="408"/>
      <c r="QHA56" s="409"/>
      <c r="QHB56" s="410"/>
      <c r="QHC56" s="411"/>
      <c r="QHD56" s="412"/>
      <c r="QHE56" s="406"/>
      <c r="QHF56" s="407"/>
      <c r="QHG56" s="408"/>
      <c r="QHH56" s="409"/>
      <c r="QHI56" s="410"/>
      <c r="QHJ56" s="411"/>
      <c r="QHK56" s="412"/>
      <c r="QHL56" s="406"/>
      <c r="QHM56" s="407"/>
      <c r="QHN56" s="408"/>
      <c r="QHO56" s="409"/>
      <c r="QHP56" s="410"/>
      <c r="QHQ56" s="411"/>
      <c r="QHR56" s="412"/>
      <c r="QHS56" s="406"/>
      <c r="QHT56" s="407"/>
      <c r="QHU56" s="408"/>
      <c r="QHV56" s="409"/>
      <c r="QHW56" s="410"/>
      <c r="QHX56" s="411"/>
      <c r="QHY56" s="412"/>
      <c r="QHZ56" s="406"/>
      <c r="QIA56" s="407"/>
      <c r="QIB56" s="408"/>
      <c r="QIC56" s="409"/>
      <c r="QID56" s="410"/>
      <c r="QIE56" s="411"/>
      <c r="QIF56" s="412"/>
      <c r="QIG56" s="406"/>
      <c r="QIH56" s="407"/>
      <c r="QII56" s="408"/>
      <c r="QIJ56" s="409"/>
      <c r="QIK56" s="410"/>
      <c r="QIL56" s="411"/>
      <c r="QIM56" s="412"/>
      <c r="QIN56" s="406"/>
      <c r="QIO56" s="407"/>
      <c r="QIP56" s="408"/>
      <c r="QIQ56" s="409"/>
      <c r="QIR56" s="410"/>
      <c r="QIS56" s="411"/>
      <c r="QIT56" s="412"/>
      <c r="QIU56" s="406"/>
      <c r="QIV56" s="407"/>
      <c r="QIW56" s="408"/>
      <c r="QIX56" s="409"/>
      <c r="QIY56" s="410"/>
      <c r="QIZ56" s="411"/>
      <c r="QJA56" s="412"/>
      <c r="QJB56" s="406"/>
      <c r="QJC56" s="407"/>
      <c r="QJD56" s="408"/>
      <c r="QJE56" s="409"/>
      <c r="QJF56" s="410"/>
      <c r="QJG56" s="411"/>
      <c r="QJH56" s="412"/>
      <c r="QJI56" s="406"/>
      <c r="QJJ56" s="407"/>
      <c r="QJK56" s="408"/>
      <c r="QJL56" s="409"/>
      <c r="QJM56" s="410"/>
      <c r="QJN56" s="411"/>
      <c r="QJO56" s="412"/>
      <c r="QJP56" s="406"/>
      <c r="QJQ56" s="407"/>
      <c r="QJR56" s="408"/>
      <c r="QJS56" s="409"/>
      <c r="QJT56" s="410"/>
      <c r="QJU56" s="411"/>
      <c r="QJV56" s="412"/>
      <c r="QJW56" s="406"/>
      <c r="QJX56" s="407"/>
      <c r="QJY56" s="408"/>
      <c r="QJZ56" s="409"/>
      <c r="QKA56" s="410"/>
      <c r="QKB56" s="411"/>
      <c r="QKC56" s="412"/>
      <c r="QKD56" s="406"/>
      <c r="QKE56" s="407"/>
      <c r="QKF56" s="408"/>
      <c r="QKG56" s="409"/>
      <c r="QKH56" s="410"/>
      <c r="QKI56" s="411"/>
      <c r="QKJ56" s="412"/>
      <c r="QKK56" s="406"/>
      <c r="QKL56" s="407"/>
      <c r="QKM56" s="408"/>
      <c r="QKN56" s="409"/>
      <c r="QKO56" s="410"/>
      <c r="QKP56" s="411"/>
      <c r="QKQ56" s="412"/>
      <c r="QKR56" s="406"/>
      <c r="QKS56" s="407"/>
      <c r="QKT56" s="408"/>
      <c r="QKU56" s="409"/>
      <c r="QKV56" s="410"/>
      <c r="QKW56" s="411"/>
      <c r="QKX56" s="412"/>
      <c r="QKY56" s="406"/>
      <c r="QKZ56" s="407"/>
      <c r="QLA56" s="408"/>
      <c r="QLB56" s="409"/>
      <c r="QLC56" s="410"/>
      <c r="QLD56" s="411"/>
      <c r="QLE56" s="412"/>
      <c r="QLF56" s="406"/>
      <c r="QLG56" s="407"/>
      <c r="QLH56" s="408"/>
      <c r="QLI56" s="409"/>
      <c r="QLJ56" s="410"/>
      <c r="QLK56" s="411"/>
      <c r="QLL56" s="412"/>
      <c r="QLM56" s="406"/>
      <c r="QLN56" s="407"/>
      <c r="QLO56" s="408"/>
      <c r="QLP56" s="409"/>
      <c r="QLQ56" s="410"/>
      <c r="QLR56" s="411"/>
      <c r="QLS56" s="412"/>
      <c r="QLT56" s="406"/>
      <c r="QLU56" s="407"/>
      <c r="QLV56" s="408"/>
      <c r="QLW56" s="409"/>
      <c r="QLX56" s="410"/>
      <c r="QLY56" s="411"/>
      <c r="QLZ56" s="412"/>
      <c r="QMA56" s="406"/>
      <c r="QMB56" s="407"/>
      <c r="QMC56" s="408"/>
      <c r="QMD56" s="409"/>
      <c r="QME56" s="410"/>
      <c r="QMF56" s="411"/>
      <c r="QMG56" s="412"/>
      <c r="QMH56" s="406"/>
      <c r="QMI56" s="407"/>
      <c r="QMJ56" s="408"/>
      <c r="QMK56" s="409"/>
      <c r="QML56" s="410"/>
      <c r="QMM56" s="411"/>
      <c r="QMN56" s="412"/>
      <c r="QMO56" s="406"/>
      <c r="QMP56" s="407"/>
      <c r="QMQ56" s="408"/>
      <c r="QMR56" s="409"/>
      <c r="QMS56" s="410"/>
      <c r="QMT56" s="411"/>
      <c r="QMU56" s="412"/>
      <c r="QMV56" s="406"/>
      <c r="QMW56" s="407"/>
      <c r="QMX56" s="408"/>
      <c r="QMY56" s="409"/>
      <c r="QMZ56" s="410"/>
      <c r="QNA56" s="411"/>
      <c r="QNB56" s="412"/>
      <c r="QNC56" s="406"/>
      <c r="QND56" s="407"/>
      <c r="QNE56" s="408"/>
      <c r="QNF56" s="409"/>
      <c r="QNG56" s="410"/>
      <c r="QNH56" s="411"/>
      <c r="QNI56" s="412"/>
      <c r="QNJ56" s="406"/>
      <c r="QNK56" s="407"/>
      <c r="QNL56" s="408"/>
      <c r="QNM56" s="409"/>
      <c r="QNN56" s="410"/>
      <c r="QNO56" s="411"/>
      <c r="QNP56" s="412"/>
      <c r="QNQ56" s="406"/>
      <c r="QNR56" s="407"/>
      <c r="QNS56" s="408"/>
      <c r="QNT56" s="409"/>
      <c r="QNU56" s="410"/>
      <c r="QNV56" s="411"/>
      <c r="QNW56" s="412"/>
      <c r="QNX56" s="406"/>
      <c r="QNY56" s="407"/>
      <c r="QNZ56" s="408"/>
      <c r="QOA56" s="409"/>
      <c r="QOB56" s="410"/>
      <c r="QOC56" s="411"/>
      <c r="QOD56" s="412"/>
      <c r="QOE56" s="406"/>
      <c r="QOF56" s="407"/>
      <c r="QOG56" s="408"/>
      <c r="QOH56" s="409"/>
      <c r="QOI56" s="410"/>
      <c r="QOJ56" s="411"/>
      <c r="QOK56" s="412"/>
      <c r="QOL56" s="406"/>
      <c r="QOM56" s="407"/>
      <c r="QON56" s="408"/>
      <c r="QOO56" s="409"/>
      <c r="QOP56" s="410"/>
      <c r="QOQ56" s="411"/>
      <c r="QOR56" s="412"/>
      <c r="QOS56" s="406"/>
      <c r="QOT56" s="407"/>
      <c r="QOU56" s="408"/>
      <c r="QOV56" s="409"/>
      <c r="QOW56" s="410"/>
      <c r="QOX56" s="411"/>
      <c r="QOY56" s="412"/>
      <c r="QOZ56" s="406"/>
      <c r="QPA56" s="407"/>
      <c r="QPB56" s="408"/>
      <c r="QPC56" s="409"/>
      <c r="QPD56" s="410"/>
      <c r="QPE56" s="411"/>
      <c r="QPF56" s="412"/>
      <c r="QPG56" s="406"/>
      <c r="QPH56" s="407"/>
      <c r="QPI56" s="408"/>
      <c r="QPJ56" s="409"/>
      <c r="QPK56" s="410"/>
      <c r="QPL56" s="411"/>
      <c r="QPM56" s="412"/>
      <c r="QPN56" s="406"/>
      <c r="QPO56" s="407"/>
      <c r="QPP56" s="408"/>
      <c r="QPQ56" s="409"/>
      <c r="QPR56" s="410"/>
      <c r="QPS56" s="411"/>
      <c r="QPT56" s="412"/>
      <c r="QPU56" s="406"/>
      <c r="QPV56" s="407"/>
      <c r="QPW56" s="408"/>
      <c r="QPX56" s="409"/>
      <c r="QPY56" s="410"/>
      <c r="QPZ56" s="411"/>
      <c r="QQA56" s="412"/>
      <c r="QQB56" s="406"/>
      <c r="QQC56" s="407"/>
      <c r="QQD56" s="408"/>
      <c r="QQE56" s="409"/>
      <c r="QQF56" s="410"/>
      <c r="QQG56" s="411"/>
      <c r="QQH56" s="412"/>
      <c r="QQI56" s="406"/>
      <c r="QQJ56" s="407"/>
      <c r="QQK56" s="408"/>
      <c r="QQL56" s="409"/>
      <c r="QQM56" s="410"/>
      <c r="QQN56" s="411"/>
      <c r="QQO56" s="412"/>
      <c r="QQP56" s="406"/>
      <c r="QQQ56" s="407"/>
      <c r="QQR56" s="408"/>
      <c r="QQS56" s="409"/>
      <c r="QQT56" s="410"/>
      <c r="QQU56" s="411"/>
      <c r="QQV56" s="412"/>
      <c r="QQW56" s="406"/>
      <c r="QQX56" s="407"/>
      <c r="QQY56" s="408"/>
      <c r="QQZ56" s="409"/>
      <c r="QRA56" s="410"/>
      <c r="QRB56" s="411"/>
      <c r="QRC56" s="412"/>
      <c r="QRD56" s="406"/>
      <c r="QRE56" s="407"/>
      <c r="QRF56" s="408"/>
      <c r="QRG56" s="409"/>
      <c r="QRH56" s="410"/>
      <c r="QRI56" s="411"/>
      <c r="QRJ56" s="412"/>
      <c r="QRK56" s="406"/>
      <c r="QRL56" s="407"/>
      <c r="QRM56" s="408"/>
      <c r="QRN56" s="409"/>
      <c r="QRO56" s="410"/>
      <c r="QRP56" s="411"/>
      <c r="QRQ56" s="412"/>
      <c r="QRR56" s="406"/>
      <c r="QRS56" s="407"/>
      <c r="QRT56" s="408"/>
      <c r="QRU56" s="409"/>
      <c r="QRV56" s="410"/>
      <c r="QRW56" s="411"/>
      <c r="QRX56" s="412"/>
      <c r="QRY56" s="406"/>
      <c r="QRZ56" s="407"/>
      <c r="QSA56" s="408"/>
      <c r="QSB56" s="409"/>
      <c r="QSC56" s="410"/>
      <c r="QSD56" s="411"/>
      <c r="QSE56" s="412"/>
      <c r="QSF56" s="406"/>
      <c r="QSG56" s="407"/>
      <c r="QSH56" s="408"/>
      <c r="QSI56" s="409"/>
      <c r="QSJ56" s="410"/>
      <c r="QSK56" s="411"/>
      <c r="QSL56" s="412"/>
      <c r="QSM56" s="406"/>
      <c r="QSN56" s="407"/>
      <c r="QSO56" s="408"/>
      <c r="QSP56" s="409"/>
      <c r="QSQ56" s="410"/>
      <c r="QSR56" s="411"/>
      <c r="QSS56" s="412"/>
      <c r="QST56" s="406"/>
      <c r="QSU56" s="407"/>
      <c r="QSV56" s="408"/>
      <c r="QSW56" s="409"/>
      <c r="QSX56" s="410"/>
      <c r="QSY56" s="411"/>
      <c r="QSZ56" s="412"/>
      <c r="QTA56" s="406"/>
      <c r="QTB56" s="407"/>
      <c r="QTC56" s="408"/>
      <c r="QTD56" s="409"/>
      <c r="QTE56" s="410"/>
      <c r="QTF56" s="411"/>
      <c r="QTG56" s="412"/>
      <c r="QTH56" s="406"/>
      <c r="QTI56" s="407"/>
      <c r="QTJ56" s="408"/>
      <c r="QTK56" s="409"/>
      <c r="QTL56" s="410"/>
      <c r="QTM56" s="411"/>
      <c r="QTN56" s="412"/>
      <c r="QTO56" s="406"/>
      <c r="QTP56" s="407"/>
      <c r="QTQ56" s="408"/>
      <c r="QTR56" s="409"/>
      <c r="QTS56" s="410"/>
      <c r="QTT56" s="411"/>
      <c r="QTU56" s="412"/>
      <c r="QTV56" s="406"/>
      <c r="QTW56" s="407"/>
      <c r="QTX56" s="408"/>
      <c r="QTY56" s="409"/>
      <c r="QTZ56" s="410"/>
      <c r="QUA56" s="411"/>
      <c r="QUB56" s="412"/>
      <c r="QUC56" s="406"/>
      <c r="QUD56" s="407"/>
      <c r="QUE56" s="408"/>
      <c r="QUF56" s="409"/>
      <c r="QUG56" s="410"/>
      <c r="QUH56" s="411"/>
      <c r="QUI56" s="412"/>
      <c r="QUJ56" s="406"/>
      <c r="QUK56" s="407"/>
      <c r="QUL56" s="408"/>
      <c r="QUM56" s="409"/>
      <c r="QUN56" s="410"/>
      <c r="QUO56" s="411"/>
      <c r="QUP56" s="412"/>
      <c r="QUQ56" s="406"/>
      <c r="QUR56" s="407"/>
      <c r="QUS56" s="408"/>
      <c r="QUT56" s="409"/>
      <c r="QUU56" s="410"/>
      <c r="QUV56" s="411"/>
      <c r="QUW56" s="412"/>
      <c r="QUX56" s="406"/>
      <c r="QUY56" s="407"/>
      <c r="QUZ56" s="408"/>
      <c r="QVA56" s="409"/>
      <c r="QVB56" s="410"/>
      <c r="QVC56" s="411"/>
      <c r="QVD56" s="412"/>
      <c r="QVE56" s="406"/>
      <c r="QVF56" s="407"/>
      <c r="QVG56" s="408"/>
      <c r="QVH56" s="409"/>
      <c r="QVI56" s="410"/>
      <c r="QVJ56" s="411"/>
      <c r="QVK56" s="412"/>
      <c r="QVL56" s="406"/>
      <c r="QVM56" s="407"/>
      <c r="QVN56" s="408"/>
      <c r="QVO56" s="409"/>
      <c r="QVP56" s="410"/>
      <c r="QVQ56" s="411"/>
      <c r="QVR56" s="412"/>
      <c r="QVS56" s="406"/>
      <c r="QVT56" s="407"/>
      <c r="QVU56" s="408"/>
      <c r="QVV56" s="409"/>
      <c r="QVW56" s="410"/>
      <c r="QVX56" s="411"/>
      <c r="QVY56" s="412"/>
      <c r="QVZ56" s="406"/>
      <c r="QWA56" s="407"/>
      <c r="QWB56" s="408"/>
      <c r="QWC56" s="409"/>
      <c r="QWD56" s="410"/>
      <c r="QWE56" s="411"/>
      <c r="QWF56" s="412"/>
      <c r="QWG56" s="406"/>
      <c r="QWH56" s="407"/>
      <c r="QWI56" s="408"/>
      <c r="QWJ56" s="409"/>
      <c r="QWK56" s="410"/>
      <c r="QWL56" s="411"/>
      <c r="QWM56" s="412"/>
      <c r="QWN56" s="406"/>
      <c r="QWO56" s="407"/>
      <c r="QWP56" s="408"/>
      <c r="QWQ56" s="409"/>
      <c r="QWR56" s="410"/>
      <c r="QWS56" s="411"/>
      <c r="QWT56" s="412"/>
      <c r="QWU56" s="406"/>
      <c r="QWV56" s="407"/>
      <c r="QWW56" s="408"/>
      <c r="QWX56" s="409"/>
      <c r="QWY56" s="410"/>
      <c r="QWZ56" s="411"/>
      <c r="QXA56" s="412"/>
      <c r="QXB56" s="406"/>
      <c r="QXC56" s="407"/>
      <c r="QXD56" s="408"/>
      <c r="QXE56" s="409"/>
      <c r="QXF56" s="410"/>
      <c r="QXG56" s="411"/>
      <c r="QXH56" s="412"/>
      <c r="QXI56" s="406"/>
      <c r="QXJ56" s="407"/>
      <c r="QXK56" s="408"/>
      <c r="QXL56" s="409"/>
      <c r="QXM56" s="410"/>
      <c r="QXN56" s="411"/>
      <c r="QXO56" s="412"/>
      <c r="QXP56" s="406"/>
      <c r="QXQ56" s="407"/>
      <c r="QXR56" s="408"/>
      <c r="QXS56" s="409"/>
      <c r="QXT56" s="410"/>
      <c r="QXU56" s="411"/>
      <c r="QXV56" s="412"/>
      <c r="QXW56" s="406"/>
      <c r="QXX56" s="407"/>
      <c r="QXY56" s="408"/>
      <c r="QXZ56" s="409"/>
      <c r="QYA56" s="410"/>
      <c r="QYB56" s="411"/>
      <c r="QYC56" s="412"/>
      <c r="QYD56" s="406"/>
      <c r="QYE56" s="407"/>
      <c r="QYF56" s="408"/>
      <c r="QYG56" s="409"/>
      <c r="QYH56" s="410"/>
      <c r="QYI56" s="411"/>
      <c r="QYJ56" s="412"/>
      <c r="QYK56" s="406"/>
      <c r="QYL56" s="407"/>
      <c r="QYM56" s="408"/>
      <c r="QYN56" s="409"/>
      <c r="QYO56" s="410"/>
      <c r="QYP56" s="411"/>
      <c r="QYQ56" s="412"/>
      <c r="QYR56" s="406"/>
      <c r="QYS56" s="407"/>
      <c r="QYT56" s="408"/>
      <c r="QYU56" s="409"/>
      <c r="QYV56" s="410"/>
      <c r="QYW56" s="411"/>
      <c r="QYX56" s="412"/>
      <c r="QYY56" s="406"/>
      <c r="QYZ56" s="407"/>
      <c r="QZA56" s="408"/>
      <c r="QZB56" s="409"/>
      <c r="QZC56" s="410"/>
      <c r="QZD56" s="411"/>
      <c r="QZE56" s="412"/>
      <c r="QZF56" s="406"/>
      <c r="QZG56" s="407"/>
      <c r="QZH56" s="408"/>
      <c r="QZI56" s="409"/>
      <c r="QZJ56" s="410"/>
      <c r="QZK56" s="411"/>
      <c r="QZL56" s="412"/>
      <c r="QZM56" s="406"/>
      <c r="QZN56" s="407"/>
      <c r="QZO56" s="408"/>
      <c r="QZP56" s="409"/>
      <c r="QZQ56" s="410"/>
      <c r="QZR56" s="411"/>
      <c r="QZS56" s="412"/>
      <c r="QZT56" s="406"/>
      <c r="QZU56" s="407"/>
      <c r="QZV56" s="408"/>
      <c r="QZW56" s="409"/>
      <c r="QZX56" s="410"/>
      <c r="QZY56" s="411"/>
      <c r="QZZ56" s="412"/>
      <c r="RAA56" s="406"/>
      <c r="RAB56" s="407"/>
      <c r="RAC56" s="408"/>
      <c r="RAD56" s="409"/>
      <c r="RAE56" s="410"/>
      <c r="RAF56" s="411"/>
      <c r="RAG56" s="412"/>
      <c r="RAH56" s="406"/>
      <c r="RAI56" s="407"/>
      <c r="RAJ56" s="408"/>
      <c r="RAK56" s="409"/>
      <c r="RAL56" s="410"/>
      <c r="RAM56" s="411"/>
      <c r="RAN56" s="412"/>
      <c r="RAO56" s="406"/>
      <c r="RAP56" s="407"/>
      <c r="RAQ56" s="408"/>
      <c r="RAR56" s="409"/>
      <c r="RAS56" s="410"/>
      <c r="RAT56" s="411"/>
      <c r="RAU56" s="412"/>
      <c r="RAV56" s="406"/>
      <c r="RAW56" s="407"/>
      <c r="RAX56" s="408"/>
      <c r="RAY56" s="409"/>
      <c r="RAZ56" s="410"/>
      <c r="RBA56" s="411"/>
      <c r="RBB56" s="412"/>
      <c r="RBC56" s="406"/>
      <c r="RBD56" s="407"/>
      <c r="RBE56" s="408"/>
      <c r="RBF56" s="409"/>
      <c r="RBG56" s="410"/>
      <c r="RBH56" s="411"/>
      <c r="RBI56" s="412"/>
      <c r="RBJ56" s="406"/>
      <c r="RBK56" s="407"/>
      <c r="RBL56" s="408"/>
      <c r="RBM56" s="409"/>
      <c r="RBN56" s="410"/>
      <c r="RBO56" s="411"/>
      <c r="RBP56" s="412"/>
      <c r="RBQ56" s="406"/>
      <c r="RBR56" s="407"/>
      <c r="RBS56" s="408"/>
      <c r="RBT56" s="409"/>
      <c r="RBU56" s="410"/>
      <c r="RBV56" s="411"/>
      <c r="RBW56" s="412"/>
      <c r="RBX56" s="406"/>
      <c r="RBY56" s="407"/>
      <c r="RBZ56" s="408"/>
      <c r="RCA56" s="409"/>
      <c r="RCB56" s="410"/>
      <c r="RCC56" s="411"/>
      <c r="RCD56" s="412"/>
      <c r="RCE56" s="406"/>
      <c r="RCF56" s="407"/>
      <c r="RCG56" s="408"/>
      <c r="RCH56" s="409"/>
      <c r="RCI56" s="410"/>
      <c r="RCJ56" s="411"/>
      <c r="RCK56" s="412"/>
      <c r="RCL56" s="406"/>
      <c r="RCM56" s="407"/>
      <c r="RCN56" s="408"/>
      <c r="RCO56" s="409"/>
      <c r="RCP56" s="410"/>
      <c r="RCQ56" s="411"/>
      <c r="RCR56" s="412"/>
      <c r="RCS56" s="406"/>
      <c r="RCT56" s="407"/>
      <c r="RCU56" s="408"/>
      <c r="RCV56" s="409"/>
      <c r="RCW56" s="410"/>
      <c r="RCX56" s="411"/>
      <c r="RCY56" s="412"/>
      <c r="RCZ56" s="406"/>
      <c r="RDA56" s="407"/>
      <c r="RDB56" s="408"/>
      <c r="RDC56" s="409"/>
      <c r="RDD56" s="410"/>
      <c r="RDE56" s="411"/>
      <c r="RDF56" s="412"/>
      <c r="RDG56" s="406"/>
      <c r="RDH56" s="407"/>
      <c r="RDI56" s="408"/>
      <c r="RDJ56" s="409"/>
      <c r="RDK56" s="410"/>
      <c r="RDL56" s="411"/>
      <c r="RDM56" s="412"/>
      <c r="RDN56" s="406"/>
      <c r="RDO56" s="407"/>
      <c r="RDP56" s="408"/>
      <c r="RDQ56" s="409"/>
      <c r="RDR56" s="410"/>
      <c r="RDS56" s="411"/>
      <c r="RDT56" s="412"/>
      <c r="RDU56" s="406"/>
      <c r="RDV56" s="407"/>
      <c r="RDW56" s="408"/>
      <c r="RDX56" s="409"/>
      <c r="RDY56" s="410"/>
      <c r="RDZ56" s="411"/>
      <c r="REA56" s="412"/>
      <c r="REB56" s="406"/>
      <c r="REC56" s="407"/>
      <c r="RED56" s="408"/>
      <c r="REE56" s="409"/>
      <c r="REF56" s="410"/>
      <c r="REG56" s="411"/>
      <c r="REH56" s="412"/>
      <c r="REI56" s="406"/>
      <c r="REJ56" s="407"/>
      <c r="REK56" s="408"/>
      <c r="REL56" s="409"/>
      <c r="REM56" s="410"/>
      <c r="REN56" s="411"/>
      <c r="REO56" s="412"/>
      <c r="REP56" s="406"/>
      <c r="REQ56" s="407"/>
      <c r="RER56" s="408"/>
      <c r="RES56" s="409"/>
      <c r="RET56" s="410"/>
      <c r="REU56" s="411"/>
      <c r="REV56" s="412"/>
      <c r="REW56" s="406"/>
      <c r="REX56" s="407"/>
      <c r="REY56" s="408"/>
      <c r="REZ56" s="409"/>
      <c r="RFA56" s="410"/>
      <c r="RFB56" s="411"/>
      <c r="RFC56" s="412"/>
      <c r="RFD56" s="406"/>
      <c r="RFE56" s="407"/>
      <c r="RFF56" s="408"/>
      <c r="RFG56" s="409"/>
      <c r="RFH56" s="410"/>
      <c r="RFI56" s="411"/>
      <c r="RFJ56" s="412"/>
      <c r="RFK56" s="406"/>
      <c r="RFL56" s="407"/>
      <c r="RFM56" s="408"/>
      <c r="RFN56" s="409"/>
      <c r="RFO56" s="410"/>
      <c r="RFP56" s="411"/>
      <c r="RFQ56" s="412"/>
      <c r="RFR56" s="406"/>
      <c r="RFS56" s="407"/>
      <c r="RFT56" s="408"/>
      <c r="RFU56" s="409"/>
      <c r="RFV56" s="410"/>
      <c r="RFW56" s="411"/>
      <c r="RFX56" s="412"/>
      <c r="RFY56" s="406"/>
      <c r="RFZ56" s="407"/>
      <c r="RGA56" s="408"/>
      <c r="RGB56" s="409"/>
      <c r="RGC56" s="410"/>
      <c r="RGD56" s="411"/>
      <c r="RGE56" s="412"/>
      <c r="RGF56" s="406"/>
      <c r="RGG56" s="407"/>
      <c r="RGH56" s="408"/>
      <c r="RGI56" s="409"/>
      <c r="RGJ56" s="410"/>
      <c r="RGK56" s="411"/>
      <c r="RGL56" s="412"/>
      <c r="RGM56" s="406"/>
      <c r="RGN56" s="407"/>
      <c r="RGO56" s="408"/>
      <c r="RGP56" s="409"/>
      <c r="RGQ56" s="410"/>
      <c r="RGR56" s="411"/>
      <c r="RGS56" s="412"/>
      <c r="RGT56" s="406"/>
      <c r="RGU56" s="407"/>
      <c r="RGV56" s="408"/>
      <c r="RGW56" s="409"/>
      <c r="RGX56" s="410"/>
      <c r="RGY56" s="411"/>
      <c r="RGZ56" s="412"/>
      <c r="RHA56" s="406"/>
      <c r="RHB56" s="407"/>
      <c r="RHC56" s="408"/>
      <c r="RHD56" s="409"/>
      <c r="RHE56" s="410"/>
      <c r="RHF56" s="411"/>
      <c r="RHG56" s="412"/>
      <c r="RHH56" s="406"/>
      <c r="RHI56" s="407"/>
      <c r="RHJ56" s="408"/>
      <c r="RHK56" s="409"/>
      <c r="RHL56" s="410"/>
      <c r="RHM56" s="411"/>
      <c r="RHN56" s="412"/>
      <c r="RHO56" s="406"/>
      <c r="RHP56" s="407"/>
      <c r="RHQ56" s="408"/>
      <c r="RHR56" s="409"/>
      <c r="RHS56" s="410"/>
      <c r="RHT56" s="411"/>
      <c r="RHU56" s="412"/>
      <c r="RHV56" s="406"/>
      <c r="RHW56" s="407"/>
      <c r="RHX56" s="408"/>
      <c r="RHY56" s="409"/>
      <c r="RHZ56" s="410"/>
      <c r="RIA56" s="411"/>
      <c r="RIB56" s="412"/>
      <c r="RIC56" s="406"/>
      <c r="RID56" s="407"/>
      <c r="RIE56" s="408"/>
      <c r="RIF56" s="409"/>
      <c r="RIG56" s="410"/>
      <c r="RIH56" s="411"/>
      <c r="RII56" s="412"/>
      <c r="RIJ56" s="406"/>
      <c r="RIK56" s="407"/>
      <c r="RIL56" s="408"/>
      <c r="RIM56" s="409"/>
      <c r="RIN56" s="410"/>
      <c r="RIO56" s="411"/>
      <c r="RIP56" s="412"/>
      <c r="RIQ56" s="406"/>
      <c r="RIR56" s="407"/>
      <c r="RIS56" s="408"/>
      <c r="RIT56" s="409"/>
      <c r="RIU56" s="410"/>
      <c r="RIV56" s="411"/>
      <c r="RIW56" s="412"/>
      <c r="RIX56" s="406"/>
      <c r="RIY56" s="407"/>
      <c r="RIZ56" s="408"/>
      <c r="RJA56" s="409"/>
      <c r="RJB56" s="410"/>
      <c r="RJC56" s="411"/>
      <c r="RJD56" s="412"/>
      <c r="RJE56" s="406"/>
      <c r="RJF56" s="407"/>
      <c r="RJG56" s="408"/>
      <c r="RJH56" s="409"/>
      <c r="RJI56" s="410"/>
      <c r="RJJ56" s="411"/>
      <c r="RJK56" s="412"/>
      <c r="RJL56" s="406"/>
      <c r="RJM56" s="407"/>
      <c r="RJN56" s="408"/>
      <c r="RJO56" s="409"/>
      <c r="RJP56" s="410"/>
      <c r="RJQ56" s="411"/>
      <c r="RJR56" s="412"/>
      <c r="RJS56" s="406"/>
      <c r="RJT56" s="407"/>
      <c r="RJU56" s="408"/>
      <c r="RJV56" s="409"/>
      <c r="RJW56" s="410"/>
      <c r="RJX56" s="411"/>
      <c r="RJY56" s="412"/>
      <c r="RJZ56" s="406"/>
      <c r="RKA56" s="407"/>
      <c r="RKB56" s="408"/>
      <c r="RKC56" s="409"/>
      <c r="RKD56" s="410"/>
      <c r="RKE56" s="411"/>
      <c r="RKF56" s="412"/>
      <c r="RKG56" s="406"/>
      <c r="RKH56" s="407"/>
      <c r="RKI56" s="408"/>
      <c r="RKJ56" s="409"/>
      <c r="RKK56" s="410"/>
      <c r="RKL56" s="411"/>
      <c r="RKM56" s="412"/>
      <c r="RKN56" s="406"/>
      <c r="RKO56" s="407"/>
      <c r="RKP56" s="408"/>
      <c r="RKQ56" s="409"/>
      <c r="RKR56" s="410"/>
      <c r="RKS56" s="411"/>
      <c r="RKT56" s="412"/>
      <c r="RKU56" s="406"/>
      <c r="RKV56" s="407"/>
      <c r="RKW56" s="408"/>
      <c r="RKX56" s="409"/>
      <c r="RKY56" s="410"/>
      <c r="RKZ56" s="411"/>
      <c r="RLA56" s="412"/>
      <c r="RLB56" s="406"/>
      <c r="RLC56" s="407"/>
      <c r="RLD56" s="408"/>
      <c r="RLE56" s="409"/>
      <c r="RLF56" s="410"/>
      <c r="RLG56" s="411"/>
      <c r="RLH56" s="412"/>
      <c r="RLI56" s="406"/>
      <c r="RLJ56" s="407"/>
      <c r="RLK56" s="408"/>
      <c r="RLL56" s="409"/>
      <c r="RLM56" s="410"/>
      <c r="RLN56" s="411"/>
      <c r="RLO56" s="412"/>
      <c r="RLP56" s="406"/>
      <c r="RLQ56" s="407"/>
      <c r="RLR56" s="408"/>
      <c r="RLS56" s="409"/>
      <c r="RLT56" s="410"/>
      <c r="RLU56" s="411"/>
      <c r="RLV56" s="412"/>
      <c r="RLW56" s="406"/>
      <c r="RLX56" s="407"/>
      <c r="RLY56" s="408"/>
      <c r="RLZ56" s="409"/>
      <c r="RMA56" s="410"/>
      <c r="RMB56" s="411"/>
      <c r="RMC56" s="412"/>
      <c r="RMD56" s="406"/>
      <c r="RME56" s="407"/>
      <c r="RMF56" s="408"/>
      <c r="RMG56" s="409"/>
      <c r="RMH56" s="410"/>
      <c r="RMI56" s="411"/>
      <c r="RMJ56" s="412"/>
      <c r="RMK56" s="406"/>
      <c r="RML56" s="407"/>
      <c r="RMM56" s="408"/>
      <c r="RMN56" s="409"/>
      <c r="RMO56" s="410"/>
      <c r="RMP56" s="411"/>
      <c r="RMQ56" s="412"/>
      <c r="RMR56" s="406"/>
      <c r="RMS56" s="407"/>
      <c r="RMT56" s="408"/>
      <c r="RMU56" s="409"/>
      <c r="RMV56" s="410"/>
      <c r="RMW56" s="411"/>
      <c r="RMX56" s="412"/>
      <c r="RMY56" s="406"/>
      <c r="RMZ56" s="407"/>
      <c r="RNA56" s="408"/>
      <c r="RNB56" s="409"/>
      <c r="RNC56" s="410"/>
      <c r="RND56" s="411"/>
      <c r="RNE56" s="412"/>
      <c r="RNF56" s="406"/>
      <c r="RNG56" s="407"/>
      <c r="RNH56" s="408"/>
      <c r="RNI56" s="409"/>
      <c r="RNJ56" s="410"/>
      <c r="RNK56" s="411"/>
      <c r="RNL56" s="412"/>
      <c r="RNM56" s="406"/>
      <c r="RNN56" s="407"/>
      <c r="RNO56" s="408"/>
      <c r="RNP56" s="409"/>
      <c r="RNQ56" s="410"/>
      <c r="RNR56" s="411"/>
      <c r="RNS56" s="412"/>
      <c r="RNT56" s="406"/>
      <c r="RNU56" s="407"/>
      <c r="RNV56" s="408"/>
      <c r="RNW56" s="409"/>
      <c r="RNX56" s="410"/>
      <c r="RNY56" s="411"/>
      <c r="RNZ56" s="412"/>
      <c r="ROA56" s="406"/>
      <c r="ROB56" s="407"/>
      <c r="ROC56" s="408"/>
      <c r="ROD56" s="409"/>
      <c r="ROE56" s="410"/>
      <c r="ROF56" s="411"/>
      <c r="ROG56" s="412"/>
      <c r="ROH56" s="406"/>
      <c r="ROI56" s="407"/>
      <c r="ROJ56" s="408"/>
      <c r="ROK56" s="409"/>
      <c r="ROL56" s="410"/>
      <c r="ROM56" s="411"/>
      <c r="RON56" s="412"/>
      <c r="ROO56" s="406"/>
      <c r="ROP56" s="407"/>
      <c r="ROQ56" s="408"/>
      <c r="ROR56" s="409"/>
      <c r="ROS56" s="410"/>
      <c r="ROT56" s="411"/>
      <c r="ROU56" s="412"/>
      <c r="ROV56" s="406"/>
      <c r="ROW56" s="407"/>
      <c r="ROX56" s="408"/>
      <c r="ROY56" s="409"/>
      <c r="ROZ56" s="410"/>
      <c r="RPA56" s="411"/>
      <c r="RPB56" s="412"/>
      <c r="RPC56" s="406"/>
      <c r="RPD56" s="407"/>
      <c r="RPE56" s="408"/>
      <c r="RPF56" s="409"/>
      <c r="RPG56" s="410"/>
      <c r="RPH56" s="411"/>
      <c r="RPI56" s="412"/>
      <c r="RPJ56" s="406"/>
      <c r="RPK56" s="407"/>
      <c r="RPL56" s="408"/>
      <c r="RPM56" s="409"/>
      <c r="RPN56" s="410"/>
      <c r="RPO56" s="411"/>
      <c r="RPP56" s="412"/>
      <c r="RPQ56" s="406"/>
      <c r="RPR56" s="407"/>
      <c r="RPS56" s="408"/>
      <c r="RPT56" s="409"/>
      <c r="RPU56" s="410"/>
      <c r="RPV56" s="411"/>
      <c r="RPW56" s="412"/>
      <c r="RPX56" s="406"/>
      <c r="RPY56" s="407"/>
      <c r="RPZ56" s="408"/>
      <c r="RQA56" s="409"/>
      <c r="RQB56" s="410"/>
      <c r="RQC56" s="411"/>
      <c r="RQD56" s="412"/>
      <c r="RQE56" s="406"/>
      <c r="RQF56" s="407"/>
      <c r="RQG56" s="408"/>
      <c r="RQH56" s="409"/>
      <c r="RQI56" s="410"/>
      <c r="RQJ56" s="411"/>
      <c r="RQK56" s="412"/>
      <c r="RQL56" s="406"/>
      <c r="RQM56" s="407"/>
      <c r="RQN56" s="408"/>
      <c r="RQO56" s="409"/>
      <c r="RQP56" s="410"/>
      <c r="RQQ56" s="411"/>
      <c r="RQR56" s="412"/>
      <c r="RQS56" s="406"/>
      <c r="RQT56" s="407"/>
      <c r="RQU56" s="408"/>
      <c r="RQV56" s="409"/>
      <c r="RQW56" s="410"/>
      <c r="RQX56" s="411"/>
      <c r="RQY56" s="412"/>
      <c r="RQZ56" s="406"/>
      <c r="RRA56" s="407"/>
      <c r="RRB56" s="408"/>
      <c r="RRC56" s="409"/>
      <c r="RRD56" s="410"/>
      <c r="RRE56" s="411"/>
      <c r="RRF56" s="412"/>
      <c r="RRG56" s="406"/>
      <c r="RRH56" s="407"/>
      <c r="RRI56" s="408"/>
      <c r="RRJ56" s="409"/>
      <c r="RRK56" s="410"/>
      <c r="RRL56" s="411"/>
      <c r="RRM56" s="412"/>
      <c r="RRN56" s="406"/>
      <c r="RRO56" s="407"/>
      <c r="RRP56" s="408"/>
      <c r="RRQ56" s="409"/>
      <c r="RRR56" s="410"/>
      <c r="RRS56" s="411"/>
      <c r="RRT56" s="412"/>
      <c r="RRU56" s="406"/>
      <c r="RRV56" s="407"/>
      <c r="RRW56" s="408"/>
      <c r="RRX56" s="409"/>
      <c r="RRY56" s="410"/>
      <c r="RRZ56" s="411"/>
      <c r="RSA56" s="412"/>
      <c r="RSB56" s="406"/>
      <c r="RSC56" s="407"/>
      <c r="RSD56" s="408"/>
      <c r="RSE56" s="409"/>
      <c r="RSF56" s="410"/>
      <c r="RSG56" s="411"/>
      <c r="RSH56" s="412"/>
      <c r="RSI56" s="406"/>
      <c r="RSJ56" s="407"/>
      <c r="RSK56" s="408"/>
      <c r="RSL56" s="409"/>
      <c r="RSM56" s="410"/>
      <c r="RSN56" s="411"/>
      <c r="RSO56" s="412"/>
      <c r="RSP56" s="406"/>
      <c r="RSQ56" s="407"/>
      <c r="RSR56" s="408"/>
      <c r="RSS56" s="409"/>
      <c r="RST56" s="410"/>
      <c r="RSU56" s="411"/>
      <c r="RSV56" s="412"/>
      <c r="RSW56" s="406"/>
      <c r="RSX56" s="407"/>
      <c r="RSY56" s="408"/>
      <c r="RSZ56" s="409"/>
      <c r="RTA56" s="410"/>
      <c r="RTB56" s="411"/>
      <c r="RTC56" s="412"/>
      <c r="RTD56" s="406"/>
      <c r="RTE56" s="407"/>
      <c r="RTF56" s="408"/>
      <c r="RTG56" s="409"/>
      <c r="RTH56" s="410"/>
      <c r="RTI56" s="411"/>
      <c r="RTJ56" s="412"/>
      <c r="RTK56" s="406"/>
      <c r="RTL56" s="407"/>
      <c r="RTM56" s="408"/>
      <c r="RTN56" s="409"/>
      <c r="RTO56" s="410"/>
      <c r="RTP56" s="411"/>
      <c r="RTQ56" s="412"/>
      <c r="RTR56" s="406"/>
      <c r="RTS56" s="407"/>
      <c r="RTT56" s="408"/>
      <c r="RTU56" s="409"/>
      <c r="RTV56" s="410"/>
      <c r="RTW56" s="411"/>
      <c r="RTX56" s="412"/>
      <c r="RTY56" s="406"/>
      <c r="RTZ56" s="407"/>
      <c r="RUA56" s="408"/>
      <c r="RUB56" s="409"/>
      <c r="RUC56" s="410"/>
      <c r="RUD56" s="411"/>
      <c r="RUE56" s="412"/>
      <c r="RUF56" s="406"/>
      <c r="RUG56" s="407"/>
      <c r="RUH56" s="408"/>
      <c r="RUI56" s="409"/>
      <c r="RUJ56" s="410"/>
      <c r="RUK56" s="411"/>
      <c r="RUL56" s="412"/>
      <c r="RUM56" s="406"/>
      <c r="RUN56" s="407"/>
      <c r="RUO56" s="408"/>
      <c r="RUP56" s="409"/>
      <c r="RUQ56" s="410"/>
      <c r="RUR56" s="411"/>
      <c r="RUS56" s="412"/>
      <c r="RUT56" s="406"/>
      <c r="RUU56" s="407"/>
      <c r="RUV56" s="408"/>
      <c r="RUW56" s="409"/>
      <c r="RUX56" s="410"/>
      <c r="RUY56" s="411"/>
      <c r="RUZ56" s="412"/>
      <c r="RVA56" s="406"/>
      <c r="RVB56" s="407"/>
      <c r="RVC56" s="408"/>
      <c r="RVD56" s="409"/>
      <c r="RVE56" s="410"/>
      <c r="RVF56" s="411"/>
      <c r="RVG56" s="412"/>
      <c r="RVH56" s="406"/>
      <c r="RVI56" s="407"/>
      <c r="RVJ56" s="408"/>
      <c r="RVK56" s="409"/>
      <c r="RVL56" s="410"/>
      <c r="RVM56" s="411"/>
      <c r="RVN56" s="412"/>
      <c r="RVO56" s="406"/>
      <c r="RVP56" s="407"/>
      <c r="RVQ56" s="408"/>
      <c r="RVR56" s="409"/>
      <c r="RVS56" s="410"/>
      <c r="RVT56" s="411"/>
      <c r="RVU56" s="412"/>
      <c r="RVV56" s="406"/>
      <c r="RVW56" s="407"/>
      <c r="RVX56" s="408"/>
      <c r="RVY56" s="409"/>
      <c r="RVZ56" s="410"/>
      <c r="RWA56" s="411"/>
      <c r="RWB56" s="412"/>
      <c r="RWC56" s="406"/>
      <c r="RWD56" s="407"/>
      <c r="RWE56" s="408"/>
      <c r="RWF56" s="409"/>
      <c r="RWG56" s="410"/>
      <c r="RWH56" s="411"/>
      <c r="RWI56" s="412"/>
      <c r="RWJ56" s="406"/>
      <c r="RWK56" s="407"/>
      <c r="RWL56" s="408"/>
      <c r="RWM56" s="409"/>
      <c r="RWN56" s="410"/>
      <c r="RWO56" s="411"/>
      <c r="RWP56" s="412"/>
      <c r="RWQ56" s="406"/>
      <c r="RWR56" s="407"/>
      <c r="RWS56" s="408"/>
      <c r="RWT56" s="409"/>
      <c r="RWU56" s="410"/>
      <c r="RWV56" s="411"/>
      <c r="RWW56" s="412"/>
      <c r="RWX56" s="406"/>
      <c r="RWY56" s="407"/>
      <c r="RWZ56" s="408"/>
      <c r="RXA56" s="409"/>
      <c r="RXB56" s="410"/>
      <c r="RXC56" s="411"/>
      <c r="RXD56" s="412"/>
      <c r="RXE56" s="406"/>
      <c r="RXF56" s="407"/>
      <c r="RXG56" s="408"/>
      <c r="RXH56" s="409"/>
      <c r="RXI56" s="410"/>
      <c r="RXJ56" s="411"/>
      <c r="RXK56" s="412"/>
      <c r="RXL56" s="406"/>
      <c r="RXM56" s="407"/>
      <c r="RXN56" s="408"/>
      <c r="RXO56" s="409"/>
      <c r="RXP56" s="410"/>
      <c r="RXQ56" s="411"/>
      <c r="RXR56" s="412"/>
      <c r="RXS56" s="406"/>
      <c r="RXT56" s="407"/>
      <c r="RXU56" s="408"/>
      <c r="RXV56" s="409"/>
      <c r="RXW56" s="410"/>
      <c r="RXX56" s="411"/>
      <c r="RXY56" s="412"/>
      <c r="RXZ56" s="406"/>
      <c r="RYA56" s="407"/>
      <c r="RYB56" s="408"/>
      <c r="RYC56" s="409"/>
      <c r="RYD56" s="410"/>
      <c r="RYE56" s="411"/>
      <c r="RYF56" s="412"/>
      <c r="RYG56" s="406"/>
      <c r="RYH56" s="407"/>
      <c r="RYI56" s="408"/>
      <c r="RYJ56" s="409"/>
      <c r="RYK56" s="410"/>
      <c r="RYL56" s="411"/>
      <c r="RYM56" s="412"/>
      <c r="RYN56" s="406"/>
      <c r="RYO56" s="407"/>
      <c r="RYP56" s="408"/>
      <c r="RYQ56" s="409"/>
      <c r="RYR56" s="410"/>
      <c r="RYS56" s="411"/>
      <c r="RYT56" s="412"/>
      <c r="RYU56" s="406"/>
      <c r="RYV56" s="407"/>
      <c r="RYW56" s="408"/>
      <c r="RYX56" s="409"/>
      <c r="RYY56" s="410"/>
      <c r="RYZ56" s="411"/>
      <c r="RZA56" s="412"/>
      <c r="RZB56" s="406"/>
      <c r="RZC56" s="407"/>
      <c r="RZD56" s="408"/>
      <c r="RZE56" s="409"/>
      <c r="RZF56" s="410"/>
      <c r="RZG56" s="411"/>
      <c r="RZH56" s="412"/>
      <c r="RZI56" s="406"/>
      <c r="RZJ56" s="407"/>
      <c r="RZK56" s="408"/>
      <c r="RZL56" s="409"/>
      <c r="RZM56" s="410"/>
      <c r="RZN56" s="411"/>
      <c r="RZO56" s="412"/>
      <c r="RZP56" s="406"/>
      <c r="RZQ56" s="407"/>
      <c r="RZR56" s="408"/>
      <c r="RZS56" s="409"/>
      <c r="RZT56" s="410"/>
      <c r="RZU56" s="411"/>
      <c r="RZV56" s="412"/>
      <c r="RZW56" s="406"/>
      <c r="RZX56" s="407"/>
      <c r="RZY56" s="408"/>
      <c r="RZZ56" s="409"/>
      <c r="SAA56" s="410"/>
      <c r="SAB56" s="411"/>
      <c r="SAC56" s="412"/>
      <c r="SAD56" s="406"/>
      <c r="SAE56" s="407"/>
      <c r="SAF56" s="408"/>
      <c r="SAG56" s="409"/>
      <c r="SAH56" s="410"/>
      <c r="SAI56" s="411"/>
      <c r="SAJ56" s="412"/>
      <c r="SAK56" s="406"/>
      <c r="SAL56" s="407"/>
      <c r="SAM56" s="408"/>
      <c r="SAN56" s="409"/>
      <c r="SAO56" s="410"/>
      <c r="SAP56" s="411"/>
      <c r="SAQ56" s="412"/>
      <c r="SAR56" s="406"/>
      <c r="SAS56" s="407"/>
      <c r="SAT56" s="408"/>
      <c r="SAU56" s="409"/>
      <c r="SAV56" s="410"/>
      <c r="SAW56" s="411"/>
      <c r="SAX56" s="412"/>
      <c r="SAY56" s="406"/>
      <c r="SAZ56" s="407"/>
      <c r="SBA56" s="408"/>
      <c r="SBB56" s="409"/>
      <c r="SBC56" s="410"/>
      <c r="SBD56" s="411"/>
      <c r="SBE56" s="412"/>
      <c r="SBF56" s="406"/>
      <c r="SBG56" s="407"/>
      <c r="SBH56" s="408"/>
      <c r="SBI56" s="409"/>
      <c r="SBJ56" s="410"/>
      <c r="SBK56" s="411"/>
      <c r="SBL56" s="412"/>
      <c r="SBM56" s="406"/>
      <c r="SBN56" s="407"/>
      <c r="SBO56" s="408"/>
      <c r="SBP56" s="409"/>
      <c r="SBQ56" s="410"/>
      <c r="SBR56" s="411"/>
      <c r="SBS56" s="412"/>
      <c r="SBT56" s="406"/>
      <c r="SBU56" s="407"/>
      <c r="SBV56" s="408"/>
      <c r="SBW56" s="409"/>
      <c r="SBX56" s="410"/>
      <c r="SBY56" s="411"/>
      <c r="SBZ56" s="412"/>
      <c r="SCA56" s="406"/>
      <c r="SCB56" s="407"/>
      <c r="SCC56" s="408"/>
      <c r="SCD56" s="409"/>
      <c r="SCE56" s="410"/>
      <c r="SCF56" s="411"/>
      <c r="SCG56" s="412"/>
      <c r="SCH56" s="406"/>
      <c r="SCI56" s="407"/>
      <c r="SCJ56" s="408"/>
      <c r="SCK56" s="409"/>
      <c r="SCL56" s="410"/>
      <c r="SCM56" s="411"/>
      <c r="SCN56" s="412"/>
      <c r="SCO56" s="406"/>
      <c r="SCP56" s="407"/>
      <c r="SCQ56" s="408"/>
      <c r="SCR56" s="409"/>
      <c r="SCS56" s="410"/>
      <c r="SCT56" s="411"/>
      <c r="SCU56" s="412"/>
      <c r="SCV56" s="406"/>
      <c r="SCW56" s="407"/>
      <c r="SCX56" s="408"/>
      <c r="SCY56" s="409"/>
      <c r="SCZ56" s="410"/>
      <c r="SDA56" s="411"/>
      <c r="SDB56" s="412"/>
      <c r="SDC56" s="406"/>
      <c r="SDD56" s="407"/>
      <c r="SDE56" s="408"/>
      <c r="SDF56" s="409"/>
      <c r="SDG56" s="410"/>
      <c r="SDH56" s="411"/>
      <c r="SDI56" s="412"/>
      <c r="SDJ56" s="406"/>
      <c r="SDK56" s="407"/>
      <c r="SDL56" s="408"/>
      <c r="SDM56" s="409"/>
      <c r="SDN56" s="410"/>
      <c r="SDO56" s="411"/>
      <c r="SDP56" s="412"/>
      <c r="SDQ56" s="406"/>
      <c r="SDR56" s="407"/>
      <c r="SDS56" s="408"/>
      <c r="SDT56" s="409"/>
      <c r="SDU56" s="410"/>
      <c r="SDV56" s="411"/>
      <c r="SDW56" s="412"/>
      <c r="SDX56" s="406"/>
      <c r="SDY56" s="407"/>
      <c r="SDZ56" s="408"/>
      <c r="SEA56" s="409"/>
      <c r="SEB56" s="410"/>
      <c r="SEC56" s="411"/>
      <c r="SED56" s="412"/>
      <c r="SEE56" s="406"/>
      <c r="SEF56" s="407"/>
      <c r="SEG56" s="408"/>
      <c r="SEH56" s="409"/>
      <c r="SEI56" s="410"/>
      <c r="SEJ56" s="411"/>
      <c r="SEK56" s="412"/>
      <c r="SEL56" s="406"/>
      <c r="SEM56" s="407"/>
      <c r="SEN56" s="408"/>
      <c r="SEO56" s="409"/>
      <c r="SEP56" s="410"/>
      <c r="SEQ56" s="411"/>
      <c r="SER56" s="412"/>
      <c r="SES56" s="406"/>
      <c r="SET56" s="407"/>
      <c r="SEU56" s="408"/>
      <c r="SEV56" s="409"/>
      <c r="SEW56" s="410"/>
      <c r="SEX56" s="411"/>
      <c r="SEY56" s="412"/>
      <c r="SEZ56" s="406"/>
      <c r="SFA56" s="407"/>
      <c r="SFB56" s="408"/>
      <c r="SFC56" s="409"/>
      <c r="SFD56" s="410"/>
      <c r="SFE56" s="411"/>
      <c r="SFF56" s="412"/>
      <c r="SFG56" s="406"/>
      <c r="SFH56" s="407"/>
      <c r="SFI56" s="408"/>
      <c r="SFJ56" s="409"/>
      <c r="SFK56" s="410"/>
      <c r="SFL56" s="411"/>
      <c r="SFM56" s="412"/>
      <c r="SFN56" s="406"/>
      <c r="SFO56" s="407"/>
      <c r="SFP56" s="408"/>
      <c r="SFQ56" s="409"/>
      <c r="SFR56" s="410"/>
      <c r="SFS56" s="411"/>
      <c r="SFT56" s="412"/>
      <c r="SFU56" s="406"/>
      <c r="SFV56" s="407"/>
      <c r="SFW56" s="408"/>
      <c r="SFX56" s="409"/>
      <c r="SFY56" s="410"/>
      <c r="SFZ56" s="411"/>
      <c r="SGA56" s="412"/>
      <c r="SGB56" s="406"/>
      <c r="SGC56" s="407"/>
      <c r="SGD56" s="408"/>
      <c r="SGE56" s="409"/>
      <c r="SGF56" s="410"/>
      <c r="SGG56" s="411"/>
      <c r="SGH56" s="412"/>
      <c r="SGI56" s="406"/>
      <c r="SGJ56" s="407"/>
      <c r="SGK56" s="408"/>
      <c r="SGL56" s="409"/>
      <c r="SGM56" s="410"/>
      <c r="SGN56" s="411"/>
      <c r="SGO56" s="412"/>
      <c r="SGP56" s="406"/>
      <c r="SGQ56" s="407"/>
      <c r="SGR56" s="408"/>
      <c r="SGS56" s="409"/>
      <c r="SGT56" s="410"/>
      <c r="SGU56" s="411"/>
      <c r="SGV56" s="412"/>
      <c r="SGW56" s="406"/>
      <c r="SGX56" s="407"/>
      <c r="SGY56" s="408"/>
      <c r="SGZ56" s="409"/>
      <c r="SHA56" s="410"/>
      <c r="SHB56" s="411"/>
      <c r="SHC56" s="412"/>
      <c r="SHD56" s="406"/>
      <c r="SHE56" s="407"/>
      <c r="SHF56" s="408"/>
      <c r="SHG56" s="409"/>
      <c r="SHH56" s="410"/>
      <c r="SHI56" s="411"/>
      <c r="SHJ56" s="412"/>
      <c r="SHK56" s="406"/>
      <c r="SHL56" s="407"/>
      <c r="SHM56" s="408"/>
      <c r="SHN56" s="409"/>
      <c r="SHO56" s="410"/>
      <c r="SHP56" s="411"/>
      <c r="SHQ56" s="412"/>
      <c r="SHR56" s="406"/>
      <c r="SHS56" s="407"/>
      <c r="SHT56" s="408"/>
      <c r="SHU56" s="409"/>
      <c r="SHV56" s="410"/>
      <c r="SHW56" s="411"/>
      <c r="SHX56" s="412"/>
      <c r="SHY56" s="406"/>
      <c r="SHZ56" s="407"/>
      <c r="SIA56" s="408"/>
      <c r="SIB56" s="409"/>
      <c r="SIC56" s="410"/>
      <c r="SID56" s="411"/>
      <c r="SIE56" s="412"/>
      <c r="SIF56" s="406"/>
      <c r="SIG56" s="407"/>
      <c r="SIH56" s="408"/>
      <c r="SII56" s="409"/>
      <c r="SIJ56" s="410"/>
      <c r="SIK56" s="411"/>
      <c r="SIL56" s="412"/>
      <c r="SIM56" s="406"/>
      <c r="SIN56" s="407"/>
      <c r="SIO56" s="408"/>
      <c r="SIP56" s="409"/>
      <c r="SIQ56" s="410"/>
      <c r="SIR56" s="411"/>
      <c r="SIS56" s="412"/>
      <c r="SIT56" s="406"/>
      <c r="SIU56" s="407"/>
      <c r="SIV56" s="408"/>
      <c r="SIW56" s="409"/>
      <c r="SIX56" s="410"/>
      <c r="SIY56" s="411"/>
      <c r="SIZ56" s="412"/>
      <c r="SJA56" s="406"/>
      <c r="SJB56" s="407"/>
      <c r="SJC56" s="408"/>
      <c r="SJD56" s="409"/>
      <c r="SJE56" s="410"/>
      <c r="SJF56" s="411"/>
      <c r="SJG56" s="412"/>
      <c r="SJH56" s="406"/>
      <c r="SJI56" s="407"/>
      <c r="SJJ56" s="408"/>
      <c r="SJK56" s="409"/>
      <c r="SJL56" s="410"/>
      <c r="SJM56" s="411"/>
      <c r="SJN56" s="412"/>
      <c r="SJO56" s="406"/>
      <c r="SJP56" s="407"/>
      <c r="SJQ56" s="408"/>
      <c r="SJR56" s="409"/>
      <c r="SJS56" s="410"/>
      <c r="SJT56" s="411"/>
      <c r="SJU56" s="412"/>
      <c r="SJV56" s="406"/>
      <c r="SJW56" s="407"/>
      <c r="SJX56" s="408"/>
      <c r="SJY56" s="409"/>
      <c r="SJZ56" s="410"/>
      <c r="SKA56" s="411"/>
      <c r="SKB56" s="412"/>
      <c r="SKC56" s="406"/>
      <c r="SKD56" s="407"/>
      <c r="SKE56" s="408"/>
      <c r="SKF56" s="409"/>
      <c r="SKG56" s="410"/>
      <c r="SKH56" s="411"/>
      <c r="SKI56" s="412"/>
      <c r="SKJ56" s="406"/>
      <c r="SKK56" s="407"/>
      <c r="SKL56" s="408"/>
      <c r="SKM56" s="409"/>
      <c r="SKN56" s="410"/>
      <c r="SKO56" s="411"/>
      <c r="SKP56" s="412"/>
      <c r="SKQ56" s="406"/>
      <c r="SKR56" s="407"/>
      <c r="SKS56" s="408"/>
      <c r="SKT56" s="409"/>
      <c r="SKU56" s="410"/>
      <c r="SKV56" s="411"/>
      <c r="SKW56" s="412"/>
      <c r="SKX56" s="406"/>
      <c r="SKY56" s="407"/>
      <c r="SKZ56" s="408"/>
      <c r="SLA56" s="409"/>
      <c r="SLB56" s="410"/>
      <c r="SLC56" s="411"/>
      <c r="SLD56" s="412"/>
      <c r="SLE56" s="406"/>
      <c r="SLF56" s="407"/>
      <c r="SLG56" s="408"/>
      <c r="SLH56" s="409"/>
      <c r="SLI56" s="410"/>
      <c r="SLJ56" s="411"/>
      <c r="SLK56" s="412"/>
      <c r="SLL56" s="406"/>
      <c r="SLM56" s="407"/>
      <c r="SLN56" s="408"/>
      <c r="SLO56" s="409"/>
      <c r="SLP56" s="410"/>
      <c r="SLQ56" s="411"/>
      <c r="SLR56" s="412"/>
      <c r="SLS56" s="406"/>
      <c r="SLT56" s="407"/>
      <c r="SLU56" s="408"/>
      <c r="SLV56" s="409"/>
      <c r="SLW56" s="410"/>
      <c r="SLX56" s="411"/>
      <c r="SLY56" s="412"/>
      <c r="SLZ56" s="406"/>
      <c r="SMA56" s="407"/>
      <c r="SMB56" s="408"/>
      <c r="SMC56" s="409"/>
      <c r="SMD56" s="410"/>
      <c r="SME56" s="411"/>
      <c r="SMF56" s="412"/>
      <c r="SMG56" s="406"/>
      <c r="SMH56" s="407"/>
      <c r="SMI56" s="408"/>
      <c r="SMJ56" s="409"/>
      <c r="SMK56" s="410"/>
      <c r="SML56" s="411"/>
      <c r="SMM56" s="412"/>
      <c r="SMN56" s="406"/>
      <c r="SMO56" s="407"/>
      <c r="SMP56" s="408"/>
      <c r="SMQ56" s="409"/>
      <c r="SMR56" s="410"/>
      <c r="SMS56" s="411"/>
      <c r="SMT56" s="412"/>
      <c r="SMU56" s="406"/>
      <c r="SMV56" s="407"/>
      <c r="SMW56" s="408"/>
      <c r="SMX56" s="409"/>
      <c r="SMY56" s="410"/>
      <c r="SMZ56" s="411"/>
      <c r="SNA56" s="412"/>
      <c r="SNB56" s="406"/>
      <c r="SNC56" s="407"/>
      <c r="SND56" s="408"/>
      <c r="SNE56" s="409"/>
      <c r="SNF56" s="410"/>
      <c r="SNG56" s="411"/>
      <c r="SNH56" s="412"/>
      <c r="SNI56" s="406"/>
      <c r="SNJ56" s="407"/>
      <c r="SNK56" s="408"/>
      <c r="SNL56" s="409"/>
      <c r="SNM56" s="410"/>
      <c r="SNN56" s="411"/>
      <c r="SNO56" s="412"/>
      <c r="SNP56" s="406"/>
      <c r="SNQ56" s="407"/>
      <c r="SNR56" s="408"/>
      <c r="SNS56" s="409"/>
      <c r="SNT56" s="410"/>
      <c r="SNU56" s="411"/>
      <c r="SNV56" s="412"/>
      <c r="SNW56" s="406"/>
      <c r="SNX56" s="407"/>
      <c r="SNY56" s="408"/>
      <c r="SNZ56" s="409"/>
      <c r="SOA56" s="410"/>
      <c r="SOB56" s="411"/>
      <c r="SOC56" s="412"/>
      <c r="SOD56" s="406"/>
      <c r="SOE56" s="407"/>
      <c r="SOF56" s="408"/>
      <c r="SOG56" s="409"/>
      <c r="SOH56" s="410"/>
      <c r="SOI56" s="411"/>
      <c r="SOJ56" s="412"/>
      <c r="SOK56" s="406"/>
      <c r="SOL56" s="407"/>
      <c r="SOM56" s="408"/>
      <c r="SON56" s="409"/>
      <c r="SOO56" s="410"/>
      <c r="SOP56" s="411"/>
      <c r="SOQ56" s="412"/>
      <c r="SOR56" s="406"/>
      <c r="SOS56" s="407"/>
      <c r="SOT56" s="408"/>
      <c r="SOU56" s="409"/>
      <c r="SOV56" s="410"/>
      <c r="SOW56" s="411"/>
      <c r="SOX56" s="412"/>
      <c r="SOY56" s="406"/>
      <c r="SOZ56" s="407"/>
      <c r="SPA56" s="408"/>
      <c r="SPB56" s="409"/>
      <c r="SPC56" s="410"/>
      <c r="SPD56" s="411"/>
      <c r="SPE56" s="412"/>
      <c r="SPF56" s="406"/>
      <c r="SPG56" s="407"/>
      <c r="SPH56" s="408"/>
      <c r="SPI56" s="409"/>
      <c r="SPJ56" s="410"/>
      <c r="SPK56" s="411"/>
      <c r="SPL56" s="412"/>
      <c r="SPM56" s="406"/>
      <c r="SPN56" s="407"/>
      <c r="SPO56" s="408"/>
      <c r="SPP56" s="409"/>
      <c r="SPQ56" s="410"/>
      <c r="SPR56" s="411"/>
      <c r="SPS56" s="412"/>
      <c r="SPT56" s="406"/>
      <c r="SPU56" s="407"/>
      <c r="SPV56" s="408"/>
      <c r="SPW56" s="409"/>
      <c r="SPX56" s="410"/>
      <c r="SPY56" s="411"/>
      <c r="SPZ56" s="412"/>
      <c r="SQA56" s="406"/>
      <c r="SQB56" s="407"/>
      <c r="SQC56" s="408"/>
      <c r="SQD56" s="409"/>
      <c r="SQE56" s="410"/>
      <c r="SQF56" s="411"/>
      <c r="SQG56" s="412"/>
      <c r="SQH56" s="406"/>
      <c r="SQI56" s="407"/>
      <c r="SQJ56" s="408"/>
      <c r="SQK56" s="409"/>
      <c r="SQL56" s="410"/>
      <c r="SQM56" s="411"/>
      <c r="SQN56" s="412"/>
      <c r="SQO56" s="406"/>
      <c r="SQP56" s="407"/>
      <c r="SQQ56" s="408"/>
      <c r="SQR56" s="409"/>
      <c r="SQS56" s="410"/>
      <c r="SQT56" s="411"/>
      <c r="SQU56" s="412"/>
      <c r="SQV56" s="406"/>
      <c r="SQW56" s="407"/>
      <c r="SQX56" s="408"/>
      <c r="SQY56" s="409"/>
      <c r="SQZ56" s="410"/>
      <c r="SRA56" s="411"/>
      <c r="SRB56" s="412"/>
      <c r="SRC56" s="406"/>
      <c r="SRD56" s="407"/>
      <c r="SRE56" s="408"/>
      <c r="SRF56" s="409"/>
      <c r="SRG56" s="410"/>
      <c r="SRH56" s="411"/>
      <c r="SRI56" s="412"/>
      <c r="SRJ56" s="406"/>
      <c r="SRK56" s="407"/>
      <c r="SRL56" s="408"/>
      <c r="SRM56" s="409"/>
      <c r="SRN56" s="410"/>
      <c r="SRO56" s="411"/>
      <c r="SRP56" s="412"/>
      <c r="SRQ56" s="406"/>
      <c r="SRR56" s="407"/>
      <c r="SRS56" s="408"/>
      <c r="SRT56" s="409"/>
      <c r="SRU56" s="410"/>
      <c r="SRV56" s="411"/>
      <c r="SRW56" s="412"/>
      <c r="SRX56" s="406"/>
      <c r="SRY56" s="407"/>
      <c r="SRZ56" s="408"/>
      <c r="SSA56" s="409"/>
      <c r="SSB56" s="410"/>
      <c r="SSC56" s="411"/>
      <c r="SSD56" s="412"/>
      <c r="SSE56" s="406"/>
      <c r="SSF56" s="407"/>
      <c r="SSG56" s="408"/>
      <c r="SSH56" s="409"/>
      <c r="SSI56" s="410"/>
      <c r="SSJ56" s="411"/>
      <c r="SSK56" s="412"/>
      <c r="SSL56" s="406"/>
      <c r="SSM56" s="407"/>
      <c r="SSN56" s="408"/>
      <c r="SSO56" s="409"/>
      <c r="SSP56" s="410"/>
      <c r="SSQ56" s="411"/>
      <c r="SSR56" s="412"/>
      <c r="SSS56" s="406"/>
      <c r="SST56" s="407"/>
      <c r="SSU56" s="408"/>
      <c r="SSV56" s="409"/>
      <c r="SSW56" s="410"/>
      <c r="SSX56" s="411"/>
      <c r="SSY56" s="412"/>
      <c r="SSZ56" s="406"/>
      <c r="STA56" s="407"/>
      <c r="STB56" s="408"/>
      <c r="STC56" s="409"/>
      <c r="STD56" s="410"/>
      <c r="STE56" s="411"/>
      <c r="STF56" s="412"/>
      <c r="STG56" s="406"/>
      <c r="STH56" s="407"/>
      <c r="STI56" s="408"/>
      <c r="STJ56" s="409"/>
      <c r="STK56" s="410"/>
      <c r="STL56" s="411"/>
      <c r="STM56" s="412"/>
      <c r="STN56" s="406"/>
      <c r="STO56" s="407"/>
      <c r="STP56" s="408"/>
      <c r="STQ56" s="409"/>
      <c r="STR56" s="410"/>
      <c r="STS56" s="411"/>
      <c r="STT56" s="412"/>
      <c r="STU56" s="406"/>
      <c r="STV56" s="407"/>
      <c r="STW56" s="408"/>
      <c r="STX56" s="409"/>
      <c r="STY56" s="410"/>
      <c r="STZ56" s="411"/>
      <c r="SUA56" s="412"/>
      <c r="SUB56" s="406"/>
      <c r="SUC56" s="407"/>
      <c r="SUD56" s="408"/>
      <c r="SUE56" s="409"/>
      <c r="SUF56" s="410"/>
      <c r="SUG56" s="411"/>
      <c r="SUH56" s="412"/>
      <c r="SUI56" s="406"/>
      <c r="SUJ56" s="407"/>
      <c r="SUK56" s="408"/>
      <c r="SUL56" s="409"/>
      <c r="SUM56" s="410"/>
      <c r="SUN56" s="411"/>
      <c r="SUO56" s="412"/>
      <c r="SUP56" s="406"/>
      <c r="SUQ56" s="407"/>
      <c r="SUR56" s="408"/>
      <c r="SUS56" s="409"/>
      <c r="SUT56" s="410"/>
      <c r="SUU56" s="411"/>
      <c r="SUV56" s="412"/>
      <c r="SUW56" s="406"/>
      <c r="SUX56" s="407"/>
      <c r="SUY56" s="408"/>
      <c r="SUZ56" s="409"/>
      <c r="SVA56" s="410"/>
      <c r="SVB56" s="411"/>
      <c r="SVC56" s="412"/>
      <c r="SVD56" s="406"/>
      <c r="SVE56" s="407"/>
      <c r="SVF56" s="408"/>
      <c r="SVG56" s="409"/>
      <c r="SVH56" s="410"/>
      <c r="SVI56" s="411"/>
      <c r="SVJ56" s="412"/>
      <c r="SVK56" s="406"/>
      <c r="SVL56" s="407"/>
      <c r="SVM56" s="408"/>
      <c r="SVN56" s="409"/>
      <c r="SVO56" s="410"/>
      <c r="SVP56" s="411"/>
      <c r="SVQ56" s="412"/>
      <c r="SVR56" s="406"/>
      <c r="SVS56" s="407"/>
      <c r="SVT56" s="408"/>
      <c r="SVU56" s="409"/>
      <c r="SVV56" s="410"/>
      <c r="SVW56" s="411"/>
      <c r="SVX56" s="412"/>
      <c r="SVY56" s="406"/>
      <c r="SVZ56" s="407"/>
      <c r="SWA56" s="408"/>
      <c r="SWB56" s="409"/>
      <c r="SWC56" s="410"/>
      <c r="SWD56" s="411"/>
      <c r="SWE56" s="412"/>
      <c r="SWF56" s="406"/>
      <c r="SWG56" s="407"/>
      <c r="SWH56" s="408"/>
      <c r="SWI56" s="409"/>
      <c r="SWJ56" s="410"/>
      <c r="SWK56" s="411"/>
      <c r="SWL56" s="412"/>
      <c r="SWM56" s="406"/>
      <c r="SWN56" s="407"/>
      <c r="SWO56" s="408"/>
      <c r="SWP56" s="409"/>
      <c r="SWQ56" s="410"/>
      <c r="SWR56" s="411"/>
      <c r="SWS56" s="412"/>
      <c r="SWT56" s="406"/>
      <c r="SWU56" s="407"/>
      <c r="SWV56" s="408"/>
      <c r="SWW56" s="409"/>
      <c r="SWX56" s="410"/>
      <c r="SWY56" s="411"/>
      <c r="SWZ56" s="412"/>
      <c r="SXA56" s="406"/>
      <c r="SXB56" s="407"/>
      <c r="SXC56" s="408"/>
      <c r="SXD56" s="409"/>
      <c r="SXE56" s="410"/>
      <c r="SXF56" s="411"/>
      <c r="SXG56" s="412"/>
      <c r="SXH56" s="406"/>
      <c r="SXI56" s="407"/>
      <c r="SXJ56" s="408"/>
      <c r="SXK56" s="409"/>
      <c r="SXL56" s="410"/>
      <c r="SXM56" s="411"/>
      <c r="SXN56" s="412"/>
      <c r="SXO56" s="406"/>
      <c r="SXP56" s="407"/>
      <c r="SXQ56" s="408"/>
      <c r="SXR56" s="409"/>
      <c r="SXS56" s="410"/>
      <c r="SXT56" s="411"/>
      <c r="SXU56" s="412"/>
      <c r="SXV56" s="406"/>
      <c r="SXW56" s="407"/>
      <c r="SXX56" s="408"/>
      <c r="SXY56" s="409"/>
      <c r="SXZ56" s="410"/>
      <c r="SYA56" s="411"/>
      <c r="SYB56" s="412"/>
      <c r="SYC56" s="406"/>
      <c r="SYD56" s="407"/>
      <c r="SYE56" s="408"/>
      <c r="SYF56" s="409"/>
      <c r="SYG56" s="410"/>
      <c r="SYH56" s="411"/>
      <c r="SYI56" s="412"/>
      <c r="SYJ56" s="406"/>
      <c r="SYK56" s="407"/>
      <c r="SYL56" s="408"/>
      <c r="SYM56" s="409"/>
      <c r="SYN56" s="410"/>
      <c r="SYO56" s="411"/>
      <c r="SYP56" s="412"/>
      <c r="SYQ56" s="406"/>
      <c r="SYR56" s="407"/>
      <c r="SYS56" s="408"/>
      <c r="SYT56" s="409"/>
      <c r="SYU56" s="410"/>
      <c r="SYV56" s="411"/>
      <c r="SYW56" s="412"/>
      <c r="SYX56" s="406"/>
      <c r="SYY56" s="407"/>
      <c r="SYZ56" s="408"/>
      <c r="SZA56" s="409"/>
      <c r="SZB56" s="410"/>
      <c r="SZC56" s="411"/>
      <c r="SZD56" s="412"/>
      <c r="SZE56" s="406"/>
      <c r="SZF56" s="407"/>
      <c r="SZG56" s="408"/>
      <c r="SZH56" s="409"/>
      <c r="SZI56" s="410"/>
      <c r="SZJ56" s="411"/>
      <c r="SZK56" s="412"/>
      <c r="SZL56" s="406"/>
      <c r="SZM56" s="407"/>
      <c r="SZN56" s="408"/>
      <c r="SZO56" s="409"/>
      <c r="SZP56" s="410"/>
      <c r="SZQ56" s="411"/>
      <c r="SZR56" s="412"/>
      <c r="SZS56" s="406"/>
      <c r="SZT56" s="407"/>
      <c r="SZU56" s="408"/>
      <c r="SZV56" s="409"/>
      <c r="SZW56" s="410"/>
      <c r="SZX56" s="411"/>
      <c r="SZY56" s="412"/>
      <c r="SZZ56" s="406"/>
      <c r="TAA56" s="407"/>
      <c r="TAB56" s="408"/>
      <c r="TAC56" s="409"/>
      <c r="TAD56" s="410"/>
      <c r="TAE56" s="411"/>
      <c r="TAF56" s="412"/>
      <c r="TAG56" s="406"/>
      <c r="TAH56" s="407"/>
      <c r="TAI56" s="408"/>
      <c r="TAJ56" s="409"/>
      <c r="TAK56" s="410"/>
      <c r="TAL56" s="411"/>
      <c r="TAM56" s="412"/>
      <c r="TAN56" s="406"/>
      <c r="TAO56" s="407"/>
      <c r="TAP56" s="408"/>
      <c r="TAQ56" s="409"/>
      <c r="TAR56" s="410"/>
      <c r="TAS56" s="411"/>
      <c r="TAT56" s="412"/>
      <c r="TAU56" s="406"/>
      <c r="TAV56" s="407"/>
      <c r="TAW56" s="408"/>
      <c r="TAX56" s="409"/>
      <c r="TAY56" s="410"/>
      <c r="TAZ56" s="411"/>
      <c r="TBA56" s="412"/>
      <c r="TBB56" s="406"/>
      <c r="TBC56" s="407"/>
      <c r="TBD56" s="408"/>
      <c r="TBE56" s="409"/>
      <c r="TBF56" s="410"/>
      <c r="TBG56" s="411"/>
      <c r="TBH56" s="412"/>
      <c r="TBI56" s="406"/>
      <c r="TBJ56" s="407"/>
      <c r="TBK56" s="408"/>
      <c r="TBL56" s="409"/>
      <c r="TBM56" s="410"/>
      <c r="TBN56" s="411"/>
      <c r="TBO56" s="412"/>
      <c r="TBP56" s="406"/>
      <c r="TBQ56" s="407"/>
      <c r="TBR56" s="408"/>
      <c r="TBS56" s="409"/>
      <c r="TBT56" s="410"/>
      <c r="TBU56" s="411"/>
      <c r="TBV56" s="412"/>
      <c r="TBW56" s="406"/>
      <c r="TBX56" s="407"/>
      <c r="TBY56" s="408"/>
      <c r="TBZ56" s="409"/>
      <c r="TCA56" s="410"/>
      <c r="TCB56" s="411"/>
      <c r="TCC56" s="412"/>
      <c r="TCD56" s="406"/>
      <c r="TCE56" s="407"/>
      <c r="TCF56" s="408"/>
      <c r="TCG56" s="409"/>
      <c r="TCH56" s="410"/>
      <c r="TCI56" s="411"/>
      <c r="TCJ56" s="412"/>
      <c r="TCK56" s="406"/>
      <c r="TCL56" s="407"/>
      <c r="TCM56" s="408"/>
      <c r="TCN56" s="409"/>
      <c r="TCO56" s="410"/>
      <c r="TCP56" s="411"/>
      <c r="TCQ56" s="412"/>
      <c r="TCR56" s="406"/>
      <c r="TCS56" s="407"/>
      <c r="TCT56" s="408"/>
      <c r="TCU56" s="409"/>
      <c r="TCV56" s="410"/>
      <c r="TCW56" s="411"/>
      <c r="TCX56" s="412"/>
      <c r="TCY56" s="406"/>
      <c r="TCZ56" s="407"/>
      <c r="TDA56" s="408"/>
      <c r="TDB56" s="409"/>
      <c r="TDC56" s="410"/>
      <c r="TDD56" s="411"/>
      <c r="TDE56" s="412"/>
      <c r="TDF56" s="406"/>
      <c r="TDG56" s="407"/>
      <c r="TDH56" s="408"/>
      <c r="TDI56" s="409"/>
      <c r="TDJ56" s="410"/>
      <c r="TDK56" s="411"/>
      <c r="TDL56" s="412"/>
      <c r="TDM56" s="406"/>
      <c r="TDN56" s="407"/>
      <c r="TDO56" s="408"/>
      <c r="TDP56" s="409"/>
      <c r="TDQ56" s="410"/>
      <c r="TDR56" s="411"/>
      <c r="TDS56" s="412"/>
      <c r="TDT56" s="406"/>
      <c r="TDU56" s="407"/>
      <c r="TDV56" s="408"/>
      <c r="TDW56" s="409"/>
      <c r="TDX56" s="410"/>
      <c r="TDY56" s="411"/>
      <c r="TDZ56" s="412"/>
      <c r="TEA56" s="406"/>
      <c r="TEB56" s="407"/>
      <c r="TEC56" s="408"/>
      <c r="TED56" s="409"/>
      <c r="TEE56" s="410"/>
      <c r="TEF56" s="411"/>
      <c r="TEG56" s="412"/>
      <c r="TEH56" s="406"/>
      <c r="TEI56" s="407"/>
      <c r="TEJ56" s="408"/>
      <c r="TEK56" s="409"/>
      <c r="TEL56" s="410"/>
      <c r="TEM56" s="411"/>
      <c r="TEN56" s="412"/>
      <c r="TEO56" s="406"/>
      <c r="TEP56" s="407"/>
      <c r="TEQ56" s="408"/>
      <c r="TER56" s="409"/>
      <c r="TES56" s="410"/>
      <c r="TET56" s="411"/>
      <c r="TEU56" s="412"/>
      <c r="TEV56" s="406"/>
      <c r="TEW56" s="407"/>
      <c r="TEX56" s="408"/>
      <c r="TEY56" s="409"/>
      <c r="TEZ56" s="410"/>
      <c r="TFA56" s="411"/>
      <c r="TFB56" s="412"/>
      <c r="TFC56" s="406"/>
      <c r="TFD56" s="407"/>
      <c r="TFE56" s="408"/>
      <c r="TFF56" s="409"/>
      <c r="TFG56" s="410"/>
      <c r="TFH56" s="411"/>
      <c r="TFI56" s="412"/>
      <c r="TFJ56" s="406"/>
      <c r="TFK56" s="407"/>
      <c r="TFL56" s="408"/>
      <c r="TFM56" s="409"/>
      <c r="TFN56" s="410"/>
      <c r="TFO56" s="411"/>
      <c r="TFP56" s="412"/>
      <c r="TFQ56" s="406"/>
      <c r="TFR56" s="407"/>
      <c r="TFS56" s="408"/>
      <c r="TFT56" s="409"/>
      <c r="TFU56" s="410"/>
      <c r="TFV56" s="411"/>
      <c r="TFW56" s="412"/>
      <c r="TFX56" s="406"/>
      <c r="TFY56" s="407"/>
      <c r="TFZ56" s="408"/>
      <c r="TGA56" s="409"/>
      <c r="TGB56" s="410"/>
      <c r="TGC56" s="411"/>
      <c r="TGD56" s="412"/>
      <c r="TGE56" s="406"/>
      <c r="TGF56" s="407"/>
      <c r="TGG56" s="408"/>
      <c r="TGH56" s="409"/>
      <c r="TGI56" s="410"/>
      <c r="TGJ56" s="411"/>
      <c r="TGK56" s="412"/>
      <c r="TGL56" s="406"/>
      <c r="TGM56" s="407"/>
      <c r="TGN56" s="408"/>
      <c r="TGO56" s="409"/>
      <c r="TGP56" s="410"/>
      <c r="TGQ56" s="411"/>
      <c r="TGR56" s="412"/>
      <c r="TGS56" s="406"/>
      <c r="TGT56" s="407"/>
      <c r="TGU56" s="408"/>
      <c r="TGV56" s="409"/>
      <c r="TGW56" s="410"/>
      <c r="TGX56" s="411"/>
      <c r="TGY56" s="412"/>
      <c r="TGZ56" s="406"/>
      <c r="THA56" s="407"/>
      <c r="THB56" s="408"/>
      <c r="THC56" s="409"/>
      <c r="THD56" s="410"/>
      <c r="THE56" s="411"/>
      <c r="THF56" s="412"/>
      <c r="THG56" s="406"/>
      <c r="THH56" s="407"/>
      <c r="THI56" s="408"/>
      <c r="THJ56" s="409"/>
      <c r="THK56" s="410"/>
      <c r="THL56" s="411"/>
      <c r="THM56" s="412"/>
      <c r="THN56" s="406"/>
      <c r="THO56" s="407"/>
      <c r="THP56" s="408"/>
      <c r="THQ56" s="409"/>
      <c r="THR56" s="410"/>
      <c r="THS56" s="411"/>
      <c r="THT56" s="412"/>
      <c r="THU56" s="406"/>
      <c r="THV56" s="407"/>
      <c r="THW56" s="408"/>
      <c r="THX56" s="409"/>
      <c r="THY56" s="410"/>
      <c r="THZ56" s="411"/>
      <c r="TIA56" s="412"/>
      <c r="TIB56" s="406"/>
      <c r="TIC56" s="407"/>
      <c r="TID56" s="408"/>
      <c r="TIE56" s="409"/>
      <c r="TIF56" s="410"/>
      <c r="TIG56" s="411"/>
      <c r="TIH56" s="412"/>
      <c r="TII56" s="406"/>
      <c r="TIJ56" s="407"/>
      <c r="TIK56" s="408"/>
      <c r="TIL56" s="409"/>
      <c r="TIM56" s="410"/>
      <c r="TIN56" s="411"/>
      <c r="TIO56" s="412"/>
      <c r="TIP56" s="406"/>
      <c r="TIQ56" s="407"/>
      <c r="TIR56" s="408"/>
      <c r="TIS56" s="409"/>
      <c r="TIT56" s="410"/>
      <c r="TIU56" s="411"/>
      <c r="TIV56" s="412"/>
      <c r="TIW56" s="406"/>
      <c r="TIX56" s="407"/>
      <c r="TIY56" s="408"/>
      <c r="TIZ56" s="409"/>
      <c r="TJA56" s="410"/>
      <c r="TJB56" s="411"/>
      <c r="TJC56" s="412"/>
      <c r="TJD56" s="406"/>
      <c r="TJE56" s="407"/>
      <c r="TJF56" s="408"/>
      <c r="TJG56" s="409"/>
      <c r="TJH56" s="410"/>
      <c r="TJI56" s="411"/>
      <c r="TJJ56" s="412"/>
      <c r="TJK56" s="406"/>
      <c r="TJL56" s="407"/>
      <c r="TJM56" s="408"/>
      <c r="TJN56" s="409"/>
      <c r="TJO56" s="410"/>
      <c r="TJP56" s="411"/>
      <c r="TJQ56" s="412"/>
      <c r="TJR56" s="406"/>
      <c r="TJS56" s="407"/>
      <c r="TJT56" s="408"/>
      <c r="TJU56" s="409"/>
      <c r="TJV56" s="410"/>
      <c r="TJW56" s="411"/>
      <c r="TJX56" s="412"/>
      <c r="TJY56" s="406"/>
      <c r="TJZ56" s="407"/>
      <c r="TKA56" s="408"/>
      <c r="TKB56" s="409"/>
      <c r="TKC56" s="410"/>
      <c r="TKD56" s="411"/>
      <c r="TKE56" s="412"/>
      <c r="TKF56" s="406"/>
      <c r="TKG56" s="407"/>
      <c r="TKH56" s="408"/>
      <c r="TKI56" s="409"/>
      <c r="TKJ56" s="410"/>
      <c r="TKK56" s="411"/>
      <c r="TKL56" s="412"/>
      <c r="TKM56" s="406"/>
      <c r="TKN56" s="407"/>
      <c r="TKO56" s="408"/>
      <c r="TKP56" s="409"/>
      <c r="TKQ56" s="410"/>
      <c r="TKR56" s="411"/>
      <c r="TKS56" s="412"/>
      <c r="TKT56" s="406"/>
      <c r="TKU56" s="407"/>
      <c r="TKV56" s="408"/>
      <c r="TKW56" s="409"/>
      <c r="TKX56" s="410"/>
      <c r="TKY56" s="411"/>
      <c r="TKZ56" s="412"/>
      <c r="TLA56" s="406"/>
      <c r="TLB56" s="407"/>
      <c r="TLC56" s="408"/>
      <c r="TLD56" s="409"/>
      <c r="TLE56" s="410"/>
      <c r="TLF56" s="411"/>
      <c r="TLG56" s="412"/>
      <c r="TLH56" s="406"/>
      <c r="TLI56" s="407"/>
      <c r="TLJ56" s="408"/>
      <c r="TLK56" s="409"/>
      <c r="TLL56" s="410"/>
      <c r="TLM56" s="411"/>
      <c r="TLN56" s="412"/>
      <c r="TLO56" s="406"/>
      <c r="TLP56" s="407"/>
      <c r="TLQ56" s="408"/>
      <c r="TLR56" s="409"/>
      <c r="TLS56" s="410"/>
      <c r="TLT56" s="411"/>
      <c r="TLU56" s="412"/>
      <c r="TLV56" s="406"/>
      <c r="TLW56" s="407"/>
      <c r="TLX56" s="408"/>
      <c r="TLY56" s="409"/>
      <c r="TLZ56" s="410"/>
      <c r="TMA56" s="411"/>
      <c r="TMB56" s="412"/>
      <c r="TMC56" s="406"/>
      <c r="TMD56" s="407"/>
      <c r="TME56" s="408"/>
      <c r="TMF56" s="409"/>
      <c r="TMG56" s="410"/>
      <c r="TMH56" s="411"/>
      <c r="TMI56" s="412"/>
      <c r="TMJ56" s="406"/>
      <c r="TMK56" s="407"/>
      <c r="TML56" s="408"/>
      <c r="TMM56" s="409"/>
      <c r="TMN56" s="410"/>
      <c r="TMO56" s="411"/>
      <c r="TMP56" s="412"/>
      <c r="TMQ56" s="406"/>
      <c r="TMR56" s="407"/>
      <c r="TMS56" s="408"/>
      <c r="TMT56" s="409"/>
      <c r="TMU56" s="410"/>
      <c r="TMV56" s="411"/>
      <c r="TMW56" s="412"/>
      <c r="TMX56" s="406"/>
      <c r="TMY56" s="407"/>
      <c r="TMZ56" s="408"/>
      <c r="TNA56" s="409"/>
      <c r="TNB56" s="410"/>
      <c r="TNC56" s="411"/>
      <c r="TND56" s="412"/>
      <c r="TNE56" s="406"/>
      <c r="TNF56" s="407"/>
      <c r="TNG56" s="408"/>
      <c r="TNH56" s="409"/>
      <c r="TNI56" s="410"/>
      <c r="TNJ56" s="411"/>
      <c r="TNK56" s="412"/>
      <c r="TNL56" s="406"/>
      <c r="TNM56" s="407"/>
      <c r="TNN56" s="408"/>
      <c r="TNO56" s="409"/>
      <c r="TNP56" s="410"/>
      <c r="TNQ56" s="411"/>
      <c r="TNR56" s="412"/>
      <c r="TNS56" s="406"/>
      <c r="TNT56" s="407"/>
      <c r="TNU56" s="408"/>
      <c r="TNV56" s="409"/>
      <c r="TNW56" s="410"/>
      <c r="TNX56" s="411"/>
      <c r="TNY56" s="412"/>
      <c r="TNZ56" s="406"/>
      <c r="TOA56" s="407"/>
      <c r="TOB56" s="408"/>
      <c r="TOC56" s="409"/>
      <c r="TOD56" s="410"/>
      <c r="TOE56" s="411"/>
      <c r="TOF56" s="412"/>
      <c r="TOG56" s="406"/>
      <c r="TOH56" s="407"/>
      <c r="TOI56" s="408"/>
      <c r="TOJ56" s="409"/>
      <c r="TOK56" s="410"/>
      <c r="TOL56" s="411"/>
      <c r="TOM56" s="412"/>
      <c r="TON56" s="406"/>
      <c r="TOO56" s="407"/>
      <c r="TOP56" s="408"/>
      <c r="TOQ56" s="409"/>
      <c r="TOR56" s="410"/>
      <c r="TOS56" s="411"/>
      <c r="TOT56" s="412"/>
      <c r="TOU56" s="406"/>
      <c r="TOV56" s="407"/>
      <c r="TOW56" s="408"/>
      <c r="TOX56" s="409"/>
      <c r="TOY56" s="410"/>
      <c r="TOZ56" s="411"/>
      <c r="TPA56" s="412"/>
      <c r="TPB56" s="406"/>
      <c r="TPC56" s="407"/>
      <c r="TPD56" s="408"/>
      <c r="TPE56" s="409"/>
      <c r="TPF56" s="410"/>
      <c r="TPG56" s="411"/>
      <c r="TPH56" s="412"/>
      <c r="TPI56" s="406"/>
      <c r="TPJ56" s="407"/>
      <c r="TPK56" s="408"/>
      <c r="TPL56" s="409"/>
      <c r="TPM56" s="410"/>
      <c r="TPN56" s="411"/>
      <c r="TPO56" s="412"/>
      <c r="TPP56" s="406"/>
      <c r="TPQ56" s="407"/>
      <c r="TPR56" s="408"/>
      <c r="TPS56" s="409"/>
      <c r="TPT56" s="410"/>
      <c r="TPU56" s="411"/>
      <c r="TPV56" s="412"/>
      <c r="TPW56" s="406"/>
      <c r="TPX56" s="407"/>
      <c r="TPY56" s="408"/>
      <c r="TPZ56" s="409"/>
      <c r="TQA56" s="410"/>
      <c r="TQB56" s="411"/>
      <c r="TQC56" s="412"/>
      <c r="TQD56" s="406"/>
      <c r="TQE56" s="407"/>
      <c r="TQF56" s="408"/>
      <c r="TQG56" s="409"/>
      <c r="TQH56" s="410"/>
      <c r="TQI56" s="411"/>
      <c r="TQJ56" s="412"/>
      <c r="TQK56" s="406"/>
      <c r="TQL56" s="407"/>
      <c r="TQM56" s="408"/>
      <c r="TQN56" s="409"/>
      <c r="TQO56" s="410"/>
      <c r="TQP56" s="411"/>
      <c r="TQQ56" s="412"/>
      <c r="TQR56" s="406"/>
      <c r="TQS56" s="407"/>
      <c r="TQT56" s="408"/>
      <c r="TQU56" s="409"/>
      <c r="TQV56" s="410"/>
      <c r="TQW56" s="411"/>
      <c r="TQX56" s="412"/>
      <c r="TQY56" s="406"/>
      <c r="TQZ56" s="407"/>
      <c r="TRA56" s="408"/>
      <c r="TRB56" s="409"/>
      <c r="TRC56" s="410"/>
      <c r="TRD56" s="411"/>
      <c r="TRE56" s="412"/>
      <c r="TRF56" s="406"/>
      <c r="TRG56" s="407"/>
      <c r="TRH56" s="408"/>
      <c r="TRI56" s="409"/>
      <c r="TRJ56" s="410"/>
      <c r="TRK56" s="411"/>
      <c r="TRL56" s="412"/>
      <c r="TRM56" s="406"/>
      <c r="TRN56" s="407"/>
      <c r="TRO56" s="408"/>
      <c r="TRP56" s="409"/>
      <c r="TRQ56" s="410"/>
      <c r="TRR56" s="411"/>
      <c r="TRS56" s="412"/>
      <c r="TRT56" s="406"/>
      <c r="TRU56" s="407"/>
      <c r="TRV56" s="408"/>
      <c r="TRW56" s="409"/>
      <c r="TRX56" s="410"/>
      <c r="TRY56" s="411"/>
      <c r="TRZ56" s="412"/>
      <c r="TSA56" s="406"/>
      <c r="TSB56" s="407"/>
      <c r="TSC56" s="408"/>
      <c r="TSD56" s="409"/>
      <c r="TSE56" s="410"/>
      <c r="TSF56" s="411"/>
      <c r="TSG56" s="412"/>
      <c r="TSH56" s="406"/>
      <c r="TSI56" s="407"/>
      <c r="TSJ56" s="408"/>
      <c r="TSK56" s="409"/>
      <c r="TSL56" s="410"/>
      <c r="TSM56" s="411"/>
      <c r="TSN56" s="412"/>
      <c r="TSO56" s="406"/>
      <c r="TSP56" s="407"/>
      <c r="TSQ56" s="408"/>
      <c r="TSR56" s="409"/>
      <c r="TSS56" s="410"/>
      <c r="TST56" s="411"/>
      <c r="TSU56" s="412"/>
      <c r="TSV56" s="406"/>
      <c r="TSW56" s="407"/>
      <c r="TSX56" s="408"/>
      <c r="TSY56" s="409"/>
      <c r="TSZ56" s="410"/>
      <c r="TTA56" s="411"/>
      <c r="TTB56" s="412"/>
      <c r="TTC56" s="406"/>
      <c r="TTD56" s="407"/>
      <c r="TTE56" s="408"/>
      <c r="TTF56" s="409"/>
      <c r="TTG56" s="410"/>
      <c r="TTH56" s="411"/>
      <c r="TTI56" s="412"/>
      <c r="TTJ56" s="406"/>
      <c r="TTK56" s="407"/>
      <c r="TTL56" s="408"/>
      <c r="TTM56" s="409"/>
      <c r="TTN56" s="410"/>
      <c r="TTO56" s="411"/>
      <c r="TTP56" s="412"/>
      <c r="TTQ56" s="406"/>
      <c r="TTR56" s="407"/>
      <c r="TTS56" s="408"/>
      <c r="TTT56" s="409"/>
      <c r="TTU56" s="410"/>
      <c r="TTV56" s="411"/>
      <c r="TTW56" s="412"/>
      <c r="TTX56" s="406"/>
      <c r="TTY56" s="407"/>
      <c r="TTZ56" s="408"/>
      <c r="TUA56" s="409"/>
      <c r="TUB56" s="410"/>
      <c r="TUC56" s="411"/>
      <c r="TUD56" s="412"/>
      <c r="TUE56" s="406"/>
      <c r="TUF56" s="407"/>
      <c r="TUG56" s="408"/>
      <c r="TUH56" s="409"/>
      <c r="TUI56" s="410"/>
      <c r="TUJ56" s="411"/>
      <c r="TUK56" s="412"/>
      <c r="TUL56" s="406"/>
      <c r="TUM56" s="407"/>
      <c r="TUN56" s="408"/>
      <c r="TUO56" s="409"/>
      <c r="TUP56" s="410"/>
      <c r="TUQ56" s="411"/>
      <c r="TUR56" s="412"/>
      <c r="TUS56" s="406"/>
      <c r="TUT56" s="407"/>
      <c r="TUU56" s="408"/>
      <c r="TUV56" s="409"/>
      <c r="TUW56" s="410"/>
      <c r="TUX56" s="411"/>
      <c r="TUY56" s="412"/>
      <c r="TUZ56" s="406"/>
      <c r="TVA56" s="407"/>
      <c r="TVB56" s="408"/>
      <c r="TVC56" s="409"/>
      <c r="TVD56" s="410"/>
      <c r="TVE56" s="411"/>
      <c r="TVF56" s="412"/>
      <c r="TVG56" s="406"/>
      <c r="TVH56" s="407"/>
      <c r="TVI56" s="408"/>
      <c r="TVJ56" s="409"/>
      <c r="TVK56" s="410"/>
      <c r="TVL56" s="411"/>
      <c r="TVM56" s="412"/>
      <c r="TVN56" s="406"/>
      <c r="TVO56" s="407"/>
      <c r="TVP56" s="408"/>
      <c r="TVQ56" s="409"/>
      <c r="TVR56" s="410"/>
      <c r="TVS56" s="411"/>
      <c r="TVT56" s="412"/>
      <c r="TVU56" s="406"/>
      <c r="TVV56" s="407"/>
      <c r="TVW56" s="408"/>
      <c r="TVX56" s="409"/>
      <c r="TVY56" s="410"/>
      <c r="TVZ56" s="411"/>
      <c r="TWA56" s="412"/>
      <c r="TWB56" s="406"/>
      <c r="TWC56" s="407"/>
      <c r="TWD56" s="408"/>
      <c r="TWE56" s="409"/>
      <c r="TWF56" s="410"/>
      <c r="TWG56" s="411"/>
      <c r="TWH56" s="412"/>
      <c r="TWI56" s="406"/>
      <c r="TWJ56" s="407"/>
      <c r="TWK56" s="408"/>
      <c r="TWL56" s="409"/>
      <c r="TWM56" s="410"/>
      <c r="TWN56" s="411"/>
      <c r="TWO56" s="412"/>
      <c r="TWP56" s="406"/>
      <c r="TWQ56" s="407"/>
      <c r="TWR56" s="408"/>
      <c r="TWS56" s="409"/>
      <c r="TWT56" s="410"/>
      <c r="TWU56" s="411"/>
      <c r="TWV56" s="412"/>
      <c r="TWW56" s="406"/>
      <c r="TWX56" s="407"/>
      <c r="TWY56" s="408"/>
      <c r="TWZ56" s="409"/>
      <c r="TXA56" s="410"/>
      <c r="TXB56" s="411"/>
      <c r="TXC56" s="412"/>
      <c r="TXD56" s="406"/>
      <c r="TXE56" s="407"/>
      <c r="TXF56" s="408"/>
      <c r="TXG56" s="409"/>
      <c r="TXH56" s="410"/>
      <c r="TXI56" s="411"/>
      <c r="TXJ56" s="412"/>
      <c r="TXK56" s="406"/>
      <c r="TXL56" s="407"/>
      <c r="TXM56" s="408"/>
      <c r="TXN56" s="409"/>
      <c r="TXO56" s="410"/>
      <c r="TXP56" s="411"/>
      <c r="TXQ56" s="412"/>
      <c r="TXR56" s="406"/>
      <c r="TXS56" s="407"/>
      <c r="TXT56" s="408"/>
      <c r="TXU56" s="409"/>
      <c r="TXV56" s="410"/>
      <c r="TXW56" s="411"/>
      <c r="TXX56" s="412"/>
      <c r="TXY56" s="406"/>
      <c r="TXZ56" s="407"/>
      <c r="TYA56" s="408"/>
      <c r="TYB56" s="409"/>
      <c r="TYC56" s="410"/>
      <c r="TYD56" s="411"/>
      <c r="TYE56" s="412"/>
      <c r="TYF56" s="406"/>
      <c r="TYG56" s="407"/>
      <c r="TYH56" s="408"/>
      <c r="TYI56" s="409"/>
      <c r="TYJ56" s="410"/>
      <c r="TYK56" s="411"/>
      <c r="TYL56" s="412"/>
      <c r="TYM56" s="406"/>
      <c r="TYN56" s="407"/>
      <c r="TYO56" s="408"/>
      <c r="TYP56" s="409"/>
      <c r="TYQ56" s="410"/>
      <c r="TYR56" s="411"/>
      <c r="TYS56" s="412"/>
      <c r="TYT56" s="406"/>
      <c r="TYU56" s="407"/>
      <c r="TYV56" s="408"/>
      <c r="TYW56" s="409"/>
      <c r="TYX56" s="410"/>
      <c r="TYY56" s="411"/>
      <c r="TYZ56" s="412"/>
      <c r="TZA56" s="406"/>
      <c r="TZB56" s="407"/>
      <c r="TZC56" s="408"/>
      <c r="TZD56" s="409"/>
      <c r="TZE56" s="410"/>
      <c r="TZF56" s="411"/>
      <c r="TZG56" s="412"/>
      <c r="TZH56" s="406"/>
      <c r="TZI56" s="407"/>
      <c r="TZJ56" s="408"/>
      <c r="TZK56" s="409"/>
      <c r="TZL56" s="410"/>
      <c r="TZM56" s="411"/>
      <c r="TZN56" s="412"/>
      <c r="TZO56" s="406"/>
      <c r="TZP56" s="407"/>
      <c r="TZQ56" s="408"/>
      <c r="TZR56" s="409"/>
      <c r="TZS56" s="410"/>
      <c r="TZT56" s="411"/>
      <c r="TZU56" s="412"/>
      <c r="TZV56" s="406"/>
      <c r="TZW56" s="407"/>
      <c r="TZX56" s="408"/>
      <c r="TZY56" s="409"/>
      <c r="TZZ56" s="410"/>
      <c r="UAA56" s="411"/>
      <c r="UAB56" s="412"/>
      <c r="UAC56" s="406"/>
      <c r="UAD56" s="407"/>
      <c r="UAE56" s="408"/>
      <c r="UAF56" s="409"/>
      <c r="UAG56" s="410"/>
      <c r="UAH56" s="411"/>
      <c r="UAI56" s="412"/>
      <c r="UAJ56" s="406"/>
      <c r="UAK56" s="407"/>
      <c r="UAL56" s="408"/>
      <c r="UAM56" s="409"/>
      <c r="UAN56" s="410"/>
      <c r="UAO56" s="411"/>
      <c r="UAP56" s="412"/>
      <c r="UAQ56" s="406"/>
      <c r="UAR56" s="407"/>
      <c r="UAS56" s="408"/>
      <c r="UAT56" s="409"/>
      <c r="UAU56" s="410"/>
      <c r="UAV56" s="411"/>
      <c r="UAW56" s="412"/>
      <c r="UAX56" s="406"/>
      <c r="UAY56" s="407"/>
      <c r="UAZ56" s="408"/>
      <c r="UBA56" s="409"/>
      <c r="UBB56" s="410"/>
      <c r="UBC56" s="411"/>
      <c r="UBD56" s="412"/>
      <c r="UBE56" s="406"/>
      <c r="UBF56" s="407"/>
      <c r="UBG56" s="408"/>
      <c r="UBH56" s="409"/>
      <c r="UBI56" s="410"/>
      <c r="UBJ56" s="411"/>
      <c r="UBK56" s="412"/>
      <c r="UBL56" s="406"/>
      <c r="UBM56" s="407"/>
      <c r="UBN56" s="408"/>
      <c r="UBO56" s="409"/>
      <c r="UBP56" s="410"/>
      <c r="UBQ56" s="411"/>
      <c r="UBR56" s="412"/>
      <c r="UBS56" s="406"/>
      <c r="UBT56" s="407"/>
      <c r="UBU56" s="408"/>
      <c r="UBV56" s="409"/>
      <c r="UBW56" s="410"/>
      <c r="UBX56" s="411"/>
      <c r="UBY56" s="412"/>
      <c r="UBZ56" s="406"/>
      <c r="UCA56" s="407"/>
      <c r="UCB56" s="408"/>
      <c r="UCC56" s="409"/>
      <c r="UCD56" s="410"/>
      <c r="UCE56" s="411"/>
      <c r="UCF56" s="412"/>
      <c r="UCG56" s="406"/>
      <c r="UCH56" s="407"/>
      <c r="UCI56" s="408"/>
      <c r="UCJ56" s="409"/>
      <c r="UCK56" s="410"/>
      <c r="UCL56" s="411"/>
      <c r="UCM56" s="412"/>
      <c r="UCN56" s="406"/>
      <c r="UCO56" s="407"/>
      <c r="UCP56" s="408"/>
      <c r="UCQ56" s="409"/>
      <c r="UCR56" s="410"/>
      <c r="UCS56" s="411"/>
      <c r="UCT56" s="412"/>
      <c r="UCU56" s="406"/>
      <c r="UCV56" s="407"/>
      <c r="UCW56" s="408"/>
      <c r="UCX56" s="409"/>
      <c r="UCY56" s="410"/>
      <c r="UCZ56" s="411"/>
      <c r="UDA56" s="412"/>
      <c r="UDB56" s="406"/>
      <c r="UDC56" s="407"/>
      <c r="UDD56" s="408"/>
      <c r="UDE56" s="409"/>
      <c r="UDF56" s="410"/>
      <c r="UDG56" s="411"/>
      <c r="UDH56" s="412"/>
      <c r="UDI56" s="406"/>
      <c r="UDJ56" s="407"/>
      <c r="UDK56" s="408"/>
      <c r="UDL56" s="409"/>
      <c r="UDM56" s="410"/>
      <c r="UDN56" s="411"/>
      <c r="UDO56" s="412"/>
      <c r="UDP56" s="406"/>
      <c r="UDQ56" s="407"/>
      <c r="UDR56" s="408"/>
      <c r="UDS56" s="409"/>
      <c r="UDT56" s="410"/>
      <c r="UDU56" s="411"/>
      <c r="UDV56" s="412"/>
      <c r="UDW56" s="406"/>
      <c r="UDX56" s="407"/>
      <c r="UDY56" s="408"/>
      <c r="UDZ56" s="409"/>
      <c r="UEA56" s="410"/>
      <c r="UEB56" s="411"/>
      <c r="UEC56" s="412"/>
      <c r="UED56" s="406"/>
      <c r="UEE56" s="407"/>
      <c r="UEF56" s="408"/>
      <c r="UEG56" s="409"/>
      <c r="UEH56" s="410"/>
      <c r="UEI56" s="411"/>
      <c r="UEJ56" s="412"/>
      <c r="UEK56" s="406"/>
      <c r="UEL56" s="407"/>
      <c r="UEM56" s="408"/>
      <c r="UEN56" s="409"/>
      <c r="UEO56" s="410"/>
      <c r="UEP56" s="411"/>
      <c r="UEQ56" s="412"/>
      <c r="UER56" s="406"/>
      <c r="UES56" s="407"/>
      <c r="UET56" s="408"/>
      <c r="UEU56" s="409"/>
      <c r="UEV56" s="410"/>
      <c r="UEW56" s="411"/>
      <c r="UEX56" s="412"/>
      <c r="UEY56" s="406"/>
      <c r="UEZ56" s="407"/>
      <c r="UFA56" s="408"/>
      <c r="UFB56" s="409"/>
      <c r="UFC56" s="410"/>
      <c r="UFD56" s="411"/>
      <c r="UFE56" s="412"/>
      <c r="UFF56" s="406"/>
      <c r="UFG56" s="407"/>
      <c r="UFH56" s="408"/>
      <c r="UFI56" s="409"/>
      <c r="UFJ56" s="410"/>
      <c r="UFK56" s="411"/>
      <c r="UFL56" s="412"/>
      <c r="UFM56" s="406"/>
      <c r="UFN56" s="407"/>
      <c r="UFO56" s="408"/>
      <c r="UFP56" s="409"/>
      <c r="UFQ56" s="410"/>
      <c r="UFR56" s="411"/>
      <c r="UFS56" s="412"/>
      <c r="UFT56" s="406"/>
      <c r="UFU56" s="407"/>
      <c r="UFV56" s="408"/>
      <c r="UFW56" s="409"/>
      <c r="UFX56" s="410"/>
      <c r="UFY56" s="411"/>
      <c r="UFZ56" s="412"/>
      <c r="UGA56" s="406"/>
      <c r="UGB56" s="407"/>
      <c r="UGC56" s="408"/>
      <c r="UGD56" s="409"/>
      <c r="UGE56" s="410"/>
      <c r="UGF56" s="411"/>
      <c r="UGG56" s="412"/>
      <c r="UGH56" s="406"/>
      <c r="UGI56" s="407"/>
      <c r="UGJ56" s="408"/>
      <c r="UGK56" s="409"/>
      <c r="UGL56" s="410"/>
      <c r="UGM56" s="411"/>
      <c r="UGN56" s="412"/>
      <c r="UGO56" s="406"/>
      <c r="UGP56" s="407"/>
      <c r="UGQ56" s="408"/>
      <c r="UGR56" s="409"/>
      <c r="UGS56" s="410"/>
      <c r="UGT56" s="411"/>
      <c r="UGU56" s="412"/>
      <c r="UGV56" s="406"/>
      <c r="UGW56" s="407"/>
      <c r="UGX56" s="408"/>
      <c r="UGY56" s="409"/>
      <c r="UGZ56" s="410"/>
      <c r="UHA56" s="411"/>
      <c r="UHB56" s="412"/>
      <c r="UHC56" s="406"/>
      <c r="UHD56" s="407"/>
      <c r="UHE56" s="408"/>
      <c r="UHF56" s="409"/>
      <c r="UHG56" s="410"/>
      <c r="UHH56" s="411"/>
      <c r="UHI56" s="412"/>
      <c r="UHJ56" s="406"/>
      <c r="UHK56" s="407"/>
      <c r="UHL56" s="408"/>
      <c r="UHM56" s="409"/>
      <c r="UHN56" s="410"/>
      <c r="UHO56" s="411"/>
      <c r="UHP56" s="412"/>
      <c r="UHQ56" s="406"/>
      <c r="UHR56" s="407"/>
      <c r="UHS56" s="408"/>
      <c r="UHT56" s="409"/>
      <c r="UHU56" s="410"/>
      <c r="UHV56" s="411"/>
      <c r="UHW56" s="412"/>
      <c r="UHX56" s="406"/>
      <c r="UHY56" s="407"/>
      <c r="UHZ56" s="408"/>
      <c r="UIA56" s="409"/>
      <c r="UIB56" s="410"/>
      <c r="UIC56" s="411"/>
      <c r="UID56" s="412"/>
      <c r="UIE56" s="406"/>
      <c r="UIF56" s="407"/>
      <c r="UIG56" s="408"/>
      <c r="UIH56" s="409"/>
      <c r="UII56" s="410"/>
      <c r="UIJ56" s="411"/>
      <c r="UIK56" s="412"/>
      <c r="UIL56" s="406"/>
      <c r="UIM56" s="407"/>
      <c r="UIN56" s="408"/>
      <c r="UIO56" s="409"/>
      <c r="UIP56" s="410"/>
      <c r="UIQ56" s="411"/>
      <c r="UIR56" s="412"/>
      <c r="UIS56" s="406"/>
      <c r="UIT56" s="407"/>
      <c r="UIU56" s="408"/>
      <c r="UIV56" s="409"/>
      <c r="UIW56" s="410"/>
      <c r="UIX56" s="411"/>
      <c r="UIY56" s="412"/>
      <c r="UIZ56" s="406"/>
      <c r="UJA56" s="407"/>
      <c r="UJB56" s="408"/>
      <c r="UJC56" s="409"/>
      <c r="UJD56" s="410"/>
      <c r="UJE56" s="411"/>
      <c r="UJF56" s="412"/>
      <c r="UJG56" s="406"/>
      <c r="UJH56" s="407"/>
      <c r="UJI56" s="408"/>
      <c r="UJJ56" s="409"/>
      <c r="UJK56" s="410"/>
      <c r="UJL56" s="411"/>
      <c r="UJM56" s="412"/>
      <c r="UJN56" s="406"/>
      <c r="UJO56" s="407"/>
      <c r="UJP56" s="408"/>
      <c r="UJQ56" s="409"/>
      <c r="UJR56" s="410"/>
      <c r="UJS56" s="411"/>
      <c r="UJT56" s="412"/>
      <c r="UJU56" s="406"/>
      <c r="UJV56" s="407"/>
      <c r="UJW56" s="408"/>
      <c r="UJX56" s="409"/>
      <c r="UJY56" s="410"/>
      <c r="UJZ56" s="411"/>
      <c r="UKA56" s="412"/>
      <c r="UKB56" s="406"/>
      <c r="UKC56" s="407"/>
      <c r="UKD56" s="408"/>
      <c r="UKE56" s="409"/>
      <c r="UKF56" s="410"/>
      <c r="UKG56" s="411"/>
      <c r="UKH56" s="412"/>
      <c r="UKI56" s="406"/>
      <c r="UKJ56" s="407"/>
      <c r="UKK56" s="408"/>
      <c r="UKL56" s="409"/>
      <c r="UKM56" s="410"/>
      <c r="UKN56" s="411"/>
      <c r="UKO56" s="412"/>
      <c r="UKP56" s="406"/>
      <c r="UKQ56" s="407"/>
      <c r="UKR56" s="408"/>
      <c r="UKS56" s="409"/>
      <c r="UKT56" s="410"/>
      <c r="UKU56" s="411"/>
      <c r="UKV56" s="412"/>
      <c r="UKW56" s="406"/>
      <c r="UKX56" s="407"/>
      <c r="UKY56" s="408"/>
      <c r="UKZ56" s="409"/>
      <c r="ULA56" s="410"/>
      <c r="ULB56" s="411"/>
      <c r="ULC56" s="412"/>
      <c r="ULD56" s="406"/>
      <c r="ULE56" s="407"/>
      <c r="ULF56" s="408"/>
      <c r="ULG56" s="409"/>
      <c r="ULH56" s="410"/>
      <c r="ULI56" s="411"/>
      <c r="ULJ56" s="412"/>
      <c r="ULK56" s="406"/>
      <c r="ULL56" s="407"/>
      <c r="ULM56" s="408"/>
      <c r="ULN56" s="409"/>
      <c r="ULO56" s="410"/>
      <c r="ULP56" s="411"/>
      <c r="ULQ56" s="412"/>
      <c r="ULR56" s="406"/>
      <c r="ULS56" s="407"/>
      <c r="ULT56" s="408"/>
      <c r="ULU56" s="409"/>
      <c r="ULV56" s="410"/>
      <c r="ULW56" s="411"/>
      <c r="ULX56" s="412"/>
      <c r="ULY56" s="406"/>
      <c r="ULZ56" s="407"/>
      <c r="UMA56" s="408"/>
      <c r="UMB56" s="409"/>
      <c r="UMC56" s="410"/>
      <c r="UMD56" s="411"/>
      <c r="UME56" s="412"/>
      <c r="UMF56" s="406"/>
      <c r="UMG56" s="407"/>
      <c r="UMH56" s="408"/>
      <c r="UMI56" s="409"/>
      <c r="UMJ56" s="410"/>
      <c r="UMK56" s="411"/>
      <c r="UML56" s="412"/>
      <c r="UMM56" s="406"/>
      <c r="UMN56" s="407"/>
      <c r="UMO56" s="408"/>
      <c r="UMP56" s="409"/>
      <c r="UMQ56" s="410"/>
      <c r="UMR56" s="411"/>
      <c r="UMS56" s="412"/>
      <c r="UMT56" s="406"/>
      <c r="UMU56" s="407"/>
      <c r="UMV56" s="408"/>
      <c r="UMW56" s="409"/>
      <c r="UMX56" s="410"/>
      <c r="UMY56" s="411"/>
      <c r="UMZ56" s="412"/>
      <c r="UNA56" s="406"/>
      <c r="UNB56" s="407"/>
      <c r="UNC56" s="408"/>
      <c r="UND56" s="409"/>
      <c r="UNE56" s="410"/>
      <c r="UNF56" s="411"/>
      <c r="UNG56" s="412"/>
      <c r="UNH56" s="406"/>
      <c r="UNI56" s="407"/>
      <c r="UNJ56" s="408"/>
      <c r="UNK56" s="409"/>
      <c r="UNL56" s="410"/>
      <c r="UNM56" s="411"/>
      <c r="UNN56" s="412"/>
      <c r="UNO56" s="406"/>
      <c r="UNP56" s="407"/>
      <c r="UNQ56" s="408"/>
      <c r="UNR56" s="409"/>
      <c r="UNS56" s="410"/>
      <c r="UNT56" s="411"/>
      <c r="UNU56" s="412"/>
      <c r="UNV56" s="406"/>
      <c r="UNW56" s="407"/>
      <c r="UNX56" s="408"/>
      <c r="UNY56" s="409"/>
      <c r="UNZ56" s="410"/>
      <c r="UOA56" s="411"/>
      <c r="UOB56" s="412"/>
      <c r="UOC56" s="406"/>
      <c r="UOD56" s="407"/>
      <c r="UOE56" s="408"/>
      <c r="UOF56" s="409"/>
      <c r="UOG56" s="410"/>
      <c r="UOH56" s="411"/>
      <c r="UOI56" s="412"/>
      <c r="UOJ56" s="406"/>
      <c r="UOK56" s="407"/>
      <c r="UOL56" s="408"/>
      <c r="UOM56" s="409"/>
      <c r="UON56" s="410"/>
      <c r="UOO56" s="411"/>
      <c r="UOP56" s="412"/>
      <c r="UOQ56" s="406"/>
      <c r="UOR56" s="407"/>
      <c r="UOS56" s="408"/>
      <c r="UOT56" s="409"/>
      <c r="UOU56" s="410"/>
      <c r="UOV56" s="411"/>
      <c r="UOW56" s="412"/>
      <c r="UOX56" s="406"/>
      <c r="UOY56" s="407"/>
      <c r="UOZ56" s="408"/>
      <c r="UPA56" s="409"/>
      <c r="UPB56" s="410"/>
      <c r="UPC56" s="411"/>
      <c r="UPD56" s="412"/>
      <c r="UPE56" s="406"/>
      <c r="UPF56" s="407"/>
      <c r="UPG56" s="408"/>
      <c r="UPH56" s="409"/>
      <c r="UPI56" s="410"/>
      <c r="UPJ56" s="411"/>
      <c r="UPK56" s="412"/>
      <c r="UPL56" s="406"/>
      <c r="UPM56" s="407"/>
      <c r="UPN56" s="408"/>
      <c r="UPO56" s="409"/>
      <c r="UPP56" s="410"/>
      <c r="UPQ56" s="411"/>
      <c r="UPR56" s="412"/>
      <c r="UPS56" s="406"/>
      <c r="UPT56" s="407"/>
      <c r="UPU56" s="408"/>
      <c r="UPV56" s="409"/>
      <c r="UPW56" s="410"/>
      <c r="UPX56" s="411"/>
      <c r="UPY56" s="412"/>
      <c r="UPZ56" s="406"/>
      <c r="UQA56" s="407"/>
      <c r="UQB56" s="408"/>
      <c r="UQC56" s="409"/>
      <c r="UQD56" s="410"/>
      <c r="UQE56" s="411"/>
      <c r="UQF56" s="412"/>
      <c r="UQG56" s="406"/>
      <c r="UQH56" s="407"/>
      <c r="UQI56" s="408"/>
      <c r="UQJ56" s="409"/>
      <c r="UQK56" s="410"/>
      <c r="UQL56" s="411"/>
      <c r="UQM56" s="412"/>
      <c r="UQN56" s="406"/>
      <c r="UQO56" s="407"/>
      <c r="UQP56" s="408"/>
      <c r="UQQ56" s="409"/>
      <c r="UQR56" s="410"/>
      <c r="UQS56" s="411"/>
      <c r="UQT56" s="412"/>
      <c r="UQU56" s="406"/>
      <c r="UQV56" s="407"/>
      <c r="UQW56" s="408"/>
      <c r="UQX56" s="409"/>
      <c r="UQY56" s="410"/>
      <c r="UQZ56" s="411"/>
      <c r="URA56" s="412"/>
      <c r="URB56" s="406"/>
      <c r="URC56" s="407"/>
      <c r="URD56" s="408"/>
      <c r="URE56" s="409"/>
      <c r="URF56" s="410"/>
      <c r="URG56" s="411"/>
      <c r="URH56" s="412"/>
      <c r="URI56" s="406"/>
      <c r="URJ56" s="407"/>
      <c r="URK56" s="408"/>
      <c r="URL56" s="409"/>
      <c r="URM56" s="410"/>
      <c r="URN56" s="411"/>
      <c r="URO56" s="412"/>
      <c r="URP56" s="406"/>
      <c r="URQ56" s="407"/>
      <c r="URR56" s="408"/>
      <c r="URS56" s="409"/>
      <c r="URT56" s="410"/>
      <c r="URU56" s="411"/>
      <c r="URV56" s="412"/>
      <c r="URW56" s="406"/>
      <c r="URX56" s="407"/>
      <c r="URY56" s="408"/>
      <c r="URZ56" s="409"/>
      <c r="USA56" s="410"/>
      <c r="USB56" s="411"/>
      <c r="USC56" s="412"/>
      <c r="USD56" s="406"/>
      <c r="USE56" s="407"/>
      <c r="USF56" s="408"/>
      <c r="USG56" s="409"/>
      <c r="USH56" s="410"/>
      <c r="USI56" s="411"/>
      <c r="USJ56" s="412"/>
      <c r="USK56" s="406"/>
      <c r="USL56" s="407"/>
      <c r="USM56" s="408"/>
      <c r="USN56" s="409"/>
      <c r="USO56" s="410"/>
      <c r="USP56" s="411"/>
      <c r="USQ56" s="412"/>
      <c r="USR56" s="406"/>
      <c r="USS56" s="407"/>
      <c r="UST56" s="408"/>
      <c r="USU56" s="409"/>
      <c r="USV56" s="410"/>
      <c r="USW56" s="411"/>
      <c r="USX56" s="412"/>
      <c r="USY56" s="406"/>
      <c r="USZ56" s="407"/>
      <c r="UTA56" s="408"/>
      <c r="UTB56" s="409"/>
      <c r="UTC56" s="410"/>
      <c r="UTD56" s="411"/>
      <c r="UTE56" s="412"/>
      <c r="UTF56" s="406"/>
      <c r="UTG56" s="407"/>
      <c r="UTH56" s="408"/>
      <c r="UTI56" s="409"/>
      <c r="UTJ56" s="410"/>
      <c r="UTK56" s="411"/>
      <c r="UTL56" s="412"/>
      <c r="UTM56" s="406"/>
      <c r="UTN56" s="407"/>
      <c r="UTO56" s="408"/>
      <c r="UTP56" s="409"/>
      <c r="UTQ56" s="410"/>
      <c r="UTR56" s="411"/>
      <c r="UTS56" s="412"/>
      <c r="UTT56" s="406"/>
      <c r="UTU56" s="407"/>
      <c r="UTV56" s="408"/>
      <c r="UTW56" s="409"/>
      <c r="UTX56" s="410"/>
      <c r="UTY56" s="411"/>
      <c r="UTZ56" s="412"/>
      <c r="UUA56" s="406"/>
      <c r="UUB56" s="407"/>
      <c r="UUC56" s="408"/>
      <c r="UUD56" s="409"/>
      <c r="UUE56" s="410"/>
      <c r="UUF56" s="411"/>
      <c r="UUG56" s="412"/>
      <c r="UUH56" s="406"/>
      <c r="UUI56" s="407"/>
      <c r="UUJ56" s="408"/>
      <c r="UUK56" s="409"/>
      <c r="UUL56" s="410"/>
      <c r="UUM56" s="411"/>
      <c r="UUN56" s="412"/>
      <c r="UUO56" s="406"/>
      <c r="UUP56" s="407"/>
      <c r="UUQ56" s="408"/>
      <c r="UUR56" s="409"/>
      <c r="UUS56" s="410"/>
      <c r="UUT56" s="411"/>
      <c r="UUU56" s="412"/>
      <c r="UUV56" s="406"/>
      <c r="UUW56" s="407"/>
      <c r="UUX56" s="408"/>
      <c r="UUY56" s="409"/>
      <c r="UUZ56" s="410"/>
      <c r="UVA56" s="411"/>
      <c r="UVB56" s="412"/>
      <c r="UVC56" s="406"/>
      <c r="UVD56" s="407"/>
      <c r="UVE56" s="408"/>
      <c r="UVF56" s="409"/>
      <c r="UVG56" s="410"/>
      <c r="UVH56" s="411"/>
      <c r="UVI56" s="412"/>
      <c r="UVJ56" s="406"/>
      <c r="UVK56" s="407"/>
      <c r="UVL56" s="408"/>
      <c r="UVM56" s="409"/>
      <c r="UVN56" s="410"/>
      <c r="UVO56" s="411"/>
      <c r="UVP56" s="412"/>
      <c r="UVQ56" s="406"/>
      <c r="UVR56" s="407"/>
      <c r="UVS56" s="408"/>
      <c r="UVT56" s="409"/>
      <c r="UVU56" s="410"/>
      <c r="UVV56" s="411"/>
      <c r="UVW56" s="412"/>
      <c r="UVX56" s="406"/>
      <c r="UVY56" s="407"/>
      <c r="UVZ56" s="408"/>
      <c r="UWA56" s="409"/>
      <c r="UWB56" s="410"/>
      <c r="UWC56" s="411"/>
      <c r="UWD56" s="412"/>
      <c r="UWE56" s="406"/>
      <c r="UWF56" s="407"/>
      <c r="UWG56" s="408"/>
      <c r="UWH56" s="409"/>
      <c r="UWI56" s="410"/>
      <c r="UWJ56" s="411"/>
      <c r="UWK56" s="412"/>
      <c r="UWL56" s="406"/>
      <c r="UWM56" s="407"/>
      <c r="UWN56" s="408"/>
      <c r="UWO56" s="409"/>
      <c r="UWP56" s="410"/>
      <c r="UWQ56" s="411"/>
      <c r="UWR56" s="412"/>
      <c r="UWS56" s="406"/>
      <c r="UWT56" s="407"/>
      <c r="UWU56" s="408"/>
      <c r="UWV56" s="409"/>
      <c r="UWW56" s="410"/>
      <c r="UWX56" s="411"/>
      <c r="UWY56" s="412"/>
      <c r="UWZ56" s="406"/>
      <c r="UXA56" s="407"/>
      <c r="UXB56" s="408"/>
      <c r="UXC56" s="409"/>
      <c r="UXD56" s="410"/>
      <c r="UXE56" s="411"/>
      <c r="UXF56" s="412"/>
      <c r="UXG56" s="406"/>
      <c r="UXH56" s="407"/>
      <c r="UXI56" s="408"/>
      <c r="UXJ56" s="409"/>
      <c r="UXK56" s="410"/>
      <c r="UXL56" s="411"/>
      <c r="UXM56" s="412"/>
      <c r="UXN56" s="406"/>
      <c r="UXO56" s="407"/>
      <c r="UXP56" s="408"/>
      <c r="UXQ56" s="409"/>
      <c r="UXR56" s="410"/>
      <c r="UXS56" s="411"/>
      <c r="UXT56" s="412"/>
      <c r="UXU56" s="406"/>
      <c r="UXV56" s="407"/>
      <c r="UXW56" s="408"/>
      <c r="UXX56" s="409"/>
      <c r="UXY56" s="410"/>
      <c r="UXZ56" s="411"/>
      <c r="UYA56" s="412"/>
      <c r="UYB56" s="406"/>
      <c r="UYC56" s="407"/>
      <c r="UYD56" s="408"/>
      <c r="UYE56" s="409"/>
      <c r="UYF56" s="410"/>
      <c r="UYG56" s="411"/>
      <c r="UYH56" s="412"/>
      <c r="UYI56" s="406"/>
      <c r="UYJ56" s="407"/>
      <c r="UYK56" s="408"/>
      <c r="UYL56" s="409"/>
      <c r="UYM56" s="410"/>
      <c r="UYN56" s="411"/>
      <c r="UYO56" s="412"/>
      <c r="UYP56" s="406"/>
      <c r="UYQ56" s="407"/>
      <c r="UYR56" s="408"/>
      <c r="UYS56" s="409"/>
      <c r="UYT56" s="410"/>
      <c r="UYU56" s="411"/>
      <c r="UYV56" s="412"/>
      <c r="UYW56" s="406"/>
      <c r="UYX56" s="407"/>
      <c r="UYY56" s="408"/>
      <c r="UYZ56" s="409"/>
      <c r="UZA56" s="410"/>
      <c r="UZB56" s="411"/>
      <c r="UZC56" s="412"/>
      <c r="UZD56" s="406"/>
      <c r="UZE56" s="407"/>
      <c r="UZF56" s="408"/>
      <c r="UZG56" s="409"/>
      <c r="UZH56" s="410"/>
      <c r="UZI56" s="411"/>
      <c r="UZJ56" s="412"/>
      <c r="UZK56" s="406"/>
      <c r="UZL56" s="407"/>
      <c r="UZM56" s="408"/>
      <c r="UZN56" s="409"/>
      <c r="UZO56" s="410"/>
      <c r="UZP56" s="411"/>
      <c r="UZQ56" s="412"/>
      <c r="UZR56" s="406"/>
      <c r="UZS56" s="407"/>
      <c r="UZT56" s="408"/>
      <c r="UZU56" s="409"/>
      <c r="UZV56" s="410"/>
      <c r="UZW56" s="411"/>
      <c r="UZX56" s="412"/>
      <c r="UZY56" s="406"/>
      <c r="UZZ56" s="407"/>
      <c r="VAA56" s="408"/>
      <c r="VAB56" s="409"/>
      <c r="VAC56" s="410"/>
      <c r="VAD56" s="411"/>
      <c r="VAE56" s="412"/>
      <c r="VAF56" s="406"/>
      <c r="VAG56" s="407"/>
      <c r="VAH56" s="408"/>
      <c r="VAI56" s="409"/>
      <c r="VAJ56" s="410"/>
      <c r="VAK56" s="411"/>
      <c r="VAL56" s="412"/>
      <c r="VAM56" s="406"/>
      <c r="VAN56" s="407"/>
      <c r="VAO56" s="408"/>
      <c r="VAP56" s="409"/>
      <c r="VAQ56" s="410"/>
      <c r="VAR56" s="411"/>
      <c r="VAS56" s="412"/>
      <c r="VAT56" s="406"/>
      <c r="VAU56" s="407"/>
      <c r="VAV56" s="408"/>
      <c r="VAW56" s="409"/>
      <c r="VAX56" s="410"/>
      <c r="VAY56" s="411"/>
      <c r="VAZ56" s="412"/>
      <c r="VBA56" s="406"/>
      <c r="VBB56" s="407"/>
      <c r="VBC56" s="408"/>
      <c r="VBD56" s="409"/>
      <c r="VBE56" s="410"/>
      <c r="VBF56" s="411"/>
      <c r="VBG56" s="412"/>
      <c r="VBH56" s="406"/>
      <c r="VBI56" s="407"/>
      <c r="VBJ56" s="408"/>
      <c r="VBK56" s="409"/>
      <c r="VBL56" s="410"/>
      <c r="VBM56" s="411"/>
      <c r="VBN56" s="412"/>
      <c r="VBO56" s="406"/>
      <c r="VBP56" s="407"/>
      <c r="VBQ56" s="408"/>
      <c r="VBR56" s="409"/>
      <c r="VBS56" s="410"/>
      <c r="VBT56" s="411"/>
      <c r="VBU56" s="412"/>
      <c r="VBV56" s="406"/>
      <c r="VBW56" s="407"/>
      <c r="VBX56" s="408"/>
      <c r="VBY56" s="409"/>
      <c r="VBZ56" s="410"/>
      <c r="VCA56" s="411"/>
      <c r="VCB56" s="412"/>
      <c r="VCC56" s="406"/>
      <c r="VCD56" s="407"/>
      <c r="VCE56" s="408"/>
      <c r="VCF56" s="409"/>
      <c r="VCG56" s="410"/>
      <c r="VCH56" s="411"/>
      <c r="VCI56" s="412"/>
      <c r="VCJ56" s="406"/>
      <c r="VCK56" s="407"/>
      <c r="VCL56" s="408"/>
      <c r="VCM56" s="409"/>
      <c r="VCN56" s="410"/>
      <c r="VCO56" s="411"/>
      <c r="VCP56" s="412"/>
      <c r="VCQ56" s="406"/>
      <c r="VCR56" s="407"/>
      <c r="VCS56" s="408"/>
      <c r="VCT56" s="409"/>
      <c r="VCU56" s="410"/>
      <c r="VCV56" s="411"/>
      <c r="VCW56" s="412"/>
      <c r="VCX56" s="406"/>
      <c r="VCY56" s="407"/>
      <c r="VCZ56" s="408"/>
      <c r="VDA56" s="409"/>
      <c r="VDB56" s="410"/>
      <c r="VDC56" s="411"/>
      <c r="VDD56" s="412"/>
      <c r="VDE56" s="406"/>
      <c r="VDF56" s="407"/>
      <c r="VDG56" s="408"/>
      <c r="VDH56" s="409"/>
      <c r="VDI56" s="410"/>
      <c r="VDJ56" s="411"/>
      <c r="VDK56" s="412"/>
      <c r="VDL56" s="406"/>
      <c r="VDM56" s="407"/>
      <c r="VDN56" s="408"/>
      <c r="VDO56" s="409"/>
      <c r="VDP56" s="410"/>
      <c r="VDQ56" s="411"/>
      <c r="VDR56" s="412"/>
      <c r="VDS56" s="406"/>
      <c r="VDT56" s="407"/>
      <c r="VDU56" s="408"/>
      <c r="VDV56" s="409"/>
      <c r="VDW56" s="410"/>
      <c r="VDX56" s="411"/>
      <c r="VDY56" s="412"/>
      <c r="VDZ56" s="406"/>
      <c r="VEA56" s="407"/>
      <c r="VEB56" s="408"/>
      <c r="VEC56" s="409"/>
      <c r="VED56" s="410"/>
      <c r="VEE56" s="411"/>
      <c r="VEF56" s="412"/>
      <c r="VEG56" s="406"/>
      <c r="VEH56" s="407"/>
      <c r="VEI56" s="408"/>
      <c r="VEJ56" s="409"/>
      <c r="VEK56" s="410"/>
      <c r="VEL56" s="411"/>
      <c r="VEM56" s="412"/>
      <c r="VEN56" s="406"/>
      <c r="VEO56" s="407"/>
      <c r="VEP56" s="408"/>
      <c r="VEQ56" s="409"/>
      <c r="VER56" s="410"/>
      <c r="VES56" s="411"/>
      <c r="VET56" s="412"/>
      <c r="VEU56" s="406"/>
      <c r="VEV56" s="407"/>
      <c r="VEW56" s="408"/>
      <c r="VEX56" s="409"/>
      <c r="VEY56" s="410"/>
      <c r="VEZ56" s="411"/>
      <c r="VFA56" s="412"/>
      <c r="VFB56" s="406"/>
      <c r="VFC56" s="407"/>
      <c r="VFD56" s="408"/>
      <c r="VFE56" s="409"/>
      <c r="VFF56" s="410"/>
      <c r="VFG56" s="411"/>
      <c r="VFH56" s="412"/>
      <c r="VFI56" s="406"/>
      <c r="VFJ56" s="407"/>
      <c r="VFK56" s="408"/>
      <c r="VFL56" s="409"/>
      <c r="VFM56" s="410"/>
      <c r="VFN56" s="411"/>
      <c r="VFO56" s="412"/>
      <c r="VFP56" s="406"/>
      <c r="VFQ56" s="407"/>
      <c r="VFR56" s="408"/>
      <c r="VFS56" s="409"/>
      <c r="VFT56" s="410"/>
      <c r="VFU56" s="411"/>
      <c r="VFV56" s="412"/>
      <c r="VFW56" s="406"/>
      <c r="VFX56" s="407"/>
      <c r="VFY56" s="408"/>
      <c r="VFZ56" s="409"/>
      <c r="VGA56" s="410"/>
      <c r="VGB56" s="411"/>
      <c r="VGC56" s="412"/>
      <c r="VGD56" s="406"/>
      <c r="VGE56" s="407"/>
      <c r="VGF56" s="408"/>
      <c r="VGG56" s="409"/>
      <c r="VGH56" s="410"/>
      <c r="VGI56" s="411"/>
      <c r="VGJ56" s="412"/>
      <c r="VGK56" s="406"/>
      <c r="VGL56" s="407"/>
      <c r="VGM56" s="408"/>
      <c r="VGN56" s="409"/>
      <c r="VGO56" s="410"/>
      <c r="VGP56" s="411"/>
      <c r="VGQ56" s="412"/>
      <c r="VGR56" s="406"/>
      <c r="VGS56" s="407"/>
      <c r="VGT56" s="408"/>
      <c r="VGU56" s="409"/>
      <c r="VGV56" s="410"/>
      <c r="VGW56" s="411"/>
      <c r="VGX56" s="412"/>
      <c r="VGY56" s="406"/>
      <c r="VGZ56" s="407"/>
      <c r="VHA56" s="408"/>
      <c r="VHB56" s="409"/>
      <c r="VHC56" s="410"/>
      <c r="VHD56" s="411"/>
      <c r="VHE56" s="412"/>
      <c r="VHF56" s="406"/>
      <c r="VHG56" s="407"/>
      <c r="VHH56" s="408"/>
      <c r="VHI56" s="409"/>
      <c r="VHJ56" s="410"/>
      <c r="VHK56" s="411"/>
      <c r="VHL56" s="412"/>
      <c r="VHM56" s="406"/>
      <c r="VHN56" s="407"/>
      <c r="VHO56" s="408"/>
      <c r="VHP56" s="409"/>
      <c r="VHQ56" s="410"/>
      <c r="VHR56" s="411"/>
      <c r="VHS56" s="412"/>
      <c r="VHT56" s="406"/>
      <c r="VHU56" s="407"/>
      <c r="VHV56" s="408"/>
      <c r="VHW56" s="409"/>
      <c r="VHX56" s="410"/>
      <c r="VHY56" s="411"/>
      <c r="VHZ56" s="412"/>
      <c r="VIA56" s="406"/>
      <c r="VIB56" s="407"/>
      <c r="VIC56" s="408"/>
      <c r="VID56" s="409"/>
      <c r="VIE56" s="410"/>
      <c r="VIF56" s="411"/>
      <c r="VIG56" s="412"/>
      <c r="VIH56" s="406"/>
      <c r="VII56" s="407"/>
      <c r="VIJ56" s="408"/>
      <c r="VIK56" s="409"/>
      <c r="VIL56" s="410"/>
      <c r="VIM56" s="411"/>
      <c r="VIN56" s="412"/>
      <c r="VIO56" s="406"/>
      <c r="VIP56" s="407"/>
      <c r="VIQ56" s="408"/>
      <c r="VIR56" s="409"/>
      <c r="VIS56" s="410"/>
      <c r="VIT56" s="411"/>
      <c r="VIU56" s="412"/>
      <c r="VIV56" s="406"/>
      <c r="VIW56" s="407"/>
      <c r="VIX56" s="408"/>
      <c r="VIY56" s="409"/>
      <c r="VIZ56" s="410"/>
      <c r="VJA56" s="411"/>
      <c r="VJB56" s="412"/>
      <c r="VJC56" s="406"/>
      <c r="VJD56" s="407"/>
      <c r="VJE56" s="408"/>
      <c r="VJF56" s="409"/>
      <c r="VJG56" s="410"/>
      <c r="VJH56" s="411"/>
      <c r="VJI56" s="412"/>
      <c r="VJJ56" s="406"/>
      <c r="VJK56" s="407"/>
      <c r="VJL56" s="408"/>
      <c r="VJM56" s="409"/>
      <c r="VJN56" s="410"/>
      <c r="VJO56" s="411"/>
      <c r="VJP56" s="412"/>
      <c r="VJQ56" s="406"/>
      <c r="VJR56" s="407"/>
      <c r="VJS56" s="408"/>
      <c r="VJT56" s="409"/>
      <c r="VJU56" s="410"/>
      <c r="VJV56" s="411"/>
      <c r="VJW56" s="412"/>
      <c r="VJX56" s="406"/>
      <c r="VJY56" s="407"/>
      <c r="VJZ56" s="408"/>
      <c r="VKA56" s="409"/>
      <c r="VKB56" s="410"/>
      <c r="VKC56" s="411"/>
      <c r="VKD56" s="412"/>
      <c r="VKE56" s="406"/>
      <c r="VKF56" s="407"/>
      <c r="VKG56" s="408"/>
      <c r="VKH56" s="409"/>
      <c r="VKI56" s="410"/>
      <c r="VKJ56" s="411"/>
      <c r="VKK56" s="412"/>
      <c r="VKL56" s="406"/>
      <c r="VKM56" s="407"/>
      <c r="VKN56" s="408"/>
      <c r="VKO56" s="409"/>
      <c r="VKP56" s="410"/>
      <c r="VKQ56" s="411"/>
      <c r="VKR56" s="412"/>
      <c r="VKS56" s="406"/>
      <c r="VKT56" s="407"/>
      <c r="VKU56" s="408"/>
      <c r="VKV56" s="409"/>
      <c r="VKW56" s="410"/>
      <c r="VKX56" s="411"/>
      <c r="VKY56" s="412"/>
      <c r="VKZ56" s="406"/>
      <c r="VLA56" s="407"/>
      <c r="VLB56" s="408"/>
      <c r="VLC56" s="409"/>
      <c r="VLD56" s="410"/>
      <c r="VLE56" s="411"/>
      <c r="VLF56" s="412"/>
      <c r="VLG56" s="406"/>
      <c r="VLH56" s="407"/>
      <c r="VLI56" s="408"/>
      <c r="VLJ56" s="409"/>
      <c r="VLK56" s="410"/>
      <c r="VLL56" s="411"/>
      <c r="VLM56" s="412"/>
      <c r="VLN56" s="406"/>
      <c r="VLO56" s="407"/>
      <c r="VLP56" s="408"/>
      <c r="VLQ56" s="409"/>
      <c r="VLR56" s="410"/>
      <c r="VLS56" s="411"/>
      <c r="VLT56" s="412"/>
      <c r="VLU56" s="406"/>
      <c r="VLV56" s="407"/>
      <c r="VLW56" s="408"/>
      <c r="VLX56" s="409"/>
      <c r="VLY56" s="410"/>
      <c r="VLZ56" s="411"/>
      <c r="VMA56" s="412"/>
      <c r="VMB56" s="406"/>
      <c r="VMC56" s="407"/>
      <c r="VMD56" s="408"/>
      <c r="VME56" s="409"/>
      <c r="VMF56" s="410"/>
      <c r="VMG56" s="411"/>
      <c r="VMH56" s="412"/>
      <c r="VMI56" s="406"/>
      <c r="VMJ56" s="407"/>
      <c r="VMK56" s="408"/>
      <c r="VML56" s="409"/>
      <c r="VMM56" s="410"/>
      <c r="VMN56" s="411"/>
      <c r="VMO56" s="412"/>
      <c r="VMP56" s="406"/>
      <c r="VMQ56" s="407"/>
      <c r="VMR56" s="408"/>
      <c r="VMS56" s="409"/>
      <c r="VMT56" s="410"/>
      <c r="VMU56" s="411"/>
      <c r="VMV56" s="412"/>
      <c r="VMW56" s="406"/>
      <c r="VMX56" s="407"/>
      <c r="VMY56" s="408"/>
      <c r="VMZ56" s="409"/>
      <c r="VNA56" s="410"/>
      <c r="VNB56" s="411"/>
      <c r="VNC56" s="412"/>
      <c r="VND56" s="406"/>
      <c r="VNE56" s="407"/>
      <c r="VNF56" s="408"/>
      <c r="VNG56" s="409"/>
      <c r="VNH56" s="410"/>
      <c r="VNI56" s="411"/>
      <c r="VNJ56" s="412"/>
      <c r="VNK56" s="406"/>
      <c r="VNL56" s="407"/>
      <c r="VNM56" s="408"/>
      <c r="VNN56" s="409"/>
      <c r="VNO56" s="410"/>
      <c r="VNP56" s="411"/>
      <c r="VNQ56" s="412"/>
      <c r="VNR56" s="406"/>
      <c r="VNS56" s="407"/>
      <c r="VNT56" s="408"/>
      <c r="VNU56" s="409"/>
      <c r="VNV56" s="410"/>
      <c r="VNW56" s="411"/>
      <c r="VNX56" s="412"/>
      <c r="VNY56" s="406"/>
      <c r="VNZ56" s="407"/>
      <c r="VOA56" s="408"/>
      <c r="VOB56" s="409"/>
      <c r="VOC56" s="410"/>
      <c r="VOD56" s="411"/>
      <c r="VOE56" s="412"/>
      <c r="VOF56" s="406"/>
      <c r="VOG56" s="407"/>
      <c r="VOH56" s="408"/>
      <c r="VOI56" s="409"/>
      <c r="VOJ56" s="410"/>
      <c r="VOK56" s="411"/>
      <c r="VOL56" s="412"/>
      <c r="VOM56" s="406"/>
      <c r="VON56" s="407"/>
      <c r="VOO56" s="408"/>
      <c r="VOP56" s="409"/>
      <c r="VOQ56" s="410"/>
      <c r="VOR56" s="411"/>
      <c r="VOS56" s="412"/>
      <c r="VOT56" s="406"/>
      <c r="VOU56" s="407"/>
      <c r="VOV56" s="408"/>
      <c r="VOW56" s="409"/>
      <c r="VOX56" s="410"/>
      <c r="VOY56" s="411"/>
      <c r="VOZ56" s="412"/>
      <c r="VPA56" s="406"/>
      <c r="VPB56" s="407"/>
      <c r="VPC56" s="408"/>
      <c r="VPD56" s="409"/>
      <c r="VPE56" s="410"/>
      <c r="VPF56" s="411"/>
      <c r="VPG56" s="412"/>
      <c r="VPH56" s="406"/>
      <c r="VPI56" s="407"/>
      <c r="VPJ56" s="408"/>
      <c r="VPK56" s="409"/>
      <c r="VPL56" s="410"/>
      <c r="VPM56" s="411"/>
      <c r="VPN56" s="412"/>
      <c r="VPO56" s="406"/>
      <c r="VPP56" s="407"/>
      <c r="VPQ56" s="408"/>
      <c r="VPR56" s="409"/>
      <c r="VPS56" s="410"/>
      <c r="VPT56" s="411"/>
      <c r="VPU56" s="412"/>
      <c r="VPV56" s="406"/>
      <c r="VPW56" s="407"/>
      <c r="VPX56" s="408"/>
      <c r="VPY56" s="409"/>
      <c r="VPZ56" s="410"/>
      <c r="VQA56" s="411"/>
      <c r="VQB56" s="412"/>
      <c r="VQC56" s="406"/>
      <c r="VQD56" s="407"/>
      <c r="VQE56" s="408"/>
      <c r="VQF56" s="409"/>
      <c r="VQG56" s="410"/>
      <c r="VQH56" s="411"/>
      <c r="VQI56" s="412"/>
      <c r="VQJ56" s="406"/>
      <c r="VQK56" s="407"/>
      <c r="VQL56" s="408"/>
      <c r="VQM56" s="409"/>
      <c r="VQN56" s="410"/>
      <c r="VQO56" s="411"/>
      <c r="VQP56" s="412"/>
      <c r="VQQ56" s="406"/>
      <c r="VQR56" s="407"/>
      <c r="VQS56" s="408"/>
      <c r="VQT56" s="409"/>
      <c r="VQU56" s="410"/>
      <c r="VQV56" s="411"/>
      <c r="VQW56" s="412"/>
      <c r="VQX56" s="406"/>
      <c r="VQY56" s="407"/>
      <c r="VQZ56" s="408"/>
      <c r="VRA56" s="409"/>
      <c r="VRB56" s="410"/>
      <c r="VRC56" s="411"/>
      <c r="VRD56" s="412"/>
      <c r="VRE56" s="406"/>
      <c r="VRF56" s="407"/>
      <c r="VRG56" s="408"/>
      <c r="VRH56" s="409"/>
      <c r="VRI56" s="410"/>
      <c r="VRJ56" s="411"/>
      <c r="VRK56" s="412"/>
      <c r="VRL56" s="406"/>
      <c r="VRM56" s="407"/>
      <c r="VRN56" s="408"/>
      <c r="VRO56" s="409"/>
      <c r="VRP56" s="410"/>
      <c r="VRQ56" s="411"/>
      <c r="VRR56" s="412"/>
      <c r="VRS56" s="406"/>
      <c r="VRT56" s="407"/>
      <c r="VRU56" s="408"/>
      <c r="VRV56" s="409"/>
      <c r="VRW56" s="410"/>
      <c r="VRX56" s="411"/>
      <c r="VRY56" s="412"/>
      <c r="VRZ56" s="406"/>
      <c r="VSA56" s="407"/>
      <c r="VSB56" s="408"/>
      <c r="VSC56" s="409"/>
      <c r="VSD56" s="410"/>
      <c r="VSE56" s="411"/>
      <c r="VSF56" s="412"/>
      <c r="VSG56" s="406"/>
      <c r="VSH56" s="407"/>
      <c r="VSI56" s="408"/>
      <c r="VSJ56" s="409"/>
      <c r="VSK56" s="410"/>
      <c r="VSL56" s="411"/>
      <c r="VSM56" s="412"/>
      <c r="VSN56" s="406"/>
      <c r="VSO56" s="407"/>
      <c r="VSP56" s="408"/>
      <c r="VSQ56" s="409"/>
      <c r="VSR56" s="410"/>
      <c r="VSS56" s="411"/>
      <c r="VST56" s="412"/>
      <c r="VSU56" s="406"/>
      <c r="VSV56" s="407"/>
      <c r="VSW56" s="408"/>
      <c r="VSX56" s="409"/>
      <c r="VSY56" s="410"/>
      <c r="VSZ56" s="411"/>
      <c r="VTA56" s="412"/>
      <c r="VTB56" s="406"/>
      <c r="VTC56" s="407"/>
      <c r="VTD56" s="408"/>
      <c r="VTE56" s="409"/>
      <c r="VTF56" s="410"/>
      <c r="VTG56" s="411"/>
      <c r="VTH56" s="412"/>
      <c r="VTI56" s="406"/>
      <c r="VTJ56" s="407"/>
      <c r="VTK56" s="408"/>
      <c r="VTL56" s="409"/>
      <c r="VTM56" s="410"/>
      <c r="VTN56" s="411"/>
      <c r="VTO56" s="412"/>
      <c r="VTP56" s="406"/>
      <c r="VTQ56" s="407"/>
      <c r="VTR56" s="408"/>
      <c r="VTS56" s="409"/>
      <c r="VTT56" s="410"/>
      <c r="VTU56" s="411"/>
      <c r="VTV56" s="412"/>
      <c r="VTW56" s="406"/>
      <c r="VTX56" s="407"/>
      <c r="VTY56" s="408"/>
      <c r="VTZ56" s="409"/>
      <c r="VUA56" s="410"/>
      <c r="VUB56" s="411"/>
      <c r="VUC56" s="412"/>
      <c r="VUD56" s="406"/>
      <c r="VUE56" s="407"/>
      <c r="VUF56" s="408"/>
      <c r="VUG56" s="409"/>
      <c r="VUH56" s="410"/>
      <c r="VUI56" s="411"/>
      <c r="VUJ56" s="412"/>
      <c r="VUK56" s="406"/>
      <c r="VUL56" s="407"/>
      <c r="VUM56" s="408"/>
      <c r="VUN56" s="409"/>
      <c r="VUO56" s="410"/>
      <c r="VUP56" s="411"/>
      <c r="VUQ56" s="412"/>
      <c r="VUR56" s="406"/>
      <c r="VUS56" s="407"/>
      <c r="VUT56" s="408"/>
      <c r="VUU56" s="409"/>
      <c r="VUV56" s="410"/>
      <c r="VUW56" s="411"/>
      <c r="VUX56" s="412"/>
      <c r="VUY56" s="406"/>
      <c r="VUZ56" s="407"/>
      <c r="VVA56" s="408"/>
      <c r="VVB56" s="409"/>
      <c r="VVC56" s="410"/>
      <c r="VVD56" s="411"/>
      <c r="VVE56" s="412"/>
      <c r="VVF56" s="406"/>
      <c r="VVG56" s="407"/>
      <c r="VVH56" s="408"/>
      <c r="VVI56" s="409"/>
      <c r="VVJ56" s="410"/>
      <c r="VVK56" s="411"/>
      <c r="VVL56" s="412"/>
      <c r="VVM56" s="406"/>
      <c r="VVN56" s="407"/>
      <c r="VVO56" s="408"/>
      <c r="VVP56" s="409"/>
      <c r="VVQ56" s="410"/>
      <c r="VVR56" s="411"/>
      <c r="VVS56" s="412"/>
      <c r="VVT56" s="406"/>
      <c r="VVU56" s="407"/>
      <c r="VVV56" s="408"/>
      <c r="VVW56" s="409"/>
      <c r="VVX56" s="410"/>
      <c r="VVY56" s="411"/>
      <c r="VVZ56" s="412"/>
      <c r="VWA56" s="406"/>
      <c r="VWB56" s="407"/>
      <c r="VWC56" s="408"/>
      <c r="VWD56" s="409"/>
      <c r="VWE56" s="410"/>
      <c r="VWF56" s="411"/>
      <c r="VWG56" s="412"/>
      <c r="VWH56" s="406"/>
      <c r="VWI56" s="407"/>
      <c r="VWJ56" s="408"/>
      <c r="VWK56" s="409"/>
      <c r="VWL56" s="410"/>
      <c r="VWM56" s="411"/>
      <c r="VWN56" s="412"/>
      <c r="VWO56" s="406"/>
      <c r="VWP56" s="407"/>
      <c r="VWQ56" s="408"/>
      <c r="VWR56" s="409"/>
      <c r="VWS56" s="410"/>
      <c r="VWT56" s="411"/>
      <c r="VWU56" s="412"/>
      <c r="VWV56" s="406"/>
      <c r="VWW56" s="407"/>
      <c r="VWX56" s="408"/>
      <c r="VWY56" s="409"/>
      <c r="VWZ56" s="410"/>
      <c r="VXA56" s="411"/>
      <c r="VXB56" s="412"/>
      <c r="VXC56" s="406"/>
      <c r="VXD56" s="407"/>
      <c r="VXE56" s="408"/>
      <c r="VXF56" s="409"/>
      <c r="VXG56" s="410"/>
      <c r="VXH56" s="411"/>
      <c r="VXI56" s="412"/>
      <c r="VXJ56" s="406"/>
      <c r="VXK56" s="407"/>
      <c r="VXL56" s="408"/>
      <c r="VXM56" s="409"/>
      <c r="VXN56" s="410"/>
      <c r="VXO56" s="411"/>
      <c r="VXP56" s="412"/>
      <c r="VXQ56" s="406"/>
      <c r="VXR56" s="407"/>
      <c r="VXS56" s="408"/>
      <c r="VXT56" s="409"/>
      <c r="VXU56" s="410"/>
      <c r="VXV56" s="411"/>
      <c r="VXW56" s="412"/>
      <c r="VXX56" s="406"/>
      <c r="VXY56" s="407"/>
      <c r="VXZ56" s="408"/>
      <c r="VYA56" s="409"/>
      <c r="VYB56" s="410"/>
      <c r="VYC56" s="411"/>
      <c r="VYD56" s="412"/>
      <c r="VYE56" s="406"/>
      <c r="VYF56" s="407"/>
      <c r="VYG56" s="408"/>
      <c r="VYH56" s="409"/>
      <c r="VYI56" s="410"/>
      <c r="VYJ56" s="411"/>
      <c r="VYK56" s="412"/>
      <c r="VYL56" s="406"/>
      <c r="VYM56" s="407"/>
      <c r="VYN56" s="408"/>
      <c r="VYO56" s="409"/>
      <c r="VYP56" s="410"/>
      <c r="VYQ56" s="411"/>
      <c r="VYR56" s="412"/>
      <c r="VYS56" s="406"/>
      <c r="VYT56" s="407"/>
      <c r="VYU56" s="408"/>
      <c r="VYV56" s="409"/>
      <c r="VYW56" s="410"/>
      <c r="VYX56" s="411"/>
      <c r="VYY56" s="412"/>
      <c r="VYZ56" s="406"/>
      <c r="VZA56" s="407"/>
      <c r="VZB56" s="408"/>
      <c r="VZC56" s="409"/>
      <c r="VZD56" s="410"/>
      <c r="VZE56" s="411"/>
      <c r="VZF56" s="412"/>
      <c r="VZG56" s="406"/>
      <c r="VZH56" s="407"/>
      <c r="VZI56" s="408"/>
      <c r="VZJ56" s="409"/>
      <c r="VZK56" s="410"/>
      <c r="VZL56" s="411"/>
      <c r="VZM56" s="412"/>
      <c r="VZN56" s="406"/>
      <c r="VZO56" s="407"/>
      <c r="VZP56" s="408"/>
      <c r="VZQ56" s="409"/>
      <c r="VZR56" s="410"/>
      <c r="VZS56" s="411"/>
      <c r="VZT56" s="412"/>
      <c r="VZU56" s="406"/>
      <c r="VZV56" s="407"/>
      <c r="VZW56" s="408"/>
      <c r="VZX56" s="409"/>
      <c r="VZY56" s="410"/>
      <c r="VZZ56" s="411"/>
      <c r="WAA56" s="412"/>
      <c r="WAB56" s="406"/>
      <c r="WAC56" s="407"/>
      <c r="WAD56" s="408"/>
      <c r="WAE56" s="409"/>
      <c r="WAF56" s="410"/>
      <c r="WAG56" s="411"/>
      <c r="WAH56" s="412"/>
      <c r="WAI56" s="406"/>
      <c r="WAJ56" s="407"/>
      <c r="WAK56" s="408"/>
      <c r="WAL56" s="409"/>
      <c r="WAM56" s="410"/>
      <c r="WAN56" s="411"/>
      <c r="WAO56" s="412"/>
      <c r="WAP56" s="406"/>
      <c r="WAQ56" s="407"/>
      <c r="WAR56" s="408"/>
      <c r="WAS56" s="409"/>
      <c r="WAT56" s="410"/>
      <c r="WAU56" s="411"/>
      <c r="WAV56" s="412"/>
      <c r="WAW56" s="406"/>
      <c r="WAX56" s="407"/>
      <c r="WAY56" s="408"/>
      <c r="WAZ56" s="409"/>
      <c r="WBA56" s="410"/>
      <c r="WBB56" s="411"/>
      <c r="WBC56" s="412"/>
      <c r="WBD56" s="406"/>
      <c r="WBE56" s="407"/>
      <c r="WBF56" s="408"/>
      <c r="WBG56" s="409"/>
      <c r="WBH56" s="410"/>
      <c r="WBI56" s="411"/>
      <c r="WBJ56" s="412"/>
      <c r="WBK56" s="406"/>
      <c r="WBL56" s="407"/>
      <c r="WBM56" s="408"/>
      <c r="WBN56" s="409"/>
      <c r="WBO56" s="410"/>
      <c r="WBP56" s="411"/>
      <c r="WBQ56" s="412"/>
      <c r="WBR56" s="406"/>
      <c r="WBS56" s="407"/>
      <c r="WBT56" s="408"/>
      <c r="WBU56" s="409"/>
      <c r="WBV56" s="410"/>
      <c r="WBW56" s="411"/>
      <c r="WBX56" s="412"/>
      <c r="WBY56" s="406"/>
      <c r="WBZ56" s="407"/>
      <c r="WCA56" s="408"/>
      <c r="WCB56" s="409"/>
      <c r="WCC56" s="410"/>
      <c r="WCD56" s="411"/>
      <c r="WCE56" s="412"/>
      <c r="WCF56" s="406"/>
      <c r="WCG56" s="407"/>
      <c r="WCH56" s="408"/>
      <c r="WCI56" s="409"/>
      <c r="WCJ56" s="410"/>
      <c r="WCK56" s="411"/>
      <c r="WCL56" s="412"/>
      <c r="WCM56" s="406"/>
      <c r="WCN56" s="407"/>
      <c r="WCO56" s="408"/>
      <c r="WCP56" s="409"/>
      <c r="WCQ56" s="410"/>
      <c r="WCR56" s="411"/>
      <c r="WCS56" s="412"/>
      <c r="WCT56" s="406"/>
      <c r="WCU56" s="407"/>
      <c r="WCV56" s="408"/>
      <c r="WCW56" s="409"/>
      <c r="WCX56" s="410"/>
      <c r="WCY56" s="411"/>
      <c r="WCZ56" s="412"/>
      <c r="WDA56" s="406"/>
      <c r="WDB56" s="407"/>
      <c r="WDC56" s="408"/>
      <c r="WDD56" s="409"/>
      <c r="WDE56" s="410"/>
      <c r="WDF56" s="411"/>
      <c r="WDG56" s="412"/>
      <c r="WDH56" s="406"/>
      <c r="WDI56" s="407"/>
      <c r="WDJ56" s="408"/>
      <c r="WDK56" s="409"/>
      <c r="WDL56" s="410"/>
      <c r="WDM56" s="411"/>
      <c r="WDN56" s="412"/>
      <c r="WDO56" s="406"/>
      <c r="WDP56" s="407"/>
      <c r="WDQ56" s="408"/>
      <c r="WDR56" s="409"/>
      <c r="WDS56" s="410"/>
      <c r="WDT56" s="411"/>
      <c r="WDU56" s="412"/>
      <c r="WDV56" s="406"/>
      <c r="WDW56" s="407"/>
      <c r="WDX56" s="408"/>
      <c r="WDY56" s="409"/>
      <c r="WDZ56" s="410"/>
      <c r="WEA56" s="411"/>
      <c r="WEB56" s="412"/>
      <c r="WEC56" s="406"/>
      <c r="WED56" s="407"/>
      <c r="WEE56" s="408"/>
      <c r="WEF56" s="409"/>
      <c r="WEG56" s="410"/>
      <c r="WEH56" s="411"/>
      <c r="WEI56" s="412"/>
      <c r="WEJ56" s="406"/>
      <c r="WEK56" s="407"/>
      <c r="WEL56" s="408"/>
      <c r="WEM56" s="409"/>
      <c r="WEN56" s="410"/>
      <c r="WEO56" s="411"/>
      <c r="WEP56" s="412"/>
      <c r="WEQ56" s="406"/>
      <c r="WER56" s="407"/>
      <c r="WES56" s="408"/>
      <c r="WET56" s="409"/>
      <c r="WEU56" s="410"/>
      <c r="WEV56" s="411"/>
      <c r="WEW56" s="412"/>
      <c r="WEX56" s="406"/>
      <c r="WEY56" s="407"/>
      <c r="WEZ56" s="408"/>
      <c r="WFA56" s="409"/>
      <c r="WFB56" s="410"/>
      <c r="WFC56" s="411"/>
      <c r="WFD56" s="412"/>
      <c r="WFE56" s="406"/>
      <c r="WFF56" s="407"/>
      <c r="WFG56" s="408"/>
      <c r="WFH56" s="409"/>
      <c r="WFI56" s="410"/>
      <c r="WFJ56" s="411"/>
      <c r="WFK56" s="412"/>
      <c r="WFL56" s="406"/>
      <c r="WFM56" s="407"/>
      <c r="WFN56" s="408"/>
      <c r="WFO56" s="409"/>
      <c r="WFP56" s="410"/>
      <c r="WFQ56" s="411"/>
      <c r="WFR56" s="412"/>
      <c r="WFS56" s="406"/>
      <c r="WFT56" s="407"/>
      <c r="WFU56" s="408"/>
      <c r="WFV56" s="409"/>
      <c r="WFW56" s="410"/>
      <c r="WFX56" s="411"/>
      <c r="WFY56" s="412"/>
      <c r="WFZ56" s="406"/>
      <c r="WGA56" s="407"/>
      <c r="WGB56" s="408"/>
      <c r="WGC56" s="409"/>
      <c r="WGD56" s="410"/>
      <c r="WGE56" s="411"/>
      <c r="WGF56" s="412"/>
      <c r="WGG56" s="406"/>
      <c r="WGH56" s="407"/>
      <c r="WGI56" s="408"/>
      <c r="WGJ56" s="409"/>
      <c r="WGK56" s="410"/>
      <c r="WGL56" s="411"/>
      <c r="WGM56" s="412"/>
      <c r="WGN56" s="406"/>
      <c r="WGO56" s="407"/>
      <c r="WGP56" s="408"/>
      <c r="WGQ56" s="409"/>
      <c r="WGR56" s="410"/>
      <c r="WGS56" s="411"/>
      <c r="WGT56" s="412"/>
      <c r="WGU56" s="406"/>
      <c r="WGV56" s="407"/>
      <c r="WGW56" s="408"/>
      <c r="WGX56" s="409"/>
      <c r="WGY56" s="410"/>
      <c r="WGZ56" s="411"/>
      <c r="WHA56" s="412"/>
      <c r="WHB56" s="406"/>
      <c r="WHC56" s="407"/>
      <c r="WHD56" s="408"/>
      <c r="WHE56" s="409"/>
      <c r="WHF56" s="410"/>
      <c r="WHG56" s="411"/>
      <c r="WHH56" s="412"/>
      <c r="WHI56" s="406"/>
      <c r="WHJ56" s="407"/>
      <c r="WHK56" s="408"/>
      <c r="WHL56" s="409"/>
      <c r="WHM56" s="410"/>
      <c r="WHN56" s="411"/>
      <c r="WHO56" s="412"/>
      <c r="WHP56" s="406"/>
      <c r="WHQ56" s="407"/>
      <c r="WHR56" s="408"/>
      <c r="WHS56" s="409"/>
      <c r="WHT56" s="410"/>
      <c r="WHU56" s="411"/>
      <c r="WHV56" s="412"/>
      <c r="WHW56" s="406"/>
      <c r="WHX56" s="407"/>
      <c r="WHY56" s="408"/>
      <c r="WHZ56" s="409"/>
      <c r="WIA56" s="410"/>
      <c r="WIB56" s="411"/>
      <c r="WIC56" s="412"/>
      <c r="WID56" s="406"/>
      <c r="WIE56" s="407"/>
      <c r="WIF56" s="408"/>
      <c r="WIG56" s="409"/>
      <c r="WIH56" s="410"/>
      <c r="WII56" s="411"/>
      <c r="WIJ56" s="412"/>
      <c r="WIK56" s="406"/>
      <c r="WIL56" s="407"/>
      <c r="WIM56" s="408"/>
      <c r="WIN56" s="409"/>
      <c r="WIO56" s="410"/>
      <c r="WIP56" s="411"/>
      <c r="WIQ56" s="412"/>
      <c r="WIR56" s="406"/>
      <c r="WIS56" s="407"/>
      <c r="WIT56" s="408"/>
      <c r="WIU56" s="409"/>
      <c r="WIV56" s="410"/>
      <c r="WIW56" s="411"/>
      <c r="WIX56" s="412"/>
      <c r="WIY56" s="406"/>
      <c r="WIZ56" s="407"/>
      <c r="WJA56" s="408"/>
      <c r="WJB56" s="409"/>
      <c r="WJC56" s="410"/>
      <c r="WJD56" s="411"/>
      <c r="WJE56" s="412"/>
      <c r="WJF56" s="406"/>
      <c r="WJG56" s="407"/>
      <c r="WJH56" s="408"/>
      <c r="WJI56" s="409"/>
      <c r="WJJ56" s="410"/>
      <c r="WJK56" s="411"/>
      <c r="WJL56" s="412"/>
      <c r="WJM56" s="406"/>
      <c r="WJN56" s="407"/>
      <c r="WJO56" s="408"/>
      <c r="WJP56" s="409"/>
      <c r="WJQ56" s="410"/>
      <c r="WJR56" s="411"/>
      <c r="WJS56" s="412"/>
      <c r="WJT56" s="406"/>
      <c r="WJU56" s="407"/>
      <c r="WJV56" s="408"/>
      <c r="WJW56" s="409"/>
      <c r="WJX56" s="410"/>
      <c r="WJY56" s="411"/>
      <c r="WJZ56" s="412"/>
      <c r="WKA56" s="406"/>
      <c r="WKB56" s="407"/>
      <c r="WKC56" s="408"/>
      <c r="WKD56" s="409"/>
      <c r="WKE56" s="410"/>
      <c r="WKF56" s="411"/>
      <c r="WKG56" s="412"/>
      <c r="WKH56" s="406"/>
      <c r="WKI56" s="407"/>
      <c r="WKJ56" s="408"/>
      <c r="WKK56" s="409"/>
      <c r="WKL56" s="410"/>
      <c r="WKM56" s="411"/>
      <c r="WKN56" s="412"/>
      <c r="WKO56" s="406"/>
      <c r="WKP56" s="407"/>
      <c r="WKQ56" s="408"/>
      <c r="WKR56" s="409"/>
      <c r="WKS56" s="410"/>
      <c r="WKT56" s="411"/>
      <c r="WKU56" s="412"/>
      <c r="WKV56" s="406"/>
      <c r="WKW56" s="407"/>
      <c r="WKX56" s="408"/>
      <c r="WKY56" s="409"/>
      <c r="WKZ56" s="410"/>
      <c r="WLA56" s="411"/>
      <c r="WLB56" s="412"/>
      <c r="WLC56" s="406"/>
      <c r="WLD56" s="407"/>
      <c r="WLE56" s="408"/>
      <c r="WLF56" s="409"/>
      <c r="WLG56" s="410"/>
      <c r="WLH56" s="411"/>
      <c r="WLI56" s="412"/>
      <c r="WLJ56" s="406"/>
      <c r="WLK56" s="407"/>
      <c r="WLL56" s="408"/>
      <c r="WLM56" s="409"/>
      <c r="WLN56" s="410"/>
      <c r="WLO56" s="411"/>
      <c r="WLP56" s="412"/>
      <c r="WLQ56" s="406"/>
      <c r="WLR56" s="407"/>
      <c r="WLS56" s="408"/>
      <c r="WLT56" s="409"/>
      <c r="WLU56" s="410"/>
      <c r="WLV56" s="411"/>
      <c r="WLW56" s="412"/>
      <c r="WLX56" s="406"/>
      <c r="WLY56" s="407"/>
      <c r="WLZ56" s="408"/>
      <c r="WMA56" s="409"/>
      <c r="WMB56" s="410"/>
      <c r="WMC56" s="411"/>
      <c r="WMD56" s="412"/>
      <c r="WME56" s="406"/>
      <c r="WMF56" s="407"/>
      <c r="WMG56" s="408"/>
      <c r="WMH56" s="409"/>
      <c r="WMI56" s="410"/>
      <c r="WMJ56" s="411"/>
      <c r="WMK56" s="412"/>
      <c r="WML56" s="406"/>
      <c r="WMM56" s="407"/>
      <c r="WMN56" s="408"/>
      <c r="WMO56" s="409"/>
      <c r="WMP56" s="410"/>
      <c r="WMQ56" s="411"/>
      <c r="WMR56" s="412"/>
      <c r="WMS56" s="406"/>
      <c r="WMT56" s="407"/>
      <c r="WMU56" s="408"/>
      <c r="WMV56" s="409"/>
      <c r="WMW56" s="410"/>
      <c r="WMX56" s="411"/>
      <c r="WMY56" s="412"/>
      <c r="WMZ56" s="406"/>
      <c r="WNA56" s="407"/>
      <c r="WNB56" s="408"/>
      <c r="WNC56" s="409"/>
      <c r="WND56" s="410"/>
      <c r="WNE56" s="411"/>
      <c r="WNF56" s="412"/>
      <c r="WNG56" s="406"/>
      <c r="WNH56" s="407"/>
      <c r="WNI56" s="408"/>
      <c r="WNJ56" s="409"/>
      <c r="WNK56" s="410"/>
      <c r="WNL56" s="411"/>
      <c r="WNM56" s="412"/>
      <c r="WNN56" s="406"/>
      <c r="WNO56" s="407"/>
      <c r="WNP56" s="408"/>
      <c r="WNQ56" s="409"/>
      <c r="WNR56" s="410"/>
      <c r="WNS56" s="411"/>
      <c r="WNT56" s="412"/>
      <c r="WNU56" s="406"/>
      <c r="WNV56" s="407"/>
      <c r="WNW56" s="408"/>
      <c r="WNX56" s="409"/>
      <c r="WNY56" s="410"/>
      <c r="WNZ56" s="411"/>
      <c r="WOA56" s="412"/>
      <c r="WOB56" s="406"/>
      <c r="WOC56" s="407"/>
      <c r="WOD56" s="408"/>
      <c r="WOE56" s="409"/>
      <c r="WOF56" s="410"/>
      <c r="WOG56" s="411"/>
      <c r="WOH56" s="412"/>
      <c r="WOI56" s="406"/>
      <c r="WOJ56" s="407"/>
      <c r="WOK56" s="408"/>
      <c r="WOL56" s="409"/>
      <c r="WOM56" s="410"/>
      <c r="WON56" s="411"/>
      <c r="WOO56" s="412"/>
      <c r="WOP56" s="406"/>
      <c r="WOQ56" s="407"/>
      <c r="WOR56" s="408"/>
      <c r="WOS56" s="409"/>
      <c r="WOT56" s="410"/>
      <c r="WOU56" s="411"/>
      <c r="WOV56" s="412"/>
      <c r="WOW56" s="406"/>
      <c r="WOX56" s="407"/>
      <c r="WOY56" s="408"/>
      <c r="WOZ56" s="409"/>
      <c r="WPA56" s="410"/>
      <c r="WPB56" s="411"/>
      <c r="WPC56" s="412"/>
      <c r="WPD56" s="406"/>
      <c r="WPE56" s="407"/>
      <c r="WPF56" s="408"/>
      <c r="WPG56" s="409"/>
      <c r="WPH56" s="410"/>
      <c r="WPI56" s="411"/>
      <c r="WPJ56" s="412"/>
      <c r="WPK56" s="406"/>
      <c r="WPL56" s="407"/>
      <c r="WPM56" s="408"/>
      <c r="WPN56" s="409"/>
      <c r="WPO56" s="410"/>
      <c r="WPP56" s="411"/>
      <c r="WPQ56" s="412"/>
      <c r="WPR56" s="406"/>
      <c r="WPS56" s="407"/>
      <c r="WPT56" s="408"/>
      <c r="WPU56" s="409"/>
      <c r="WPV56" s="410"/>
      <c r="WPW56" s="411"/>
      <c r="WPX56" s="412"/>
      <c r="WPY56" s="406"/>
      <c r="WPZ56" s="407"/>
      <c r="WQA56" s="408"/>
      <c r="WQB56" s="409"/>
      <c r="WQC56" s="410"/>
      <c r="WQD56" s="411"/>
      <c r="WQE56" s="412"/>
      <c r="WQF56" s="406"/>
      <c r="WQG56" s="407"/>
      <c r="WQH56" s="408"/>
      <c r="WQI56" s="409"/>
      <c r="WQJ56" s="410"/>
      <c r="WQK56" s="411"/>
      <c r="WQL56" s="412"/>
      <c r="WQM56" s="406"/>
      <c r="WQN56" s="407"/>
      <c r="WQO56" s="408"/>
      <c r="WQP56" s="409"/>
      <c r="WQQ56" s="410"/>
      <c r="WQR56" s="411"/>
      <c r="WQS56" s="412"/>
      <c r="WQT56" s="406"/>
      <c r="WQU56" s="407"/>
      <c r="WQV56" s="408"/>
      <c r="WQW56" s="409"/>
      <c r="WQX56" s="410"/>
      <c r="WQY56" s="411"/>
      <c r="WQZ56" s="412"/>
      <c r="WRA56" s="406"/>
      <c r="WRB56" s="407"/>
      <c r="WRC56" s="408"/>
      <c r="WRD56" s="409"/>
      <c r="WRE56" s="410"/>
      <c r="WRF56" s="411"/>
      <c r="WRG56" s="412"/>
      <c r="WRH56" s="406"/>
      <c r="WRI56" s="407"/>
      <c r="WRJ56" s="408"/>
      <c r="WRK56" s="409"/>
      <c r="WRL56" s="410"/>
      <c r="WRM56" s="411"/>
      <c r="WRN56" s="412"/>
      <c r="WRO56" s="406"/>
      <c r="WRP56" s="407"/>
      <c r="WRQ56" s="408"/>
      <c r="WRR56" s="409"/>
      <c r="WRS56" s="410"/>
      <c r="WRT56" s="411"/>
      <c r="WRU56" s="412"/>
      <c r="WRV56" s="406"/>
      <c r="WRW56" s="407"/>
      <c r="WRX56" s="408"/>
      <c r="WRY56" s="409"/>
      <c r="WRZ56" s="410"/>
      <c r="WSA56" s="411"/>
      <c r="WSB56" s="412"/>
      <c r="WSC56" s="406"/>
      <c r="WSD56" s="407"/>
      <c r="WSE56" s="408"/>
      <c r="WSF56" s="409"/>
      <c r="WSG56" s="410"/>
      <c r="WSH56" s="411"/>
      <c r="WSI56" s="412"/>
      <c r="WSJ56" s="406"/>
      <c r="WSK56" s="407"/>
      <c r="WSL56" s="408"/>
      <c r="WSM56" s="409"/>
      <c r="WSN56" s="410"/>
      <c r="WSO56" s="411"/>
      <c r="WSP56" s="412"/>
      <c r="WSQ56" s="406"/>
      <c r="WSR56" s="407"/>
      <c r="WSS56" s="408"/>
      <c r="WST56" s="409"/>
      <c r="WSU56" s="410"/>
      <c r="WSV56" s="411"/>
      <c r="WSW56" s="412"/>
      <c r="WSX56" s="406"/>
      <c r="WSY56" s="407"/>
      <c r="WSZ56" s="408"/>
      <c r="WTA56" s="409"/>
      <c r="WTB56" s="410"/>
      <c r="WTC56" s="411"/>
      <c r="WTD56" s="412"/>
      <c r="WTE56" s="406"/>
      <c r="WTF56" s="407"/>
      <c r="WTG56" s="408"/>
      <c r="WTH56" s="409"/>
      <c r="WTI56" s="410"/>
      <c r="WTJ56" s="411"/>
      <c r="WTK56" s="412"/>
      <c r="WTL56" s="406"/>
      <c r="WTM56" s="407"/>
      <c r="WTN56" s="408"/>
      <c r="WTO56" s="409"/>
      <c r="WTP56" s="410"/>
      <c r="WTQ56" s="411"/>
      <c r="WTR56" s="412"/>
      <c r="WTS56" s="406"/>
      <c r="WTT56" s="407"/>
      <c r="WTU56" s="408"/>
      <c r="WTV56" s="409"/>
      <c r="WTW56" s="410"/>
      <c r="WTX56" s="411"/>
      <c r="WTY56" s="412"/>
      <c r="WTZ56" s="406"/>
      <c r="WUA56" s="407"/>
      <c r="WUB56" s="408"/>
      <c r="WUC56" s="409"/>
      <c r="WUD56" s="410"/>
      <c r="WUE56" s="411"/>
      <c r="WUF56" s="412"/>
      <c r="WUG56" s="406"/>
      <c r="WUH56" s="407"/>
      <c r="WUI56" s="408"/>
      <c r="WUJ56" s="409"/>
      <c r="WUK56" s="410"/>
      <c r="WUL56" s="411"/>
      <c r="WUM56" s="412"/>
      <c r="WUN56" s="406"/>
      <c r="WUO56" s="407"/>
      <c r="WUP56" s="408"/>
      <c r="WUQ56" s="409"/>
      <c r="WUR56" s="410"/>
      <c r="WUS56" s="411"/>
      <c r="WUT56" s="412"/>
      <c r="WUU56" s="406"/>
      <c r="WUV56" s="407"/>
      <c r="WUW56" s="408"/>
      <c r="WUX56" s="409"/>
      <c r="WUY56" s="410"/>
      <c r="WUZ56" s="411"/>
      <c r="WVA56" s="412"/>
      <c r="WVB56" s="406"/>
      <c r="WVC56" s="407"/>
      <c r="WVD56" s="408"/>
      <c r="WVE56" s="409"/>
      <c r="WVF56" s="410"/>
      <c r="WVG56" s="411"/>
      <c r="WVH56" s="412"/>
      <c r="WVI56" s="406"/>
      <c r="WVJ56" s="407"/>
      <c r="WVK56" s="408"/>
      <c r="WVL56" s="409"/>
      <c r="WVM56" s="410"/>
      <c r="WVN56" s="411"/>
      <c r="WVO56" s="412"/>
      <c r="WVP56" s="406"/>
      <c r="WVQ56" s="407"/>
      <c r="WVR56" s="408"/>
      <c r="WVS56" s="409"/>
      <c r="WVT56" s="410"/>
      <c r="WVU56" s="411"/>
      <c r="WVV56" s="412"/>
      <c r="WVW56" s="406"/>
      <c r="WVX56" s="407"/>
      <c r="WVY56" s="408"/>
      <c r="WVZ56" s="409"/>
      <c r="WWA56" s="410"/>
      <c r="WWB56" s="411"/>
      <c r="WWC56" s="412"/>
      <c r="WWD56" s="406"/>
      <c r="WWE56" s="407"/>
      <c r="WWF56" s="408"/>
      <c r="WWG56" s="409"/>
      <c r="WWH56" s="410"/>
      <c r="WWI56" s="411"/>
      <c r="WWJ56" s="412"/>
      <c r="WWK56" s="406"/>
      <c r="WWL56" s="407"/>
      <c r="WWM56" s="408"/>
      <c r="WWN56" s="409"/>
      <c r="WWO56" s="410"/>
      <c r="WWP56" s="411"/>
      <c r="WWQ56" s="412"/>
      <c r="WWR56" s="406"/>
      <c r="WWS56" s="407"/>
      <c r="WWT56" s="408"/>
      <c r="WWU56" s="409"/>
      <c r="WWV56" s="410"/>
      <c r="WWW56" s="411"/>
      <c r="WWX56" s="412"/>
      <c r="WWY56" s="406"/>
      <c r="WWZ56" s="407"/>
      <c r="WXA56" s="408"/>
      <c r="WXB56" s="409"/>
      <c r="WXC56" s="410"/>
      <c r="WXD56" s="411"/>
      <c r="WXE56" s="412"/>
      <c r="WXF56" s="406"/>
      <c r="WXG56" s="407"/>
      <c r="WXH56" s="408"/>
      <c r="WXI56" s="409"/>
      <c r="WXJ56" s="410"/>
      <c r="WXK56" s="411"/>
      <c r="WXL56" s="412"/>
      <c r="WXM56" s="406"/>
      <c r="WXN56" s="407"/>
      <c r="WXO56" s="408"/>
      <c r="WXP56" s="409"/>
      <c r="WXQ56" s="410"/>
      <c r="WXR56" s="411"/>
      <c r="WXS56" s="412"/>
      <c r="WXT56" s="406"/>
      <c r="WXU56" s="407"/>
      <c r="WXV56" s="408"/>
      <c r="WXW56" s="409"/>
      <c r="WXX56" s="410"/>
      <c r="WXY56" s="411"/>
      <c r="WXZ56" s="412"/>
      <c r="WYA56" s="406"/>
      <c r="WYB56" s="407"/>
      <c r="WYC56" s="408"/>
      <c r="WYD56" s="409"/>
      <c r="WYE56" s="410"/>
      <c r="WYF56" s="411"/>
      <c r="WYG56" s="412"/>
      <c r="WYH56" s="406"/>
      <c r="WYI56" s="407"/>
      <c r="WYJ56" s="408"/>
      <c r="WYK56" s="409"/>
      <c r="WYL56" s="410"/>
      <c r="WYM56" s="411"/>
      <c r="WYN56" s="412"/>
      <c r="WYO56" s="406"/>
      <c r="WYP56" s="407"/>
      <c r="WYQ56" s="408"/>
      <c r="WYR56" s="409"/>
      <c r="WYS56" s="410"/>
      <c r="WYT56" s="411"/>
      <c r="WYU56" s="412"/>
      <c r="WYV56" s="406"/>
      <c r="WYW56" s="407"/>
      <c r="WYX56" s="408"/>
      <c r="WYY56" s="409"/>
      <c r="WYZ56" s="410"/>
      <c r="WZA56" s="411"/>
      <c r="WZB56" s="412"/>
      <c r="WZC56" s="406"/>
      <c r="WZD56" s="407"/>
      <c r="WZE56" s="408"/>
      <c r="WZF56" s="409"/>
      <c r="WZG56" s="410"/>
      <c r="WZH56" s="411"/>
      <c r="WZI56" s="412"/>
      <c r="WZJ56" s="406"/>
      <c r="WZK56" s="407"/>
      <c r="WZL56" s="408"/>
      <c r="WZM56" s="409"/>
      <c r="WZN56" s="410"/>
      <c r="WZO56" s="411"/>
      <c r="WZP56" s="412"/>
      <c r="WZQ56" s="406"/>
      <c r="WZR56" s="407"/>
      <c r="WZS56" s="408"/>
      <c r="WZT56" s="409"/>
      <c r="WZU56" s="410"/>
      <c r="WZV56" s="411"/>
      <c r="WZW56" s="412"/>
      <c r="WZX56" s="406"/>
      <c r="WZY56" s="407"/>
      <c r="WZZ56" s="408"/>
      <c r="XAA56" s="409"/>
      <c r="XAB56" s="410"/>
      <c r="XAC56" s="411"/>
      <c r="XAD56" s="412"/>
      <c r="XAE56" s="406"/>
      <c r="XAF56" s="407"/>
      <c r="XAG56" s="408"/>
      <c r="XAH56" s="409"/>
      <c r="XAI56" s="410"/>
      <c r="XAJ56" s="411"/>
      <c r="XAK56" s="412"/>
      <c r="XAL56" s="406"/>
      <c r="XAM56" s="407"/>
      <c r="XAN56" s="408"/>
      <c r="XAO56" s="409"/>
      <c r="XAP56" s="410"/>
      <c r="XAQ56" s="411"/>
      <c r="XAR56" s="412"/>
      <c r="XAS56" s="406"/>
      <c r="XAT56" s="407"/>
      <c r="XAU56" s="408"/>
      <c r="XAV56" s="409"/>
      <c r="XAW56" s="410"/>
      <c r="XAX56" s="411"/>
      <c r="XAY56" s="412"/>
      <c r="XAZ56" s="406"/>
      <c r="XBA56" s="407"/>
      <c r="XBB56" s="408"/>
      <c r="XBC56" s="409"/>
      <c r="XBD56" s="410"/>
      <c r="XBE56" s="411"/>
      <c r="XBF56" s="412"/>
      <c r="XBG56" s="406"/>
      <c r="XBH56" s="407"/>
      <c r="XBI56" s="408"/>
      <c r="XBJ56" s="409"/>
      <c r="XBK56" s="410"/>
      <c r="XBL56" s="411"/>
      <c r="XBM56" s="412"/>
      <c r="XBN56" s="406"/>
      <c r="XBO56" s="407"/>
      <c r="XBP56" s="408"/>
      <c r="XBQ56" s="409"/>
      <c r="XBR56" s="410"/>
      <c r="XBS56" s="411"/>
      <c r="XBT56" s="412"/>
      <c r="XBU56" s="406"/>
      <c r="XBV56" s="407"/>
      <c r="XBW56" s="408"/>
      <c r="XBX56" s="409"/>
      <c r="XBY56" s="410"/>
      <c r="XBZ56" s="411"/>
      <c r="XCA56" s="412"/>
      <c r="XCB56" s="406"/>
      <c r="XCC56" s="407"/>
      <c r="XCD56" s="408"/>
      <c r="XCE56" s="409"/>
      <c r="XCF56" s="410"/>
      <c r="XCG56" s="411"/>
      <c r="XCH56" s="412"/>
      <c r="XCI56" s="406"/>
      <c r="XCJ56" s="407"/>
      <c r="XCK56" s="408"/>
      <c r="XCL56" s="409"/>
      <c r="XCM56" s="410"/>
      <c r="XCN56" s="411"/>
      <c r="XCO56" s="412"/>
      <c r="XCP56" s="406"/>
      <c r="XCQ56" s="407"/>
      <c r="XCR56" s="408"/>
      <c r="XCS56" s="409"/>
      <c r="XCT56" s="410"/>
      <c r="XCU56" s="411"/>
      <c r="XCV56" s="412"/>
      <c r="XCW56" s="406"/>
      <c r="XCX56" s="407"/>
      <c r="XCY56" s="408"/>
      <c r="XCZ56" s="409"/>
      <c r="XDA56" s="410"/>
      <c r="XDB56" s="411"/>
      <c r="XDC56" s="412"/>
      <c r="XDD56" s="406"/>
      <c r="XDE56" s="407"/>
      <c r="XDF56" s="408"/>
      <c r="XDG56" s="409"/>
      <c r="XDH56" s="410"/>
      <c r="XDI56" s="411"/>
      <c r="XDJ56" s="412"/>
      <c r="XDK56" s="406"/>
      <c r="XDL56" s="407"/>
      <c r="XDM56" s="408"/>
      <c r="XDN56" s="409"/>
      <c r="XDO56" s="410"/>
      <c r="XDP56" s="411"/>
      <c r="XDQ56" s="412"/>
      <c r="XDR56" s="406"/>
      <c r="XDS56" s="407"/>
      <c r="XDT56" s="408"/>
      <c r="XDU56" s="409"/>
      <c r="XDV56" s="410"/>
      <c r="XDW56" s="411"/>
      <c r="XDX56" s="412"/>
      <c r="XDY56" s="406"/>
      <c r="XDZ56" s="407"/>
      <c r="XEA56" s="408"/>
      <c r="XEB56" s="409"/>
      <c r="XEC56" s="410"/>
      <c r="XED56" s="411"/>
      <c r="XEE56" s="412"/>
      <c r="XEF56" s="406"/>
      <c r="XEG56" s="407"/>
      <c r="XEH56" s="408"/>
      <c r="XEI56" s="409"/>
      <c r="XEJ56" s="410"/>
      <c r="XEK56" s="411"/>
      <c r="XEL56" s="412"/>
      <c r="XEM56" s="406"/>
      <c r="XEN56" s="407"/>
      <c r="XEO56" s="408"/>
      <c r="XEP56" s="409"/>
      <c r="XEQ56" s="410"/>
      <c r="XER56" s="411"/>
      <c r="XES56" s="412"/>
      <c r="XET56" s="406"/>
      <c r="XEU56" s="407"/>
      <c r="XEV56" s="408"/>
      <c r="XEW56" s="409"/>
      <c r="XEX56" s="410"/>
      <c r="XEY56" s="411"/>
      <c r="XEZ56" s="412"/>
      <c r="XFA56" s="406"/>
      <c r="XFB56" s="407"/>
      <c r="XFC56" s="408"/>
      <c r="XFD56" s="409"/>
    </row>
    <row r="57" spans="1:16384" s="10" customFormat="1" ht="90" x14ac:dyDescent="0.2">
      <c r="A57" s="713"/>
      <c r="B57" s="387" t="s">
        <v>1184</v>
      </c>
      <c r="C57" s="393">
        <v>5100000</v>
      </c>
      <c r="D57" s="393">
        <v>5100000</v>
      </c>
      <c r="E57" s="390">
        <f t="shared" si="4"/>
        <v>0</v>
      </c>
      <c r="F57" s="396">
        <v>42627</v>
      </c>
      <c r="G57" s="619" t="s">
        <v>1073</v>
      </c>
      <c r="H57" s="406"/>
      <c r="I57" s="407"/>
      <c r="J57" s="408"/>
      <c r="K57" s="409"/>
      <c r="L57" s="410"/>
      <c r="M57" s="411"/>
      <c r="N57" s="412"/>
      <c r="O57" s="406"/>
      <c r="P57" s="407"/>
      <c r="Q57" s="408"/>
      <c r="R57" s="409"/>
      <c r="S57" s="410"/>
      <c r="T57" s="411"/>
      <c r="U57" s="412"/>
      <c r="V57" s="406"/>
      <c r="W57" s="407"/>
      <c r="X57" s="408"/>
      <c r="Y57" s="409"/>
      <c r="Z57" s="410"/>
      <c r="AA57" s="411"/>
      <c r="AB57" s="412"/>
      <c r="AC57" s="406"/>
      <c r="AD57" s="407"/>
      <c r="AE57" s="408"/>
      <c r="AF57" s="409"/>
      <c r="AG57" s="410"/>
      <c r="AH57" s="411"/>
      <c r="AI57" s="412"/>
      <c r="AJ57" s="406"/>
      <c r="AK57" s="407"/>
      <c r="AL57" s="408"/>
      <c r="AM57" s="409"/>
      <c r="AN57" s="410"/>
      <c r="AO57" s="411"/>
      <c r="AP57" s="412"/>
      <c r="AQ57" s="406"/>
      <c r="AR57" s="407"/>
      <c r="AS57" s="408"/>
      <c r="AT57" s="409"/>
      <c r="AU57" s="410"/>
      <c r="AV57" s="411"/>
      <c r="AW57" s="412"/>
      <c r="AX57" s="406"/>
      <c r="AY57" s="407"/>
      <c r="AZ57" s="408"/>
      <c r="BA57" s="409"/>
      <c r="BB57" s="410"/>
      <c r="BC57" s="411"/>
      <c r="BD57" s="412"/>
      <c r="BE57" s="406"/>
      <c r="BF57" s="407"/>
      <c r="BG57" s="408"/>
      <c r="BH57" s="409"/>
      <c r="BI57" s="410"/>
      <c r="BJ57" s="411"/>
      <c r="BK57" s="412"/>
      <c r="BL57" s="406"/>
      <c r="BM57" s="407"/>
      <c r="BN57" s="408"/>
      <c r="BO57" s="409"/>
      <c r="BP57" s="410"/>
      <c r="BQ57" s="411"/>
      <c r="BR57" s="412"/>
      <c r="BS57" s="406"/>
      <c r="BT57" s="407"/>
      <c r="BU57" s="408"/>
      <c r="BV57" s="409"/>
      <c r="BW57" s="410"/>
      <c r="BX57" s="411"/>
      <c r="BY57" s="412"/>
      <c r="BZ57" s="406"/>
      <c r="CA57" s="407"/>
      <c r="CB57" s="408"/>
      <c r="CC57" s="409"/>
      <c r="CD57" s="410"/>
      <c r="CE57" s="411"/>
      <c r="CF57" s="412"/>
      <c r="CG57" s="406"/>
      <c r="CH57" s="407"/>
      <c r="CI57" s="408"/>
      <c r="CJ57" s="409"/>
      <c r="CK57" s="410"/>
      <c r="CL57" s="411"/>
      <c r="CM57" s="412"/>
      <c r="CN57" s="406"/>
      <c r="CO57" s="407"/>
      <c r="CP57" s="408"/>
      <c r="CQ57" s="409"/>
      <c r="CR57" s="410"/>
      <c r="CS57" s="411"/>
      <c r="CT57" s="412"/>
      <c r="CU57" s="406"/>
      <c r="CV57" s="407"/>
      <c r="CW57" s="408"/>
      <c r="CX57" s="409"/>
      <c r="CY57" s="410"/>
      <c r="CZ57" s="411"/>
      <c r="DA57" s="412"/>
      <c r="DB57" s="406"/>
      <c r="DC57" s="407"/>
      <c r="DD57" s="408"/>
      <c r="DE57" s="409"/>
      <c r="DF57" s="410"/>
      <c r="DG57" s="411"/>
      <c r="DH57" s="412"/>
      <c r="DI57" s="406"/>
      <c r="DJ57" s="407"/>
      <c r="DK57" s="408"/>
      <c r="DL57" s="409"/>
      <c r="DM57" s="410"/>
      <c r="DN57" s="411"/>
      <c r="DO57" s="412"/>
      <c r="DP57" s="406"/>
      <c r="DQ57" s="407"/>
      <c r="DR57" s="408"/>
      <c r="DS57" s="409"/>
      <c r="DT57" s="410"/>
      <c r="DU57" s="411"/>
      <c r="DV57" s="412"/>
      <c r="DW57" s="406"/>
      <c r="DX57" s="407"/>
      <c r="DY57" s="408"/>
      <c r="DZ57" s="409"/>
      <c r="EA57" s="410"/>
      <c r="EB57" s="411"/>
      <c r="EC57" s="412"/>
      <c r="ED57" s="406"/>
      <c r="EE57" s="407"/>
      <c r="EF57" s="408"/>
      <c r="EG57" s="409"/>
      <c r="EH57" s="410"/>
      <c r="EI57" s="411"/>
      <c r="EJ57" s="412"/>
      <c r="EK57" s="406"/>
      <c r="EL57" s="407"/>
      <c r="EM57" s="408"/>
      <c r="EN57" s="409"/>
      <c r="EO57" s="410"/>
      <c r="EP57" s="411"/>
      <c r="EQ57" s="412"/>
      <c r="ER57" s="406"/>
      <c r="ES57" s="407"/>
      <c r="ET57" s="408"/>
      <c r="EU57" s="409"/>
      <c r="EV57" s="410"/>
      <c r="EW57" s="411"/>
      <c r="EX57" s="412"/>
      <c r="EY57" s="406"/>
      <c r="EZ57" s="407"/>
      <c r="FA57" s="408"/>
      <c r="FB57" s="409"/>
      <c r="FC57" s="410"/>
      <c r="FD57" s="411"/>
      <c r="FE57" s="412"/>
      <c r="FF57" s="406"/>
      <c r="FG57" s="407"/>
      <c r="FH57" s="408"/>
      <c r="FI57" s="409"/>
      <c r="FJ57" s="410"/>
      <c r="FK57" s="411"/>
      <c r="FL57" s="412"/>
      <c r="FM57" s="406"/>
      <c r="FN57" s="407"/>
      <c r="FO57" s="408"/>
      <c r="FP57" s="409"/>
      <c r="FQ57" s="410"/>
      <c r="FR57" s="411"/>
      <c r="FS57" s="412"/>
      <c r="FT57" s="406"/>
      <c r="FU57" s="407"/>
      <c r="FV57" s="408"/>
      <c r="FW57" s="409"/>
      <c r="FX57" s="410"/>
      <c r="FY57" s="411"/>
      <c r="FZ57" s="412"/>
      <c r="GA57" s="406"/>
      <c r="GB57" s="407"/>
      <c r="GC57" s="408"/>
      <c r="GD57" s="409"/>
      <c r="GE57" s="410"/>
      <c r="GF57" s="411"/>
      <c r="GG57" s="412"/>
      <c r="GH57" s="406"/>
      <c r="GI57" s="407"/>
      <c r="GJ57" s="408"/>
      <c r="GK57" s="409"/>
      <c r="GL57" s="410"/>
      <c r="GM57" s="411"/>
      <c r="GN57" s="412"/>
      <c r="GO57" s="406"/>
      <c r="GP57" s="407"/>
      <c r="GQ57" s="408"/>
      <c r="GR57" s="409"/>
      <c r="GS57" s="410"/>
      <c r="GT57" s="411"/>
      <c r="GU57" s="412"/>
      <c r="GV57" s="406"/>
      <c r="GW57" s="407"/>
      <c r="GX57" s="408"/>
      <c r="GY57" s="409"/>
      <c r="GZ57" s="410"/>
      <c r="HA57" s="411"/>
      <c r="HB57" s="412"/>
      <c r="HC57" s="406"/>
      <c r="HD57" s="407"/>
      <c r="HE57" s="408"/>
      <c r="HF57" s="409"/>
      <c r="HG57" s="410"/>
      <c r="HH57" s="411"/>
      <c r="HI57" s="412"/>
      <c r="HJ57" s="406"/>
      <c r="HK57" s="407"/>
      <c r="HL57" s="408"/>
      <c r="HM57" s="409"/>
      <c r="HN57" s="410"/>
      <c r="HO57" s="411"/>
      <c r="HP57" s="412"/>
      <c r="HQ57" s="406"/>
      <c r="HR57" s="407"/>
      <c r="HS57" s="408"/>
      <c r="HT57" s="409"/>
      <c r="HU57" s="410"/>
      <c r="HV57" s="411"/>
      <c r="HW57" s="412"/>
      <c r="HX57" s="406"/>
      <c r="HY57" s="407"/>
      <c r="HZ57" s="408"/>
      <c r="IA57" s="409"/>
      <c r="IB57" s="410"/>
      <c r="IC57" s="411"/>
      <c r="ID57" s="412"/>
      <c r="IE57" s="406"/>
      <c r="IF57" s="407"/>
      <c r="IG57" s="408"/>
      <c r="IH57" s="409"/>
      <c r="II57" s="410"/>
      <c r="IJ57" s="411"/>
      <c r="IK57" s="412"/>
      <c r="IL57" s="406"/>
      <c r="IM57" s="407"/>
      <c r="IN57" s="408"/>
      <c r="IO57" s="409"/>
      <c r="IP57" s="410"/>
      <c r="IQ57" s="411"/>
      <c r="IR57" s="412"/>
      <c r="IS57" s="406"/>
      <c r="IT57" s="407"/>
      <c r="IU57" s="408"/>
      <c r="IV57" s="409"/>
      <c r="IW57" s="410"/>
      <c r="IX57" s="411"/>
      <c r="IY57" s="412"/>
      <c r="IZ57" s="406"/>
      <c r="JA57" s="407"/>
      <c r="JB57" s="408"/>
      <c r="JC57" s="409"/>
      <c r="JD57" s="410"/>
      <c r="JE57" s="411"/>
      <c r="JF57" s="412"/>
      <c r="JG57" s="406"/>
      <c r="JH57" s="407"/>
      <c r="JI57" s="408"/>
      <c r="JJ57" s="409"/>
      <c r="JK57" s="410"/>
      <c r="JL57" s="411"/>
      <c r="JM57" s="412"/>
      <c r="JN57" s="406"/>
      <c r="JO57" s="407"/>
      <c r="JP57" s="408"/>
      <c r="JQ57" s="409"/>
      <c r="JR57" s="410"/>
      <c r="JS57" s="411"/>
      <c r="JT57" s="412"/>
      <c r="JU57" s="406"/>
      <c r="JV57" s="407"/>
      <c r="JW57" s="408"/>
      <c r="JX57" s="409"/>
      <c r="JY57" s="410"/>
      <c r="JZ57" s="411"/>
      <c r="KA57" s="412"/>
      <c r="KB57" s="406"/>
      <c r="KC57" s="407"/>
      <c r="KD57" s="408"/>
      <c r="KE57" s="409"/>
      <c r="KF57" s="410"/>
      <c r="KG57" s="411"/>
      <c r="KH57" s="412"/>
      <c r="KI57" s="406"/>
      <c r="KJ57" s="407"/>
      <c r="KK57" s="408"/>
      <c r="KL57" s="409"/>
      <c r="KM57" s="410"/>
      <c r="KN57" s="411"/>
      <c r="KO57" s="412"/>
      <c r="KP57" s="406"/>
      <c r="KQ57" s="407"/>
      <c r="KR57" s="408"/>
      <c r="KS57" s="409"/>
      <c r="KT57" s="410"/>
      <c r="KU57" s="411"/>
      <c r="KV57" s="412"/>
      <c r="KW57" s="406"/>
      <c r="KX57" s="407"/>
      <c r="KY57" s="408"/>
      <c r="KZ57" s="409"/>
      <c r="LA57" s="410"/>
      <c r="LB57" s="411"/>
      <c r="LC57" s="412"/>
      <c r="LD57" s="406"/>
      <c r="LE57" s="407"/>
      <c r="LF57" s="408"/>
      <c r="LG57" s="409"/>
      <c r="LH57" s="410"/>
      <c r="LI57" s="411"/>
      <c r="LJ57" s="412"/>
      <c r="LK57" s="406"/>
      <c r="LL57" s="407"/>
      <c r="LM57" s="408"/>
      <c r="LN57" s="409"/>
      <c r="LO57" s="410"/>
      <c r="LP57" s="411"/>
      <c r="LQ57" s="412"/>
      <c r="LR57" s="406"/>
      <c r="LS57" s="407"/>
      <c r="LT57" s="408"/>
      <c r="LU57" s="409"/>
      <c r="LV57" s="410"/>
      <c r="LW57" s="411"/>
      <c r="LX57" s="412"/>
      <c r="LY57" s="406"/>
      <c r="LZ57" s="407"/>
      <c r="MA57" s="408"/>
      <c r="MB57" s="409"/>
      <c r="MC57" s="410"/>
      <c r="MD57" s="411"/>
      <c r="ME57" s="412"/>
      <c r="MF57" s="406"/>
      <c r="MG57" s="407"/>
      <c r="MH57" s="408"/>
      <c r="MI57" s="409"/>
      <c r="MJ57" s="410"/>
      <c r="MK57" s="411"/>
      <c r="ML57" s="412"/>
      <c r="MM57" s="406"/>
      <c r="MN57" s="407"/>
      <c r="MO57" s="408"/>
      <c r="MP57" s="409"/>
      <c r="MQ57" s="410"/>
      <c r="MR57" s="411"/>
      <c r="MS57" s="412"/>
      <c r="MT57" s="406"/>
      <c r="MU57" s="407"/>
      <c r="MV57" s="408"/>
      <c r="MW57" s="409"/>
      <c r="MX57" s="410"/>
      <c r="MY57" s="411"/>
      <c r="MZ57" s="412"/>
      <c r="NA57" s="406"/>
      <c r="NB57" s="407"/>
      <c r="NC57" s="408"/>
      <c r="ND57" s="409"/>
      <c r="NE57" s="410"/>
      <c r="NF57" s="411"/>
      <c r="NG57" s="412"/>
      <c r="NH57" s="406"/>
      <c r="NI57" s="407"/>
      <c r="NJ57" s="408"/>
      <c r="NK57" s="409"/>
      <c r="NL57" s="410"/>
      <c r="NM57" s="411"/>
      <c r="NN57" s="412"/>
      <c r="NO57" s="406"/>
      <c r="NP57" s="407"/>
      <c r="NQ57" s="408"/>
      <c r="NR57" s="409"/>
      <c r="NS57" s="410"/>
      <c r="NT57" s="411"/>
      <c r="NU57" s="412"/>
      <c r="NV57" s="406"/>
      <c r="NW57" s="407"/>
      <c r="NX57" s="408"/>
      <c r="NY57" s="409"/>
      <c r="NZ57" s="410"/>
      <c r="OA57" s="411"/>
      <c r="OB57" s="412"/>
      <c r="OC57" s="406"/>
      <c r="OD57" s="407"/>
      <c r="OE57" s="408"/>
      <c r="OF57" s="409"/>
      <c r="OG57" s="410"/>
      <c r="OH57" s="411"/>
      <c r="OI57" s="412"/>
      <c r="OJ57" s="406"/>
      <c r="OK57" s="407"/>
      <c r="OL57" s="408"/>
      <c r="OM57" s="409"/>
      <c r="ON57" s="410"/>
      <c r="OO57" s="411"/>
      <c r="OP57" s="412"/>
      <c r="OQ57" s="406"/>
      <c r="OR57" s="407"/>
      <c r="OS57" s="408"/>
      <c r="OT57" s="409"/>
      <c r="OU57" s="410"/>
      <c r="OV57" s="411"/>
      <c r="OW57" s="412"/>
      <c r="OX57" s="406"/>
      <c r="OY57" s="407"/>
      <c r="OZ57" s="408"/>
      <c r="PA57" s="409"/>
      <c r="PB57" s="410"/>
      <c r="PC57" s="411"/>
      <c r="PD57" s="412"/>
      <c r="PE57" s="406"/>
      <c r="PF57" s="407"/>
      <c r="PG57" s="408"/>
      <c r="PH57" s="409"/>
      <c r="PI57" s="410"/>
      <c r="PJ57" s="411"/>
      <c r="PK57" s="412"/>
      <c r="PL57" s="406"/>
      <c r="PM57" s="407"/>
      <c r="PN57" s="408"/>
      <c r="PO57" s="409"/>
      <c r="PP57" s="410"/>
      <c r="PQ57" s="411"/>
      <c r="PR57" s="412"/>
      <c r="PS57" s="406"/>
      <c r="PT57" s="407"/>
      <c r="PU57" s="408"/>
      <c r="PV57" s="409"/>
      <c r="PW57" s="410"/>
      <c r="PX57" s="411"/>
      <c r="PY57" s="412"/>
      <c r="PZ57" s="406"/>
      <c r="QA57" s="407"/>
      <c r="QB57" s="408"/>
      <c r="QC57" s="409"/>
      <c r="QD57" s="410"/>
      <c r="QE57" s="411"/>
      <c r="QF57" s="412"/>
      <c r="QG57" s="406"/>
      <c r="QH57" s="407"/>
      <c r="QI57" s="408"/>
      <c r="QJ57" s="409"/>
      <c r="QK57" s="410"/>
      <c r="QL57" s="411"/>
      <c r="QM57" s="412"/>
      <c r="QN57" s="406"/>
      <c r="QO57" s="407"/>
      <c r="QP57" s="408"/>
      <c r="QQ57" s="409"/>
      <c r="QR57" s="410"/>
      <c r="QS57" s="411"/>
      <c r="QT57" s="412"/>
      <c r="QU57" s="406"/>
      <c r="QV57" s="407"/>
      <c r="QW57" s="408"/>
      <c r="QX57" s="409"/>
      <c r="QY57" s="410"/>
      <c r="QZ57" s="411"/>
      <c r="RA57" s="412"/>
      <c r="RB57" s="406"/>
      <c r="RC57" s="407"/>
      <c r="RD57" s="408"/>
      <c r="RE57" s="409"/>
      <c r="RF57" s="410"/>
      <c r="RG57" s="411"/>
      <c r="RH57" s="412"/>
      <c r="RI57" s="406"/>
      <c r="RJ57" s="407"/>
      <c r="RK57" s="408"/>
      <c r="RL57" s="409"/>
      <c r="RM57" s="410"/>
      <c r="RN57" s="411"/>
      <c r="RO57" s="412"/>
      <c r="RP57" s="406"/>
      <c r="RQ57" s="407"/>
      <c r="RR57" s="408"/>
      <c r="RS57" s="409"/>
      <c r="RT57" s="410"/>
      <c r="RU57" s="411"/>
      <c r="RV57" s="412"/>
      <c r="RW57" s="406"/>
      <c r="RX57" s="407"/>
      <c r="RY57" s="408"/>
      <c r="RZ57" s="409"/>
      <c r="SA57" s="410"/>
      <c r="SB57" s="411"/>
      <c r="SC57" s="412"/>
      <c r="SD57" s="406"/>
      <c r="SE57" s="407"/>
      <c r="SF57" s="408"/>
      <c r="SG57" s="409"/>
      <c r="SH57" s="410"/>
      <c r="SI57" s="411"/>
      <c r="SJ57" s="412"/>
      <c r="SK57" s="406"/>
      <c r="SL57" s="407"/>
      <c r="SM57" s="408"/>
      <c r="SN57" s="409"/>
      <c r="SO57" s="410"/>
      <c r="SP57" s="411"/>
      <c r="SQ57" s="412"/>
      <c r="SR57" s="406"/>
      <c r="SS57" s="407"/>
      <c r="ST57" s="408"/>
      <c r="SU57" s="409"/>
      <c r="SV57" s="410"/>
      <c r="SW57" s="411"/>
      <c r="SX57" s="412"/>
      <c r="SY57" s="406"/>
      <c r="SZ57" s="407"/>
      <c r="TA57" s="408"/>
      <c r="TB57" s="409"/>
      <c r="TC57" s="410"/>
      <c r="TD57" s="411"/>
      <c r="TE57" s="412"/>
      <c r="TF57" s="406"/>
      <c r="TG57" s="407"/>
      <c r="TH57" s="408"/>
      <c r="TI57" s="409"/>
      <c r="TJ57" s="410"/>
      <c r="TK57" s="411"/>
      <c r="TL57" s="412"/>
      <c r="TM57" s="406"/>
      <c r="TN57" s="407"/>
      <c r="TO57" s="408"/>
      <c r="TP57" s="409"/>
      <c r="TQ57" s="410"/>
      <c r="TR57" s="411"/>
      <c r="TS57" s="412"/>
      <c r="TT57" s="406"/>
      <c r="TU57" s="407"/>
      <c r="TV57" s="408"/>
      <c r="TW57" s="409"/>
      <c r="TX57" s="410"/>
      <c r="TY57" s="411"/>
      <c r="TZ57" s="412"/>
      <c r="UA57" s="406"/>
      <c r="UB57" s="407"/>
      <c r="UC57" s="408"/>
      <c r="UD57" s="409"/>
      <c r="UE57" s="410"/>
      <c r="UF57" s="411"/>
      <c r="UG57" s="412"/>
      <c r="UH57" s="406"/>
      <c r="UI57" s="407"/>
      <c r="UJ57" s="408"/>
      <c r="UK57" s="409"/>
      <c r="UL57" s="410"/>
      <c r="UM57" s="411"/>
      <c r="UN57" s="412"/>
      <c r="UO57" s="406"/>
      <c r="UP57" s="407"/>
      <c r="UQ57" s="408"/>
      <c r="UR57" s="409"/>
      <c r="US57" s="410"/>
      <c r="UT57" s="411"/>
      <c r="UU57" s="412"/>
      <c r="UV57" s="406"/>
      <c r="UW57" s="407"/>
      <c r="UX57" s="408"/>
      <c r="UY57" s="409"/>
      <c r="UZ57" s="410"/>
      <c r="VA57" s="411"/>
      <c r="VB57" s="412"/>
      <c r="VC57" s="406"/>
      <c r="VD57" s="407"/>
      <c r="VE57" s="408"/>
      <c r="VF57" s="409"/>
      <c r="VG57" s="410"/>
      <c r="VH57" s="411"/>
      <c r="VI57" s="412"/>
      <c r="VJ57" s="406"/>
      <c r="VK57" s="407"/>
      <c r="VL57" s="408"/>
      <c r="VM57" s="409"/>
      <c r="VN57" s="410"/>
      <c r="VO57" s="411"/>
      <c r="VP57" s="412"/>
      <c r="VQ57" s="406"/>
      <c r="VR57" s="407"/>
      <c r="VS57" s="408"/>
      <c r="VT57" s="409"/>
      <c r="VU57" s="410"/>
      <c r="VV57" s="411"/>
      <c r="VW57" s="412"/>
      <c r="VX57" s="406"/>
      <c r="VY57" s="407"/>
      <c r="VZ57" s="408"/>
      <c r="WA57" s="409"/>
      <c r="WB57" s="410"/>
      <c r="WC57" s="411"/>
      <c r="WD57" s="412"/>
      <c r="WE57" s="406"/>
      <c r="WF57" s="407"/>
      <c r="WG57" s="408"/>
      <c r="WH57" s="409"/>
      <c r="WI57" s="410"/>
      <c r="WJ57" s="411"/>
      <c r="WK57" s="412"/>
      <c r="WL57" s="406"/>
      <c r="WM57" s="407"/>
      <c r="WN57" s="408"/>
      <c r="WO57" s="409"/>
      <c r="WP57" s="410"/>
      <c r="WQ57" s="411"/>
      <c r="WR57" s="412"/>
      <c r="WS57" s="406"/>
      <c r="WT57" s="407"/>
      <c r="WU57" s="408"/>
      <c r="WV57" s="409"/>
      <c r="WW57" s="410"/>
      <c r="WX57" s="411"/>
      <c r="WY57" s="412"/>
      <c r="WZ57" s="406"/>
      <c r="XA57" s="407"/>
      <c r="XB57" s="408"/>
      <c r="XC57" s="409"/>
      <c r="XD57" s="410"/>
      <c r="XE57" s="411"/>
      <c r="XF57" s="412"/>
      <c r="XG57" s="406"/>
      <c r="XH57" s="407"/>
      <c r="XI57" s="408"/>
      <c r="XJ57" s="409"/>
      <c r="XK57" s="410"/>
      <c r="XL57" s="411"/>
      <c r="XM57" s="412"/>
      <c r="XN57" s="406"/>
      <c r="XO57" s="407"/>
      <c r="XP57" s="408"/>
      <c r="XQ57" s="409"/>
      <c r="XR57" s="410"/>
      <c r="XS57" s="411"/>
      <c r="XT57" s="412"/>
      <c r="XU57" s="406"/>
      <c r="XV57" s="407"/>
      <c r="XW57" s="408"/>
      <c r="XX57" s="409"/>
      <c r="XY57" s="410"/>
      <c r="XZ57" s="411"/>
      <c r="YA57" s="412"/>
      <c r="YB57" s="406"/>
      <c r="YC57" s="407"/>
      <c r="YD57" s="408"/>
      <c r="YE57" s="409"/>
      <c r="YF57" s="410"/>
      <c r="YG57" s="411"/>
      <c r="YH57" s="412"/>
      <c r="YI57" s="406"/>
      <c r="YJ57" s="407"/>
      <c r="YK57" s="408"/>
      <c r="YL57" s="409"/>
      <c r="YM57" s="410"/>
      <c r="YN57" s="411"/>
      <c r="YO57" s="412"/>
      <c r="YP57" s="406"/>
      <c r="YQ57" s="407"/>
      <c r="YR57" s="408"/>
      <c r="YS57" s="409"/>
      <c r="YT57" s="410"/>
      <c r="YU57" s="411"/>
      <c r="YV57" s="412"/>
      <c r="YW57" s="406"/>
      <c r="YX57" s="407"/>
      <c r="YY57" s="408"/>
      <c r="YZ57" s="409"/>
      <c r="ZA57" s="410"/>
      <c r="ZB57" s="411"/>
      <c r="ZC57" s="412"/>
      <c r="ZD57" s="406"/>
      <c r="ZE57" s="407"/>
      <c r="ZF57" s="408"/>
      <c r="ZG57" s="409"/>
      <c r="ZH57" s="410"/>
      <c r="ZI57" s="411"/>
      <c r="ZJ57" s="412"/>
      <c r="ZK57" s="406"/>
      <c r="ZL57" s="407"/>
      <c r="ZM57" s="408"/>
      <c r="ZN57" s="409"/>
      <c r="ZO57" s="410"/>
      <c r="ZP57" s="411"/>
      <c r="ZQ57" s="412"/>
      <c r="ZR57" s="406"/>
      <c r="ZS57" s="407"/>
      <c r="ZT57" s="408"/>
      <c r="ZU57" s="409"/>
      <c r="ZV57" s="410"/>
      <c r="ZW57" s="411"/>
      <c r="ZX57" s="412"/>
      <c r="ZY57" s="406"/>
      <c r="ZZ57" s="407"/>
      <c r="AAA57" s="408"/>
      <c r="AAB57" s="409"/>
      <c r="AAC57" s="410"/>
      <c r="AAD57" s="411"/>
      <c r="AAE57" s="412"/>
      <c r="AAF57" s="406"/>
      <c r="AAG57" s="407"/>
      <c r="AAH57" s="408"/>
      <c r="AAI57" s="409"/>
      <c r="AAJ57" s="410"/>
      <c r="AAK57" s="411"/>
      <c r="AAL57" s="412"/>
      <c r="AAM57" s="406"/>
      <c r="AAN57" s="407"/>
      <c r="AAO57" s="408"/>
      <c r="AAP57" s="409"/>
      <c r="AAQ57" s="410"/>
      <c r="AAR57" s="411"/>
      <c r="AAS57" s="412"/>
      <c r="AAT57" s="406"/>
      <c r="AAU57" s="407"/>
      <c r="AAV57" s="408"/>
      <c r="AAW57" s="409"/>
      <c r="AAX57" s="410"/>
      <c r="AAY57" s="411"/>
      <c r="AAZ57" s="412"/>
      <c r="ABA57" s="406"/>
      <c r="ABB57" s="407"/>
      <c r="ABC57" s="408"/>
      <c r="ABD57" s="409"/>
      <c r="ABE57" s="410"/>
      <c r="ABF57" s="411"/>
      <c r="ABG57" s="412"/>
      <c r="ABH57" s="406"/>
      <c r="ABI57" s="407"/>
      <c r="ABJ57" s="408"/>
      <c r="ABK57" s="409"/>
      <c r="ABL57" s="410"/>
      <c r="ABM57" s="411"/>
      <c r="ABN57" s="412"/>
      <c r="ABO57" s="406"/>
      <c r="ABP57" s="407"/>
      <c r="ABQ57" s="408"/>
      <c r="ABR57" s="409"/>
      <c r="ABS57" s="410"/>
      <c r="ABT57" s="411"/>
      <c r="ABU57" s="412"/>
      <c r="ABV57" s="406"/>
      <c r="ABW57" s="407"/>
      <c r="ABX57" s="408"/>
      <c r="ABY57" s="409"/>
      <c r="ABZ57" s="410"/>
      <c r="ACA57" s="411"/>
      <c r="ACB57" s="412"/>
      <c r="ACC57" s="406"/>
      <c r="ACD57" s="407"/>
      <c r="ACE57" s="408"/>
      <c r="ACF57" s="409"/>
      <c r="ACG57" s="410"/>
      <c r="ACH57" s="411"/>
      <c r="ACI57" s="412"/>
      <c r="ACJ57" s="406"/>
      <c r="ACK57" s="407"/>
      <c r="ACL57" s="408"/>
      <c r="ACM57" s="409"/>
      <c r="ACN57" s="410"/>
      <c r="ACO57" s="411"/>
      <c r="ACP57" s="412"/>
      <c r="ACQ57" s="406"/>
      <c r="ACR57" s="407"/>
      <c r="ACS57" s="408"/>
      <c r="ACT57" s="409"/>
      <c r="ACU57" s="410"/>
      <c r="ACV57" s="411"/>
      <c r="ACW57" s="412"/>
      <c r="ACX57" s="406"/>
      <c r="ACY57" s="407"/>
      <c r="ACZ57" s="408"/>
      <c r="ADA57" s="409"/>
      <c r="ADB57" s="410"/>
      <c r="ADC57" s="411"/>
      <c r="ADD57" s="412"/>
      <c r="ADE57" s="406"/>
      <c r="ADF57" s="407"/>
      <c r="ADG57" s="408"/>
      <c r="ADH57" s="409"/>
      <c r="ADI57" s="410"/>
      <c r="ADJ57" s="411"/>
      <c r="ADK57" s="412"/>
      <c r="ADL57" s="406"/>
      <c r="ADM57" s="407"/>
      <c r="ADN57" s="408"/>
      <c r="ADO57" s="409"/>
      <c r="ADP57" s="410"/>
      <c r="ADQ57" s="411"/>
      <c r="ADR57" s="412"/>
      <c r="ADS57" s="406"/>
      <c r="ADT57" s="407"/>
      <c r="ADU57" s="408"/>
      <c r="ADV57" s="409"/>
      <c r="ADW57" s="410"/>
      <c r="ADX57" s="411"/>
      <c r="ADY57" s="412"/>
      <c r="ADZ57" s="406"/>
      <c r="AEA57" s="407"/>
      <c r="AEB57" s="408"/>
      <c r="AEC57" s="409"/>
      <c r="AED57" s="410"/>
      <c r="AEE57" s="411"/>
      <c r="AEF57" s="412"/>
      <c r="AEG57" s="406"/>
      <c r="AEH57" s="407"/>
      <c r="AEI57" s="408"/>
      <c r="AEJ57" s="409"/>
      <c r="AEK57" s="410"/>
      <c r="AEL57" s="411"/>
      <c r="AEM57" s="412"/>
      <c r="AEN57" s="406"/>
      <c r="AEO57" s="407"/>
      <c r="AEP57" s="408"/>
      <c r="AEQ57" s="409"/>
      <c r="AER57" s="410"/>
      <c r="AES57" s="411"/>
      <c r="AET57" s="412"/>
      <c r="AEU57" s="406"/>
      <c r="AEV57" s="407"/>
      <c r="AEW57" s="408"/>
      <c r="AEX57" s="409"/>
      <c r="AEY57" s="410"/>
      <c r="AEZ57" s="411"/>
      <c r="AFA57" s="412"/>
      <c r="AFB57" s="406"/>
      <c r="AFC57" s="407"/>
      <c r="AFD57" s="408"/>
      <c r="AFE57" s="409"/>
      <c r="AFF57" s="410"/>
      <c r="AFG57" s="411"/>
      <c r="AFH57" s="412"/>
      <c r="AFI57" s="406"/>
      <c r="AFJ57" s="407"/>
      <c r="AFK57" s="408"/>
      <c r="AFL57" s="409"/>
      <c r="AFM57" s="410"/>
      <c r="AFN57" s="411"/>
      <c r="AFO57" s="412"/>
      <c r="AFP57" s="406"/>
      <c r="AFQ57" s="407"/>
      <c r="AFR57" s="408"/>
      <c r="AFS57" s="409"/>
      <c r="AFT57" s="410"/>
      <c r="AFU57" s="411"/>
      <c r="AFV57" s="412"/>
      <c r="AFW57" s="406"/>
      <c r="AFX57" s="407"/>
      <c r="AFY57" s="408"/>
      <c r="AFZ57" s="409"/>
      <c r="AGA57" s="410"/>
      <c r="AGB57" s="411"/>
      <c r="AGC57" s="412"/>
      <c r="AGD57" s="406"/>
      <c r="AGE57" s="407"/>
      <c r="AGF57" s="408"/>
      <c r="AGG57" s="409"/>
      <c r="AGH57" s="410"/>
      <c r="AGI57" s="411"/>
      <c r="AGJ57" s="412"/>
      <c r="AGK57" s="406"/>
      <c r="AGL57" s="407"/>
      <c r="AGM57" s="408"/>
      <c r="AGN57" s="409"/>
      <c r="AGO57" s="410"/>
      <c r="AGP57" s="411"/>
      <c r="AGQ57" s="412"/>
      <c r="AGR57" s="406"/>
      <c r="AGS57" s="407"/>
      <c r="AGT57" s="408"/>
      <c r="AGU57" s="409"/>
      <c r="AGV57" s="410"/>
      <c r="AGW57" s="411"/>
      <c r="AGX57" s="412"/>
      <c r="AGY57" s="406"/>
      <c r="AGZ57" s="407"/>
      <c r="AHA57" s="408"/>
      <c r="AHB57" s="409"/>
      <c r="AHC57" s="410"/>
      <c r="AHD57" s="411"/>
      <c r="AHE57" s="412"/>
      <c r="AHF57" s="406"/>
      <c r="AHG57" s="407"/>
      <c r="AHH57" s="408"/>
      <c r="AHI57" s="409"/>
      <c r="AHJ57" s="410"/>
      <c r="AHK57" s="411"/>
      <c r="AHL57" s="412"/>
      <c r="AHM57" s="406"/>
      <c r="AHN57" s="407"/>
      <c r="AHO57" s="408"/>
      <c r="AHP57" s="409"/>
      <c r="AHQ57" s="410"/>
      <c r="AHR57" s="411"/>
      <c r="AHS57" s="412"/>
      <c r="AHT57" s="406"/>
      <c r="AHU57" s="407"/>
      <c r="AHV57" s="408"/>
      <c r="AHW57" s="409"/>
      <c r="AHX57" s="410"/>
      <c r="AHY57" s="411"/>
      <c r="AHZ57" s="412"/>
      <c r="AIA57" s="406"/>
      <c r="AIB57" s="407"/>
      <c r="AIC57" s="408"/>
      <c r="AID57" s="409"/>
      <c r="AIE57" s="410"/>
      <c r="AIF57" s="411"/>
      <c r="AIG57" s="412"/>
      <c r="AIH57" s="406"/>
      <c r="AII57" s="407"/>
      <c r="AIJ57" s="408"/>
      <c r="AIK57" s="409"/>
      <c r="AIL57" s="410"/>
      <c r="AIM57" s="411"/>
      <c r="AIN57" s="412"/>
      <c r="AIO57" s="406"/>
      <c r="AIP57" s="407"/>
      <c r="AIQ57" s="408"/>
      <c r="AIR57" s="409"/>
      <c r="AIS57" s="410"/>
      <c r="AIT57" s="411"/>
      <c r="AIU57" s="412"/>
      <c r="AIV57" s="406"/>
      <c r="AIW57" s="407"/>
      <c r="AIX57" s="408"/>
      <c r="AIY57" s="409"/>
      <c r="AIZ57" s="410"/>
      <c r="AJA57" s="411"/>
      <c r="AJB57" s="412"/>
      <c r="AJC57" s="406"/>
      <c r="AJD57" s="407"/>
      <c r="AJE57" s="408"/>
      <c r="AJF57" s="409"/>
      <c r="AJG57" s="410"/>
      <c r="AJH57" s="411"/>
      <c r="AJI57" s="412"/>
      <c r="AJJ57" s="406"/>
      <c r="AJK57" s="407"/>
      <c r="AJL57" s="408"/>
      <c r="AJM57" s="409"/>
      <c r="AJN57" s="410"/>
      <c r="AJO57" s="411"/>
      <c r="AJP57" s="412"/>
      <c r="AJQ57" s="406"/>
      <c r="AJR57" s="407"/>
      <c r="AJS57" s="408"/>
      <c r="AJT57" s="409"/>
      <c r="AJU57" s="410"/>
      <c r="AJV57" s="411"/>
      <c r="AJW57" s="412"/>
      <c r="AJX57" s="406"/>
      <c r="AJY57" s="407"/>
      <c r="AJZ57" s="408"/>
      <c r="AKA57" s="409"/>
      <c r="AKB57" s="410"/>
      <c r="AKC57" s="411"/>
      <c r="AKD57" s="412"/>
      <c r="AKE57" s="406"/>
      <c r="AKF57" s="407"/>
      <c r="AKG57" s="408"/>
      <c r="AKH57" s="409"/>
      <c r="AKI57" s="410"/>
      <c r="AKJ57" s="411"/>
      <c r="AKK57" s="412"/>
      <c r="AKL57" s="406"/>
      <c r="AKM57" s="407"/>
      <c r="AKN57" s="408"/>
      <c r="AKO57" s="409"/>
      <c r="AKP57" s="410"/>
      <c r="AKQ57" s="411"/>
      <c r="AKR57" s="412"/>
      <c r="AKS57" s="406"/>
      <c r="AKT57" s="407"/>
      <c r="AKU57" s="408"/>
      <c r="AKV57" s="409"/>
      <c r="AKW57" s="410"/>
      <c r="AKX57" s="411"/>
      <c r="AKY57" s="412"/>
      <c r="AKZ57" s="406"/>
      <c r="ALA57" s="407"/>
      <c r="ALB57" s="408"/>
      <c r="ALC57" s="409"/>
      <c r="ALD57" s="410"/>
      <c r="ALE57" s="411"/>
      <c r="ALF57" s="412"/>
      <c r="ALG57" s="406"/>
      <c r="ALH57" s="407"/>
      <c r="ALI57" s="408"/>
      <c r="ALJ57" s="409"/>
      <c r="ALK57" s="410"/>
      <c r="ALL57" s="411"/>
      <c r="ALM57" s="412"/>
      <c r="ALN57" s="406"/>
      <c r="ALO57" s="407"/>
      <c r="ALP57" s="408"/>
      <c r="ALQ57" s="409"/>
      <c r="ALR57" s="410"/>
      <c r="ALS57" s="411"/>
      <c r="ALT57" s="412"/>
      <c r="ALU57" s="406"/>
      <c r="ALV57" s="407"/>
      <c r="ALW57" s="408"/>
      <c r="ALX57" s="409"/>
      <c r="ALY57" s="410"/>
      <c r="ALZ57" s="411"/>
      <c r="AMA57" s="412"/>
      <c r="AMB57" s="406"/>
      <c r="AMC57" s="407"/>
      <c r="AMD57" s="408"/>
      <c r="AME57" s="409"/>
      <c r="AMF57" s="410"/>
      <c r="AMG57" s="411"/>
      <c r="AMH57" s="412"/>
      <c r="AMI57" s="406"/>
      <c r="AMJ57" s="407"/>
      <c r="AMK57" s="408"/>
      <c r="AML57" s="409"/>
      <c r="AMM57" s="410"/>
      <c r="AMN57" s="411"/>
      <c r="AMO57" s="412"/>
      <c r="AMP57" s="406"/>
      <c r="AMQ57" s="407"/>
      <c r="AMR57" s="408"/>
      <c r="AMS57" s="409"/>
      <c r="AMT57" s="410"/>
      <c r="AMU57" s="411"/>
      <c r="AMV57" s="412"/>
      <c r="AMW57" s="406"/>
      <c r="AMX57" s="407"/>
      <c r="AMY57" s="408"/>
      <c r="AMZ57" s="409"/>
      <c r="ANA57" s="410"/>
      <c r="ANB57" s="411"/>
      <c r="ANC57" s="412"/>
      <c r="AND57" s="406"/>
      <c r="ANE57" s="407"/>
      <c r="ANF57" s="408"/>
      <c r="ANG57" s="409"/>
      <c r="ANH57" s="410"/>
      <c r="ANI57" s="411"/>
      <c r="ANJ57" s="412"/>
      <c r="ANK57" s="406"/>
      <c r="ANL57" s="407"/>
      <c r="ANM57" s="408"/>
      <c r="ANN57" s="409"/>
      <c r="ANO57" s="410"/>
      <c r="ANP57" s="411"/>
      <c r="ANQ57" s="412"/>
      <c r="ANR57" s="406"/>
      <c r="ANS57" s="407"/>
      <c r="ANT57" s="408"/>
      <c r="ANU57" s="409"/>
      <c r="ANV57" s="410"/>
      <c r="ANW57" s="411"/>
      <c r="ANX57" s="412"/>
      <c r="ANY57" s="406"/>
      <c r="ANZ57" s="407"/>
      <c r="AOA57" s="408"/>
      <c r="AOB57" s="409"/>
      <c r="AOC57" s="410"/>
      <c r="AOD57" s="411"/>
      <c r="AOE57" s="412"/>
      <c r="AOF57" s="406"/>
      <c r="AOG57" s="407"/>
      <c r="AOH57" s="408"/>
      <c r="AOI57" s="409"/>
      <c r="AOJ57" s="410"/>
      <c r="AOK57" s="411"/>
      <c r="AOL57" s="412"/>
      <c r="AOM57" s="406"/>
      <c r="AON57" s="407"/>
      <c r="AOO57" s="408"/>
      <c r="AOP57" s="409"/>
      <c r="AOQ57" s="410"/>
      <c r="AOR57" s="411"/>
      <c r="AOS57" s="412"/>
      <c r="AOT57" s="406"/>
      <c r="AOU57" s="407"/>
      <c r="AOV57" s="408"/>
      <c r="AOW57" s="409"/>
      <c r="AOX57" s="410"/>
      <c r="AOY57" s="411"/>
      <c r="AOZ57" s="412"/>
      <c r="APA57" s="406"/>
      <c r="APB57" s="407"/>
      <c r="APC57" s="408"/>
      <c r="APD57" s="409"/>
      <c r="APE57" s="410"/>
      <c r="APF57" s="411"/>
      <c r="APG57" s="412"/>
      <c r="APH57" s="406"/>
      <c r="API57" s="407"/>
      <c r="APJ57" s="408"/>
      <c r="APK57" s="409"/>
      <c r="APL57" s="410"/>
      <c r="APM57" s="411"/>
      <c r="APN57" s="412"/>
      <c r="APO57" s="406"/>
      <c r="APP57" s="407"/>
      <c r="APQ57" s="408"/>
      <c r="APR57" s="409"/>
      <c r="APS57" s="410"/>
      <c r="APT57" s="411"/>
      <c r="APU57" s="412"/>
      <c r="APV57" s="406"/>
      <c r="APW57" s="407"/>
      <c r="APX57" s="408"/>
      <c r="APY57" s="409"/>
      <c r="APZ57" s="410"/>
      <c r="AQA57" s="411"/>
      <c r="AQB57" s="412"/>
      <c r="AQC57" s="406"/>
      <c r="AQD57" s="407"/>
      <c r="AQE57" s="408"/>
      <c r="AQF57" s="409"/>
      <c r="AQG57" s="410"/>
      <c r="AQH57" s="411"/>
      <c r="AQI57" s="412"/>
      <c r="AQJ57" s="406"/>
      <c r="AQK57" s="407"/>
      <c r="AQL57" s="408"/>
      <c r="AQM57" s="409"/>
      <c r="AQN57" s="410"/>
      <c r="AQO57" s="411"/>
      <c r="AQP57" s="412"/>
      <c r="AQQ57" s="406"/>
      <c r="AQR57" s="407"/>
      <c r="AQS57" s="408"/>
      <c r="AQT57" s="409"/>
      <c r="AQU57" s="410"/>
      <c r="AQV57" s="411"/>
      <c r="AQW57" s="412"/>
      <c r="AQX57" s="406"/>
      <c r="AQY57" s="407"/>
      <c r="AQZ57" s="408"/>
      <c r="ARA57" s="409"/>
      <c r="ARB57" s="410"/>
      <c r="ARC57" s="411"/>
      <c r="ARD57" s="412"/>
      <c r="ARE57" s="406"/>
      <c r="ARF57" s="407"/>
      <c r="ARG57" s="408"/>
      <c r="ARH57" s="409"/>
      <c r="ARI57" s="410"/>
      <c r="ARJ57" s="411"/>
      <c r="ARK57" s="412"/>
      <c r="ARL57" s="406"/>
      <c r="ARM57" s="407"/>
      <c r="ARN57" s="408"/>
      <c r="ARO57" s="409"/>
      <c r="ARP57" s="410"/>
      <c r="ARQ57" s="411"/>
      <c r="ARR57" s="412"/>
      <c r="ARS57" s="406"/>
      <c r="ART57" s="407"/>
      <c r="ARU57" s="408"/>
      <c r="ARV57" s="409"/>
      <c r="ARW57" s="410"/>
      <c r="ARX57" s="411"/>
      <c r="ARY57" s="412"/>
      <c r="ARZ57" s="406"/>
      <c r="ASA57" s="407"/>
      <c r="ASB57" s="408"/>
      <c r="ASC57" s="409"/>
      <c r="ASD57" s="410"/>
      <c r="ASE57" s="411"/>
      <c r="ASF57" s="412"/>
      <c r="ASG57" s="406"/>
      <c r="ASH57" s="407"/>
      <c r="ASI57" s="408"/>
      <c r="ASJ57" s="409"/>
      <c r="ASK57" s="410"/>
      <c r="ASL57" s="411"/>
      <c r="ASM57" s="412"/>
      <c r="ASN57" s="406"/>
      <c r="ASO57" s="407"/>
      <c r="ASP57" s="408"/>
      <c r="ASQ57" s="409"/>
      <c r="ASR57" s="410"/>
      <c r="ASS57" s="411"/>
      <c r="AST57" s="412"/>
      <c r="ASU57" s="406"/>
      <c r="ASV57" s="407"/>
      <c r="ASW57" s="408"/>
      <c r="ASX57" s="409"/>
      <c r="ASY57" s="410"/>
      <c r="ASZ57" s="411"/>
      <c r="ATA57" s="412"/>
      <c r="ATB57" s="406"/>
      <c r="ATC57" s="407"/>
      <c r="ATD57" s="408"/>
      <c r="ATE57" s="409"/>
      <c r="ATF57" s="410"/>
      <c r="ATG57" s="411"/>
      <c r="ATH57" s="412"/>
      <c r="ATI57" s="406"/>
      <c r="ATJ57" s="407"/>
      <c r="ATK57" s="408"/>
      <c r="ATL57" s="409"/>
      <c r="ATM57" s="410"/>
      <c r="ATN57" s="411"/>
      <c r="ATO57" s="412"/>
      <c r="ATP57" s="406"/>
      <c r="ATQ57" s="407"/>
      <c r="ATR57" s="408"/>
      <c r="ATS57" s="409"/>
      <c r="ATT57" s="410"/>
      <c r="ATU57" s="411"/>
      <c r="ATV57" s="412"/>
      <c r="ATW57" s="406"/>
      <c r="ATX57" s="407"/>
      <c r="ATY57" s="408"/>
      <c r="ATZ57" s="409"/>
      <c r="AUA57" s="410"/>
      <c r="AUB57" s="411"/>
      <c r="AUC57" s="412"/>
      <c r="AUD57" s="406"/>
      <c r="AUE57" s="407"/>
      <c r="AUF57" s="408"/>
      <c r="AUG57" s="409"/>
      <c r="AUH57" s="410"/>
      <c r="AUI57" s="411"/>
      <c r="AUJ57" s="412"/>
      <c r="AUK57" s="406"/>
      <c r="AUL57" s="407"/>
      <c r="AUM57" s="408"/>
      <c r="AUN57" s="409"/>
      <c r="AUO57" s="410"/>
      <c r="AUP57" s="411"/>
      <c r="AUQ57" s="412"/>
      <c r="AUR57" s="406"/>
      <c r="AUS57" s="407"/>
      <c r="AUT57" s="408"/>
      <c r="AUU57" s="409"/>
      <c r="AUV57" s="410"/>
      <c r="AUW57" s="411"/>
      <c r="AUX57" s="412"/>
      <c r="AUY57" s="406"/>
      <c r="AUZ57" s="407"/>
      <c r="AVA57" s="408"/>
      <c r="AVB57" s="409"/>
      <c r="AVC57" s="410"/>
      <c r="AVD57" s="411"/>
      <c r="AVE57" s="412"/>
      <c r="AVF57" s="406"/>
      <c r="AVG57" s="407"/>
      <c r="AVH57" s="408"/>
      <c r="AVI57" s="409"/>
      <c r="AVJ57" s="410"/>
      <c r="AVK57" s="411"/>
      <c r="AVL57" s="412"/>
      <c r="AVM57" s="406"/>
      <c r="AVN57" s="407"/>
      <c r="AVO57" s="408"/>
      <c r="AVP57" s="409"/>
      <c r="AVQ57" s="410"/>
      <c r="AVR57" s="411"/>
      <c r="AVS57" s="412"/>
      <c r="AVT57" s="406"/>
      <c r="AVU57" s="407"/>
      <c r="AVV57" s="408"/>
      <c r="AVW57" s="409"/>
      <c r="AVX57" s="410"/>
      <c r="AVY57" s="411"/>
      <c r="AVZ57" s="412"/>
      <c r="AWA57" s="406"/>
      <c r="AWB57" s="407"/>
      <c r="AWC57" s="408"/>
      <c r="AWD57" s="409"/>
      <c r="AWE57" s="410"/>
      <c r="AWF57" s="411"/>
      <c r="AWG57" s="412"/>
      <c r="AWH57" s="406"/>
      <c r="AWI57" s="407"/>
      <c r="AWJ57" s="408"/>
      <c r="AWK57" s="409"/>
      <c r="AWL57" s="410"/>
      <c r="AWM57" s="411"/>
      <c r="AWN57" s="412"/>
      <c r="AWO57" s="406"/>
      <c r="AWP57" s="407"/>
      <c r="AWQ57" s="408"/>
      <c r="AWR57" s="409"/>
      <c r="AWS57" s="410"/>
      <c r="AWT57" s="411"/>
      <c r="AWU57" s="412"/>
      <c r="AWV57" s="406"/>
      <c r="AWW57" s="407"/>
      <c r="AWX57" s="408"/>
      <c r="AWY57" s="409"/>
      <c r="AWZ57" s="410"/>
      <c r="AXA57" s="411"/>
      <c r="AXB57" s="412"/>
      <c r="AXC57" s="406"/>
      <c r="AXD57" s="407"/>
      <c r="AXE57" s="408"/>
      <c r="AXF57" s="409"/>
      <c r="AXG57" s="410"/>
      <c r="AXH57" s="411"/>
      <c r="AXI57" s="412"/>
      <c r="AXJ57" s="406"/>
      <c r="AXK57" s="407"/>
      <c r="AXL57" s="408"/>
      <c r="AXM57" s="409"/>
      <c r="AXN57" s="410"/>
      <c r="AXO57" s="411"/>
      <c r="AXP57" s="412"/>
      <c r="AXQ57" s="406"/>
      <c r="AXR57" s="407"/>
      <c r="AXS57" s="408"/>
      <c r="AXT57" s="409"/>
      <c r="AXU57" s="410"/>
      <c r="AXV57" s="411"/>
      <c r="AXW57" s="412"/>
      <c r="AXX57" s="406"/>
      <c r="AXY57" s="407"/>
      <c r="AXZ57" s="408"/>
      <c r="AYA57" s="409"/>
      <c r="AYB57" s="410"/>
      <c r="AYC57" s="411"/>
      <c r="AYD57" s="412"/>
      <c r="AYE57" s="406"/>
      <c r="AYF57" s="407"/>
      <c r="AYG57" s="408"/>
      <c r="AYH57" s="409"/>
      <c r="AYI57" s="410"/>
      <c r="AYJ57" s="411"/>
      <c r="AYK57" s="412"/>
      <c r="AYL57" s="406"/>
      <c r="AYM57" s="407"/>
      <c r="AYN57" s="408"/>
      <c r="AYO57" s="409"/>
      <c r="AYP57" s="410"/>
      <c r="AYQ57" s="411"/>
      <c r="AYR57" s="412"/>
      <c r="AYS57" s="406"/>
      <c r="AYT57" s="407"/>
      <c r="AYU57" s="408"/>
      <c r="AYV57" s="409"/>
      <c r="AYW57" s="410"/>
      <c r="AYX57" s="411"/>
      <c r="AYY57" s="412"/>
      <c r="AYZ57" s="406"/>
      <c r="AZA57" s="407"/>
      <c r="AZB57" s="408"/>
      <c r="AZC57" s="409"/>
      <c r="AZD57" s="410"/>
      <c r="AZE57" s="411"/>
      <c r="AZF57" s="412"/>
      <c r="AZG57" s="406"/>
      <c r="AZH57" s="407"/>
      <c r="AZI57" s="408"/>
      <c r="AZJ57" s="409"/>
      <c r="AZK57" s="410"/>
      <c r="AZL57" s="411"/>
      <c r="AZM57" s="412"/>
      <c r="AZN57" s="406"/>
      <c r="AZO57" s="407"/>
      <c r="AZP57" s="408"/>
      <c r="AZQ57" s="409"/>
      <c r="AZR57" s="410"/>
      <c r="AZS57" s="411"/>
      <c r="AZT57" s="412"/>
      <c r="AZU57" s="406"/>
      <c r="AZV57" s="407"/>
      <c r="AZW57" s="408"/>
      <c r="AZX57" s="409"/>
      <c r="AZY57" s="410"/>
      <c r="AZZ57" s="411"/>
      <c r="BAA57" s="412"/>
      <c r="BAB57" s="406"/>
      <c r="BAC57" s="407"/>
      <c r="BAD57" s="408"/>
      <c r="BAE57" s="409"/>
      <c r="BAF57" s="410"/>
      <c r="BAG57" s="411"/>
      <c r="BAH57" s="412"/>
      <c r="BAI57" s="406"/>
      <c r="BAJ57" s="407"/>
      <c r="BAK57" s="408"/>
      <c r="BAL57" s="409"/>
      <c r="BAM57" s="410"/>
      <c r="BAN57" s="411"/>
      <c r="BAO57" s="412"/>
      <c r="BAP57" s="406"/>
      <c r="BAQ57" s="407"/>
      <c r="BAR57" s="408"/>
      <c r="BAS57" s="409"/>
      <c r="BAT57" s="410"/>
      <c r="BAU57" s="411"/>
      <c r="BAV57" s="412"/>
      <c r="BAW57" s="406"/>
      <c r="BAX57" s="407"/>
      <c r="BAY57" s="408"/>
      <c r="BAZ57" s="409"/>
      <c r="BBA57" s="410"/>
      <c r="BBB57" s="411"/>
      <c r="BBC57" s="412"/>
      <c r="BBD57" s="406"/>
      <c r="BBE57" s="407"/>
      <c r="BBF57" s="408"/>
      <c r="BBG57" s="409"/>
      <c r="BBH57" s="410"/>
      <c r="BBI57" s="411"/>
      <c r="BBJ57" s="412"/>
      <c r="BBK57" s="406"/>
      <c r="BBL57" s="407"/>
      <c r="BBM57" s="408"/>
      <c r="BBN57" s="409"/>
      <c r="BBO57" s="410"/>
      <c r="BBP57" s="411"/>
      <c r="BBQ57" s="412"/>
      <c r="BBR57" s="406"/>
      <c r="BBS57" s="407"/>
      <c r="BBT57" s="408"/>
      <c r="BBU57" s="409"/>
      <c r="BBV57" s="410"/>
      <c r="BBW57" s="411"/>
      <c r="BBX57" s="412"/>
      <c r="BBY57" s="406"/>
      <c r="BBZ57" s="407"/>
      <c r="BCA57" s="408"/>
      <c r="BCB57" s="409"/>
      <c r="BCC57" s="410"/>
      <c r="BCD57" s="411"/>
      <c r="BCE57" s="412"/>
      <c r="BCF57" s="406"/>
      <c r="BCG57" s="407"/>
      <c r="BCH57" s="408"/>
      <c r="BCI57" s="409"/>
      <c r="BCJ57" s="410"/>
      <c r="BCK57" s="411"/>
      <c r="BCL57" s="412"/>
      <c r="BCM57" s="406"/>
      <c r="BCN57" s="407"/>
      <c r="BCO57" s="408"/>
      <c r="BCP57" s="409"/>
      <c r="BCQ57" s="410"/>
      <c r="BCR57" s="411"/>
      <c r="BCS57" s="412"/>
      <c r="BCT57" s="406"/>
      <c r="BCU57" s="407"/>
      <c r="BCV57" s="408"/>
      <c r="BCW57" s="409"/>
      <c r="BCX57" s="410"/>
      <c r="BCY57" s="411"/>
      <c r="BCZ57" s="412"/>
      <c r="BDA57" s="406"/>
      <c r="BDB57" s="407"/>
      <c r="BDC57" s="408"/>
      <c r="BDD57" s="409"/>
      <c r="BDE57" s="410"/>
      <c r="BDF57" s="411"/>
      <c r="BDG57" s="412"/>
      <c r="BDH57" s="406"/>
      <c r="BDI57" s="407"/>
      <c r="BDJ57" s="408"/>
      <c r="BDK57" s="409"/>
      <c r="BDL57" s="410"/>
      <c r="BDM57" s="411"/>
      <c r="BDN57" s="412"/>
      <c r="BDO57" s="406"/>
      <c r="BDP57" s="407"/>
      <c r="BDQ57" s="408"/>
      <c r="BDR57" s="409"/>
      <c r="BDS57" s="410"/>
      <c r="BDT57" s="411"/>
      <c r="BDU57" s="412"/>
      <c r="BDV57" s="406"/>
      <c r="BDW57" s="407"/>
      <c r="BDX57" s="408"/>
      <c r="BDY57" s="409"/>
      <c r="BDZ57" s="410"/>
      <c r="BEA57" s="411"/>
      <c r="BEB57" s="412"/>
      <c r="BEC57" s="406"/>
      <c r="BED57" s="407"/>
      <c r="BEE57" s="408"/>
      <c r="BEF57" s="409"/>
      <c r="BEG57" s="410"/>
      <c r="BEH57" s="411"/>
      <c r="BEI57" s="412"/>
      <c r="BEJ57" s="406"/>
      <c r="BEK57" s="407"/>
      <c r="BEL57" s="408"/>
      <c r="BEM57" s="409"/>
      <c r="BEN57" s="410"/>
      <c r="BEO57" s="411"/>
      <c r="BEP57" s="412"/>
      <c r="BEQ57" s="406"/>
      <c r="BER57" s="407"/>
      <c r="BES57" s="408"/>
      <c r="BET57" s="409"/>
      <c r="BEU57" s="410"/>
      <c r="BEV57" s="411"/>
      <c r="BEW57" s="412"/>
      <c r="BEX57" s="406"/>
      <c r="BEY57" s="407"/>
      <c r="BEZ57" s="408"/>
      <c r="BFA57" s="409"/>
      <c r="BFB57" s="410"/>
      <c r="BFC57" s="411"/>
      <c r="BFD57" s="412"/>
      <c r="BFE57" s="406"/>
      <c r="BFF57" s="407"/>
      <c r="BFG57" s="408"/>
      <c r="BFH57" s="409"/>
      <c r="BFI57" s="410"/>
      <c r="BFJ57" s="411"/>
      <c r="BFK57" s="412"/>
      <c r="BFL57" s="406"/>
      <c r="BFM57" s="407"/>
      <c r="BFN57" s="408"/>
      <c r="BFO57" s="409"/>
      <c r="BFP57" s="410"/>
      <c r="BFQ57" s="411"/>
      <c r="BFR57" s="412"/>
      <c r="BFS57" s="406"/>
      <c r="BFT57" s="407"/>
      <c r="BFU57" s="408"/>
      <c r="BFV57" s="409"/>
      <c r="BFW57" s="410"/>
      <c r="BFX57" s="411"/>
      <c r="BFY57" s="412"/>
      <c r="BFZ57" s="406"/>
      <c r="BGA57" s="407"/>
      <c r="BGB57" s="408"/>
      <c r="BGC57" s="409"/>
      <c r="BGD57" s="410"/>
      <c r="BGE57" s="411"/>
      <c r="BGF57" s="412"/>
      <c r="BGG57" s="406"/>
      <c r="BGH57" s="407"/>
      <c r="BGI57" s="408"/>
      <c r="BGJ57" s="409"/>
      <c r="BGK57" s="410"/>
      <c r="BGL57" s="411"/>
      <c r="BGM57" s="412"/>
      <c r="BGN57" s="406"/>
      <c r="BGO57" s="407"/>
      <c r="BGP57" s="408"/>
      <c r="BGQ57" s="409"/>
      <c r="BGR57" s="410"/>
      <c r="BGS57" s="411"/>
      <c r="BGT57" s="412"/>
      <c r="BGU57" s="406"/>
      <c r="BGV57" s="407"/>
      <c r="BGW57" s="408"/>
      <c r="BGX57" s="409"/>
      <c r="BGY57" s="410"/>
      <c r="BGZ57" s="411"/>
      <c r="BHA57" s="412"/>
      <c r="BHB57" s="406"/>
      <c r="BHC57" s="407"/>
      <c r="BHD57" s="408"/>
      <c r="BHE57" s="409"/>
      <c r="BHF57" s="410"/>
      <c r="BHG57" s="411"/>
      <c r="BHH57" s="412"/>
      <c r="BHI57" s="406"/>
      <c r="BHJ57" s="407"/>
      <c r="BHK57" s="408"/>
      <c r="BHL57" s="409"/>
      <c r="BHM57" s="410"/>
      <c r="BHN57" s="411"/>
      <c r="BHO57" s="412"/>
      <c r="BHP57" s="406"/>
      <c r="BHQ57" s="407"/>
      <c r="BHR57" s="408"/>
      <c r="BHS57" s="409"/>
      <c r="BHT57" s="410"/>
      <c r="BHU57" s="411"/>
      <c r="BHV57" s="412"/>
      <c r="BHW57" s="406"/>
      <c r="BHX57" s="407"/>
      <c r="BHY57" s="408"/>
      <c r="BHZ57" s="409"/>
      <c r="BIA57" s="410"/>
      <c r="BIB57" s="411"/>
      <c r="BIC57" s="412"/>
      <c r="BID57" s="406"/>
      <c r="BIE57" s="407"/>
      <c r="BIF57" s="408"/>
      <c r="BIG57" s="409"/>
      <c r="BIH57" s="410"/>
      <c r="BII57" s="411"/>
      <c r="BIJ57" s="412"/>
      <c r="BIK57" s="406"/>
      <c r="BIL57" s="407"/>
      <c r="BIM57" s="408"/>
      <c r="BIN57" s="409"/>
      <c r="BIO57" s="410"/>
      <c r="BIP57" s="411"/>
      <c r="BIQ57" s="412"/>
      <c r="BIR57" s="406"/>
      <c r="BIS57" s="407"/>
      <c r="BIT57" s="408"/>
      <c r="BIU57" s="409"/>
      <c r="BIV57" s="410"/>
      <c r="BIW57" s="411"/>
      <c r="BIX57" s="412"/>
      <c r="BIY57" s="406"/>
      <c r="BIZ57" s="407"/>
      <c r="BJA57" s="408"/>
      <c r="BJB57" s="409"/>
      <c r="BJC57" s="410"/>
      <c r="BJD57" s="411"/>
      <c r="BJE57" s="412"/>
      <c r="BJF57" s="406"/>
      <c r="BJG57" s="407"/>
      <c r="BJH57" s="408"/>
      <c r="BJI57" s="409"/>
      <c r="BJJ57" s="410"/>
      <c r="BJK57" s="411"/>
      <c r="BJL57" s="412"/>
      <c r="BJM57" s="406"/>
      <c r="BJN57" s="407"/>
      <c r="BJO57" s="408"/>
      <c r="BJP57" s="409"/>
      <c r="BJQ57" s="410"/>
      <c r="BJR57" s="411"/>
      <c r="BJS57" s="412"/>
      <c r="BJT57" s="406"/>
      <c r="BJU57" s="407"/>
      <c r="BJV57" s="408"/>
      <c r="BJW57" s="409"/>
      <c r="BJX57" s="410"/>
      <c r="BJY57" s="411"/>
      <c r="BJZ57" s="412"/>
      <c r="BKA57" s="406"/>
      <c r="BKB57" s="407"/>
      <c r="BKC57" s="408"/>
      <c r="BKD57" s="409"/>
      <c r="BKE57" s="410"/>
      <c r="BKF57" s="411"/>
      <c r="BKG57" s="412"/>
      <c r="BKH57" s="406"/>
      <c r="BKI57" s="407"/>
      <c r="BKJ57" s="408"/>
      <c r="BKK57" s="409"/>
      <c r="BKL57" s="410"/>
      <c r="BKM57" s="411"/>
      <c r="BKN57" s="412"/>
      <c r="BKO57" s="406"/>
      <c r="BKP57" s="407"/>
      <c r="BKQ57" s="408"/>
      <c r="BKR57" s="409"/>
      <c r="BKS57" s="410"/>
      <c r="BKT57" s="411"/>
      <c r="BKU57" s="412"/>
      <c r="BKV57" s="406"/>
      <c r="BKW57" s="407"/>
      <c r="BKX57" s="408"/>
      <c r="BKY57" s="409"/>
      <c r="BKZ57" s="410"/>
      <c r="BLA57" s="411"/>
      <c r="BLB57" s="412"/>
      <c r="BLC57" s="406"/>
      <c r="BLD57" s="407"/>
      <c r="BLE57" s="408"/>
      <c r="BLF57" s="409"/>
      <c r="BLG57" s="410"/>
      <c r="BLH57" s="411"/>
      <c r="BLI57" s="412"/>
      <c r="BLJ57" s="406"/>
      <c r="BLK57" s="407"/>
      <c r="BLL57" s="408"/>
      <c r="BLM57" s="409"/>
      <c r="BLN57" s="410"/>
      <c r="BLO57" s="411"/>
      <c r="BLP57" s="412"/>
      <c r="BLQ57" s="406"/>
      <c r="BLR57" s="407"/>
      <c r="BLS57" s="408"/>
      <c r="BLT57" s="409"/>
      <c r="BLU57" s="410"/>
      <c r="BLV57" s="411"/>
      <c r="BLW57" s="412"/>
      <c r="BLX57" s="406"/>
      <c r="BLY57" s="407"/>
      <c r="BLZ57" s="408"/>
      <c r="BMA57" s="409"/>
      <c r="BMB57" s="410"/>
      <c r="BMC57" s="411"/>
      <c r="BMD57" s="412"/>
      <c r="BME57" s="406"/>
      <c r="BMF57" s="407"/>
      <c r="BMG57" s="408"/>
      <c r="BMH57" s="409"/>
      <c r="BMI57" s="410"/>
      <c r="BMJ57" s="411"/>
      <c r="BMK57" s="412"/>
      <c r="BML57" s="406"/>
      <c r="BMM57" s="407"/>
      <c r="BMN57" s="408"/>
      <c r="BMO57" s="409"/>
      <c r="BMP57" s="410"/>
      <c r="BMQ57" s="411"/>
      <c r="BMR57" s="412"/>
      <c r="BMS57" s="406"/>
      <c r="BMT57" s="407"/>
      <c r="BMU57" s="408"/>
      <c r="BMV57" s="409"/>
      <c r="BMW57" s="410"/>
      <c r="BMX57" s="411"/>
      <c r="BMY57" s="412"/>
      <c r="BMZ57" s="406"/>
      <c r="BNA57" s="407"/>
      <c r="BNB57" s="408"/>
      <c r="BNC57" s="409"/>
      <c r="BND57" s="410"/>
      <c r="BNE57" s="411"/>
      <c r="BNF57" s="412"/>
      <c r="BNG57" s="406"/>
      <c r="BNH57" s="407"/>
      <c r="BNI57" s="408"/>
      <c r="BNJ57" s="409"/>
      <c r="BNK57" s="410"/>
      <c r="BNL57" s="411"/>
      <c r="BNM57" s="412"/>
      <c r="BNN57" s="406"/>
      <c r="BNO57" s="407"/>
      <c r="BNP57" s="408"/>
      <c r="BNQ57" s="409"/>
      <c r="BNR57" s="410"/>
      <c r="BNS57" s="411"/>
      <c r="BNT57" s="412"/>
      <c r="BNU57" s="406"/>
      <c r="BNV57" s="407"/>
      <c r="BNW57" s="408"/>
      <c r="BNX57" s="409"/>
      <c r="BNY57" s="410"/>
      <c r="BNZ57" s="411"/>
      <c r="BOA57" s="412"/>
      <c r="BOB57" s="406"/>
      <c r="BOC57" s="407"/>
      <c r="BOD57" s="408"/>
      <c r="BOE57" s="409"/>
      <c r="BOF57" s="410"/>
      <c r="BOG57" s="411"/>
      <c r="BOH57" s="412"/>
      <c r="BOI57" s="406"/>
      <c r="BOJ57" s="407"/>
      <c r="BOK57" s="408"/>
      <c r="BOL57" s="409"/>
      <c r="BOM57" s="410"/>
      <c r="BON57" s="411"/>
      <c r="BOO57" s="412"/>
      <c r="BOP57" s="406"/>
      <c r="BOQ57" s="407"/>
      <c r="BOR57" s="408"/>
      <c r="BOS57" s="409"/>
      <c r="BOT57" s="410"/>
      <c r="BOU57" s="411"/>
      <c r="BOV57" s="412"/>
      <c r="BOW57" s="406"/>
      <c r="BOX57" s="407"/>
      <c r="BOY57" s="408"/>
      <c r="BOZ57" s="409"/>
      <c r="BPA57" s="410"/>
      <c r="BPB57" s="411"/>
      <c r="BPC57" s="412"/>
      <c r="BPD57" s="406"/>
      <c r="BPE57" s="407"/>
      <c r="BPF57" s="408"/>
      <c r="BPG57" s="409"/>
      <c r="BPH57" s="410"/>
      <c r="BPI57" s="411"/>
      <c r="BPJ57" s="412"/>
      <c r="BPK57" s="406"/>
      <c r="BPL57" s="407"/>
      <c r="BPM57" s="408"/>
      <c r="BPN57" s="409"/>
      <c r="BPO57" s="410"/>
      <c r="BPP57" s="411"/>
      <c r="BPQ57" s="412"/>
      <c r="BPR57" s="406"/>
      <c r="BPS57" s="407"/>
      <c r="BPT57" s="408"/>
      <c r="BPU57" s="409"/>
      <c r="BPV57" s="410"/>
      <c r="BPW57" s="411"/>
      <c r="BPX57" s="412"/>
      <c r="BPY57" s="406"/>
      <c r="BPZ57" s="407"/>
      <c r="BQA57" s="408"/>
      <c r="BQB57" s="409"/>
      <c r="BQC57" s="410"/>
      <c r="BQD57" s="411"/>
      <c r="BQE57" s="412"/>
      <c r="BQF57" s="406"/>
      <c r="BQG57" s="407"/>
      <c r="BQH57" s="408"/>
      <c r="BQI57" s="409"/>
      <c r="BQJ57" s="410"/>
      <c r="BQK57" s="411"/>
      <c r="BQL57" s="412"/>
      <c r="BQM57" s="406"/>
      <c r="BQN57" s="407"/>
      <c r="BQO57" s="408"/>
      <c r="BQP57" s="409"/>
      <c r="BQQ57" s="410"/>
      <c r="BQR57" s="411"/>
      <c r="BQS57" s="412"/>
      <c r="BQT57" s="406"/>
      <c r="BQU57" s="407"/>
      <c r="BQV57" s="408"/>
      <c r="BQW57" s="409"/>
      <c r="BQX57" s="410"/>
      <c r="BQY57" s="411"/>
      <c r="BQZ57" s="412"/>
      <c r="BRA57" s="406"/>
      <c r="BRB57" s="407"/>
      <c r="BRC57" s="408"/>
      <c r="BRD57" s="409"/>
      <c r="BRE57" s="410"/>
      <c r="BRF57" s="411"/>
      <c r="BRG57" s="412"/>
      <c r="BRH57" s="406"/>
      <c r="BRI57" s="407"/>
      <c r="BRJ57" s="408"/>
      <c r="BRK57" s="409"/>
      <c r="BRL57" s="410"/>
      <c r="BRM57" s="411"/>
      <c r="BRN57" s="412"/>
      <c r="BRO57" s="406"/>
      <c r="BRP57" s="407"/>
      <c r="BRQ57" s="408"/>
      <c r="BRR57" s="409"/>
      <c r="BRS57" s="410"/>
      <c r="BRT57" s="411"/>
      <c r="BRU57" s="412"/>
      <c r="BRV57" s="406"/>
      <c r="BRW57" s="407"/>
      <c r="BRX57" s="408"/>
      <c r="BRY57" s="409"/>
      <c r="BRZ57" s="410"/>
      <c r="BSA57" s="411"/>
      <c r="BSB57" s="412"/>
      <c r="BSC57" s="406"/>
      <c r="BSD57" s="407"/>
      <c r="BSE57" s="408"/>
      <c r="BSF57" s="409"/>
      <c r="BSG57" s="410"/>
      <c r="BSH57" s="411"/>
      <c r="BSI57" s="412"/>
      <c r="BSJ57" s="406"/>
      <c r="BSK57" s="407"/>
      <c r="BSL57" s="408"/>
      <c r="BSM57" s="409"/>
      <c r="BSN57" s="410"/>
      <c r="BSO57" s="411"/>
      <c r="BSP57" s="412"/>
      <c r="BSQ57" s="406"/>
      <c r="BSR57" s="407"/>
      <c r="BSS57" s="408"/>
      <c r="BST57" s="409"/>
      <c r="BSU57" s="410"/>
      <c r="BSV57" s="411"/>
      <c r="BSW57" s="412"/>
      <c r="BSX57" s="406"/>
      <c r="BSY57" s="407"/>
      <c r="BSZ57" s="408"/>
      <c r="BTA57" s="409"/>
      <c r="BTB57" s="410"/>
      <c r="BTC57" s="411"/>
      <c r="BTD57" s="412"/>
      <c r="BTE57" s="406"/>
      <c r="BTF57" s="407"/>
      <c r="BTG57" s="408"/>
      <c r="BTH57" s="409"/>
      <c r="BTI57" s="410"/>
      <c r="BTJ57" s="411"/>
      <c r="BTK57" s="412"/>
      <c r="BTL57" s="406"/>
      <c r="BTM57" s="407"/>
      <c r="BTN57" s="408"/>
      <c r="BTO57" s="409"/>
      <c r="BTP57" s="410"/>
      <c r="BTQ57" s="411"/>
      <c r="BTR57" s="412"/>
      <c r="BTS57" s="406"/>
      <c r="BTT57" s="407"/>
      <c r="BTU57" s="408"/>
      <c r="BTV57" s="409"/>
      <c r="BTW57" s="410"/>
      <c r="BTX57" s="411"/>
      <c r="BTY57" s="412"/>
      <c r="BTZ57" s="406"/>
      <c r="BUA57" s="407"/>
      <c r="BUB57" s="408"/>
      <c r="BUC57" s="409"/>
      <c r="BUD57" s="410"/>
      <c r="BUE57" s="411"/>
      <c r="BUF57" s="412"/>
      <c r="BUG57" s="406"/>
      <c r="BUH57" s="407"/>
      <c r="BUI57" s="408"/>
      <c r="BUJ57" s="409"/>
      <c r="BUK57" s="410"/>
      <c r="BUL57" s="411"/>
      <c r="BUM57" s="412"/>
      <c r="BUN57" s="406"/>
      <c r="BUO57" s="407"/>
      <c r="BUP57" s="408"/>
      <c r="BUQ57" s="409"/>
      <c r="BUR57" s="410"/>
      <c r="BUS57" s="411"/>
      <c r="BUT57" s="412"/>
      <c r="BUU57" s="406"/>
      <c r="BUV57" s="407"/>
      <c r="BUW57" s="408"/>
      <c r="BUX57" s="409"/>
      <c r="BUY57" s="410"/>
      <c r="BUZ57" s="411"/>
      <c r="BVA57" s="412"/>
      <c r="BVB57" s="406"/>
      <c r="BVC57" s="407"/>
      <c r="BVD57" s="408"/>
      <c r="BVE57" s="409"/>
      <c r="BVF57" s="410"/>
      <c r="BVG57" s="411"/>
      <c r="BVH57" s="412"/>
      <c r="BVI57" s="406"/>
      <c r="BVJ57" s="407"/>
      <c r="BVK57" s="408"/>
      <c r="BVL57" s="409"/>
      <c r="BVM57" s="410"/>
      <c r="BVN57" s="411"/>
      <c r="BVO57" s="412"/>
      <c r="BVP57" s="406"/>
      <c r="BVQ57" s="407"/>
      <c r="BVR57" s="408"/>
      <c r="BVS57" s="409"/>
      <c r="BVT57" s="410"/>
      <c r="BVU57" s="411"/>
      <c r="BVV57" s="412"/>
      <c r="BVW57" s="406"/>
      <c r="BVX57" s="407"/>
      <c r="BVY57" s="408"/>
      <c r="BVZ57" s="409"/>
      <c r="BWA57" s="410"/>
      <c r="BWB57" s="411"/>
      <c r="BWC57" s="412"/>
      <c r="BWD57" s="406"/>
      <c r="BWE57" s="407"/>
      <c r="BWF57" s="408"/>
      <c r="BWG57" s="409"/>
      <c r="BWH57" s="410"/>
      <c r="BWI57" s="411"/>
      <c r="BWJ57" s="412"/>
      <c r="BWK57" s="406"/>
      <c r="BWL57" s="407"/>
      <c r="BWM57" s="408"/>
      <c r="BWN57" s="409"/>
      <c r="BWO57" s="410"/>
      <c r="BWP57" s="411"/>
      <c r="BWQ57" s="412"/>
      <c r="BWR57" s="406"/>
      <c r="BWS57" s="407"/>
      <c r="BWT57" s="408"/>
      <c r="BWU57" s="409"/>
      <c r="BWV57" s="410"/>
      <c r="BWW57" s="411"/>
      <c r="BWX57" s="412"/>
      <c r="BWY57" s="406"/>
      <c r="BWZ57" s="407"/>
      <c r="BXA57" s="408"/>
      <c r="BXB57" s="409"/>
      <c r="BXC57" s="410"/>
      <c r="BXD57" s="411"/>
      <c r="BXE57" s="412"/>
      <c r="BXF57" s="406"/>
      <c r="BXG57" s="407"/>
      <c r="BXH57" s="408"/>
      <c r="BXI57" s="409"/>
      <c r="BXJ57" s="410"/>
      <c r="BXK57" s="411"/>
      <c r="BXL57" s="412"/>
      <c r="BXM57" s="406"/>
      <c r="BXN57" s="407"/>
      <c r="BXO57" s="408"/>
      <c r="BXP57" s="409"/>
      <c r="BXQ57" s="410"/>
      <c r="BXR57" s="411"/>
      <c r="BXS57" s="412"/>
      <c r="BXT57" s="406"/>
      <c r="BXU57" s="407"/>
      <c r="BXV57" s="408"/>
      <c r="BXW57" s="409"/>
      <c r="BXX57" s="410"/>
      <c r="BXY57" s="411"/>
      <c r="BXZ57" s="412"/>
      <c r="BYA57" s="406"/>
      <c r="BYB57" s="407"/>
      <c r="BYC57" s="408"/>
      <c r="BYD57" s="409"/>
      <c r="BYE57" s="410"/>
      <c r="BYF57" s="411"/>
      <c r="BYG57" s="412"/>
      <c r="BYH57" s="406"/>
      <c r="BYI57" s="407"/>
      <c r="BYJ57" s="408"/>
      <c r="BYK57" s="409"/>
      <c r="BYL57" s="410"/>
      <c r="BYM57" s="411"/>
      <c r="BYN57" s="412"/>
      <c r="BYO57" s="406"/>
      <c r="BYP57" s="407"/>
      <c r="BYQ57" s="408"/>
      <c r="BYR57" s="409"/>
      <c r="BYS57" s="410"/>
      <c r="BYT57" s="411"/>
      <c r="BYU57" s="412"/>
      <c r="BYV57" s="406"/>
      <c r="BYW57" s="407"/>
      <c r="BYX57" s="408"/>
      <c r="BYY57" s="409"/>
      <c r="BYZ57" s="410"/>
      <c r="BZA57" s="411"/>
      <c r="BZB57" s="412"/>
      <c r="BZC57" s="406"/>
      <c r="BZD57" s="407"/>
      <c r="BZE57" s="408"/>
      <c r="BZF57" s="409"/>
      <c r="BZG57" s="410"/>
      <c r="BZH57" s="411"/>
      <c r="BZI57" s="412"/>
      <c r="BZJ57" s="406"/>
      <c r="BZK57" s="407"/>
      <c r="BZL57" s="408"/>
      <c r="BZM57" s="409"/>
      <c r="BZN57" s="410"/>
      <c r="BZO57" s="411"/>
      <c r="BZP57" s="412"/>
      <c r="BZQ57" s="406"/>
      <c r="BZR57" s="407"/>
      <c r="BZS57" s="408"/>
      <c r="BZT57" s="409"/>
      <c r="BZU57" s="410"/>
      <c r="BZV57" s="411"/>
      <c r="BZW57" s="412"/>
      <c r="BZX57" s="406"/>
      <c r="BZY57" s="407"/>
      <c r="BZZ57" s="408"/>
      <c r="CAA57" s="409"/>
      <c r="CAB57" s="410"/>
      <c r="CAC57" s="411"/>
      <c r="CAD57" s="412"/>
      <c r="CAE57" s="406"/>
      <c r="CAF57" s="407"/>
      <c r="CAG57" s="408"/>
      <c r="CAH57" s="409"/>
      <c r="CAI57" s="410"/>
      <c r="CAJ57" s="411"/>
      <c r="CAK57" s="412"/>
      <c r="CAL57" s="406"/>
      <c r="CAM57" s="407"/>
      <c r="CAN57" s="408"/>
      <c r="CAO57" s="409"/>
      <c r="CAP57" s="410"/>
      <c r="CAQ57" s="411"/>
      <c r="CAR57" s="412"/>
      <c r="CAS57" s="406"/>
      <c r="CAT57" s="407"/>
      <c r="CAU57" s="408"/>
      <c r="CAV57" s="409"/>
      <c r="CAW57" s="410"/>
      <c r="CAX57" s="411"/>
      <c r="CAY57" s="412"/>
      <c r="CAZ57" s="406"/>
      <c r="CBA57" s="407"/>
      <c r="CBB57" s="408"/>
      <c r="CBC57" s="409"/>
      <c r="CBD57" s="410"/>
      <c r="CBE57" s="411"/>
      <c r="CBF57" s="412"/>
      <c r="CBG57" s="406"/>
      <c r="CBH57" s="407"/>
      <c r="CBI57" s="408"/>
      <c r="CBJ57" s="409"/>
      <c r="CBK57" s="410"/>
      <c r="CBL57" s="411"/>
      <c r="CBM57" s="412"/>
      <c r="CBN57" s="406"/>
      <c r="CBO57" s="407"/>
      <c r="CBP57" s="408"/>
      <c r="CBQ57" s="409"/>
      <c r="CBR57" s="410"/>
      <c r="CBS57" s="411"/>
      <c r="CBT57" s="412"/>
      <c r="CBU57" s="406"/>
      <c r="CBV57" s="407"/>
      <c r="CBW57" s="408"/>
      <c r="CBX57" s="409"/>
      <c r="CBY57" s="410"/>
      <c r="CBZ57" s="411"/>
      <c r="CCA57" s="412"/>
      <c r="CCB57" s="406"/>
      <c r="CCC57" s="407"/>
      <c r="CCD57" s="408"/>
      <c r="CCE57" s="409"/>
      <c r="CCF57" s="410"/>
      <c r="CCG57" s="411"/>
      <c r="CCH57" s="412"/>
      <c r="CCI57" s="406"/>
      <c r="CCJ57" s="407"/>
      <c r="CCK57" s="408"/>
      <c r="CCL57" s="409"/>
      <c r="CCM57" s="410"/>
      <c r="CCN57" s="411"/>
      <c r="CCO57" s="412"/>
      <c r="CCP57" s="406"/>
      <c r="CCQ57" s="407"/>
      <c r="CCR57" s="408"/>
      <c r="CCS57" s="409"/>
      <c r="CCT57" s="410"/>
      <c r="CCU57" s="411"/>
      <c r="CCV57" s="412"/>
      <c r="CCW57" s="406"/>
      <c r="CCX57" s="407"/>
      <c r="CCY57" s="408"/>
      <c r="CCZ57" s="409"/>
      <c r="CDA57" s="410"/>
      <c r="CDB57" s="411"/>
      <c r="CDC57" s="412"/>
      <c r="CDD57" s="406"/>
      <c r="CDE57" s="407"/>
      <c r="CDF57" s="408"/>
      <c r="CDG57" s="409"/>
      <c r="CDH57" s="410"/>
      <c r="CDI57" s="411"/>
      <c r="CDJ57" s="412"/>
      <c r="CDK57" s="406"/>
      <c r="CDL57" s="407"/>
      <c r="CDM57" s="408"/>
      <c r="CDN57" s="409"/>
      <c r="CDO57" s="410"/>
      <c r="CDP57" s="411"/>
      <c r="CDQ57" s="412"/>
      <c r="CDR57" s="406"/>
      <c r="CDS57" s="407"/>
      <c r="CDT57" s="408"/>
      <c r="CDU57" s="409"/>
      <c r="CDV57" s="410"/>
      <c r="CDW57" s="411"/>
      <c r="CDX57" s="412"/>
      <c r="CDY57" s="406"/>
      <c r="CDZ57" s="407"/>
      <c r="CEA57" s="408"/>
      <c r="CEB57" s="409"/>
      <c r="CEC57" s="410"/>
      <c r="CED57" s="411"/>
      <c r="CEE57" s="412"/>
      <c r="CEF57" s="406"/>
      <c r="CEG57" s="407"/>
      <c r="CEH57" s="408"/>
      <c r="CEI57" s="409"/>
      <c r="CEJ57" s="410"/>
      <c r="CEK57" s="411"/>
      <c r="CEL57" s="412"/>
      <c r="CEM57" s="406"/>
      <c r="CEN57" s="407"/>
      <c r="CEO57" s="408"/>
      <c r="CEP57" s="409"/>
      <c r="CEQ57" s="410"/>
      <c r="CER57" s="411"/>
      <c r="CES57" s="412"/>
      <c r="CET57" s="406"/>
      <c r="CEU57" s="407"/>
      <c r="CEV57" s="408"/>
      <c r="CEW57" s="409"/>
      <c r="CEX57" s="410"/>
      <c r="CEY57" s="411"/>
      <c r="CEZ57" s="412"/>
      <c r="CFA57" s="406"/>
      <c r="CFB57" s="407"/>
      <c r="CFC57" s="408"/>
      <c r="CFD57" s="409"/>
      <c r="CFE57" s="410"/>
      <c r="CFF57" s="411"/>
      <c r="CFG57" s="412"/>
      <c r="CFH57" s="406"/>
      <c r="CFI57" s="407"/>
      <c r="CFJ57" s="408"/>
      <c r="CFK57" s="409"/>
      <c r="CFL57" s="410"/>
      <c r="CFM57" s="411"/>
      <c r="CFN57" s="412"/>
      <c r="CFO57" s="406"/>
      <c r="CFP57" s="407"/>
      <c r="CFQ57" s="408"/>
      <c r="CFR57" s="409"/>
      <c r="CFS57" s="410"/>
      <c r="CFT57" s="411"/>
      <c r="CFU57" s="412"/>
      <c r="CFV57" s="406"/>
      <c r="CFW57" s="407"/>
      <c r="CFX57" s="408"/>
      <c r="CFY57" s="409"/>
      <c r="CFZ57" s="410"/>
      <c r="CGA57" s="411"/>
      <c r="CGB57" s="412"/>
      <c r="CGC57" s="406"/>
      <c r="CGD57" s="407"/>
      <c r="CGE57" s="408"/>
      <c r="CGF57" s="409"/>
      <c r="CGG57" s="410"/>
      <c r="CGH57" s="411"/>
      <c r="CGI57" s="412"/>
      <c r="CGJ57" s="406"/>
      <c r="CGK57" s="407"/>
      <c r="CGL57" s="408"/>
      <c r="CGM57" s="409"/>
      <c r="CGN57" s="410"/>
      <c r="CGO57" s="411"/>
      <c r="CGP57" s="412"/>
      <c r="CGQ57" s="406"/>
      <c r="CGR57" s="407"/>
      <c r="CGS57" s="408"/>
      <c r="CGT57" s="409"/>
      <c r="CGU57" s="410"/>
      <c r="CGV57" s="411"/>
      <c r="CGW57" s="412"/>
      <c r="CGX57" s="406"/>
      <c r="CGY57" s="407"/>
      <c r="CGZ57" s="408"/>
      <c r="CHA57" s="409"/>
      <c r="CHB57" s="410"/>
      <c r="CHC57" s="411"/>
      <c r="CHD57" s="412"/>
      <c r="CHE57" s="406"/>
      <c r="CHF57" s="407"/>
      <c r="CHG57" s="408"/>
      <c r="CHH57" s="409"/>
      <c r="CHI57" s="410"/>
      <c r="CHJ57" s="411"/>
      <c r="CHK57" s="412"/>
      <c r="CHL57" s="406"/>
      <c r="CHM57" s="407"/>
      <c r="CHN57" s="408"/>
      <c r="CHO57" s="409"/>
      <c r="CHP57" s="410"/>
      <c r="CHQ57" s="411"/>
      <c r="CHR57" s="412"/>
      <c r="CHS57" s="406"/>
      <c r="CHT57" s="407"/>
      <c r="CHU57" s="408"/>
      <c r="CHV57" s="409"/>
      <c r="CHW57" s="410"/>
      <c r="CHX57" s="411"/>
      <c r="CHY57" s="412"/>
      <c r="CHZ57" s="406"/>
      <c r="CIA57" s="407"/>
      <c r="CIB57" s="408"/>
      <c r="CIC57" s="409"/>
      <c r="CID57" s="410"/>
      <c r="CIE57" s="411"/>
      <c r="CIF57" s="412"/>
      <c r="CIG57" s="406"/>
      <c r="CIH57" s="407"/>
      <c r="CII57" s="408"/>
      <c r="CIJ57" s="409"/>
      <c r="CIK57" s="410"/>
      <c r="CIL57" s="411"/>
      <c r="CIM57" s="412"/>
      <c r="CIN57" s="406"/>
      <c r="CIO57" s="407"/>
      <c r="CIP57" s="408"/>
      <c r="CIQ57" s="409"/>
      <c r="CIR57" s="410"/>
      <c r="CIS57" s="411"/>
      <c r="CIT57" s="412"/>
      <c r="CIU57" s="406"/>
      <c r="CIV57" s="407"/>
      <c r="CIW57" s="408"/>
      <c r="CIX57" s="409"/>
      <c r="CIY57" s="410"/>
      <c r="CIZ57" s="411"/>
      <c r="CJA57" s="412"/>
      <c r="CJB57" s="406"/>
      <c r="CJC57" s="407"/>
      <c r="CJD57" s="408"/>
      <c r="CJE57" s="409"/>
      <c r="CJF57" s="410"/>
      <c r="CJG57" s="411"/>
      <c r="CJH57" s="412"/>
      <c r="CJI57" s="406"/>
      <c r="CJJ57" s="407"/>
      <c r="CJK57" s="408"/>
      <c r="CJL57" s="409"/>
      <c r="CJM57" s="410"/>
      <c r="CJN57" s="411"/>
      <c r="CJO57" s="412"/>
      <c r="CJP57" s="406"/>
      <c r="CJQ57" s="407"/>
      <c r="CJR57" s="408"/>
      <c r="CJS57" s="409"/>
      <c r="CJT57" s="410"/>
      <c r="CJU57" s="411"/>
      <c r="CJV57" s="412"/>
      <c r="CJW57" s="406"/>
      <c r="CJX57" s="407"/>
      <c r="CJY57" s="408"/>
      <c r="CJZ57" s="409"/>
      <c r="CKA57" s="410"/>
      <c r="CKB57" s="411"/>
      <c r="CKC57" s="412"/>
      <c r="CKD57" s="406"/>
      <c r="CKE57" s="407"/>
      <c r="CKF57" s="408"/>
      <c r="CKG57" s="409"/>
      <c r="CKH57" s="410"/>
      <c r="CKI57" s="411"/>
      <c r="CKJ57" s="412"/>
      <c r="CKK57" s="406"/>
      <c r="CKL57" s="407"/>
      <c r="CKM57" s="408"/>
      <c r="CKN57" s="409"/>
      <c r="CKO57" s="410"/>
      <c r="CKP57" s="411"/>
      <c r="CKQ57" s="412"/>
      <c r="CKR57" s="406"/>
      <c r="CKS57" s="407"/>
      <c r="CKT57" s="408"/>
      <c r="CKU57" s="409"/>
      <c r="CKV57" s="410"/>
      <c r="CKW57" s="411"/>
      <c r="CKX57" s="412"/>
      <c r="CKY57" s="406"/>
      <c r="CKZ57" s="407"/>
      <c r="CLA57" s="408"/>
      <c r="CLB57" s="409"/>
      <c r="CLC57" s="410"/>
      <c r="CLD57" s="411"/>
      <c r="CLE57" s="412"/>
      <c r="CLF57" s="406"/>
      <c r="CLG57" s="407"/>
      <c r="CLH57" s="408"/>
      <c r="CLI57" s="409"/>
      <c r="CLJ57" s="410"/>
      <c r="CLK57" s="411"/>
      <c r="CLL57" s="412"/>
      <c r="CLM57" s="406"/>
      <c r="CLN57" s="407"/>
      <c r="CLO57" s="408"/>
      <c r="CLP57" s="409"/>
      <c r="CLQ57" s="410"/>
      <c r="CLR57" s="411"/>
      <c r="CLS57" s="412"/>
      <c r="CLT57" s="406"/>
      <c r="CLU57" s="407"/>
      <c r="CLV57" s="408"/>
      <c r="CLW57" s="409"/>
      <c r="CLX57" s="410"/>
      <c r="CLY57" s="411"/>
      <c r="CLZ57" s="412"/>
      <c r="CMA57" s="406"/>
      <c r="CMB57" s="407"/>
      <c r="CMC57" s="408"/>
      <c r="CMD57" s="409"/>
      <c r="CME57" s="410"/>
      <c r="CMF57" s="411"/>
      <c r="CMG57" s="412"/>
      <c r="CMH57" s="406"/>
      <c r="CMI57" s="407"/>
      <c r="CMJ57" s="408"/>
      <c r="CMK57" s="409"/>
      <c r="CML57" s="410"/>
      <c r="CMM57" s="411"/>
      <c r="CMN57" s="412"/>
      <c r="CMO57" s="406"/>
      <c r="CMP57" s="407"/>
      <c r="CMQ57" s="408"/>
      <c r="CMR57" s="409"/>
      <c r="CMS57" s="410"/>
      <c r="CMT57" s="411"/>
      <c r="CMU57" s="412"/>
      <c r="CMV57" s="406"/>
      <c r="CMW57" s="407"/>
      <c r="CMX57" s="408"/>
      <c r="CMY57" s="409"/>
      <c r="CMZ57" s="410"/>
      <c r="CNA57" s="411"/>
      <c r="CNB57" s="412"/>
      <c r="CNC57" s="406"/>
      <c r="CND57" s="407"/>
      <c r="CNE57" s="408"/>
      <c r="CNF57" s="409"/>
      <c r="CNG57" s="410"/>
      <c r="CNH57" s="411"/>
      <c r="CNI57" s="412"/>
      <c r="CNJ57" s="406"/>
      <c r="CNK57" s="407"/>
      <c r="CNL57" s="408"/>
      <c r="CNM57" s="409"/>
      <c r="CNN57" s="410"/>
      <c r="CNO57" s="411"/>
      <c r="CNP57" s="412"/>
      <c r="CNQ57" s="406"/>
      <c r="CNR57" s="407"/>
      <c r="CNS57" s="408"/>
      <c r="CNT57" s="409"/>
      <c r="CNU57" s="410"/>
      <c r="CNV57" s="411"/>
      <c r="CNW57" s="412"/>
      <c r="CNX57" s="406"/>
      <c r="CNY57" s="407"/>
      <c r="CNZ57" s="408"/>
      <c r="COA57" s="409"/>
      <c r="COB57" s="410"/>
      <c r="COC57" s="411"/>
      <c r="COD57" s="412"/>
      <c r="COE57" s="406"/>
      <c r="COF57" s="407"/>
      <c r="COG57" s="408"/>
      <c r="COH57" s="409"/>
      <c r="COI57" s="410"/>
      <c r="COJ57" s="411"/>
      <c r="COK57" s="412"/>
      <c r="COL57" s="406"/>
      <c r="COM57" s="407"/>
      <c r="CON57" s="408"/>
      <c r="COO57" s="409"/>
      <c r="COP57" s="410"/>
      <c r="COQ57" s="411"/>
      <c r="COR57" s="412"/>
      <c r="COS57" s="406"/>
      <c r="COT57" s="407"/>
      <c r="COU57" s="408"/>
      <c r="COV57" s="409"/>
      <c r="COW57" s="410"/>
      <c r="COX57" s="411"/>
      <c r="COY57" s="412"/>
      <c r="COZ57" s="406"/>
      <c r="CPA57" s="407"/>
      <c r="CPB57" s="408"/>
      <c r="CPC57" s="409"/>
      <c r="CPD57" s="410"/>
      <c r="CPE57" s="411"/>
      <c r="CPF57" s="412"/>
      <c r="CPG57" s="406"/>
      <c r="CPH57" s="407"/>
      <c r="CPI57" s="408"/>
      <c r="CPJ57" s="409"/>
      <c r="CPK57" s="410"/>
      <c r="CPL57" s="411"/>
      <c r="CPM57" s="412"/>
      <c r="CPN57" s="406"/>
      <c r="CPO57" s="407"/>
      <c r="CPP57" s="408"/>
      <c r="CPQ57" s="409"/>
      <c r="CPR57" s="410"/>
      <c r="CPS57" s="411"/>
      <c r="CPT57" s="412"/>
      <c r="CPU57" s="406"/>
      <c r="CPV57" s="407"/>
      <c r="CPW57" s="408"/>
      <c r="CPX57" s="409"/>
      <c r="CPY57" s="410"/>
      <c r="CPZ57" s="411"/>
      <c r="CQA57" s="412"/>
      <c r="CQB57" s="406"/>
      <c r="CQC57" s="407"/>
      <c r="CQD57" s="408"/>
      <c r="CQE57" s="409"/>
      <c r="CQF57" s="410"/>
      <c r="CQG57" s="411"/>
      <c r="CQH57" s="412"/>
      <c r="CQI57" s="406"/>
      <c r="CQJ57" s="407"/>
      <c r="CQK57" s="408"/>
      <c r="CQL57" s="409"/>
      <c r="CQM57" s="410"/>
      <c r="CQN57" s="411"/>
      <c r="CQO57" s="412"/>
      <c r="CQP57" s="406"/>
      <c r="CQQ57" s="407"/>
      <c r="CQR57" s="408"/>
      <c r="CQS57" s="409"/>
      <c r="CQT57" s="410"/>
      <c r="CQU57" s="411"/>
      <c r="CQV57" s="412"/>
      <c r="CQW57" s="406"/>
      <c r="CQX57" s="407"/>
      <c r="CQY57" s="408"/>
      <c r="CQZ57" s="409"/>
      <c r="CRA57" s="410"/>
      <c r="CRB57" s="411"/>
      <c r="CRC57" s="412"/>
      <c r="CRD57" s="406"/>
      <c r="CRE57" s="407"/>
      <c r="CRF57" s="408"/>
      <c r="CRG57" s="409"/>
      <c r="CRH57" s="410"/>
      <c r="CRI57" s="411"/>
      <c r="CRJ57" s="412"/>
      <c r="CRK57" s="406"/>
      <c r="CRL57" s="407"/>
      <c r="CRM57" s="408"/>
      <c r="CRN57" s="409"/>
      <c r="CRO57" s="410"/>
      <c r="CRP57" s="411"/>
      <c r="CRQ57" s="412"/>
      <c r="CRR57" s="406"/>
      <c r="CRS57" s="407"/>
      <c r="CRT57" s="408"/>
      <c r="CRU57" s="409"/>
      <c r="CRV57" s="410"/>
      <c r="CRW57" s="411"/>
      <c r="CRX57" s="412"/>
      <c r="CRY57" s="406"/>
      <c r="CRZ57" s="407"/>
      <c r="CSA57" s="408"/>
      <c r="CSB57" s="409"/>
      <c r="CSC57" s="410"/>
      <c r="CSD57" s="411"/>
      <c r="CSE57" s="412"/>
      <c r="CSF57" s="406"/>
      <c r="CSG57" s="407"/>
      <c r="CSH57" s="408"/>
      <c r="CSI57" s="409"/>
      <c r="CSJ57" s="410"/>
      <c r="CSK57" s="411"/>
      <c r="CSL57" s="412"/>
      <c r="CSM57" s="406"/>
      <c r="CSN57" s="407"/>
      <c r="CSO57" s="408"/>
      <c r="CSP57" s="409"/>
      <c r="CSQ57" s="410"/>
      <c r="CSR57" s="411"/>
      <c r="CSS57" s="412"/>
      <c r="CST57" s="406"/>
      <c r="CSU57" s="407"/>
      <c r="CSV57" s="408"/>
      <c r="CSW57" s="409"/>
      <c r="CSX57" s="410"/>
      <c r="CSY57" s="411"/>
      <c r="CSZ57" s="412"/>
      <c r="CTA57" s="406"/>
      <c r="CTB57" s="407"/>
      <c r="CTC57" s="408"/>
      <c r="CTD57" s="409"/>
      <c r="CTE57" s="410"/>
      <c r="CTF57" s="411"/>
      <c r="CTG57" s="412"/>
      <c r="CTH57" s="406"/>
      <c r="CTI57" s="407"/>
      <c r="CTJ57" s="408"/>
      <c r="CTK57" s="409"/>
      <c r="CTL57" s="410"/>
      <c r="CTM57" s="411"/>
      <c r="CTN57" s="412"/>
      <c r="CTO57" s="406"/>
      <c r="CTP57" s="407"/>
      <c r="CTQ57" s="408"/>
      <c r="CTR57" s="409"/>
      <c r="CTS57" s="410"/>
      <c r="CTT57" s="411"/>
      <c r="CTU57" s="412"/>
      <c r="CTV57" s="406"/>
      <c r="CTW57" s="407"/>
      <c r="CTX57" s="408"/>
      <c r="CTY57" s="409"/>
      <c r="CTZ57" s="410"/>
      <c r="CUA57" s="411"/>
      <c r="CUB57" s="412"/>
      <c r="CUC57" s="406"/>
      <c r="CUD57" s="407"/>
      <c r="CUE57" s="408"/>
      <c r="CUF57" s="409"/>
      <c r="CUG57" s="410"/>
      <c r="CUH57" s="411"/>
      <c r="CUI57" s="412"/>
      <c r="CUJ57" s="406"/>
      <c r="CUK57" s="407"/>
      <c r="CUL57" s="408"/>
      <c r="CUM57" s="409"/>
      <c r="CUN57" s="410"/>
      <c r="CUO57" s="411"/>
      <c r="CUP57" s="412"/>
      <c r="CUQ57" s="406"/>
      <c r="CUR57" s="407"/>
      <c r="CUS57" s="408"/>
      <c r="CUT57" s="409"/>
      <c r="CUU57" s="410"/>
      <c r="CUV57" s="411"/>
      <c r="CUW57" s="412"/>
      <c r="CUX57" s="406"/>
      <c r="CUY57" s="407"/>
      <c r="CUZ57" s="408"/>
      <c r="CVA57" s="409"/>
      <c r="CVB57" s="410"/>
      <c r="CVC57" s="411"/>
      <c r="CVD57" s="412"/>
      <c r="CVE57" s="406"/>
      <c r="CVF57" s="407"/>
      <c r="CVG57" s="408"/>
      <c r="CVH57" s="409"/>
      <c r="CVI57" s="410"/>
      <c r="CVJ57" s="411"/>
      <c r="CVK57" s="412"/>
      <c r="CVL57" s="406"/>
      <c r="CVM57" s="407"/>
      <c r="CVN57" s="408"/>
      <c r="CVO57" s="409"/>
      <c r="CVP57" s="410"/>
      <c r="CVQ57" s="411"/>
      <c r="CVR57" s="412"/>
      <c r="CVS57" s="406"/>
      <c r="CVT57" s="407"/>
      <c r="CVU57" s="408"/>
      <c r="CVV57" s="409"/>
      <c r="CVW57" s="410"/>
      <c r="CVX57" s="411"/>
      <c r="CVY57" s="412"/>
      <c r="CVZ57" s="406"/>
      <c r="CWA57" s="407"/>
      <c r="CWB57" s="408"/>
      <c r="CWC57" s="409"/>
      <c r="CWD57" s="410"/>
      <c r="CWE57" s="411"/>
      <c r="CWF57" s="412"/>
      <c r="CWG57" s="406"/>
      <c r="CWH57" s="407"/>
      <c r="CWI57" s="408"/>
      <c r="CWJ57" s="409"/>
      <c r="CWK57" s="410"/>
      <c r="CWL57" s="411"/>
      <c r="CWM57" s="412"/>
      <c r="CWN57" s="406"/>
      <c r="CWO57" s="407"/>
      <c r="CWP57" s="408"/>
      <c r="CWQ57" s="409"/>
      <c r="CWR57" s="410"/>
      <c r="CWS57" s="411"/>
      <c r="CWT57" s="412"/>
      <c r="CWU57" s="406"/>
      <c r="CWV57" s="407"/>
      <c r="CWW57" s="408"/>
      <c r="CWX57" s="409"/>
      <c r="CWY57" s="410"/>
      <c r="CWZ57" s="411"/>
      <c r="CXA57" s="412"/>
      <c r="CXB57" s="406"/>
      <c r="CXC57" s="407"/>
      <c r="CXD57" s="408"/>
      <c r="CXE57" s="409"/>
      <c r="CXF57" s="410"/>
      <c r="CXG57" s="411"/>
      <c r="CXH57" s="412"/>
      <c r="CXI57" s="406"/>
      <c r="CXJ57" s="407"/>
      <c r="CXK57" s="408"/>
      <c r="CXL57" s="409"/>
      <c r="CXM57" s="410"/>
      <c r="CXN57" s="411"/>
      <c r="CXO57" s="412"/>
      <c r="CXP57" s="406"/>
      <c r="CXQ57" s="407"/>
      <c r="CXR57" s="408"/>
      <c r="CXS57" s="409"/>
      <c r="CXT57" s="410"/>
      <c r="CXU57" s="411"/>
      <c r="CXV57" s="412"/>
      <c r="CXW57" s="406"/>
      <c r="CXX57" s="407"/>
      <c r="CXY57" s="408"/>
      <c r="CXZ57" s="409"/>
      <c r="CYA57" s="410"/>
      <c r="CYB57" s="411"/>
      <c r="CYC57" s="412"/>
      <c r="CYD57" s="406"/>
      <c r="CYE57" s="407"/>
      <c r="CYF57" s="408"/>
      <c r="CYG57" s="409"/>
      <c r="CYH57" s="410"/>
      <c r="CYI57" s="411"/>
      <c r="CYJ57" s="412"/>
      <c r="CYK57" s="406"/>
      <c r="CYL57" s="407"/>
      <c r="CYM57" s="408"/>
      <c r="CYN57" s="409"/>
      <c r="CYO57" s="410"/>
      <c r="CYP57" s="411"/>
      <c r="CYQ57" s="412"/>
      <c r="CYR57" s="406"/>
      <c r="CYS57" s="407"/>
      <c r="CYT57" s="408"/>
      <c r="CYU57" s="409"/>
      <c r="CYV57" s="410"/>
      <c r="CYW57" s="411"/>
      <c r="CYX57" s="412"/>
      <c r="CYY57" s="406"/>
      <c r="CYZ57" s="407"/>
      <c r="CZA57" s="408"/>
      <c r="CZB57" s="409"/>
      <c r="CZC57" s="410"/>
      <c r="CZD57" s="411"/>
      <c r="CZE57" s="412"/>
      <c r="CZF57" s="406"/>
      <c r="CZG57" s="407"/>
      <c r="CZH57" s="408"/>
      <c r="CZI57" s="409"/>
      <c r="CZJ57" s="410"/>
      <c r="CZK57" s="411"/>
      <c r="CZL57" s="412"/>
      <c r="CZM57" s="406"/>
      <c r="CZN57" s="407"/>
      <c r="CZO57" s="408"/>
      <c r="CZP57" s="409"/>
      <c r="CZQ57" s="410"/>
      <c r="CZR57" s="411"/>
      <c r="CZS57" s="412"/>
      <c r="CZT57" s="406"/>
      <c r="CZU57" s="407"/>
      <c r="CZV57" s="408"/>
      <c r="CZW57" s="409"/>
      <c r="CZX57" s="410"/>
      <c r="CZY57" s="411"/>
      <c r="CZZ57" s="412"/>
      <c r="DAA57" s="406"/>
      <c r="DAB57" s="407"/>
      <c r="DAC57" s="408"/>
      <c r="DAD57" s="409"/>
      <c r="DAE57" s="410"/>
      <c r="DAF57" s="411"/>
      <c r="DAG57" s="412"/>
      <c r="DAH57" s="406"/>
      <c r="DAI57" s="407"/>
      <c r="DAJ57" s="408"/>
      <c r="DAK57" s="409"/>
      <c r="DAL57" s="410"/>
      <c r="DAM57" s="411"/>
      <c r="DAN57" s="412"/>
      <c r="DAO57" s="406"/>
      <c r="DAP57" s="407"/>
      <c r="DAQ57" s="408"/>
      <c r="DAR57" s="409"/>
      <c r="DAS57" s="410"/>
      <c r="DAT57" s="411"/>
      <c r="DAU57" s="412"/>
      <c r="DAV57" s="406"/>
      <c r="DAW57" s="407"/>
      <c r="DAX57" s="408"/>
      <c r="DAY57" s="409"/>
      <c r="DAZ57" s="410"/>
      <c r="DBA57" s="411"/>
      <c r="DBB57" s="412"/>
      <c r="DBC57" s="406"/>
      <c r="DBD57" s="407"/>
      <c r="DBE57" s="408"/>
      <c r="DBF57" s="409"/>
      <c r="DBG57" s="410"/>
      <c r="DBH57" s="411"/>
      <c r="DBI57" s="412"/>
      <c r="DBJ57" s="406"/>
      <c r="DBK57" s="407"/>
      <c r="DBL57" s="408"/>
      <c r="DBM57" s="409"/>
      <c r="DBN57" s="410"/>
      <c r="DBO57" s="411"/>
      <c r="DBP57" s="412"/>
      <c r="DBQ57" s="406"/>
      <c r="DBR57" s="407"/>
      <c r="DBS57" s="408"/>
      <c r="DBT57" s="409"/>
      <c r="DBU57" s="410"/>
      <c r="DBV57" s="411"/>
      <c r="DBW57" s="412"/>
      <c r="DBX57" s="406"/>
      <c r="DBY57" s="407"/>
      <c r="DBZ57" s="408"/>
      <c r="DCA57" s="409"/>
      <c r="DCB57" s="410"/>
      <c r="DCC57" s="411"/>
      <c r="DCD57" s="412"/>
      <c r="DCE57" s="406"/>
      <c r="DCF57" s="407"/>
      <c r="DCG57" s="408"/>
      <c r="DCH57" s="409"/>
      <c r="DCI57" s="410"/>
      <c r="DCJ57" s="411"/>
      <c r="DCK57" s="412"/>
      <c r="DCL57" s="406"/>
      <c r="DCM57" s="407"/>
      <c r="DCN57" s="408"/>
      <c r="DCO57" s="409"/>
      <c r="DCP57" s="410"/>
      <c r="DCQ57" s="411"/>
      <c r="DCR57" s="412"/>
      <c r="DCS57" s="406"/>
      <c r="DCT57" s="407"/>
      <c r="DCU57" s="408"/>
      <c r="DCV57" s="409"/>
      <c r="DCW57" s="410"/>
      <c r="DCX57" s="411"/>
      <c r="DCY57" s="412"/>
      <c r="DCZ57" s="406"/>
      <c r="DDA57" s="407"/>
      <c r="DDB57" s="408"/>
      <c r="DDC57" s="409"/>
      <c r="DDD57" s="410"/>
      <c r="DDE57" s="411"/>
      <c r="DDF57" s="412"/>
      <c r="DDG57" s="406"/>
      <c r="DDH57" s="407"/>
      <c r="DDI57" s="408"/>
      <c r="DDJ57" s="409"/>
      <c r="DDK57" s="410"/>
      <c r="DDL57" s="411"/>
      <c r="DDM57" s="412"/>
      <c r="DDN57" s="406"/>
      <c r="DDO57" s="407"/>
      <c r="DDP57" s="408"/>
      <c r="DDQ57" s="409"/>
      <c r="DDR57" s="410"/>
      <c r="DDS57" s="411"/>
      <c r="DDT57" s="412"/>
      <c r="DDU57" s="406"/>
      <c r="DDV57" s="407"/>
      <c r="DDW57" s="408"/>
      <c r="DDX57" s="409"/>
      <c r="DDY57" s="410"/>
      <c r="DDZ57" s="411"/>
      <c r="DEA57" s="412"/>
      <c r="DEB57" s="406"/>
      <c r="DEC57" s="407"/>
      <c r="DED57" s="408"/>
      <c r="DEE57" s="409"/>
      <c r="DEF57" s="410"/>
      <c r="DEG57" s="411"/>
      <c r="DEH57" s="412"/>
      <c r="DEI57" s="406"/>
      <c r="DEJ57" s="407"/>
      <c r="DEK57" s="408"/>
      <c r="DEL57" s="409"/>
      <c r="DEM57" s="410"/>
      <c r="DEN57" s="411"/>
      <c r="DEO57" s="412"/>
      <c r="DEP57" s="406"/>
      <c r="DEQ57" s="407"/>
      <c r="DER57" s="408"/>
      <c r="DES57" s="409"/>
      <c r="DET57" s="410"/>
      <c r="DEU57" s="411"/>
      <c r="DEV57" s="412"/>
      <c r="DEW57" s="406"/>
      <c r="DEX57" s="407"/>
      <c r="DEY57" s="408"/>
      <c r="DEZ57" s="409"/>
      <c r="DFA57" s="410"/>
      <c r="DFB57" s="411"/>
      <c r="DFC57" s="412"/>
      <c r="DFD57" s="406"/>
      <c r="DFE57" s="407"/>
      <c r="DFF57" s="408"/>
      <c r="DFG57" s="409"/>
      <c r="DFH57" s="410"/>
      <c r="DFI57" s="411"/>
      <c r="DFJ57" s="412"/>
      <c r="DFK57" s="406"/>
      <c r="DFL57" s="407"/>
      <c r="DFM57" s="408"/>
      <c r="DFN57" s="409"/>
      <c r="DFO57" s="410"/>
      <c r="DFP57" s="411"/>
      <c r="DFQ57" s="412"/>
      <c r="DFR57" s="406"/>
      <c r="DFS57" s="407"/>
      <c r="DFT57" s="408"/>
      <c r="DFU57" s="409"/>
      <c r="DFV57" s="410"/>
      <c r="DFW57" s="411"/>
      <c r="DFX57" s="412"/>
      <c r="DFY57" s="406"/>
      <c r="DFZ57" s="407"/>
      <c r="DGA57" s="408"/>
      <c r="DGB57" s="409"/>
      <c r="DGC57" s="410"/>
      <c r="DGD57" s="411"/>
      <c r="DGE57" s="412"/>
      <c r="DGF57" s="406"/>
      <c r="DGG57" s="407"/>
      <c r="DGH57" s="408"/>
      <c r="DGI57" s="409"/>
      <c r="DGJ57" s="410"/>
      <c r="DGK57" s="411"/>
      <c r="DGL57" s="412"/>
      <c r="DGM57" s="406"/>
      <c r="DGN57" s="407"/>
      <c r="DGO57" s="408"/>
      <c r="DGP57" s="409"/>
      <c r="DGQ57" s="410"/>
      <c r="DGR57" s="411"/>
      <c r="DGS57" s="412"/>
      <c r="DGT57" s="406"/>
      <c r="DGU57" s="407"/>
      <c r="DGV57" s="408"/>
      <c r="DGW57" s="409"/>
      <c r="DGX57" s="410"/>
      <c r="DGY57" s="411"/>
      <c r="DGZ57" s="412"/>
      <c r="DHA57" s="406"/>
      <c r="DHB57" s="407"/>
      <c r="DHC57" s="408"/>
      <c r="DHD57" s="409"/>
      <c r="DHE57" s="410"/>
      <c r="DHF57" s="411"/>
      <c r="DHG57" s="412"/>
      <c r="DHH57" s="406"/>
      <c r="DHI57" s="407"/>
      <c r="DHJ57" s="408"/>
      <c r="DHK57" s="409"/>
      <c r="DHL57" s="410"/>
      <c r="DHM57" s="411"/>
      <c r="DHN57" s="412"/>
      <c r="DHO57" s="406"/>
      <c r="DHP57" s="407"/>
      <c r="DHQ57" s="408"/>
      <c r="DHR57" s="409"/>
      <c r="DHS57" s="410"/>
      <c r="DHT57" s="411"/>
      <c r="DHU57" s="412"/>
      <c r="DHV57" s="406"/>
      <c r="DHW57" s="407"/>
      <c r="DHX57" s="408"/>
      <c r="DHY57" s="409"/>
      <c r="DHZ57" s="410"/>
      <c r="DIA57" s="411"/>
      <c r="DIB57" s="412"/>
      <c r="DIC57" s="406"/>
      <c r="DID57" s="407"/>
      <c r="DIE57" s="408"/>
      <c r="DIF57" s="409"/>
      <c r="DIG57" s="410"/>
      <c r="DIH57" s="411"/>
      <c r="DII57" s="412"/>
      <c r="DIJ57" s="406"/>
      <c r="DIK57" s="407"/>
      <c r="DIL57" s="408"/>
      <c r="DIM57" s="409"/>
      <c r="DIN57" s="410"/>
      <c r="DIO57" s="411"/>
      <c r="DIP57" s="412"/>
      <c r="DIQ57" s="406"/>
      <c r="DIR57" s="407"/>
      <c r="DIS57" s="408"/>
      <c r="DIT57" s="409"/>
      <c r="DIU57" s="410"/>
      <c r="DIV57" s="411"/>
      <c r="DIW57" s="412"/>
      <c r="DIX57" s="406"/>
      <c r="DIY57" s="407"/>
      <c r="DIZ57" s="408"/>
      <c r="DJA57" s="409"/>
      <c r="DJB57" s="410"/>
      <c r="DJC57" s="411"/>
      <c r="DJD57" s="412"/>
      <c r="DJE57" s="406"/>
      <c r="DJF57" s="407"/>
      <c r="DJG57" s="408"/>
      <c r="DJH57" s="409"/>
      <c r="DJI57" s="410"/>
      <c r="DJJ57" s="411"/>
      <c r="DJK57" s="412"/>
      <c r="DJL57" s="406"/>
      <c r="DJM57" s="407"/>
      <c r="DJN57" s="408"/>
      <c r="DJO57" s="409"/>
      <c r="DJP57" s="410"/>
      <c r="DJQ57" s="411"/>
      <c r="DJR57" s="412"/>
      <c r="DJS57" s="406"/>
      <c r="DJT57" s="407"/>
      <c r="DJU57" s="408"/>
      <c r="DJV57" s="409"/>
      <c r="DJW57" s="410"/>
      <c r="DJX57" s="411"/>
      <c r="DJY57" s="412"/>
      <c r="DJZ57" s="406"/>
      <c r="DKA57" s="407"/>
      <c r="DKB57" s="408"/>
      <c r="DKC57" s="409"/>
      <c r="DKD57" s="410"/>
      <c r="DKE57" s="411"/>
      <c r="DKF57" s="412"/>
      <c r="DKG57" s="406"/>
      <c r="DKH57" s="407"/>
      <c r="DKI57" s="408"/>
      <c r="DKJ57" s="409"/>
      <c r="DKK57" s="410"/>
      <c r="DKL57" s="411"/>
      <c r="DKM57" s="412"/>
      <c r="DKN57" s="406"/>
      <c r="DKO57" s="407"/>
      <c r="DKP57" s="408"/>
      <c r="DKQ57" s="409"/>
      <c r="DKR57" s="410"/>
      <c r="DKS57" s="411"/>
      <c r="DKT57" s="412"/>
      <c r="DKU57" s="406"/>
      <c r="DKV57" s="407"/>
      <c r="DKW57" s="408"/>
      <c r="DKX57" s="409"/>
      <c r="DKY57" s="410"/>
      <c r="DKZ57" s="411"/>
      <c r="DLA57" s="412"/>
      <c r="DLB57" s="406"/>
      <c r="DLC57" s="407"/>
      <c r="DLD57" s="408"/>
      <c r="DLE57" s="409"/>
      <c r="DLF57" s="410"/>
      <c r="DLG57" s="411"/>
      <c r="DLH57" s="412"/>
      <c r="DLI57" s="406"/>
      <c r="DLJ57" s="407"/>
      <c r="DLK57" s="408"/>
      <c r="DLL57" s="409"/>
      <c r="DLM57" s="410"/>
      <c r="DLN57" s="411"/>
      <c r="DLO57" s="412"/>
      <c r="DLP57" s="406"/>
      <c r="DLQ57" s="407"/>
      <c r="DLR57" s="408"/>
      <c r="DLS57" s="409"/>
      <c r="DLT57" s="410"/>
      <c r="DLU57" s="411"/>
      <c r="DLV57" s="412"/>
      <c r="DLW57" s="406"/>
      <c r="DLX57" s="407"/>
      <c r="DLY57" s="408"/>
      <c r="DLZ57" s="409"/>
      <c r="DMA57" s="410"/>
      <c r="DMB57" s="411"/>
      <c r="DMC57" s="412"/>
      <c r="DMD57" s="406"/>
      <c r="DME57" s="407"/>
      <c r="DMF57" s="408"/>
      <c r="DMG57" s="409"/>
      <c r="DMH57" s="410"/>
      <c r="DMI57" s="411"/>
      <c r="DMJ57" s="412"/>
      <c r="DMK57" s="406"/>
      <c r="DML57" s="407"/>
      <c r="DMM57" s="408"/>
      <c r="DMN57" s="409"/>
      <c r="DMO57" s="410"/>
      <c r="DMP57" s="411"/>
      <c r="DMQ57" s="412"/>
      <c r="DMR57" s="406"/>
      <c r="DMS57" s="407"/>
      <c r="DMT57" s="408"/>
      <c r="DMU57" s="409"/>
      <c r="DMV57" s="410"/>
      <c r="DMW57" s="411"/>
      <c r="DMX57" s="412"/>
      <c r="DMY57" s="406"/>
      <c r="DMZ57" s="407"/>
      <c r="DNA57" s="408"/>
      <c r="DNB57" s="409"/>
      <c r="DNC57" s="410"/>
      <c r="DND57" s="411"/>
      <c r="DNE57" s="412"/>
      <c r="DNF57" s="406"/>
      <c r="DNG57" s="407"/>
      <c r="DNH57" s="408"/>
      <c r="DNI57" s="409"/>
      <c r="DNJ57" s="410"/>
      <c r="DNK57" s="411"/>
      <c r="DNL57" s="412"/>
      <c r="DNM57" s="406"/>
      <c r="DNN57" s="407"/>
      <c r="DNO57" s="408"/>
      <c r="DNP57" s="409"/>
      <c r="DNQ57" s="410"/>
      <c r="DNR57" s="411"/>
      <c r="DNS57" s="412"/>
      <c r="DNT57" s="406"/>
      <c r="DNU57" s="407"/>
      <c r="DNV57" s="408"/>
      <c r="DNW57" s="409"/>
      <c r="DNX57" s="410"/>
      <c r="DNY57" s="411"/>
      <c r="DNZ57" s="412"/>
      <c r="DOA57" s="406"/>
      <c r="DOB57" s="407"/>
      <c r="DOC57" s="408"/>
      <c r="DOD57" s="409"/>
      <c r="DOE57" s="410"/>
      <c r="DOF57" s="411"/>
      <c r="DOG57" s="412"/>
      <c r="DOH57" s="406"/>
      <c r="DOI57" s="407"/>
      <c r="DOJ57" s="408"/>
      <c r="DOK57" s="409"/>
      <c r="DOL57" s="410"/>
      <c r="DOM57" s="411"/>
      <c r="DON57" s="412"/>
      <c r="DOO57" s="406"/>
      <c r="DOP57" s="407"/>
      <c r="DOQ57" s="408"/>
      <c r="DOR57" s="409"/>
      <c r="DOS57" s="410"/>
      <c r="DOT57" s="411"/>
      <c r="DOU57" s="412"/>
      <c r="DOV57" s="406"/>
      <c r="DOW57" s="407"/>
      <c r="DOX57" s="408"/>
      <c r="DOY57" s="409"/>
      <c r="DOZ57" s="410"/>
      <c r="DPA57" s="411"/>
      <c r="DPB57" s="412"/>
      <c r="DPC57" s="406"/>
      <c r="DPD57" s="407"/>
      <c r="DPE57" s="408"/>
      <c r="DPF57" s="409"/>
      <c r="DPG57" s="410"/>
      <c r="DPH57" s="411"/>
      <c r="DPI57" s="412"/>
      <c r="DPJ57" s="406"/>
      <c r="DPK57" s="407"/>
      <c r="DPL57" s="408"/>
      <c r="DPM57" s="409"/>
      <c r="DPN57" s="410"/>
      <c r="DPO57" s="411"/>
      <c r="DPP57" s="412"/>
      <c r="DPQ57" s="406"/>
      <c r="DPR57" s="407"/>
      <c r="DPS57" s="408"/>
      <c r="DPT57" s="409"/>
      <c r="DPU57" s="410"/>
      <c r="DPV57" s="411"/>
      <c r="DPW57" s="412"/>
      <c r="DPX57" s="406"/>
      <c r="DPY57" s="407"/>
      <c r="DPZ57" s="408"/>
      <c r="DQA57" s="409"/>
      <c r="DQB57" s="410"/>
      <c r="DQC57" s="411"/>
      <c r="DQD57" s="412"/>
      <c r="DQE57" s="406"/>
      <c r="DQF57" s="407"/>
      <c r="DQG57" s="408"/>
      <c r="DQH57" s="409"/>
      <c r="DQI57" s="410"/>
      <c r="DQJ57" s="411"/>
      <c r="DQK57" s="412"/>
      <c r="DQL57" s="406"/>
      <c r="DQM57" s="407"/>
      <c r="DQN57" s="408"/>
      <c r="DQO57" s="409"/>
      <c r="DQP57" s="410"/>
      <c r="DQQ57" s="411"/>
      <c r="DQR57" s="412"/>
      <c r="DQS57" s="406"/>
      <c r="DQT57" s="407"/>
      <c r="DQU57" s="408"/>
      <c r="DQV57" s="409"/>
      <c r="DQW57" s="410"/>
      <c r="DQX57" s="411"/>
      <c r="DQY57" s="412"/>
      <c r="DQZ57" s="406"/>
      <c r="DRA57" s="407"/>
      <c r="DRB57" s="408"/>
      <c r="DRC57" s="409"/>
      <c r="DRD57" s="410"/>
      <c r="DRE57" s="411"/>
      <c r="DRF57" s="412"/>
      <c r="DRG57" s="406"/>
      <c r="DRH57" s="407"/>
      <c r="DRI57" s="408"/>
      <c r="DRJ57" s="409"/>
      <c r="DRK57" s="410"/>
      <c r="DRL57" s="411"/>
      <c r="DRM57" s="412"/>
      <c r="DRN57" s="406"/>
      <c r="DRO57" s="407"/>
      <c r="DRP57" s="408"/>
      <c r="DRQ57" s="409"/>
      <c r="DRR57" s="410"/>
      <c r="DRS57" s="411"/>
      <c r="DRT57" s="412"/>
      <c r="DRU57" s="406"/>
      <c r="DRV57" s="407"/>
      <c r="DRW57" s="408"/>
      <c r="DRX57" s="409"/>
      <c r="DRY57" s="410"/>
      <c r="DRZ57" s="411"/>
      <c r="DSA57" s="412"/>
      <c r="DSB57" s="406"/>
      <c r="DSC57" s="407"/>
      <c r="DSD57" s="408"/>
      <c r="DSE57" s="409"/>
      <c r="DSF57" s="410"/>
      <c r="DSG57" s="411"/>
      <c r="DSH57" s="412"/>
      <c r="DSI57" s="406"/>
      <c r="DSJ57" s="407"/>
      <c r="DSK57" s="408"/>
      <c r="DSL57" s="409"/>
      <c r="DSM57" s="410"/>
      <c r="DSN57" s="411"/>
      <c r="DSO57" s="412"/>
      <c r="DSP57" s="406"/>
      <c r="DSQ57" s="407"/>
      <c r="DSR57" s="408"/>
      <c r="DSS57" s="409"/>
      <c r="DST57" s="410"/>
      <c r="DSU57" s="411"/>
      <c r="DSV57" s="412"/>
      <c r="DSW57" s="406"/>
      <c r="DSX57" s="407"/>
      <c r="DSY57" s="408"/>
      <c r="DSZ57" s="409"/>
      <c r="DTA57" s="410"/>
      <c r="DTB57" s="411"/>
      <c r="DTC57" s="412"/>
      <c r="DTD57" s="406"/>
      <c r="DTE57" s="407"/>
      <c r="DTF57" s="408"/>
      <c r="DTG57" s="409"/>
      <c r="DTH57" s="410"/>
      <c r="DTI57" s="411"/>
      <c r="DTJ57" s="412"/>
      <c r="DTK57" s="406"/>
      <c r="DTL57" s="407"/>
      <c r="DTM57" s="408"/>
      <c r="DTN57" s="409"/>
      <c r="DTO57" s="410"/>
      <c r="DTP57" s="411"/>
      <c r="DTQ57" s="412"/>
      <c r="DTR57" s="406"/>
      <c r="DTS57" s="407"/>
      <c r="DTT57" s="408"/>
      <c r="DTU57" s="409"/>
      <c r="DTV57" s="410"/>
      <c r="DTW57" s="411"/>
      <c r="DTX57" s="412"/>
      <c r="DTY57" s="406"/>
      <c r="DTZ57" s="407"/>
      <c r="DUA57" s="408"/>
      <c r="DUB57" s="409"/>
      <c r="DUC57" s="410"/>
      <c r="DUD57" s="411"/>
      <c r="DUE57" s="412"/>
      <c r="DUF57" s="406"/>
      <c r="DUG57" s="407"/>
      <c r="DUH57" s="408"/>
      <c r="DUI57" s="409"/>
      <c r="DUJ57" s="410"/>
      <c r="DUK57" s="411"/>
      <c r="DUL57" s="412"/>
      <c r="DUM57" s="406"/>
      <c r="DUN57" s="407"/>
      <c r="DUO57" s="408"/>
      <c r="DUP57" s="409"/>
      <c r="DUQ57" s="410"/>
      <c r="DUR57" s="411"/>
      <c r="DUS57" s="412"/>
      <c r="DUT57" s="406"/>
      <c r="DUU57" s="407"/>
      <c r="DUV57" s="408"/>
      <c r="DUW57" s="409"/>
      <c r="DUX57" s="410"/>
      <c r="DUY57" s="411"/>
      <c r="DUZ57" s="412"/>
      <c r="DVA57" s="406"/>
      <c r="DVB57" s="407"/>
      <c r="DVC57" s="408"/>
      <c r="DVD57" s="409"/>
      <c r="DVE57" s="410"/>
      <c r="DVF57" s="411"/>
      <c r="DVG57" s="412"/>
      <c r="DVH57" s="406"/>
      <c r="DVI57" s="407"/>
      <c r="DVJ57" s="408"/>
      <c r="DVK57" s="409"/>
      <c r="DVL57" s="410"/>
      <c r="DVM57" s="411"/>
      <c r="DVN57" s="412"/>
      <c r="DVO57" s="406"/>
      <c r="DVP57" s="407"/>
      <c r="DVQ57" s="408"/>
      <c r="DVR57" s="409"/>
      <c r="DVS57" s="410"/>
      <c r="DVT57" s="411"/>
      <c r="DVU57" s="412"/>
      <c r="DVV57" s="406"/>
      <c r="DVW57" s="407"/>
      <c r="DVX57" s="408"/>
      <c r="DVY57" s="409"/>
      <c r="DVZ57" s="410"/>
      <c r="DWA57" s="411"/>
      <c r="DWB57" s="412"/>
      <c r="DWC57" s="406"/>
      <c r="DWD57" s="407"/>
      <c r="DWE57" s="408"/>
      <c r="DWF57" s="409"/>
      <c r="DWG57" s="410"/>
      <c r="DWH57" s="411"/>
      <c r="DWI57" s="412"/>
      <c r="DWJ57" s="406"/>
      <c r="DWK57" s="407"/>
      <c r="DWL57" s="408"/>
      <c r="DWM57" s="409"/>
      <c r="DWN57" s="410"/>
      <c r="DWO57" s="411"/>
      <c r="DWP57" s="412"/>
      <c r="DWQ57" s="406"/>
      <c r="DWR57" s="407"/>
      <c r="DWS57" s="408"/>
      <c r="DWT57" s="409"/>
      <c r="DWU57" s="410"/>
      <c r="DWV57" s="411"/>
      <c r="DWW57" s="412"/>
      <c r="DWX57" s="406"/>
      <c r="DWY57" s="407"/>
      <c r="DWZ57" s="408"/>
      <c r="DXA57" s="409"/>
      <c r="DXB57" s="410"/>
      <c r="DXC57" s="411"/>
      <c r="DXD57" s="412"/>
      <c r="DXE57" s="406"/>
      <c r="DXF57" s="407"/>
      <c r="DXG57" s="408"/>
      <c r="DXH57" s="409"/>
      <c r="DXI57" s="410"/>
      <c r="DXJ57" s="411"/>
      <c r="DXK57" s="412"/>
      <c r="DXL57" s="406"/>
      <c r="DXM57" s="407"/>
      <c r="DXN57" s="408"/>
      <c r="DXO57" s="409"/>
      <c r="DXP57" s="410"/>
      <c r="DXQ57" s="411"/>
      <c r="DXR57" s="412"/>
      <c r="DXS57" s="406"/>
      <c r="DXT57" s="407"/>
      <c r="DXU57" s="408"/>
      <c r="DXV57" s="409"/>
      <c r="DXW57" s="410"/>
      <c r="DXX57" s="411"/>
      <c r="DXY57" s="412"/>
      <c r="DXZ57" s="406"/>
      <c r="DYA57" s="407"/>
      <c r="DYB57" s="408"/>
      <c r="DYC57" s="409"/>
      <c r="DYD57" s="410"/>
      <c r="DYE57" s="411"/>
      <c r="DYF57" s="412"/>
      <c r="DYG57" s="406"/>
      <c r="DYH57" s="407"/>
      <c r="DYI57" s="408"/>
      <c r="DYJ57" s="409"/>
      <c r="DYK57" s="410"/>
      <c r="DYL57" s="411"/>
      <c r="DYM57" s="412"/>
      <c r="DYN57" s="406"/>
      <c r="DYO57" s="407"/>
      <c r="DYP57" s="408"/>
      <c r="DYQ57" s="409"/>
      <c r="DYR57" s="410"/>
      <c r="DYS57" s="411"/>
      <c r="DYT57" s="412"/>
      <c r="DYU57" s="406"/>
      <c r="DYV57" s="407"/>
      <c r="DYW57" s="408"/>
      <c r="DYX57" s="409"/>
      <c r="DYY57" s="410"/>
      <c r="DYZ57" s="411"/>
      <c r="DZA57" s="412"/>
      <c r="DZB57" s="406"/>
      <c r="DZC57" s="407"/>
      <c r="DZD57" s="408"/>
      <c r="DZE57" s="409"/>
      <c r="DZF57" s="410"/>
      <c r="DZG57" s="411"/>
      <c r="DZH57" s="412"/>
      <c r="DZI57" s="406"/>
      <c r="DZJ57" s="407"/>
      <c r="DZK57" s="408"/>
      <c r="DZL57" s="409"/>
      <c r="DZM57" s="410"/>
      <c r="DZN57" s="411"/>
      <c r="DZO57" s="412"/>
      <c r="DZP57" s="406"/>
      <c r="DZQ57" s="407"/>
      <c r="DZR57" s="408"/>
      <c r="DZS57" s="409"/>
      <c r="DZT57" s="410"/>
      <c r="DZU57" s="411"/>
      <c r="DZV57" s="412"/>
      <c r="DZW57" s="406"/>
      <c r="DZX57" s="407"/>
      <c r="DZY57" s="408"/>
      <c r="DZZ57" s="409"/>
      <c r="EAA57" s="410"/>
      <c r="EAB57" s="411"/>
      <c r="EAC57" s="412"/>
      <c r="EAD57" s="406"/>
      <c r="EAE57" s="407"/>
      <c r="EAF57" s="408"/>
      <c r="EAG57" s="409"/>
      <c r="EAH57" s="410"/>
      <c r="EAI57" s="411"/>
      <c r="EAJ57" s="412"/>
      <c r="EAK57" s="406"/>
      <c r="EAL57" s="407"/>
      <c r="EAM57" s="408"/>
      <c r="EAN57" s="409"/>
      <c r="EAO57" s="410"/>
      <c r="EAP57" s="411"/>
      <c r="EAQ57" s="412"/>
      <c r="EAR57" s="406"/>
      <c r="EAS57" s="407"/>
      <c r="EAT57" s="408"/>
      <c r="EAU57" s="409"/>
      <c r="EAV57" s="410"/>
      <c r="EAW57" s="411"/>
      <c r="EAX57" s="412"/>
      <c r="EAY57" s="406"/>
      <c r="EAZ57" s="407"/>
      <c r="EBA57" s="408"/>
      <c r="EBB57" s="409"/>
      <c r="EBC57" s="410"/>
      <c r="EBD57" s="411"/>
      <c r="EBE57" s="412"/>
      <c r="EBF57" s="406"/>
      <c r="EBG57" s="407"/>
      <c r="EBH57" s="408"/>
      <c r="EBI57" s="409"/>
      <c r="EBJ57" s="410"/>
      <c r="EBK57" s="411"/>
      <c r="EBL57" s="412"/>
      <c r="EBM57" s="406"/>
      <c r="EBN57" s="407"/>
      <c r="EBO57" s="408"/>
      <c r="EBP57" s="409"/>
      <c r="EBQ57" s="410"/>
      <c r="EBR57" s="411"/>
      <c r="EBS57" s="412"/>
      <c r="EBT57" s="406"/>
      <c r="EBU57" s="407"/>
      <c r="EBV57" s="408"/>
      <c r="EBW57" s="409"/>
      <c r="EBX57" s="410"/>
      <c r="EBY57" s="411"/>
      <c r="EBZ57" s="412"/>
      <c r="ECA57" s="406"/>
      <c r="ECB57" s="407"/>
      <c r="ECC57" s="408"/>
      <c r="ECD57" s="409"/>
      <c r="ECE57" s="410"/>
      <c r="ECF57" s="411"/>
      <c r="ECG57" s="412"/>
      <c r="ECH57" s="406"/>
      <c r="ECI57" s="407"/>
      <c r="ECJ57" s="408"/>
      <c r="ECK57" s="409"/>
      <c r="ECL57" s="410"/>
      <c r="ECM57" s="411"/>
      <c r="ECN57" s="412"/>
      <c r="ECO57" s="406"/>
      <c r="ECP57" s="407"/>
      <c r="ECQ57" s="408"/>
      <c r="ECR57" s="409"/>
      <c r="ECS57" s="410"/>
      <c r="ECT57" s="411"/>
      <c r="ECU57" s="412"/>
      <c r="ECV57" s="406"/>
      <c r="ECW57" s="407"/>
      <c r="ECX57" s="408"/>
      <c r="ECY57" s="409"/>
      <c r="ECZ57" s="410"/>
      <c r="EDA57" s="411"/>
      <c r="EDB57" s="412"/>
      <c r="EDC57" s="406"/>
      <c r="EDD57" s="407"/>
      <c r="EDE57" s="408"/>
      <c r="EDF57" s="409"/>
      <c r="EDG57" s="410"/>
      <c r="EDH57" s="411"/>
      <c r="EDI57" s="412"/>
      <c r="EDJ57" s="406"/>
      <c r="EDK57" s="407"/>
      <c r="EDL57" s="408"/>
      <c r="EDM57" s="409"/>
      <c r="EDN57" s="410"/>
      <c r="EDO57" s="411"/>
      <c r="EDP57" s="412"/>
      <c r="EDQ57" s="406"/>
      <c r="EDR57" s="407"/>
      <c r="EDS57" s="408"/>
      <c r="EDT57" s="409"/>
      <c r="EDU57" s="410"/>
      <c r="EDV57" s="411"/>
      <c r="EDW57" s="412"/>
      <c r="EDX57" s="406"/>
      <c r="EDY57" s="407"/>
      <c r="EDZ57" s="408"/>
      <c r="EEA57" s="409"/>
      <c r="EEB57" s="410"/>
      <c r="EEC57" s="411"/>
      <c r="EED57" s="412"/>
      <c r="EEE57" s="406"/>
      <c r="EEF57" s="407"/>
      <c r="EEG57" s="408"/>
      <c r="EEH57" s="409"/>
      <c r="EEI57" s="410"/>
      <c r="EEJ57" s="411"/>
      <c r="EEK57" s="412"/>
      <c r="EEL57" s="406"/>
      <c r="EEM57" s="407"/>
      <c r="EEN57" s="408"/>
      <c r="EEO57" s="409"/>
      <c r="EEP57" s="410"/>
      <c r="EEQ57" s="411"/>
      <c r="EER57" s="412"/>
      <c r="EES57" s="406"/>
      <c r="EET57" s="407"/>
      <c r="EEU57" s="408"/>
      <c r="EEV57" s="409"/>
      <c r="EEW57" s="410"/>
      <c r="EEX57" s="411"/>
      <c r="EEY57" s="412"/>
      <c r="EEZ57" s="406"/>
      <c r="EFA57" s="407"/>
      <c r="EFB57" s="408"/>
      <c r="EFC57" s="409"/>
      <c r="EFD57" s="410"/>
      <c r="EFE57" s="411"/>
      <c r="EFF57" s="412"/>
      <c r="EFG57" s="406"/>
      <c r="EFH57" s="407"/>
      <c r="EFI57" s="408"/>
      <c r="EFJ57" s="409"/>
      <c r="EFK57" s="410"/>
      <c r="EFL57" s="411"/>
      <c r="EFM57" s="412"/>
      <c r="EFN57" s="406"/>
      <c r="EFO57" s="407"/>
      <c r="EFP57" s="408"/>
      <c r="EFQ57" s="409"/>
      <c r="EFR57" s="410"/>
      <c r="EFS57" s="411"/>
      <c r="EFT57" s="412"/>
      <c r="EFU57" s="406"/>
      <c r="EFV57" s="407"/>
      <c r="EFW57" s="408"/>
      <c r="EFX57" s="409"/>
      <c r="EFY57" s="410"/>
      <c r="EFZ57" s="411"/>
      <c r="EGA57" s="412"/>
      <c r="EGB57" s="406"/>
      <c r="EGC57" s="407"/>
      <c r="EGD57" s="408"/>
      <c r="EGE57" s="409"/>
      <c r="EGF57" s="410"/>
      <c r="EGG57" s="411"/>
      <c r="EGH57" s="412"/>
      <c r="EGI57" s="406"/>
      <c r="EGJ57" s="407"/>
      <c r="EGK57" s="408"/>
      <c r="EGL57" s="409"/>
      <c r="EGM57" s="410"/>
      <c r="EGN57" s="411"/>
      <c r="EGO57" s="412"/>
      <c r="EGP57" s="406"/>
      <c r="EGQ57" s="407"/>
      <c r="EGR57" s="408"/>
      <c r="EGS57" s="409"/>
      <c r="EGT57" s="410"/>
      <c r="EGU57" s="411"/>
      <c r="EGV57" s="412"/>
      <c r="EGW57" s="406"/>
      <c r="EGX57" s="407"/>
      <c r="EGY57" s="408"/>
      <c r="EGZ57" s="409"/>
      <c r="EHA57" s="410"/>
      <c r="EHB57" s="411"/>
      <c r="EHC57" s="412"/>
      <c r="EHD57" s="406"/>
      <c r="EHE57" s="407"/>
      <c r="EHF57" s="408"/>
      <c r="EHG57" s="409"/>
      <c r="EHH57" s="410"/>
      <c r="EHI57" s="411"/>
      <c r="EHJ57" s="412"/>
      <c r="EHK57" s="406"/>
      <c r="EHL57" s="407"/>
      <c r="EHM57" s="408"/>
      <c r="EHN57" s="409"/>
      <c r="EHO57" s="410"/>
      <c r="EHP57" s="411"/>
      <c r="EHQ57" s="412"/>
      <c r="EHR57" s="406"/>
      <c r="EHS57" s="407"/>
      <c r="EHT57" s="408"/>
      <c r="EHU57" s="409"/>
      <c r="EHV57" s="410"/>
      <c r="EHW57" s="411"/>
      <c r="EHX57" s="412"/>
      <c r="EHY57" s="406"/>
      <c r="EHZ57" s="407"/>
      <c r="EIA57" s="408"/>
      <c r="EIB57" s="409"/>
      <c r="EIC57" s="410"/>
      <c r="EID57" s="411"/>
      <c r="EIE57" s="412"/>
      <c r="EIF57" s="406"/>
      <c r="EIG57" s="407"/>
      <c r="EIH57" s="408"/>
      <c r="EII57" s="409"/>
      <c r="EIJ57" s="410"/>
      <c r="EIK57" s="411"/>
      <c r="EIL57" s="412"/>
      <c r="EIM57" s="406"/>
      <c r="EIN57" s="407"/>
      <c r="EIO57" s="408"/>
      <c r="EIP57" s="409"/>
      <c r="EIQ57" s="410"/>
      <c r="EIR57" s="411"/>
      <c r="EIS57" s="412"/>
      <c r="EIT57" s="406"/>
      <c r="EIU57" s="407"/>
      <c r="EIV57" s="408"/>
      <c r="EIW57" s="409"/>
      <c r="EIX57" s="410"/>
      <c r="EIY57" s="411"/>
      <c r="EIZ57" s="412"/>
      <c r="EJA57" s="406"/>
      <c r="EJB57" s="407"/>
      <c r="EJC57" s="408"/>
      <c r="EJD57" s="409"/>
      <c r="EJE57" s="410"/>
      <c r="EJF57" s="411"/>
      <c r="EJG57" s="412"/>
      <c r="EJH57" s="406"/>
      <c r="EJI57" s="407"/>
      <c r="EJJ57" s="408"/>
      <c r="EJK57" s="409"/>
      <c r="EJL57" s="410"/>
      <c r="EJM57" s="411"/>
      <c r="EJN57" s="412"/>
      <c r="EJO57" s="406"/>
      <c r="EJP57" s="407"/>
      <c r="EJQ57" s="408"/>
      <c r="EJR57" s="409"/>
      <c r="EJS57" s="410"/>
      <c r="EJT57" s="411"/>
      <c r="EJU57" s="412"/>
      <c r="EJV57" s="406"/>
      <c r="EJW57" s="407"/>
      <c r="EJX57" s="408"/>
      <c r="EJY57" s="409"/>
      <c r="EJZ57" s="410"/>
      <c r="EKA57" s="411"/>
      <c r="EKB57" s="412"/>
      <c r="EKC57" s="406"/>
      <c r="EKD57" s="407"/>
      <c r="EKE57" s="408"/>
      <c r="EKF57" s="409"/>
      <c r="EKG57" s="410"/>
      <c r="EKH57" s="411"/>
      <c r="EKI57" s="412"/>
      <c r="EKJ57" s="406"/>
      <c r="EKK57" s="407"/>
      <c r="EKL57" s="408"/>
      <c r="EKM57" s="409"/>
      <c r="EKN57" s="410"/>
      <c r="EKO57" s="411"/>
      <c r="EKP57" s="412"/>
      <c r="EKQ57" s="406"/>
      <c r="EKR57" s="407"/>
      <c r="EKS57" s="408"/>
      <c r="EKT57" s="409"/>
      <c r="EKU57" s="410"/>
      <c r="EKV57" s="411"/>
      <c r="EKW57" s="412"/>
      <c r="EKX57" s="406"/>
      <c r="EKY57" s="407"/>
      <c r="EKZ57" s="408"/>
      <c r="ELA57" s="409"/>
      <c r="ELB57" s="410"/>
      <c r="ELC57" s="411"/>
      <c r="ELD57" s="412"/>
      <c r="ELE57" s="406"/>
      <c r="ELF57" s="407"/>
      <c r="ELG57" s="408"/>
      <c r="ELH57" s="409"/>
      <c r="ELI57" s="410"/>
      <c r="ELJ57" s="411"/>
      <c r="ELK57" s="412"/>
      <c r="ELL57" s="406"/>
      <c r="ELM57" s="407"/>
      <c r="ELN57" s="408"/>
      <c r="ELO57" s="409"/>
      <c r="ELP57" s="410"/>
      <c r="ELQ57" s="411"/>
      <c r="ELR57" s="412"/>
      <c r="ELS57" s="406"/>
      <c r="ELT57" s="407"/>
      <c r="ELU57" s="408"/>
      <c r="ELV57" s="409"/>
      <c r="ELW57" s="410"/>
      <c r="ELX57" s="411"/>
      <c r="ELY57" s="412"/>
      <c r="ELZ57" s="406"/>
      <c r="EMA57" s="407"/>
      <c r="EMB57" s="408"/>
      <c r="EMC57" s="409"/>
      <c r="EMD57" s="410"/>
      <c r="EME57" s="411"/>
      <c r="EMF57" s="412"/>
      <c r="EMG57" s="406"/>
      <c r="EMH57" s="407"/>
      <c r="EMI57" s="408"/>
      <c r="EMJ57" s="409"/>
      <c r="EMK57" s="410"/>
      <c r="EML57" s="411"/>
      <c r="EMM57" s="412"/>
      <c r="EMN57" s="406"/>
      <c r="EMO57" s="407"/>
      <c r="EMP57" s="408"/>
      <c r="EMQ57" s="409"/>
      <c r="EMR57" s="410"/>
      <c r="EMS57" s="411"/>
      <c r="EMT57" s="412"/>
      <c r="EMU57" s="406"/>
      <c r="EMV57" s="407"/>
      <c r="EMW57" s="408"/>
      <c r="EMX57" s="409"/>
      <c r="EMY57" s="410"/>
      <c r="EMZ57" s="411"/>
      <c r="ENA57" s="412"/>
      <c r="ENB57" s="406"/>
      <c r="ENC57" s="407"/>
      <c r="END57" s="408"/>
      <c r="ENE57" s="409"/>
      <c r="ENF57" s="410"/>
      <c r="ENG57" s="411"/>
      <c r="ENH57" s="412"/>
      <c r="ENI57" s="406"/>
      <c r="ENJ57" s="407"/>
      <c r="ENK57" s="408"/>
      <c r="ENL57" s="409"/>
      <c r="ENM57" s="410"/>
      <c r="ENN57" s="411"/>
      <c r="ENO57" s="412"/>
      <c r="ENP57" s="406"/>
      <c r="ENQ57" s="407"/>
      <c r="ENR57" s="408"/>
      <c r="ENS57" s="409"/>
      <c r="ENT57" s="410"/>
      <c r="ENU57" s="411"/>
      <c r="ENV57" s="412"/>
      <c r="ENW57" s="406"/>
      <c r="ENX57" s="407"/>
      <c r="ENY57" s="408"/>
      <c r="ENZ57" s="409"/>
      <c r="EOA57" s="410"/>
      <c r="EOB57" s="411"/>
      <c r="EOC57" s="412"/>
      <c r="EOD57" s="406"/>
      <c r="EOE57" s="407"/>
      <c r="EOF57" s="408"/>
      <c r="EOG57" s="409"/>
      <c r="EOH57" s="410"/>
      <c r="EOI57" s="411"/>
      <c r="EOJ57" s="412"/>
      <c r="EOK57" s="406"/>
      <c r="EOL57" s="407"/>
      <c r="EOM57" s="408"/>
      <c r="EON57" s="409"/>
      <c r="EOO57" s="410"/>
      <c r="EOP57" s="411"/>
      <c r="EOQ57" s="412"/>
      <c r="EOR57" s="406"/>
      <c r="EOS57" s="407"/>
      <c r="EOT57" s="408"/>
      <c r="EOU57" s="409"/>
      <c r="EOV57" s="410"/>
      <c r="EOW57" s="411"/>
      <c r="EOX57" s="412"/>
      <c r="EOY57" s="406"/>
      <c r="EOZ57" s="407"/>
      <c r="EPA57" s="408"/>
      <c r="EPB57" s="409"/>
      <c r="EPC57" s="410"/>
      <c r="EPD57" s="411"/>
      <c r="EPE57" s="412"/>
      <c r="EPF57" s="406"/>
      <c r="EPG57" s="407"/>
      <c r="EPH57" s="408"/>
      <c r="EPI57" s="409"/>
      <c r="EPJ57" s="410"/>
      <c r="EPK57" s="411"/>
      <c r="EPL57" s="412"/>
      <c r="EPM57" s="406"/>
      <c r="EPN57" s="407"/>
      <c r="EPO57" s="408"/>
      <c r="EPP57" s="409"/>
      <c r="EPQ57" s="410"/>
      <c r="EPR57" s="411"/>
      <c r="EPS57" s="412"/>
      <c r="EPT57" s="406"/>
      <c r="EPU57" s="407"/>
      <c r="EPV57" s="408"/>
      <c r="EPW57" s="409"/>
      <c r="EPX57" s="410"/>
      <c r="EPY57" s="411"/>
      <c r="EPZ57" s="412"/>
      <c r="EQA57" s="406"/>
      <c r="EQB57" s="407"/>
      <c r="EQC57" s="408"/>
      <c r="EQD57" s="409"/>
      <c r="EQE57" s="410"/>
      <c r="EQF57" s="411"/>
      <c r="EQG57" s="412"/>
      <c r="EQH57" s="406"/>
      <c r="EQI57" s="407"/>
      <c r="EQJ57" s="408"/>
      <c r="EQK57" s="409"/>
      <c r="EQL57" s="410"/>
      <c r="EQM57" s="411"/>
      <c r="EQN57" s="412"/>
      <c r="EQO57" s="406"/>
      <c r="EQP57" s="407"/>
      <c r="EQQ57" s="408"/>
      <c r="EQR57" s="409"/>
      <c r="EQS57" s="410"/>
      <c r="EQT57" s="411"/>
      <c r="EQU57" s="412"/>
      <c r="EQV57" s="406"/>
      <c r="EQW57" s="407"/>
      <c r="EQX57" s="408"/>
      <c r="EQY57" s="409"/>
      <c r="EQZ57" s="410"/>
      <c r="ERA57" s="411"/>
      <c r="ERB57" s="412"/>
      <c r="ERC57" s="406"/>
      <c r="ERD57" s="407"/>
      <c r="ERE57" s="408"/>
      <c r="ERF57" s="409"/>
      <c r="ERG57" s="410"/>
      <c r="ERH57" s="411"/>
      <c r="ERI57" s="412"/>
      <c r="ERJ57" s="406"/>
      <c r="ERK57" s="407"/>
      <c r="ERL57" s="408"/>
      <c r="ERM57" s="409"/>
      <c r="ERN57" s="410"/>
      <c r="ERO57" s="411"/>
      <c r="ERP57" s="412"/>
      <c r="ERQ57" s="406"/>
      <c r="ERR57" s="407"/>
      <c r="ERS57" s="408"/>
      <c r="ERT57" s="409"/>
      <c r="ERU57" s="410"/>
      <c r="ERV57" s="411"/>
      <c r="ERW57" s="412"/>
      <c r="ERX57" s="406"/>
      <c r="ERY57" s="407"/>
      <c r="ERZ57" s="408"/>
      <c r="ESA57" s="409"/>
      <c r="ESB57" s="410"/>
      <c r="ESC57" s="411"/>
      <c r="ESD57" s="412"/>
      <c r="ESE57" s="406"/>
      <c r="ESF57" s="407"/>
      <c r="ESG57" s="408"/>
      <c r="ESH57" s="409"/>
      <c r="ESI57" s="410"/>
      <c r="ESJ57" s="411"/>
      <c r="ESK57" s="412"/>
      <c r="ESL57" s="406"/>
      <c r="ESM57" s="407"/>
      <c r="ESN57" s="408"/>
      <c r="ESO57" s="409"/>
      <c r="ESP57" s="410"/>
      <c r="ESQ57" s="411"/>
      <c r="ESR57" s="412"/>
      <c r="ESS57" s="406"/>
      <c r="EST57" s="407"/>
      <c r="ESU57" s="408"/>
      <c r="ESV57" s="409"/>
      <c r="ESW57" s="410"/>
      <c r="ESX57" s="411"/>
      <c r="ESY57" s="412"/>
      <c r="ESZ57" s="406"/>
      <c r="ETA57" s="407"/>
      <c r="ETB57" s="408"/>
      <c r="ETC57" s="409"/>
      <c r="ETD57" s="410"/>
      <c r="ETE57" s="411"/>
      <c r="ETF57" s="412"/>
      <c r="ETG57" s="406"/>
      <c r="ETH57" s="407"/>
      <c r="ETI57" s="408"/>
      <c r="ETJ57" s="409"/>
      <c r="ETK57" s="410"/>
      <c r="ETL57" s="411"/>
      <c r="ETM57" s="412"/>
      <c r="ETN57" s="406"/>
      <c r="ETO57" s="407"/>
      <c r="ETP57" s="408"/>
      <c r="ETQ57" s="409"/>
      <c r="ETR57" s="410"/>
      <c r="ETS57" s="411"/>
      <c r="ETT57" s="412"/>
      <c r="ETU57" s="406"/>
      <c r="ETV57" s="407"/>
      <c r="ETW57" s="408"/>
      <c r="ETX57" s="409"/>
      <c r="ETY57" s="410"/>
      <c r="ETZ57" s="411"/>
      <c r="EUA57" s="412"/>
      <c r="EUB57" s="406"/>
      <c r="EUC57" s="407"/>
      <c r="EUD57" s="408"/>
      <c r="EUE57" s="409"/>
      <c r="EUF57" s="410"/>
      <c r="EUG57" s="411"/>
      <c r="EUH57" s="412"/>
      <c r="EUI57" s="406"/>
      <c r="EUJ57" s="407"/>
      <c r="EUK57" s="408"/>
      <c r="EUL57" s="409"/>
      <c r="EUM57" s="410"/>
      <c r="EUN57" s="411"/>
      <c r="EUO57" s="412"/>
      <c r="EUP57" s="406"/>
      <c r="EUQ57" s="407"/>
      <c r="EUR57" s="408"/>
      <c r="EUS57" s="409"/>
      <c r="EUT57" s="410"/>
      <c r="EUU57" s="411"/>
      <c r="EUV57" s="412"/>
      <c r="EUW57" s="406"/>
      <c r="EUX57" s="407"/>
      <c r="EUY57" s="408"/>
      <c r="EUZ57" s="409"/>
      <c r="EVA57" s="410"/>
      <c r="EVB57" s="411"/>
      <c r="EVC57" s="412"/>
      <c r="EVD57" s="406"/>
      <c r="EVE57" s="407"/>
      <c r="EVF57" s="408"/>
      <c r="EVG57" s="409"/>
      <c r="EVH57" s="410"/>
      <c r="EVI57" s="411"/>
      <c r="EVJ57" s="412"/>
      <c r="EVK57" s="406"/>
      <c r="EVL57" s="407"/>
      <c r="EVM57" s="408"/>
      <c r="EVN57" s="409"/>
      <c r="EVO57" s="410"/>
      <c r="EVP57" s="411"/>
      <c r="EVQ57" s="412"/>
      <c r="EVR57" s="406"/>
      <c r="EVS57" s="407"/>
      <c r="EVT57" s="408"/>
      <c r="EVU57" s="409"/>
      <c r="EVV57" s="410"/>
      <c r="EVW57" s="411"/>
      <c r="EVX57" s="412"/>
      <c r="EVY57" s="406"/>
      <c r="EVZ57" s="407"/>
      <c r="EWA57" s="408"/>
      <c r="EWB57" s="409"/>
      <c r="EWC57" s="410"/>
      <c r="EWD57" s="411"/>
      <c r="EWE57" s="412"/>
      <c r="EWF57" s="406"/>
      <c r="EWG57" s="407"/>
      <c r="EWH57" s="408"/>
      <c r="EWI57" s="409"/>
      <c r="EWJ57" s="410"/>
      <c r="EWK57" s="411"/>
      <c r="EWL57" s="412"/>
      <c r="EWM57" s="406"/>
      <c r="EWN57" s="407"/>
      <c r="EWO57" s="408"/>
      <c r="EWP57" s="409"/>
      <c r="EWQ57" s="410"/>
      <c r="EWR57" s="411"/>
      <c r="EWS57" s="412"/>
      <c r="EWT57" s="406"/>
      <c r="EWU57" s="407"/>
      <c r="EWV57" s="408"/>
      <c r="EWW57" s="409"/>
      <c r="EWX57" s="410"/>
      <c r="EWY57" s="411"/>
      <c r="EWZ57" s="412"/>
      <c r="EXA57" s="406"/>
      <c r="EXB57" s="407"/>
      <c r="EXC57" s="408"/>
      <c r="EXD57" s="409"/>
      <c r="EXE57" s="410"/>
      <c r="EXF57" s="411"/>
      <c r="EXG57" s="412"/>
      <c r="EXH57" s="406"/>
      <c r="EXI57" s="407"/>
      <c r="EXJ57" s="408"/>
      <c r="EXK57" s="409"/>
      <c r="EXL57" s="410"/>
      <c r="EXM57" s="411"/>
      <c r="EXN57" s="412"/>
      <c r="EXO57" s="406"/>
      <c r="EXP57" s="407"/>
      <c r="EXQ57" s="408"/>
      <c r="EXR57" s="409"/>
      <c r="EXS57" s="410"/>
      <c r="EXT57" s="411"/>
      <c r="EXU57" s="412"/>
      <c r="EXV57" s="406"/>
      <c r="EXW57" s="407"/>
      <c r="EXX57" s="408"/>
      <c r="EXY57" s="409"/>
      <c r="EXZ57" s="410"/>
      <c r="EYA57" s="411"/>
      <c r="EYB57" s="412"/>
      <c r="EYC57" s="406"/>
      <c r="EYD57" s="407"/>
      <c r="EYE57" s="408"/>
      <c r="EYF57" s="409"/>
      <c r="EYG57" s="410"/>
      <c r="EYH57" s="411"/>
      <c r="EYI57" s="412"/>
      <c r="EYJ57" s="406"/>
      <c r="EYK57" s="407"/>
      <c r="EYL57" s="408"/>
      <c r="EYM57" s="409"/>
      <c r="EYN57" s="410"/>
      <c r="EYO57" s="411"/>
      <c r="EYP57" s="412"/>
      <c r="EYQ57" s="406"/>
      <c r="EYR57" s="407"/>
      <c r="EYS57" s="408"/>
      <c r="EYT57" s="409"/>
      <c r="EYU57" s="410"/>
      <c r="EYV57" s="411"/>
      <c r="EYW57" s="412"/>
      <c r="EYX57" s="406"/>
      <c r="EYY57" s="407"/>
      <c r="EYZ57" s="408"/>
      <c r="EZA57" s="409"/>
      <c r="EZB57" s="410"/>
      <c r="EZC57" s="411"/>
      <c r="EZD57" s="412"/>
      <c r="EZE57" s="406"/>
      <c r="EZF57" s="407"/>
      <c r="EZG57" s="408"/>
      <c r="EZH57" s="409"/>
      <c r="EZI57" s="410"/>
      <c r="EZJ57" s="411"/>
      <c r="EZK57" s="412"/>
      <c r="EZL57" s="406"/>
      <c r="EZM57" s="407"/>
      <c r="EZN57" s="408"/>
      <c r="EZO57" s="409"/>
      <c r="EZP57" s="410"/>
      <c r="EZQ57" s="411"/>
      <c r="EZR57" s="412"/>
      <c r="EZS57" s="406"/>
      <c r="EZT57" s="407"/>
      <c r="EZU57" s="408"/>
      <c r="EZV57" s="409"/>
      <c r="EZW57" s="410"/>
      <c r="EZX57" s="411"/>
      <c r="EZY57" s="412"/>
      <c r="EZZ57" s="406"/>
      <c r="FAA57" s="407"/>
      <c r="FAB57" s="408"/>
      <c r="FAC57" s="409"/>
      <c r="FAD57" s="410"/>
      <c r="FAE57" s="411"/>
      <c r="FAF57" s="412"/>
      <c r="FAG57" s="406"/>
      <c r="FAH57" s="407"/>
      <c r="FAI57" s="408"/>
      <c r="FAJ57" s="409"/>
      <c r="FAK57" s="410"/>
      <c r="FAL57" s="411"/>
      <c r="FAM57" s="412"/>
      <c r="FAN57" s="406"/>
      <c r="FAO57" s="407"/>
      <c r="FAP57" s="408"/>
      <c r="FAQ57" s="409"/>
      <c r="FAR57" s="410"/>
      <c r="FAS57" s="411"/>
      <c r="FAT57" s="412"/>
      <c r="FAU57" s="406"/>
      <c r="FAV57" s="407"/>
      <c r="FAW57" s="408"/>
      <c r="FAX57" s="409"/>
      <c r="FAY57" s="410"/>
      <c r="FAZ57" s="411"/>
      <c r="FBA57" s="412"/>
      <c r="FBB57" s="406"/>
      <c r="FBC57" s="407"/>
      <c r="FBD57" s="408"/>
      <c r="FBE57" s="409"/>
      <c r="FBF57" s="410"/>
      <c r="FBG57" s="411"/>
      <c r="FBH57" s="412"/>
      <c r="FBI57" s="406"/>
      <c r="FBJ57" s="407"/>
      <c r="FBK57" s="408"/>
      <c r="FBL57" s="409"/>
      <c r="FBM57" s="410"/>
      <c r="FBN57" s="411"/>
      <c r="FBO57" s="412"/>
      <c r="FBP57" s="406"/>
      <c r="FBQ57" s="407"/>
      <c r="FBR57" s="408"/>
      <c r="FBS57" s="409"/>
      <c r="FBT57" s="410"/>
      <c r="FBU57" s="411"/>
      <c r="FBV57" s="412"/>
      <c r="FBW57" s="406"/>
      <c r="FBX57" s="407"/>
      <c r="FBY57" s="408"/>
      <c r="FBZ57" s="409"/>
      <c r="FCA57" s="410"/>
      <c r="FCB57" s="411"/>
      <c r="FCC57" s="412"/>
      <c r="FCD57" s="406"/>
      <c r="FCE57" s="407"/>
      <c r="FCF57" s="408"/>
      <c r="FCG57" s="409"/>
      <c r="FCH57" s="410"/>
      <c r="FCI57" s="411"/>
      <c r="FCJ57" s="412"/>
      <c r="FCK57" s="406"/>
      <c r="FCL57" s="407"/>
      <c r="FCM57" s="408"/>
      <c r="FCN57" s="409"/>
      <c r="FCO57" s="410"/>
      <c r="FCP57" s="411"/>
      <c r="FCQ57" s="412"/>
      <c r="FCR57" s="406"/>
      <c r="FCS57" s="407"/>
      <c r="FCT57" s="408"/>
      <c r="FCU57" s="409"/>
      <c r="FCV57" s="410"/>
      <c r="FCW57" s="411"/>
      <c r="FCX57" s="412"/>
      <c r="FCY57" s="406"/>
      <c r="FCZ57" s="407"/>
      <c r="FDA57" s="408"/>
      <c r="FDB57" s="409"/>
      <c r="FDC57" s="410"/>
      <c r="FDD57" s="411"/>
      <c r="FDE57" s="412"/>
      <c r="FDF57" s="406"/>
      <c r="FDG57" s="407"/>
      <c r="FDH57" s="408"/>
      <c r="FDI57" s="409"/>
      <c r="FDJ57" s="410"/>
      <c r="FDK57" s="411"/>
      <c r="FDL57" s="412"/>
      <c r="FDM57" s="406"/>
      <c r="FDN57" s="407"/>
      <c r="FDO57" s="408"/>
      <c r="FDP57" s="409"/>
      <c r="FDQ57" s="410"/>
      <c r="FDR57" s="411"/>
      <c r="FDS57" s="412"/>
      <c r="FDT57" s="406"/>
      <c r="FDU57" s="407"/>
      <c r="FDV57" s="408"/>
      <c r="FDW57" s="409"/>
      <c r="FDX57" s="410"/>
      <c r="FDY57" s="411"/>
      <c r="FDZ57" s="412"/>
      <c r="FEA57" s="406"/>
      <c r="FEB57" s="407"/>
      <c r="FEC57" s="408"/>
      <c r="FED57" s="409"/>
      <c r="FEE57" s="410"/>
      <c r="FEF57" s="411"/>
      <c r="FEG57" s="412"/>
      <c r="FEH57" s="406"/>
      <c r="FEI57" s="407"/>
      <c r="FEJ57" s="408"/>
      <c r="FEK57" s="409"/>
      <c r="FEL57" s="410"/>
      <c r="FEM57" s="411"/>
      <c r="FEN57" s="412"/>
      <c r="FEO57" s="406"/>
      <c r="FEP57" s="407"/>
      <c r="FEQ57" s="408"/>
      <c r="FER57" s="409"/>
      <c r="FES57" s="410"/>
      <c r="FET57" s="411"/>
      <c r="FEU57" s="412"/>
      <c r="FEV57" s="406"/>
      <c r="FEW57" s="407"/>
      <c r="FEX57" s="408"/>
      <c r="FEY57" s="409"/>
      <c r="FEZ57" s="410"/>
      <c r="FFA57" s="411"/>
      <c r="FFB57" s="412"/>
      <c r="FFC57" s="406"/>
      <c r="FFD57" s="407"/>
      <c r="FFE57" s="408"/>
      <c r="FFF57" s="409"/>
      <c r="FFG57" s="410"/>
      <c r="FFH57" s="411"/>
      <c r="FFI57" s="412"/>
      <c r="FFJ57" s="406"/>
      <c r="FFK57" s="407"/>
      <c r="FFL57" s="408"/>
      <c r="FFM57" s="409"/>
      <c r="FFN57" s="410"/>
      <c r="FFO57" s="411"/>
      <c r="FFP57" s="412"/>
      <c r="FFQ57" s="406"/>
      <c r="FFR57" s="407"/>
      <c r="FFS57" s="408"/>
      <c r="FFT57" s="409"/>
      <c r="FFU57" s="410"/>
      <c r="FFV57" s="411"/>
      <c r="FFW57" s="412"/>
      <c r="FFX57" s="406"/>
      <c r="FFY57" s="407"/>
      <c r="FFZ57" s="408"/>
      <c r="FGA57" s="409"/>
      <c r="FGB57" s="410"/>
      <c r="FGC57" s="411"/>
      <c r="FGD57" s="412"/>
      <c r="FGE57" s="406"/>
      <c r="FGF57" s="407"/>
      <c r="FGG57" s="408"/>
      <c r="FGH57" s="409"/>
      <c r="FGI57" s="410"/>
      <c r="FGJ57" s="411"/>
      <c r="FGK57" s="412"/>
      <c r="FGL57" s="406"/>
      <c r="FGM57" s="407"/>
      <c r="FGN57" s="408"/>
      <c r="FGO57" s="409"/>
      <c r="FGP57" s="410"/>
      <c r="FGQ57" s="411"/>
      <c r="FGR57" s="412"/>
      <c r="FGS57" s="406"/>
      <c r="FGT57" s="407"/>
      <c r="FGU57" s="408"/>
      <c r="FGV57" s="409"/>
      <c r="FGW57" s="410"/>
      <c r="FGX57" s="411"/>
      <c r="FGY57" s="412"/>
      <c r="FGZ57" s="406"/>
      <c r="FHA57" s="407"/>
      <c r="FHB57" s="408"/>
      <c r="FHC57" s="409"/>
      <c r="FHD57" s="410"/>
      <c r="FHE57" s="411"/>
      <c r="FHF57" s="412"/>
      <c r="FHG57" s="406"/>
      <c r="FHH57" s="407"/>
      <c r="FHI57" s="408"/>
      <c r="FHJ57" s="409"/>
      <c r="FHK57" s="410"/>
      <c r="FHL57" s="411"/>
      <c r="FHM57" s="412"/>
      <c r="FHN57" s="406"/>
      <c r="FHO57" s="407"/>
      <c r="FHP57" s="408"/>
      <c r="FHQ57" s="409"/>
      <c r="FHR57" s="410"/>
      <c r="FHS57" s="411"/>
      <c r="FHT57" s="412"/>
      <c r="FHU57" s="406"/>
      <c r="FHV57" s="407"/>
      <c r="FHW57" s="408"/>
      <c r="FHX57" s="409"/>
      <c r="FHY57" s="410"/>
      <c r="FHZ57" s="411"/>
      <c r="FIA57" s="412"/>
      <c r="FIB57" s="406"/>
      <c r="FIC57" s="407"/>
      <c r="FID57" s="408"/>
      <c r="FIE57" s="409"/>
      <c r="FIF57" s="410"/>
      <c r="FIG57" s="411"/>
      <c r="FIH57" s="412"/>
      <c r="FII57" s="406"/>
      <c r="FIJ57" s="407"/>
      <c r="FIK57" s="408"/>
      <c r="FIL57" s="409"/>
      <c r="FIM57" s="410"/>
      <c r="FIN57" s="411"/>
      <c r="FIO57" s="412"/>
      <c r="FIP57" s="406"/>
      <c r="FIQ57" s="407"/>
      <c r="FIR57" s="408"/>
      <c r="FIS57" s="409"/>
      <c r="FIT57" s="410"/>
      <c r="FIU57" s="411"/>
      <c r="FIV57" s="412"/>
      <c r="FIW57" s="406"/>
      <c r="FIX57" s="407"/>
      <c r="FIY57" s="408"/>
      <c r="FIZ57" s="409"/>
      <c r="FJA57" s="410"/>
      <c r="FJB57" s="411"/>
      <c r="FJC57" s="412"/>
      <c r="FJD57" s="406"/>
      <c r="FJE57" s="407"/>
      <c r="FJF57" s="408"/>
      <c r="FJG57" s="409"/>
      <c r="FJH57" s="410"/>
      <c r="FJI57" s="411"/>
      <c r="FJJ57" s="412"/>
      <c r="FJK57" s="406"/>
      <c r="FJL57" s="407"/>
      <c r="FJM57" s="408"/>
      <c r="FJN57" s="409"/>
      <c r="FJO57" s="410"/>
      <c r="FJP57" s="411"/>
      <c r="FJQ57" s="412"/>
      <c r="FJR57" s="406"/>
      <c r="FJS57" s="407"/>
      <c r="FJT57" s="408"/>
      <c r="FJU57" s="409"/>
      <c r="FJV57" s="410"/>
      <c r="FJW57" s="411"/>
      <c r="FJX57" s="412"/>
      <c r="FJY57" s="406"/>
      <c r="FJZ57" s="407"/>
      <c r="FKA57" s="408"/>
      <c r="FKB57" s="409"/>
      <c r="FKC57" s="410"/>
      <c r="FKD57" s="411"/>
      <c r="FKE57" s="412"/>
      <c r="FKF57" s="406"/>
      <c r="FKG57" s="407"/>
      <c r="FKH57" s="408"/>
      <c r="FKI57" s="409"/>
      <c r="FKJ57" s="410"/>
      <c r="FKK57" s="411"/>
      <c r="FKL57" s="412"/>
      <c r="FKM57" s="406"/>
      <c r="FKN57" s="407"/>
      <c r="FKO57" s="408"/>
      <c r="FKP57" s="409"/>
      <c r="FKQ57" s="410"/>
      <c r="FKR57" s="411"/>
      <c r="FKS57" s="412"/>
      <c r="FKT57" s="406"/>
      <c r="FKU57" s="407"/>
      <c r="FKV57" s="408"/>
      <c r="FKW57" s="409"/>
      <c r="FKX57" s="410"/>
      <c r="FKY57" s="411"/>
      <c r="FKZ57" s="412"/>
      <c r="FLA57" s="406"/>
      <c r="FLB57" s="407"/>
      <c r="FLC57" s="408"/>
      <c r="FLD57" s="409"/>
      <c r="FLE57" s="410"/>
      <c r="FLF57" s="411"/>
      <c r="FLG57" s="412"/>
      <c r="FLH57" s="406"/>
      <c r="FLI57" s="407"/>
      <c r="FLJ57" s="408"/>
      <c r="FLK57" s="409"/>
      <c r="FLL57" s="410"/>
      <c r="FLM57" s="411"/>
      <c r="FLN57" s="412"/>
      <c r="FLO57" s="406"/>
      <c r="FLP57" s="407"/>
      <c r="FLQ57" s="408"/>
      <c r="FLR57" s="409"/>
      <c r="FLS57" s="410"/>
      <c r="FLT57" s="411"/>
      <c r="FLU57" s="412"/>
      <c r="FLV57" s="406"/>
      <c r="FLW57" s="407"/>
      <c r="FLX57" s="408"/>
      <c r="FLY57" s="409"/>
      <c r="FLZ57" s="410"/>
      <c r="FMA57" s="411"/>
      <c r="FMB57" s="412"/>
      <c r="FMC57" s="406"/>
      <c r="FMD57" s="407"/>
      <c r="FME57" s="408"/>
      <c r="FMF57" s="409"/>
      <c r="FMG57" s="410"/>
      <c r="FMH57" s="411"/>
      <c r="FMI57" s="412"/>
      <c r="FMJ57" s="406"/>
      <c r="FMK57" s="407"/>
      <c r="FML57" s="408"/>
      <c r="FMM57" s="409"/>
      <c r="FMN57" s="410"/>
      <c r="FMO57" s="411"/>
      <c r="FMP57" s="412"/>
      <c r="FMQ57" s="406"/>
      <c r="FMR57" s="407"/>
      <c r="FMS57" s="408"/>
      <c r="FMT57" s="409"/>
      <c r="FMU57" s="410"/>
      <c r="FMV57" s="411"/>
      <c r="FMW57" s="412"/>
      <c r="FMX57" s="406"/>
      <c r="FMY57" s="407"/>
      <c r="FMZ57" s="408"/>
      <c r="FNA57" s="409"/>
      <c r="FNB57" s="410"/>
      <c r="FNC57" s="411"/>
      <c r="FND57" s="412"/>
      <c r="FNE57" s="406"/>
      <c r="FNF57" s="407"/>
      <c r="FNG57" s="408"/>
      <c r="FNH57" s="409"/>
      <c r="FNI57" s="410"/>
      <c r="FNJ57" s="411"/>
      <c r="FNK57" s="412"/>
      <c r="FNL57" s="406"/>
      <c r="FNM57" s="407"/>
      <c r="FNN57" s="408"/>
      <c r="FNO57" s="409"/>
      <c r="FNP57" s="410"/>
      <c r="FNQ57" s="411"/>
      <c r="FNR57" s="412"/>
      <c r="FNS57" s="406"/>
      <c r="FNT57" s="407"/>
      <c r="FNU57" s="408"/>
      <c r="FNV57" s="409"/>
      <c r="FNW57" s="410"/>
      <c r="FNX57" s="411"/>
      <c r="FNY57" s="412"/>
      <c r="FNZ57" s="406"/>
      <c r="FOA57" s="407"/>
      <c r="FOB57" s="408"/>
      <c r="FOC57" s="409"/>
      <c r="FOD57" s="410"/>
      <c r="FOE57" s="411"/>
      <c r="FOF57" s="412"/>
      <c r="FOG57" s="406"/>
      <c r="FOH57" s="407"/>
      <c r="FOI57" s="408"/>
      <c r="FOJ57" s="409"/>
      <c r="FOK57" s="410"/>
      <c r="FOL57" s="411"/>
      <c r="FOM57" s="412"/>
      <c r="FON57" s="406"/>
      <c r="FOO57" s="407"/>
      <c r="FOP57" s="408"/>
      <c r="FOQ57" s="409"/>
      <c r="FOR57" s="410"/>
      <c r="FOS57" s="411"/>
      <c r="FOT57" s="412"/>
      <c r="FOU57" s="406"/>
      <c r="FOV57" s="407"/>
      <c r="FOW57" s="408"/>
      <c r="FOX57" s="409"/>
      <c r="FOY57" s="410"/>
      <c r="FOZ57" s="411"/>
      <c r="FPA57" s="412"/>
      <c r="FPB57" s="406"/>
      <c r="FPC57" s="407"/>
      <c r="FPD57" s="408"/>
      <c r="FPE57" s="409"/>
      <c r="FPF57" s="410"/>
      <c r="FPG57" s="411"/>
      <c r="FPH57" s="412"/>
      <c r="FPI57" s="406"/>
      <c r="FPJ57" s="407"/>
      <c r="FPK57" s="408"/>
      <c r="FPL57" s="409"/>
      <c r="FPM57" s="410"/>
      <c r="FPN57" s="411"/>
      <c r="FPO57" s="412"/>
      <c r="FPP57" s="406"/>
      <c r="FPQ57" s="407"/>
      <c r="FPR57" s="408"/>
      <c r="FPS57" s="409"/>
      <c r="FPT57" s="410"/>
      <c r="FPU57" s="411"/>
      <c r="FPV57" s="412"/>
      <c r="FPW57" s="406"/>
      <c r="FPX57" s="407"/>
      <c r="FPY57" s="408"/>
      <c r="FPZ57" s="409"/>
      <c r="FQA57" s="410"/>
      <c r="FQB57" s="411"/>
      <c r="FQC57" s="412"/>
      <c r="FQD57" s="406"/>
      <c r="FQE57" s="407"/>
      <c r="FQF57" s="408"/>
      <c r="FQG57" s="409"/>
      <c r="FQH57" s="410"/>
      <c r="FQI57" s="411"/>
      <c r="FQJ57" s="412"/>
      <c r="FQK57" s="406"/>
      <c r="FQL57" s="407"/>
      <c r="FQM57" s="408"/>
      <c r="FQN57" s="409"/>
      <c r="FQO57" s="410"/>
      <c r="FQP57" s="411"/>
      <c r="FQQ57" s="412"/>
      <c r="FQR57" s="406"/>
      <c r="FQS57" s="407"/>
      <c r="FQT57" s="408"/>
      <c r="FQU57" s="409"/>
      <c r="FQV57" s="410"/>
      <c r="FQW57" s="411"/>
      <c r="FQX57" s="412"/>
      <c r="FQY57" s="406"/>
      <c r="FQZ57" s="407"/>
      <c r="FRA57" s="408"/>
      <c r="FRB57" s="409"/>
      <c r="FRC57" s="410"/>
      <c r="FRD57" s="411"/>
      <c r="FRE57" s="412"/>
      <c r="FRF57" s="406"/>
      <c r="FRG57" s="407"/>
      <c r="FRH57" s="408"/>
      <c r="FRI57" s="409"/>
      <c r="FRJ57" s="410"/>
      <c r="FRK57" s="411"/>
      <c r="FRL57" s="412"/>
      <c r="FRM57" s="406"/>
      <c r="FRN57" s="407"/>
      <c r="FRO57" s="408"/>
      <c r="FRP57" s="409"/>
      <c r="FRQ57" s="410"/>
      <c r="FRR57" s="411"/>
      <c r="FRS57" s="412"/>
      <c r="FRT57" s="406"/>
      <c r="FRU57" s="407"/>
      <c r="FRV57" s="408"/>
      <c r="FRW57" s="409"/>
      <c r="FRX57" s="410"/>
      <c r="FRY57" s="411"/>
      <c r="FRZ57" s="412"/>
      <c r="FSA57" s="406"/>
      <c r="FSB57" s="407"/>
      <c r="FSC57" s="408"/>
      <c r="FSD57" s="409"/>
      <c r="FSE57" s="410"/>
      <c r="FSF57" s="411"/>
      <c r="FSG57" s="412"/>
      <c r="FSH57" s="406"/>
      <c r="FSI57" s="407"/>
      <c r="FSJ57" s="408"/>
      <c r="FSK57" s="409"/>
      <c r="FSL57" s="410"/>
      <c r="FSM57" s="411"/>
      <c r="FSN57" s="412"/>
      <c r="FSO57" s="406"/>
      <c r="FSP57" s="407"/>
      <c r="FSQ57" s="408"/>
      <c r="FSR57" s="409"/>
      <c r="FSS57" s="410"/>
      <c r="FST57" s="411"/>
      <c r="FSU57" s="412"/>
      <c r="FSV57" s="406"/>
      <c r="FSW57" s="407"/>
      <c r="FSX57" s="408"/>
      <c r="FSY57" s="409"/>
      <c r="FSZ57" s="410"/>
      <c r="FTA57" s="411"/>
      <c r="FTB57" s="412"/>
      <c r="FTC57" s="406"/>
      <c r="FTD57" s="407"/>
      <c r="FTE57" s="408"/>
      <c r="FTF57" s="409"/>
      <c r="FTG57" s="410"/>
      <c r="FTH57" s="411"/>
      <c r="FTI57" s="412"/>
      <c r="FTJ57" s="406"/>
      <c r="FTK57" s="407"/>
      <c r="FTL57" s="408"/>
      <c r="FTM57" s="409"/>
      <c r="FTN57" s="410"/>
      <c r="FTO57" s="411"/>
      <c r="FTP57" s="412"/>
      <c r="FTQ57" s="406"/>
      <c r="FTR57" s="407"/>
      <c r="FTS57" s="408"/>
      <c r="FTT57" s="409"/>
      <c r="FTU57" s="410"/>
      <c r="FTV57" s="411"/>
      <c r="FTW57" s="412"/>
      <c r="FTX57" s="406"/>
      <c r="FTY57" s="407"/>
      <c r="FTZ57" s="408"/>
      <c r="FUA57" s="409"/>
      <c r="FUB57" s="410"/>
      <c r="FUC57" s="411"/>
      <c r="FUD57" s="412"/>
      <c r="FUE57" s="406"/>
      <c r="FUF57" s="407"/>
      <c r="FUG57" s="408"/>
      <c r="FUH57" s="409"/>
      <c r="FUI57" s="410"/>
      <c r="FUJ57" s="411"/>
      <c r="FUK57" s="412"/>
      <c r="FUL57" s="406"/>
      <c r="FUM57" s="407"/>
      <c r="FUN57" s="408"/>
      <c r="FUO57" s="409"/>
      <c r="FUP57" s="410"/>
      <c r="FUQ57" s="411"/>
      <c r="FUR57" s="412"/>
      <c r="FUS57" s="406"/>
      <c r="FUT57" s="407"/>
      <c r="FUU57" s="408"/>
      <c r="FUV57" s="409"/>
      <c r="FUW57" s="410"/>
      <c r="FUX57" s="411"/>
      <c r="FUY57" s="412"/>
      <c r="FUZ57" s="406"/>
      <c r="FVA57" s="407"/>
      <c r="FVB57" s="408"/>
      <c r="FVC57" s="409"/>
      <c r="FVD57" s="410"/>
      <c r="FVE57" s="411"/>
      <c r="FVF57" s="412"/>
      <c r="FVG57" s="406"/>
      <c r="FVH57" s="407"/>
      <c r="FVI57" s="408"/>
      <c r="FVJ57" s="409"/>
      <c r="FVK57" s="410"/>
      <c r="FVL57" s="411"/>
      <c r="FVM57" s="412"/>
      <c r="FVN57" s="406"/>
      <c r="FVO57" s="407"/>
      <c r="FVP57" s="408"/>
      <c r="FVQ57" s="409"/>
      <c r="FVR57" s="410"/>
      <c r="FVS57" s="411"/>
      <c r="FVT57" s="412"/>
      <c r="FVU57" s="406"/>
      <c r="FVV57" s="407"/>
      <c r="FVW57" s="408"/>
      <c r="FVX57" s="409"/>
      <c r="FVY57" s="410"/>
      <c r="FVZ57" s="411"/>
      <c r="FWA57" s="412"/>
      <c r="FWB57" s="406"/>
      <c r="FWC57" s="407"/>
      <c r="FWD57" s="408"/>
      <c r="FWE57" s="409"/>
      <c r="FWF57" s="410"/>
      <c r="FWG57" s="411"/>
      <c r="FWH57" s="412"/>
      <c r="FWI57" s="406"/>
      <c r="FWJ57" s="407"/>
      <c r="FWK57" s="408"/>
      <c r="FWL57" s="409"/>
      <c r="FWM57" s="410"/>
      <c r="FWN57" s="411"/>
      <c r="FWO57" s="412"/>
      <c r="FWP57" s="406"/>
      <c r="FWQ57" s="407"/>
      <c r="FWR57" s="408"/>
      <c r="FWS57" s="409"/>
      <c r="FWT57" s="410"/>
      <c r="FWU57" s="411"/>
      <c r="FWV57" s="412"/>
      <c r="FWW57" s="406"/>
      <c r="FWX57" s="407"/>
      <c r="FWY57" s="408"/>
      <c r="FWZ57" s="409"/>
      <c r="FXA57" s="410"/>
      <c r="FXB57" s="411"/>
      <c r="FXC57" s="412"/>
      <c r="FXD57" s="406"/>
      <c r="FXE57" s="407"/>
      <c r="FXF57" s="408"/>
      <c r="FXG57" s="409"/>
      <c r="FXH57" s="410"/>
      <c r="FXI57" s="411"/>
      <c r="FXJ57" s="412"/>
      <c r="FXK57" s="406"/>
      <c r="FXL57" s="407"/>
      <c r="FXM57" s="408"/>
      <c r="FXN57" s="409"/>
      <c r="FXO57" s="410"/>
      <c r="FXP57" s="411"/>
      <c r="FXQ57" s="412"/>
      <c r="FXR57" s="406"/>
      <c r="FXS57" s="407"/>
      <c r="FXT57" s="408"/>
      <c r="FXU57" s="409"/>
      <c r="FXV57" s="410"/>
      <c r="FXW57" s="411"/>
      <c r="FXX57" s="412"/>
      <c r="FXY57" s="406"/>
      <c r="FXZ57" s="407"/>
      <c r="FYA57" s="408"/>
      <c r="FYB57" s="409"/>
      <c r="FYC57" s="410"/>
      <c r="FYD57" s="411"/>
      <c r="FYE57" s="412"/>
      <c r="FYF57" s="406"/>
      <c r="FYG57" s="407"/>
      <c r="FYH57" s="408"/>
      <c r="FYI57" s="409"/>
      <c r="FYJ57" s="410"/>
      <c r="FYK57" s="411"/>
      <c r="FYL57" s="412"/>
      <c r="FYM57" s="406"/>
      <c r="FYN57" s="407"/>
      <c r="FYO57" s="408"/>
      <c r="FYP57" s="409"/>
      <c r="FYQ57" s="410"/>
      <c r="FYR57" s="411"/>
      <c r="FYS57" s="412"/>
      <c r="FYT57" s="406"/>
      <c r="FYU57" s="407"/>
      <c r="FYV57" s="408"/>
      <c r="FYW57" s="409"/>
      <c r="FYX57" s="410"/>
      <c r="FYY57" s="411"/>
      <c r="FYZ57" s="412"/>
      <c r="FZA57" s="406"/>
      <c r="FZB57" s="407"/>
      <c r="FZC57" s="408"/>
      <c r="FZD57" s="409"/>
      <c r="FZE57" s="410"/>
      <c r="FZF57" s="411"/>
      <c r="FZG57" s="412"/>
      <c r="FZH57" s="406"/>
      <c r="FZI57" s="407"/>
      <c r="FZJ57" s="408"/>
      <c r="FZK57" s="409"/>
      <c r="FZL57" s="410"/>
      <c r="FZM57" s="411"/>
      <c r="FZN57" s="412"/>
      <c r="FZO57" s="406"/>
      <c r="FZP57" s="407"/>
      <c r="FZQ57" s="408"/>
      <c r="FZR57" s="409"/>
      <c r="FZS57" s="410"/>
      <c r="FZT57" s="411"/>
      <c r="FZU57" s="412"/>
      <c r="FZV57" s="406"/>
      <c r="FZW57" s="407"/>
      <c r="FZX57" s="408"/>
      <c r="FZY57" s="409"/>
      <c r="FZZ57" s="410"/>
      <c r="GAA57" s="411"/>
      <c r="GAB57" s="412"/>
      <c r="GAC57" s="406"/>
      <c r="GAD57" s="407"/>
      <c r="GAE57" s="408"/>
      <c r="GAF57" s="409"/>
      <c r="GAG57" s="410"/>
      <c r="GAH57" s="411"/>
      <c r="GAI57" s="412"/>
      <c r="GAJ57" s="406"/>
      <c r="GAK57" s="407"/>
      <c r="GAL57" s="408"/>
      <c r="GAM57" s="409"/>
      <c r="GAN57" s="410"/>
      <c r="GAO57" s="411"/>
      <c r="GAP57" s="412"/>
      <c r="GAQ57" s="406"/>
      <c r="GAR57" s="407"/>
      <c r="GAS57" s="408"/>
      <c r="GAT57" s="409"/>
      <c r="GAU57" s="410"/>
      <c r="GAV57" s="411"/>
      <c r="GAW57" s="412"/>
      <c r="GAX57" s="406"/>
      <c r="GAY57" s="407"/>
      <c r="GAZ57" s="408"/>
      <c r="GBA57" s="409"/>
      <c r="GBB57" s="410"/>
      <c r="GBC57" s="411"/>
      <c r="GBD57" s="412"/>
      <c r="GBE57" s="406"/>
      <c r="GBF57" s="407"/>
      <c r="GBG57" s="408"/>
      <c r="GBH57" s="409"/>
      <c r="GBI57" s="410"/>
      <c r="GBJ57" s="411"/>
      <c r="GBK57" s="412"/>
      <c r="GBL57" s="406"/>
      <c r="GBM57" s="407"/>
      <c r="GBN57" s="408"/>
      <c r="GBO57" s="409"/>
      <c r="GBP57" s="410"/>
      <c r="GBQ57" s="411"/>
      <c r="GBR57" s="412"/>
      <c r="GBS57" s="406"/>
      <c r="GBT57" s="407"/>
      <c r="GBU57" s="408"/>
      <c r="GBV57" s="409"/>
      <c r="GBW57" s="410"/>
      <c r="GBX57" s="411"/>
      <c r="GBY57" s="412"/>
      <c r="GBZ57" s="406"/>
      <c r="GCA57" s="407"/>
      <c r="GCB57" s="408"/>
      <c r="GCC57" s="409"/>
      <c r="GCD57" s="410"/>
      <c r="GCE57" s="411"/>
      <c r="GCF57" s="412"/>
      <c r="GCG57" s="406"/>
      <c r="GCH57" s="407"/>
      <c r="GCI57" s="408"/>
      <c r="GCJ57" s="409"/>
      <c r="GCK57" s="410"/>
      <c r="GCL57" s="411"/>
      <c r="GCM57" s="412"/>
      <c r="GCN57" s="406"/>
      <c r="GCO57" s="407"/>
      <c r="GCP57" s="408"/>
      <c r="GCQ57" s="409"/>
      <c r="GCR57" s="410"/>
      <c r="GCS57" s="411"/>
      <c r="GCT57" s="412"/>
      <c r="GCU57" s="406"/>
      <c r="GCV57" s="407"/>
      <c r="GCW57" s="408"/>
      <c r="GCX57" s="409"/>
      <c r="GCY57" s="410"/>
      <c r="GCZ57" s="411"/>
      <c r="GDA57" s="412"/>
      <c r="GDB57" s="406"/>
      <c r="GDC57" s="407"/>
      <c r="GDD57" s="408"/>
      <c r="GDE57" s="409"/>
      <c r="GDF57" s="410"/>
      <c r="GDG57" s="411"/>
      <c r="GDH57" s="412"/>
      <c r="GDI57" s="406"/>
      <c r="GDJ57" s="407"/>
      <c r="GDK57" s="408"/>
      <c r="GDL57" s="409"/>
      <c r="GDM57" s="410"/>
      <c r="GDN57" s="411"/>
      <c r="GDO57" s="412"/>
      <c r="GDP57" s="406"/>
      <c r="GDQ57" s="407"/>
      <c r="GDR57" s="408"/>
      <c r="GDS57" s="409"/>
      <c r="GDT57" s="410"/>
      <c r="GDU57" s="411"/>
      <c r="GDV57" s="412"/>
      <c r="GDW57" s="406"/>
      <c r="GDX57" s="407"/>
      <c r="GDY57" s="408"/>
      <c r="GDZ57" s="409"/>
      <c r="GEA57" s="410"/>
      <c r="GEB57" s="411"/>
      <c r="GEC57" s="412"/>
      <c r="GED57" s="406"/>
      <c r="GEE57" s="407"/>
      <c r="GEF57" s="408"/>
      <c r="GEG57" s="409"/>
      <c r="GEH57" s="410"/>
      <c r="GEI57" s="411"/>
      <c r="GEJ57" s="412"/>
      <c r="GEK57" s="406"/>
      <c r="GEL57" s="407"/>
      <c r="GEM57" s="408"/>
      <c r="GEN57" s="409"/>
      <c r="GEO57" s="410"/>
      <c r="GEP57" s="411"/>
      <c r="GEQ57" s="412"/>
      <c r="GER57" s="406"/>
      <c r="GES57" s="407"/>
      <c r="GET57" s="408"/>
      <c r="GEU57" s="409"/>
      <c r="GEV57" s="410"/>
      <c r="GEW57" s="411"/>
      <c r="GEX57" s="412"/>
      <c r="GEY57" s="406"/>
      <c r="GEZ57" s="407"/>
      <c r="GFA57" s="408"/>
      <c r="GFB57" s="409"/>
      <c r="GFC57" s="410"/>
      <c r="GFD57" s="411"/>
      <c r="GFE57" s="412"/>
      <c r="GFF57" s="406"/>
      <c r="GFG57" s="407"/>
      <c r="GFH57" s="408"/>
      <c r="GFI57" s="409"/>
      <c r="GFJ57" s="410"/>
      <c r="GFK57" s="411"/>
      <c r="GFL57" s="412"/>
      <c r="GFM57" s="406"/>
      <c r="GFN57" s="407"/>
      <c r="GFO57" s="408"/>
      <c r="GFP57" s="409"/>
      <c r="GFQ57" s="410"/>
      <c r="GFR57" s="411"/>
      <c r="GFS57" s="412"/>
      <c r="GFT57" s="406"/>
      <c r="GFU57" s="407"/>
      <c r="GFV57" s="408"/>
      <c r="GFW57" s="409"/>
      <c r="GFX57" s="410"/>
      <c r="GFY57" s="411"/>
      <c r="GFZ57" s="412"/>
      <c r="GGA57" s="406"/>
      <c r="GGB57" s="407"/>
      <c r="GGC57" s="408"/>
      <c r="GGD57" s="409"/>
      <c r="GGE57" s="410"/>
      <c r="GGF57" s="411"/>
      <c r="GGG57" s="412"/>
      <c r="GGH57" s="406"/>
      <c r="GGI57" s="407"/>
      <c r="GGJ57" s="408"/>
      <c r="GGK57" s="409"/>
      <c r="GGL57" s="410"/>
      <c r="GGM57" s="411"/>
      <c r="GGN57" s="412"/>
      <c r="GGO57" s="406"/>
      <c r="GGP57" s="407"/>
      <c r="GGQ57" s="408"/>
      <c r="GGR57" s="409"/>
      <c r="GGS57" s="410"/>
      <c r="GGT57" s="411"/>
      <c r="GGU57" s="412"/>
      <c r="GGV57" s="406"/>
      <c r="GGW57" s="407"/>
      <c r="GGX57" s="408"/>
      <c r="GGY57" s="409"/>
      <c r="GGZ57" s="410"/>
      <c r="GHA57" s="411"/>
      <c r="GHB57" s="412"/>
      <c r="GHC57" s="406"/>
      <c r="GHD57" s="407"/>
      <c r="GHE57" s="408"/>
      <c r="GHF57" s="409"/>
      <c r="GHG57" s="410"/>
      <c r="GHH57" s="411"/>
      <c r="GHI57" s="412"/>
      <c r="GHJ57" s="406"/>
      <c r="GHK57" s="407"/>
      <c r="GHL57" s="408"/>
      <c r="GHM57" s="409"/>
      <c r="GHN57" s="410"/>
      <c r="GHO57" s="411"/>
      <c r="GHP57" s="412"/>
      <c r="GHQ57" s="406"/>
      <c r="GHR57" s="407"/>
      <c r="GHS57" s="408"/>
      <c r="GHT57" s="409"/>
      <c r="GHU57" s="410"/>
      <c r="GHV57" s="411"/>
      <c r="GHW57" s="412"/>
      <c r="GHX57" s="406"/>
      <c r="GHY57" s="407"/>
      <c r="GHZ57" s="408"/>
      <c r="GIA57" s="409"/>
      <c r="GIB57" s="410"/>
      <c r="GIC57" s="411"/>
      <c r="GID57" s="412"/>
      <c r="GIE57" s="406"/>
      <c r="GIF57" s="407"/>
      <c r="GIG57" s="408"/>
      <c r="GIH57" s="409"/>
      <c r="GII57" s="410"/>
      <c r="GIJ57" s="411"/>
      <c r="GIK57" s="412"/>
      <c r="GIL57" s="406"/>
      <c r="GIM57" s="407"/>
      <c r="GIN57" s="408"/>
      <c r="GIO57" s="409"/>
      <c r="GIP57" s="410"/>
      <c r="GIQ57" s="411"/>
      <c r="GIR57" s="412"/>
      <c r="GIS57" s="406"/>
      <c r="GIT57" s="407"/>
      <c r="GIU57" s="408"/>
      <c r="GIV57" s="409"/>
      <c r="GIW57" s="410"/>
      <c r="GIX57" s="411"/>
      <c r="GIY57" s="412"/>
      <c r="GIZ57" s="406"/>
      <c r="GJA57" s="407"/>
      <c r="GJB57" s="408"/>
      <c r="GJC57" s="409"/>
      <c r="GJD57" s="410"/>
      <c r="GJE57" s="411"/>
      <c r="GJF57" s="412"/>
      <c r="GJG57" s="406"/>
      <c r="GJH57" s="407"/>
      <c r="GJI57" s="408"/>
      <c r="GJJ57" s="409"/>
      <c r="GJK57" s="410"/>
      <c r="GJL57" s="411"/>
      <c r="GJM57" s="412"/>
      <c r="GJN57" s="406"/>
      <c r="GJO57" s="407"/>
      <c r="GJP57" s="408"/>
      <c r="GJQ57" s="409"/>
      <c r="GJR57" s="410"/>
      <c r="GJS57" s="411"/>
      <c r="GJT57" s="412"/>
      <c r="GJU57" s="406"/>
      <c r="GJV57" s="407"/>
      <c r="GJW57" s="408"/>
      <c r="GJX57" s="409"/>
      <c r="GJY57" s="410"/>
      <c r="GJZ57" s="411"/>
      <c r="GKA57" s="412"/>
      <c r="GKB57" s="406"/>
      <c r="GKC57" s="407"/>
      <c r="GKD57" s="408"/>
      <c r="GKE57" s="409"/>
      <c r="GKF57" s="410"/>
      <c r="GKG57" s="411"/>
      <c r="GKH57" s="412"/>
      <c r="GKI57" s="406"/>
      <c r="GKJ57" s="407"/>
      <c r="GKK57" s="408"/>
      <c r="GKL57" s="409"/>
      <c r="GKM57" s="410"/>
      <c r="GKN57" s="411"/>
      <c r="GKO57" s="412"/>
      <c r="GKP57" s="406"/>
      <c r="GKQ57" s="407"/>
      <c r="GKR57" s="408"/>
      <c r="GKS57" s="409"/>
      <c r="GKT57" s="410"/>
      <c r="GKU57" s="411"/>
      <c r="GKV57" s="412"/>
      <c r="GKW57" s="406"/>
      <c r="GKX57" s="407"/>
      <c r="GKY57" s="408"/>
      <c r="GKZ57" s="409"/>
      <c r="GLA57" s="410"/>
      <c r="GLB57" s="411"/>
      <c r="GLC57" s="412"/>
      <c r="GLD57" s="406"/>
      <c r="GLE57" s="407"/>
      <c r="GLF57" s="408"/>
      <c r="GLG57" s="409"/>
      <c r="GLH57" s="410"/>
      <c r="GLI57" s="411"/>
      <c r="GLJ57" s="412"/>
      <c r="GLK57" s="406"/>
      <c r="GLL57" s="407"/>
      <c r="GLM57" s="408"/>
      <c r="GLN57" s="409"/>
      <c r="GLO57" s="410"/>
      <c r="GLP57" s="411"/>
      <c r="GLQ57" s="412"/>
      <c r="GLR57" s="406"/>
      <c r="GLS57" s="407"/>
      <c r="GLT57" s="408"/>
      <c r="GLU57" s="409"/>
      <c r="GLV57" s="410"/>
      <c r="GLW57" s="411"/>
      <c r="GLX57" s="412"/>
      <c r="GLY57" s="406"/>
      <c r="GLZ57" s="407"/>
      <c r="GMA57" s="408"/>
      <c r="GMB57" s="409"/>
      <c r="GMC57" s="410"/>
      <c r="GMD57" s="411"/>
      <c r="GME57" s="412"/>
      <c r="GMF57" s="406"/>
      <c r="GMG57" s="407"/>
      <c r="GMH57" s="408"/>
      <c r="GMI57" s="409"/>
      <c r="GMJ57" s="410"/>
      <c r="GMK57" s="411"/>
      <c r="GML57" s="412"/>
      <c r="GMM57" s="406"/>
      <c r="GMN57" s="407"/>
      <c r="GMO57" s="408"/>
      <c r="GMP57" s="409"/>
      <c r="GMQ57" s="410"/>
      <c r="GMR57" s="411"/>
      <c r="GMS57" s="412"/>
      <c r="GMT57" s="406"/>
      <c r="GMU57" s="407"/>
      <c r="GMV57" s="408"/>
      <c r="GMW57" s="409"/>
      <c r="GMX57" s="410"/>
      <c r="GMY57" s="411"/>
      <c r="GMZ57" s="412"/>
      <c r="GNA57" s="406"/>
      <c r="GNB57" s="407"/>
      <c r="GNC57" s="408"/>
      <c r="GND57" s="409"/>
      <c r="GNE57" s="410"/>
      <c r="GNF57" s="411"/>
      <c r="GNG57" s="412"/>
      <c r="GNH57" s="406"/>
      <c r="GNI57" s="407"/>
      <c r="GNJ57" s="408"/>
      <c r="GNK57" s="409"/>
      <c r="GNL57" s="410"/>
      <c r="GNM57" s="411"/>
      <c r="GNN57" s="412"/>
      <c r="GNO57" s="406"/>
      <c r="GNP57" s="407"/>
      <c r="GNQ57" s="408"/>
      <c r="GNR57" s="409"/>
      <c r="GNS57" s="410"/>
      <c r="GNT57" s="411"/>
      <c r="GNU57" s="412"/>
      <c r="GNV57" s="406"/>
      <c r="GNW57" s="407"/>
      <c r="GNX57" s="408"/>
      <c r="GNY57" s="409"/>
      <c r="GNZ57" s="410"/>
      <c r="GOA57" s="411"/>
      <c r="GOB57" s="412"/>
      <c r="GOC57" s="406"/>
      <c r="GOD57" s="407"/>
      <c r="GOE57" s="408"/>
      <c r="GOF57" s="409"/>
      <c r="GOG57" s="410"/>
      <c r="GOH57" s="411"/>
      <c r="GOI57" s="412"/>
      <c r="GOJ57" s="406"/>
      <c r="GOK57" s="407"/>
      <c r="GOL57" s="408"/>
      <c r="GOM57" s="409"/>
      <c r="GON57" s="410"/>
      <c r="GOO57" s="411"/>
      <c r="GOP57" s="412"/>
      <c r="GOQ57" s="406"/>
      <c r="GOR57" s="407"/>
      <c r="GOS57" s="408"/>
      <c r="GOT57" s="409"/>
      <c r="GOU57" s="410"/>
      <c r="GOV57" s="411"/>
      <c r="GOW57" s="412"/>
      <c r="GOX57" s="406"/>
      <c r="GOY57" s="407"/>
      <c r="GOZ57" s="408"/>
      <c r="GPA57" s="409"/>
      <c r="GPB57" s="410"/>
      <c r="GPC57" s="411"/>
      <c r="GPD57" s="412"/>
      <c r="GPE57" s="406"/>
      <c r="GPF57" s="407"/>
      <c r="GPG57" s="408"/>
      <c r="GPH57" s="409"/>
      <c r="GPI57" s="410"/>
      <c r="GPJ57" s="411"/>
      <c r="GPK57" s="412"/>
      <c r="GPL57" s="406"/>
      <c r="GPM57" s="407"/>
      <c r="GPN57" s="408"/>
      <c r="GPO57" s="409"/>
      <c r="GPP57" s="410"/>
      <c r="GPQ57" s="411"/>
      <c r="GPR57" s="412"/>
      <c r="GPS57" s="406"/>
      <c r="GPT57" s="407"/>
      <c r="GPU57" s="408"/>
      <c r="GPV57" s="409"/>
      <c r="GPW57" s="410"/>
      <c r="GPX57" s="411"/>
      <c r="GPY57" s="412"/>
      <c r="GPZ57" s="406"/>
      <c r="GQA57" s="407"/>
      <c r="GQB57" s="408"/>
      <c r="GQC57" s="409"/>
      <c r="GQD57" s="410"/>
      <c r="GQE57" s="411"/>
      <c r="GQF57" s="412"/>
      <c r="GQG57" s="406"/>
      <c r="GQH57" s="407"/>
      <c r="GQI57" s="408"/>
      <c r="GQJ57" s="409"/>
      <c r="GQK57" s="410"/>
      <c r="GQL57" s="411"/>
      <c r="GQM57" s="412"/>
      <c r="GQN57" s="406"/>
      <c r="GQO57" s="407"/>
      <c r="GQP57" s="408"/>
      <c r="GQQ57" s="409"/>
      <c r="GQR57" s="410"/>
      <c r="GQS57" s="411"/>
      <c r="GQT57" s="412"/>
      <c r="GQU57" s="406"/>
      <c r="GQV57" s="407"/>
      <c r="GQW57" s="408"/>
      <c r="GQX57" s="409"/>
      <c r="GQY57" s="410"/>
      <c r="GQZ57" s="411"/>
      <c r="GRA57" s="412"/>
      <c r="GRB57" s="406"/>
      <c r="GRC57" s="407"/>
      <c r="GRD57" s="408"/>
      <c r="GRE57" s="409"/>
      <c r="GRF57" s="410"/>
      <c r="GRG57" s="411"/>
      <c r="GRH57" s="412"/>
      <c r="GRI57" s="406"/>
      <c r="GRJ57" s="407"/>
      <c r="GRK57" s="408"/>
      <c r="GRL57" s="409"/>
      <c r="GRM57" s="410"/>
      <c r="GRN57" s="411"/>
      <c r="GRO57" s="412"/>
      <c r="GRP57" s="406"/>
      <c r="GRQ57" s="407"/>
      <c r="GRR57" s="408"/>
      <c r="GRS57" s="409"/>
      <c r="GRT57" s="410"/>
      <c r="GRU57" s="411"/>
      <c r="GRV57" s="412"/>
      <c r="GRW57" s="406"/>
      <c r="GRX57" s="407"/>
      <c r="GRY57" s="408"/>
      <c r="GRZ57" s="409"/>
      <c r="GSA57" s="410"/>
      <c r="GSB57" s="411"/>
      <c r="GSC57" s="412"/>
      <c r="GSD57" s="406"/>
      <c r="GSE57" s="407"/>
      <c r="GSF57" s="408"/>
      <c r="GSG57" s="409"/>
      <c r="GSH57" s="410"/>
      <c r="GSI57" s="411"/>
      <c r="GSJ57" s="412"/>
      <c r="GSK57" s="406"/>
      <c r="GSL57" s="407"/>
      <c r="GSM57" s="408"/>
      <c r="GSN57" s="409"/>
      <c r="GSO57" s="410"/>
      <c r="GSP57" s="411"/>
      <c r="GSQ57" s="412"/>
      <c r="GSR57" s="406"/>
      <c r="GSS57" s="407"/>
      <c r="GST57" s="408"/>
      <c r="GSU57" s="409"/>
      <c r="GSV57" s="410"/>
      <c r="GSW57" s="411"/>
      <c r="GSX57" s="412"/>
      <c r="GSY57" s="406"/>
      <c r="GSZ57" s="407"/>
      <c r="GTA57" s="408"/>
      <c r="GTB57" s="409"/>
      <c r="GTC57" s="410"/>
      <c r="GTD57" s="411"/>
      <c r="GTE57" s="412"/>
      <c r="GTF57" s="406"/>
      <c r="GTG57" s="407"/>
      <c r="GTH57" s="408"/>
      <c r="GTI57" s="409"/>
      <c r="GTJ57" s="410"/>
      <c r="GTK57" s="411"/>
      <c r="GTL57" s="412"/>
      <c r="GTM57" s="406"/>
      <c r="GTN57" s="407"/>
      <c r="GTO57" s="408"/>
      <c r="GTP57" s="409"/>
      <c r="GTQ57" s="410"/>
      <c r="GTR57" s="411"/>
      <c r="GTS57" s="412"/>
      <c r="GTT57" s="406"/>
      <c r="GTU57" s="407"/>
      <c r="GTV57" s="408"/>
      <c r="GTW57" s="409"/>
      <c r="GTX57" s="410"/>
      <c r="GTY57" s="411"/>
      <c r="GTZ57" s="412"/>
      <c r="GUA57" s="406"/>
      <c r="GUB57" s="407"/>
      <c r="GUC57" s="408"/>
      <c r="GUD57" s="409"/>
      <c r="GUE57" s="410"/>
      <c r="GUF57" s="411"/>
      <c r="GUG57" s="412"/>
      <c r="GUH57" s="406"/>
      <c r="GUI57" s="407"/>
      <c r="GUJ57" s="408"/>
      <c r="GUK57" s="409"/>
      <c r="GUL57" s="410"/>
      <c r="GUM57" s="411"/>
      <c r="GUN57" s="412"/>
      <c r="GUO57" s="406"/>
      <c r="GUP57" s="407"/>
      <c r="GUQ57" s="408"/>
      <c r="GUR57" s="409"/>
      <c r="GUS57" s="410"/>
      <c r="GUT57" s="411"/>
      <c r="GUU57" s="412"/>
      <c r="GUV57" s="406"/>
      <c r="GUW57" s="407"/>
      <c r="GUX57" s="408"/>
      <c r="GUY57" s="409"/>
      <c r="GUZ57" s="410"/>
      <c r="GVA57" s="411"/>
      <c r="GVB57" s="412"/>
      <c r="GVC57" s="406"/>
      <c r="GVD57" s="407"/>
      <c r="GVE57" s="408"/>
      <c r="GVF57" s="409"/>
      <c r="GVG57" s="410"/>
      <c r="GVH57" s="411"/>
      <c r="GVI57" s="412"/>
      <c r="GVJ57" s="406"/>
      <c r="GVK57" s="407"/>
      <c r="GVL57" s="408"/>
      <c r="GVM57" s="409"/>
      <c r="GVN57" s="410"/>
      <c r="GVO57" s="411"/>
      <c r="GVP57" s="412"/>
      <c r="GVQ57" s="406"/>
      <c r="GVR57" s="407"/>
      <c r="GVS57" s="408"/>
      <c r="GVT57" s="409"/>
      <c r="GVU57" s="410"/>
      <c r="GVV57" s="411"/>
      <c r="GVW57" s="412"/>
      <c r="GVX57" s="406"/>
      <c r="GVY57" s="407"/>
      <c r="GVZ57" s="408"/>
      <c r="GWA57" s="409"/>
      <c r="GWB57" s="410"/>
      <c r="GWC57" s="411"/>
      <c r="GWD57" s="412"/>
      <c r="GWE57" s="406"/>
      <c r="GWF57" s="407"/>
      <c r="GWG57" s="408"/>
      <c r="GWH57" s="409"/>
      <c r="GWI57" s="410"/>
      <c r="GWJ57" s="411"/>
      <c r="GWK57" s="412"/>
      <c r="GWL57" s="406"/>
      <c r="GWM57" s="407"/>
      <c r="GWN57" s="408"/>
      <c r="GWO57" s="409"/>
      <c r="GWP57" s="410"/>
      <c r="GWQ57" s="411"/>
      <c r="GWR57" s="412"/>
      <c r="GWS57" s="406"/>
      <c r="GWT57" s="407"/>
      <c r="GWU57" s="408"/>
      <c r="GWV57" s="409"/>
      <c r="GWW57" s="410"/>
      <c r="GWX57" s="411"/>
      <c r="GWY57" s="412"/>
      <c r="GWZ57" s="406"/>
      <c r="GXA57" s="407"/>
      <c r="GXB57" s="408"/>
      <c r="GXC57" s="409"/>
      <c r="GXD57" s="410"/>
      <c r="GXE57" s="411"/>
      <c r="GXF57" s="412"/>
      <c r="GXG57" s="406"/>
      <c r="GXH57" s="407"/>
      <c r="GXI57" s="408"/>
      <c r="GXJ57" s="409"/>
      <c r="GXK57" s="410"/>
      <c r="GXL57" s="411"/>
      <c r="GXM57" s="412"/>
      <c r="GXN57" s="406"/>
      <c r="GXO57" s="407"/>
      <c r="GXP57" s="408"/>
      <c r="GXQ57" s="409"/>
      <c r="GXR57" s="410"/>
      <c r="GXS57" s="411"/>
      <c r="GXT57" s="412"/>
      <c r="GXU57" s="406"/>
      <c r="GXV57" s="407"/>
      <c r="GXW57" s="408"/>
      <c r="GXX57" s="409"/>
      <c r="GXY57" s="410"/>
      <c r="GXZ57" s="411"/>
      <c r="GYA57" s="412"/>
      <c r="GYB57" s="406"/>
      <c r="GYC57" s="407"/>
      <c r="GYD57" s="408"/>
      <c r="GYE57" s="409"/>
      <c r="GYF57" s="410"/>
      <c r="GYG57" s="411"/>
      <c r="GYH57" s="412"/>
      <c r="GYI57" s="406"/>
      <c r="GYJ57" s="407"/>
      <c r="GYK57" s="408"/>
      <c r="GYL57" s="409"/>
      <c r="GYM57" s="410"/>
      <c r="GYN57" s="411"/>
      <c r="GYO57" s="412"/>
      <c r="GYP57" s="406"/>
      <c r="GYQ57" s="407"/>
      <c r="GYR57" s="408"/>
      <c r="GYS57" s="409"/>
      <c r="GYT57" s="410"/>
      <c r="GYU57" s="411"/>
      <c r="GYV57" s="412"/>
      <c r="GYW57" s="406"/>
      <c r="GYX57" s="407"/>
      <c r="GYY57" s="408"/>
      <c r="GYZ57" s="409"/>
      <c r="GZA57" s="410"/>
      <c r="GZB57" s="411"/>
      <c r="GZC57" s="412"/>
      <c r="GZD57" s="406"/>
      <c r="GZE57" s="407"/>
      <c r="GZF57" s="408"/>
      <c r="GZG57" s="409"/>
      <c r="GZH57" s="410"/>
      <c r="GZI57" s="411"/>
      <c r="GZJ57" s="412"/>
      <c r="GZK57" s="406"/>
      <c r="GZL57" s="407"/>
      <c r="GZM57" s="408"/>
      <c r="GZN57" s="409"/>
      <c r="GZO57" s="410"/>
      <c r="GZP57" s="411"/>
      <c r="GZQ57" s="412"/>
      <c r="GZR57" s="406"/>
      <c r="GZS57" s="407"/>
      <c r="GZT57" s="408"/>
      <c r="GZU57" s="409"/>
      <c r="GZV57" s="410"/>
      <c r="GZW57" s="411"/>
      <c r="GZX57" s="412"/>
      <c r="GZY57" s="406"/>
      <c r="GZZ57" s="407"/>
      <c r="HAA57" s="408"/>
      <c r="HAB57" s="409"/>
      <c r="HAC57" s="410"/>
      <c r="HAD57" s="411"/>
      <c r="HAE57" s="412"/>
      <c r="HAF57" s="406"/>
      <c r="HAG57" s="407"/>
      <c r="HAH57" s="408"/>
      <c r="HAI57" s="409"/>
      <c r="HAJ57" s="410"/>
      <c r="HAK57" s="411"/>
      <c r="HAL57" s="412"/>
      <c r="HAM57" s="406"/>
      <c r="HAN57" s="407"/>
      <c r="HAO57" s="408"/>
      <c r="HAP57" s="409"/>
      <c r="HAQ57" s="410"/>
      <c r="HAR57" s="411"/>
      <c r="HAS57" s="412"/>
      <c r="HAT57" s="406"/>
      <c r="HAU57" s="407"/>
      <c r="HAV57" s="408"/>
      <c r="HAW57" s="409"/>
      <c r="HAX57" s="410"/>
      <c r="HAY57" s="411"/>
      <c r="HAZ57" s="412"/>
      <c r="HBA57" s="406"/>
      <c r="HBB57" s="407"/>
      <c r="HBC57" s="408"/>
      <c r="HBD57" s="409"/>
      <c r="HBE57" s="410"/>
      <c r="HBF57" s="411"/>
      <c r="HBG57" s="412"/>
      <c r="HBH57" s="406"/>
      <c r="HBI57" s="407"/>
      <c r="HBJ57" s="408"/>
      <c r="HBK57" s="409"/>
      <c r="HBL57" s="410"/>
      <c r="HBM57" s="411"/>
      <c r="HBN57" s="412"/>
      <c r="HBO57" s="406"/>
      <c r="HBP57" s="407"/>
      <c r="HBQ57" s="408"/>
      <c r="HBR57" s="409"/>
      <c r="HBS57" s="410"/>
      <c r="HBT57" s="411"/>
      <c r="HBU57" s="412"/>
      <c r="HBV57" s="406"/>
      <c r="HBW57" s="407"/>
      <c r="HBX57" s="408"/>
      <c r="HBY57" s="409"/>
      <c r="HBZ57" s="410"/>
      <c r="HCA57" s="411"/>
      <c r="HCB57" s="412"/>
      <c r="HCC57" s="406"/>
      <c r="HCD57" s="407"/>
      <c r="HCE57" s="408"/>
      <c r="HCF57" s="409"/>
      <c r="HCG57" s="410"/>
      <c r="HCH57" s="411"/>
      <c r="HCI57" s="412"/>
      <c r="HCJ57" s="406"/>
      <c r="HCK57" s="407"/>
      <c r="HCL57" s="408"/>
      <c r="HCM57" s="409"/>
      <c r="HCN57" s="410"/>
      <c r="HCO57" s="411"/>
      <c r="HCP57" s="412"/>
      <c r="HCQ57" s="406"/>
      <c r="HCR57" s="407"/>
      <c r="HCS57" s="408"/>
      <c r="HCT57" s="409"/>
      <c r="HCU57" s="410"/>
      <c r="HCV57" s="411"/>
      <c r="HCW57" s="412"/>
      <c r="HCX57" s="406"/>
      <c r="HCY57" s="407"/>
      <c r="HCZ57" s="408"/>
      <c r="HDA57" s="409"/>
      <c r="HDB57" s="410"/>
      <c r="HDC57" s="411"/>
      <c r="HDD57" s="412"/>
      <c r="HDE57" s="406"/>
      <c r="HDF57" s="407"/>
      <c r="HDG57" s="408"/>
      <c r="HDH57" s="409"/>
      <c r="HDI57" s="410"/>
      <c r="HDJ57" s="411"/>
      <c r="HDK57" s="412"/>
      <c r="HDL57" s="406"/>
      <c r="HDM57" s="407"/>
      <c r="HDN57" s="408"/>
      <c r="HDO57" s="409"/>
      <c r="HDP57" s="410"/>
      <c r="HDQ57" s="411"/>
      <c r="HDR57" s="412"/>
      <c r="HDS57" s="406"/>
      <c r="HDT57" s="407"/>
      <c r="HDU57" s="408"/>
      <c r="HDV57" s="409"/>
      <c r="HDW57" s="410"/>
      <c r="HDX57" s="411"/>
      <c r="HDY57" s="412"/>
      <c r="HDZ57" s="406"/>
      <c r="HEA57" s="407"/>
      <c r="HEB57" s="408"/>
      <c r="HEC57" s="409"/>
      <c r="HED57" s="410"/>
      <c r="HEE57" s="411"/>
      <c r="HEF57" s="412"/>
      <c r="HEG57" s="406"/>
      <c r="HEH57" s="407"/>
      <c r="HEI57" s="408"/>
      <c r="HEJ57" s="409"/>
      <c r="HEK57" s="410"/>
      <c r="HEL57" s="411"/>
      <c r="HEM57" s="412"/>
      <c r="HEN57" s="406"/>
      <c r="HEO57" s="407"/>
      <c r="HEP57" s="408"/>
      <c r="HEQ57" s="409"/>
      <c r="HER57" s="410"/>
      <c r="HES57" s="411"/>
      <c r="HET57" s="412"/>
      <c r="HEU57" s="406"/>
      <c r="HEV57" s="407"/>
      <c r="HEW57" s="408"/>
      <c r="HEX57" s="409"/>
      <c r="HEY57" s="410"/>
      <c r="HEZ57" s="411"/>
      <c r="HFA57" s="412"/>
      <c r="HFB57" s="406"/>
      <c r="HFC57" s="407"/>
      <c r="HFD57" s="408"/>
      <c r="HFE57" s="409"/>
      <c r="HFF57" s="410"/>
      <c r="HFG57" s="411"/>
      <c r="HFH57" s="412"/>
      <c r="HFI57" s="406"/>
      <c r="HFJ57" s="407"/>
      <c r="HFK57" s="408"/>
      <c r="HFL57" s="409"/>
      <c r="HFM57" s="410"/>
      <c r="HFN57" s="411"/>
      <c r="HFO57" s="412"/>
      <c r="HFP57" s="406"/>
      <c r="HFQ57" s="407"/>
      <c r="HFR57" s="408"/>
      <c r="HFS57" s="409"/>
      <c r="HFT57" s="410"/>
      <c r="HFU57" s="411"/>
      <c r="HFV57" s="412"/>
      <c r="HFW57" s="406"/>
      <c r="HFX57" s="407"/>
      <c r="HFY57" s="408"/>
      <c r="HFZ57" s="409"/>
      <c r="HGA57" s="410"/>
      <c r="HGB57" s="411"/>
      <c r="HGC57" s="412"/>
      <c r="HGD57" s="406"/>
      <c r="HGE57" s="407"/>
      <c r="HGF57" s="408"/>
      <c r="HGG57" s="409"/>
      <c r="HGH57" s="410"/>
      <c r="HGI57" s="411"/>
      <c r="HGJ57" s="412"/>
      <c r="HGK57" s="406"/>
      <c r="HGL57" s="407"/>
      <c r="HGM57" s="408"/>
      <c r="HGN57" s="409"/>
      <c r="HGO57" s="410"/>
      <c r="HGP57" s="411"/>
      <c r="HGQ57" s="412"/>
      <c r="HGR57" s="406"/>
      <c r="HGS57" s="407"/>
      <c r="HGT57" s="408"/>
      <c r="HGU57" s="409"/>
      <c r="HGV57" s="410"/>
      <c r="HGW57" s="411"/>
      <c r="HGX57" s="412"/>
      <c r="HGY57" s="406"/>
      <c r="HGZ57" s="407"/>
      <c r="HHA57" s="408"/>
      <c r="HHB57" s="409"/>
      <c r="HHC57" s="410"/>
      <c r="HHD57" s="411"/>
      <c r="HHE57" s="412"/>
      <c r="HHF57" s="406"/>
      <c r="HHG57" s="407"/>
      <c r="HHH57" s="408"/>
      <c r="HHI57" s="409"/>
      <c r="HHJ57" s="410"/>
      <c r="HHK57" s="411"/>
      <c r="HHL57" s="412"/>
      <c r="HHM57" s="406"/>
      <c r="HHN57" s="407"/>
      <c r="HHO57" s="408"/>
      <c r="HHP57" s="409"/>
      <c r="HHQ57" s="410"/>
      <c r="HHR57" s="411"/>
      <c r="HHS57" s="412"/>
      <c r="HHT57" s="406"/>
      <c r="HHU57" s="407"/>
      <c r="HHV57" s="408"/>
      <c r="HHW57" s="409"/>
      <c r="HHX57" s="410"/>
      <c r="HHY57" s="411"/>
      <c r="HHZ57" s="412"/>
      <c r="HIA57" s="406"/>
      <c r="HIB57" s="407"/>
      <c r="HIC57" s="408"/>
      <c r="HID57" s="409"/>
      <c r="HIE57" s="410"/>
      <c r="HIF57" s="411"/>
      <c r="HIG57" s="412"/>
      <c r="HIH57" s="406"/>
      <c r="HII57" s="407"/>
      <c r="HIJ57" s="408"/>
      <c r="HIK57" s="409"/>
      <c r="HIL57" s="410"/>
      <c r="HIM57" s="411"/>
      <c r="HIN57" s="412"/>
      <c r="HIO57" s="406"/>
      <c r="HIP57" s="407"/>
      <c r="HIQ57" s="408"/>
      <c r="HIR57" s="409"/>
      <c r="HIS57" s="410"/>
      <c r="HIT57" s="411"/>
      <c r="HIU57" s="412"/>
      <c r="HIV57" s="406"/>
      <c r="HIW57" s="407"/>
      <c r="HIX57" s="408"/>
      <c r="HIY57" s="409"/>
      <c r="HIZ57" s="410"/>
      <c r="HJA57" s="411"/>
      <c r="HJB57" s="412"/>
      <c r="HJC57" s="406"/>
      <c r="HJD57" s="407"/>
      <c r="HJE57" s="408"/>
      <c r="HJF57" s="409"/>
      <c r="HJG57" s="410"/>
      <c r="HJH57" s="411"/>
      <c r="HJI57" s="412"/>
      <c r="HJJ57" s="406"/>
      <c r="HJK57" s="407"/>
      <c r="HJL57" s="408"/>
      <c r="HJM57" s="409"/>
      <c r="HJN57" s="410"/>
      <c r="HJO57" s="411"/>
      <c r="HJP57" s="412"/>
      <c r="HJQ57" s="406"/>
      <c r="HJR57" s="407"/>
      <c r="HJS57" s="408"/>
      <c r="HJT57" s="409"/>
      <c r="HJU57" s="410"/>
      <c r="HJV57" s="411"/>
      <c r="HJW57" s="412"/>
      <c r="HJX57" s="406"/>
      <c r="HJY57" s="407"/>
      <c r="HJZ57" s="408"/>
      <c r="HKA57" s="409"/>
      <c r="HKB57" s="410"/>
      <c r="HKC57" s="411"/>
      <c r="HKD57" s="412"/>
      <c r="HKE57" s="406"/>
      <c r="HKF57" s="407"/>
      <c r="HKG57" s="408"/>
      <c r="HKH57" s="409"/>
      <c r="HKI57" s="410"/>
      <c r="HKJ57" s="411"/>
      <c r="HKK57" s="412"/>
      <c r="HKL57" s="406"/>
      <c r="HKM57" s="407"/>
      <c r="HKN57" s="408"/>
      <c r="HKO57" s="409"/>
      <c r="HKP57" s="410"/>
      <c r="HKQ57" s="411"/>
      <c r="HKR57" s="412"/>
      <c r="HKS57" s="406"/>
      <c r="HKT57" s="407"/>
      <c r="HKU57" s="408"/>
      <c r="HKV57" s="409"/>
      <c r="HKW57" s="410"/>
      <c r="HKX57" s="411"/>
      <c r="HKY57" s="412"/>
      <c r="HKZ57" s="406"/>
      <c r="HLA57" s="407"/>
      <c r="HLB57" s="408"/>
      <c r="HLC57" s="409"/>
      <c r="HLD57" s="410"/>
      <c r="HLE57" s="411"/>
      <c r="HLF57" s="412"/>
      <c r="HLG57" s="406"/>
      <c r="HLH57" s="407"/>
      <c r="HLI57" s="408"/>
      <c r="HLJ57" s="409"/>
      <c r="HLK57" s="410"/>
      <c r="HLL57" s="411"/>
      <c r="HLM57" s="412"/>
      <c r="HLN57" s="406"/>
      <c r="HLO57" s="407"/>
      <c r="HLP57" s="408"/>
      <c r="HLQ57" s="409"/>
      <c r="HLR57" s="410"/>
      <c r="HLS57" s="411"/>
      <c r="HLT57" s="412"/>
      <c r="HLU57" s="406"/>
      <c r="HLV57" s="407"/>
      <c r="HLW57" s="408"/>
      <c r="HLX57" s="409"/>
      <c r="HLY57" s="410"/>
      <c r="HLZ57" s="411"/>
      <c r="HMA57" s="412"/>
      <c r="HMB57" s="406"/>
      <c r="HMC57" s="407"/>
      <c r="HMD57" s="408"/>
      <c r="HME57" s="409"/>
      <c r="HMF57" s="410"/>
      <c r="HMG57" s="411"/>
      <c r="HMH57" s="412"/>
      <c r="HMI57" s="406"/>
      <c r="HMJ57" s="407"/>
      <c r="HMK57" s="408"/>
      <c r="HML57" s="409"/>
      <c r="HMM57" s="410"/>
      <c r="HMN57" s="411"/>
      <c r="HMO57" s="412"/>
      <c r="HMP57" s="406"/>
      <c r="HMQ57" s="407"/>
      <c r="HMR57" s="408"/>
      <c r="HMS57" s="409"/>
      <c r="HMT57" s="410"/>
      <c r="HMU57" s="411"/>
      <c r="HMV57" s="412"/>
      <c r="HMW57" s="406"/>
      <c r="HMX57" s="407"/>
      <c r="HMY57" s="408"/>
      <c r="HMZ57" s="409"/>
      <c r="HNA57" s="410"/>
      <c r="HNB57" s="411"/>
      <c r="HNC57" s="412"/>
      <c r="HND57" s="406"/>
      <c r="HNE57" s="407"/>
      <c r="HNF57" s="408"/>
      <c r="HNG57" s="409"/>
      <c r="HNH57" s="410"/>
      <c r="HNI57" s="411"/>
      <c r="HNJ57" s="412"/>
      <c r="HNK57" s="406"/>
      <c r="HNL57" s="407"/>
      <c r="HNM57" s="408"/>
      <c r="HNN57" s="409"/>
      <c r="HNO57" s="410"/>
      <c r="HNP57" s="411"/>
      <c r="HNQ57" s="412"/>
      <c r="HNR57" s="406"/>
      <c r="HNS57" s="407"/>
      <c r="HNT57" s="408"/>
      <c r="HNU57" s="409"/>
      <c r="HNV57" s="410"/>
      <c r="HNW57" s="411"/>
      <c r="HNX57" s="412"/>
      <c r="HNY57" s="406"/>
      <c r="HNZ57" s="407"/>
      <c r="HOA57" s="408"/>
      <c r="HOB57" s="409"/>
      <c r="HOC57" s="410"/>
      <c r="HOD57" s="411"/>
      <c r="HOE57" s="412"/>
      <c r="HOF57" s="406"/>
      <c r="HOG57" s="407"/>
      <c r="HOH57" s="408"/>
      <c r="HOI57" s="409"/>
      <c r="HOJ57" s="410"/>
      <c r="HOK57" s="411"/>
      <c r="HOL57" s="412"/>
      <c r="HOM57" s="406"/>
      <c r="HON57" s="407"/>
      <c r="HOO57" s="408"/>
      <c r="HOP57" s="409"/>
      <c r="HOQ57" s="410"/>
      <c r="HOR57" s="411"/>
      <c r="HOS57" s="412"/>
      <c r="HOT57" s="406"/>
      <c r="HOU57" s="407"/>
      <c r="HOV57" s="408"/>
      <c r="HOW57" s="409"/>
      <c r="HOX57" s="410"/>
      <c r="HOY57" s="411"/>
      <c r="HOZ57" s="412"/>
      <c r="HPA57" s="406"/>
      <c r="HPB57" s="407"/>
      <c r="HPC57" s="408"/>
      <c r="HPD57" s="409"/>
      <c r="HPE57" s="410"/>
      <c r="HPF57" s="411"/>
      <c r="HPG57" s="412"/>
      <c r="HPH57" s="406"/>
      <c r="HPI57" s="407"/>
      <c r="HPJ57" s="408"/>
      <c r="HPK57" s="409"/>
      <c r="HPL57" s="410"/>
      <c r="HPM57" s="411"/>
      <c r="HPN57" s="412"/>
      <c r="HPO57" s="406"/>
      <c r="HPP57" s="407"/>
      <c r="HPQ57" s="408"/>
      <c r="HPR57" s="409"/>
      <c r="HPS57" s="410"/>
      <c r="HPT57" s="411"/>
      <c r="HPU57" s="412"/>
      <c r="HPV57" s="406"/>
      <c r="HPW57" s="407"/>
      <c r="HPX57" s="408"/>
      <c r="HPY57" s="409"/>
      <c r="HPZ57" s="410"/>
      <c r="HQA57" s="411"/>
      <c r="HQB57" s="412"/>
      <c r="HQC57" s="406"/>
      <c r="HQD57" s="407"/>
      <c r="HQE57" s="408"/>
      <c r="HQF57" s="409"/>
      <c r="HQG57" s="410"/>
      <c r="HQH57" s="411"/>
      <c r="HQI57" s="412"/>
      <c r="HQJ57" s="406"/>
      <c r="HQK57" s="407"/>
      <c r="HQL57" s="408"/>
      <c r="HQM57" s="409"/>
      <c r="HQN57" s="410"/>
      <c r="HQO57" s="411"/>
      <c r="HQP57" s="412"/>
      <c r="HQQ57" s="406"/>
      <c r="HQR57" s="407"/>
      <c r="HQS57" s="408"/>
      <c r="HQT57" s="409"/>
      <c r="HQU57" s="410"/>
      <c r="HQV57" s="411"/>
      <c r="HQW57" s="412"/>
      <c r="HQX57" s="406"/>
      <c r="HQY57" s="407"/>
      <c r="HQZ57" s="408"/>
      <c r="HRA57" s="409"/>
      <c r="HRB57" s="410"/>
      <c r="HRC57" s="411"/>
      <c r="HRD57" s="412"/>
      <c r="HRE57" s="406"/>
      <c r="HRF57" s="407"/>
      <c r="HRG57" s="408"/>
      <c r="HRH57" s="409"/>
      <c r="HRI57" s="410"/>
      <c r="HRJ57" s="411"/>
      <c r="HRK57" s="412"/>
      <c r="HRL57" s="406"/>
      <c r="HRM57" s="407"/>
      <c r="HRN57" s="408"/>
      <c r="HRO57" s="409"/>
      <c r="HRP57" s="410"/>
      <c r="HRQ57" s="411"/>
      <c r="HRR57" s="412"/>
      <c r="HRS57" s="406"/>
      <c r="HRT57" s="407"/>
      <c r="HRU57" s="408"/>
      <c r="HRV57" s="409"/>
      <c r="HRW57" s="410"/>
      <c r="HRX57" s="411"/>
      <c r="HRY57" s="412"/>
      <c r="HRZ57" s="406"/>
      <c r="HSA57" s="407"/>
      <c r="HSB57" s="408"/>
      <c r="HSC57" s="409"/>
      <c r="HSD57" s="410"/>
      <c r="HSE57" s="411"/>
      <c r="HSF57" s="412"/>
      <c r="HSG57" s="406"/>
      <c r="HSH57" s="407"/>
      <c r="HSI57" s="408"/>
      <c r="HSJ57" s="409"/>
      <c r="HSK57" s="410"/>
      <c r="HSL57" s="411"/>
      <c r="HSM57" s="412"/>
      <c r="HSN57" s="406"/>
      <c r="HSO57" s="407"/>
      <c r="HSP57" s="408"/>
      <c r="HSQ57" s="409"/>
      <c r="HSR57" s="410"/>
      <c r="HSS57" s="411"/>
      <c r="HST57" s="412"/>
      <c r="HSU57" s="406"/>
      <c r="HSV57" s="407"/>
      <c r="HSW57" s="408"/>
      <c r="HSX57" s="409"/>
      <c r="HSY57" s="410"/>
      <c r="HSZ57" s="411"/>
      <c r="HTA57" s="412"/>
      <c r="HTB57" s="406"/>
      <c r="HTC57" s="407"/>
      <c r="HTD57" s="408"/>
      <c r="HTE57" s="409"/>
      <c r="HTF57" s="410"/>
      <c r="HTG57" s="411"/>
      <c r="HTH57" s="412"/>
      <c r="HTI57" s="406"/>
      <c r="HTJ57" s="407"/>
      <c r="HTK57" s="408"/>
      <c r="HTL57" s="409"/>
      <c r="HTM57" s="410"/>
      <c r="HTN57" s="411"/>
      <c r="HTO57" s="412"/>
      <c r="HTP57" s="406"/>
      <c r="HTQ57" s="407"/>
      <c r="HTR57" s="408"/>
      <c r="HTS57" s="409"/>
      <c r="HTT57" s="410"/>
      <c r="HTU57" s="411"/>
      <c r="HTV57" s="412"/>
      <c r="HTW57" s="406"/>
      <c r="HTX57" s="407"/>
      <c r="HTY57" s="408"/>
      <c r="HTZ57" s="409"/>
      <c r="HUA57" s="410"/>
      <c r="HUB57" s="411"/>
      <c r="HUC57" s="412"/>
      <c r="HUD57" s="406"/>
      <c r="HUE57" s="407"/>
      <c r="HUF57" s="408"/>
      <c r="HUG57" s="409"/>
      <c r="HUH57" s="410"/>
      <c r="HUI57" s="411"/>
      <c r="HUJ57" s="412"/>
      <c r="HUK57" s="406"/>
      <c r="HUL57" s="407"/>
      <c r="HUM57" s="408"/>
      <c r="HUN57" s="409"/>
      <c r="HUO57" s="410"/>
      <c r="HUP57" s="411"/>
      <c r="HUQ57" s="412"/>
      <c r="HUR57" s="406"/>
      <c r="HUS57" s="407"/>
      <c r="HUT57" s="408"/>
      <c r="HUU57" s="409"/>
      <c r="HUV57" s="410"/>
      <c r="HUW57" s="411"/>
      <c r="HUX57" s="412"/>
      <c r="HUY57" s="406"/>
      <c r="HUZ57" s="407"/>
      <c r="HVA57" s="408"/>
      <c r="HVB57" s="409"/>
      <c r="HVC57" s="410"/>
      <c r="HVD57" s="411"/>
      <c r="HVE57" s="412"/>
      <c r="HVF57" s="406"/>
      <c r="HVG57" s="407"/>
      <c r="HVH57" s="408"/>
      <c r="HVI57" s="409"/>
      <c r="HVJ57" s="410"/>
      <c r="HVK57" s="411"/>
      <c r="HVL57" s="412"/>
      <c r="HVM57" s="406"/>
      <c r="HVN57" s="407"/>
      <c r="HVO57" s="408"/>
      <c r="HVP57" s="409"/>
      <c r="HVQ57" s="410"/>
      <c r="HVR57" s="411"/>
      <c r="HVS57" s="412"/>
      <c r="HVT57" s="406"/>
      <c r="HVU57" s="407"/>
      <c r="HVV57" s="408"/>
      <c r="HVW57" s="409"/>
      <c r="HVX57" s="410"/>
      <c r="HVY57" s="411"/>
      <c r="HVZ57" s="412"/>
      <c r="HWA57" s="406"/>
      <c r="HWB57" s="407"/>
      <c r="HWC57" s="408"/>
      <c r="HWD57" s="409"/>
      <c r="HWE57" s="410"/>
      <c r="HWF57" s="411"/>
      <c r="HWG57" s="412"/>
      <c r="HWH57" s="406"/>
      <c r="HWI57" s="407"/>
      <c r="HWJ57" s="408"/>
      <c r="HWK57" s="409"/>
      <c r="HWL57" s="410"/>
      <c r="HWM57" s="411"/>
      <c r="HWN57" s="412"/>
      <c r="HWO57" s="406"/>
      <c r="HWP57" s="407"/>
      <c r="HWQ57" s="408"/>
      <c r="HWR57" s="409"/>
      <c r="HWS57" s="410"/>
      <c r="HWT57" s="411"/>
      <c r="HWU57" s="412"/>
      <c r="HWV57" s="406"/>
      <c r="HWW57" s="407"/>
      <c r="HWX57" s="408"/>
      <c r="HWY57" s="409"/>
      <c r="HWZ57" s="410"/>
      <c r="HXA57" s="411"/>
      <c r="HXB57" s="412"/>
      <c r="HXC57" s="406"/>
      <c r="HXD57" s="407"/>
      <c r="HXE57" s="408"/>
      <c r="HXF57" s="409"/>
      <c r="HXG57" s="410"/>
      <c r="HXH57" s="411"/>
      <c r="HXI57" s="412"/>
      <c r="HXJ57" s="406"/>
      <c r="HXK57" s="407"/>
      <c r="HXL57" s="408"/>
      <c r="HXM57" s="409"/>
      <c r="HXN57" s="410"/>
      <c r="HXO57" s="411"/>
      <c r="HXP57" s="412"/>
      <c r="HXQ57" s="406"/>
      <c r="HXR57" s="407"/>
      <c r="HXS57" s="408"/>
      <c r="HXT57" s="409"/>
      <c r="HXU57" s="410"/>
      <c r="HXV57" s="411"/>
      <c r="HXW57" s="412"/>
      <c r="HXX57" s="406"/>
      <c r="HXY57" s="407"/>
      <c r="HXZ57" s="408"/>
      <c r="HYA57" s="409"/>
      <c r="HYB57" s="410"/>
      <c r="HYC57" s="411"/>
      <c r="HYD57" s="412"/>
      <c r="HYE57" s="406"/>
      <c r="HYF57" s="407"/>
      <c r="HYG57" s="408"/>
      <c r="HYH57" s="409"/>
      <c r="HYI57" s="410"/>
      <c r="HYJ57" s="411"/>
      <c r="HYK57" s="412"/>
      <c r="HYL57" s="406"/>
      <c r="HYM57" s="407"/>
      <c r="HYN57" s="408"/>
      <c r="HYO57" s="409"/>
      <c r="HYP57" s="410"/>
      <c r="HYQ57" s="411"/>
      <c r="HYR57" s="412"/>
      <c r="HYS57" s="406"/>
      <c r="HYT57" s="407"/>
      <c r="HYU57" s="408"/>
      <c r="HYV57" s="409"/>
      <c r="HYW57" s="410"/>
      <c r="HYX57" s="411"/>
      <c r="HYY57" s="412"/>
      <c r="HYZ57" s="406"/>
      <c r="HZA57" s="407"/>
      <c r="HZB57" s="408"/>
      <c r="HZC57" s="409"/>
      <c r="HZD57" s="410"/>
      <c r="HZE57" s="411"/>
      <c r="HZF57" s="412"/>
      <c r="HZG57" s="406"/>
      <c r="HZH57" s="407"/>
      <c r="HZI57" s="408"/>
      <c r="HZJ57" s="409"/>
      <c r="HZK57" s="410"/>
      <c r="HZL57" s="411"/>
      <c r="HZM57" s="412"/>
      <c r="HZN57" s="406"/>
      <c r="HZO57" s="407"/>
      <c r="HZP57" s="408"/>
      <c r="HZQ57" s="409"/>
      <c r="HZR57" s="410"/>
      <c r="HZS57" s="411"/>
      <c r="HZT57" s="412"/>
      <c r="HZU57" s="406"/>
      <c r="HZV57" s="407"/>
      <c r="HZW57" s="408"/>
      <c r="HZX57" s="409"/>
      <c r="HZY57" s="410"/>
      <c r="HZZ57" s="411"/>
      <c r="IAA57" s="412"/>
      <c r="IAB57" s="406"/>
      <c r="IAC57" s="407"/>
      <c r="IAD57" s="408"/>
      <c r="IAE57" s="409"/>
      <c r="IAF57" s="410"/>
      <c r="IAG57" s="411"/>
      <c r="IAH57" s="412"/>
      <c r="IAI57" s="406"/>
      <c r="IAJ57" s="407"/>
      <c r="IAK57" s="408"/>
      <c r="IAL57" s="409"/>
      <c r="IAM57" s="410"/>
      <c r="IAN57" s="411"/>
      <c r="IAO57" s="412"/>
      <c r="IAP57" s="406"/>
      <c r="IAQ57" s="407"/>
      <c r="IAR57" s="408"/>
      <c r="IAS57" s="409"/>
      <c r="IAT57" s="410"/>
      <c r="IAU57" s="411"/>
      <c r="IAV57" s="412"/>
      <c r="IAW57" s="406"/>
      <c r="IAX57" s="407"/>
      <c r="IAY57" s="408"/>
      <c r="IAZ57" s="409"/>
      <c r="IBA57" s="410"/>
      <c r="IBB57" s="411"/>
      <c r="IBC57" s="412"/>
      <c r="IBD57" s="406"/>
      <c r="IBE57" s="407"/>
      <c r="IBF57" s="408"/>
      <c r="IBG57" s="409"/>
      <c r="IBH57" s="410"/>
      <c r="IBI57" s="411"/>
      <c r="IBJ57" s="412"/>
      <c r="IBK57" s="406"/>
      <c r="IBL57" s="407"/>
      <c r="IBM57" s="408"/>
      <c r="IBN57" s="409"/>
      <c r="IBO57" s="410"/>
      <c r="IBP57" s="411"/>
      <c r="IBQ57" s="412"/>
      <c r="IBR57" s="406"/>
      <c r="IBS57" s="407"/>
      <c r="IBT57" s="408"/>
      <c r="IBU57" s="409"/>
      <c r="IBV57" s="410"/>
      <c r="IBW57" s="411"/>
      <c r="IBX57" s="412"/>
      <c r="IBY57" s="406"/>
      <c r="IBZ57" s="407"/>
      <c r="ICA57" s="408"/>
      <c r="ICB57" s="409"/>
      <c r="ICC57" s="410"/>
      <c r="ICD57" s="411"/>
      <c r="ICE57" s="412"/>
      <c r="ICF57" s="406"/>
      <c r="ICG57" s="407"/>
      <c r="ICH57" s="408"/>
      <c r="ICI57" s="409"/>
      <c r="ICJ57" s="410"/>
      <c r="ICK57" s="411"/>
      <c r="ICL57" s="412"/>
      <c r="ICM57" s="406"/>
      <c r="ICN57" s="407"/>
      <c r="ICO57" s="408"/>
      <c r="ICP57" s="409"/>
      <c r="ICQ57" s="410"/>
      <c r="ICR57" s="411"/>
      <c r="ICS57" s="412"/>
      <c r="ICT57" s="406"/>
      <c r="ICU57" s="407"/>
      <c r="ICV57" s="408"/>
      <c r="ICW57" s="409"/>
      <c r="ICX57" s="410"/>
      <c r="ICY57" s="411"/>
      <c r="ICZ57" s="412"/>
      <c r="IDA57" s="406"/>
      <c r="IDB57" s="407"/>
      <c r="IDC57" s="408"/>
      <c r="IDD57" s="409"/>
      <c r="IDE57" s="410"/>
      <c r="IDF57" s="411"/>
      <c r="IDG57" s="412"/>
      <c r="IDH57" s="406"/>
      <c r="IDI57" s="407"/>
      <c r="IDJ57" s="408"/>
      <c r="IDK57" s="409"/>
      <c r="IDL57" s="410"/>
      <c r="IDM57" s="411"/>
      <c r="IDN57" s="412"/>
      <c r="IDO57" s="406"/>
      <c r="IDP57" s="407"/>
      <c r="IDQ57" s="408"/>
      <c r="IDR57" s="409"/>
      <c r="IDS57" s="410"/>
      <c r="IDT57" s="411"/>
      <c r="IDU57" s="412"/>
      <c r="IDV57" s="406"/>
      <c r="IDW57" s="407"/>
      <c r="IDX57" s="408"/>
      <c r="IDY57" s="409"/>
      <c r="IDZ57" s="410"/>
      <c r="IEA57" s="411"/>
      <c r="IEB57" s="412"/>
      <c r="IEC57" s="406"/>
      <c r="IED57" s="407"/>
      <c r="IEE57" s="408"/>
      <c r="IEF57" s="409"/>
      <c r="IEG57" s="410"/>
      <c r="IEH57" s="411"/>
      <c r="IEI57" s="412"/>
      <c r="IEJ57" s="406"/>
      <c r="IEK57" s="407"/>
      <c r="IEL57" s="408"/>
      <c r="IEM57" s="409"/>
      <c r="IEN57" s="410"/>
      <c r="IEO57" s="411"/>
      <c r="IEP57" s="412"/>
      <c r="IEQ57" s="406"/>
      <c r="IER57" s="407"/>
      <c r="IES57" s="408"/>
      <c r="IET57" s="409"/>
      <c r="IEU57" s="410"/>
      <c r="IEV57" s="411"/>
      <c r="IEW57" s="412"/>
      <c r="IEX57" s="406"/>
      <c r="IEY57" s="407"/>
      <c r="IEZ57" s="408"/>
      <c r="IFA57" s="409"/>
      <c r="IFB57" s="410"/>
      <c r="IFC57" s="411"/>
      <c r="IFD57" s="412"/>
      <c r="IFE57" s="406"/>
      <c r="IFF57" s="407"/>
      <c r="IFG57" s="408"/>
      <c r="IFH57" s="409"/>
      <c r="IFI57" s="410"/>
      <c r="IFJ57" s="411"/>
      <c r="IFK57" s="412"/>
      <c r="IFL57" s="406"/>
      <c r="IFM57" s="407"/>
      <c r="IFN57" s="408"/>
      <c r="IFO57" s="409"/>
      <c r="IFP57" s="410"/>
      <c r="IFQ57" s="411"/>
      <c r="IFR57" s="412"/>
      <c r="IFS57" s="406"/>
      <c r="IFT57" s="407"/>
      <c r="IFU57" s="408"/>
      <c r="IFV57" s="409"/>
      <c r="IFW57" s="410"/>
      <c r="IFX57" s="411"/>
      <c r="IFY57" s="412"/>
      <c r="IFZ57" s="406"/>
      <c r="IGA57" s="407"/>
      <c r="IGB57" s="408"/>
      <c r="IGC57" s="409"/>
      <c r="IGD57" s="410"/>
      <c r="IGE57" s="411"/>
      <c r="IGF57" s="412"/>
      <c r="IGG57" s="406"/>
      <c r="IGH57" s="407"/>
      <c r="IGI57" s="408"/>
      <c r="IGJ57" s="409"/>
      <c r="IGK57" s="410"/>
      <c r="IGL57" s="411"/>
      <c r="IGM57" s="412"/>
      <c r="IGN57" s="406"/>
      <c r="IGO57" s="407"/>
      <c r="IGP57" s="408"/>
      <c r="IGQ57" s="409"/>
      <c r="IGR57" s="410"/>
      <c r="IGS57" s="411"/>
      <c r="IGT57" s="412"/>
      <c r="IGU57" s="406"/>
      <c r="IGV57" s="407"/>
      <c r="IGW57" s="408"/>
      <c r="IGX57" s="409"/>
      <c r="IGY57" s="410"/>
      <c r="IGZ57" s="411"/>
      <c r="IHA57" s="412"/>
      <c r="IHB57" s="406"/>
      <c r="IHC57" s="407"/>
      <c r="IHD57" s="408"/>
      <c r="IHE57" s="409"/>
      <c r="IHF57" s="410"/>
      <c r="IHG57" s="411"/>
      <c r="IHH57" s="412"/>
      <c r="IHI57" s="406"/>
      <c r="IHJ57" s="407"/>
      <c r="IHK57" s="408"/>
      <c r="IHL57" s="409"/>
      <c r="IHM57" s="410"/>
      <c r="IHN57" s="411"/>
      <c r="IHO57" s="412"/>
      <c r="IHP57" s="406"/>
      <c r="IHQ57" s="407"/>
      <c r="IHR57" s="408"/>
      <c r="IHS57" s="409"/>
      <c r="IHT57" s="410"/>
      <c r="IHU57" s="411"/>
      <c r="IHV57" s="412"/>
      <c r="IHW57" s="406"/>
      <c r="IHX57" s="407"/>
      <c r="IHY57" s="408"/>
      <c r="IHZ57" s="409"/>
      <c r="IIA57" s="410"/>
      <c r="IIB57" s="411"/>
      <c r="IIC57" s="412"/>
      <c r="IID57" s="406"/>
      <c r="IIE57" s="407"/>
      <c r="IIF57" s="408"/>
      <c r="IIG57" s="409"/>
      <c r="IIH57" s="410"/>
      <c r="III57" s="411"/>
      <c r="IIJ57" s="412"/>
      <c r="IIK57" s="406"/>
      <c r="IIL57" s="407"/>
      <c r="IIM57" s="408"/>
      <c r="IIN57" s="409"/>
      <c r="IIO57" s="410"/>
      <c r="IIP57" s="411"/>
      <c r="IIQ57" s="412"/>
      <c r="IIR57" s="406"/>
      <c r="IIS57" s="407"/>
      <c r="IIT57" s="408"/>
      <c r="IIU57" s="409"/>
      <c r="IIV57" s="410"/>
      <c r="IIW57" s="411"/>
      <c r="IIX57" s="412"/>
      <c r="IIY57" s="406"/>
      <c r="IIZ57" s="407"/>
      <c r="IJA57" s="408"/>
      <c r="IJB57" s="409"/>
      <c r="IJC57" s="410"/>
      <c r="IJD57" s="411"/>
      <c r="IJE57" s="412"/>
      <c r="IJF57" s="406"/>
      <c r="IJG57" s="407"/>
      <c r="IJH57" s="408"/>
      <c r="IJI57" s="409"/>
      <c r="IJJ57" s="410"/>
      <c r="IJK57" s="411"/>
      <c r="IJL57" s="412"/>
      <c r="IJM57" s="406"/>
      <c r="IJN57" s="407"/>
      <c r="IJO57" s="408"/>
      <c r="IJP57" s="409"/>
      <c r="IJQ57" s="410"/>
      <c r="IJR57" s="411"/>
      <c r="IJS57" s="412"/>
      <c r="IJT57" s="406"/>
      <c r="IJU57" s="407"/>
      <c r="IJV57" s="408"/>
      <c r="IJW57" s="409"/>
      <c r="IJX57" s="410"/>
      <c r="IJY57" s="411"/>
      <c r="IJZ57" s="412"/>
      <c r="IKA57" s="406"/>
      <c r="IKB57" s="407"/>
      <c r="IKC57" s="408"/>
      <c r="IKD57" s="409"/>
      <c r="IKE57" s="410"/>
      <c r="IKF57" s="411"/>
      <c r="IKG57" s="412"/>
      <c r="IKH57" s="406"/>
      <c r="IKI57" s="407"/>
      <c r="IKJ57" s="408"/>
      <c r="IKK57" s="409"/>
      <c r="IKL57" s="410"/>
      <c r="IKM57" s="411"/>
      <c r="IKN57" s="412"/>
      <c r="IKO57" s="406"/>
      <c r="IKP57" s="407"/>
      <c r="IKQ57" s="408"/>
      <c r="IKR57" s="409"/>
      <c r="IKS57" s="410"/>
      <c r="IKT57" s="411"/>
      <c r="IKU57" s="412"/>
      <c r="IKV57" s="406"/>
      <c r="IKW57" s="407"/>
      <c r="IKX57" s="408"/>
      <c r="IKY57" s="409"/>
      <c r="IKZ57" s="410"/>
      <c r="ILA57" s="411"/>
      <c r="ILB57" s="412"/>
      <c r="ILC57" s="406"/>
      <c r="ILD57" s="407"/>
      <c r="ILE57" s="408"/>
      <c r="ILF57" s="409"/>
      <c r="ILG57" s="410"/>
      <c r="ILH57" s="411"/>
      <c r="ILI57" s="412"/>
      <c r="ILJ57" s="406"/>
      <c r="ILK57" s="407"/>
      <c r="ILL57" s="408"/>
      <c r="ILM57" s="409"/>
      <c r="ILN57" s="410"/>
      <c r="ILO57" s="411"/>
      <c r="ILP57" s="412"/>
      <c r="ILQ57" s="406"/>
      <c r="ILR57" s="407"/>
      <c r="ILS57" s="408"/>
      <c r="ILT57" s="409"/>
      <c r="ILU57" s="410"/>
      <c r="ILV57" s="411"/>
      <c r="ILW57" s="412"/>
      <c r="ILX57" s="406"/>
      <c r="ILY57" s="407"/>
      <c r="ILZ57" s="408"/>
      <c r="IMA57" s="409"/>
      <c r="IMB57" s="410"/>
      <c r="IMC57" s="411"/>
      <c r="IMD57" s="412"/>
      <c r="IME57" s="406"/>
      <c r="IMF57" s="407"/>
      <c r="IMG57" s="408"/>
      <c r="IMH57" s="409"/>
      <c r="IMI57" s="410"/>
      <c r="IMJ57" s="411"/>
      <c r="IMK57" s="412"/>
      <c r="IML57" s="406"/>
      <c r="IMM57" s="407"/>
      <c r="IMN57" s="408"/>
      <c r="IMO57" s="409"/>
      <c r="IMP57" s="410"/>
      <c r="IMQ57" s="411"/>
      <c r="IMR57" s="412"/>
      <c r="IMS57" s="406"/>
      <c r="IMT57" s="407"/>
      <c r="IMU57" s="408"/>
      <c r="IMV57" s="409"/>
      <c r="IMW57" s="410"/>
      <c r="IMX57" s="411"/>
      <c r="IMY57" s="412"/>
      <c r="IMZ57" s="406"/>
      <c r="INA57" s="407"/>
      <c r="INB57" s="408"/>
      <c r="INC57" s="409"/>
      <c r="IND57" s="410"/>
      <c r="INE57" s="411"/>
      <c r="INF57" s="412"/>
      <c r="ING57" s="406"/>
      <c r="INH57" s="407"/>
      <c r="INI57" s="408"/>
      <c r="INJ57" s="409"/>
      <c r="INK57" s="410"/>
      <c r="INL57" s="411"/>
      <c r="INM57" s="412"/>
      <c r="INN57" s="406"/>
      <c r="INO57" s="407"/>
      <c r="INP57" s="408"/>
      <c r="INQ57" s="409"/>
      <c r="INR57" s="410"/>
      <c r="INS57" s="411"/>
      <c r="INT57" s="412"/>
      <c r="INU57" s="406"/>
      <c r="INV57" s="407"/>
      <c r="INW57" s="408"/>
      <c r="INX57" s="409"/>
      <c r="INY57" s="410"/>
      <c r="INZ57" s="411"/>
      <c r="IOA57" s="412"/>
      <c r="IOB57" s="406"/>
      <c r="IOC57" s="407"/>
      <c r="IOD57" s="408"/>
      <c r="IOE57" s="409"/>
      <c r="IOF57" s="410"/>
      <c r="IOG57" s="411"/>
      <c r="IOH57" s="412"/>
      <c r="IOI57" s="406"/>
      <c r="IOJ57" s="407"/>
      <c r="IOK57" s="408"/>
      <c r="IOL57" s="409"/>
      <c r="IOM57" s="410"/>
      <c r="ION57" s="411"/>
      <c r="IOO57" s="412"/>
      <c r="IOP57" s="406"/>
      <c r="IOQ57" s="407"/>
      <c r="IOR57" s="408"/>
      <c r="IOS57" s="409"/>
      <c r="IOT57" s="410"/>
      <c r="IOU57" s="411"/>
      <c r="IOV57" s="412"/>
      <c r="IOW57" s="406"/>
      <c r="IOX57" s="407"/>
      <c r="IOY57" s="408"/>
      <c r="IOZ57" s="409"/>
      <c r="IPA57" s="410"/>
      <c r="IPB57" s="411"/>
      <c r="IPC57" s="412"/>
      <c r="IPD57" s="406"/>
      <c r="IPE57" s="407"/>
      <c r="IPF57" s="408"/>
      <c r="IPG57" s="409"/>
      <c r="IPH57" s="410"/>
      <c r="IPI57" s="411"/>
      <c r="IPJ57" s="412"/>
      <c r="IPK57" s="406"/>
      <c r="IPL57" s="407"/>
      <c r="IPM57" s="408"/>
      <c r="IPN57" s="409"/>
      <c r="IPO57" s="410"/>
      <c r="IPP57" s="411"/>
      <c r="IPQ57" s="412"/>
      <c r="IPR57" s="406"/>
      <c r="IPS57" s="407"/>
      <c r="IPT57" s="408"/>
      <c r="IPU57" s="409"/>
      <c r="IPV57" s="410"/>
      <c r="IPW57" s="411"/>
      <c r="IPX57" s="412"/>
      <c r="IPY57" s="406"/>
      <c r="IPZ57" s="407"/>
      <c r="IQA57" s="408"/>
      <c r="IQB57" s="409"/>
      <c r="IQC57" s="410"/>
      <c r="IQD57" s="411"/>
      <c r="IQE57" s="412"/>
      <c r="IQF57" s="406"/>
      <c r="IQG57" s="407"/>
      <c r="IQH57" s="408"/>
      <c r="IQI57" s="409"/>
      <c r="IQJ57" s="410"/>
      <c r="IQK57" s="411"/>
      <c r="IQL57" s="412"/>
      <c r="IQM57" s="406"/>
      <c r="IQN57" s="407"/>
      <c r="IQO57" s="408"/>
      <c r="IQP57" s="409"/>
      <c r="IQQ57" s="410"/>
      <c r="IQR57" s="411"/>
      <c r="IQS57" s="412"/>
      <c r="IQT57" s="406"/>
      <c r="IQU57" s="407"/>
      <c r="IQV57" s="408"/>
      <c r="IQW57" s="409"/>
      <c r="IQX57" s="410"/>
      <c r="IQY57" s="411"/>
      <c r="IQZ57" s="412"/>
      <c r="IRA57" s="406"/>
      <c r="IRB57" s="407"/>
      <c r="IRC57" s="408"/>
      <c r="IRD57" s="409"/>
      <c r="IRE57" s="410"/>
      <c r="IRF57" s="411"/>
      <c r="IRG57" s="412"/>
      <c r="IRH57" s="406"/>
      <c r="IRI57" s="407"/>
      <c r="IRJ57" s="408"/>
      <c r="IRK57" s="409"/>
      <c r="IRL57" s="410"/>
      <c r="IRM57" s="411"/>
      <c r="IRN57" s="412"/>
      <c r="IRO57" s="406"/>
      <c r="IRP57" s="407"/>
      <c r="IRQ57" s="408"/>
      <c r="IRR57" s="409"/>
      <c r="IRS57" s="410"/>
      <c r="IRT57" s="411"/>
      <c r="IRU57" s="412"/>
      <c r="IRV57" s="406"/>
      <c r="IRW57" s="407"/>
      <c r="IRX57" s="408"/>
      <c r="IRY57" s="409"/>
      <c r="IRZ57" s="410"/>
      <c r="ISA57" s="411"/>
      <c r="ISB57" s="412"/>
      <c r="ISC57" s="406"/>
      <c r="ISD57" s="407"/>
      <c r="ISE57" s="408"/>
      <c r="ISF57" s="409"/>
      <c r="ISG57" s="410"/>
      <c r="ISH57" s="411"/>
      <c r="ISI57" s="412"/>
      <c r="ISJ57" s="406"/>
      <c r="ISK57" s="407"/>
      <c r="ISL57" s="408"/>
      <c r="ISM57" s="409"/>
      <c r="ISN57" s="410"/>
      <c r="ISO57" s="411"/>
      <c r="ISP57" s="412"/>
      <c r="ISQ57" s="406"/>
      <c r="ISR57" s="407"/>
      <c r="ISS57" s="408"/>
      <c r="IST57" s="409"/>
      <c r="ISU57" s="410"/>
      <c r="ISV57" s="411"/>
      <c r="ISW57" s="412"/>
      <c r="ISX57" s="406"/>
      <c r="ISY57" s="407"/>
      <c r="ISZ57" s="408"/>
      <c r="ITA57" s="409"/>
      <c r="ITB57" s="410"/>
      <c r="ITC57" s="411"/>
      <c r="ITD57" s="412"/>
      <c r="ITE57" s="406"/>
      <c r="ITF57" s="407"/>
      <c r="ITG57" s="408"/>
      <c r="ITH57" s="409"/>
      <c r="ITI57" s="410"/>
      <c r="ITJ57" s="411"/>
      <c r="ITK57" s="412"/>
      <c r="ITL57" s="406"/>
      <c r="ITM57" s="407"/>
      <c r="ITN57" s="408"/>
      <c r="ITO57" s="409"/>
      <c r="ITP57" s="410"/>
      <c r="ITQ57" s="411"/>
      <c r="ITR57" s="412"/>
      <c r="ITS57" s="406"/>
      <c r="ITT57" s="407"/>
      <c r="ITU57" s="408"/>
      <c r="ITV57" s="409"/>
      <c r="ITW57" s="410"/>
      <c r="ITX57" s="411"/>
      <c r="ITY57" s="412"/>
      <c r="ITZ57" s="406"/>
      <c r="IUA57" s="407"/>
      <c r="IUB57" s="408"/>
      <c r="IUC57" s="409"/>
      <c r="IUD57" s="410"/>
      <c r="IUE57" s="411"/>
      <c r="IUF57" s="412"/>
      <c r="IUG57" s="406"/>
      <c r="IUH57" s="407"/>
      <c r="IUI57" s="408"/>
      <c r="IUJ57" s="409"/>
      <c r="IUK57" s="410"/>
      <c r="IUL57" s="411"/>
      <c r="IUM57" s="412"/>
      <c r="IUN57" s="406"/>
      <c r="IUO57" s="407"/>
      <c r="IUP57" s="408"/>
      <c r="IUQ57" s="409"/>
      <c r="IUR57" s="410"/>
      <c r="IUS57" s="411"/>
      <c r="IUT57" s="412"/>
      <c r="IUU57" s="406"/>
      <c r="IUV57" s="407"/>
      <c r="IUW57" s="408"/>
      <c r="IUX57" s="409"/>
      <c r="IUY57" s="410"/>
      <c r="IUZ57" s="411"/>
      <c r="IVA57" s="412"/>
      <c r="IVB57" s="406"/>
      <c r="IVC57" s="407"/>
      <c r="IVD57" s="408"/>
      <c r="IVE57" s="409"/>
      <c r="IVF57" s="410"/>
      <c r="IVG57" s="411"/>
      <c r="IVH57" s="412"/>
      <c r="IVI57" s="406"/>
      <c r="IVJ57" s="407"/>
      <c r="IVK57" s="408"/>
      <c r="IVL57" s="409"/>
      <c r="IVM57" s="410"/>
      <c r="IVN57" s="411"/>
      <c r="IVO57" s="412"/>
      <c r="IVP57" s="406"/>
      <c r="IVQ57" s="407"/>
      <c r="IVR57" s="408"/>
      <c r="IVS57" s="409"/>
      <c r="IVT57" s="410"/>
      <c r="IVU57" s="411"/>
      <c r="IVV57" s="412"/>
      <c r="IVW57" s="406"/>
      <c r="IVX57" s="407"/>
      <c r="IVY57" s="408"/>
      <c r="IVZ57" s="409"/>
      <c r="IWA57" s="410"/>
      <c r="IWB57" s="411"/>
      <c r="IWC57" s="412"/>
      <c r="IWD57" s="406"/>
      <c r="IWE57" s="407"/>
      <c r="IWF57" s="408"/>
      <c r="IWG57" s="409"/>
      <c r="IWH57" s="410"/>
      <c r="IWI57" s="411"/>
      <c r="IWJ57" s="412"/>
      <c r="IWK57" s="406"/>
      <c r="IWL57" s="407"/>
      <c r="IWM57" s="408"/>
      <c r="IWN57" s="409"/>
      <c r="IWO57" s="410"/>
      <c r="IWP57" s="411"/>
      <c r="IWQ57" s="412"/>
      <c r="IWR57" s="406"/>
      <c r="IWS57" s="407"/>
      <c r="IWT57" s="408"/>
      <c r="IWU57" s="409"/>
      <c r="IWV57" s="410"/>
      <c r="IWW57" s="411"/>
      <c r="IWX57" s="412"/>
      <c r="IWY57" s="406"/>
      <c r="IWZ57" s="407"/>
      <c r="IXA57" s="408"/>
      <c r="IXB57" s="409"/>
      <c r="IXC57" s="410"/>
      <c r="IXD57" s="411"/>
      <c r="IXE57" s="412"/>
      <c r="IXF57" s="406"/>
      <c r="IXG57" s="407"/>
      <c r="IXH57" s="408"/>
      <c r="IXI57" s="409"/>
      <c r="IXJ57" s="410"/>
      <c r="IXK57" s="411"/>
      <c r="IXL57" s="412"/>
      <c r="IXM57" s="406"/>
      <c r="IXN57" s="407"/>
      <c r="IXO57" s="408"/>
      <c r="IXP57" s="409"/>
      <c r="IXQ57" s="410"/>
      <c r="IXR57" s="411"/>
      <c r="IXS57" s="412"/>
      <c r="IXT57" s="406"/>
      <c r="IXU57" s="407"/>
      <c r="IXV57" s="408"/>
      <c r="IXW57" s="409"/>
      <c r="IXX57" s="410"/>
      <c r="IXY57" s="411"/>
      <c r="IXZ57" s="412"/>
      <c r="IYA57" s="406"/>
      <c r="IYB57" s="407"/>
      <c r="IYC57" s="408"/>
      <c r="IYD57" s="409"/>
      <c r="IYE57" s="410"/>
      <c r="IYF57" s="411"/>
      <c r="IYG57" s="412"/>
      <c r="IYH57" s="406"/>
      <c r="IYI57" s="407"/>
      <c r="IYJ57" s="408"/>
      <c r="IYK57" s="409"/>
      <c r="IYL57" s="410"/>
      <c r="IYM57" s="411"/>
      <c r="IYN57" s="412"/>
      <c r="IYO57" s="406"/>
      <c r="IYP57" s="407"/>
      <c r="IYQ57" s="408"/>
      <c r="IYR57" s="409"/>
      <c r="IYS57" s="410"/>
      <c r="IYT57" s="411"/>
      <c r="IYU57" s="412"/>
      <c r="IYV57" s="406"/>
      <c r="IYW57" s="407"/>
      <c r="IYX57" s="408"/>
      <c r="IYY57" s="409"/>
      <c r="IYZ57" s="410"/>
      <c r="IZA57" s="411"/>
      <c r="IZB57" s="412"/>
      <c r="IZC57" s="406"/>
      <c r="IZD57" s="407"/>
      <c r="IZE57" s="408"/>
      <c r="IZF57" s="409"/>
      <c r="IZG57" s="410"/>
      <c r="IZH57" s="411"/>
      <c r="IZI57" s="412"/>
      <c r="IZJ57" s="406"/>
      <c r="IZK57" s="407"/>
      <c r="IZL57" s="408"/>
      <c r="IZM57" s="409"/>
      <c r="IZN57" s="410"/>
      <c r="IZO57" s="411"/>
      <c r="IZP57" s="412"/>
      <c r="IZQ57" s="406"/>
      <c r="IZR57" s="407"/>
      <c r="IZS57" s="408"/>
      <c r="IZT57" s="409"/>
      <c r="IZU57" s="410"/>
      <c r="IZV57" s="411"/>
      <c r="IZW57" s="412"/>
      <c r="IZX57" s="406"/>
      <c r="IZY57" s="407"/>
      <c r="IZZ57" s="408"/>
      <c r="JAA57" s="409"/>
      <c r="JAB57" s="410"/>
      <c r="JAC57" s="411"/>
      <c r="JAD57" s="412"/>
      <c r="JAE57" s="406"/>
      <c r="JAF57" s="407"/>
      <c r="JAG57" s="408"/>
      <c r="JAH57" s="409"/>
      <c r="JAI57" s="410"/>
      <c r="JAJ57" s="411"/>
      <c r="JAK57" s="412"/>
      <c r="JAL57" s="406"/>
      <c r="JAM57" s="407"/>
      <c r="JAN57" s="408"/>
      <c r="JAO57" s="409"/>
      <c r="JAP57" s="410"/>
      <c r="JAQ57" s="411"/>
      <c r="JAR57" s="412"/>
      <c r="JAS57" s="406"/>
      <c r="JAT57" s="407"/>
      <c r="JAU57" s="408"/>
      <c r="JAV57" s="409"/>
      <c r="JAW57" s="410"/>
      <c r="JAX57" s="411"/>
      <c r="JAY57" s="412"/>
      <c r="JAZ57" s="406"/>
      <c r="JBA57" s="407"/>
      <c r="JBB57" s="408"/>
      <c r="JBC57" s="409"/>
      <c r="JBD57" s="410"/>
      <c r="JBE57" s="411"/>
      <c r="JBF57" s="412"/>
      <c r="JBG57" s="406"/>
      <c r="JBH57" s="407"/>
      <c r="JBI57" s="408"/>
      <c r="JBJ57" s="409"/>
      <c r="JBK57" s="410"/>
      <c r="JBL57" s="411"/>
      <c r="JBM57" s="412"/>
      <c r="JBN57" s="406"/>
      <c r="JBO57" s="407"/>
      <c r="JBP57" s="408"/>
      <c r="JBQ57" s="409"/>
      <c r="JBR57" s="410"/>
      <c r="JBS57" s="411"/>
      <c r="JBT57" s="412"/>
      <c r="JBU57" s="406"/>
      <c r="JBV57" s="407"/>
      <c r="JBW57" s="408"/>
      <c r="JBX57" s="409"/>
      <c r="JBY57" s="410"/>
      <c r="JBZ57" s="411"/>
      <c r="JCA57" s="412"/>
      <c r="JCB57" s="406"/>
      <c r="JCC57" s="407"/>
      <c r="JCD57" s="408"/>
      <c r="JCE57" s="409"/>
      <c r="JCF57" s="410"/>
      <c r="JCG57" s="411"/>
      <c r="JCH57" s="412"/>
      <c r="JCI57" s="406"/>
      <c r="JCJ57" s="407"/>
      <c r="JCK57" s="408"/>
      <c r="JCL57" s="409"/>
      <c r="JCM57" s="410"/>
      <c r="JCN57" s="411"/>
      <c r="JCO57" s="412"/>
      <c r="JCP57" s="406"/>
      <c r="JCQ57" s="407"/>
      <c r="JCR57" s="408"/>
      <c r="JCS57" s="409"/>
      <c r="JCT57" s="410"/>
      <c r="JCU57" s="411"/>
      <c r="JCV57" s="412"/>
      <c r="JCW57" s="406"/>
      <c r="JCX57" s="407"/>
      <c r="JCY57" s="408"/>
      <c r="JCZ57" s="409"/>
      <c r="JDA57" s="410"/>
      <c r="JDB57" s="411"/>
      <c r="JDC57" s="412"/>
      <c r="JDD57" s="406"/>
      <c r="JDE57" s="407"/>
      <c r="JDF57" s="408"/>
      <c r="JDG57" s="409"/>
      <c r="JDH57" s="410"/>
      <c r="JDI57" s="411"/>
      <c r="JDJ57" s="412"/>
      <c r="JDK57" s="406"/>
      <c r="JDL57" s="407"/>
      <c r="JDM57" s="408"/>
      <c r="JDN57" s="409"/>
      <c r="JDO57" s="410"/>
      <c r="JDP57" s="411"/>
      <c r="JDQ57" s="412"/>
      <c r="JDR57" s="406"/>
      <c r="JDS57" s="407"/>
      <c r="JDT57" s="408"/>
      <c r="JDU57" s="409"/>
      <c r="JDV57" s="410"/>
      <c r="JDW57" s="411"/>
      <c r="JDX57" s="412"/>
      <c r="JDY57" s="406"/>
      <c r="JDZ57" s="407"/>
      <c r="JEA57" s="408"/>
      <c r="JEB57" s="409"/>
      <c r="JEC57" s="410"/>
      <c r="JED57" s="411"/>
      <c r="JEE57" s="412"/>
      <c r="JEF57" s="406"/>
      <c r="JEG57" s="407"/>
      <c r="JEH57" s="408"/>
      <c r="JEI57" s="409"/>
      <c r="JEJ57" s="410"/>
      <c r="JEK57" s="411"/>
      <c r="JEL57" s="412"/>
      <c r="JEM57" s="406"/>
      <c r="JEN57" s="407"/>
      <c r="JEO57" s="408"/>
      <c r="JEP57" s="409"/>
      <c r="JEQ57" s="410"/>
      <c r="JER57" s="411"/>
      <c r="JES57" s="412"/>
      <c r="JET57" s="406"/>
      <c r="JEU57" s="407"/>
      <c r="JEV57" s="408"/>
      <c r="JEW57" s="409"/>
      <c r="JEX57" s="410"/>
      <c r="JEY57" s="411"/>
      <c r="JEZ57" s="412"/>
      <c r="JFA57" s="406"/>
      <c r="JFB57" s="407"/>
      <c r="JFC57" s="408"/>
      <c r="JFD57" s="409"/>
      <c r="JFE57" s="410"/>
      <c r="JFF57" s="411"/>
      <c r="JFG57" s="412"/>
      <c r="JFH57" s="406"/>
      <c r="JFI57" s="407"/>
      <c r="JFJ57" s="408"/>
      <c r="JFK57" s="409"/>
      <c r="JFL57" s="410"/>
      <c r="JFM57" s="411"/>
      <c r="JFN57" s="412"/>
      <c r="JFO57" s="406"/>
      <c r="JFP57" s="407"/>
      <c r="JFQ57" s="408"/>
      <c r="JFR57" s="409"/>
      <c r="JFS57" s="410"/>
      <c r="JFT57" s="411"/>
      <c r="JFU57" s="412"/>
      <c r="JFV57" s="406"/>
      <c r="JFW57" s="407"/>
      <c r="JFX57" s="408"/>
      <c r="JFY57" s="409"/>
      <c r="JFZ57" s="410"/>
      <c r="JGA57" s="411"/>
      <c r="JGB57" s="412"/>
      <c r="JGC57" s="406"/>
      <c r="JGD57" s="407"/>
      <c r="JGE57" s="408"/>
      <c r="JGF57" s="409"/>
      <c r="JGG57" s="410"/>
      <c r="JGH57" s="411"/>
      <c r="JGI57" s="412"/>
      <c r="JGJ57" s="406"/>
      <c r="JGK57" s="407"/>
      <c r="JGL57" s="408"/>
      <c r="JGM57" s="409"/>
      <c r="JGN57" s="410"/>
      <c r="JGO57" s="411"/>
      <c r="JGP57" s="412"/>
      <c r="JGQ57" s="406"/>
      <c r="JGR57" s="407"/>
      <c r="JGS57" s="408"/>
      <c r="JGT57" s="409"/>
      <c r="JGU57" s="410"/>
      <c r="JGV57" s="411"/>
      <c r="JGW57" s="412"/>
      <c r="JGX57" s="406"/>
      <c r="JGY57" s="407"/>
      <c r="JGZ57" s="408"/>
      <c r="JHA57" s="409"/>
      <c r="JHB57" s="410"/>
      <c r="JHC57" s="411"/>
      <c r="JHD57" s="412"/>
      <c r="JHE57" s="406"/>
      <c r="JHF57" s="407"/>
      <c r="JHG57" s="408"/>
      <c r="JHH57" s="409"/>
      <c r="JHI57" s="410"/>
      <c r="JHJ57" s="411"/>
      <c r="JHK57" s="412"/>
      <c r="JHL57" s="406"/>
      <c r="JHM57" s="407"/>
      <c r="JHN57" s="408"/>
      <c r="JHO57" s="409"/>
      <c r="JHP57" s="410"/>
      <c r="JHQ57" s="411"/>
      <c r="JHR57" s="412"/>
      <c r="JHS57" s="406"/>
      <c r="JHT57" s="407"/>
      <c r="JHU57" s="408"/>
      <c r="JHV57" s="409"/>
      <c r="JHW57" s="410"/>
      <c r="JHX57" s="411"/>
      <c r="JHY57" s="412"/>
      <c r="JHZ57" s="406"/>
      <c r="JIA57" s="407"/>
      <c r="JIB57" s="408"/>
      <c r="JIC57" s="409"/>
      <c r="JID57" s="410"/>
      <c r="JIE57" s="411"/>
      <c r="JIF57" s="412"/>
      <c r="JIG57" s="406"/>
      <c r="JIH57" s="407"/>
      <c r="JII57" s="408"/>
      <c r="JIJ57" s="409"/>
      <c r="JIK57" s="410"/>
      <c r="JIL57" s="411"/>
      <c r="JIM57" s="412"/>
      <c r="JIN57" s="406"/>
      <c r="JIO57" s="407"/>
      <c r="JIP57" s="408"/>
      <c r="JIQ57" s="409"/>
      <c r="JIR57" s="410"/>
      <c r="JIS57" s="411"/>
      <c r="JIT57" s="412"/>
      <c r="JIU57" s="406"/>
      <c r="JIV57" s="407"/>
      <c r="JIW57" s="408"/>
      <c r="JIX57" s="409"/>
      <c r="JIY57" s="410"/>
      <c r="JIZ57" s="411"/>
      <c r="JJA57" s="412"/>
      <c r="JJB57" s="406"/>
      <c r="JJC57" s="407"/>
      <c r="JJD57" s="408"/>
      <c r="JJE57" s="409"/>
      <c r="JJF57" s="410"/>
      <c r="JJG57" s="411"/>
      <c r="JJH57" s="412"/>
      <c r="JJI57" s="406"/>
      <c r="JJJ57" s="407"/>
      <c r="JJK57" s="408"/>
      <c r="JJL57" s="409"/>
      <c r="JJM57" s="410"/>
      <c r="JJN57" s="411"/>
      <c r="JJO57" s="412"/>
      <c r="JJP57" s="406"/>
      <c r="JJQ57" s="407"/>
      <c r="JJR57" s="408"/>
      <c r="JJS57" s="409"/>
      <c r="JJT57" s="410"/>
      <c r="JJU57" s="411"/>
      <c r="JJV57" s="412"/>
      <c r="JJW57" s="406"/>
      <c r="JJX57" s="407"/>
      <c r="JJY57" s="408"/>
      <c r="JJZ57" s="409"/>
      <c r="JKA57" s="410"/>
      <c r="JKB57" s="411"/>
      <c r="JKC57" s="412"/>
      <c r="JKD57" s="406"/>
      <c r="JKE57" s="407"/>
      <c r="JKF57" s="408"/>
      <c r="JKG57" s="409"/>
      <c r="JKH57" s="410"/>
      <c r="JKI57" s="411"/>
      <c r="JKJ57" s="412"/>
      <c r="JKK57" s="406"/>
      <c r="JKL57" s="407"/>
      <c r="JKM57" s="408"/>
      <c r="JKN57" s="409"/>
      <c r="JKO57" s="410"/>
      <c r="JKP57" s="411"/>
      <c r="JKQ57" s="412"/>
      <c r="JKR57" s="406"/>
      <c r="JKS57" s="407"/>
      <c r="JKT57" s="408"/>
      <c r="JKU57" s="409"/>
      <c r="JKV57" s="410"/>
      <c r="JKW57" s="411"/>
      <c r="JKX57" s="412"/>
      <c r="JKY57" s="406"/>
      <c r="JKZ57" s="407"/>
      <c r="JLA57" s="408"/>
      <c r="JLB57" s="409"/>
      <c r="JLC57" s="410"/>
      <c r="JLD57" s="411"/>
      <c r="JLE57" s="412"/>
      <c r="JLF57" s="406"/>
      <c r="JLG57" s="407"/>
      <c r="JLH57" s="408"/>
      <c r="JLI57" s="409"/>
      <c r="JLJ57" s="410"/>
      <c r="JLK57" s="411"/>
      <c r="JLL57" s="412"/>
      <c r="JLM57" s="406"/>
      <c r="JLN57" s="407"/>
      <c r="JLO57" s="408"/>
      <c r="JLP57" s="409"/>
      <c r="JLQ57" s="410"/>
      <c r="JLR57" s="411"/>
      <c r="JLS57" s="412"/>
      <c r="JLT57" s="406"/>
      <c r="JLU57" s="407"/>
      <c r="JLV57" s="408"/>
      <c r="JLW57" s="409"/>
      <c r="JLX57" s="410"/>
      <c r="JLY57" s="411"/>
      <c r="JLZ57" s="412"/>
      <c r="JMA57" s="406"/>
      <c r="JMB57" s="407"/>
      <c r="JMC57" s="408"/>
      <c r="JMD57" s="409"/>
      <c r="JME57" s="410"/>
      <c r="JMF57" s="411"/>
      <c r="JMG57" s="412"/>
      <c r="JMH57" s="406"/>
      <c r="JMI57" s="407"/>
      <c r="JMJ57" s="408"/>
      <c r="JMK57" s="409"/>
      <c r="JML57" s="410"/>
      <c r="JMM57" s="411"/>
      <c r="JMN57" s="412"/>
      <c r="JMO57" s="406"/>
      <c r="JMP57" s="407"/>
      <c r="JMQ57" s="408"/>
      <c r="JMR57" s="409"/>
      <c r="JMS57" s="410"/>
      <c r="JMT57" s="411"/>
      <c r="JMU57" s="412"/>
      <c r="JMV57" s="406"/>
      <c r="JMW57" s="407"/>
      <c r="JMX57" s="408"/>
      <c r="JMY57" s="409"/>
      <c r="JMZ57" s="410"/>
      <c r="JNA57" s="411"/>
      <c r="JNB57" s="412"/>
      <c r="JNC57" s="406"/>
      <c r="JND57" s="407"/>
      <c r="JNE57" s="408"/>
      <c r="JNF57" s="409"/>
      <c r="JNG57" s="410"/>
      <c r="JNH57" s="411"/>
      <c r="JNI57" s="412"/>
      <c r="JNJ57" s="406"/>
      <c r="JNK57" s="407"/>
      <c r="JNL57" s="408"/>
      <c r="JNM57" s="409"/>
      <c r="JNN57" s="410"/>
      <c r="JNO57" s="411"/>
      <c r="JNP57" s="412"/>
      <c r="JNQ57" s="406"/>
      <c r="JNR57" s="407"/>
      <c r="JNS57" s="408"/>
      <c r="JNT57" s="409"/>
      <c r="JNU57" s="410"/>
      <c r="JNV57" s="411"/>
      <c r="JNW57" s="412"/>
      <c r="JNX57" s="406"/>
      <c r="JNY57" s="407"/>
      <c r="JNZ57" s="408"/>
      <c r="JOA57" s="409"/>
      <c r="JOB57" s="410"/>
      <c r="JOC57" s="411"/>
      <c r="JOD57" s="412"/>
      <c r="JOE57" s="406"/>
      <c r="JOF57" s="407"/>
      <c r="JOG57" s="408"/>
      <c r="JOH57" s="409"/>
      <c r="JOI57" s="410"/>
      <c r="JOJ57" s="411"/>
      <c r="JOK57" s="412"/>
      <c r="JOL57" s="406"/>
      <c r="JOM57" s="407"/>
      <c r="JON57" s="408"/>
      <c r="JOO57" s="409"/>
      <c r="JOP57" s="410"/>
      <c r="JOQ57" s="411"/>
      <c r="JOR57" s="412"/>
      <c r="JOS57" s="406"/>
      <c r="JOT57" s="407"/>
      <c r="JOU57" s="408"/>
      <c r="JOV57" s="409"/>
      <c r="JOW57" s="410"/>
      <c r="JOX57" s="411"/>
      <c r="JOY57" s="412"/>
      <c r="JOZ57" s="406"/>
      <c r="JPA57" s="407"/>
      <c r="JPB57" s="408"/>
      <c r="JPC57" s="409"/>
      <c r="JPD57" s="410"/>
      <c r="JPE57" s="411"/>
      <c r="JPF57" s="412"/>
      <c r="JPG57" s="406"/>
      <c r="JPH57" s="407"/>
      <c r="JPI57" s="408"/>
      <c r="JPJ57" s="409"/>
      <c r="JPK57" s="410"/>
      <c r="JPL57" s="411"/>
      <c r="JPM57" s="412"/>
      <c r="JPN57" s="406"/>
      <c r="JPO57" s="407"/>
      <c r="JPP57" s="408"/>
      <c r="JPQ57" s="409"/>
      <c r="JPR57" s="410"/>
      <c r="JPS57" s="411"/>
      <c r="JPT57" s="412"/>
      <c r="JPU57" s="406"/>
      <c r="JPV57" s="407"/>
      <c r="JPW57" s="408"/>
      <c r="JPX57" s="409"/>
      <c r="JPY57" s="410"/>
      <c r="JPZ57" s="411"/>
      <c r="JQA57" s="412"/>
      <c r="JQB57" s="406"/>
      <c r="JQC57" s="407"/>
      <c r="JQD57" s="408"/>
      <c r="JQE57" s="409"/>
      <c r="JQF57" s="410"/>
      <c r="JQG57" s="411"/>
      <c r="JQH57" s="412"/>
      <c r="JQI57" s="406"/>
      <c r="JQJ57" s="407"/>
      <c r="JQK57" s="408"/>
      <c r="JQL57" s="409"/>
      <c r="JQM57" s="410"/>
      <c r="JQN57" s="411"/>
      <c r="JQO57" s="412"/>
      <c r="JQP57" s="406"/>
      <c r="JQQ57" s="407"/>
      <c r="JQR57" s="408"/>
      <c r="JQS57" s="409"/>
      <c r="JQT57" s="410"/>
      <c r="JQU57" s="411"/>
      <c r="JQV57" s="412"/>
      <c r="JQW57" s="406"/>
      <c r="JQX57" s="407"/>
      <c r="JQY57" s="408"/>
      <c r="JQZ57" s="409"/>
      <c r="JRA57" s="410"/>
      <c r="JRB57" s="411"/>
      <c r="JRC57" s="412"/>
      <c r="JRD57" s="406"/>
      <c r="JRE57" s="407"/>
      <c r="JRF57" s="408"/>
      <c r="JRG57" s="409"/>
      <c r="JRH57" s="410"/>
      <c r="JRI57" s="411"/>
      <c r="JRJ57" s="412"/>
      <c r="JRK57" s="406"/>
      <c r="JRL57" s="407"/>
      <c r="JRM57" s="408"/>
      <c r="JRN57" s="409"/>
      <c r="JRO57" s="410"/>
      <c r="JRP57" s="411"/>
      <c r="JRQ57" s="412"/>
      <c r="JRR57" s="406"/>
      <c r="JRS57" s="407"/>
      <c r="JRT57" s="408"/>
      <c r="JRU57" s="409"/>
      <c r="JRV57" s="410"/>
      <c r="JRW57" s="411"/>
      <c r="JRX57" s="412"/>
      <c r="JRY57" s="406"/>
      <c r="JRZ57" s="407"/>
      <c r="JSA57" s="408"/>
      <c r="JSB57" s="409"/>
      <c r="JSC57" s="410"/>
      <c r="JSD57" s="411"/>
      <c r="JSE57" s="412"/>
      <c r="JSF57" s="406"/>
      <c r="JSG57" s="407"/>
      <c r="JSH57" s="408"/>
      <c r="JSI57" s="409"/>
      <c r="JSJ57" s="410"/>
      <c r="JSK57" s="411"/>
      <c r="JSL57" s="412"/>
      <c r="JSM57" s="406"/>
      <c r="JSN57" s="407"/>
      <c r="JSO57" s="408"/>
      <c r="JSP57" s="409"/>
      <c r="JSQ57" s="410"/>
      <c r="JSR57" s="411"/>
      <c r="JSS57" s="412"/>
      <c r="JST57" s="406"/>
      <c r="JSU57" s="407"/>
      <c r="JSV57" s="408"/>
      <c r="JSW57" s="409"/>
      <c r="JSX57" s="410"/>
      <c r="JSY57" s="411"/>
      <c r="JSZ57" s="412"/>
      <c r="JTA57" s="406"/>
      <c r="JTB57" s="407"/>
      <c r="JTC57" s="408"/>
      <c r="JTD57" s="409"/>
      <c r="JTE57" s="410"/>
      <c r="JTF57" s="411"/>
      <c r="JTG57" s="412"/>
      <c r="JTH57" s="406"/>
      <c r="JTI57" s="407"/>
      <c r="JTJ57" s="408"/>
      <c r="JTK57" s="409"/>
      <c r="JTL57" s="410"/>
      <c r="JTM57" s="411"/>
      <c r="JTN57" s="412"/>
      <c r="JTO57" s="406"/>
      <c r="JTP57" s="407"/>
      <c r="JTQ57" s="408"/>
      <c r="JTR57" s="409"/>
      <c r="JTS57" s="410"/>
      <c r="JTT57" s="411"/>
      <c r="JTU57" s="412"/>
      <c r="JTV57" s="406"/>
      <c r="JTW57" s="407"/>
      <c r="JTX57" s="408"/>
      <c r="JTY57" s="409"/>
      <c r="JTZ57" s="410"/>
      <c r="JUA57" s="411"/>
      <c r="JUB57" s="412"/>
      <c r="JUC57" s="406"/>
      <c r="JUD57" s="407"/>
      <c r="JUE57" s="408"/>
      <c r="JUF57" s="409"/>
      <c r="JUG57" s="410"/>
      <c r="JUH57" s="411"/>
      <c r="JUI57" s="412"/>
      <c r="JUJ57" s="406"/>
      <c r="JUK57" s="407"/>
      <c r="JUL57" s="408"/>
      <c r="JUM57" s="409"/>
      <c r="JUN57" s="410"/>
      <c r="JUO57" s="411"/>
      <c r="JUP57" s="412"/>
      <c r="JUQ57" s="406"/>
      <c r="JUR57" s="407"/>
      <c r="JUS57" s="408"/>
      <c r="JUT57" s="409"/>
      <c r="JUU57" s="410"/>
      <c r="JUV57" s="411"/>
      <c r="JUW57" s="412"/>
      <c r="JUX57" s="406"/>
      <c r="JUY57" s="407"/>
      <c r="JUZ57" s="408"/>
      <c r="JVA57" s="409"/>
      <c r="JVB57" s="410"/>
      <c r="JVC57" s="411"/>
      <c r="JVD57" s="412"/>
      <c r="JVE57" s="406"/>
      <c r="JVF57" s="407"/>
      <c r="JVG57" s="408"/>
      <c r="JVH57" s="409"/>
      <c r="JVI57" s="410"/>
      <c r="JVJ57" s="411"/>
      <c r="JVK57" s="412"/>
      <c r="JVL57" s="406"/>
      <c r="JVM57" s="407"/>
      <c r="JVN57" s="408"/>
      <c r="JVO57" s="409"/>
      <c r="JVP57" s="410"/>
      <c r="JVQ57" s="411"/>
      <c r="JVR57" s="412"/>
      <c r="JVS57" s="406"/>
      <c r="JVT57" s="407"/>
      <c r="JVU57" s="408"/>
      <c r="JVV57" s="409"/>
      <c r="JVW57" s="410"/>
      <c r="JVX57" s="411"/>
      <c r="JVY57" s="412"/>
      <c r="JVZ57" s="406"/>
      <c r="JWA57" s="407"/>
      <c r="JWB57" s="408"/>
      <c r="JWC57" s="409"/>
      <c r="JWD57" s="410"/>
      <c r="JWE57" s="411"/>
      <c r="JWF57" s="412"/>
      <c r="JWG57" s="406"/>
      <c r="JWH57" s="407"/>
      <c r="JWI57" s="408"/>
      <c r="JWJ57" s="409"/>
      <c r="JWK57" s="410"/>
      <c r="JWL57" s="411"/>
      <c r="JWM57" s="412"/>
      <c r="JWN57" s="406"/>
      <c r="JWO57" s="407"/>
      <c r="JWP57" s="408"/>
      <c r="JWQ57" s="409"/>
      <c r="JWR57" s="410"/>
      <c r="JWS57" s="411"/>
      <c r="JWT57" s="412"/>
      <c r="JWU57" s="406"/>
      <c r="JWV57" s="407"/>
      <c r="JWW57" s="408"/>
      <c r="JWX57" s="409"/>
      <c r="JWY57" s="410"/>
      <c r="JWZ57" s="411"/>
      <c r="JXA57" s="412"/>
      <c r="JXB57" s="406"/>
      <c r="JXC57" s="407"/>
      <c r="JXD57" s="408"/>
      <c r="JXE57" s="409"/>
      <c r="JXF57" s="410"/>
      <c r="JXG57" s="411"/>
      <c r="JXH57" s="412"/>
      <c r="JXI57" s="406"/>
      <c r="JXJ57" s="407"/>
      <c r="JXK57" s="408"/>
      <c r="JXL57" s="409"/>
      <c r="JXM57" s="410"/>
      <c r="JXN57" s="411"/>
      <c r="JXO57" s="412"/>
      <c r="JXP57" s="406"/>
      <c r="JXQ57" s="407"/>
      <c r="JXR57" s="408"/>
      <c r="JXS57" s="409"/>
      <c r="JXT57" s="410"/>
      <c r="JXU57" s="411"/>
      <c r="JXV57" s="412"/>
      <c r="JXW57" s="406"/>
      <c r="JXX57" s="407"/>
      <c r="JXY57" s="408"/>
      <c r="JXZ57" s="409"/>
      <c r="JYA57" s="410"/>
      <c r="JYB57" s="411"/>
      <c r="JYC57" s="412"/>
      <c r="JYD57" s="406"/>
      <c r="JYE57" s="407"/>
      <c r="JYF57" s="408"/>
      <c r="JYG57" s="409"/>
      <c r="JYH57" s="410"/>
      <c r="JYI57" s="411"/>
      <c r="JYJ57" s="412"/>
      <c r="JYK57" s="406"/>
      <c r="JYL57" s="407"/>
      <c r="JYM57" s="408"/>
      <c r="JYN57" s="409"/>
      <c r="JYO57" s="410"/>
      <c r="JYP57" s="411"/>
      <c r="JYQ57" s="412"/>
      <c r="JYR57" s="406"/>
      <c r="JYS57" s="407"/>
      <c r="JYT57" s="408"/>
      <c r="JYU57" s="409"/>
      <c r="JYV57" s="410"/>
      <c r="JYW57" s="411"/>
      <c r="JYX57" s="412"/>
      <c r="JYY57" s="406"/>
      <c r="JYZ57" s="407"/>
      <c r="JZA57" s="408"/>
      <c r="JZB57" s="409"/>
      <c r="JZC57" s="410"/>
      <c r="JZD57" s="411"/>
      <c r="JZE57" s="412"/>
      <c r="JZF57" s="406"/>
      <c r="JZG57" s="407"/>
      <c r="JZH57" s="408"/>
      <c r="JZI57" s="409"/>
      <c r="JZJ57" s="410"/>
      <c r="JZK57" s="411"/>
      <c r="JZL57" s="412"/>
      <c r="JZM57" s="406"/>
      <c r="JZN57" s="407"/>
      <c r="JZO57" s="408"/>
      <c r="JZP57" s="409"/>
      <c r="JZQ57" s="410"/>
      <c r="JZR57" s="411"/>
      <c r="JZS57" s="412"/>
      <c r="JZT57" s="406"/>
      <c r="JZU57" s="407"/>
      <c r="JZV57" s="408"/>
      <c r="JZW57" s="409"/>
      <c r="JZX57" s="410"/>
      <c r="JZY57" s="411"/>
      <c r="JZZ57" s="412"/>
      <c r="KAA57" s="406"/>
      <c r="KAB57" s="407"/>
      <c r="KAC57" s="408"/>
      <c r="KAD57" s="409"/>
      <c r="KAE57" s="410"/>
      <c r="KAF57" s="411"/>
      <c r="KAG57" s="412"/>
      <c r="KAH57" s="406"/>
      <c r="KAI57" s="407"/>
      <c r="KAJ57" s="408"/>
      <c r="KAK57" s="409"/>
      <c r="KAL57" s="410"/>
      <c r="KAM57" s="411"/>
      <c r="KAN57" s="412"/>
      <c r="KAO57" s="406"/>
      <c r="KAP57" s="407"/>
      <c r="KAQ57" s="408"/>
      <c r="KAR57" s="409"/>
      <c r="KAS57" s="410"/>
      <c r="KAT57" s="411"/>
      <c r="KAU57" s="412"/>
      <c r="KAV57" s="406"/>
      <c r="KAW57" s="407"/>
      <c r="KAX57" s="408"/>
      <c r="KAY57" s="409"/>
      <c r="KAZ57" s="410"/>
      <c r="KBA57" s="411"/>
      <c r="KBB57" s="412"/>
      <c r="KBC57" s="406"/>
      <c r="KBD57" s="407"/>
      <c r="KBE57" s="408"/>
      <c r="KBF57" s="409"/>
      <c r="KBG57" s="410"/>
      <c r="KBH57" s="411"/>
      <c r="KBI57" s="412"/>
      <c r="KBJ57" s="406"/>
      <c r="KBK57" s="407"/>
      <c r="KBL57" s="408"/>
      <c r="KBM57" s="409"/>
      <c r="KBN57" s="410"/>
      <c r="KBO57" s="411"/>
      <c r="KBP57" s="412"/>
      <c r="KBQ57" s="406"/>
      <c r="KBR57" s="407"/>
      <c r="KBS57" s="408"/>
      <c r="KBT57" s="409"/>
      <c r="KBU57" s="410"/>
      <c r="KBV57" s="411"/>
      <c r="KBW57" s="412"/>
      <c r="KBX57" s="406"/>
      <c r="KBY57" s="407"/>
      <c r="KBZ57" s="408"/>
      <c r="KCA57" s="409"/>
      <c r="KCB57" s="410"/>
      <c r="KCC57" s="411"/>
      <c r="KCD57" s="412"/>
      <c r="KCE57" s="406"/>
      <c r="KCF57" s="407"/>
      <c r="KCG57" s="408"/>
      <c r="KCH57" s="409"/>
      <c r="KCI57" s="410"/>
      <c r="KCJ57" s="411"/>
      <c r="KCK57" s="412"/>
      <c r="KCL57" s="406"/>
      <c r="KCM57" s="407"/>
      <c r="KCN57" s="408"/>
      <c r="KCO57" s="409"/>
      <c r="KCP57" s="410"/>
      <c r="KCQ57" s="411"/>
      <c r="KCR57" s="412"/>
      <c r="KCS57" s="406"/>
      <c r="KCT57" s="407"/>
      <c r="KCU57" s="408"/>
      <c r="KCV57" s="409"/>
      <c r="KCW57" s="410"/>
      <c r="KCX57" s="411"/>
      <c r="KCY57" s="412"/>
      <c r="KCZ57" s="406"/>
      <c r="KDA57" s="407"/>
      <c r="KDB57" s="408"/>
      <c r="KDC57" s="409"/>
      <c r="KDD57" s="410"/>
      <c r="KDE57" s="411"/>
      <c r="KDF57" s="412"/>
      <c r="KDG57" s="406"/>
      <c r="KDH57" s="407"/>
      <c r="KDI57" s="408"/>
      <c r="KDJ57" s="409"/>
      <c r="KDK57" s="410"/>
      <c r="KDL57" s="411"/>
      <c r="KDM57" s="412"/>
      <c r="KDN57" s="406"/>
      <c r="KDO57" s="407"/>
      <c r="KDP57" s="408"/>
      <c r="KDQ57" s="409"/>
      <c r="KDR57" s="410"/>
      <c r="KDS57" s="411"/>
      <c r="KDT57" s="412"/>
      <c r="KDU57" s="406"/>
      <c r="KDV57" s="407"/>
      <c r="KDW57" s="408"/>
      <c r="KDX57" s="409"/>
      <c r="KDY57" s="410"/>
      <c r="KDZ57" s="411"/>
      <c r="KEA57" s="412"/>
      <c r="KEB57" s="406"/>
      <c r="KEC57" s="407"/>
      <c r="KED57" s="408"/>
      <c r="KEE57" s="409"/>
      <c r="KEF57" s="410"/>
      <c r="KEG57" s="411"/>
      <c r="KEH57" s="412"/>
      <c r="KEI57" s="406"/>
      <c r="KEJ57" s="407"/>
      <c r="KEK57" s="408"/>
      <c r="KEL57" s="409"/>
      <c r="KEM57" s="410"/>
      <c r="KEN57" s="411"/>
      <c r="KEO57" s="412"/>
      <c r="KEP57" s="406"/>
      <c r="KEQ57" s="407"/>
      <c r="KER57" s="408"/>
      <c r="KES57" s="409"/>
      <c r="KET57" s="410"/>
      <c r="KEU57" s="411"/>
      <c r="KEV57" s="412"/>
      <c r="KEW57" s="406"/>
      <c r="KEX57" s="407"/>
      <c r="KEY57" s="408"/>
      <c r="KEZ57" s="409"/>
      <c r="KFA57" s="410"/>
      <c r="KFB57" s="411"/>
      <c r="KFC57" s="412"/>
      <c r="KFD57" s="406"/>
      <c r="KFE57" s="407"/>
      <c r="KFF57" s="408"/>
      <c r="KFG57" s="409"/>
      <c r="KFH57" s="410"/>
      <c r="KFI57" s="411"/>
      <c r="KFJ57" s="412"/>
      <c r="KFK57" s="406"/>
      <c r="KFL57" s="407"/>
      <c r="KFM57" s="408"/>
      <c r="KFN57" s="409"/>
      <c r="KFO57" s="410"/>
      <c r="KFP57" s="411"/>
      <c r="KFQ57" s="412"/>
      <c r="KFR57" s="406"/>
      <c r="KFS57" s="407"/>
      <c r="KFT57" s="408"/>
      <c r="KFU57" s="409"/>
      <c r="KFV57" s="410"/>
      <c r="KFW57" s="411"/>
      <c r="KFX57" s="412"/>
      <c r="KFY57" s="406"/>
      <c r="KFZ57" s="407"/>
      <c r="KGA57" s="408"/>
      <c r="KGB57" s="409"/>
      <c r="KGC57" s="410"/>
      <c r="KGD57" s="411"/>
      <c r="KGE57" s="412"/>
      <c r="KGF57" s="406"/>
      <c r="KGG57" s="407"/>
      <c r="KGH57" s="408"/>
      <c r="KGI57" s="409"/>
      <c r="KGJ57" s="410"/>
      <c r="KGK57" s="411"/>
      <c r="KGL57" s="412"/>
      <c r="KGM57" s="406"/>
      <c r="KGN57" s="407"/>
      <c r="KGO57" s="408"/>
      <c r="KGP57" s="409"/>
      <c r="KGQ57" s="410"/>
      <c r="KGR57" s="411"/>
      <c r="KGS57" s="412"/>
      <c r="KGT57" s="406"/>
      <c r="KGU57" s="407"/>
      <c r="KGV57" s="408"/>
      <c r="KGW57" s="409"/>
      <c r="KGX57" s="410"/>
      <c r="KGY57" s="411"/>
      <c r="KGZ57" s="412"/>
      <c r="KHA57" s="406"/>
      <c r="KHB57" s="407"/>
      <c r="KHC57" s="408"/>
      <c r="KHD57" s="409"/>
      <c r="KHE57" s="410"/>
      <c r="KHF57" s="411"/>
      <c r="KHG57" s="412"/>
      <c r="KHH57" s="406"/>
      <c r="KHI57" s="407"/>
      <c r="KHJ57" s="408"/>
      <c r="KHK57" s="409"/>
      <c r="KHL57" s="410"/>
      <c r="KHM57" s="411"/>
      <c r="KHN57" s="412"/>
      <c r="KHO57" s="406"/>
      <c r="KHP57" s="407"/>
      <c r="KHQ57" s="408"/>
      <c r="KHR57" s="409"/>
      <c r="KHS57" s="410"/>
      <c r="KHT57" s="411"/>
      <c r="KHU57" s="412"/>
      <c r="KHV57" s="406"/>
      <c r="KHW57" s="407"/>
      <c r="KHX57" s="408"/>
      <c r="KHY57" s="409"/>
      <c r="KHZ57" s="410"/>
      <c r="KIA57" s="411"/>
      <c r="KIB57" s="412"/>
      <c r="KIC57" s="406"/>
      <c r="KID57" s="407"/>
      <c r="KIE57" s="408"/>
      <c r="KIF57" s="409"/>
      <c r="KIG57" s="410"/>
      <c r="KIH57" s="411"/>
      <c r="KII57" s="412"/>
      <c r="KIJ57" s="406"/>
      <c r="KIK57" s="407"/>
      <c r="KIL57" s="408"/>
      <c r="KIM57" s="409"/>
      <c r="KIN57" s="410"/>
      <c r="KIO57" s="411"/>
      <c r="KIP57" s="412"/>
      <c r="KIQ57" s="406"/>
      <c r="KIR57" s="407"/>
      <c r="KIS57" s="408"/>
      <c r="KIT57" s="409"/>
      <c r="KIU57" s="410"/>
      <c r="KIV57" s="411"/>
      <c r="KIW57" s="412"/>
      <c r="KIX57" s="406"/>
      <c r="KIY57" s="407"/>
      <c r="KIZ57" s="408"/>
      <c r="KJA57" s="409"/>
      <c r="KJB57" s="410"/>
      <c r="KJC57" s="411"/>
      <c r="KJD57" s="412"/>
      <c r="KJE57" s="406"/>
      <c r="KJF57" s="407"/>
      <c r="KJG57" s="408"/>
      <c r="KJH57" s="409"/>
      <c r="KJI57" s="410"/>
      <c r="KJJ57" s="411"/>
      <c r="KJK57" s="412"/>
      <c r="KJL57" s="406"/>
      <c r="KJM57" s="407"/>
      <c r="KJN57" s="408"/>
      <c r="KJO57" s="409"/>
      <c r="KJP57" s="410"/>
      <c r="KJQ57" s="411"/>
      <c r="KJR57" s="412"/>
      <c r="KJS57" s="406"/>
      <c r="KJT57" s="407"/>
      <c r="KJU57" s="408"/>
      <c r="KJV57" s="409"/>
      <c r="KJW57" s="410"/>
      <c r="KJX57" s="411"/>
      <c r="KJY57" s="412"/>
      <c r="KJZ57" s="406"/>
      <c r="KKA57" s="407"/>
      <c r="KKB57" s="408"/>
      <c r="KKC57" s="409"/>
      <c r="KKD57" s="410"/>
      <c r="KKE57" s="411"/>
      <c r="KKF57" s="412"/>
      <c r="KKG57" s="406"/>
      <c r="KKH57" s="407"/>
      <c r="KKI57" s="408"/>
      <c r="KKJ57" s="409"/>
      <c r="KKK57" s="410"/>
      <c r="KKL57" s="411"/>
      <c r="KKM57" s="412"/>
      <c r="KKN57" s="406"/>
      <c r="KKO57" s="407"/>
      <c r="KKP57" s="408"/>
      <c r="KKQ57" s="409"/>
      <c r="KKR57" s="410"/>
      <c r="KKS57" s="411"/>
      <c r="KKT57" s="412"/>
      <c r="KKU57" s="406"/>
      <c r="KKV57" s="407"/>
      <c r="KKW57" s="408"/>
      <c r="KKX57" s="409"/>
      <c r="KKY57" s="410"/>
      <c r="KKZ57" s="411"/>
      <c r="KLA57" s="412"/>
      <c r="KLB57" s="406"/>
      <c r="KLC57" s="407"/>
      <c r="KLD57" s="408"/>
      <c r="KLE57" s="409"/>
      <c r="KLF57" s="410"/>
      <c r="KLG57" s="411"/>
      <c r="KLH57" s="412"/>
      <c r="KLI57" s="406"/>
      <c r="KLJ57" s="407"/>
      <c r="KLK57" s="408"/>
      <c r="KLL57" s="409"/>
      <c r="KLM57" s="410"/>
      <c r="KLN57" s="411"/>
      <c r="KLO57" s="412"/>
      <c r="KLP57" s="406"/>
      <c r="KLQ57" s="407"/>
      <c r="KLR57" s="408"/>
      <c r="KLS57" s="409"/>
      <c r="KLT57" s="410"/>
      <c r="KLU57" s="411"/>
      <c r="KLV57" s="412"/>
      <c r="KLW57" s="406"/>
      <c r="KLX57" s="407"/>
      <c r="KLY57" s="408"/>
      <c r="KLZ57" s="409"/>
      <c r="KMA57" s="410"/>
      <c r="KMB57" s="411"/>
      <c r="KMC57" s="412"/>
      <c r="KMD57" s="406"/>
      <c r="KME57" s="407"/>
      <c r="KMF57" s="408"/>
      <c r="KMG57" s="409"/>
      <c r="KMH57" s="410"/>
      <c r="KMI57" s="411"/>
      <c r="KMJ57" s="412"/>
      <c r="KMK57" s="406"/>
      <c r="KML57" s="407"/>
      <c r="KMM57" s="408"/>
      <c r="KMN57" s="409"/>
      <c r="KMO57" s="410"/>
      <c r="KMP57" s="411"/>
      <c r="KMQ57" s="412"/>
      <c r="KMR57" s="406"/>
      <c r="KMS57" s="407"/>
      <c r="KMT57" s="408"/>
      <c r="KMU57" s="409"/>
      <c r="KMV57" s="410"/>
      <c r="KMW57" s="411"/>
      <c r="KMX57" s="412"/>
      <c r="KMY57" s="406"/>
      <c r="KMZ57" s="407"/>
      <c r="KNA57" s="408"/>
      <c r="KNB57" s="409"/>
      <c r="KNC57" s="410"/>
      <c r="KND57" s="411"/>
      <c r="KNE57" s="412"/>
      <c r="KNF57" s="406"/>
      <c r="KNG57" s="407"/>
      <c r="KNH57" s="408"/>
      <c r="KNI57" s="409"/>
      <c r="KNJ57" s="410"/>
      <c r="KNK57" s="411"/>
      <c r="KNL57" s="412"/>
      <c r="KNM57" s="406"/>
      <c r="KNN57" s="407"/>
      <c r="KNO57" s="408"/>
      <c r="KNP57" s="409"/>
      <c r="KNQ57" s="410"/>
      <c r="KNR57" s="411"/>
      <c r="KNS57" s="412"/>
      <c r="KNT57" s="406"/>
      <c r="KNU57" s="407"/>
      <c r="KNV57" s="408"/>
      <c r="KNW57" s="409"/>
      <c r="KNX57" s="410"/>
      <c r="KNY57" s="411"/>
      <c r="KNZ57" s="412"/>
      <c r="KOA57" s="406"/>
      <c r="KOB57" s="407"/>
      <c r="KOC57" s="408"/>
      <c r="KOD57" s="409"/>
      <c r="KOE57" s="410"/>
      <c r="KOF57" s="411"/>
      <c r="KOG57" s="412"/>
      <c r="KOH57" s="406"/>
      <c r="KOI57" s="407"/>
      <c r="KOJ57" s="408"/>
      <c r="KOK57" s="409"/>
      <c r="KOL57" s="410"/>
      <c r="KOM57" s="411"/>
      <c r="KON57" s="412"/>
      <c r="KOO57" s="406"/>
      <c r="KOP57" s="407"/>
      <c r="KOQ57" s="408"/>
      <c r="KOR57" s="409"/>
      <c r="KOS57" s="410"/>
      <c r="KOT57" s="411"/>
      <c r="KOU57" s="412"/>
      <c r="KOV57" s="406"/>
      <c r="KOW57" s="407"/>
      <c r="KOX57" s="408"/>
      <c r="KOY57" s="409"/>
      <c r="KOZ57" s="410"/>
      <c r="KPA57" s="411"/>
      <c r="KPB57" s="412"/>
      <c r="KPC57" s="406"/>
      <c r="KPD57" s="407"/>
      <c r="KPE57" s="408"/>
      <c r="KPF57" s="409"/>
      <c r="KPG57" s="410"/>
      <c r="KPH57" s="411"/>
      <c r="KPI57" s="412"/>
      <c r="KPJ57" s="406"/>
      <c r="KPK57" s="407"/>
      <c r="KPL57" s="408"/>
      <c r="KPM57" s="409"/>
      <c r="KPN57" s="410"/>
      <c r="KPO57" s="411"/>
      <c r="KPP57" s="412"/>
      <c r="KPQ57" s="406"/>
      <c r="KPR57" s="407"/>
      <c r="KPS57" s="408"/>
      <c r="KPT57" s="409"/>
      <c r="KPU57" s="410"/>
      <c r="KPV57" s="411"/>
      <c r="KPW57" s="412"/>
      <c r="KPX57" s="406"/>
      <c r="KPY57" s="407"/>
      <c r="KPZ57" s="408"/>
      <c r="KQA57" s="409"/>
      <c r="KQB57" s="410"/>
      <c r="KQC57" s="411"/>
      <c r="KQD57" s="412"/>
      <c r="KQE57" s="406"/>
      <c r="KQF57" s="407"/>
      <c r="KQG57" s="408"/>
      <c r="KQH57" s="409"/>
      <c r="KQI57" s="410"/>
      <c r="KQJ57" s="411"/>
      <c r="KQK57" s="412"/>
      <c r="KQL57" s="406"/>
      <c r="KQM57" s="407"/>
      <c r="KQN57" s="408"/>
      <c r="KQO57" s="409"/>
      <c r="KQP57" s="410"/>
      <c r="KQQ57" s="411"/>
      <c r="KQR57" s="412"/>
      <c r="KQS57" s="406"/>
      <c r="KQT57" s="407"/>
      <c r="KQU57" s="408"/>
      <c r="KQV57" s="409"/>
      <c r="KQW57" s="410"/>
      <c r="KQX57" s="411"/>
      <c r="KQY57" s="412"/>
      <c r="KQZ57" s="406"/>
      <c r="KRA57" s="407"/>
      <c r="KRB57" s="408"/>
      <c r="KRC57" s="409"/>
      <c r="KRD57" s="410"/>
      <c r="KRE57" s="411"/>
      <c r="KRF57" s="412"/>
      <c r="KRG57" s="406"/>
      <c r="KRH57" s="407"/>
      <c r="KRI57" s="408"/>
      <c r="KRJ57" s="409"/>
      <c r="KRK57" s="410"/>
      <c r="KRL57" s="411"/>
      <c r="KRM57" s="412"/>
      <c r="KRN57" s="406"/>
      <c r="KRO57" s="407"/>
      <c r="KRP57" s="408"/>
      <c r="KRQ57" s="409"/>
      <c r="KRR57" s="410"/>
      <c r="KRS57" s="411"/>
      <c r="KRT57" s="412"/>
      <c r="KRU57" s="406"/>
      <c r="KRV57" s="407"/>
      <c r="KRW57" s="408"/>
      <c r="KRX57" s="409"/>
      <c r="KRY57" s="410"/>
      <c r="KRZ57" s="411"/>
      <c r="KSA57" s="412"/>
      <c r="KSB57" s="406"/>
      <c r="KSC57" s="407"/>
      <c r="KSD57" s="408"/>
      <c r="KSE57" s="409"/>
      <c r="KSF57" s="410"/>
      <c r="KSG57" s="411"/>
      <c r="KSH57" s="412"/>
      <c r="KSI57" s="406"/>
      <c r="KSJ57" s="407"/>
      <c r="KSK57" s="408"/>
      <c r="KSL57" s="409"/>
      <c r="KSM57" s="410"/>
      <c r="KSN57" s="411"/>
      <c r="KSO57" s="412"/>
      <c r="KSP57" s="406"/>
      <c r="KSQ57" s="407"/>
      <c r="KSR57" s="408"/>
      <c r="KSS57" s="409"/>
      <c r="KST57" s="410"/>
      <c r="KSU57" s="411"/>
      <c r="KSV57" s="412"/>
      <c r="KSW57" s="406"/>
      <c r="KSX57" s="407"/>
      <c r="KSY57" s="408"/>
      <c r="KSZ57" s="409"/>
      <c r="KTA57" s="410"/>
      <c r="KTB57" s="411"/>
      <c r="KTC57" s="412"/>
      <c r="KTD57" s="406"/>
      <c r="KTE57" s="407"/>
      <c r="KTF57" s="408"/>
      <c r="KTG57" s="409"/>
      <c r="KTH57" s="410"/>
      <c r="KTI57" s="411"/>
      <c r="KTJ57" s="412"/>
      <c r="KTK57" s="406"/>
      <c r="KTL57" s="407"/>
      <c r="KTM57" s="408"/>
      <c r="KTN57" s="409"/>
      <c r="KTO57" s="410"/>
      <c r="KTP57" s="411"/>
      <c r="KTQ57" s="412"/>
      <c r="KTR57" s="406"/>
      <c r="KTS57" s="407"/>
      <c r="KTT57" s="408"/>
      <c r="KTU57" s="409"/>
      <c r="KTV57" s="410"/>
      <c r="KTW57" s="411"/>
      <c r="KTX57" s="412"/>
      <c r="KTY57" s="406"/>
      <c r="KTZ57" s="407"/>
      <c r="KUA57" s="408"/>
      <c r="KUB57" s="409"/>
      <c r="KUC57" s="410"/>
      <c r="KUD57" s="411"/>
      <c r="KUE57" s="412"/>
      <c r="KUF57" s="406"/>
      <c r="KUG57" s="407"/>
      <c r="KUH57" s="408"/>
      <c r="KUI57" s="409"/>
      <c r="KUJ57" s="410"/>
      <c r="KUK57" s="411"/>
      <c r="KUL57" s="412"/>
      <c r="KUM57" s="406"/>
      <c r="KUN57" s="407"/>
      <c r="KUO57" s="408"/>
      <c r="KUP57" s="409"/>
      <c r="KUQ57" s="410"/>
      <c r="KUR57" s="411"/>
      <c r="KUS57" s="412"/>
      <c r="KUT57" s="406"/>
      <c r="KUU57" s="407"/>
      <c r="KUV57" s="408"/>
      <c r="KUW57" s="409"/>
      <c r="KUX57" s="410"/>
      <c r="KUY57" s="411"/>
      <c r="KUZ57" s="412"/>
      <c r="KVA57" s="406"/>
      <c r="KVB57" s="407"/>
      <c r="KVC57" s="408"/>
      <c r="KVD57" s="409"/>
      <c r="KVE57" s="410"/>
      <c r="KVF57" s="411"/>
      <c r="KVG57" s="412"/>
      <c r="KVH57" s="406"/>
      <c r="KVI57" s="407"/>
      <c r="KVJ57" s="408"/>
      <c r="KVK57" s="409"/>
      <c r="KVL57" s="410"/>
      <c r="KVM57" s="411"/>
      <c r="KVN57" s="412"/>
      <c r="KVO57" s="406"/>
      <c r="KVP57" s="407"/>
      <c r="KVQ57" s="408"/>
      <c r="KVR57" s="409"/>
      <c r="KVS57" s="410"/>
      <c r="KVT57" s="411"/>
      <c r="KVU57" s="412"/>
      <c r="KVV57" s="406"/>
      <c r="KVW57" s="407"/>
      <c r="KVX57" s="408"/>
      <c r="KVY57" s="409"/>
      <c r="KVZ57" s="410"/>
      <c r="KWA57" s="411"/>
      <c r="KWB57" s="412"/>
      <c r="KWC57" s="406"/>
      <c r="KWD57" s="407"/>
      <c r="KWE57" s="408"/>
      <c r="KWF57" s="409"/>
      <c r="KWG57" s="410"/>
      <c r="KWH57" s="411"/>
      <c r="KWI57" s="412"/>
      <c r="KWJ57" s="406"/>
      <c r="KWK57" s="407"/>
      <c r="KWL57" s="408"/>
      <c r="KWM57" s="409"/>
      <c r="KWN57" s="410"/>
      <c r="KWO57" s="411"/>
      <c r="KWP57" s="412"/>
      <c r="KWQ57" s="406"/>
      <c r="KWR57" s="407"/>
      <c r="KWS57" s="408"/>
      <c r="KWT57" s="409"/>
      <c r="KWU57" s="410"/>
      <c r="KWV57" s="411"/>
      <c r="KWW57" s="412"/>
      <c r="KWX57" s="406"/>
      <c r="KWY57" s="407"/>
      <c r="KWZ57" s="408"/>
      <c r="KXA57" s="409"/>
      <c r="KXB57" s="410"/>
      <c r="KXC57" s="411"/>
      <c r="KXD57" s="412"/>
      <c r="KXE57" s="406"/>
      <c r="KXF57" s="407"/>
      <c r="KXG57" s="408"/>
      <c r="KXH57" s="409"/>
      <c r="KXI57" s="410"/>
      <c r="KXJ57" s="411"/>
      <c r="KXK57" s="412"/>
      <c r="KXL57" s="406"/>
      <c r="KXM57" s="407"/>
      <c r="KXN57" s="408"/>
      <c r="KXO57" s="409"/>
      <c r="KXP57" s="410"/>
      <c r="KXQ57" s="411"/>
      <c r="KXR57" s="412"/>
      <c r="KXS57" s="406"/>
      <c r="KXT57" s="407"/>
      <c r="KXU57" s="408"/>
      <c r="KXV57" s="409"/>
      <c r="KXW57" s="410"/>
      <c r="KXX57" s="411"/>
      <c r="KXY57" s="412"/>
      <c r="KXZ57" s="406"/>
      <c r="KYA57" s="407"/>
      <c r="KYB57" s="408"/>
      <c r="KYC57" s="409"/>
      <c r="KYD57" s="410"/>
      <c r="KYE57" s="411"/>
      <c r="KYF57" s="412"/>
      <c r="KYG57" s="406"/>
      <c r="KYH57" s="407"/>
      <c r="KYI57" s="408"/>
      <c r="KYJ57" s="409"/>
      <c r="KYK57" s="410"/>
      <c r="KYL57" s="411"/>
      <c r="KYM57" s="412"/>
      <c r="KYN57" s="406"/>
      <c r="KYO57" s="407"/>
      <c r="KYP57" s="408"/>
      <c r="KYQ57" s="409"/>
      <c r="KYR57" s="410"/>
      <c r="KYS57" s="411"/>
      <c r="KYT57" s="412"/>
      <c r="KYU57" s="406"/>
      <c r="KYV57" s="407"/>
      <c r="KYW57" s="408"/>
      <c r="KYX57" s="409"/>
      <c r="KYY57" s="410"/>
      <c r="KYZ57" s="411"/>
      <c r="KZA57" s="412"/>
      <c r="KZB57" s="406"/>
      <c r="KZC57" s="407"/>
      <c r="KZD57" s="408"/>
      <c r="KZE57" s="409"/>
      <c r="KZF57" s="410"/>
      <c r="KZG57" s="411"/>
      <c r="KZH57" s="412"/>
      <c r="KZI57" s="406"/>
      <c r="KZJ57" s="407"/>
      <c r="KZK57" s="408"/>
      <c r="KZL57" s="409"/>
      <c r="KZM57" s="410"/>
      <c r="KZN57" s="411"/>
      <c r="KZO57" s="412"/>
      <c r="KZP57" s="406"/>
      <c r="KZQ57" s="407"/>
      <c r="KZR57" s="408"/>
      <c r="KZS57" s="409"/>
      <c r="KZT57" s="410"/>
      <c r="KZU57" s="411"/>
      <c r="KZV57" s="412"/>
      <c r="KZW57" s="406"/>
      <c r="KZX57" s="407"/>
      <c r="KZY57" s="408"/>
      <c r="KZZ57" s="409"/>
      <c r="LAA57" s="410"/>
      <c r="LAB57" s="411"/>
      <c r="LAC57" s="412"/>
      <c r="LAD57" s="406"/>
      <c r="LAE57" s="407"/>
      <c r="LAF57" s="408"/>
      <c r="LAG57" s="409"/>
      <c r="LAH57" s="410"/>
      <c r="LAI57" s="411"/>
      <c r="LAJ57" s="412"/>
      <c r="LAK57" s="406"/>
      <c r="LAL57" s="407"/>
      <c r="LAM57" s="408"/>
      <c r="LAN57" s="409"/>
      <c r="LAO57" s="410"/>
      <c r="LAP57" s="411"/>
      <c r="LAQ57" s="412"/>
      <c r="LAR57" s="406"/>
      <c r="LAS57" s="407"/>
      <c r="LAT57" s="408"/>
      <c r="LAU57" s="409"/>
      <c r="LAV57" s="410"/>
      <c r="LAW57" s="411"/>
      <c r="LAX57" s="412"/>
      <c r="LAY57" s="406"/>
      <c r="LAZ57" s="407"/>
      <c r="LBA57" s="408"/>
      <c r="LBB57" s="409"/>
      <c r="LBC57" s="410"/>
      <c r="LBD57" s="411"/>
      <c r="LBE57" s="412"/>
      <c r="LBF57" s="406"/>
      <c r="LBG57" s="407"/>
      <c r="LBH57" s="408"/>
      <c r="LBI57" s="409"/>
      <c r="LBJ57" s="410"/>
      <c r="LBK57" s="411"/>
      <c r="LBL57" s="412"/>
      <c r="LBM57" s="406"/>
      <c r="LBN57" s="407"/>
      <c r="LBO57" s="408"/>
      <c r="LBP57" s="409"/>
      <c r="LBQ57" s="410"/>
      <c r="LBR57" s="411"/>
      <c r="LBS57" s="412"/>
      <c r="LBT57" s="406"/>
      <c r="LBU57" s="407"/>
      <c r="LBV57" s="408"/>
      <c r="LBW57" s="409"/>
      <c r="LBX57" s="410"/>
      <c r="LBY57" s="411"/>
      <c r="LBZ57" s="412"/>
      <c r="LCA57" s="406"/>
      <c r="LCB57" s="407"/>
      <c r="LCC57" s="408"/>
      <c r="LCD57" s="409"/>
      <c r="LCE57" s="410"/>
      <c r="LCF57" s="411"/>
      <c r="LCG57" s="412"/>
      <c r="LCH57" s="406"/>
      <c r="LCI57" s="407"/>
      <c r="LCJ57" s="408"/>
      <c r="LCK57" s="409"/>
      <c r="LCL57" s="410"/>
      <c r="LCM57" s="411"/>
      <c r="LCN57" s="412"/>
      <c r="LCO57" s="406"/>
      <c r="LCP57" s="407"/>
      <c r="LCQ57" s="408"/>
      <c r="LCR57" s="409"/>
      <c r="LCS57" s="410"/>
      <c r="LCT57" s="411"/>
      <c r="LCU57" s="412"/>
      <c r="LCV57" s="406"/>
      <c r="LCW57" s="407"/>
      <c r="LCX57" s="408"/>
      <c r="LCY57" s="409"/>
      <c r="LCZ57" s="410"/>
      <c r="LDA57" s="411"/>
      <c r="LDB57" s="412"/>
      <c r="LDC57" s="406"/>
      <c r="LDD57" s="407"/>
      <c r="LDE57" s="408"/>
      <c r="LDF57" s="409"/>
      <c r="LDG57" s="410"/>
      <c r="LDH57" s="411"/>
      <c r="LDI57" s="412"/>
      <c r="LDJ57" s="406"/>
      <c r="LDK57" s="407"/>
      <c r="LDL57" s="408"/>
      <c r="LDM57" s="409"/>
      <c r="LDN57" s="410"/>
      <c r="LDO57" s="411"/>
      <c r="LDP57" s="412"/>
      <c r="LDQ57" s="406"/>
      <c r="LDR57" s="407"/>
      <c r="LDS57" s="408"/>
      <c r="LDT57" s="409"/>
      <c r="LDU57" s="410"/>
      <c r="LDV57" s="411"/>
      <c r="LDW57" s="412"/>
      <c r="LDX57" s="406"/>
      <c r="LDY57" s="407"/>
      <c r="LDZ57" s="408"/>
      <c r="LEA57" s="409"/>
      <c r="LEB57" s="410"/>
      <c r="LEC57" s="411"/>
      <c r="LED57" s="412"/>
      <c r="LEE57" s="406"/>
      <c r="LEF57" s="407"/>
      <c r="LEG57" s="408"/>
      <c r="LEH57" s="409"/>
      <c r="LEI57" s="410"/>
      <c r="LEJ57" s="411"/>
      <c r="LEK57" s="412"/>
      <c r="LEL57" s="406"/>
      <c r="LEM57" s="407"/>
      <c r="LEN57" s="408"/>
      <c r="LEO57" s="409"/>
      <c r="LEP57" s="410"/>
      <c r="LEQ57" s="411"/>
      <c r="LER57" s="412"/>
      <c r="LES57" s="406"/>
      <c r="LET57" s="407"/>
      <c r="LEU57" s="408"/>
      <c r="LEV57" s="409"/>
      <c r="LEW57" s="410"/>
      <c r="LEX57" s="411"/>
      <c r="LEY57" s="412"/>
      <c r="LEZ57" s="406"/>
      <c r="LFA57" s="407"/>
      <c r="LFB57" s="408"/>
      <c r="LFC57" s="409"/>
      <c r="LFD57" s="410"/>
      <c r="LFE57" s="411"/>
      <c r="LFF57" s="412"/>
      <c r="LFG57" s="406"/>
      <c r="LFH57" s="407"/>
      <c r="LFI57" s="408"/>
      <c r="LFJ57" s="409"/>
      <c r="LFK57" s="410"/>
      <c r="LFL57" s="411"/>
      <c r="LFM57" s="412"/>
      <c r="LFN57" s="406"/>
      <c r="LFO57" s="407"/>
      <c r="LFP57" s="408"/>
      <c r="LFQ57" s="409"/>
      <c r="LFR57" s="410"/>
      <c r="LFS57" s="411"/>
      <c r="LFT57" s="412"/>
      <c r="LFU57" s="406"/>
      <c r="LFV57" s="407"/>
      <c r="LFW57" s="408"/>
      <c r="LFX57" s="409"/>
      <c r="LFY57" s="410"/>
      <c r="LFZ57" s="411"/>
      <c r="LGA57" s="412"/>
      <c r="LGB57" s="406"/>
      <c r="LGC57" s="407"/>
      <c r="LGD57" s="408"/>
      <c r="LGE57" s="409"/>
      <c r="LGF57" s="410"/>
      <c r="LGG57" s="411"/>
      <c r="LGH57" s="412"/>
      <c r="LGI57" s="406"/>
      <c r="LGJ57" s="407"/>
      <c r="LGK57" s="408"/>
      <c r="LGL57" s="409"/>
      <c r="LGM57" s="410"/>
      <c r="LGN57" s="411"/>
      <c r="LGO57" s="412"/>
      <c r="LGP57" s="406"/>
      <c r="LGQ57" s="407"/>
      <c r="LGR57" s="408"/>
      <c r="LGS57" s="409"/>
      <c r="LGT57" s="410"/>
      <c r="LGU57" s="411"/>
      <c r="LGV57" s="412"/>
      <c r="LGW57" s="406"/>
      <c r="LGX57" s="407"/>
      <c r="LGY57" s="408"/>
      <c r="LGZ57" s="409"/>
      <c r="LHA57" s="410"/>
      <c r="LHB57" s="411"/>
      <c r="LHC57" s="412"/>
      <c r="LHD57" s="406"/>
      <c r="LHE57" s="407"/>
      <c r="LHF57" s="408"/>
      <c r="LHG57" s="409"/>
      <c r="LHH57" s="410"/>
      <c r="LHI57" s="411"/>
      <c r="LHJ57" s="412"/>
      <c r="LHK57" s="406"/>
      <c r="LHL57" s="407"/>
      <c r="LHM57" s="408"/>
      <c r="LHN57" s="409"/>
      <c r="LHO57" s="410"/>
      <c r="LHP57" s="411"/>
      <c r="LHQ57" s="412"/>
      <c r="LHR57" s="406"/>
      <c r="LHS57" s="407"/>
      <c r="LHT57" s="408"/>
      <c r="LHU57" s="409"/>
      <c r="LHV57" s="410"/>
      <c r="LHW57" s="411"/>
      <c r="LHX57" s="412"/>
      <c r="LHY57" s="406"/>
      <c r="LHZ57" s="407"/>
      <c r="LIA57" s="408"/>
      <c r="LIB57" s="409"/>
      <c r="LIC57" s="410"/>
      <c r="LID57" s="411"/>
      <c r="LIE57" s="412"/>
      <c r="LIF57" s="406"/>
      <c r="LIG57" s="407"/>
      <c r="LIH57" s="408"/>
      <c r="LII57" s="409"/>
      <c r="LIJ57" s="410"/>
      <c r="LIK57" s="411"/>
      <c r="LIL57" s="412"/>
      <c r="LIM57" s="406"/>
      <c r="LIN57" s="407"/>
      <c r="LIO57" s="408"/>
      <c r="LIP57" s="409"/>
      <c r="LIQ57" s="410"/>
      <c r="LIR57" s="411"/>
      <c r="LIS57" s="412"/>
      <c r="LIT57" s="406"/>
      <c r="LIU57" s="407"/>
      <c r="LIV57" s="408"/>
      <c r="LIW57" s="409"/>
      <c r="LIX57" s="410"/>
      <c r="LIY57" s="411"/>
      <c r="LIZ57" s="412"/>
      <c r="LJA57" s="406"/>
      <c r="LJB57" s="407"/>
      <c r="LJC57" s="408"/>
      <c r="LJD57" s="409"/>
      <c r="LJE57" s="410"/>
      <c r="LJF57" s="411"/>
      <c r="LJG57" s="412"/>
      <c r="LJH57" s="406"/>
      <c r="LJI57" s="407"/>
      <c r="LJJ57" s="408"/>
      <c r="LJK57" s="409"/>
      <c r="LJL57" s="410"/>
      <c r="LJM57" s="411"/>
      <c r="LJN57" s="412"/>
      <c r="LJO57" s="406"/>
      <c r="LJP57" s="407"/>
      <c r="LJQ57" s="408"/>
      <c r="LJR57" s="409"/>
      <c r="LJS57" s="410"/>
      <c r="LJT57" s="411"/>
      <c r="LJU57" s="412"/>
      <c r="LJV57" s="406"/>
      <c r="LJW57" s="407"/>
      <c r="LJX57" s="408"/>
      <c r="LJY57" s="409"/>
      <c r="LJZ57" s="410"/>
      <c r="LKA57" s="411"/>
      <c r="LKB57" s="412"/>
      <c r="LKC57" s="406"/>
      <c r="LKD57" s="407"/>
      <c r="LKE57" s="408"/>
      <c r="LKF57" s="409"/>
      <c r="LKG57" s="410"/>
      <c r="LKH57" s="411"/>
      <c r="LKI57" s="412"/>
      <c r="LKJ57" s="406"/>
      <c r="LKK57" s="407"/>
      <c r="LKL57" s="408"/>
      <c r="LKM57" s="409"/>
      <c r="LKN57" s="410"/>
      <c r="LKO57" s="411"/>
      <c r="LKP57" s="412"/>
      <c r="LKQ57" s="406"/>
      <c r="LKR57" s="407"/>
      <c r="LKS57" s="408"/>
      <c r="LKT57" s="409"/>
      <c r="LKU57" s="410"/>
      <c r="LKV57" s="411"/>
      <c r="LKW57" s="412"/>
      <c r="LKX57" s="406"/>
      <c r="LKY57" s="407"/>
      <c r="LKZ57" s="408"/>
      <c r="LLA57" s="409"/>
      <c r="LLB57" s="410"/>
      <c r="LLC57" s="411"/>
      <c r="LLD57" s="412"/>
      <c r="LLE57" s="406"/>
      <c r="LLF57" s="407"/>
      <c r="LLG57" s="408"/>
      <c r="LLH57" s="409"/>
      <c r="LLI57" s="410"/>
      <c r="LLJ57" s="411"/>
      <c r="LLK57" s="412"/>
      <c r="LLL57" s="406"/>
      <c r="LLM57" s="407"/>
      <c r="LLN57" s="408"/>
      <c r="LLO57" s="409"/>
      <c r="LLP57" s="410"/>
      <c r="LLQ57" s="411"/>
      <c r="LLR57" s="412"/>
      <c r="LLS57" s="406"/>
      <c r="LLT57" s="407"/>
      <c r="LLU57" s="408"/>
      <c r="LLV57" s="409"/>
      <c r="LLW57" s="410"/>
      <c r="LLX57" s="411"/>
      <c r="LLY57" s="412"/>
      <c r="LLZ57" s="406"/>
      <c r="LMA57" s="407"/>
      <c r="LMB57" s="408"/>
      <c r="LMC57" s="409"/>
      <c r="LMD57" s="410"/>
      <c r="LME57" s="411"/>
      <c r="LMF57" s="412"/>
      <c r="LMG57" s="406"/>
      <c r="LMH57" s="407"/>
      <c r="LMI57" s="408"/>
      <c r="LMJ57" s="409"/>
      <c r="LMK57" s="410"/>
      <c r="LML57" s="411"/>
      <c r="LMM57" s="412"/>
      <c r="LMN57" s="406"/>
      <c r="LMO57" s="407"/>
      <c r="LMP57" s="408"/>
      <c r="LMQ57" s="409"/>
      <c r="LMR57" s="410"/>
      <c r="LMS57" s="411"/>
      <c r="LMT57" s="412"/>
      <c r="LMU57" s="406"/>
      <c r="LMV57" s="407"/>
      <c r="LMW57" s="408"/>
      <c r="LMX57" s="409"/>
      <c r="LMY57" s="410"/>
      <c r="LMZ57" s="411"/>
      <c r="LNA57" s="412"/>
      <c r="LNB57" s="406"/>
      <c r="LNC57" s="407"/>
      <c r="LND57" s="408"/>
      <c r="LNE57" s="409"/>
      <c r="LNF57" s="410"/>
      <c r="LNG57" s="411"/>
      <c r="LNH57" s="412"/>
      <c r="LNI57" s="406"/>
      <c r="LNJ57" s="407"/>
      <c r="LNK57" s="408"/>
      <c r="LNL57" s="409"/>
      <c r="LNM57" s="410"/>
      <c r="LNN57" s="411"/>
      <c r="LNO57" s="412"/>
      <c r="LNP57" s="406"/>
      <c r="LNQ57" s="407"/>
      <c r="LNR57" s="408"/>
      <c r="LNS57" s="409"/>
      <c r="LNT57" s="410"/>
      <c r="LNU57" s="411"/>
      <c r="LNV57" s="412"/>
      <c r="LNW57" s="406"/>
      <c r="LNX57" s="407"/>
      <c r="LNY57" s="408"/>
      <c r="LNZ57" s="409"/>
      <c r="LOA57" s="410"/>
      <c r="LOB57" s="411"/>
      <c r="LOC57" s="412"/>
      <c r="LOD57" s="406"/>
      <c r="LOE57" s="407"/>
      <c r="LOF57" s="408"/>
      <c r="LOG57" s="409"/>
      <c r="LOH57" s="410"/>
      <c r="LOI57" s="411"/>
      <c r="LOJ57" s="412"/>
      <c r="LOK57" s="406"/>
      <c r="LOL57" s="407"/>
      <c r="LOM57" s="408"/>
      <c r="LON57" s="409"/>
      <c r="LOO57" s="410"/>
      <c r="LOP57" s="411"/>
      <c r="LOQ57" s="412"/>
      <c r="LOR57" s="406"/>
      <c r="LOS57" s="407"/>
      <c r="LOT57" s="408"/>
      <c r="LOU57" s="409"/>
      <c r="LOV57" s="410"/>
      <c r="LOW57" s="411"/>
      <c r="LOX57" s="412"/>
      <c r="LOY57" s="406"/>
      <c r="LOZ57" s="407"/>
      <c r="LPA57" s="408"/>
      <c r="LPB57" s="409"/>
      <c r="LPC57" s="410"/>
      <c r="LPD57" s="411"/>
      <c r="LPE57" s="412"/>
      <c r="LPF57" s="406"/>
      <c r="LPG57" s="407"/>
      <c r="LPH57" s="408"/>
      <c r="LPI57" s="409"/>
      <c r="LPJ57" s="410"/>
      <c r="LPK57" s="411"/>
      <c r="LPL57" s="412"/>
      <c r="LPM57" s="406"/>
      <c r="LPN57" s="407"/>
      <c r="LPO57" s="408"/>
      <c r="LPP57" s="409"/>
      <c r="LPQ57" s="410"/>
      <c r="LPR57" s="411"/>
      <c r="LPS57" s="412"/>
      <c r="LPT57" s="406"/>
      <c r="LPU57" s="407"/>
      <c r="LPV57" s="408"/>
      <c r="LPW57" s="409"/>
      <c r="LPX57" s="410"/>
      <c r="LPY57" s="411"/>
      <c r="LPZ57" s="412"/>
      <c r="LQA57" s="406"/>
      <c r="LQB57" s="407"/>
      <c r="LQC57" s="408"/>
      <c r="LQD57" s="409"/>
      <c r="LQE57" s="410"/>
      <c r="LQF57" s="411"/>
      <c r="LQG57" s="412"/>
      <c r="LQH57" s="406"/>
      <c r="LQI57" s="407"/>
      <c r="LQJ57" s="408"/>
      <c r="LQK57" s="409"/>
      <c r="LQL57" s="410"/>
      <c r="LQM57" s="411"/>
      <c r="LQN57" s="412"/>
      <c r="LQO57" s="406"/>
      <c r="LQP57" s="407"/>
      <c r="LQQ57" s="408"/>
      <c r="LQR57" s="409"/>
      <c r="LQS57" s="410"/>
      <c r="LQT57" s="411"/>
      <c r="LQU57" s="412"/>
      <c r="LQV57" s="406"/>
      <c r="LQW57" s="407"/>
      <c r="LQX57" s="408"/>
      <c r="LQY57" s="409"/>
      <c r="LQZ57" s="410"/>
      <c r="LRA57" s="411"/>
      <c r="LRB57" s="412"/>
      <c r="LRC57" s="406"/>
      <c r="LRD57" s="407"/>
      <c r="LRE57" s="408"/>
      <c r="LRF57" s="409"/>
      <c r="LRG57" s="410"/>
      <c r="LRH57" s="411"/>
      <c r="LRI57" s="412"/>
      <c r="LRJ57" s="406"/>
      <c r="LRK57" s="407"/>
      <c r="LRL57" s="408"/>
      <c r="LRM57" s="409"/>
      <c r="LRN57" s="410"/>
      <c r="LRO57" s="411"/>
      <c r="LRP57" s="412"/>
      <c r="LRQ57" s="406"/>
      <c r="LRR57" s="407"/>
      <c r="LRS57" s="408"/>
      <c r="LRT57" s="409"/>
      <c r="LRU57" s="410"/>
      <c r="LRV57" s="411"/>
      <c r="LRW57" s="412"/>
      <c r="LRX57" s="406"/>
      <c r="LRY57" s="407"/>
      <c r="LRZ57" s="408"/>
      <c r="LSA57" s="409"/>
      <c r="LSB57" s="410"/>
      <c r="LSC57" s="411"/>
      <c r="LSD57" s="412"/>
      <c r="LSE57" s="406"/>
      <c r="LSF57" s="407"/>
      <c r="LSG57" s="408"/>
      <c r="LSH57" s="409"/>
      <c r="LSI57" s="410"/>
      <c r="LSJ57" s="411"/>
      <c r="LSK57" s="412"/>
      <c r="LSL57" s="406"/>
      <c r="LSM57" s="407"/>
      <c r="LSN57" s="408"/>
      <c r="LSO57" s="409"/>
      <c r="LSP57" s="410"/>
      <c r="LSQ57" s="411"/>
      <c r="LSR57" s="412"/>
      <c r="LSS57" s="406"/>
      <c r="LST57" s="407"/>
      <c r="LSU57" s="408"/>
      <c r="LSV57" s="409"/>
      <c r="LSW57" s="410"/>
      <c r="LSX57" s="411"/>
      <c r="LSY57" s="412"/>
      <c r="LSZ57" s="406"/>
      <c r="LTA57" s="407"/>
      <c r="LTB57" s="408"/>
      <c r="LTC57" s="409"/>
      <c r="LTD57" s="410"/>
      <c r="LTE57" s="411"/>
      <c r="LTF57" s="412"/>
      <c r="LTG57" s="406"/>
      <c r="LTH57" s="407"/>
      <c r="LTI57" s="408"/>
      <c r="LTJ57" s="409"/>
      <c r="LTK57" s="410"/>
      <c r="LTL57" s="411"/>
      <c r="LTM57" s="412"/>
      <c r="LTN57" s="406"/>
      <c r="LTO57" s="407"/>
      <c r="LTP57" s="408"/>
      <c r="LTQ57" s="409"/>
      <c r="LTR57" s="410"/>
      <c r="LTS57" s="411"/>
      <c r="LTT57" s="412"/>
      <c r="LTU57" s="406"/>
      <c r="LTV57" s="407"/>
      <c r="LTW57" s="408"/>
      <c r="LTX57" s="409"/>
      <c r="LTY57" s="410"/>
      <c r="LTZ57" s="411"/>
      <c r="LUA57" s="412"/>
      <c r="LUB57" s="406"/>
      <c r="LUC57" s="407"/>
      <c r="LUD57" s="408"/>
      <c r="LUE57" s="409"/>
      <c r="LUF57" s="410"/>
      <c r="LUG57" s="411"/>
      <c r="LUH57" s="412"/>
      <c r="LUI57" s="406"/>
      <c r="LUJ57" s="407"/>
      <c r="LUK57" s="408"/>
      <c r="LUL57" s="409"/>
      <c r="LUM57" s="410"/>
      <c r="LUN57" s="411"/>
      <c r="LUO57" s="412"/>
      <c r="LUP57" s="406"/>
      <c r="LUQ57" s="407"/>
      <c r="LUR57" s="408"/>
      <c r="LUS57" s="409"/>
      <c r="LUT57" s="410"/>
      <c r="LUU57" s="411"/>
      <c r="LUV57" s="412"/>
      <c r="LUW57" s="406"/>
      <c r="LUX57" s="407"/>
      <c r="LUY57" s="408"/>
      <c r="LUZ57" s="409"/>
      <c r="LVA57" s="410"/>
      <c r="LVB57" s="411"/>
      <c r="LVC57" s="412"/>
      <c r="LVD57" s="406"/>
      <c r="LVE57" s="407"/>
      <c r="LVF57" s="408"/>
      <c r="LVG57" s="409"/>
      <c r="LVH57" s="410"/>
      <c r="LVI57" s="411"/>
      <c r="LVJ57" s="412"/>
      <c r="LVK57" s="406"/>
      <c r="LVL57" s="407"/>
      <c r="LVM57" s="408"/>
      <c r="LVN57" s="409"/>
      <c r="LVO57" s="410"/>
      <c r="LVP57" s="411"/>
      <c r="LVQ57" s="412"/>
      <c r="LVR57" s="406"/>
      <c r="LVS57" s="407"/>
      <c r="LVT57" s="408"/>
      <c r="LVU57" s="409"/>
      <c r="LVV57" s="410"/>
      <c r="LVW57" s="411"/>
      <c r="LVX57" s="412"/>
      <c r="LVY57" s="406"/>
      <c r="LVZ57" s="407"/>
      <c r="LWA57" s="408"/>
      <c r="LWB57" s="409"/>
      <c r="LWC57" s="410"/>
      <c r="LWD57" s="411"/>
      <c r="LWE57" s="412"/>
      <c r="LWF57" s="406"/>
      <c r="LWG57" s="407"/>
      <c r="LWH57" s="408"/>
      <c r="LWI57" s="409"/>
      <c r="LWJ57" s="410"/>
      <c r="LWK57" s="411"/>
      <c r="LWL57" s="412"/>
      <c r="LWM57" s="406"/>
      <c r="LWN57" s="407"/>
      <c r="LWO57" s="408"/>
      <c r="LWP57" s="409"/>
      <c r="LWQ57" s="410"/>
      <c r="LWR57" s="411"/>
      <c r="LWS57" s="412"/>
      <c r="LWT57" s="406"/>
      <c r="LWU57" s="407"/>
      <c r="LWV57" s="408"/>
      <c r="LWW57" s="409"/>
      <c r="LWX57" s="410"/>
      <c r="LWY57" s="411"/>
      <c r="LWZ57" s="412"/>
      <c r="LXA57" s="406"/>
      <c r="LXB57" s="407"/>
      <c r="LXC57" s="408"/>
      <c r="LXD57" s="409"/>
      <c r="LXE57" s="410"/>
      <c r="LXF57" s="411"/>
      <c r="LXG57" s="412"/>
      <c r="LXH57" s="406"/>
      <c r="LXI57" s="407"/>
      <c r="LXJ57" s="408"/>
      <c r="LXK57" s="409"/>
      <c r="LXL57" s="410"/>
      <c r="LXM57" s="411"/>
      <c r="LXN57" s="412"/>
      <c r="LXO57" s="406"/>
      <c r="LXP57" s="407"/>
      <c r="LXQ57" s="408"/>
      <c r="LXR57" s="409"/>
      <c r="LXS57" s="410"/>
      <c r="LXT57" s="411"/>
      <c r="LXU57" s="412"/>
      <c r="LXV57" s="406"/>
      <c r="LXW57" s="407"/>
      <c r="LXX57" s="408"/>
      <c r="LXY57" s="409"/>
      <c r="LXZ57" s="410"/>
      <c r="LYA57" s="411"/>
      <c r="LYB57" s="412"/>
      <c r="LYC57" s="406"/>
      <c r="LYD57" s="407"/>
      <c r="LYE57" s="408"/>
      <c r="LYF57" s="409"/>
      <c r="LYG57" s="410"/>
      <c r="LYH57" s="411"/>
      <c r="LYI57" s="412"/>
      <c r="LYJ57" s="406"/>
      <c r="LYK57" s="407"/>
      <c r="LYL57" s="408"/>
      <c r="LYM57" s="409"/>
      <c r="LYN57" s="410"/>
      <c r="LYO57" s="411"/>
      <c r="LYP57" s="412"/>
      <c r="LYQ57" s="406"/>
      <c r="LYR57" s="407"/>
      <c r="LYS57" s="408"/>
      <c r="LYT57" s="409"/>
      <c r="LYU57" s="410"/>
      <c r="LYV57" s="411"/>
      <c r="LYW57" s="412"/>
      <c r="LYX57" s="406"/>
      <c r="LYY57" s="407"/>
      <c r="LYZ57" s="408"/>
      <c r="LZA57" s="409"/>
      <c r="LZB57" s="410"/>
      <c r="LZC57" s="411"/>
      <c r="LZD57" s="412"/>
      <c r="LZE57" s="406"/>
      <c r="LZF57" s="407"/>
      <c r="LZG57" s="408"/>
      <c r="LZH57" s="409"/>
      <c r="LZI57" s="410"/>
      <c r="LZJ57" s="411"/>
      <c r="LZK57" s="412"/>
      <c r="LZL57" s="406"/>
      <c r="LZM57" s="407"/>
      <c r="LZN57" s="408"/>
      <c r="LZO57" s="409"/>
      <c r="LZP57" s="410"/>
      <c r="LZQ57" s="411"/>
      <c r="LZR57" s="412"/>
      <c r="LZS57" s="406"/>
      <c r="LZT57" s="407"/>
      <c r="LZU57" s="408"/>
      <c r="LZV57" s="409"/>
      <c r="LZW57" s="410"/>
      <c r="LZX57" s="411"/>
      <c r="LZY57" s="412"/>
      <c r="LZZ57" s="406"/>
      <c r="MAA57" s="407"/>
      <c r="MAB57" s="408"/>
      <c r="MAC57" s="409"/>
      <c r="MAD57" s="410"/>
      <c r="MAE57" s="411"/>
      <c r="MAF57" s="412"/>
      <c r="MAG57" s="406"/>
      <c r="MAH57" s="407"/>
      <c r="MAI57" s="408"/>
      <c r="MAJ57" s="409"/>
      <c r="MAK57" s="410"/>
      <c r="MAL57" s="411"/>
      <c r="MAM57" s="412"/>
      <c r="MAN57" s="406"/>
      <c r="MAO57" s="407"/>
      <c r="MAP57" s="408"/>
      <c r="MAQ57" s="409"/>
      <c r="MAR57" s="410"/>
      <c r="MAS57" s="411"/>
      <c r="MAT57" s="412"/>
      <c r="MAU57" s="406"/>
      <c r="MAV57" s="407"/>
      <c r="MAW57" s="408"/>
      <c r="MAX57" s="409"/>
      <c r="MAY57" s="410"/>
      <c r="MAZ57" s="411"/>
      <c r="MBA57" s="412"/>
      <c r="MBB57" s="406"/>
      <c r="MBC57" s="407"/>
      <c r="MBD57" s="408"/>
      <c r="MBE57" s="409"/>
      <c r="MBF57" s="410"/>
      <c r="MBG57" s="411"/>
      <c r="MBH57" s="412"/>
      <c r="MBI57" s="406"/>
      <c r="MBJ57" s="407"/>
      <c r="MBK57" s="408"/>
      <c r="MBL57" s="409"/>
      <c r="MBM57" s="410"/>
      <c r="MBN57" s="411"/>
      <c r="MBO57" s="412"/>
      <c r="MBP57" s="406"/>
      <c r="MBQ57" s="407"/>
      <c r="MBR57" s="408"/>
      <c r="MBS57" s="409"/>
      <c r="MBT57" s="410"/>
      <c r="MBU57" s="411"/>
      <c r="MBV57" s="412"/>
      <c r="MBW57" s="406"/>
      <c r="MBX57" s="407"/>
      <c r="MBY57" s="408"/>
      <c r="MBZ57" s="409"/>
      <c r="MCA57" s="410"/>
      <c r="MCB57" s="411"/>
      <c r="MCC57" s="412"/>
      <c r="MCD57" s="406"/>
      <c r="MCE57" s="407"/>
      <c r="MCF57" s="408"/>
      <c r="MCG57" s="409"/>
      <c r="MCH57" s="410"/>
      <c r="MCI57" s="411"/>
      <c r="MCJ57" s="412"/>
      <c r="MCK57" s="406"/>
      <c r="MCL57" s="407"/>
      <c r="MCM57" s="408"/>
      <c r="MCN57" s="409"/>
      <c r="MCO57" s="410"/>
      <c r="MCP57" s="411"/>
      <c r="MCQ57" s="412"/>
      <c r="MCR57" s="406"/>
      <c r="MCS57" s="407"/>
      <c r="MCT57" s="408"/>
      <c r="MCU57" s="409"/>
      <c r="MCV57" s="410"/>
      <c r="MCW57" s="411"/>
      <c r="MCX57" s="412"/>
      <c r="MCY57" s="406"/>
      <c r="MCZ57" s="407"/>
      <c r="MDA57" s="408"/>
      <c r="MDB57" s="409"/>
      <c r="MDC57" s="410"/>
      <c r="MDD57" s="411"/>
      <c r="MDE57" s="412"/>
      <c r="MDF57" s="406"/>
      <c r="MDG57" s="407"/>
      <c r="MDH57" s="408"/>
      <c r="MDI57" s="409"/>
      <c r="MDJ57" s="410"/>
      <c r="MDK57" s="411"/>
      <c r="MDL57" s="412"/>
      <c r="MDM57" s="406"/>
      <c r="MDN57" s="407"/>
      <c r="MDO57" s="408"/>
      <c r="MDP57" s="409"/>
      <c r="MDQ57" s="410"/>
      <c r="MDR57" s="411"/>
      <c r="MDS57" s="412"/>
      <c r="MDT57" s="406"/>
      <c r="MDU57" s="407"/>
      <c r="MDV57" s="408"/>
      <c r="MDW57" s="409"/>
      <c r="MDX57" s="410"/>
      <c r="MDY57" s="411"/>
      <c r="MDZ57" s="412"/>
      <c r="MEA57" s="406"/>
      <c r="MEB57" s="407"/>
      <c r="MEC57" s="408"/>
      <c r="MED57" s="409"/>
      <c r="MEE57" s="410"/>
      <c r="MEF57" s="411"/>
      <c r="MEG57" s="412"/>
      <c r="MEH57" s="406"/>
      <c r="MEI57" s="407"/>
      <c r="MEJ57" s="408"/>
      <c r="MEK57" s="409"/>
      <c r="MEL57" s="410"/>
      <c r="MEM57" s="411"/>
      <c r="MEN57" s="412"/>
      <c r="MEO57" s="406"/>
      <c r="MEP57" s="407"/>
      <c r="MEQ57" s="408"/>
      <c r="MER57" s="409"/>
      <c r="MES57" s="410"/>
      <c r="MET57" s="411"/>
      <c r="MEU57" s="412"/>
      <c r="MEV57" s="406"/>
      <c r="MEW57" s="407"/>
      <c r="MEX57" s="408"/>
      <c r="MEY57" s="409"/>
      <c r="MEZ57" s="410"/>
      <c r="MFA57" s="411"/>
      <c r="MFB57" s="412"/>
      <c r="MFC57" s="406"/>
      <c r="MFD57" s="407"/>
      <c r="MFE57" s="408"/>
      <c r="MFF57" s="409"/>
      <c r="MFG57" s="410"/>
      <c r="MFH57" s="411"/>
      <c r="MFI57" s="412"/>
      <c r="MFJ57" s="406"/>
      <c r="MFK57" s="407"/>
      <c r="MFL57" s="408"/>
      <c r="MFM57" s="409"/>
      <c r="MFN57" s="410"/>
      <c r="MFO57" s="411"/>
      <c r="MFP57" s="412"/>
      <c r="MFQ57" s="406"/>
      <c r="MFR57" s="407"/>
      <c r="MFS57" s="408"/>
      <c r="MFT57" s="409"/>
      <c r="MFU57" s="410"/>
      <c r="MFV57" s="411"/>
      <c r="MFW57" s="412"/>
      <c r="MFX57" s="406"/>
      <c r="MFY57" s="407"/>
      <c r="MFZ57" s="408"/>
      <c r="MGA57" s="409"/>
      <c r="MGB57" s="410"/>
      <c r="MGC57" s="411"/>
      <c r="MGD57" s="412"/>
      <c r="MGE57" s="406"/>
      <c r="MGF57" s="407"/>
      <c r="MGG57" s="408"/>
      <c r="MGH57" s="409"/>
      <c r="MGI57" s="410"/>
      <c r="MGJ57" s="411"/>
      <c r="MGK57" s="412"/>
      <c r="MGL57" s="406"/>
      <c r="MGM57" s="407"/>
      <c r="MGN57" s="408"/>
      <c r="MGO57" s="409"/>
      <c r="MGP57" s="410"/>
      <c r="MGQ57" s="411"/>
      <c r="MGR57" s="412"/>
      <c r="MGS57" s="406"/>
      <c r="MGT57" s="407"/>
      <c r="MGU57" s="408"/>
      <c r="MGV57" s="409"/>
      <c r="MGW57" s="410"/>
      <c r="MGX57" s="411"/>
      <c r="MGY57" s="412"/>
      <c r="MGZ57" s="406"/>
      <c r="MHA57" s="407"/>
      <c r="MHB57" s="408"/>
      <c r="MHC57" s="409"/>
      <c r="MHD57" s="410"/>
      <c r="MHE57" s="411"/>
      <c r="MHF57" s="412"/>
      <c r="MHG57" s="406"/>
      <c r="MHH57" s="407"/>
      <c r="MHI57" s="408"/>
      <c r="MHJ57" s="409"/>
      <c r="MHK57" s="410"/>
      <c r="MHL57" s="411"/>
      <c r="MHM57" s="412"/>
      <c r="MHN57" s="406"/>
      <c r="MHO57" s="407"/>
      <c r="MHP57" s="408"/>
      <c r="MHQ57" s="409"/>
      <c r="MHR57" s="410"/>
      <c r="MHS57" s="411"/>
      <c r="MHT57" s="412"/>
      <c r="MHU57" s="406"/>
      <c r="MHV57" s="407"/>
      <c r="MHW57" s="408"/>
      <c r="MHX57" s="409"/>
      <c r="MHY57" s="410"/>
      <c r="MHZ57" s="411"/>
      <c r="MIA57" s="412"/>
      <c r="MIB57" s="406"/>
      <c r="MIC57" s="407"/>
      <c r="MID57" s="408"/>
      <c r="MIE57" s="409"/>
      <c r="MIF57" s="410"/>
      <c r="MIG57" s="411"/>
      <c r="MIH57" s="412"/>
      <c r="MII57" s="406"/>
      <c r="MIJ57" s="407"/>
      <c r="MIK57" s="408"/>
      <c r="MIL57" s="409"/>
      <c r="MIM57" s="410"/>
      <c r="MIN57" s="411"/>
      <c r="MIO57" s="412"/>
      <c r="MIP57" s="406"/>
      <c r="MIQ57" s="407"/>
      <c r="MIR57" s="408"/>
      <c r="MIS57" s="409"/>
      <c r="MIT57" s="410"/>
      <c r="MIU57" s="411"/>
      <c r="MIV57" s="412"/>
      <c r="MIW57" s="406"/>
      <c r="MIX57" s="407"/>
      <c r="MIY57" s="408"/>
      <c r="MIZ57" s="409"/>
      <c r="MJA57" s="410"/>
      <c r="MJB57" s="411"/>
      <c r="MJC57" s="412"/>
      <c r="MJD57" s="406"/>
      <c r="MJE57" s="407"/>
      <c r="MJF57" s="408"/>
      <c r="MJG57" s="409"/>
      <c r="MJH57" s="410"/>
      <c r="MJI57" s="411"/>
      <c r="MJJ57" s="412"/>
      <c r="MJK57" s="406"/>
      <c r="MJL57" s="407"/>
      <c r="MJM57" s="408"/>
      <c r="MJN57" s="409"/>
      <c r="MJO57" s="410"/>
      <c r="MJP57" s="411"/>
      <c r="MJQ57" s="412"/>
      <c r="MJR57" s="406"/>
      <c r="MJS57" s="407"/>
      <c r="MJT57" s="408"/>
      <c r="MJU57" s="409"/>
      <c r="MJV57" s="410"/>
      <c r="MJW57" s="411"/>
      <c r="MJX57" s="412"/>
      <c r="MJY57" s="406"/>
      <c r="MJZ57" s="407"/>
      <c r="MKA57" s="408"/>
      <c r="MKB57" s="409"/>
      <c r="MKC57" s="410"/>
      <c r="MKD57" s="411"/>
      <c r="MKE57" s="412"/>
      <c r="MKF57" s="406"/>
      <c r="MKG57" s="407"/>
      <c r="MKH57" s="408"/>
      <c r="MKI57" s="409"/>
      <c r="MKJ57" s="410"/>
      <c r="MKK57" s="411"/>
      <c r="MKL57" s="412"/>
      <c r="MKM57" s="406"/>
      <c r="MKN57" s="407"/>
      <c r="MKO57" s="408"/>
      <c r="MKP57" s="409"/>
      <c r="MKQ57" s="410"/>
      <c r="MKR57" s="411"/>
      <c r="MKS57" s="412"/>
      <c r="MKT57" s="406"/>
      <c r="MKU57" s="407"/>
      <c r="MKV57" s="408"/>
      <c r="MKW57" s="409"/>
      <c r="MKX57" s="410"/>
      <c r="MKY57" s="411"/>
      <c r="MKZ57" s="412"/>
      <c r="MLA57" s="406"/>
      <c r="MLB57" s="407"/>
      <c r="MLC57" s="408"/>
      <c r="MLD57" s="409"/>
      <c r="MLE57" s="410"/>
      <c r="MLF57" s="411"/>
      <c r="MLG57" s="412"/>
      <c r="MLH57" s="406"/>
      <c r="MLI57" s="407"/>
      <c r="MLJ57" s="408"/>
      <c r="MLK57" s="409"/>
      <c r="MLL57" s="410"/>
      <c r="MLM57" s="411"/>
      <c r="MLN57" s="412"/>
      <c r="MLO57" s="406"/>
      <c r="MLP57" s="407"/>
      <c r="MLQ57" s="408"/>
      <c r="MLR57" s="409"/>
      <c r="MLS57" s="410"/>
      <c r="MLT57" s="411"/>
      <c r="MLU57" s="412"/>
      <c r="MLV57" s="406"/>
      <c r="MLW57" s="407"/>
      <c r="MLX57" s="408"/>
      <c r="MLY57" s="409"/>
      <c r="MLZ57" s="410"/>
      <c r="MMA57" s="411"/>
      <c r="MMB57" s="412"/>
      <c r="MMC57" s="406"/>
      <c r="MMD57" s="407"/>
      <c r="MME57" s="408"/>
      <c r="MMF57" s="409"/>
      <c r="MMG57" s="410"/>
      <c r="MMH57" s="411"/>
      <c r="MMI57" s="412"/>
      <c r="MMJ57" s="406"/>
      <c r="MMK57" s="407"/>
      <c r="MML57" s="408"/>
      <c r="MMM57" s="409"/>
      <c r="MMN57" s="410"/>
      <c r="MMO57" s="411"/>
      <c r="MMP57" s="412"/>
      <c r="MMQ57" s="406"/>
      <c r="MMR57" s="407"/>
      <c r="MMS57" s="408"/>
      <c r="MMT57" s="409"/>
      <c r="MMU57" s="410"/>
      <c r="MMV57" s="411"/>
      <c r="MMW57" s="412"/>
      <c r="MMX57" s="406"/>
      <c r="MMY57" s="407"/>
      <c r="MMZ57" s="408"/>
      <c r="MNA57" s="409"/>
      <c r="MNB57" s="410"/>
      <c r="MNC57" s="411"/>
      <c r="MND57" s="412"/>
      <c r="MNE57" s="406"/>
      <c r="MNF57" s="407"/>
      <c r="MNG57" s="408"/>
      <c r="MNH57" s="409"/>
      <c r="MNI57" s="410"/>
      <c r="MNJ57" s="411"/>
      <c r="MNK57" s="412"/>
      <c r="MNL57" s="406"/>
      <c r="MNM57" s="407"/>
      <c r="MNN57" s="408"/>
      <c r="MNO57" s="409"/>
      <c r="MNP57" s="410"/>
      <c r="MNQ57" s="411"/>
      <c r="MNR57" s="412"/>
      <c r="MNS57" s="406"/>
      <c r="MNT57" s="407"/>
      <c r="MNU57" s="408"/>
      <c r="MNV57" s="409"/>
      <c r="MNW57" s="410"/>
      <c r="MNX57" s="411"/>
      <c r="MNY57" s="412"/>
      <c r="MNZ57" s="406"/>
      <c r="MOA57" s="407"/>
      <c r="MOB57" s="408"/>
      <c r="MOC57" s="409"/>
      <c r="MOD57" s="410"/>
      <c r="MOE57" s="411"/>
      <c r="MOF57" s="412"/>
      <c r="MOG57" s="406"/>
      <c r="MOH57" s="407"/>
      <c r="MOI57" s="408"/>
      <c r="MOJ57" s="409"/>
      <c r="MOK57" s="410"/>
      <c r="MOL57" s="411"/>
      <c r="MOM57" s="412"/>
      <c r="MON57" s="406"/>
      <c r="MOO57" s="407"/>
      <c r="MOP57" s="408"/>
      <c r="MOQ57" s="409"/>
      <c r="MOR57" s="410"/>
      <c r="MOS57" s="411"/>
      <c r="MOT57" s="412"/>
      <c r="MOU57" s="406"/>
      <c r="MOV57" s="407"/>
      <c r="MOW57" s="408"/>
      <c r="MOX57" s="409"/>
      <c r="MOY57" s="410"/>
      <c r="MOZ57" s="411"/>
      <c r="MPA57" s="412"/>
      <c r="MPB57" s="406"/>
      <c r="MPC57" s="407"/>
      <c r="MPD57" s="408"/>
      <c r="MPE57" s="409"/>
      <c r="MPF57" s="410"/>
      <c r="MPG57" s="411"/>
      <c r="MPH57" s="412"/>
      <c r="MPI57" s="406"/>
      <c r="MPJ57" s="407"/>
      <c r="MPK57" s="408"/>
      <c r="MPL57" s="409"/>
      <c r="MPM57" s="410"/>
      <c r="MPN57" s="411"/>
      <c r="MPO57" s="412"/>
      <c r="MPP57" s="406"/>
      <c r="MPQ57" s="407"/>
      <c r="MPR57" s="408"/>
      <c r="MPS57" s="409"/>
      <c r="MPT57" s="410"/>
      <c r="MPU57" s="411"/>
      <c r="MPV57" s="412"/>
      <c r="MPW57" s="406"/>
      <c r="MPX57" s="407"/>
      <c r="MPY57" s="408"/>
      <c r="MPZ57" s="409"/>
      <c r="MQA57" s="410"/>
      <c r="MQB57" s="411"/>
      <c r="MQC57" s="412"/>
      <c r="MQD57" s="406"/>
      <c r="MQE57" s="407"/>
      <c r="MQF57" s="408"/>
      <c r="MQG57" s="409"/>
      <c r="MQH57" s="410"/>
      <c r="MQI57" s="411"/>
      <c r="MQJ57" s="412"/>
      <c r="MQK57" s="406"/>
      <c r="MQL57" s="407"/>
      <c r="MQM57" s="408"/>
      <c r="MQN57" s="409"/>
      <c r="MQO57" s="410"/>
      <c r="MQP57" s="411"/>
      <c r="MQQ57" s="412"/>
      <c r="MQR57" s="406"/>
      <c r="MQS57" s="407"/>
      <c r="MQT57" s="408"/>
      <c r="MQU57" s="409"/>
      <c r="MQV57" s="410"/>
      <c r="MQW57" s="411"/>
      <c r="MQX57" s="412"/>
      <c r="MQY57" s="406"/>
      <c r="MQZ57" s="407"/>
      <c r="MRA57" s="408"/>
      <c r="MRB57" s="409"/>
      <c r="MRC57" s="410"/>
      <c r="MRD57" s="411"/>
      <c r="MRE57" s="412"/>
      <c r="MRF57" s="406"/>
      <c r="MRG57" s="407"/>
      <c r="MRH57" s="408"/>
      <c r="MRI57" s="409"/>
      <c r="MRJ57" s="410"/>
      <c r="MRK57" s="411"/>
      <c r="MRL57" s="412"/>
      <c r="MRM57" s="406"/>
      <c r="MRN57" s="407"/>
      <c r="MRO57" s="408"/>
      <c r="MRP57" s="409"/>
      <c r="MRQ57" s="410"/>
      <c r="MRR57" s="411"/>
      <c r="MRS57" s="412"/>
      <c r="MRT57" s="406"/>
      <c r="MRU57" s="407"/>
      <c r="MRV57" s="408"/>
      <c r="MRW57" s="409"/>
      <c r="MRX57" s="410"/>
      <c r="MRY57" s="411"/>
      <c r="MRZ57" s="412"/>
      <c r="MSA57" s="406"/>
      <c r="MSB57" s="407"/>
      <c r="MSC57" s="408"/>
      <c r="MSD57" s="409"/>
      <c r="MSE57" s="410"/>
      <c r="MSF57" s="411"/>
      <c r="MSG57" s="412"/>
      <c r="MSH57" s="406"/>
      <c r="MSI57" s="407"/>
      <c r="MSJ57" s="408"/>
      <c r="MSK57" s="409"/>
      <c r="MSL57" s="410"/>
      <c r="MSM57" s="411"/>
      <c r="MSN57" s="412"/>
      <c r="MSO57" s="406"/>
      <c r="MSP57" s="407"/>
      <c r="MSQ57" s="408"/>
      <c r="MSR57" s="409"/>
      <c r="MSS57" s="410"/>
      <c r="MST57" s="411"/>
      <c r="MSU57" s="412"/>
      <c r="MSV57" s="406"/>
      <c r="MSW57" s="407"/>
      <c r="MSX57" s="408"/>
      <c r="MSY57" s="409"/>
      <c r="MSZ57" s="410"/>
      <c r="MTA57" s="411"/>
      <c r="MTB57" s="412"/>
      <c r="MTC57" s="406"/>
      <c r="MTD57" s="407"/>
      <c r="MTE57" s="408"/>
      <c r="MTF57" s="409"/>
      <c r="MTG57" s="410"/>
      <c r="MTH57" s="411"/>
      <c r="MTI57" s="412"/>
      <c r="MTJ57" s="406"/>
      <c r="MTK57" s="407"/>
      <c r="MTL57" s="408"/>
      <c r="MTM57" s="409"/>
      <c r="MTN57" s="410"/>
      <c r="MTO57" s="411"/>
      <c r="MTP57" s="412"/>
      <c r="MTQ57" s="406"/>
      <c r="MTR57" s="407"/>
      <c r="MTS57" s="408"/>
      <c r="MTT57" s="409"/>
      <c r="MTU57" s="410"/>
      <c r="MTV57" s="411"/>
      <c r="MTW57" s="412"/>
      <c r="MTX57" s="406"/>
      <c r="MTY57" s="407"/>
      <c r="MTZ57" s="408"/>
      <c r="MUA57" s="409"/>
      <c r="MUB57" s="410"/>
      <c r="MUC57" s="411"/>
      <c r="MUD57" s="412"/>
      <c r="MUE57" s="406"/>
      <c r="MUF57" s="407"/>
      <c r="MUG57" s="408"/>
      <c r="MUH57" s="409"/>
      <c r="MUI57" s="410"/>
      <c r="MUJ57" s="411"/>
      <c r="MUK57" s="412"/>
      <c r="MUL57" s="406"/>
      <c r="MUM57" s="407"/>
      <c r="MUN57" s="408"/>
      <c r="MUO57" s="409"/>
      <c r="MUP57" s="410"/>
      <c r="MUQ57" s="411"/>
      <c r="MUR57" s="412"/>
      <c r="MUS57" s="406"/>
      <c r="MUT57" s="407"/>
      <c r="MUU57" s="408"/>
      <c r="MUV57" s="409"/>
      <c r="MUW57" s="410"/>
      <c r="MUX57" s="411"/>
      <c r="MUY57" s="412"/>
      <c r="MUZ57" s="406"/>
      <c r="MVA57" s="407"/>
      <c r="MVB57" s="408"/>
      <c r="MVC57" s="409"/>
      <c r="MVD57" s="410"/>
      <c r="MVE57" s="411"/>
      <c r="MVF57" s="412"/>
      <c r="MVG57" s="406"/>
      <c r="MVH57" s="407"/>
      <c r="MVI57" s="408"/>
      <c r="MVJ57" s="409"/>
      <c r="MVK57" s="410"/>
      <c r="MVL57" s="411"/>
      <c r="MVM57" s="412"/>
      <c r="MVN57" s="406"/>
      <c r="MVO57" s="407"/>
      <c r="MVP57" s="408"/>
      <c r="MVQ57" s="409"/>
      <c r="MVR57" s="410"/>
      <c r="MVS57" s="411"/>
      <c r="MVT57" s="412"/>
      <c r="MVU57" s="406"/>
      <c r="MVV57" s="407"/>
      <c r="MVW57" s="408"/>
      <c r="MVX57" s="409"/>
      <c r="MVY57" s="410"/>
      <c r="MVZ57" s="411"/>
      <c r="MWA57" s="412"/>
      <c r="MWB57" s="406"/>
      <c r="MWC57" s="407"/>
      <c r="MWD57" s="408"/>
      <c r="MWE57" s="409"/>
      <c r="MWF57" s="410"/>
      <c r="MWG57" s="411"/>
      <c r="MWH57" s="412"/>
      <c r="MWI57" s="406"/>
      <c r="MWJ57" s="407"/>
      <c r="MWK57" s="408"/>
      <c r="MWL57" s="409"/>
      <c r="MWM57" s="410"/>
      <c r="MWN57" s="411"/>
      <c r="MWO57" s="412"/>
      <c r="MWP57" s="406"/>
      <c r="MWQ57" s="407"/>
      <c r="MWR57" s="408"/>
      <c r="MWS57" s="409"/>
      <c r="MWT57" s="410"/>
      <c r="MWU57" s="411"/>
      <c r="MWV57" s="412"/>
      <c r="MWW57" s="406"/>
      <c r="MWX57" s="407"/>
      <c r="MWY57" s="408"/>
      <c r="MWZ57" s="409"/>
      <c r="MXA57" s="410"/>
      <c r="MXB57" s="411"/>
      <c r="MXC57" s="412"/>
      <c r="MXD57" s="406"/>
      <c r="MXE57" s="407"/>
      <c r="MXF57" s="408"/>
      <c r="MXG57" s="409"/>
      <c r="MXH57" s="410"/>
      <c r="MXI57" s="411"/>
      <c r="MXJ57" s="412"/>
      <c r="MXK57" s="406"/>
      <c r="MXL57" s="407"/>
      <c r="MXM57" s="408"/>
      <c r="MXN57" s="409"/>
      <c r="MXO57" s="410"/>
      <c r="MXP57" s="411"/>
      <c r="MXQ57" s="412"/>
      <c r="MXR57" s="406"/>
      <c r="MXS57" s="407"/>
      <c r="MXT57" s="408"/>
      <c r="MXU57" s="409"/>
      <c r="MXV57" s="410"/>
      <c r="MXW57" s="411"/>
      <c r="MXX57" s="412"/>
      <c r="MXY57" s="406"/>
      <c r="MXZ57" s="407"/>
      <c r="MYA57" s="408"/>
      <c r="MYB57" s="409"/>
      <c r="MYC57" s="410"/>
      <c r="MYD57" s="411"/>
      <c r="MYE57" s="412"/>
      <c r="MYF57" s="406"/>
      <c r="MYG57" s="407"/>
      <c r="MYH57" s="408"/>
      <c r="MYI57" s="409"/>
      <c r="MYJ57" s="410"/>
      <c r="MYK57" s="411"/>
      <c r="MYL57" s="412"/>
      <c r="MYM57" s="406"/>
      <c r="MYN57" s="407"/>
      <c r="MYO57" s="408"/>
      <c r="MYP57" s="409"/>
      <c r="MYQ57" s="410"/>
      <c r="MYR57" s="411"/>
      <c r="MYS57" s="412"/>
      <c r="MYT57" s="406"/>
      <c r="MYU57" s="407"/>
      <c r="MYV57" s="408"/>
      <c r="MYW57" s="409"/>
      <c r="MYX57" s="410"/>
      <c r="MYY57" s="411"/>
      <c r="MYZ57" s="412"/>
      <c r="MZA57" s="406"/>
      <c r="MZB57" s="407"/>
      <c r="MZC57" s="408"/>
      <c r="MZD57" s="409"/>
      <c r="MZE57" s="410"/>
      <c r="MZF57" s="411"/>
      <c r="MZG57" s="412"/>
      <c r="MZH57" s="406"/>
      <c r="MZI57" s="407"/>
      <c r="MZJ57" s="408"/>
      <c r="MZK57" s="409"/>
      <c r="MZL57" s="410"/>
      <c r="MZM57" s="411"/>
      <c r="MZN57" s="412"/>
      <c r="MZO57" s="406"/>
      <c r="MZP57" s="407"/>
      <c r="MZQ57" s="408"/>
      <c r="MZR57" s="409"/>
      <c r="MZS57" s="410"/>
      <c r="MZT57" s="411"/>
      <c r="MZU57" s="412"/>
      <c r="MZV57" s="406"/>
      <c r="MZW57" s="407"/>
      <c r="MZX57" s="408"/>
      <c r="MZY57" s="409"/>
      <c r="MZZ57" s="410"/>
      <c r="NAA57" s="411"/>
      <c r="NAB57" s="412"/>
      <c r="NAC57" s="406"/>
      <c r="NAD57" s="407"/>
      <c r="NAE57" s="408"/>
      <c r="NAF57" s="409"/>
      <c r="NAG57" s="410"/>
      <c r="NAH57" s="411"/>
      <c r="NAI57" s="412"/>
      <c r="NAJ57" s="406"/>
      <c r="NAK57" s="407"/>
      <c r="NAL57" s="408"/>
      <c r="NAM57" s="409"/>
      <c r="NAN57" s="410"/>
      <c r="NAO57" s="411"/>
      <c r="NAP57" s="412"/>
      <c r="NAQ57" s="406"/>
      <c r="NAR57" s="407"/>
      <c r="NAS57" s="408"/>
      <c r="NAT57" s="409"/>
      <c r="NAU57" s="410"/>
      <c r="NAV57" s="411"/>
      <c r="NAW57" s="412"/>
      <c r="NAX57" s="406"/>
      <c r="NAY57" s="407"/>
      <c r="NAZ57" s="408"/>
      <c r="NBA57" s="409"/>
      <c r="NBB57" s="410"/>
      <c r="NBC57" s="411"/>
      <c r="NBD57" s="412"/>
      <c r="NBE57" s="406"/>
      <c r="NBF57" s="407"/>
      <c r="NBG57" s="408"/>
      <c r="NBH57" s="409"/>
      <c r="NBI57" s="410"/>
      <c r="NBJ57" s="411"/>
      <c r="NBK57" s="412"/>
      <c r="NBL57" s="406"/>
      <c r="NBM57" s="407"/>
      <c r="NBN57" s="408"/>
      <c r="NBO57" s="409"/>
      <c r="NBP57" s="410"/>
      <c r="NBQ57" s="411"/>
      <c r="NBR57" s="412"/>
      <c r="NBS57" s="406"/>
      <c r="NBT57" s="407"/>
      <c r="NBU57" s="408"/>
      <c r="NBV57" s="409"/>
      <c r="NBW57" s="410"/>
      <c r="NBX57" s="411"/>
      <c r="NBY57" s="412"/>
      <c r="NBZ57" s="406"/>
      <c r="NCA57" s="407"/>
      <c r="NCB57" s="408"/>
      <c r="NCC57" s="409"/>
      <c r="NCD57" s="410"/>
      <c r="NCE57" s="411"/>
      <c r="NCF57" s="412"/>
      <c r="NCG57" s="406"/>
      <c r="NCH57" s="407"/>
      <c r="NCI57" s="408"/>
      <c r="NCJ57" s="409"/>
      <c r="NCK57" s="410"/>
      <c r="NCL57" s="411"/>
      <c r="NCM57" s="412"/>
      <c r="NCN57" s="406"/>
      <c r="NCO57" s="407"/>
      <c r="NCP57" s="408"/>
      <c r="NCQ57" s="409"/>
      <c r="NCR57" s="410"/>
      <c r="NCS57" s="411"/>
      <c r="NCT57" s="412"/>
      <c r="NCU57" s="406"/>
      <c r="NCV57" s="407"/>
      <c r="NCW57" s="408"/>
      <c r="NCX57" s="409"/>
      <c r="NCY57" s="410"/>
      <c r="NCZ57" s="411"/>
      <c r="NDA57" s="412"/>
      <c r="NDB57" s="406"/>
      <c r="NDC57" s="407"/>
      <c r="NDD57" s="408"/>
      <c r="NDE57" s="409"/>
      <c r="NDF57" s="410"/>
      <c r="NDG57" s="411"/>
      <c r="NDH57" s="412"/>
      <c r="NDI57" s="406"/>
      <c r="NDJ57" s="407"/>
      <c r="NDK57" s="408"/>
      <c r="NDL57" s="409"/>
      <c r="NDM57" s="410"/>
      <c r="NDN57" s="411"/>
      <c r="NDO57" s="412"/>
      <c r="NDP57" s="406"/>
      <c r="NDQ57" s="407"/>
      <c r="NDR57" s="408"/>
      <c r="NDS57" s="409"/>
      <c r="NDT57" s="410"/>
      <c r="NDU57" s="411"/>
      <c r="NDV57" s="412"/>
      <c r="NDW57" s="406"/>
      <c r="NDX57" s="407"/>
      <c r="NDY57" s="408"/>
      <c r="NDZ57" s="409"/>
      <c r="NEA57" s="410"/>
      <c r="NEB57" s="411"/>
      <c r="NEC57" s="412"/>
      <c r="NED57" s="406"/>
      <c r="NEE57" s="407"/>
      <c r="NEF57" s="408"/>
      <c r="NEG57" s="409"/>
      <c r="NEH57" s="410"/>
      <c r="NEI57" s="411"/>
      <c r="NEJ57" s="412"/>
      <c r="NEK57" s="406"/>
      <c r="NEL57" s="407"/>
      <c r="NEM57" s="408"/>
      <c r="NEN57" s="409"/>
      <c r="NEO57" s="410"/>
      <c r="NEP57" s="411"/>
      <c r="NEQ57" s="412"/>
      <c r="NER57" s="406"/>
      <c r="NES57" s="407"/>
      <c r="NET57" s="408"/>
      <c r="NEU57" s="409"/>
      <c r="NEV57" s="410"/>
      <c r="NEW57" s="411"/>
      <c r="NEX57" s="412"/>
      <c r="NEY57" s="406"/>
      <c r="NEZ57" s="407"/>
      <c r="NFA57" s="408"/>
      <c r="NFB57" s="409"/>
      <c r="NFC57" s="410"/>
      <c r="NFD57" s="411"/>
      <c r="NFE57" s="412"/>
      <c r="NFF57" s="406"/>
      <c r="NFG57" s="407"/>
      <c r="NFH57" s="408"/>
      <c r="NFI57" s="409"/>
      <c r="NFJ57" s="410"/>
      <c r="NFK57" s="411"/>
      <c r="NFL57" s="412"/>
      <c r="NFM57" s="406"/>
      <c r="NFN57" s="407"/>
      <c r="NFO57" s="408"/>
      <c r="NFP57" s="409"/>
      <c r="NFQ57" s="410"/>
      <c r="NFR57" s="411"/>
      <c r="NFS57" s="412"/>
      <c r="NFT57" s="406"/>
      <c r="NFU57" s="407"/>
      <c r="NFV57" s="408"/>
      <c r="NFW57" s="409"/>
      <c r="NFX57" s="410"/>
      <c r="NFY57" s="411"/>
      <c r="NFZ57" s="412"/>
      <c r="NGA57" s="406"/>
      <c r="NGB57" s="407"/>
      <c r="NGC57" s="408"/>
      <c r="NGD57" s="409"/>
      <c r="NGE57" s="410"/>
      <c r="NGF57" s="411"/>
      <c r="NGG57" s="412"/>
      <c r="NGH57" s="406"/>
      <c r="NGI57" s="407"/>
      <c r="NGJ57" s="408"/>
      <c r="NGK57" s="409"/>
      <c r="NGL57" s="410"/>
      <c r="NGM57" s="411"/>
      <c r="NGN57" s="412"/>
      <c r="NGO57" s="406"/>
      <c r="NGP57" s="407"/>
      <c r="NGQ57" s="408"/>
      <c r="NGR57" s="409"/>
      <c r="NGS57" s="410"/>
      <c r="NGT57" s="411"/>
      <c r="NGU57" s="412"/>
      <c r="NGV57" s="406"/>
      <c r="NGW57" s="407"/>
      <c r="NGX57" s="408"/>
      <c r="NGY57" s="409"/>
      <c r="NGZ57" s="410"/>
      <c r="NHA57" s="411"/>
      <c r="NHB57" s="412"/>
      <c r="NHC57" s="406"/>
      <c r="NHD57" s="407"/>
      <c r="NHE57" s="408"/>
      <c r="NHF57" s="409"/>
      <c r="NHG57" s="410"/>
      <c r="NHH57" s="411"/>
      <c r="NHI57" s="412"/>
      <c r="NHJ57" s="406"/>
      <c r="NHK57" s="407"/>
      <c r="NHL57" s="408"/>
      <c r="NHM57" s="409"/>
      <c r="NHN57" s="410"/>
      <c r="NHO57" s="411"/>
      <c r="NHP57" s="412"/>
      <c r="NHQ57" s="406"/>
      <c r="NHR57" s="407"/>
      <c r="NHS57" s="408"/>
      <c r="NHT57" s="409"/>
      <c r="NHU57" s="410"/>
      <c r="NHV57" s="411"/>
      <c r="NHW57" s="412"/>
      <c r="NHX57" s="406"/>
      <c r="NHY57" s="407"/>
      <c r="NHZ57" s="408"/>
      <c r="NIA57" s="409"/>
      <c r="NIB57" s="410"/>
      <c r="NIC57" s="411"/>
      <c r="NID57" s="412"/>
      <c r="NIE57" s="406"/>
      <c r="NIF57" s="407"/>
      <c r="NIG57" s="408"/>
      <c r="NIH57" s="409"/>
      <c r="NII57" s="410"/>
      <c r="NIJ57" s="411"/>
      <c r="NIK57" s="412"/>
      <c r="NIL57" s="406"/>
      <c r="NIM57" s="407"/>
      <c r="NIN57" s="408"/>
      <c r="NIO57" s="409"/>
      <c r="NIP57" s="410"/>
      <c r="NIQ57" s="411"/>
      <c r="NIR57" s="412"/>
      <c r="NIS57" s="406"/>
      <c r="NIT57" s="407"/>
      <c r="NIU57" s="408"/>
      <c r="NIV57" s="409"/>
      <c r="NIW57" s="410"/>
      <c r="NIX57" s="411"/>
      <c r="NIY57" s="412"/>
      <c r="NIZ57" s="406"/>
      <c r="NJA57" s="407"/>
      <c r="NJB57" s="408"/>
      <c r="NJC57" s="409"/>
      <c r="NJD57" s="410"/>
      <c r="NJE57" s="411"/>
      <c r="NJF57" s="412"/>
      <c r="NJG57" s="406"/>
      <c r="NJH57" s="407"/>
      <c r="NJI57" s="408"/>
      <c r="NJJ57" s="409"/>
      <c r="NJK57" s="410"/>
      <c r="NJL57" s="411"/>
      <c r="NJM57" s="412"/>
      <c r="NJN57" s="406"/>
      <c r="NJO57" s="407"/>
      <c r="NJP57" s="408"/>
      <c r="NJQ57" s="409"/>
      <c r="NJR57" s="410"/>
      <c r="NJS57" s="411"/>
      <c r="NJT57" s="412"/>
      <c r="NJU57" s="406"/>
      <c r="NJV57" s="407"/>
      <c r="NJW57" s="408"/>
      <c r="NJX57" s="409"/>
      <c r="NJY57" s="410"/>
      <c r="NJZ57" s="411"/>
      <c r="NKA57" s="412"/>
      <c r="NKB57" s="406"/>
      <c r="NKC57" s="407"/>
      <c r="NKD57" s="408"/>
      <c r="NKE57" s="409"/>
      <c r="NKF57" s="410"/>
      <c r="NKG57" s="411"/>
      <c r="NKH57" s="412"/>
      <c r="NKI57" s="406"/>
      <c r="NKJ57" s="407"/>
      <c r="NKK57" s="408"/>
      <c r="NKL57" s="409"/>
      <c r="NKM57" s="410"/>
      <c r="NKN57" s="411"/>
      <c r="NKO57" s="412"/>
      <c r="NKP57" s="406"/>
      <c r="NKQ57" s="407"/>
      <c r="NKR57" s="408"/>
      <c r="NKS57" s="409"/>
      <c r="NKT57" s="410"/>
      <c r="NKU57" s="411"/>
      <c r="NKV57" s="412"/>
      <c r="NKW57" s="406"/>
      <c r="NKX57" s="407"/>
      <c r="NKY57" s="408"/>
      <c r="NKZ57" s="409"/>
      <c r="NLA57" s="410"/>
      <c r="NLB57" s="411"/>
      <c r="NLC57" s="412"/>
      <c r="NLD57" s="406"/>
      <c r="NLE57" s="407"/>
      <c r="NLF57" s="408"/>
      <c r="NLG57" s="409"/>
      <c r="NLH57" s="410"/>
      <c r="NLI57" s="411"/>
      <c r="NLJ57" s="412"/>
      <c r="NLK57" s="406"/>
      <c r="NLL57" s="407"/>
      <c r="NLM57" s="408"/>
      <c r="NLN57" s="409"/>
      <c r="NLO57" s="410"/>
      <c r="NLP57" s="411"/>
      <c r="NLQ57" s="412"/>
      <c r="NLR57" s="406"/>
      <c r="NLS57" s="407"/>
      <c r="NLT57" s="408"/>
      <c r="NLU57" s="409"/>
      <c r="NLV57" s="410"/>
      <c r="NLW57" s="411"/>
      <c r="NLX57" s="412"/>
      <c r="NLY57" s="406"/>
      <c r="NLZ57" s="407"/>
      <c r="NMA57" s="408"/>
      <c r="NMB57" s="409"/>
      <c r="NMC57" s="410"/>
      <c r="NMD57" s="411"/>
      <c r="NME57" s="412"/>
      <c r="NMF57" s="406"/>
      <c r="NMG57" s="407"/>
      <c r="NMH57" s="408"/>
      <c r="NMI57" s="409"/>
      <c r="NMJ57" s="410"/>
      <c r="NMK57" s="411"/>
      <c r="NML57" s="412"/>
      <c r="NMM57" s="406"/>
      <c r="NMN57" s="407"/>
      <c r="NMO57" s="408"/>
      <c r="NMP57" s="409"/>
      <c r="NMQ57" s="410"/>
      <c r="NMR57" s="411"/>
      <c r="NMS57" s="412"/>
      <c r="NMT57" s="406"/>
      <c r="NMU57" s="407"/>
      <c r="NMV57" s="408"/>
      <c r="NMW57" s="409"/>
      <c r="NMX57" s="410"/>
      <c r="NMY57" s="411"/>
      <c r="NMZ57" s="412"/>
      <c r="NNA57" s="406"/>
      <c r="NNB57" s="407"/>
      <c r="NNC57" s="408"/>
      <c r="NND57" s="409"/>
      <c r="NNE57" s="410"/>
      <c r="NNF57" s="411"/>
      <c r="NNG57" s="412"/>
      <c r="NNH57" s="406"/>
      <c r="NNI57" s="407"/>
      <c r="NNJ57" s="408"/>
      <c r="NNK57" s="409"/>
      <c r="NNL57" s="410"/>
      <c r="NNM57" s="411"/>
      <c r="NNN57" s="412"/>
      <c r="NNO57" s="406"/>
      <c r="NNP57" s="407"/>
      <c r="NNQ57" s="408"/>
      <c r="NNR57" s="409"/>
      <c r="NNS57" s="410"/>
      <c r="NNT57" s="411"/>
      <c r="NNU57" s="412"/>
      <c r="NNV57" s="406"/>
      <c r="NNW57" s="407"/>
      <c r="NNX57" s="408"/>
      <c r="NNY57" s="409"/>
      <c r="NNZ57" s="410"/>
      <c r="NOA57" s="411"/>
      <c r="NOB57" s="412"/>
      <c r="NOC57" s="406"/>
      <c r="NOD57" s="407"/>
      <c r="NOE57" s="408"/>
      <c r="NOF57" s="409"/>
      <c r="NOG57" s="410"/>
      <c r="NOH57" s="411"/>
      <c r="NOI57" s="412"/>
      <c r="NOJ57" s="406"/>
      <c r="NOK57" s="407"/>
      <c r="NOL57" s="408"/>
      <c r="NOM57" s="409"/>
      <c r="NON57" s="410"/>
      <c r="NOO57" s="411"/>
      <c r="NOP57" s="412"/>
      <c r="NOQ57" s="406"/>
      <c r="NOR57" s="407"/>
      <c r="NOS57" s="408"/>
      <c r="NOT57" s="409"/>
      <c r="NOU57" s="410"/>
      <c r="NOV57" s="411"/>
      <c r="NOW57" s="412"/>
      <c r="NOX57" s="406"/>
      <c r="NOY57" s="407"/>
      <c r="NOZ57" s="408"/>
      <c r="NPA57" s="409"/>
      <c r="NPB57" s="410"/>
      <c r="NPC57" s="411"/>
      <c r="NPD57" s="412"/>
      <c r="NPE57" s="406"/>
      <c r="NPF57" s="407"/>
      <c r="NPG57" s="408"/>
      <c r="NPH57" s="409"/>
      <c r="NPI57" s="410"/>
      <c r="NPJ57" s="411"/>
      <c r="NPK57" s="412"/>
      <c r="NPL57" s="406"/>
      <c r="NPM57" s="407"/>
      <c r="NPN57" s="408"/>
      <c r="NPO57" s="409"/>
      <c r="NPP57" s="410"/>
      <c r="NPQ57" s="411"/>
      <c r="NPR57" s="412"/>
      <c r="NPS57" s="406"/>
      <c r="NPT57" s="407"/>
      <c r="NPU57" s="408"/>
      <c r="NPV57" s="409"/>
      <c r="NPW57" s="410"/>
      <c r="NPX57" s="411"/>
      <c r="NPY57" s="412"/>
      <c r="NPZ57" s="406"/>
      <c r="NQA57" s="407"/>
      <c r="NQB57" s="408"/>
      <c r="NQC57" s="409"/>
      <c r="NQD57" s="410"/>
      <c r="NQE57" s="411"/>
      <c r="NQF57" s="412"/>
      <c r="NQG57" s="406"/>
      <c r="NQH57" s="407"/>
      <c r="NQI57" s="408"/>
      <c r="NQJ57" s="409"/>
      <c r="NQK57" s="410"/>
      <c r="NQL57" s="411"/>
      <c r="NQM57" s="412"/>
      <c r="NQN57" s="406"/>
      <c r="NQO57" s="407"/>
      <c r="NQP57" s="408"/>
      <c r="NQQ57" s="409"/>
      <c r="NQR57" s="410"/>
      <c r="NQS57" s="411"/>
      <c r="NQT57" s="412"/>
      <c r="NQU57" s="406"/>
      <c r="NQV57" s="407"/>
      <c r="NQW57" s="408"/>
      <c r="NQX57" s="409"/>
      <c r="NQY57" s="410"/>
      <c r="NQZ57" s="411"/>
      <c r="NRA57" s="412"/>
      <c r="NRB57" s="406"/>
      <c r="NRC57" s="407"/>
      <c r="NRD57" s="408"/>
      <c r="NRE57" s="409"/>
      <c r="NRF57" s="410"/>
      <c r="NRG57" s="411"/>
      <c r="NRH57" s="412"/>
      <c r="NRI57" s="406"/>
      <c r="NRJ57" s="407"/>
      <c r="NRK57" s="408"/>
      <c r="NRL57" s="409"/>
      <c r="NRM57" s="410"/>
      <c r="NRN57" s="411"/>
      <c r="NRO57" s="412"/>
      <c r="NRP57" s="406"/>
      <c r="NRQ57" s="407"/>
      <c r="NRR57" s="408"/>
      <c r="NRS57" s="409"/>
      <c r="NRT57" s="410"/>
      <c r="NRU57" s="411"/>
      <c r="NRV57" s="412"/>
      <c r="NRW57" s="406"/>
      <c r="NRX57" s="407"/>
      <c r="NRY57" s="408"/>
      <c r="NRZ57" s="409"/>
      <c r="NSA57" s="410"/>
      <c r="NSB57" s="411"/>
      <c r="NSC57" s="412"/>
      <c r="NSD57" s="406"/>
      <c r="NSE57" s="407"/>
      <c r="NSF57" s="408"/>
      <c r="NSG57" s="409"/>
      <c r="NSH57" s="410"/>
      <c r="NSI57" s="411"/>
      <c r="NSJ57" s="412"/>
      <c r="NSK57" s="406"/>
      <c r="NSL57" s="407"/>
      <c r="NSM57" s="408"/>
      <c r="NSN57" s="409"/>
      <c r="NSO57" s="410"/>
      <c r="NSP57" s="411"/>
      <c r="NSQ57" s="412"/>
      <c r="NSR57" s="406"/>
      <c r="NSS57" s="407"/>
      <c r="NST57" s="408"/>
      <c r="NSU57" s="409"/>
      <c r="NSV57" s="410"/>
      <c r="NSW57" s="411"/>
      <c r="NSX57" s="412"/>
      <c r="NSY57" s="406"/>
      <c r="NSZ57" s="407"/>
      <c r="NTA57" s="408"/>
      <c r="NTB57" s="409"/>
      <c r="NTC57" s="410"/>
      <c r="NTD57" s="411"/>
      <c r="NTE57" s="412"/>
      <c r="NTF57" s="406"/>
      <c r="NTG57" s="407"/>
      <c r="NTH57" s="408"/>
      <c r="NTI57" s="409"/>
      <c r="NTJ57" s="410"/>
      <c r="NTK57" s="411"/>
      <c r="NTL57" s="412"/>
      <c r="NTM57" s="406"/>
      <c r="NTN57" s="407"/>
      <c r="NTO57" s="408"/>
      <c r="NTP57" s="409"/>
      <c r="NTQ57" s="410"/>
      <c r="NTR57" s="411"/>
      <c r="NTS57" s="412"/>
      <c r="NTT57" s="406"/>
      <c r="NTU57" s="407"/>
      <c r="NTV57" s="408"/>
      <c r="NTW57" s="409"/>
      <c r="NTX57" s="410"/>
      <c r="NTY57" s="411"/>
      <c r="NTZ57" s="412"/>
      <c r="NUA57" s="406"/>
      <c r="NUB57" s="407"/>
      <c r="NUC57" s="408"/>
      <c r="NUD57" s="409"/>
      <c r="NUE57" s="410"/>
      <c r="NUF57" s="411"/>
      <c r="NUG57" s="412"/>
      <c r="NUH57" s="406"/>
      <c r="NUI57" s="407"/>
      <c r="NUJ57" s="408"/>
      <c r="NUK57" s="409"/>
      <c r="NUL57" s="410"/>
      <c r="NUM57" s="411"/>
      <c r="NUN57" s="412"/>
      <c r="NUO57" s="406"/>
      <c r="NUP57" s="407"/>
      <c r="NUQ57" s="408"/>
      <c r="NUR57" s="409"/>
      <c r="NUS57" s="410"/>
      <c r="NUT57" s="411"/>
      <c r="NUU57" s="412"/>
      <c r="NUV57" s="406"/>
      <c r="NUW57" s="407"/>
      <c r="NUX57" s="408"/>
      <c r="NUY57" s="409"/>
      <c r="NUZ57" s="410"/>
      <c r="NVA57" s="411"/>
      <c r="NVB57" s="412"/>
      <c r="NVC57" s="406"/>
      <c r="NVD57" s="407"/>
      <c r="NVE57" s="408"/>
      <c r="NVF57" s="409"/>
      <c r="NVG57" s="410"/>
      <c r="NVH57" s="411"/>
      <c r="NVI57" s="412"/>
      <c r="NVJ57" s="406"/>
      <c r="NVK57" s="407"/>
      <c r="NVL57" s="408"/>
      <c r="NVM57" s="409"/>
      <c r="NVN57" s="410"/>
      <c r="NVO57" s="411"/>
      <c r="NVP57" s="412"/>
      <c r="NVQ57" s="406"/>
      <c r="NVR57" s="407"/>
      <c r="NVS57" s="408"/>
      <c r="NVT57" s="409"/>
      <c r="NVU57" s="410"/>
      <c r="NVV57" s="411"/>
      <c r="NVW57" s="412"/>
      <c r="NVX57" s="406"/>
      <c r="NVY57" s="407"/>
      <c r="NVZ57" s="408"/>
      <c r="NWA57" s="409"/>
      <c r="NWB57" s="410"/>
      <c r="NWC57" s="411"/>
      <c r="NWD57" s="412"/>
      <c r="NWE57" s="406"/>
      <c r="NWF57" s="407"/>
      <c r="NWG57" s="408"/>
      <c r="NWH57" s="409"/>
      <c r="NWI57" s="410"/>
      <c r="NWJ57" s="411"/>
      <c r="NWK57" s="412"/>
      <c r="NWL57" s="406"/>
      <c r="NWM57" s="407"/>
      <c r="NWN57" s="408"/>
      <c r="NWO57" s="409"/>
      <c r="NWP57" s="410"/>
      <c r="NWQ57" s="411"/>
      <c r="NWR57" s="412"/>
      <c r="NWS57" s="406"/>
      <c r="NWT57" s="407"/>
      <c r="NWU57" s="408"/>
      <c r="NWV57" s="409"/>
      <c r="NWW57" s="410"/>
      <c r="NWX57" s="411"/>
      <c r="NWY57" s="412"/>
      <c r="NWZ57" s="406"/>
      <c r="NXA57" s="407"/>
      <c r="NXB57" s="408"/>
      <c r="NXC57" s="409"/>
      <c r="NXD57" s="410"/>
      <c r="NXE57" s="411"/>
      <c r="NXF57" s="412"/>
      <c r="NXG57" s="406"/>
      <c r="NXH57" s="407"/>
      <c r="NXI57" s="408"/>
      <c r="NXJ57" s="409"/>
      <c r="NXK57" s="410"/>
      <c r="NXL57" s="411"/>
      <c r="NXM57" s="412"/>
      <c r="NXN57" s="406"/>
      <c r="NXO57" s="407"/>
      <c r="NXP57" s="408"/>
      <c r="NXQ57" s="409"/>
      <c r="NXR57" s="410"/>
      <c r="NXS57" s="411"/>
      <c r="NXT57" s="412"/>
      <c r="NXU57" s="406"/>
      <c r="NXV57" s="407"/>
      <c r="NXW57" s="408"/>
      <c r="NXX57" s="409"/>
      <c r="NXY57" s="410"/>
      <c r="NXZ57" s="411"/>
      <c r="NYA57" s="412"/>
      <c r="NYB57" s="406"/>
      <c r="NYC57" s="407"/>
      <c r="NYD57" s="408"/>
      <c r="NYE57" s="409"/>
      <c r="NYF57" s="410"/>
      <c r="NYG57" s="411"/>
      <c r="NYH57" s="412"/>
      <c r="NYI57" s="406"/>
      <c r="NYJ57" s="407"/>
      <c r="NYK57" s="408"/>
      <c r="NYL57" s="409"/>
      <c r="NYM57" s="410"/>
      <c r="NYN57" s="411"/>
      <c r="NYO57" s="412"/>
      <c r="NYP57" s="406"/>
      <c r="NYQ57" s="407"/>
      <c r="NYR57" s="408"/>
      <c r="NYS57" s="409"/>
      <c r="NYT57" s="410"/>
      <c r="NYU57" s="411"/>
      <c r="NYV57" s="412"/>
      <c r="NYW57" s="406"/>
      <c r="NYX57" s="407"/>
      <c r="NYY57" s="408"/>
      <c r="NYZ57" s="409"/>
      <c r="NZA57" s="410"/>
      <c r="NZB57" s="411"/>
      <c r="NZC57" s="412"/>
      <c r="NZD57" s="406"/>
      <c r="NZE57" s="407"/>
      <c r="NZF57" s="408"/>
      <c r="NZG57" s="409"/>
      <c r="NZH57" s="410"/>
      <c r="NZI57" s="411"/>
      <c r="NZJ57" s="412"/>
      <c r="NZK57" s="406"/>
      <c r="NZL57" s="407"/>
      <c r="NZM57" s="408"/>
      <c r="NZN57" s="409"/>
      <c r="NZO57" s="410"/>
      <c r="NZP57" s="411"/>
      <c r="NZQ57" s="412"/>
      <c r="NZR57" s="406"/>
      <c r="NZS57" s="407"/>
      <c r="NZT57" s="408"/>
      <c r="NZU57" s="409"/>
      <c r="NZV57" s="410"/>
      <c r="NZW57" s="411"/>
      <c r="NZX57" s="412"/>
      <c r="NZY57" s="406"/>
      <c r="NZZ57" s="407"/>
      <c r="OAA57" s="408"/>
      <c r="OAB57" s="409"/>
      <c r="OAC57" s="410"/>
      <c r="OAD57" s="411"/>
      <c r="OAE57" s="412"/>
      <c r="OAF57" s="406"/>
      <c r="OAG57" s="407"/>
      <c r="OAH57" s="408"/>
      <c r="OAI57" s="409"/>
      <c r="OAJ57" s="410"/>
      <c r="OAK57" s="411"/>
      <c r="OAL57" s="412"/>
      <c r="OAM57" s="406"/>
      <c r="OAN57" s="407"/>
      <c r="OAO57" s="408"/>
      <c r="OAP57" s="409"/>
      <c r="OAQ57" s="410"/>
      <c r="OAR57" s="411"/>
      <c r="OAS57" s="412"/>
      <c r="OAT57" s="406"/>
      <c r="OAU57" s="407"/>
      <c r="OAV57" s="408"/>
      <c r="OAW57" s="409"/>
      <c r="OAX57" s="410"/>
      <c r="OAY57" s="411"/>
      <c r="OAZ57" s="412"/>
      <c r="OBA57" s="406"/>
      <c r="OBB57" s="407"/>
      <c r="OBC57" s="408"/>
      <c r="OBD57" s="409"/>
      <c r="OBE57" s="410"/>
      <c r="OBF57" s="411"/>
      <c r="OBG57" s="412"/>
      <c r="OBH57" s="406"/>
      <c r="OBI57" s="407"/>
      <c r="OBJ57" s="408"/>
      <c r="OBK57" s="409"/>
      <c r="OBL57" s="410"/>
      <c r="OBM57" s="411"/>
      <c r="OBN57" s="412"/>
      <c r="OBO57" s="406"/>
      <c r="OBP57" s="407"/>
      <c r="OBQ57" s="408"/>
      <c r="OBR57" s="409"/>
      <c r="OBS57" s="410"/>
      <c r="OBT57" s="411"/>
      <c r="OBU57" s="412"/>
      <c r="OBV57" s="406"/>
      <c r="OBW57" s="407"/>
      <c r="OBX57" s="408"/>
      <c r="OBY57" s="409"/>
      <c r="OBZ57" s="410"/>
      <c r="OCA57" s="411"/>
      <c r="OCB57" s="412"/>
      <c r="OCC57" s="406"/>
      <c r="OCD57" s="407"/>
      <c r="OCE57" s="408"/>
      <c r="OCF57" s="409"/>
      <c r="OCG57" s="410"/>
      <c r="OCH57" s="411"/>
      <c r="OCI57" s="412"/>
      <c r="OCJ57" s="406"/>
      <c r="OCK57" s="407"/>
      <c r="OCL57" s="408"/>
      <c r="OCM57" s="409"/>
      <c r="OCN57" s="410"/>
      <c r="OCO57" s="411"/>
      <c r="OCP57" s="412"/>
      <c r="OCQ57" s="406"/>
      <c r="OCR57" s="407"/>
      <c r="OCS57" s="408"/>
      <c r="OCT57" s="409"/>
      <c r="OCU57" s="410"/>
      <c r="OCV57" s="411"/>
      <c r="OCW57" s="412"/>
      <c r="OCX57" s="406"/>
      <c r="OCY57" s="407"/>
      <c r="OCZ57" s="408"/>
      <c r="ODA57" s="409"/>
      <c r="ODB57" s="410"/>
      <c r="ODC57" s="411"/>
      <c r="ODD57" s="412"/>
      <c r="ODE57" s="406"/>
      <c r="ODF57" s="407"/>
      <c r="ODG57" s="408"/>
      <c r="ODH57" s="409"/>
      <c r="ODI57" s="410"/>
      <c r="ODJ57" s="411"/>
      <c r="ODK57" s="412"/>
      <c r="ODL57" s="406"/>
      <c r="ODM57" s="407"/>
      <c r="ODN57" s="408"/>
      <c r="ODO57" s="409"/>
      <c r="ODP57" s="410"/>
      <c r="ODQ57" s="411"/>
      <c r="ODR57" s="412"/>
      <c r="ODS57" s="406"/>
      <c r="ODT57" s="407"/>
      <c r="ODU57" s="408"/>
      <c r="ODV57" s="409"/>
      <c r="ODW57" s="410"/>
      <c r="ODX57" s="411"/>
      <c r="ODY57" s="412"/>
      <c r="ODZ57" s="406"/>
      <c r="OEA57" s="407"/>
      <c r="OEB57" s="408"/>
      <c r="OEC57" s="409"/>
      <c r="OED57" s="410"/>
      <c r="OEE57" s="411"/>
      <c r="OEF57" s="412"/>
      <c r="OEG57" s="406"/>
      <c r="OEH57" s="407"/>
      <c r="OEI57" s="408"/>
      <c r="OEJ57" s="409"/>
      <c r="OEK57" s="410"/>
      <c r="OEL57" s="411"/>
      <c r="OEM57" s="412"/>
      <c r="OEN57" s="406"/>
      <c r="OEO57" s="407"/>
      <c r="OEP57" s="408"/>
      <c r="OEQ57" s="409"/>
      <c r="OER57" s="410"/>
      <c r="OES57" s="411"/>
      <c r="OET57" s="412"/>
      <c r="OEU57" s="406"/>
      <c r="OEV57" s="407"/>
      <c r="OEW57" s="408"/>
      <c r="OEX57" s="409"/>
      <c r="OEY57" s="410"/>
      <c r="OEZ57" s="411"/>
      <c r="OFA57" s="412"/>
      <c r="OFB57" s="406"/>
      <c r="OFC57" s="407"/>
      <c r="OFD57" s="408"/>
      <c r="OFE57" s="409"/>
      <c r="OFF57" s="410"/>
      <c r="OFG57" s="411"/>
      <c r="OFH57" s="412"/>
      <c r="OFI57" s="406"/>
      <c r="OFJ57" s="407"/>
      <c r="OFK57" s="408"/>
      <c r="OFL57" s="409"/>
      <c r="OFM57" s="410"/>
      <c r="OFN57" s="411"/>
      <c r="OFO57" s="412"/>
      <c r="OFP57" s="406"/>
      <c r="OFQ57" s="407"/>
      <c r="OFR57" s="408"/>
      <c r="OFS57" s="409"/>
      <c r="OFT57" s="410"/>
      <c r="OFU57" s="411"/>
      <c r="OFV57" s="412"/>
      <c r="OFW57" s="406"/>
      <c r="OFX57" s="407"/>
      <c r="OFY57" s="408"/>
      <c r="OFZ57" s="409"/>
      <c r="OGA57" s="410"/>
      <c r="OGB57" s="411"/>
      <c r="OGC57" s="412"/>
      <c r="OGD57" s="406"/>
      <c r="OGE57" s="407"/>
      <c r="OGF57" s="408"/>
      <c r="OGG57" s="409"/>
      <c r="OGH57" s="410"/>
      <c r="OGI57" s="411"/>
      <c r="OGJ57" s="412"/>
      <c r="OGK57" s="406"/>
      <c r="OGL57" s="407"/>
      <c r="OGM57" s="408"/>
      <c r="OGN57" s="409"/>
      <c r="OGO57" s="410"/>
      <c r="OGP57" s="411"/>
      <c r="OGQ57" s="412"/>
      <c r="OGR57" s="406"/>
      <c r="OGS57" s="407"/>
      <c r="OGT57" s="408"/>
      <c r="OGU57" s="409"/>
      <c r="OGV57" s="410"/>
      <c r="OGW57" s="411"/>
      <c r="OGX57" s="412"/>
      <c r="OGY57" s="406"/>
      <c r="OGZ57" s="407"/>
      <c r="OHA57" s="408"/>
      <c r="OHB57" s="409"/>
      <c r="OHC57" s="410"/>
      <c r="OHD57" s="411"/>
      <c r="OHE57" s="412"/>
      <c r="OHF57" s="406"/>
      <c r="OHG57" s="407"/>
      <c r="OHH57" s="408"/>
      <c r="OHI57" s="409"/>
      <c r="OHJ57" s="410"/>
      <c r="OHK57" s="411"/>
      <c r="OHL57" s="412"/>
      <c r="OHM57" s="406"/>
      <c r="OHN57" s="407"/>
      <c r="OHO57" s="408"/>
      <c r="OHP57" s="409"/>
      <c r="OHQ57" s="410"/>
      <c r="OHR57" s="411"/>
      <c r="OHS57" s="412"/>
      <c r="OHT57" s="406"/>
      <c r="OHU57" s="407"/>
      <c r="OHV57" s="408"/>
      <c r="OHW57" s="409"/>
      <c r="OHX57" s="410"/>
      <c r="OHY57" s="411"/>
      <c r="OHZ57" s="412"/>
      <c r="OIA57" s="406"/>
      <c r="OIB57" s="407"/>
      <c r="OIC57" s="408"/>
      <c r="OID57" s="409"/>
      <c r="OIE57" s="410"/>
      <c r="OIF57" s="411"/>
      <c r="OIG57" s="412"/>
      <c r="OIH57" s="406"/>
      <c r="OII57" s="407"/>
      <c r="OIJ57" s="408"/>
      <c r="OIK57" s="409"/>
      <c r="OIL57" s="410"/>
      <c r="OIM57" s="411"/>
      <c r="OIN57" s="412"/>
      <c r="OIO57" s="406"/>
      <c r="OIP57" s="407"/>
      <c r="OIQ57" s="408"/>
      <c r="OIR57" s="409"/>
      <c r="OIS57" s="410"/>
      <c r="OIT57" s="411"/>
      <c r="OIU57" s="412"/>
      <c r="OIV57" s="406"/>
      <c r="OIW57" s="407"/>
      <c r="OIX57" s="408"/>
      <c r="OIY57" s="409"/>
      <c r="OIZ57" s="410"/>
      <c r="OJA57" s="411"/>
      <c r="OJB57" s="412"/>
      <c r="OJC57" s="406"/>
      <c r="OJD57" s="407"/>
      <c r="OJE57" s="408"/>
      <c r="OJF57" s="409"/>
      <c r="OJG57" s="410"/>
      <c r="OJH57" s="411"/>
      <c r="OJI57" s="412"/>
      <c r="OJJ57" s="406"/>
      <c r="OJK57" s="407"/>
      <c r="OJL57" s="408"/>
      <c r="OJM57" s="409"/>
      <c r="OJN57" s="410"/>
      <c r="OJO57" s="411"/>
      <c r="OJP57" s="412"/>
      <c r="OJQ57" s="406"/>
      <c r="OJR57" s="407"/>
      <c r="OJS57" s="408"/>
      <c r="OJT57" s="409"/>
      <c r="OJU57" s="410"/>
      <c r="OJV57" s="411"/>
      <c r="OJW57" s="412"/>
      <c r="OJX57" s="406"/>
      <c r="OJY57" s="407"/>
      <c r="OJZ57" s="408"/>
      <c r="OKA57" s="409"/>
      <c r="OKB57" s="410"/>
      <c r="OKC57" s="411"/>
      <c r="OKD57" s="412"/>
      <c r="OKE57" s="406"/>
      <c r="OKF57" s="407"/>
      <c r="OKG57" s="408"/>
      <c r="OKH57" s="409"/>
      <c r="OKI57" s="410"/>
      <c r="OKJ57" s="411"/>
      <c r="OKK57" s="412"/>
      <c r="OKL57" s="406"/>
      <c r="OKM57" s="407"/>
      <c r="OKN57" s="408"/>
      <c r="OKO57" s="409"/>
      <c r="OKP57" s="410"/>
      <c r="OKQ57" s="411"/>
      <c r="OKR57" s="412"/>
      <c r="OKS57" s="406"/>
      <c r="OKT57" s="407"/>
      <c r="OKU57" s="408"/>
      <c r="OKV57" s="409"/>
      <c r="OKW57" s="410"/>
      <c r="OKX57" s="411"/>
      <c r="OKY57" s="412"/>
      <c r="OKZ57" s="406"/>
      <c r="OLA57" s="407"/>
      <c r="OLB57" s="408"/>
      <c r="OLC57" s="409"/>
      <c r="OLD57" s="410"/>
      <c r="OLE57" s="411"/>
      <c r="OLF57" s="412"/>
      <c r="OLG57" s="406"/>
      <c r="OLH57" s="407"/>
      <c r="OLI57" s="408"/>
      <c r="OLJ57" s="409"/>
      <c r="OLK57" s="410"/>
      <c r="OLL57" s="411"/>
      <c r="OLM57" s="412"/>
      <c r="OLN57" s="406"/>
      <c r="OLO57" s="407"/>
      <c r="OLP57" s="408"/>
      <c r="OLQ57" s="409"/>
      <c r="OLR57" s="410"/>
      <c r="OLS57" s="411"/>
      <c r="OLT57" s="412"/>
      <c r="OLU57" s="406"/>
      <c r="OLV57" s="407"/>
      <c r="OLW57" s="408"/>
      <c r="OLX57" s="409"/>
      <c r="OLY57" s="410"/>
      <c r="OLZ57" s="411"/>
      <c r="OMA57" s="412"/>
      <c r="OMB57" s="406"/>
      <c r="OMC57" s="407"/>
      <c r="OMD57" s="408"/>
      <c r="OME57" s="409"/>
      <c r="OMF57" s="410"/>
      <c r="OMG57" s="411"/>
      <c r="OMH57" s="412"/>
      <c r="OMI57" s="406"/>
      <c r="OMJ57" s="407"/>
      <c r="OMK57" s="408"/>
      <c r="OML57" s="409"/>
      <c r="OMM57" s="410"/>
      <c r="OMN57" s="411"/>
      <c r="OMO57" s="412"/>
      <c r="OMP57" s="406"/>
      <c r="OMQ57" s="407"/>
      <c r="OMR57" s="408"/>
      <c r="OMS57" s="409"/>
      <c r="OMT57" s="410"/>
      <c r="OMU57" s="411"/>
      <c r="OMV57" s="412"/>
      <c r="OMW57" s="406"/>
      <c r="OMX57" s="407"/>
      <c r="OMY57" s="408"/>
      <c r="OMZ57" s="409"/>
      <c r="ONA57" s="410"/>
      <c r="ONB57" s="411"/>
      <c r="ONC57" s="412"/>
      <c r="OND57" s="406"/>
      <c r="ONE57" s="407"/>
      <c r="ONF57" s="408"/>
      <c r="ONG57" s="409"/>
      <c r="ONH57" s="410"/>
      <c r="ONI57" s="411"/>
      <c r="ONJ57" s="412"/>
      <c r="ONK57" s="406"/>
      <c r="ONL57" s="407"/>
      <c r="ONM57" s="408"/>
      <c r="ONN57" s="409"/>
      <c r="ONO57" s="410"/>
      <c r="ONP57" s="411"/>
      <c r="ONQ57" s="412"/>
      <c r="ONR57" s="406"/>
      <c r="ONS57" s="407"/>
      <c r="ONT57" s="408"/>
      <c r="ONU57" s="409"/>
      <c r="ONV57" s="410"/>
      <c r="ONW57" s="411"/>
      <c r="ONX57" s="412"/>
      <c r="ONY57" s="406"/>
      <c r="ONZ57" s="407"/>
      <c r="OOA57" s="408"/>
      <c r="OOB57" s="409"/>
      <c r="OOC57" s="410"/>
      <c r="OOD57" s="411"/>
      <c r="OOE57" s="412"/>
      <c r="OOF57" s="406"/>
      <c r="OOG57" s="407"/>
      <c r="OOH57" s="408"/>
      <c r="OOI57" s="409"/>
      <c r="OOJ57" s="410"/>
      <c r="OOK57" s="411"/>
      <c r="OOL57" s="412"/>
      <c r="OOM57" s="406"/>
      <c r="OON57" s="407"/>
      <c r="OOO57" s="408"/>
      <c r="OOP57" s="409"/>
      <c r="OOQ57" s="410"/>
      <c r="OOR57" s="411"/>
      <c r="OOS57" s="412"/>
      <c r="OOT57" s="406"/>
      <c r="OOU57" s="407"/>
      <c r="OOV57" s="408"/>
      <c r="OOW57" s="409"/>
      <c r="OOX57" s="410"/>
      <c r="OOY57" s="411"/>
      <c r="OOZ57" s="412"/>
      <c r="OPA57" s="406"/>
      <c r="OPB57" s="407"/>
      <c r="OPC57" s="408"/>
      <c r="OPD57" s="409"/>
      <c r="OPE57" s="410"/>
      <c r="OPF57" s="411"/>
      <c r="OPG57" s="412"/>
      <c r="OPH57" s="406"/>
      <c r="OPI57" s="407"/>
      <c r="OPJ57" s="408"/>
      <c r="OPK57" s="409"/>
      <c r="OPL57" s="410"/>
      <c r="OPM57" s="411"/>
      <c r="OPN57" s="412"/>
      <c r="OPO57" s="406"/>
      <c r="OPP57" s="407"/>
      <c r="OPQ57" s="408"/>
      <c r="OPR57" s="409"/>
      <c r="OPS57" s="410"/>
      <c r="OPT57" s="411"/>
      <c r="OPU57" s="412"/>
      <c r="OPV57" s="406"/>
      <c r="OPW57" s="407"/>
      <c r="OPX57" s="408"/>
      <c r="OPY57" s="409"/>
      <c r="OPZ57" s="410"/>
      <c r="OQA57" s="411"/>
      <c r="OQB57" s="412"/>
      <c r="OQC57" s="406"/>
      <c r="OQD57" s="407"/>
      <c r="OQE57" s="408"/>
      <c r="OQF57" s="409"/>
      <c r="OQG57" s="410"/>
      <c r="OQH57" s="411"/>
      <c r="OQI57" s="412"/>
      <c r="OQJ57" s="406"/>
      <c r="OQK57" s="407"/>
      <c r="OQL57" s="408"/>
      <c r="OQM57" s="409"/>
      <c r="OQN57" s="410"/>
      <c r="OQO57" s="411"/>
      <c r="OQP57" s="412"/>
      <c r="OQQ57" s="406"/>
      <c r="OQR57" s="407"/>
      <c r="OQS57" s="408"/>
      <c r="OQT57" s="409"/>
      <c r="OQU57" s="410"/>
      <c r="OQV57" s="411"/>
      <c r="OQW57" s="412"/>
      <c r="OQX57" s="406"/>
      <c r="OQY57" s="407"/>
      <c r="OQZ57" s="408"/>
      <c r="ORA57" s="409"/>
      <c r="ORB57" s="410"/>
      <c r="ORC57" s="411"/>
      <c r="ORD57" s="412"/>
      <c r="ORE57" s="406"/>
      <c r="ORF57" s="407"/>
      <c r="ORG57" s="408"/>
      <c r="ORH57" s="409"/>
      <c r="ORI57" s="410"/>
      <c r="ORJ57" s="411"/>
      <c r="ORK57" s="412"/>
      <c r="ORL57" s="406"/>
      <c r="ORM57" s="407"/>
      <c r="ORN57" s="408"/>
      <c r="ORO57" s="409"/>
      <c r="ORP57" s="410"/>
      <c r="ORQ57" s="411"/>
      <c r="ORR57" s="412"/>
      <c r="ORS57" s="406"/>
      <c r="ORT57" s="407"/>
      <c r="ORU57" s="408"/>
      <c r="ORV57" s="409"/>
      <c r="ORW57" s="410"/>
      <c r="ORX57" s="411"/>
      <c r="ORY57" s="412"/>
      <c r="ORZ57" s="406"/>
      <c r="OSA57" s="407"/>
      <c r="OSB57" s="408"/>
      <c r="OSC57" s="409"/>
      <c r="OSD57" s="410"/>
      <c r="OSE57" s="411"/>
      <c r="OSF57" s="412"/>
      <c r="OSG57" s="406"/>
      <c r="OSH57" s="407"/>
      <c r="OSI57" s="408"/>
      <c r="OSJ57" s="409"/>
      <c r="OSK57" s="410"/>
      <c r="OSL57" s="411"/>
      <c r="OSM57" s="412"/>
      <c r="OSN57" s="406"/>
      <c r="OSO57" s="407"/>
      <c r="OSP57" s="408"/>
      <c r="OSQ57" s="409"/>
      <c r="OSR57" s="410"/>
      <c r="OSS57" s="411"/>
      <c r="OST57" s="412"/>
      <c r="OSU57" s="406"/>
      <c r="OSV57" s="407"/>
      <c r="OSW57" s="408"/>
      <c r="OSX57" s="409"/>
      <c r="OSY57" s="410"/>
      <c r="OSZ57" s="411"/>
      <c r="OTA57" s="412"/>
      <c r="OTB57" s="406"/>
      <c r="OTC57" s="407"/>
      <c r="OTD57" s="408"/>
      <c r="OTE57" s="409"/>
      <c r="OTF57" s="410"/>
      <c r="OTG57" s="411"/>
      <c r="OTH57" s="412"/>
      <c r="OTI57" s="406"/>
      <c r="OTJ57" s="407"/>
      <c r="OTK57" s="408"/>
      <c r="OTL57" s="409"/>
      <c r="OTM57" s="410"/>
      <c r="OTN57" s="411"/>
      <c r="OTO57" s="412"/>
      <c r="OTP57" s="406"/>
      <c r="OTQ57" s="407"/>
      <c r="OTR57" s="408"/>
      <c r="OTS57" s="409"/>
      <c r="OTT57" s="410"/>
      <c r="OTU57" s="411"/>
      <c r="OTV57" s="412"/>
      <c r="OTW57" s="406"/>
      <c r="OTX57" s="407"/>
      <c r="OTY57" s="408"/>
      <c r="OTZ57" s="409"/>
      <c r="OUA57" s="410"/>
      <c r="OUB57" s="411"/>
      <c r="OUC57" s="412"/>
      <c r="OUD57" s="406"/>
      <c r="OUE57" s="407"/>
      <c r="OUF57" s="408"/>
      <c r="OUG57" s="409"/>
      <c r="OUH57" s="410"/>
      <c r="OUI57" s="411"/>
      <c r="OUJ57" s="412"/>
      <c r="OUK57" s="406"/>
      <c r="OUL57" s="407"/>
      <c r="OUM57" s="408"/>
      <c r="OUN57" s="409"/>
      <c r="OUO57" s="410"/>
      <c r="OUP57" s="411"/>
      <c r="OUQ57" s="412"/>
      <c r="OUR57" s="406"/>
      <c r="OUS57" s="407"/>
      <c r="OUT57" s="408"/>
      <c r="OUU57" s="409"/>
      <c r="OUV57" s="410"/>
      <c r="OUW57" s="411"/>
      <c r="OUX57" s="412"/>
      <c r="OUY57" s="406"/>
      <c r="OUZ57" s="407"/>
      <c r="OVA57" s="408"/>
      <c r="OVB57" s="409"/>
      <c r="OVC57" s="410"/>
      <c r="OVD57" s="411"/>
      <c r="OVE57" s="412"/>
      <c r="OVF57" s="406"/>
      <c r="OVG57" s="407"/>
      <c r="OVH57" s="408"/>
      <c r="OVI57" s="409"/>
      <c r="OVJ57" s="410"/>
      <c r="OVK57" s="411"/>
      <c r="OVL57" s="412"/>
      <c r="OVM57" s="406"/>
      <c r="OVN57" s="407"/>
      <c r="OVO57" s="408"/>
      <c r="OVP57" s="409"/>
      <c r="OVQ57" s="410"/>
      <c r="OVR57" s="411"/>
      <c r="OVS57" s="412"/>
      <c r="OVT57" s="406"/>
      <c r="OVU57" s="407"/>
      <c r="OVV57" s="408"/>
      <c r="OVW57" s="409"/>
      <c r="OVX57" s="410"/>
      <c r="OVY57" s="411"/>
      <c r="OVZ57" s="412"/>
      <c r="OWA57" s="406"/>
      <c r="OWB57" s="407"/>
      <c r="OWC57" s="408"/>
      <c r="OWD57" s="409"/>
      <c r="OWE57" s="410"/>
      <c r="OWF57" s="411"/>
      <c r="OWG57" s="412"/>
      <c r="OWH57" s="406"/>
      <c r="OWI57" s="407"/>
      <c r="OWJ57" s="408"/>
      <c r="OWK57" s="409"/>
      <c r="OWL57" s="410"/>
      <c r="OWM57" s="411"/>
      <c r="OWN57" s="412"/>
      <c r="OWO57" s="406"/>
      <c r="OWP57" s="407"/>
      <c r="OWQ57" s="408"/>
      <c r="OWR57" s="409"/>
      <c r="OWS57" s="410"/>
      <c r="OWT57" s="411"/>
      <c r="OWU57" s="412"/>
      <c r="OWV57" s="406"/>
      <c r="OWW57" s="407"/>
      <c r="OWX57" s="408"/>
      <c r="OWY57" s="409"/>
      <c r="OWZ57" s="410"/>
      <c r="OXA57" s="411"/>
      <c r="OXB57" s="412"/>
      <c r="OXC57" s="406"/>
      <c r="OXD57" s="407"/>
      <c r="OXE57" s="408"/>
      <c r="OXF57" s="409"/>
      <c r="OXG57" s="410"/>
      <c r="OXH57" s="411"/>
      <c r="OXI57" s="412"/>
      <c r="OXJ57" s="406"/>
      <c r="OXK57" s="407"/>
      <c r="OXL57" s="408"/>
      <c r="OXM57" s="409"/>
      <c r="OXN57" s="410"/>
      <c r="OXO57" s="411"/>
      <c r="OXP57" s="412"/>
      <c r="OXQ57" s="406"/>
      <c r="OXR57" s="407"/>
      <c r="OXS57" s="408"/>
      <c r="OXT57" s="409"/>
      <c r="OXU57" s="410"/>
      <c r="OXV57" s="411"/>
      <c r="OXW57" s="412"/>
      <c r="OXX57" s="406"/>
      <c r="OXY57" s="407"/>
      <c r="OXZ57" s="408"/>
      <c r="OYA57" s="409"/>
      <c r="OYB57" s="410"/>
      <c r="OYC57" s="411"/>
      <c r="OYD57" s="412"/>
      <c r="OYE57" s="406"/>
      <c r="OYF57" s="407"/>
      <c r="OYG57" s="408"/>
      <c r="OYH57" s="409"/>
      <c r="OYI57" s="410"/>
      <c r="OYJ57" s="411"/>
      <c r="OYK57" s="412"/>
      <c r="OYL57" s="406"/>
      <c r="OYM57" s="407"/>
      <c r="OYN57" s="408"/>
      <c r="OYO57" s="409"/>
      <c r="OYP57" s="410"/>
      <c r="OYQ57" s="411"/>
      <c r="OYR57" s="412"/>
      <c r="OYS57" s="406"/>
      <c r="OYT57" s="407"/>
      <c r="OYU57" s="408"/>
      <c r="OYV57" s="409"/>
      <c r="OYW57" s="410"/>
      <c r="OYX57" s="411"/>
      <c r="OYY57" s="412"/>
      <c r="OYZ57" s="406"/>
      <c r="OZA57" s="407"/>
      <c r="OZB57" s="408"/>
      <c r="OZC57" s="409"/>
      <c r="OZD57" s="410"/>
      <c r="OZE57" s="411"/>
      <c r="OZF57" s="412"/>
      <c r="OZG57" s="406"/>
      <c r="OZH57" s="407"/>
      <c r="OZI57" s="408"/>
      <c r="OZJ57" s="409"/>
      <c r="OZK57" s="410"/>
      <c r="OZL57" s="411"/>
      <c r="OZM57" s="412"/>
      <c r="OZN57" s="406"/>
      <c r="OZO57" s="407"/>
      <c r="OZP57" s="408"/>
      <c r="OZQ57" s="409"/>
      <c r="OZR57" s="410"/>
      <c r="OZS57" s="411"/>
      <c r="OZT57" s="412"/>
      <c r="OZU57" s="406"/>
      <c r="OZV57" s="407"/>
      <c r="OZW57" s="408"/>
      <c r="OZX57" s="409"/>
      <c r="OZY57" s="410"/>
      <c r="OZZ57" s="411"/>
      <c r="PAA57" s="412"/>
      <c r="PAB57" s="406"/>
      <c r="PAC57" s="407"/>
      <c r="PAD57" s="408"/>
      <c r="PAE57" s="409"/>
      <c r="PAF57" s="410"/>
      <c r="PAG57" s="411"/>
      <c r="PAH57" s="412"/>
      <c r="PAI57" s="406"/>
      <c r="PAJ57" s="407"/>
      <c r="PAK57" s="408"/>
      <c r="PAL57" s="409"/>
      <c r="PAM57" s="410"/>
      <c r="PAN57" s="411"/>
      <c r="PAO57" s="412"/>
      <c r="PAP57" s="406"/>
      <c r="PAQ57" s="407"/>
      <c r="PAR57" s="408"/>
      <c r="PAS57" s="409"/>
      <c r="PAT57" s="410"/>
      <c r="PAU57" s="411"/>
      <c r="PAV57" s="412"/>
      <c r="PAW57" s="406"/>
      <c r="PAX57" s="407"/>
      <c r="PAY57" s="408"/>
      <c r="PAZ57" s="409"/>
      <c r="PBA57" s="410"/>
      <c r="PBB57" s="411"/>
      <c r="PBC57" s="412"/>
      <c r="PBD57" s="406"/>
      <c r="PBE57" s="407"/>
      <c r="PBF57" s="408"/>
      <c r="PBG57" s="409"/>
      <c r="PBH57" s="410"/>
      <c r="PBI57" s="411"/>
      <c r="PBJ57" s="412"/>
      <c r="PBK57" s="406"/>
      <c r="PBL57" s="407"/>
      <c r="PBM57" s="408"/>
      <c r="PBN57" s="409"/>
      <c r="PBO57" s="410"/>
      <c r="PBP57" s="411"/>
      <c r="PBQ57" s="412"/>
      <c r="PBR57" s="406"/>
      <c r="PBS57" s="407"/>
      <c r="PBT57" s="408"/>
      <c r="PBU57" s="409"/>
      <c r="PBV57" s="410"/>
      <c r="PBW57" s="411"/>
      <c r="PBX57" s="412"/>
      <c r="PBY57" s="406"/>
      <c r="PBZ57" s="407"/>
      <c r="PCA57" s="408"/>
      <c r="PCB57" s="409"/>
      <c r="PCC57" s="410"/>
      <c r="PCD57" s="411"/>
      <c r="PCE57" s="412"/>
      <c r="PCF57" s="406"/>
      <c r="PCG57" s="407"/>
      <c r="PCH57" s="408"/>
      <c r="PCI57" s="409"/>
      <c r="PCJ57" s="410"/>
      <c r="PCK57" s="411"/>
      <c r="PCL57" s="412"/>
      <c r="PCM57" s="406"/>
      <c r="PCN57" s="407"/>
      <c r="PCO57" s="408"/>
      <c r="PCP57" s="409"/>
      <c r="PCQ57" s="410"/>
      <c r="PCR57" s="411"/>
      <c r="PCS57" s="412"/>
      <c r="PCT57" s="406"/>
      <c r="PCU57" s="407"/>
      <c r="PCV57" s="408"/>
      <c r="PCW57" s="409"/>
      <c r="PCX57" s="410"/>
      <c r="PCY57" s="411"/>
      <c r="PCZ57" s="412"/>
      <c r="PDA57" s="406"/>
      <c r="PDB57" s="407"/>
      <c r="PDC57" s="408"/>
      <c r="PDD57" s="409"/>
      <c r="PDE57" s="410"/>
      <c r="PDF57" s="411"/>
      <c r="PDG57" s="412"/>
      <c r="PDH57" s="406"/>
      <c r="PDI57" s="407"/>
      <c r="PDJ57" s="408"/>
      <c r="PDK57" s="409"/>
      <c r="PDL57" s="410"/>
      <c r="PDM57" s="411"/>
      <c r="PDN57" s="412"/>
      <c r="PDO57" s="406"/>
      <c r="PDP57" s="407"/>
      <c r="PDQ57" s="408"/>
      <c r="PDR57" s="409"/>
      <c r="PDS57" s="410"/>
      <c r="PDT57" s="411"/>
      <c r="PDU57" s="412"/>
      <c r="PDV57" s="406"/>
      <c r="PDW57" s="407"/>
      <c r="PDX57" s="408"/>
      <c r="PDY57" s="409"/>
      <c r="PDZ57" s="410"/>
      <c r="PEA57" s="411"/>
      <c r="PEB57" s="412"/>
      <c r="PEC57" s="406"/>
      <c r="PED57" s="407"/>
      <c r="PEE57" s="408"/>
      <c r="PEF57" s="409"/>
      <c r="PEG57" s="410"/>
      <c r="PEH57" s="411"/>
      <c r="PEI57" s="412"/>
      <c r="PEJ57" s="406"/>
      <c r="PEK57" s="407"/>
      <c r="PEL57" s="408"/>
      <c r="PEM57" s="409"/>
      <c r="PEN57" s="410"/>
      <c r="PEO57" s="411"/>
      <c r="PEP57" s="412"/>
      <c r="PEQ57" s="406"/>
      <c r="PER57" s="407"/>
      <c r="PES57" s="408"/>
      <c r="PET57" s="409"/>
      <c r="PEU57" s="410"/>
      <c r="PEV57" s="411"/>
      <c r="PEW57" s="412"/>
      <c r="PEX57" s="406"/>
      <c r="PEY57" s="407"/>
      <c r="PEZ57" s="408"/>
      <c r="PFA57" s="409"/>
      <c r="PFB57" s="410"/>
      <c r="PFC57" s="411"/>
      <c r="PFD57" s="412"/>
      <c r="PFE57" s="406"/>
      <c r="PFF57" s="407"/>
      <c r="PFG57" s="408"/>
      <c r="PFH57" s="409"/>
      <c r="PFI57" s="410"/>
      <c r="PFJ57" s="411"/>
      <c r="PFK57" s="412"/>
      <c r="PFL57" s="406"/>
      <c r="PFM57" s="407"/>
      <c r="PFN57" s="408"/>
      <c r="PFO57" s="409"/>
      <c r="PFP57" s="410"/>
      <c r="PFQ57" s="411"/>
      <c r="PFR57" s="412"/>
      <c r="PFS57" s="406"/>
      <c r="PFT57" s="407"/>
      <c r="PFU57" s="408"/>
      <c r="PFV57" s="409"/>
      <c r="PFW57" s="410"/>
      <c r="PFX57" s="411"/>
      <c r="PFY57" s="412"/>
      <c r="PFZ57" s="406"/>
      <c r="PGA57" s="407"/>
      <c r="PGB57" s="408"/>
      <c r="PGC57" s="409"/>
      <c r="PGD57" s="410"/>
      <c r="PGE57" s="411"/>
      <c r="PGF57" s="412"/>
      <c r="PGG57" s="406"/>
      <c r="PGH57" s="407"/>
      <c r="PGI57" s="408"/>
      <c r="PGJ57" s="409"/>
      <c r="PGK57" s="410"/>
      <c r="PGL57" s="411"/>
      <c r="PGM57" s="412"/>
      <c r="PGN57" s="406"/>
      <c r="PGO57" s="407"/>
      <c r="PGP57" s="408"/>
      <c r="PGQ57" s="409"/>
      <c r="PGR57" s="410"/>
      <c r="PGS57" s="411"/>
      <c r="PGT57" s="412"/>
      <c r="PGU57" s="406"/>
      <c r="PGV57" s="407"/>
      <c r="PGW57" s="408"/>
      <c r="PGX57" s="409"/>
      <c r="PGY57" s="410"/>
      <c r="PGZ57" s="411"/>
      <c r="PHA57" s="412"/>
      <c r="PHB57" s="406"/>
      <c r="PHC57" s="407"/>
      <c r="PHD57" s="408"/>
      <c r="PHE57" s="409"/>
      <c r="PHF57" s="410"/>
      <c r="PHG57" s="411"/>
      <c r="PHH57" s="412"/>
      <c r="PHI57" s="406"/>
      <c r="PHJ57" s="407"/>
      <c r="PHK57" s="408"/>
      <c r="PHL57" s="409"/>
      <c r="PHM57" s="410"/>
      <c r="PHN57" s="411"/>
      <c r="PHO57" s="412"/>
      <c r="PHP57" s="406"/>
      <c r="PHQ57" s="407"/>
      <c r="PHR57" s="408"/>
      <c r="PHS57" s="409"/>
      <c r="PHT57" s="410"/>
      <c r="PHU57" s="411"/>
      <c r="PHV57" s="412"/>
      <c r="PHW57" s="406"/>
      <c r="PHX57" s="407"/>
      <c r="PHY57" s="408"/>
      <c r="PHZ57" s="409"/>
      <c r="PIA57" s="410"/>
      <c r="PIB57" s="411"/>
      <c r="PIC57" s="412"/>
      <c r="PID57" s="406"/>
      <c r="PIE57" s="407"/>
      <c r="PIF57" s="408"/>
      <c r="PIG57" s="409"/>
      <c r="PIH57" s="410"/>
      <c r="PII57" s="411"/>
      <c r="PIJ57" s="412"/>
      <c r="PIK57" s="406"/>
      <c r="PIL57" s="407"/>
      <c r="PIM57" s="408"/>
      <c r="PIN57" s="409"/>
      <c r="PIO57" s="410"/>
      <c r="PIP57" s="411"/>
      <c r="PIQ57" s="412"/>
      <c r="PIR57" s="406"/>
      <c r="PIS57" s="407"/>
      <c r="PIT57" s="408"/>
      <c r="PIU57" s="409"/>
      <c r="PIV57" s="410"/>
      <c r="PIW57" s="411"/>
      <c r="PIX57" s="412"/>
      <c r="PIY57" s="406"/>
      <c r="PIZ57" s="407"/>
      <c r="PJA57" s="408"/>
      <c r="PJB57" s="409"/>
      <c r="PJC57" s="410"/>
      <c r="PJD57" s="411"/>
      <c r="PJE57" s="412"/>
      <c r="PJF57" s="406"/>
      <c r="PJG57" s="407"/>
      <c r="PJH57" s="408"/>
      <c r="PJI57" s="409"/>
      <c r="PJJ57" s="410"/>
      <c r="PJK57" s="411"/>
      <c r="PJL57" s="412"/>
      <c r="PJM57" s="406"/>
      <c r="PJN57" s="407"/>
      <c r="PJO57" s="408"/>
      <c r="PJP57" s="409"/>
      <c r="PJQ57" s="410"/>
      <c r="PJR57" s="411"/>
      <c r="PJS57" s="412"/>
      <c r="PJT57" s="406"/>
      <c r="PJU57" s="407"/>
      <c r="PJV57" s="408"/>
      <c r="PJW57" s="409"/>
      <c r="PJX57" s="410"/>
      <c r="PJY57" s="411"/>
      <c r="PJZ57" s="412"/>
      <c r="PKA57" s="406"/>
      <c r="PKB57" s="407"/>
      <c r="PKC57" s="408"/>
      <c r="PKD57" s="409"/>
      <c r="PKE57" s="410"/>
      <c r="PKF57" s="411"/>
      <c r="PKG57" s="412"/>
      <c r="PKH57" s="406"/>
      <c r="PKI57" s="407"/>
      <c r="PKJ57" s="408"/>
      <c r="PKK57" s="409"/>
      <c r="PKL57" s="410"/>
      <c r="PKM57" s="411"/>
      <c r="PKN57" s="412"/>
      <c r="PKO57" s="406"/>
      <c r="PKP57" s="407"/>
      <c r="PKQ57" s="408"/>
      <c r="PKR57" s="409"/>
      <c r="PKS57" s="410"/>
      <c r="PKT57" s="411"/>
      <c r="PKU57" s="412"/>
      <c r="PKV57" s="406"/>
      <c r="PKW57" s="407"/>
      <c r="PKX57" s="408"/>
      <c r="PKY57" s="409"/>
      <c r="PKZ57" s="410"/>
      <c r="PLA57" s="411"/>
      <c r="PLB57" s="412"/>
      <c r="PLC57" s="406"/>
      <c r="PLD57" s="407"/>
      <c r="PLE57" s="408"/>
      <c r="PLF57" s="409"/>
      <c r="PLG57" s="410"/>
      <c r="PLH57" s="411"/>
      <c r="PLI57" s="412"/>
      <c r="PLJ57" s="406"/>
      <c r="PLK57" s="407"/>
      <c r="PLL57" s="408"/>
      <c r="PLM57" s="409"/>
      <c r="PLN57" s="410"/>
      <c r="PLO57" s="411"/>
      <c r="PLP57" s="412"/>
      <c r="PLQ57" s="406"/>
      <c r="PLR57" s="407"/>
      <c r="PLS57" s="408"/>
      <c r="PLT57" s="409"/>
      <c r="PLU57" s="410"/>
      <c r="PLV57" s="411"/>
      <c r="PLW57" s="412"/>
      <c r="PLX57" s="406"/>
      <c r="PLY57" s="407"/>
      <c r="PLZ57" s="408"/>
      <c r="PMA57" s="409"/>
      <c r="PMB57" s="410"/>
      <c r="PMC57" s="411"/>
      <c r="PMD57" s="412"/>
      <c r="PME57" s="406"/>
      <c r="PMF57" s="407"/>
      <c r="PMG57" s="408"/>
      <c r="PMH57" s="409"/>
      <c r="PMI57" s="410"/>
      <c r="PMJ57" s="411"/>
      <c r="PMK57" s="412"/>
      <c r="PML57" s="406"/>
      <c r="PMM57" s="407"/>
      <c r="PMN57" s="408"/>
      <c r="PMO57" s="409"/>
      <c r="PMP57" s="410"/>
      <c r="PMQ57" s="411"/>
      <c r="PMR57" s="412"/>
      <c r="PMS57" s="406"/>
      <c r="PMT57" s="407"/>
      <c r="PMU57" s="408"/>
      <c r="PMV57" s="409"/>
      <c r="PMW57" s="410"/>
      <c r="PMX57" s="411"/>
      <c r="PMY57" s="412"/>
      <c r="PMZ57" s="406"/>
      <c r="PNA57" s="407"/>
      <c r="PNB57" s="408"/>
      <c r="PNC57" s="409"/>
      <c r="PND57" s="410"/>
      <c r="PNE57" s="411"/>
      <c r="PNF57" s="412"/>
      <c r="PNG57" s="406"/>
      <c r="PNH57" s="407"/>
      <c r="PNI57" s="408"/>
      <c r="PNJ57" s="409"/>
      <c r="PNK57" s="410"/>
      <c r="PNL57" s="411"/>
      <c r="PNM57" s="412"/>
      <c r="PNN57" s="406"/>
      <c r="PNO57" s="407"/>
      <c r="PNP57" s="408"/>
      <c r="PNQ57" s="409"/>
      <c r="PNR57" s="410"/>
      <c r="PNS57" s="411"/>
      <c r="PNT57" s="412"/>
      <c r="PNU57" s="406"/>
      <c r="PNV57" s="407"/>
      <c r="PNW57" s="408"/>
      <c r="PNX57" s="409"/>
      <c r="PNY57" s="410"/>
      <c r="PNZ57" s="411"/>
      <c r="POA57" s="412"/>
      <c r="POB57" s="406"/>
      <c r="POC57" s="407"/>
      <c r="POD57" s="408"/>
      <c r="POE57" s="409"/>
      <c r="POF57" s="410"/>
      <c r="POG57" s="411"/>
      <c r="POH57" s="412"/>
      <c r="POI57" s="406"/>
      <c r="POJ57" s="407"/>
      <c r="POK57" s="408"/>
      <c r="POL57" s="409"/>
      <c r="POM57" s="410"/>
      <c r="PON57" s="411"/>
      <c r="POO57" s="412"/>
      <c r="POP57" s="406"/>
      <c r="POQ57" s="407"/>
      <c r="POR57" s="408"/>
      <c r="POS57" s="409"/>
      <c r="POT57" s="410"/>
      <c r="POU57" s="411"/>
      <c r="POV57" s="412"/>
      <c r="POW57" s="406"/>
      <c r="POX57" s="407"/>
      <c r="POY57" s="408"/>
      <c r="POZ57" s="409"/>
      <c r="PPA57" s="410"/>
      <c r="PPB57" s="411"/>
      <c r="PPC57" s="412"/>
      <c r="PPD57" s="406"/>
      <c r="PPE57" s="407"/>
      <c r="PPF57" s="408"/>
      <c r="PPG57" s="409"/>
      <c r="PPH57" s="410"/>
      <c r="PPI57" s="411"/>
      <c r="PPJ57" s="412"/>
      <c r="PPK57" s="406"/>
      <c r="PPL57" s="407"/>
      <c r="PPM57" s="408"/>
      <c r="PPN57" s="409"/>
      <c r="PPO57" s="410"/>
      <c r="PPP57" s="411"/>
      <c r="PPQ57" s="412"/>
      <c r="PPR57" s="406"/>
      <c r="PPS57" s="407"/>
      <c r="PPT57" s="408"/>
      <c r="PPU57" s="409"/>
      <c r="PPV57" s="410"/>
      <c r="PPW57" s="411"/>
      <c r="PPX57" s="412"/>
      <c r="PPY57" s="406"/>
      <c r="PPZ57" s="407"/>
      <c r="PQA57" s="408"/>
      <c r="PQB57" s="409"/>
      <c r="PQC57" s="410"/>
      <c r="PQD57" s="411"/>
      <c r="PQE57" s="412"/>
      <c r="PQF57" s="406"/>
      <c r="PQG57" s="407"/>
      <c r="PQH57" s="408"/>
      <c r="PQI57" s="409"/>
      <c r="PQJ57" s="410"/>
      <c r="PQK57" s="411"/>
      <c r="PQL57" s="412"/>
      <c r="PQM57" s="406"/>
      <c r="PQN57" s="407"/>
      <c r="PQO57" s="408"/>
      <c r="PQP57" s="409"/>
      <c r="PQQ57" s="410"/>
      <c r="PQR57" s="411"/>
      <c r="PQS57" s="412"/>
      <c r="PQT57" s="406"/>
      <c r="PQU57" s="407"/>
      <c r="PQV57" s="408"/>
      <c r="PQW57" s="409"/>
      <c r="PQX57" s="410"/>
      <c r="PQY57" s="411"/>
      <c r="PQZ57" s="412"/>
      <c r="PRA57" s="406"/>
      <c r="PRB57" s="407"/>
      <c r="PRC57" s="408"/>
      <c r="PRD57" s="409"/>
      <c r="PRE57" s="410"/>
      <c r="PRF57" s="411"/>
      <c r="PRG57" s="412"/>
      <c r="PRH57" s="406"/>
      <c r="PRI57" s="407"/>
      <c r="PRJ57" s="408"/>
      <c r="PRK57" s="409"/>
      <c r="PRL57" s="410"/>
      <c r="PRM57" s="411"/>
      <c r="PRN57" s="412"/>
      <c r="PRO57" s="406"/>
      <c r="PRP57" s="407"/>
      <c r="PRQ57" s="408"/>
      <c r="PRR57" s="409"/>
      <c r="PRS57" s="410"/>
      <c r="PRT57" s="411"/>
      <c r="PRU57" s="412"/>
      <c r="PRV57" s="406"/>
      <c r="PRW57" s="407"/>
      <c r="PRX57" s="408"/>
      <c r="PRY57" s="409"/>
      <c r="PRZ57" s="410"/>
      <c r="PSA57" s="411"/>
      <c r="PSB57" s="412"/>
      <c r="PSC57" s="406"/>
      <c r="PSD57" s="407"/>
      <c r="PSE57" s="408"/>
      <c r="PSF57" s="409"/>
      <c r="PSG57" s="410"/>
      <c r="PSH57" s="411"/>
      <c r="PSI57" s="412"/>
      <c r="PSJ57" s="406"/>
      <c r="PSK57" s="407"/>
      <c r="PSL57" s="408"/>
      <c r="PSM57" s="409"/>
      <c r="PSN57" s="410"/>
      <c r="PSO57" s="411"/>
      <c r="PSP57" s="412"/>
      <c r="PSQ57" s="406"/>
      <c r="PSR57" s="407"/>
      <c r="PSS57" s="408"/>
      <c r="PST57" s="409"/>
      <c r="PSU57" s="410"/>
      <c r="PSV57" s="411"/>
      <c r="PSW57" s="412"/>
      <c r="PSX57" s="406"/>
      <c r="PSY57" s="407"/>
      <c r="PSZ57" s="408"/>
      <c r="PTA57" s="409"/>
      <c r="PTB57" s="410"/>
      <c r="PTC57" s="411"/>
      <c r="PTD57" s="412"/>
      <c r="PTE57" s="406"/>
      <c r="PTF57" s="407"/>
      <c r="PTG57" s="408"/>
      <c r="PTH57" s="409"/>
      <c r="PTI57" s="410"/>
      <c r="PTJ57" s="411"/>
      <c r="PTK57" s="412"/>
      <c r="PTL57" s="406"/>
      <c r="PTM57" s="407"/>
      <c r="PTN57" s="408"/>
      <c r="PTO57" s="409"/>
      <c r="PTP57" s="410"/>
      <c r="PTQ57" s="411"/>
      <c r="PTR57" s="412"/>
      <c r="PTS57" s="406"/>
      <c r="PTT57" s="407"/>
      <c r="PTU57" s="408"/>
      <c r="PTV57" s="409"/>
      <c r="PTW57" s="410"/>
      <c r="PTX57" s="411"/>
      <c r="PTY57" s="412"/>
      <c r="PTZ57" s="406"/>
      <c r="PUA57" s="407"/>
      <c r="PUB57" s="408"/>
      <c r="PUC57" s="409"/>
      <c r="PUD57" s="410"/>
      <c r="PUE57" s="411"/>
      <c r="PUF57" s="412"/>
      <c r="PUG57" s="406"/>
      <c r="PUH57" s="407"/>
      <c r="PUI57" s="408"/>
      <c r="PUJ57" s="409"/>
      <c r="PUK57" s="410"/>
      <c r="PUL57" s="411"/>
      <c r="PUM57" s="412"/>
      <c r="PUN57" s="406"/>
      <c r="PUO57" s="407"/>
      <c r="PUP57" s="408"/>
      <c r="PUQ57" s="409"/>
      <c r="PUR57" s="410"/>
      <c r="PUS57" s="411"/>
      <c r="PUT57" s="412"/>
      <c r="PUU57" s="406"/>
      <c r="PUV57" s="407"/>
      <c r="PUW57" s="408"/>
      <c r="PUX57" s="409"/>
      <c r="PUY57" s="410"/>
      <c r="PUZ57" s="411"/>
      <c r="PVA57" s="412"/>
      <c r="PVB57" s="406"/>
      <c r="PVC57" s="407"/>
      <c r="PVD57" s="408"/>
      <c r="PVE57" s="409"/>
      <c r="PVF57" s="410"/>
      <c r="PVG57" s="411"/>
      <c r="PVH57" s="412"/>
      <c r="PVI57" s="406"/>
      <c r="PVJ57" s="407"/>
      <c r="PVK57" s="408"/>
      <c r="PVL57" s="409"/>
      <c r="PVM57" s="410"/>
      <c r="PVN57" s="411"/>
      <c r="PVO57" s="412"/>
      <c r="PVP57" s="406"/>
      <c r="PVQ57" s="407"/>
      <c r="PVR57" s="408"/>
      <c r="PVS57" s="409"/>
      <c r="PVT57" s="410"/>
      <c r="PVU57" s="411"/>
      <c r="PVV57" s="412"/>
      <c r="PVW57" s="406"/>
      <c r="PVX57" s="407"/>
      <c r="PVY57" s="408"/>
      <c r="PVZ57" s="409"/>
      <c r="PWA57" s="410"/>
      <c r="PWB57" s="411"/>
      <c r="PWC57" s="412"/>
      <c r="PWD57" s="406"/>
      <c r="PWE57" s="407"/>
      <c r="PWF57" s="408"/>
      <c r="PWG57" s="409"/>
      <c r="PWH57" s="410"/>
      <c r="PWI57" s="411"/>
      <c r="PWJ57" s="412"/>
      <c r="PWK57" s="406"/>
      <c r="PWL57" s="407"/>
      <c r="PWM57" s="408"/>
      <c r="PWN57" s="409"/>
      <c r="PWO57" s="410"/>
      <c r="PWP57" s="411"/>
      <c r="PWQ57" s="412"/>
      <c r="PWR57" s="406"/>
      <c r="PWS57" s="407"/>
      <c r="PWT57" s="408"/>
      <c r="PWU57" s="409"/>
      <c r="PWV57" s="410"/>
      <c r="PWW57" s="411"/>
      <c r="PWX57" s="412"/>
      <c r="PWY57" s="406"/>
      <c r="PWZ57" s="407"/>
      <c r="PXA57" s="408"/>
      <c r="PXB57" s="409"/>
      <c r="PXC57" s="410"/>
      <c r="PXD57" s="411"/>
      <c r="PXE57" s="412"/>
      <c r="PXF57" s="406"/>
      <c r="PXG57" s="407"/>
      <c r="PXH57" s="408"/>
      <c r="PXI57" s="409"/>
      <c r="PXJ57" s="410"/>
      <c r="PXK57" s="411"/>
      <c r="PXL57" s="412"/>
      <c r="PXM57" s="406"/>
      <c r="PXN57" s="407"/>
      <c r="PXO57" s="408"/>
      <c r="PXP57" s="409"/>
      <c r="PXQ57" s="410"/>
      <c r="PXR57" s="411"/>
      <c r="PXS57" s="412"/>
      <c r="PXT57" s="406"/>
      <c r="PXU57" s="407"/>
      <c r="PXV57" s="408"/>
      <c r="PXW57" s="409"/>
      <c r="PXX57" s="410"/>
      <c r="PXY57" s="411"/>
      <c r="PXZ57" s="412"/>
      <c r="PYA57" s="406"/>
      <c r="PYB57" s="407"/>
      <c r="PYC57" s="408"/>
      <c r="PYD57" s="409"/>
      <c r="PYE57" s="410"/>
      <c r="PYF57" s="411"/>
      <c r="PYG57" s="412"/>
      <c r="PYH57" s="406"/>
      <c r="PYI57" s="407"/>
      <c r="PYJ57" s="408"/>
      <c r="PYK57" s="409"/>
      <c r="PYL57" s="410"/>
      <c r="PYM57" s="411"/>
      <c r="PYN57" s="412"/>
      <c r="PYO57" s="406"/>
      <c r="PYP57" s="407"/>
      <c r="PYQ57" s="408"/>
      <c r="PYR57" s="409"/>
      <c r="PYS57" s="410"/>
      <c r="PYT57" s="411"/>
      <c r="PYU57" s="412"/>
      <c r="PYV57" s="406"/>
      <c r="PYW57" s="407"/>
      <c r="PYX57" s="408"/>
      <c r="PYY57" s="409"/>
      <c r="PYZ57" s="410"/>
      <c r="PZA57" s="411"/>
      <c r="PZB57" s="412"/>
      <c r="PZC57" s="406"/>
      <c r="PZD57" s="407"/>
      <c r="PZE57" s="408"/>
      <c r="PZF57" s="409"/>
      <c r="PZG57" s="410"/>
      <c r="PZH57" s="411"/>
      <c r="PZI57" s="412"/>
      <c r="PZJ57" s="406"/>
      <c r="PZK57" s="407"/>
      <c r="PZL57" s="408"/>
      <c r="PZM57" s="409"/>
      <c r="PZN57" s="410"/>
      <c r="PZO57" s="411"/>
      <c r="PZP57" s="412"/>
      <c r="PZQ57" s="406"/>
      <c r="PZR57" s="407"/>
      <c r="PZS57" s="408"/>
      <c r="PZT57" s="409"/>
      <c r="PZU57" s="410"/>
      <c r="PZV57" s="411"/>
      <c r="PZW57" s="412"/>
      <c r="PZX57" s="406"/>
      <c r="PZY57" s="407"/>
      <c r="PZZ57" s="408"/>
      <c r="QAA57" s="409"/>
      <c r="QAB57" s="410"/>
      <c r="QAC57" s="411"/>
      <c r="QAD57" s="412"/>
      <c r="QAE57" s="406"/>
      <c r="QAF57" s="407"/>
      <c r="QAG57" s="408"/>
      <c r="QAH57" s="409"/>
      <c r="QAI57" s="410"/>
      <c r="QAJ57" s="411"/>
      <c r="QAK57" s="412"/>
      <c r="QAL57" s="406"/>
      <c r="QAM57" s="407"/>
      <c r="QAN57" s="408"/>
      <c r="QAO57" s="409"/>
      <c r="QAP57" s="410"/>
      <c r="QAQ57" s="411"/>
      <c r="QAR57" s="412"/>
      <c r="QAS57" s="406"/>
      <c r="QAT57" s="407"/>
      <c r="QAU57" s="408"/>
      <c r="QAV57" s="409"/>
      <c r="QAW57" s="410"/>
      <c r="QAX57" s="411"/>
      <c r="QAY57" s="412"/>
      <c r="QAZ57" s="406"/>
      <c r="QBA57" s="407"/>
      <c r="QBB57" s="408"/>
      <c r="QBC57" s="409"/>
      <c r="QBD57" s="410"/>
      <c r="QBE57" s="411"/>
      <c r="QBF57" s="412"/>
      <c r="QBG57" s="406"/>
      <c r="QBH57" s="407"/>
      <c r="QBI57" s="408"/>
      <c r="QBJ57" s="409"/>
      <c r="QBK57" s="410"/>
      <c r="QBL57" s="411"/>
      <c r="QBM57" s="412"/>
      <c r="QBN57" s="406"/>
      <c r="QBO57" s="407"/>
      <c r="QBP57" s="408"/>
      <c r="QBQ57" s="409"/>
      <c r="QBR57" s="410"/>
      <c r="QBS57" s="411"/>
      <c r="QBT57" s="412"/>
      <c r="QBU57" s="406"/>
      <c r="QBV57" s="407"/>
      <c r="QBW57" s="408"/>
      <c r="QBX57" s="409"/>
      <c r="QBY57" s="410"/>
      <c r="QBZ57" s="411"/>
      <c r="QCA57" s="412"/>
      <c r="QCB57" s="406"/>
      <c r="QCC57" s="407"/>
      <c r="QCD57" s="408"/>
      <c r="QCE57" s="409"/>
      <c r="QCF57" s="410"/>
      <c r="QCG57" s="411"/>
      <c r="QCH57" s="412"/>
      <c r="QCI57" s="406"/>
      <c r="QCJ57" s="407"/>
      <c r="QCK57" s="408"/>
      <c r="QCL57" s="409"/>
      <c r="QCM57" s="410"/>
      <c r="QCN57" s="411"/>
      <c r="QCO57" s="412"/>
      <c r="QCP57" s="406"/>
      <c r="QCQ57" s="407"/>
      <c r="QCR57" s="408"/>
      <c r="QCS57" s="409"/>
      <c r="QCT57" s="410"/>
      <c r="QCU57" s="411"/>
      <c r="QCV57" s="412"/>
      <c r="QCW57" s="406"/>
      <c r="QCX57" s="407"/>
      <c r="QCY57" s="408"/>
      <c r="QCZ57" s="409"/>
      <c r="QDA57" s="410"/>
      <c r="QDB57" s="411"/>
      <c r="QDC57" s="412"/>
      <c r="QDD57" s="406"/>
      <c r="QDE57" s="407"/>
      <c r="QDF57" s="408"/>
      <c r="QDG57" s="409"/>
      <c r="QDH57" s="410"/>
      <c r="QDI57" s="411"/>
      <c r="QDJ57" s="412"/>
      <c r="QDK57" s="406"/>
      <c r="QDL57" s="407"/>
      <c r="QDM57" s="408"/>
      <c r="QDN57" s="409"/>
      <c r="QDO57" s="410"/>
      <c r="QDP57" s="411"/>
      <c r="QDQ57" s="412"/>
      <c r="QDR57" s="406"/>
      <c r="QDS57" s="407"/>
      <c r="QDT57" s="408"/>
      <c r="QDU57" s="409"/>
      <c r="QDV57" s="410"/>
      <c r="QDW57" s="411"/>
      <c r="QDX57" s="412"/>
      <c r="QDY57" s="406"/>
      <c r="QDZ57" s="407"/>
      <c r="QEA57" s="408"/>
      <c r="QEB57" s="409"/>
      <c r="QEC57" s="410"/>
      <c r="QED57" s="411"/>
      <c r="QEE57" s="412"/>
      <c r="QEF57" s="406"/>
      <c r="QEG57" s="407"/>
      <c r="QEH57" s="408"/>
      <c r="QEI57" s="409"/>
      <c r="QEJ57" s="410"/>
      <c r="QEK57" s="411"/>
      <c r="QEL57" s="412"/>
      <c r="QEM57" s="406"/>
      <c r="QEN57" s="407"/>
      <c r="QEO57" s="408"/>
      <c r="QEP57" s="409"/>
      <c r="QEQ57" s="410"/>
      <c r="QER57" s="411"/>
      <c r="QES57" s="412"/>
      <c r="QET57" s="406"/>
      <c r="QEU57" s="407"/>
      <c r="QEV57" s="408"/>
      <c r="QEW57" s="409"/>
      <c r="QEX57" s="410"/>
      <c r="QEY57" s="411"/>
      <c r="QEZ57" s="412"/>
      <c r="QFA57" s="406"/>
      <c r="QFB57" s="407"/>
      <c r="QFC57" s="408"/>
      <c r="QFD57" s="409"/>
      <c r="QFE57" s="410"/>
      <c r="QFF57" s="411"/>
      <c r="QFG57" s="412"/>
      <c r="QFH57" s="406"/>
      <c r="QFI57" s="407"/>
      <c r="QFJ57" s="408"/>
      <c r="QFK57" s="409"/>
      <c r="QFL57" s="410"/>
      <c r="QFM57" s="411"/>
      <c r="QFN57" s="412"/>
      <c r="QFO57" s="406"/>
      <c r="QFP57" s="407"/>
      <c r="QFQ57" s="408"/>
      <c r="QFR57" s="409"/>
      <c r="QFS57" s="410"/>
      <c r="QFT57" s="411"/>
      <c r="QFU57" s="412"/>
      <c r="QFV57" s="406"/>
      <c r="QFW57" s="407"/>
      <c r="QFX57" s="408"/>
      <c r="QFY57" s="409"/>
      <c r="QFZ57" s="410"/>
      <c r="QGA57" s="411"/>
      <c r="QGB57" s="412"/>
      <c r="QGC57" s="406"/>
      <c r="QGD57" s="407"/>
      <c r="QGE57" s="408"/>
      <c r="QGF57" s="409"/>
      <c r="QGG57" s="410"/>
      <c r="QGH57" s="411"/>
      <c r="QGI57" s="412"/>
      <c r="QGJ57" s="406"/>
      <c r="QGK57" s="407"/>
      <c r="QGL57" s="408"/>
      <c r="QGM57" s="409"/>
      <c r="QGN57" s="410"/>
      <c r="QGO57" s="411"/>
      <c r="QGP57" s="412"/>
      <c r="QGQ57" s="406"/>
      <c r="QGR57" s="407"/>
      <c r="QGS57" s="408"/>
      <c r="QGT57" s="409"/>
      <c r="QGU57" s="410"/>
      <c r="QGV57" s="411"/>
      <c r="QGW57" s="412"/>
      <c r="QGX57" s="406"/>
      <c r="QGY57" s="407"/>
      <c r="QGZ57" s="408"/>
      <c r="QHA57" s="409"/>
      <c r="QHB57" s="410"/>
      <c r="QHC57" s="411"/>
      <c r="QHD57" s="412"/>
      <c r="QHE57" s="406"/>
      <c r="QHF57" s="407"/>
      <c r="QHG57" s="408"/>
      <c r="QHH57" s="409"/>
      <c r="QHI57" s="410"/>
      <c r="QHJ57" s="411"/>
      <c r="QHK57" s="412"/>
      <c r="QHL57" s="406"/>
      <c r="QHM57" s="407"/>
      <c r="QHN57" s="408"/>
      <c r="QHO57" s="409"/>
      <c r="QHP57" s="410"/>
      <c r="QHQ57" s="411"/>
      <c r="QHR57" s="412"/>
      <c r="QHS57" s="406"/>
      <c r="QHT57" s="407"/>
      <c r="QHU57" s="408"/>
      <c r="QHV57" s="409"/>
      <c r="QHW57" s="410"/>
      <c r="QHX57" s="411"/>
      <c r="QHY57" s="412"/>
      <c r="QHZ57" s="406"/>
      <c r="QIA57" s="407"/>
      <c r="QIB57" s="408"/>
      <c r="QIC57" s="409"/>
      <c r="QID57" s="410"/>
      <c r="QIE57" s="411"/>
      <c r="QIF57" s="412"/>
      <c r="QIG57" s="406"/>
      <c r="QIH57" s="407"/>
      <c r="QII57" s="408"/>
      <c r="QIJ57" s="409"/>
      <c r="QIK57" s="410"/>
      <c r="QIL57" s="411"/>
      <c r="QIM57" s="412"/>
      <c r="QIN57" s="406"/>
      <c r="QIO57" s="407"/>
      <c r="QIP57" s="408"/>
      <c r="QIQ57" s="409"/>
      <c r="QIR57" s="410"/>
      <c r="QIS57" s="411"/>
      <c r="QIT57" s="412"/>
      <c r="QIU57" s="406"/>
      <c r="QIV57" s="407"/>
      <c r="QIW57" s="408"/>
      <c r="QIX57" s="409"/>
      <c r="QIY57" s="410"/>
      <c r="QIZ57" s="411"/>
      <c r="QJA57" s="412"/>
      <c r="QJB57" s="406"/>
      <c r="QJC57" s="407"/>
      <c r="QJD57" s="408"/>
      <c r="QJE57" s="409"/>
      <c r="QJF57" s="410"/>
      <c r="QJG57" s="411"/>
      <c r="QJH57" s="412"/>
      <c r="QJI57" s="406"/>
      <c r="QJJ57" s="407"/>
      <c r="QJK57" s="408"/>
      <c r="QJL57" s="409"/>
      <c r="QJM57" s="410"/>
      <c r="QJN57" s="411"/>
      <c r="QJO57" s="412"/>
      <c r="QJP57" s="406"/>
      <c r="QJQ57" s="407"/>
      <c r="QJR57" s="408"/>
      <c r="QJS57" s="409"/>
      <c r="QJT57" s="410"/>
      <c r="QJU57" s="411"/>
      <c r="QJV57" s="412"/>
      <c r="QJW57" s="406"/>
      <c r="QJX57" s="407"/>
      <c r="QJY57" s="408"/>
      <c r="QJZ57" s="409"/>
      <c r="QKA57" s="410"/>
      <c r="QKB57" s="411"/>
      <c r="QKC57" s="412"/>
      <c r="QKD57" s="406"/>
      <c r="QKE57" s="407"/>
      <c r="QKF57" s="408"/>
      <c r="QKG57" s="409"/>
      <c r="QKH57" s="410"/>
      <c r="QKI57" s="411"/>
      <c r="QKJ57" s="412"/>
      <c r="QKK57" s="406"/>
      <c r="QKL57" s="407"/>
      <c r="QKM57" s="408"/>
      <c r="QKN57" s="409"/>
      <c r="QKO57" s="410"/>
      <c r="QKP57" s="411"/>
      <c r="QKQ57" s="412"/>
      <c r="QKR57" s="406"/>
      <c r="QKS57" s="407"/>
      <c r="QKT57" s="408"/>
      <c r="QKU57" s="409"/>
      <c r="QKV57" s="410"/>
      <c r="QKW57" s="411"/>
      <c r="QKX57" s="412"/>
      <c r="QKY57" s="406"/>
      <c r="QKZ57" s="407"/>
      <c r="QLA57" s="408"/>
      <c r="QLB57" s="409"/>
      <c r="QLC57" s="410"/>
      <c r="QLD57" s="411"/>
      <c r="QLE57" s="412"/>
      <c r="QLF57" s="406"/>
      <c r="QLG57" s="407"/>
      <c r="QLH57" s="408"/>
      <c r="QLI57" s="409"/>
      <c r="QLJ57" s="410"/>
      <c r="QLK57" s="411"/>
      <c r="QLL57" s="412"/>
      <c r="QLM57" s="406"/>
      <c r="QLN57" s="407"/>
      <c r="QLO57" s="408"/>
      <c r="QLP57" s="409"/>
      <c r="QLQ57" s="410"/>
      <c r="QLR57" s="411"/>
      <c r="QLS57" s="412"/>
      <c r="QLT57" s="406"/>
      <c r="QLU57" s="407"/>
      <c r="QLV57" s="408"/>
      <c r="QLW57" s="409"/>
      <c r="QLX57" s="410"/>
      <c r="QLY57" s="411"/>
      <c r="QLZ57" s="412"/>
      <c r="QMA57" s="406"/>
      <c r="QMB57" s="407"/>
      <c r="QMC57" s="408"/>
      <c r="QMD57" s="409"/>
      <c r="QME57" s="410"/>
      <c r="QMF57" s="411"/>
      <c r="QMG57" s="412"/>
      <c r="QMH57" s="406"/>
      <c r="QMI57" s="407"/>
      <c r="QMJ57" s="408"/>
      <c r="QMK57" s="409"/>
      <c r="QML57" s="410"/>
      <c r="QMM57" s="411"/>
      <c r="QMN57" s="412"/>
      <c r="QMO57" s="406"/>
      <c r="QMP57" s="407"/>
      <c r="QMQ57" s="408"/>
      <c r="QMR57" s="409"/>
      <c r="QMS57" s="410"/>
      <c r="QMT57" s="411"/>
      <c r="QMU57" s="412"/>
      <c r="QMV57" s="406"/>
      <c r="QMW57" s="407"/>
      <c r="QMX57" s="408"/>
      <c r="QMY57" s="409"/>
      <c r="QMZ57" s="410"/>
      <c r="QNA57" s="411"/>
      <c r="QNB57" s="412"/>
      <c r="QNC57" s="406"/>
      <c r="QND57" s="407"/>
      <c r="QNE57" s="408"/>
      <c r="QNF57" s="409"/>
      <c r="QNG57" s="410"/>
      <c r="QNH57" s="411"/>
      <c r="QNI57" s="412"/>
      <c r="QNJ57" s="406"/>
      <c r="QNK57" s="407"/>
      <c r="QNL57" s="408"/>
      <c r="QNM57" s="409"/>
      <c r="QNN57" s="410"/>
      <c r="QNO57" s="411"/>
      <c r="QNP57" s="412"/>
      <c r="QNQ57" s="406"/>
      <c r="QNR57" s="407"/>
      <c r="QNS57" s="408"/>
      <c r="QNT57" s="409"/>
      <c r="QNU57" s="410"/>
      <c r="QNV57" s="411"/>
      <c r="QNW57" s="412"/>
      <c r="QNX57" s="406"/>
      <c r="QNY57" s="407"/>
      <c r="QNZ57" s="408"/>
      <c r="QOA57" s="409"/>
      <c r="QOB57" s="410"/>
      <c r="QOC57" s="411"/>
      <c r="QOD57" s="412"/>
      <c r="QOE57" s="406"/>
      <c r="QOF57" s="407"/>
      <c r="QOG57" s="408"/>
      <c r="QOH57" s="409"/>
      <c r="QOI57" s="410"/>
      <c r="QOJ57" s="411"/>
      <c r="QOK57" s="412"/>
      <c r="QOL57" s="406"/>
      <c r="QOM57" s="407"/>
      <c r="QON57" s="408"/>
      <c r="QOO57" s="409"/>
      <c r="QOP57" s="410"/>
      <c r="QOQ57" s="411"/>
      <c r="QOR57" s="412"/>
      <c r="QOS57" s="406"/>
      <c r="QOT57" s="407"/>
      <c r="QOU57" s="408"/>
      <c r="QOV57" s="409"/>
      <c r="QOW57" s="410"/>
      <c r="QOX57" s="411"/>
      <c r="QOY57" s="412"/>
      <c r="QOZ57" s="406"/>
      <c r="QPA57" s="407"/>
      <c r="QPB57" s="408"/>
      <c r="QPC57" s="409"/>
      <c r="QPD57" s="410"/>
      <c r="QPE57" s="411"/>
      <c r="QPF57" s="412"/>
      <c r="QPG57" s="406"/>
      <c r="QPH57" s="407"/>
      <c r="QPI57" s="408"/>
      <c r="QPJ57" s="409"/>
      <c r="QPK57" s="410"/>
      <c r="QPL57" s="411"/>
      <c r="QPM57" s="412"/>
      <c r="QPN57" s="406"/>
      <c r="QPO57" s="407"/>
      <c r="QPP57" s="408"/>
      <c r="QPQ57" s="409"/>
      <c r="QPR57" s="410"/>
      <c r="QPS57" s="411"/>
      <c r="QPT57" s="412"/>
      <c r="QPU57" s="406"/>
      <c r="QPV57" s="407"/>
      <c r="QPW57" s="408"/>
      <c r="QPX57" s="409"/>
      <c r="QPY57" s="410"/>
      <c r="QPZ57" s="411"/>
      <c r="QQA57" s="412"/>
      <c r="QQB57" s="406"/>
      <c r="QQC57" s="407"/>
      <c r="QQD57" s="408"/>
      <c r="QQE57" s="409"/>
      <c r="QQF57" s="410"/>
      <c r="QQG57" s="411"/>
      <c r="QQH57" s="412"/>
      <c r="QQI57" s="406"/>
      <c r="QQJ57" s="407"/>
      <c r="QQK57" s="408"/>
      <c r="QQL57" s="409"/>
      <c r="QQM57" s="410"/>
      <c r="QQN57" s="411"/>
      <c r="QQO57" s="412"/>
      <c r="QQP57" s="406"/>
      <c r="QQQ57" s="407"/>
      <c r="QQR57" s="408"/>
      <c r="QQS57" s="409"/>
      <c r="QQT57" s="410"/>
      <c r="QQU57" s="411"/>
      <c r="QQV57" s="412"/>
      <c r="QQW57" s="406"/>
      <c r="QQX57" s="407"/>
      <c r="QQY57" s="408"/>
      <c r="QQZ57" s="409"/>
      <c r="QRA57" s="410"/>
      <c r="QRB57" s="411"/>
      <c r="QRC57" s="412"/>
      <c r="QRD57" s="406"/>
      <c r="QRE57" s="407"/>
      <c r="QRF57" s="408"/>
      <c r="QRG57" s="409"/>
      <c r="QRH57" s="410"/>
      <c r="QRI57" s="411"/>
      <c r="QRJ57" s="412"/>
      <c r="QRK57" s="406"/>
      <c r="QRL57" s="407"/>
      <c r="QRM57" s="408"/>
      <c r="QRN57" s="409"/>
      <c r="QRO57" s="410"/>
      <c r="QRP57" s="411"/>
      <c r="QRQ57" s="412"/>
      <c r="QRR57" s="406"/>
      <c r="QRS57" s="407"/>
      <c r="QRT57" s="408"/>
      <c r="QRU57" s="409"/>
      <c r="QRV57" s="410"/>
      <c r="QRW57" s="411"/>
      <c r="QRX57" s="412"/>
      <c r="QRY57" s="406"/>
      <c r="QRZ57" s="407"/>
      <c r="QSA57" s="408"/>
      <c r="QSB57" s="409"/>
      <c r="QSC57" s="410"/>
      <c r="QSD57" s="411"/>
      <c r="QSE57" s="412"/>
      <c r="QSF57" s="406"/>
      <c r="QSG57" s="407"/>
      <c r="QSH57" s="408"/>
      <c r="QSI57" s="409"/>
      <c r="QSJ57" s="410"/>
      <c r="QSK57" s="411"/>
      <c r="QSL57" s="412"/>
      <c r="QSM57" s="406"/>
      <c r="QSN57" s="407"/>
      <c r="QSO57" s="408"/>
      <c r="QSP57" s="409"/>
      <c r="QSQ57" s="410"/>
      <c r="QSR57" s="411"/>
      <c r="QSS57" s="412"/>
      <c r="QST57" s="406"/>
      <c r="QSU57" s="407"/>
      <c r="QSV57" s="408"/>
      <c r="QSW57" s="409"/>
      <c r="QSX57" s="410"/>
      <c r="QSY57" s="411"/>
      <c r="QSZ57" s="412"/>
      <c r="QTA57" s="406"/>
      <c r="QTB57" s="407"/>
      <c r="QTC57" s="408"/>
      <c r="QTD57" s="409"/>
      <c r="QTE57" s="410"/>
      <c r="QTF57" s="411"/>
      <c r="QTG57" s="412"/>
      <c r="QTH57" s="406"/>
      <c r="QTI57" s="407"/>
      <c r="QTJ57" s="408"/>
      <c r="QTK57" s="409"/>
      <c r="QTL57" s="410"/>
      <c r="QTM57" s="411"/>
      <c r="QTN57" s="412"/>
      <c r="QTO57" s="406"/>
      <c r="QTP57" s="407"/>
      <c r="QTQ57" s="408"/>
      <c r="QTR57" s="409"/>
      <c r="QTS57" s="410"/>
      <c r="QTT57" s="411"/>
      <c r="QTU57" s="412"/>
      <c r="QTV57" s="406"/>
      <c r="QTW57" s="407"/>
      <c r="QTX57" s="408"/>
      <c r="QTY57" s="409"/>
      <c r="QTZ57" s="410"/>
      <c r="QUA57" s="411"/>
      <c r="QUB57" s="412"/>
      <c r="QUC57" s="406"/>
      <c r="QUD57" s="407"/>
      <c r="QUE57" s="408"/>
      <c r="QUF57" s="409"/>
      <c r="QUG57" s="410"/>
      <c r="QUH57" s="411"/>
      <c r="QUI57" s="412"/>
      <c r="QUJ57" s="406"/>
      <c r="QUK57" s="407"/>
      <c r="QUL57" s="408"/>
      <c r="QUM57" s="409"/>
      <c r="QUN57" s="410"/>
      <c r="QUO57" s="411"/>
      <c r="QUP57" s="412"/>
      <c r="QUQ57" s="406"/>
      <c r="QUR57" s="407"/>
      <c r="QUS57" s="408"/>
      <c r="QUT57" s="409"/>
      <c r="QUU57" s="410"/>
      <c r="QUV57" s="411"/>
      <c r="QUW57" s="412"/>
      <c r="QUX57" s="406"/>
      <c r="QUY57" s="407"/>
      <c r="QUZ57" s="408"/>
      <c r="QVA57" s="409"/>
      <c r="QVB57" s="410"/>
      <c r="QVC57" s="411"/>
      <c r="QVD57" s="412"/>
      <c r="QVE57" s="406"/>
      <c r="QVF57" s="407"/>
      <c r="QVG57" s="408"/>
      <c r="QVH57" s="409"/>
      <c r="QVI57" s="410"/>
      <c r="QVJ57" s="411"/>
      <c r="QVK57" s="412"/>
      <c r="QVL57" s="406"/>
      <c r="QVM57" s="407"/>
      <c r="QVN57" s="408"/>
      <c r="QVO57" s="409"/>
      <c r="QVP57" s="410"/>
      <c r="QVQ57" s="411"/>
      <c r="QVR57" s="412"/>
      <c r="QVS57" s="406"/>
      <c r="QVT57" s="407"/>
      <c r="QVU57" s="408"/>
      <c r="QVV57" s="409"/>
      <c r="QVW57" s="410"/>
      <c r="QVX57" s="411"/>
      <c r="QVY57" s="412"/>
      <c r="QVZ57" s="406"/>
      <c r="QWA57" s="407"/>
      <c r="QWB57" s="408"/>
      <c r="QWC57" s="409"/>
      <c r="QWD57" s="410"/>
      <c r="QWE57" s="411"/>
      <c r="QWF57" s="412"/>
      <c r="QWG57" s="406"/>
      <c r="QWH57" s="407"/>
      <c r="QWI57" s="408"/>
      <c r="QWJ57" s="409"/>
      <c r="QWK57" s="410"/>
      <c r="QWL57" s="411"/>
      <c r="QWM57" s="412"/>
      <c r="QWN57" s="406"/>
      <c r="QWO57" s="407"/>
      <c r="QWP57" s="408"/>
      <c r="QWQ57" s="409"/>
      <c r="QWR57" s="410"/>
      <c r="QWS57" s="411"/>
      <c r="QWT57" s="412"/>
      <c r="QWU57" s="406"/>
      <c r="QWV57" s="407"/>
      <c r="QWW57" s="408"/>
      <c r="QWX57" s="409"/>
      <c r="QWY57" s="410"/>
      <c r="QWZ57" s="411"/>
      <c r="QXA57" s="412"/>
      <c r="QXB57" s="406"/>
      <c r="QXC57" s="407"/>
      <c r="QXD57" s="408"/>
      <c r="QXE57" s="409"/>
      <c r="QXF57" s="410"/>
      <c r="QXG57" s="411"/>
      <c r="QXH57" s="412"/>
      <c r="QXI57" s="406"/>
      <c r="QXJ57" s="407"/>
      <c r="QXK57" s="408"/>
      <c r="QXL57" s="409"/>
      <c r="QXM57" s="410"/>
      <c r="QXN57" s="411"/>
      <c r="QXO57" s="412"/>
      <c r="QXP57" s="406"/>
      <c r="QXQ57" s="407"/>
      <c r="QXR57" s="408"/>
      <c r="QXS57" s="409"/>
      <c r="QXT57" s="410"/>
      <c r="QXU57" s="411"/>
      <c r="QXV57" s="412"/>
      <c r="QXW57" s="406"/>
      <c r="QXX57" s="407"/>
      <c r="QXY57" s="408"/>
      <c r="QXZ57" s="409"/>
      <c r="QYA57" s="410"/>
      <c r="QYB57" s="411"/>
      <c r="QYC57" s="412"/>
      <c r="QYD57" s="406"/>
      <c r="QYE57" s="407"/>
      <c r="QYF57" s="408"/>
      <c r="QYG57" s="409"/>
      <c r="QYH57" s="410"/>
      <c r="QYI57" s="411"/>
      <c r="QYJ57" s="412"/>
      <c r="QYK57" s="406"/>
      <c r="QYL57" s="407"/>
      <c r="QYM57" s="408"/>
      <c r="QYN57" s="409"/>
      <c r="QYO57" s="410"/>
      <c r="QYP57" s="411"/>
      <c r="QYQ57" s="412"/>
      <c r="QYR57" s="406"/>
      <c r="QYS57" s="407"/>
      <c r="QYT57" s="408"/>
      <c r="QYU57" s="409"/>
      <c r="QYV57" s="410"/>
      <c r="QYW57" s="411"/>
      <c r="QYX57" s="412"/>
      <c r="QYY57" s="406"/>
      <c r="QYZ57" s="407"/>
      <c r="QZA57" s="408"/>
      <c r="QZB57" s="409"/>
      <c r="QZC57" s="410"/>
      <c r="QZD57" s="411"/>
      <c r="QZE57" s="412"/>
      <c r="QZF57" s="406"/>
      <c r="QZG57" s="407"/>
      <c r="QZH57" s="408"/>
      <c r="QZI57" s="409"/>
      <c r="QZJ57" s="410"/>
      <c r="QZK57" s="411"/>
      <c r="QZL57" s="412"/>
      <c r="QZM57" s="406"/>
      <c r="QZN57" s="407"/>
      <c r="QZO57" s="408"/>
      <c r="QZP57" s="409"/>
      <c r="QZQ57" s="410"/>
      <c r="QZR57" s="411"/>
      <c r="QZS57" s="412"/>
      <c r="QZT57" s="406"/>
      <c r="QZU57" s="407"/>
      <c r="QZV57" s="408"/>
      <c r="QZW57" s="409"/>
      <c r="QZX57" s="410"/>
      <c r="QZY57" s="411"/>
      <c r="QZZ57" s="412"/>
      <c r="RAA57" s="406"/>
      <c r="RAB57" s="407"/>
      <c r="RAC57" s="408"/>
      <c r="RAD57" s="409"/>
      <c r="RAE57" s="410"/>
      <c r="RAF57" s="411"/>
      <c r="RAG57" s="412"/>
      <c r="RAH57" s="406"/>
      <c r="RAI57" s="407"/>
      <c r="RAJ57" s="408"/>
      <c r="RAK57" s="409"/>
      <c r="RAL57" s="410"/>
      <c r="RAM57" s="411"/>
      <c r="RAN57" s="412"/>
      <c r="RAO57" s="406"/>
      <c r="RAP57" s="407"/>
      <c r="RAQ57" s="408"/>
      <c r="RAR57" s="409"/>
      <c r="RAS57" s="410"/>
      <c r="RAT57" s="411"/>
      <c r="RAU57" s="412"/>
      <c r="RAV57" s="406"/>
      <c r="RAW57" s="407"/>
      <c r="RAX57" s="408"/>
      <c r="RAY57" s="409"/>
      <c r="RAZ57" s="410"/>
      <c r="RBA57" s="411"/>
      <c r="RBB57" s="412"/>
      <c r="RBC57" s="406"/>
      <c r="RBD57" s="407"/>
      <c r="RBE57" s="408"/>
      <c r="RBF57" s="409"/>
      <c r="RBG57" s="410"/>
      <c r="RBH57" s="411"/>
      <c r="RBI57" s="412"/>
      <c r="RBJ57" s="406"/>
      <c r="RBK57" s="407"/>
      <c r="RBL57" s="408"/>
      <c r="RBM57" s="409"/>
      <c r="RBN57" s="410"/>
      <c r="RBO57" s="411"/>
      <c r="RBP57" s="412"/>
      <c r="RBQ57" s="406"/>
      <c r="RBR57" s="407"/>
      <c r="RBS57" s="408"/>
      <c r="RBT57" s="409"/>
      <c r="RBU57" s="410"/>
      <c r="RBV57" s="411"/>
      <c r="RBW57" s="412"/>
      <c r="RBX57" s="406"/>
      <c r="RBY57" s="407"/>
      <c r="RBZ57" s="408"/>
      <c r="RCA57" s="409"/>
      <c r="RCB57" s="410"/>
      <c r="RCC57" s="411"/>
      <c r="RCD57" s="412"/>
      <c r="RCE57" s="406"/>
      <c r="RCF57" s="407"/>
      <c r="RCG57" s="408"/>
      <c r="RCH57" s="409"/>
      <c r="RCI57" s="410"/>
      <c r="RCJ57" s="411"/>
      <c r="RCK57" s="412"/>
      <c r="RCL57" s="406"/>
      <c r="RCM57" s="407"/>
      <c r="RCN57" s="408"/>
      <c r="RCO57" s="409"/>
      <c r="RCP57" s="410"/>
      <c r="RCQ57" s="411"/>
      <c r="RCR57" s="412"/>
      <c r="RCS57" s="406"/>
      <c r="RCT57" s="407"/>
      <c r="RCU57" s="408"/>
      <c r="RCV57" s="409"/>
      <c r="RCW57" s="410"/>
      <c r="RCX57" s="411"/>
      <c r="RCY57" s="412"/>
      <c r="RCZ57" s="406"/>
      <c r="RDA57" s="407"/>
      <c r="RDB57" s="408"/>
      <c r="RDC57" s="409"/>
      <c r="RDD57" s="410"/>
      <c r="RDE57" s="411"/>
      <c r="RDF57" s="412"/>
      <c r="RDG57" s="406"/>
      <c r="RDH57" s="407"/>
      <c r="RDI57" s="408"/>
      <c r="RDJ57" s="409"/>
      <c r="RDK57" s="410"/>
      <c r="RDL57" s="411"/>
      <c r="RDM57" s="412"/>
      <c r="RDN57" s="406"/>
      <c r="RDO57" s="407"/>
      <c r="RDP57" s="408"/>
      <c r="RDQ57" s="409"/>
      <c r="RDR57" s="410"/>
      <c r="RDS57" s="411"/>
      <c r="RDT57" s="412"/>
      <c r="RDU57" s="406"/>
      <c r="RDV57" s="407"/>
      <c r="RDW57" s="408"/>
      <c r="RDX57" s="409"/>
      <c r="RDY57" s="410"/>
      <c r="RDZ57" s="411"/>
      <c r="REA57" s="412"/>
      <c r="REB57" s="406"/>
      <c r="REC57" s="407"/>
      <c r="RED57" s="408"/>
      <c r="REE57" s="409"/>
      <c r="REF57" s="410"/>
      <c r="REG57" s="411"/>
      <c r="REH57" s="412"/>
      <c r="REI57" s="406"/>
      <c r="REJ57" s="407"/>
      <c r="REK57" s="408"/>
      <c r="REL57" s="409"/>
      <c r="REM57" s="410"/>
      <c r="REN57" s="411"/>
      <c r="REO57" s="412"/>
      <c r="REP57" s="406"/>
      <c r="REQ57" s="407"/>
      <c r="RER57" s="408"/>
      <c r="RES57" s="409"/>
      <c r="RET57" s="410"/>
      <c r="REU57" s="411"/>
      <c r="REV57" s="412"/>
      <c r="REW57" s="406"/>
      <c r="REX57" s="407"/>
      <c r="REY57" s="408"/>
      <c r="REZ57" s="409"/>
      <c r="RFA57" s="410"/>
      <c r="RFB57" s="411"/>
      <c r="RFC57" s="412"/>
      <c r="RFD57" s="406"/>
      <c r="RFE57" s="407"/>
      <c r="RFF57" s="408"/>
      <c r="RFG57" s="409"/>
      <c r="RFH57" s="410"/>
      <c r="RFI57" s="411"/>
      <c r="RFJ57" s="412"/>
      <c r="RFK57" s="406"/>
      <c r="RFL57" s="407"/>
      <c r="RFM57" s="408"/>
      <c r="RFN57" s="409"/>
      <c r="RFO57" s="410"/>
      <c r="RFP57" s="411"/>
      <c r="RFQ57" s="412"/>
      <c r="RFR57" s="406"/>
      <c r="RFS57" s="407"/>
      <c r="RFT57" s="408"/>
      <c r="RFU57" s="409"/>
      <c r="RFV57" s="410"/>
      <c r="RFW57" s="411"/>
      <c r="RFX57" s="412"/>
      <c r="RFY57" s="406"/>
      <c r="RFZ57" s="407"/>
      <c r="RGA57" s="408"/>
      <c r="RGB57" s="409"/>
      <c r="RGC57" s="410"/>
      <c r="RGD57" s="411"/>
      <c r="RGE57" s="412"/>
      <c r="RGF57" s="406"/>
      <c r="RGG57" s="407"/>
      <c r="RGH57" s="408"/>
      <c r="RGI57" s="409"/>
      <c r="RGJ57" s="410"/>
      <c r="RGK57" s="411"/>
      <c r="RGL57" s="412"/>
      <c r="RGM57" s="406"/>
      <c r="RGN57" s="407"/>
      <c r="RGO57" s="408"/>
      <c r="RGP57" s="409"/>
      <c r="RGQ57" s="410"/>
      <c r="RGR57" s="411"/>
      <c r="RGS57" s="412"/>
      <c r="RGT57" s="406"/>
      <c r="RGU57" s="407"/>
      <c r="RGV57" s="408"/>
      <c r="RGW57" s="409"/>
      <c r="RGX57" s="410"/>
      <c r="RGY57" s="411"/>
      <c r="RGZ57" s="412"/>
      <c r="RHA57" s="406"/>
      <c r="RHB57" s="407"/>
      <c r="RHC57" s="408"/>
      <c r="RHD57" s="409"/>
      <c r="RHE57" s="410"/>
      <c r="RHF57" s="411"/>
      <c r="RHG57" s="412"/>
      <c r="RHH57" s="406"/>
      <c r="RHI57" s="407"/>
      <c r="RHJ57" s="408"/>
      <c r="RHK57" s="409"/>
      <c r="RHL57" s="410"/>
      <c r="RHM57" s="411"/>
      <c r="RHN57" s="412"/>
      <c r="RHO57" s="406"/>
      <c r="RHP57" s="407"/>
      <c r="RHQ57" s="408"/>
      <c r="RHR57" s="409"/>
      <c r="RHS57" s="410"/>
      <c r="RHT57" s="411"/>
      <c r="RHU57" s="412"/>
      <c r="RHV57" s="406"/>
      <c r="RHW57" s="407"/>
      <c r="RHX57" s="408"/>
      <c r="RHY57" s="409"/>
      <c r="RHZ57" s="410"/>
      <c r="RIA57" s="411"/>
      <c r="RIB57" s="412"/>
      <c r="RIC57" s="406"/>
      <c r="RID57" s="407"/>
      <c r="RIE57" s="408"/>
      <c r="RIF57" s="409"/>
      <c r="RIG57" s="410"/>
      <c r="RIH57" s="411"/>
      <c r="RII57" s="412"/>
      <c r="RIJ57" s="406"/>
      <c r="RIK57" s="407"/>
      <c r="RIL57" s="408"/>
      <c r="RIM57" s="409"/>
      <c r="RIN57" s="410"/>
      <c r="RIO57" s="411"/>
      <c r="RIP57" s="412"/>
      <c r="RIQ57" s="406"/>
      <c r="RIR57" s="407"/>
      <c r="RIS57" s="408"/>
      <c r="RIT57" s="409"/>
      <c r="RIU57" s="410"/>
      <c r="RIV57" s="411"/>
      <c r="RIW57" s="412"/>
      <c r="RIX57" s="406"/>
      <c r="RIY57" s="407"/>
      <c r="RIZ57" s="408"/>
      <c r="RJA57" s="409"/>
      <c r="RJB57" s="410"/>
      <c r="RJC57" s="411"/>
      <c r="RJD57" s="412"/>
      <c r="RJE57" s="406"/>
      <c r="RJF57" s="407"/>
      <c r="RJG57" s="408"/>
      <c r="RJH57" s="409"/>
      <c r="RJI57" s="410"/>
      <c r="RJJ57" s="411"/>
      <c r="RJK57" s="412"/>
      <c r="RJL57" s="406"/>
      <c r="RJM57" s="407"/>
      <c r="RJN57" s="408"/>
      <c r="RJO57" s="409"/>
      <c r="RJP57" s="410"/>
      <c r="RJQ57" s="411"/>
      <c r="RJR57" s="412"/>
      <c r="RJS57" s="406"/>
      <c r="RJT57" s="407"/>
      <c r="RJU57" s="408"/>
      <c r="RJV57" s="409"/>
      <c r="RJW57" s="410"/>
      <c r="RJX57" s="411"/>
      <c r="RJY57" s="412"/>
      <c r="RJZ57" s="406"/>
      <c r="RKA57" s="407"/>
      <c r="RKB57" s="408"/>
      <c r="RKC57" s="409"/>
      <c r="RKD57" s="410"/>
      <c r="RKE57" s="411"/>
      <c r="RKF57" s="412"/>
      <c r="RKG57" s="406"/>
      <c r="RKH57" s="407"/>
      <c r="RKI57" s="408"/>
      <c r="RKJ57" s="409"/>
      <c r="RKK57" s="410"/>
      <c r="RKL57" s="411"/>
      <c r="RKM57" s="412"/>
      <c r="RKN57" s="406"/>
      <c r="RKO57" s="407"/>
      <c r="RKP57" s="408"/>
      <c r="RKQ57" s="409"/>
      <c r="RKR57" s="410"/>
      <c r="RKS57" s="411"/>
      <c r="RKT57" s="412"/>
      <c r="RKU57" s="406"/>
      <c r="RKV57" s="407"/>
      <c r="RKW57" s="408"/>
      <c r="RKX57" s="409"/>
      <c r="RKY57" s="410"/>
      <c r="RKZ57" s="411"/>
      <c r="RLA57" s="412"/>
      <c r="RLB57" s="406"/>
      <c r="RLC57" s="407"/>
      <c r="RLD57" s="408"/>
      <c r="RLE57" s="409"/>
      <c r="RLF57" s="410"/>
      <c r="RLG57" s="411"/>
      <c r="RLH57" s="412"/>
      <c r="RLI57" s="406"/>
      <c r="RLJ57" s="407"/>
      <c r="RLK57" s="408"/>
      <c r="RLL57" s="409"/>
      <c r="RLM57" s="410"/>
      <c r="RLN57" s="411"/>
      <c r="RLO57" s="412"/>
      <c r="RLP57" s="406"/>
      <c r="RLQ57" s="407"/>
      <c r="RLR57" s="408"/>
      <c r="RLS57" s="409"/>
      <c r="RLT57" s="410"/>
      <c r="RLU57" s="411"/>
      <c r="RLV57" s="412"/>
      <c r="RLW57" s="406"/>
      <c r="RLX57" s="407"/>
      <c r="RLY57" s="408"/>
      <c r="RLZ57" s="409"/>
      <c r="RMA57" s="410"/>
      <c r="RMB57" s="411"/>
      <c r="RMC57" s="412"/>
      <c r="RMD57" s="406"/>
      <c r="RME57" s="407"/>
      <c r="RMF57" s="408"/>
      <c r="RMG57" s="409"/>
      <c r="RMH57" s="410"/>
      <c r="RMI57" s="411"/>
      <c r="RMJ57" s="412"/>
      <c r="RMK57" s="406"/>
      <c r="RML57" s="407"/>
      <c r="RMM57" s="408"/>
      <c r="RMN57" s="409"/>
      <c r="RMO57" s="410"/>
      <c r="RMP57" s="411"/>
      <c r="RMQ57" s="412"/>
      <c r="RMR57" s="406"/>
      <c r="RMS57" s="407"/>
      <c r="RMT57" s="408"/>
      <c r="RMU57" s="409"/>
      <c r="RMV57" s="410"/>
      <c r="RMW57" s="411"/>
      <c r="RMX57" s="412"/>
      <c r="RMY57" s="406"/>
      <c r="RMZ57" s="407"/>
      <c r="RNA57" s="408"/>
      <c r="RNB57" s="409"/>
      <c r="RNC57" s="410"/>
      <c r="RND57" s="411"/>
      <c r="RNE57" s="412"/>
      <c r="RNF57" s="406"/>
      <c r="RNG57" s="407"/>
      <c r="RNH57" s="408"/>
      <c r="RNI57" s="409"/>
      <c r="RNJ57" s="410"/>
      <c r="RNK57" s="411"/>
      <c r="RNL57" s="412"/>
      <c r="RNM57" s="406"/>
      <c r="RNN57" s="407"/>
      <c r="RNO57" s="408"/>
      <c r="RNP57" s="409"/>
      <c r="RNQ57" s="410"/>
      <c r="RNR57" s="411"/>
      <c r="RNS57" s="412"/>
      <c r="RNT57" s="406"/>
      <c r="RNU57" s="407"/>
      <c r="RNV57" s="408"/>
      <c r="RNW57" s="409"/>
      <c r="RNX57" s="410"/>
      <c r="RNY57" s="411"/>
      <c r="RNZ57" s="412"/>
      <c r="ROA57" s="406"/>
      <c r="ROB57" s="407"/>
      <c r="ROC57" s="408"/>
      <c r="ROD57" s="409"/>
      <c r="ROE57" s="410"/>
      <c r="ROF57" s="411"/>
      <c r="ROG57" s="412"/>
      <c r="ROH57" s="406"/>
      <c r="ROI57" s="407"/>
      <c r="ROJ57" s="408"/>
      <c r="ROK57" s="409"/>
      <c r="ROL57" s="410"/>
      <c r="ROM57" s="411"/>
      <c r="RON57" s="412"/>
      <c r="ROO57" s="406"/>
      <c r="ROP57" s="407"/>
      <c r="ROQ57" s="408"/>
      <c r="ROR57" s="409"/>
      <c r="ROS57" s="410"/>
      <c r="ROT57" s="411"/>
      <c r="ROU57" s="412"/>
      <c r="ROV57" s="406"/>
      <c r="ROW57" s="407"/>
      <c r="ROX57" s="408"/>
      <c r="ROY57" s="409"/>
      <c r="ROZ57" s="410"/>
      <c r="RPA57" s="411"/>
      <c r="RPB57" s="412"/>
      <c r="RPC57" s="406"/>
      <c r="RPD57" s="407"/>
      <c r="RPE57" s="408"/>
      <c r="RPF57" s="409"/>
      <c r="RPG57" s="410"/>
      <c r="RPH57" s="411"/>
      <c r="RPI57" s="412"/>
      <c r="RPJ57" s="406"/>
      <c r="RPK57" s="407"/>
      <c r="RPL57" s="408"/>
      <c r="RPM57" s="409"/>
      <c r="RPN57" s="410"/>
      <c r="RPO57" s="411"/>
      <c r="RPP57" s="412"/>
      <c r="RPQ57" s="406"/>
      <c r="RPR57" s="407"/>
      <c r="RPS57" s="408"/>
      <c r="RPT57" s="409"/>
      <c r="RPU57" s="410"/>
      <c r="RPV57" s="411"/>
      <c r="RPW57" s="412"/>
      <c r="RPX57" s="406"/>
      <c r="RPY57" s="407"/>
      <c r="RPZ57" s="408"/>
      <c r="RQA57" s="409"/>
      <c r="RQB57" s="410"/>
      <c r="RQC57" s="411"/>
      <c r="RQD57" s="412"/>
      <c r="RQE57" s="406"/>
      <c r="RQF57" s="407"/>
      <c r="RQG57" s="408"/>
      <c r="RQH57" s="409"/>
      <c r="RQI57" s="410"/>
      <c r="RQJ57" s="411"/>
      <c r="RQK57" s="412"/>
      <c r="RQL57" s="406"/>
      <c r="RQM57" s="407"/>
      <c r="RQN57" s="408"/>
      <c r="RQO57" s="409"/>
      <c r="RQP57" s="410"/>
      <c r="RQQ57" s="411"/>
      <c r="RQR57" s="412"/>
      <c r="RQS57" s="406"/>
      <c r="RQT57" s="407"/>
      <c r="RQU57" s="408"/>
      <c r="RQV57" s="409"/>
      <c r="RQW57" s="410"/>
      <c r="RQX57" s="411"/>
      <c r="RQY57" s="412"/>
      <c r="RQZ57" s="406"/>
      <c r="RRA57" s="407"/>
      <c r="RRB57" s="408"/>
      <c r="RRC57" s="409"/>
      <c r="RRD57" s="410"/>
      <c r="RRE57" s="411"/>
      <c r="RRF57" s="412"/>
      <c r="RRG57" s="406"/>
      <c r="RRH57" s="407"/>
      <c r="RRI57" s="408"/>
      <c r="RRJ57" s="409"/>
      <c r="RRK57" s="410"/>
      <c r="RRL57" s="411"/>
      <c r="RRM57" s="412"/>
      <c r="RRN57" s="406"/>
      <c r="RRO57" s="407"/>
      <c r="RRP57" s="408"/>
      <c r="RRQ57" s="409"/>
      <c r="RRR57" s="410"/>
      <c r="RRS57" s="411"/>
      <c r="RRT57" s="412"/>
      <c r="RRU57" s="406"/>
      <c r="RRV57" s="407"/>
      <c r="RRW57" s="408"/>
      <c r="RRX57" s="409"/>
      <c r="RRY57" s="410"/>
      <c r="RRZ57" s="411"/>
      <c r="RSA57" s="412"/>
      <c r="RSB57" s="406"/>
      <c r="RSC57" s="407"/>
      <c r="RSD57" s="408"/>
      <c r="RSE57" s="409"/>
      <c r="RSF57" s="410"/>
      <c r="RSG57" s="411"/>
      <c r="RSH57" s="412"/>
      <c r="RSI57" s="406"/>
      <c r="RSJ57" s="407"/>
      <c r="RSK57" s="408"/>
      <c r="RSL57" s="409"/>
      <c r="RSM57" s="410"/>
      <c r="RSN57" s="411"/>
      <c r="RSO57" s="412"/>
      <c r="RSP57" s="406"/>
      <c r="RSQ57" s="407"/>
      <c r="RSR57" s="408"/>
      <c r="RSS57" s="409"/>
      <c r="RST57" s="410"/>
      <c r="RSU57" s="411"/>
      <c r="RSV57" s="412"/>
      <c r="RSW57" s="406"/>
      <c r="RSX57" s="407"/>
      <c r="RSY57" s="408"/>
      <c r="RSZ57" s="409"/>
      <c r="RTA57" s="410"/>
      <c r="RTB57" s="411"/>
      <c r="RTC57" s="412"/>
      <c r="RTD57" s="406"/>
      <c r="RTE57" s="407"/>
      <c r="RTF57" s="408"/>
      <c r="RTG57" s="409"/>
      <c r="RTH57" s="410"/>
      <c r="RTI57" s="411"/>
      <c r="RTJ57" s="412"/>
      <c r="RTK57" s="406"/>
      <c r="RTL57" s="407"/>
      <c r="RTM57" s="408"/>
      <c r="RTN57" s="409"/>
      <c r="RTO57" s="410"/>
      <c r="RTP57" s="411"/>
      <c r="RTQ57" s="412"/>
      <c r="RTR57" s="406"/>
      <c r="RTS57" s="407"/>
      <c r="RTT57" s="408"/>
      <c r="RTU57" s="409"/>
      <c r="RTV57" s="410"/>
      <c r="RTW57" s="411"/>
      <c r="RTX57" s="412"/>
      <c r="RTY57" s="406"/>
      <c r="RTZ57" s="407"/>
      <c r="RUA57" s="408"/>
      <c r="RUB57" s="409"/>
      <c r="RUC57" s="410"/>
      <c r="RUD57" s="411"/>
      <c r="RUE57" s="412"/>
      <c r="RUF57" s="406"/>
      <c r="RUG57" s="407"/>
      <c r="RUH57" s="408"/>
      <c r="RUI57" s="409"/>
      <c r="RUJ57" s="410"/>
      <c r="RUK57" s="411"/>
      <c r="RUL57" s="412"/>
      <c r="RUM57" s="406"/>
      <c r="RUN57" s="407"/>
      <c r="RUO57" s="408"/>
      <c r="RUP57" s="409"/>
      <c r="RUQ57" s="410"/>
      <c r="RUR57" s="411"/>
      <c r="RUS57" s="412"/>
      <c r="RUT57" s="406"/>
      <c r="RUU57" s="407"/>
      <c r="RUV57" s="408"/>
      <c r="RUW57" s="409"/>
      <c r="RUX57" s="410"/>
      <c r="RUY57" s="411"/>
      <c r="RUZ57" s="412"/>
      <c r="RVA57" s="406"/>
      <c r="RVB57" s="407"/>
      <c r="RVC57" s="408"/>
      <c r="RVD57" s="409"/>
      <c r="RVE57" s="410"/>
      <c r="RVF57" s="411"/>
      <c r="RVG57" s="412"/>
      <c r="RVH57" s="406"/>
      <c r="RVI57" s="407"/>
      <c r="RVJ57" s="408"/>
      <c r="RVK57" s="409"/>
      <c r="RVL57" s="410"/>
      <c r="RVM57" s="411"/>
      <c r="RVN57" s="412"/>
      <c r="RVO57" s="406"/>
      <c r="RVP57" s="407"/>
      <c r="RVQ57" s="408"/>
      <c r="RVR57" s="409"/>
      <c r="RVS57" s="410"/>
      <c r="RVT57" s="411"/>
      <c r="RVU57" s="412"/>
      <c r="RVV57" s="406"/>
      <c r="RVW57" s="407"/>
      <c r="RVX57" s="408"/>
      <c r="RVY57" s="409"/>
      <c r="RVZ57" s="410"/>
      <c r="RWA57" s="411"/>
      <c r="RWB57" s="412"/>
      <c r="RWC57" s="406"/>
      <c r="RWD57" s="407"/>
      <c r="RWE57" s="408"/>
      <c r="RWF57" s="409"/>
      <c r="RWG57" s="410"/>
      <c r="RWH57" s="411"/>
      <c r="RWI57" s="412"/>
      <c r="RWJ57" s="406"/>
      <c r="RWK57" s="407"/>
      <c r="RWL57" s="408"/>
      <c r="RWM57" s="409"/>
      <c r="RWN57" s="410"/>
      <c r="RWO57" s="411"/>
      <c r="RWP57" s="412"/>
      <c r="RWQ57" s="406"/>
      <c r="RWR57" s="407"/>
      <c r="RWS57" s="408"/>
      <c r="RWT57" s="409"/>
      <c r="RWU57" s="410"/>
      <c r="RWV57" s="411"/>
      <c r="RWW57" s="412"/>
      <c r="RWX57" s="406"/>
      <c r="RWY57" s="407"/>
      <c r="RWZ57" s="408"/>
      <c r="RXA57" s="409"/>
      <c r="RXB57" s="410"/>
      <c r="RXC57" s="411"/>
      <c r="RXD57" s="412"/>
      <c r="RXE57" s="406"/>
      <c r="RXF57" s="407"/>
      <c r="RXG57" s="408"/>
      <c r="RXH57" s="409"/>
      <c r="RXI57" s="410"/>
      <c r="RXJ57" s="411"/>
      <c r="RXK57" s="412"/>
      <c r="RXL57" s="406"/>
      <c r="RXM57" s="407"/>
      <c r="RXN57" s="408"/>
      <c r="RXO57" s="409"/>
      <c r="RXP57" s="410"/>
      <c r="RXQ57" s="411"/>
      <c r="RXR57" s="412"/>
      <c r="RXS57" s="406"/>
      <c r="RXT57" s="407"/>
      <c r="RXU57" s="408"/>
      <c r="RXV57" s="409"/>
      <c r="RXW57" s="410"/>
      <c r="RXX57" s="411"/>
      <c r="RXY57" s="412"/>
      <c r="RXZ57" s="406"/>
      <c r="RYA57" s="407"/>
      <c r="RYB57" s="408"/>
      <c r="RYC57" s="409"/>
      <c r="RYD57" s="410"/>
      <c r="RYE57" s="411"/>
      <c r="RYF57" s="412"/>
      <c r="RYG57" s="406"/>
      <c r="RYH57" s="407"/>
      <c r="RYI57" s="408"/>
      <c r="RYJ57" s="409"/>
      <c r="RYK57" s="410"/>
      <c r="RYL57" s="411"/>
      <c r="RYM57" s="412"/>
      <c r="RYN57" s="406"/>
      <c r="RYO57" s="407"/>
      <c r="RYP57" s="408"/>
      <c r="RYQ57" s="409"/>
      <c r="RYR57" s="410"/>
      <c r="RYS57" s="411"/>
      <c r="RYT57" s="412"/>
      <c r="RYU57" s="406"/>
      <c r="RYV57" s="407"/>
      <c r="RYW57" s="408"/>
      <c r="RYX57" s="409"/>
      <c r="RYY57" s="410"/>
      <c r="RYZ57" s="411"/>
      <c r="RZA57" s="412"/>
      <c r="RZB57" s="406"/>
      <c r="RZC57" s="407"/>
      <c r="RZD57" s="408"/>
      <c r="RZE57" s="409"/>
      <c r="RZF57" s="410"/>
      <c r="RZG57" s="411"/>
      <c r="RZH57" s="412"/>
      <c r="RZI57" s="406"/>
      <c r="RZJ57" s="407"/>
      <c r="RZK57" s="408"/>
      <c r="RZL57" s="409"/>
      <c r="RZM57" s="410"/>
      <c r="RZN57" s="411"/>
      <c r="RZO57" s="412"/>
      <c r="RZP57" s="406"/>
      <c r="RZQ57" s="407"/>
      <c r="RZR57" s="408"/>
      <c r="RZS57" s="409"/>
      <c r="RZT57" s="410"/>
      <c r="RZU57" s="411"/>
      <c r="RZV57" s="412"/>
      <c r="RZW57" s="406"/>
      <c r="RZX57" s="407"/>
      <c r="RZY57" s="408"/>
      <c r="RZZ57" s="409"/>
      <c r="SAA57" s="410"/>
      <c r="SAB57" s="411"/>
      <c r="SAC57" s="412"/>
      <c r="SAD57" s="406"/>
      <c r="SAE57" s="407"/>
      <c r="SAF57" s="408"/>
      <c r="SAG57" s="409"/>
      <c r="SAH57" s="410"/>
      <c r="SAI57" s="411"/>
      <c r="SAJ57" s="412"/>
      <c r="SAK57" s="406"/>
      <c r="SAL57" s="407"/>
      <c r="SAM57" s="408"/>
      <c r="SAN57" s="409"/>
      <c r="SAO57" s="410"/>
      <c r="SAP57" s="411"/>
      <c r="SAQ57" s="412"/>
      <c r="SAR57" s="406"/>
      <c r="SAS57" s="407"/>
      <c r="SAT57" s="408"/>
      <c r="SAU57" s="409"/>
      <c r="SAV57" s="410"/>
      <c r="SAW57" s="411"/>
      <c r="SAX57" s="412"/>
      <c r="SAY57" s="406"/>
      <c r="SAZ57" s="407"/>
      <c r="SBA57" s="408"/>
      <c r="SBB57" s="409"/>
      <c r="SBC57" s="410"/>
      <c r="SBD57" s="411"/>
      <c r="SBE57" s="412"/>
      <c r="SBF57" s="406"/>
      <c r="SBG57" s="407"/>
      <c r="SBH57" s="408"/>
      <c r="SBI57" s="409"/>
      <c r="SBJ57" s="410"/>
      <c r="SBK57" s="411"/>
      <c r="SBL57" s="412"/>
      <c r="SBM57" s="406"/>
      <c r="SBN57" s="407"/>
      <c r="SBO57" s="408"/>
      <c r="SBP57" s="409"/>
      <c r="SBQ57" s="410"/>
      <c r="SBR57" s="411"/>
      <c r="SBS57" s="412"/>
      <c r="SBT57" s="406"/>
      <c r="SBU57" s="407"/>
      <c r="SBV57" s="408"/>
      <c r="SBW57" s="409"/>
      <c r="SBX57" s="410"/>
      <c r="SBY57" s="411"/>
      <c r="SBZ57" s="412"/>
      <c r="SCA57" s="406"/>
      <c r="SCB57" s="407"/>
      <c r="SCC57" s="408"/>
      <c r="SCD57" s="409"/>
      <c r="SCE57" s="410"/>
      <c r="SCF57" s="411"/>
      <c r="SCG57" s="412"/>
      <c r="SCH57" s="406"/>
      <c r="SCI57" s="407"/>
      <c r="SCJ57" s="408"/>
      <c r="SCK57" s="409"/>
      <c r="SCL57" s="410"/>
      <c r="SCM57" s="411"/>
      <c r="SCN57" s="412"/>
      <c r="SCO57" s="406"/>
      <c r="SCP57" s="407"/>
      <c r="SCQ57" s="408"/>
      <c r="SCR57" s="409"/>
      <c r="SCS57" s="410"/>
      <c r="SCT57" s="411"/>
      <c r="SCU57" s="412"/>
      <c r="SCV57" s="406"/>
      <c r="SCW57" s="407"/>
      <c r="SCX57" s="408"/>
      <c r="SCY57" s="409"/>
      <c r="SCZ57" s="410"/>
      <c r="SDA57" s="411"/>
      <c r="SDB57" s="412"/>
      <c r="SDC57" s="406"/>
      <c r="SDD57" s="407"/>
      <c r="SDE57" s="408"/>
      <c r="SDF57" s="409"/>
      <c r="SDG57" s="410"/>
      <c r="SDH57" s="411"/>
      <c r="SDI57" s="412"/>
      <c r="SDJ57" s="406"/>
      <c r="SDK57" s="407"/>
      <c r="SDL57" s="408"/>
      <c r="SDM57" s="409"/>
      <c r="SDN57" s="410"/>
      <c r="SDO57" s="411"/>
      <c r="SDP57" s="412"/>
      <c r="SDQ57" s="406"/>
      <c r="SDR57" s="407"/>
      <c r="SDS57" s="408"/>
      <c r="SDT57" s="409"/>
      <c r="SDU57" s="410"/>
      <c r="SDV57" s="411"/>
      <c r="SDW57" s="412"/>
      <c r="SDX57" s="406"/>
      <c r="SDY57" s="407"/>
      <c r="SDZ57" s="408"/>
      <c r="SEA57" s="409"/>
      <c r="SEB57" s="410"/>
      <c r="SEC57" s="411"/>
      <c r="SED57" s="412"/>
      <c r="SEE57" s="406"/>
      <c r="SEF57" s="407"/>
      <c r="SEG57" s="408"/>
      <c r="SEH57" s="409"/>
      <c r="SEI57" s="410"/>
      <c r="SEJ57" s="411"/>
      <c r="SEK57" s="412"/>
      <c r="SEL57" s="406"/>
      <c r="SEM57" s="407"/>
      <c r="SEN57" s="408"/>
      <c r="SEO57" s="409"/>
      <c r="SEP57" s="410"/>
      <c r="SEQ57" s="411"/>
      <c r="SER57" s="412"/>
      <c r="SES57" s="406"/>
      <c r="SET57" s="407"/>
      <c r="SEU57" s="408"/>
      <c r="SEV57" s="409"/>
      <c r="SEW57" s="410"/>
      <c r="SEX57" s="411"/>
      <c r="SEY57" s="412"/>
      <c r="SEZ57" s="406"/>
      <c r="SFA57" s="407"/>
      <c r="SFB57" s="408"/>
      <c r="SFC57" s="409"/>
      <c r="SFD57" s="410"/>
      <c r="SFE57" s="411"/>
      <c r="SFF57" s="412"/>
      <c r="SFG57" s="406"/>
      <c r="SFH57" s="407"/>
      <c r="SFI57" s="408"/>
      <c r="SFJ57" s="409"/>
      <c r="SFK57" s="410"/>
      <c r="SFL57" s="411"/>
      <c r="SFM57" s="412"/>
      <c r="SFN57" s="406"/>
      <c r="SFO57" s="407"/>
      <c r="SFP57" s="408"/>
      <c r="SFQ57" s="409"/>
      <c r="SFR57" s="410"/>
      <c r="SFS57" s="411"/>
      <c r="SFT57" s="412"/>
      <c r="SFU57" s="406"/>
      <c r="SFV57" s="407"/>
      <c r="SFW57" s="408"/>
      <c r="SFX57" s="409"/>
      <c r="SFY57" s="410"/>
      <c r="SFZ57" s="411"/>
      <c r="SGA57" s="412"/>
      <c r="SGB57" s="406"/>
      <c r="SGC57" s="407"/>
      <c r="SGD57" s="408"/>
      <c r="SGE57" s="409"/>
      <c r="SGF57" s="410"/>
      <c r="SGG57" s="411"/>
      <c r="SGH57" s="412"/>
      <c r="SGI57" s="406"/>
      <c r="SGJ57" s="407"/>
      <c r="SGK57" s="408"/>
      <c r="SGL57" s="409"/>
      <c r="SGM57" s="410"/>
      <c r="SGN57" s="411"/>
      <c r="SGO57" s="412"/>
      <c r="SGP57" s="406"/>
      <c r="SGQ57" s="407"/>
      <c r="SGR57" s="408"/>
      <c r="SGS57" s="409"/>
      <c r="SGT57" s="410"/>
      <c r="SGU57" s="411"/>
      <c r="SGV57" s="412"/>
      <c r="SGW57" s="406"/>
      <c r="SGX57" s="407"/>
      <c r="SGY57" s="408"/>
      <c r="SGZ57" s="409"/>
      <c r="SHA57" s="410"/>
      <c r="SHB57" s="411"/>
      <c r="SHC57" s="412"/>
      <c r="SHD57" s="406"/>
      <c r="SHE57" s="407"/>
      <c r="SHF57" s="408"/>
      <c r="SHG57" s="409"/>
      <c r="SHH57" s="410"/>
      <c r="SHI57" s="411"/>
      <c r="SHJ57" s="412"/>
      <c r="SHK57" s="406"/>
      <c r="SHL57" s="407"/>
      <c r="SHM57" s="408"/>
      <c r="SHN57" s="409"/>
      <c r="SHO57" s="410"/>
      <c r="SHP57" s="411"/>
      <c r="SHQ57" s="412"/>
      <c r="SHR57" s="406"/>
      <c r="SHS57" s="407"/>
      <c r="SHT57" s="408"/>
      <c r="SHU57" s="409"/>
      <c r="SHV57" s="410"/>
      <c r="SHW57" s="411"/>
      <c r="SHX57" s="412"/>
      <c r="SHY57" s="406"/>
      <c r="SHZ57" s="407"/>
      <c r="SIA57" s="408"/>
      <c r="SIB57" s="409"/>
      <c r="SIC57" s="410"/>
      <c r="SID57" s="411"/>
      <c r="SIE57" s="412"/>
      <c r="SIF57" s="406"/>
      <c r="SIG57" s="407"/>
      <c r="SIH57" s="408"/>
      <c r="SII57" s="409"/>
      <c r="SIJ57" s="410"/>
      <c r="SIK57" s="411"/>
      <c r="SIL57" s="412"/>
      <c r="SIM57" s="406"/>
      <c r="SIN57" s="407"/>
      <c r="SIO57" s="408"/>
      <c r="SIP57" s="409"/>
      <c r="SIQ57" s="410"/>
      <c r="SIR57" s="411"/>
      <c r="SIS57" s="412"/>
      <c r="SIT57" s="406"/>
      <c r="SIU57" s="407"/>
      <c r="SIV57" s="408"/>
      <c r="SIW57" s="409"/>
      <c r="SIX57" s="410"/>
      <c r="SIY57" s="411"/>
      <c r="SIZ57" s="412"/>
      <c r="SJA57" s="406"/>
      <c r="SJB57" s="407"/>
      <c r="SJC57" s="408"/>
      <c r="SJD57" s="409"/>
      <c r="SJE57" s="410"/>
      <c r="SJF57" s="411"/>
      <c r="SJG57" s="412"/>
      <c r="SJH57" s="406"/>
      <c r="SJI57" s="407"/>
      <c r="SJJ57" s="408"/>
      <c r="SJK57" s="409"/>
      <c r="SJL57" s="410"/>
      <c r="SJM57" s="411"/>
      <c r="SJN57" s="412"/>
      <c r="SJO57" s="406"/>
      <c r="SJP57" s="407"/>
      <c r="SJQ57" s="408"/>
      <c r="SJR57" s="409"/>
      <c r="SJS57" s="410"/>
      <c r="SJT57" s="411"/>
      <c r="SJU57" s="412"/>
      <c r="SJV57" s="406"/>
      <c r="SJW57" s="407"/>
      <c r="SJX57" s="408"/>
      <c r="SJY57" s="409"/>
      <c r="SJZ57" s="410"/>
      <c r="SKA57" s="411"/>
      <c r="SKB57" s="412"/>
      <c r="SKC57" s="406"/>
      <c r="SKD57" s="407"/>
      <c r="SKE57" s="408"/>
      <c r="SKF57" s="409"/>
      <c r="SKG57" s="410"/>
      <c r="SKH57" s="411"/>
      <c r="SKI57" s="412"/>
      <c r="SKJ57" s="406"/>
      <c r="SKK57" s="407"/>
      <c r="SKL57" s="408"/>
      <c r="SKM57" s="409"/>
      <c r="SKN57" s="410"/>
      <c r="SKO57" s="411"/>
      <c r="SKP57" s="412"/>
      <c r="SKQ57" s="406"/>
      <c r="SKR57" s="407"/>
      <c r="SKS57" s="408"/>
      <c r="SKT57" s="409"/>
      <c r="SKU57" s="410"/>
      <c r="SKV57" s="411"/>
      <c r="SKW57" s="412"/>
      <c r="SKX57" s="406"/>
      <c r="SKY57" s="407"/>
      <c r="SKZ57" s="408"/>
      <c r="SLA57" s="409"/>
      <c r="SLB57" s="410"/>
      <c r="SLC57" s="411"/>
      <c r="SLD57" s="412"/>
      <c r="SLE57" s="406"/>
      <c r="SLF57" s="407"/>
      <c r="SLG57" s="408"/>
      <c r="SLH57" s="409"/>
      <c r="SLI57" s="410"/>
      <c r="SLJ57" s="411"/>
      <c r="SLK57" s="412"/>
      <c r="SLL57" s="406"/>
      <c r="SLM57" s="407"/>
      <c r="SLN57" s="408"/>
      <c r="SLO57" s="409"/>
      <c r="SLP57" s="410"/>
      <c r="SLQ57" s="411"/>
      <c r="SLR57" s="412"/>
      <c r="SLS57" s="406"/>
      <c r="SLT57" s="407"/>
      <c r="SLU57" s="408"/>
      <c r="SLV57" s="409"/>
      <c r="SLW57" s="410"/>
      <c r="SLX57" s="411"/>
      <c r="SLY57" s="412"/>
      <c r="SLZ57" s="406"/>
      <c r="SMA57" s="407"/>
      <c r="SMB57" s="408"/>
      <c r="SMC57" s="409"/>
      <c r="SMD57" s="410"/>
      <c r="SME57" s="411"/>
      <c r="SMF57" s="412"/>
      <c r="SMG57" s="406"/>
      <c r="SMH57" s="407"/>
      <c r="SMI57" s="408"/>
      <c r="SMJ57" s="409"/>
      <c r="SMK57" s="410"/>
      <c r="SML57" s="411"/>
      <c r="SMM57" s="412"/>
      <c r="SMN57" s="406"/>
      <c r="SMO57" s="407"/>
      <c r="SMP57" s="408"/>
      <c r="SMQ57" s="409"/>
      <c r="SMR57" s="410"/>
      <c r="SMS57" s="411"/>
      <c r="SMT57" s="412"/>
      <c r="SMU57" s="406"/>
      <c r="SMV57" s="407"/>
      <c r="SMW57" s="408"/>
      <c r="SMX57" s="409"/>
      <c r="SMY57" s="410"/>
      <c r="SMZ57" s="411"/>
      <c r="SNA57" s="412"/>
      <c r="SNB57" s="406"/>
      <c r="SNC57" s="407"/>
      <c r="SND57" s="408"/>
      <c r="SNE57" s="409"/>
      <c r="SNF57" s="410"/>
      <c r="SNG57" s="411"/>
      <c r="SNH57" s="412"/>
      <c r="SNI57" s="406"/>
      <c r="SNJ57" s="407"/>
      <c r="SNK57" s="408"/>
      <c r="SNL57" s="409"/>
      <c r="SNM57" s="410"/>
      <c r="SNN57" s="411"/>
      <c r="SNO57" s="412"/>
      <c r="SNP57" s="406"/>
      <c r="SNQ57" s="407"/>
      <c r="SNR57" s="408"/>
      <c r="SNS57" s="409"/>
      <c r="SNT57" s="410"/>
      <c r="SNU57" s="411"/>
      <c r="SNV57" s="412"/>
      <c r="SNW57" s="406"/>
      <c r="SNX57" s="407"/>
      <c r="SNY57" s="408"/>
      <c r="SNZ57" s="409"/>
      <c r="SOA57" s="410"/>
      <c r="SOB57" s="411"/>
      <c r="SOC57" s="412"/>
      <c r="SOD57" s="406"/>
      <c r="SOE57" s="407"/>
      <c r="SOF57" s="408"/>
      <c r="SOG57" s="409"/>
      <c r="SOH57" s="410"/>
      <c r="SOI57" s="411"/>
      <c r="SOJ57" s="412"/>
      <c r="SOK57" s="406"/>
      <c r="SOL57" s="407"/>
      <c r="SOM57" s="408"/>
      <c r="SON57" s="409"/>
      <c r="SOO57" s="410"/>
      <c r="SOP57" s="411"/>
      <c r="SOQ57" s="412"/>
      <c r="SOR57" s="406"/>
      <c r="SOS57" s="407"/>
      <c r="SOT57" s="408"/>
      <c r="SOU57" s="409"/>
      <c r="SOV57" s="410"/>
      <c r="SOW57" s="411"/>
      <c r="SOX57" s="412"/>
      <c r="SOY57" s="406"/>
      <c r="SOZ57" s="407"/>
      <c r="SPA57" s="408"/>
      <c r="SPB57" s="409"/>
      <c r="SPC57" s="410"/>
      <c r="SPD57" s="411"/>
      <c r="SPE57" s="412"/>
      <c r="SPF57" s="406"/>
      <c r="SPG57" s="407"/>
      <c r="SPH57" s="408"/>
      <c r="SPI57" s="409"/>
      <c r="SPJ57" s="410"/>
      <c r="SPK57" s="411"/>
      <c r="SPL57" s="412"/>
      <c r="SPM57" s="406"/>
      <c r="SPN57" s="407"/>
      <c r="SPO57" s="408"/>
      <c r="SPP57" s="409"/>
      <c r="SPQ57" s="410"/>
      <c r="SPR57" s="411"/>
      <c r="SPS57" s="412"/>
      <c r="SPT57" s="406"/>
      <c r="SPU57" s="407"/>
      <c r="SPV57" s="408"/>
      <c r="SPW57" s="409"/>
      <c r="SPX57" s="410"/>
      <c r="SPY57" s="411"/>
      <c r="SPZ57" s="412"/>
      <c r="SQA57" s="406"/>
      <c r="SQB57" s="407"/>
      <c r="SQC57" s="408"/>
      <c r="SQD57" s="409"/>
      <c r="SQE57" s="410"/>
      <c r="SQF57" s="411"/>
      <c r="SQG57" s="412"/>
      <c r="SQH57" s="406"/>
      <c r="SQI57" s="407"/>
      <c r="SQJ57" s="408"/>
      <c r="SQK57" s="409"/>
      <c r="SQL57" s="410"/>
      <c r="SQM57" s="411"/>
      <c r="SQN57" s="412"/>
      <c r="SQO57" s="406"/>
      <c r="SQP57" s="407"/>
      <c r="SQQ57" s="408"/>
      <c r="SQR57" s="409"/>
      <c r="SQS57" s="410"/>
      <c r="SQT57" s="411"/>
      <c r="SQU57" s="412"/>
      <c r="SQV57" s="406"/>
      <c r="SQW57" s="407"/>
      <c r="SQX57" s="408"/>
      <c r="SQY57" s="409"/>
      <c r="SQZ57" s="410"/>
      <c r="SRA57" s="411"/>
      <c r="SRB57" s="412"/>
      <c r="SRC57" s="406"/>
      <c r="SRD57" s="407"/>
      <c r="SRE57" s="408"/>
      <c r="SRF57" s="409"/>
      <c r="SRG57" s="410"/>
      <c r="SRH57" s="411"/>
      <c r="SRI57" s="412"/>
      <c r="SRJ57" s="406"/>
      <c r="SRK57" s="407"/>
      <c r="SRL57" s="408"/>
      <c r="SRM57" s="409"/>
      <c r="SRN57" s="410"/>
      <c r="SRO57" s="411"/>
      <c r="SRP57" s="412"/>
      <c r="SRQ57" s="406"/>
      <c r="SRR57" s="407"/>
      <c r="SRS57" s="408"/>
      <c r="SRT57" s="409"/>
      <c r="SRU57" s="410"/>
      <c r="SRV57" s="411"/>
      <c r="SRW57" s="412"/>
      <c r="SRX57" s="406"/>
      <c r="SRY57" s="407"/>
      <c r="SRZ57" s="408"/>
      <c r="SSA57" s="409"/>
      <c r="SSB57" s="410"/>
      <c r="SSC57" s="411"/>
      <c r="SSD57" s="412"/>
      <c r="SSE57" s="406"/>
      <c r="SSF57" s="407"/>
      <c r="SSG57" s="408"/>
      <c r="SSH57" s="409"/>
      <c r="SSI57" s="410"/>
      <c r="SSJ57" s="411"/>
      <c r="SSK57" s="412"/>
      <c r="SSL57" s="406"/>
      <c r="SSM57" s="407"/>
      <c r="SSN57" s="408"/>
      <c r="SSO57" s="409"/>
      <c r="SSP57" s="410"/>
      <c r="SSQ57" s="411"/>
      <c r="SSR57" s="412"/>
      <c r="SSS57" s="406"/>
      <c r="SST57" s="407"/>
      <c r="SSU57" s="408"/>
      <c r="SSV57" s="409"/>
      <c r="SSW57" s="410"/>
      <c r="SSX57" s="411"/>
      <c r="SSY57" s="412"/>
      <c r="SSZ57" s="406"/>
      <c r="STA57" s="407"/>
      <c r="STB57" s="408"/>
      <c r="STC57" s="409"/>
      <c r="STD57" s="410"/>
      <c r="STE57" s="411"/>
      <c r="STF57" s="412"/>
      <c r="STG57" s="406"/>
      <c r="STH57" s="407"/>
      <c r="STI57" s="408"/>
      <c r="STJ57" s="409"/>
      <c r="STK57" s="410"/>
      <c r="STL57" s="411"/>
      <c r="STM57" s="412"/>
      <c r="STN57" s="406"/>
      <c r="STO57" s="407"/>
      <c r="STP57" s="408"/>
      <c r="STQ57" s="409"/>
      <c r="STR57" s="410"/>
      <c r="STS57" s="411"/>
      <c r="STT57" s="412"/>
      <c r="STU57" s="406"/>
      <c r="STV57" s="407"/>
      <c r="STW57" s="408"/>
      <c r="STX57" s="409"/>
      <c r="STY57" s="410"/>
      <c r="STZ57" s="411"/>
      <c r="SUA57" s="412"/>
      <c r="SUB57" s="406"/>
      <c r="SUC57" s="407"/>
      <c r="SUD57" s="408"/>
      <c r="SUE57" s="409"/>
      <c r="SUF57" s="410"/>
      <c r="SUG57" s="411"/>
      <c r="SUH57" s="412"/>
      <c r="SUI57" s="406"/>
      <c r="SUJ57" s="407"/>
      <c r="SUK57" s="408"/>
      <c r="SUL57" s="409"/>
      <c r="SUM57" s="410"/>
      <c r="SUN57" s="411"/>
      <c r="SUO57" s="412"/>
      <c r="SUP57" s="406"/>
      <c r="SUQ57" s="407"/>
      <c r="SUR57" s="408"/>
      <c r="SUS57" s="409"/>
      <c r="SUT57" s="410"/>
      <c r="SUU57" s="411"/>
      <c r="SUV57" s="412"/>
      <c r="SUW57" s="406"/>
      <c r="SUX57" s="407"/>
      <c r="SUY57" s="408"/>
      <c r="SUZ57" s="409"/>
      <c r="SVA57" s="410"/>
      <c r="SVB57" s="411"/>
      <c r="SVC57" s="412"/>
      <c r="SVD57" s="406"/>
      <c r="SVE57" s="407"/>
      <c r="SVF57" s="408"/>
      <c r="SVG57" s="409"/>
      <c r="SVH57" s="410"/>
      <c r="SVI57" s="411"/>
      <c r="SVJ57" s="412"/>
      <c r="SVK57" s="406"/>
      <c r="SVL57" s="407"/>
      <c r="SVM57" s="408"/>
      <c r="SVN57" s="409"/>
      <c r="SVO57" s="410"/>
      <c r="SVP57" s="411"/>
      <c r="SVQ57" s="412"/>
      <c r="SVR57" s="406"/>
      <c r="SVS57" s="407"/>
      <c r="SVT57" s="408"/>
      <c r="SVU57" s="409"/>
      <c r="SVV57" s="410"/>
      <c r="SVW57" s="411"/>
      <c r="SVX57" s="412"/>
      <c r="SVY57" s="406"/>
      <c r="SVZ57" s="407"/>
      <c r="SWA57" s="408"/>
      <c r="SWB57" s="409"/>
      <c r="SWC57" s="410"/>
      <c r="SWD57" s="411"/>
      <c r="SWE57" s="412"/>
      <c r="SWF57" s="406"/>
      <c r="SWG57" s="407"/>
      <c r="SWH57" s="408"/>
      <c r="SWI57" s="409"/>
      <c r="SWJ57" s="410"/>
      <c r="SWK57" s="411"/>
      <c r="SWL57" s="412"/>
      <c r="SWM57" s="406"/>
      <c r="SWN57" s="407"/>
      <c r="SWO57" s="408"/>
      <c r="SWP57" s="409"/>
      <c r="SWQ57" s="410"/>
      <c r="SWR57" s="411"/>
      <c r="SWS57" s="412"/>
      <c r="SWT57" s="406"/>
      <c r="SWU57" s="407"/>
      <c r="SWV57" s="408"/>
      <c r="SWW57" s="409"/>
      <c r="SWX57" s="410"/>
      <c r="SWY57" s="411"/>
      <c r="SWZ57" s="412"/>
      <c r="SXA57" s="406"/>
      <c r="SXB57" s="407"/>
      <c r="SXC57" s="408"/>
      <c r="SXD57" s="409"/>
      <c r="SXE57" s="410"/>
      <c r="SXF57" s="411"/>
      <c r="SXG57" s="412"/>
      <c r="SXH57" s="406"/>
      <c r="SXI57" s="407"/>
      <c r="SXJ57" s="408"/>
      <c r="SXK57" s="409"/>
      <c r="SXL57" s="410"/>
      <c r="SXM57" s="411"/>
      <c r="SXN57" s="412"/>
      <c r="SXO57" s="406"/>
      <c r="SXP57" s="407"/>
      <c r="SXQ57" s="408"/>
      <c r="SXR57" s="409"/>
      <c r="SXS57" s="410"/>
      <c r="SXT57" s="411"/>
      <c r="SXU57" s="412"/>
      <c r="SXV57" s="406"/>
      <c r="SXW57" s="407"/>
      <c r="SXX57" s="408"/>
      <c r="SXY57" s="409"/>
      <c r="SXZ57" s="410"/>
      <c r="SYA57" s="411"/>
      <c r="SYB57" s="412"/>
      <c r="SYC57" s="406"/>
      <c r="SYD57" s="407"/>
      <c r="SYE57" s="408"/>
      <c r="SYF57" s="409"/>
      <c r="SYG57" s="410"/>
      <c r="SYH57" s="411"/>
      <c r="SYI57" s="412"/>
      <c r="SYJ57" s="406"/>
      <c r="SYK57" s="407"/>
      <c r="SYL57" s="408"/>
      <c r="SYM57" s="409"/>
      <c r="SYN57" s="410"/>
      <c r="SYO57" s="411"/>
      <c r="SYP57" s="412"/>
      <c r="SYQ57" s="406"/>
      <c r="SYR57" s="407"/>
      <c r="SYS57" s="408"/>
      <c r="SYT57" s="409"/>
      <c r="SYU57" s="410"/>
      <c r="SYV57" s="411"/>
      <c r="SYW57" s="412"/>
      <c r="SYX57" s="406"/>
      <c r="SYY57" s="407"/>
      <c r="SYZ57" s="408"/>
      <c r="SZA57" s="409"/>
      <c r="SZB57" s="410"/>
      <c r="SZC57" s="411"/>
      <c r="SZD57" s="412"/>
      <c r="SZE57" s="406"/>
      <c r="SZF57" s="407"/>
      <c r="SZG57" s="408"/>
      <c r="SZH57" s="409"/>
      <c r="SZI57" s="410"/>
      <c r="SZJ57" s="411"/>
      <c r="SZK57" s="412"/>
      <c r="SZL57" s="406"/>
      <c r="SZM57" s="407"/>
      <c r="SZN57" s="408"/>
      <c r="SZO57" s="409"/>
      <c r="SZP57" s="410"/>
      <c r="SZQ57" s="411"/>
      <c r="SZR57" s="412"/>
      <c r="SZS57" s="406"/>
      <c r="SZT57" s="407"/>
      <c r="SZU57" s="408"/>
      <c r="SZV57" s="409"/>
      <c r="SZW57" s="410"/>
      <c r="SZX57" s="411"/>
      <c r="SZY57" s="412"/>
      <c r="SZZ57" s="406"/>
      <c r="TAA57" s="407"/>
      <c r="TAB57" s="408"/>
      <c r="TAC57" s="409"/>
      <c r="TAD57" s="410"/>
      <c r="TAE57" s="411"/>
      <c r="TAF57" s="412"/>
      <c r="TAG57" s="406"/>
      <c r="TAH57" s="407"/>
      <c r="TAI57" s="408"/>
      <c r="TAJ57" s="409"/>
      <c r="TAK57" s="410"/>
      <c r="TAL57" s="411"/>
      <c r="TAM57" s="412"/>
      <c r="TAN57" s="406"/>
      <c r="TAO57" s="407"/>
      <c r="TAP57" s="408"/>
      <c r="TAQ57" s="409"/>
      <c r="TAR57" s="410"/>
      <c r="TAS57" s="411"/>
      <c r="TAT57" s="412"/>
      <c r="TAU57" s="406"/>
      <c r="TAV57" s="407"/>
      <c r="TAW57" s="408"/>
      <c r="TAX57" s="409"/>
      <c r="TAY57" s="410"/>
      <c r="TAZ57" s="411"/>
      <c r="TBA57" s="412"/>
      <c r="TBB57" s="406"/>
      <c r="TBC57" s="407"/>
      <c r="TBD57" s="408"/>
      <c r="TBE57" s="409"/>
      <c r="TBF57" s="410"/>
      <c r="TBG57" s="411"/>
      <c r="TBH57" s="412"/>
      <c r="TBI57" s="406"/>
      <c r="TBJ57" s="407"/>
      <c r="TBK57" s="408"/>
      <c r="TBL57" s="409"/>
      <c r="TBM57" s="410"/>
      <c r="TBN57" s="411"/>
      <c r="TBO57" s="412"/>
      <c r="TBP57" s="406"/>
      <c r="TBQ57" s="407"/>
      <c r="TBR57" s="408"/>
      <c r="TBS57" s="409"/>
      <c r="TBT57" s="410"/>
      <c r="TBU57" s="411"/>
      <c r="TBV57" s="412"/>
      <c r="TBW57" s="406"/>
      <c r="TBX57" s="407"/>
      <c r="TBY57" s="408"/>
      <c r="TBZ57" s="409"/>
      <c r="TCA57" s="410"/>
      <c r="TCB57" s="411"/>
      <c r="TCC57" s="412"/>
      <c r="TCD57" s="406"/>
      <c r="TCE57" s="407"/>
      <c r="TCF57" s="408"/>
      <c r="TCG57" s="409"/>
      <c r="TCH57" s="410"/>
      <c r="TCI57" s="411"/>
      <c r="TCJ57" s="412"/>
      <c r="TCK57" s="406"/>
      <c r="TCL57" s="407"/>
      <c r="TCM57" s="408"/>
      <c r="TCN57" s="409"/>
      <c r="TCO57" s="410"/>
      <c r="TCP57" s="411"/>
      <c r="TCQ57" s="412"/>
      <c r="TCR57" s="406"/>
      <c r="TCS57" s="407"/>
      <c r="TCT57" s="408"/>
      <c r="TCU57" s="409"/>
      <c r="TCV57" s="410"/>
      <c r="TCW57" s="411"/>
      <c r="TCX57" s="412"/>
      <c r="TCY57" s="406"/>
      <c r="TCZ57" s="407"/>
      <c r="TDA57" s="408"/>
      <c r="TDB57" s="409"/>
      <c r="TDC57" s="410"/>
      <c r="TDD57" s="411"/>
      <c r="TDE57" s="412"/>
      <c r="TDF57" s="406"/>
      <c r="TDG57" s="407"/>
      <c r="TDH57" s="408"/>
      <c r="TDI57" s="409"/>
      <c r="TDJ57" s="410"/>
      <c r="TDK57" s="411"/>
      <c r="TDL57" s="412"/>
      <c r="TDM57" s="406"/>
      <c r="TDN57" s="407"/>
      <c r="TDO57" s="408"/>
      <c r="TDP57" s="409"/>
      <c r="TDQ57" s="410"/>
      <c r="TDR57" s="411"/>
      <c r="TDS57" s="412"/>
      <c r="TDT57" s="406"/>
      <c r="TDU57" s="407"/>
      <c r="TDV57" s="408"/>
      <c r="TDW57" s="409"/>
      <c r="TDX57" s="410"/>
      <c r="TDY57" s="411"/>
      <c r="TDZ57" s="412"/>
      <c r="TEA57" s="406"/>
      <c r="TEB57" s="407"/>
      <c r="TEC57" s="408"/>
      <c r="TED57" s="409"/>
      <c r="TEE57" s="410"/>
      <c r="TEF57" s="411"/>
      <c r="TEG57" s="412"/>
      <c r="TEH57" s="406"/>
      <c r="TEI57" s="407"/>
      <c r="TEJ57" s="408"/>
      <c r="TEK57" s="409"/>
      <c r="TEL57" s="410"/>
      <c r="TEM57" s="411"/>
      <c r="TEN57" s="412"/>
      <c r="TEO57" s="406"/>
      <c r="TEP57" s="407"/>
      <c r="TEQ57" s="408"/>
      <c r="TER57" s="409"/>
      <c r="TES57" s="410"/>
      <c r="TET57" s="411"/>
      <c r="TEU57" s="412"/>
      <c r="TEV57" s="406"/>
      <c r="TEW57" s="407"/>
      <c r="TEX57" s="408"/>
      <c r="TEY57" s="409"/>
      <c r="TEZ57" s="410"/>
      <c r="TFA57" s="411"/>
      <c r="TFB57" s="412"/>
      <c r="TFC57" s="406"/>
      <c r="TFD57" s="407"/>
      <c r="TFE57" s="408"/>
      <c r="TFF57" s="409"/>
      <c r="TFG57" s="410"/>
      <c r="TFH57" s="411"/>
      <c r="TFI57" s="412"/>
      <c r="TFJ57" s="406"/>
      <c r="TFK57" s="407"/>
      <c r="TFL57" s="408"/>
      <c r="TFM57" s="409"/>
      <c r="TFN57" s="410"/>
      <c r="TFO57" s="411"/>
      <c r="TFP57" s="412"/>
      <c r="TFQ57" s="406"/>
      <c r="TFR57" s="407"/>
      <c r="TFS57" s="408"/>
      <c r="TFT57" s="409"/>
      <c r="TFU57" s="410"/>
      <c r="TFV57" s="411"/>
      <c r="TFW57" s="412"/>
      <c r="TFX57" s="406"/>
      <c r="TFY57" s="407"/>
      <c r="TFZ57" s="408"/>
      <c r="TGA57" s="409"/>
      <c r="TGB57" s="410"/>
      <c r="TGC57" s="411"/>
      <c r="TGD57" s="412"/>
      <c r="TGE57" s="406"/>
      <c r="TGF57" s="407"/>
      <c r="TGG57" s="408"/>
      <c r="TGH57" s="409"/>
      <c r="TGI57" s="410"/>
      <c r="TGJ57" s="411"/>
      <c r="TGK57" s="412"/>
      <c r="TGL57" s="406"/>
      <c r="TGM57" s="407"/>
      <c r="TGN57" s="408"/>
      <c r="TGO57" s="409"/>
      <c r="TGP57" s="410"/>
      <c r="TGQ57" s="411"/>
      <c r="TGR57" s="412"/>
      <c r="TGS57" s="406"/>
      <c r="TGT57" s="407"/>
      <c r="TGU57" s="408"/>
      <c r="TGV57" s="409"/>
      <c r="TGW57" s="410"/>
      <c r="TGX57" s="411"/>
      <c r="TGY57" s="412"/>
      <c r="TGZ57" s="406"/>
      <c r="THA57" s="407"/>
      <c r="THB57" s="408"/>
      <c r="THC57" s="409"/>
      <c r="THD57" s="410"/>
      <c r="THE57" s="411"/>
      <c r="THF57" s="412"/>
      <c r="THG57" s="406"/>
      <c r="THH57" s="407"/>
      <c r="THI57" s="408"/>
      <c r="THJ57" s="409"/>
      <c r="THK57" s="410"/>
      <c r="THL57" s="411"/>
      <c r="THM57" s="412"/>
      <c r="THN57" s="406"/>
      <c r="THO57" s="407"/>
      <c r="THP57" s="408"/>
      <c r="THQ57" s="409"/>
      <c r="THR57" s="410"/>
      <c r="THS57" s="411"/>
      <c r="THT57" s="412"/>
      <c r="THU57" s="406"/>
      <c r="THV57" s="407"/>
      <c r="THW57" s="408"/>
      <c r="THX57" s="409"/>
      <c r="THY57" s="410"/>
      <c r="THZ57" s="411"/>
      <c r="TIA57" s="412"/>
      <c r="TIB57" s="406"/>
      <c r="TIC57" s="407"/>
      <c r="TID57" s="408"/>
      <c r="TIE57" s="409"/>
      <c r="TIF57" s="410"/>
      <c r="TIG57" s="411"/>
      <c r="TIH57" s="412"/>
      <c r="TII57" s="406"/>
      <c r="TIJ57" s="407"/>
      <c r="TIK57" s="408"/>
      <c r="TIL57" s="409"/>
      <c r="TIM57" s="410"/>
      <c r="TIN57" s="411"/>
      <c r="TIO57" s="412"/>
      <c r="TIP57" s="406"/>
      <c r="TIQ57" s="407"/>
      <c r="TIR57" s="408"/>
      <c r="TIS57" s="409"/>
      <c r="TIT57" s="410"/>
      <c r="TIU57" s="411"/>
      <c r="TIV57" s="412"/>
      <c r="TIW57" s="406"/>
      <c r="TIX57" s="407"/>
      <c r="TIY57" s="408"/>
      <c r="TIZ57" s="409"/>
      <c r="TJA57" s="410"/>
      <c r="TJB57" s="411"/>
      <c r="TJC57" s="412"/>
      <c r="TJD57" s="406"/>
      <c r="TJE57" s="407"/>
      <c r="TJF57" s="408"/>
      <c r="TJG57" s="409"/>
      <c r="TJH57" s="410"/>
      <c r="TJI57" s="411"/>
      <c r="TJJ57" s="412"/>
      <c r="TJK57" s="406"/>
      <c r="TJL57" s="407"/>
      <c r="TJM57" s="408"/>
      <c r="TJN57" s="409"/>
      <c r="TJO57" s="410"/>
      <c r="TJP57" s="411"/>
      <c r="TJQ57" s="412"/>
      <c r="TJR57" s="406"/>
      <c r="TJS57" s="407"/>
      <c r="TJT57" s="408"/>
      <c r="TJU57" s="409"/>
      <c r="TJV57" s="410"/>
      <c r="TJW57" s="411"/>
      <c r="TJX57" s="412"/>
      <c r="TJY57" s="406"/>
      <c r="TJZ57" s="407"/>
      <c r="TKA57" s="408"/>
      <c r="TKB57" s="409"/>
      <c r="TKC57" s="410"/>
      <c r="TKD57" s="411"/>
      <c r="TKE57" s="412"/>
      <c r="TKF57" s="406"/>
      <c r="TKG57" s="407"/>
      <c r="TKH57" s="408"/>
      <c r="TKI57" s="409"/>
      <c r="TKJ57" s="410"/>
      <c r="TKK57" s="411"/>
      <c r="TKL57" s="412"/>
      <c r="TKM57" s="406"/>
      <c r="TKN57" s="407"/>
      <c r="TKO57" s="408"/>
      <c r="TKP57" s="409"/>
      <c r="TKQ57" s="410"/>
      <c r="TKR57" s="411"/>
      <c r="TKS57" s="412"/>
      <c r="TKT57" s="406"/>
      <c r="TKU57" s="407"/>
      <c r="TKV57" s="408"/>
      <c r="TKW57" s="409"/>
      <c r="TKX57" s="410"/>
      <c r="TKY57" s="411"/>
      <c r="TKZ57" s="412"/>
      <c r="TLA57" s="406"/>
      <c r="TLB57" s="407"/>
      <c r="TLC57" s="408"/>
      <c r="TLD57" s="409"/>
      <c r="TLE57" s="410"/>
      <c r="TLF57" s="411"/>
      <c r="TLG57" s="412"/>
      <c r="TLH57" s="406"/>
      <c r="TLI57" s="407"/>
      <c r="TLJ57" s="408"/>
      <c r="TLK57" s="409"/>
      <c r="TLL57" s="410"/>
      <c r="TLM57" s="411"/>
      <c r="TLN57" s="412"/>
      <c r="TLO57" s="406"/>
      <c r="TLP57" s="407"/>
      <c r="TLQ57" s="408"/>
      <c r="TLR57" s="409"/>
      <c r="TLS57" s="410"/>
      <c r="TLT57" s="411"/>
      <c r="TLU57" s="412"/>
      <c r="TLV57" s="406"/>
      <c r="TLW57" s="407"/>
      <c r="TLX57" s="408"/>
      <c r="TLY57" s="409"/>
      <c r="TLZ57" s="410"/>
      <c r="TMA57" s="411"/>
      <c r="TMB57" s="412"/>
      <c r="TMC57" s="406"/>
      <c r="TMD57" s="407"/>
      <c r="TME57" s="408"/>
      <c r="TMF57" s="409"/>
      <c r="TMG57" s="410"/>
      <c r="TMH57" s="411"/>
      <c r="TMI57" s="412"/>
      <c r="TMJ57" s="406"/>
      <c r="TMK57" s="407"/>
      <c r="TML57" s="408"/>
      <c r="TMM57" s="409"/>
      <c r="TMN57" s="410"/>
      <c r="TMO57" s="411"/>
      <c r="TMP57" s="412"/>
      <c r="TMQ57" s="406"/>
      <c r="TMR57" s="407"/>
      <c r="TMS57" s="408"/>
      <c r="TMT57" s="409"/>
      <c r="TMU57" s="410"/>
      <c r="TMV57" s="411"/>
      <c r="TMW57" s="412"/>
      <c r="TMX57" s="406"/>
      <c r="TMY57" s="407"/>
      <c r="TMZ57" s="408"/>
      <c r="TNA57" s="409"/>
      <c r="TNB57" s="410"/>
      <c r="TNC57" s="411"/>
      <c r="TND57" s="412"/>
      <c r="TNE57" s="406"/>
      <c r="TNF57" s="407"/>
      <c r="TNG57" s="408"/>
      <c r="TNH57" s="409"/>
      <c r="TNI57" s="410"/>
      <c r="TNJ57" s="411"/>
      <c r="TNK57" s="412"/>
      <c r="TNL57" s="406"/>
      <c r="TNM57" s="407"/>
      <c r="TNN57" s="408"/>
      <c r="TNO57" s="409"/>
      <c r="TNP57" s="410"/>
      <c r="TNQ57" s="411"/>
      <c r="TNR57" s="412"/>
      <c r="TNS57" s="406"/>
      <c r="TNT57" s="407"/>
      <c r="TNU57" s="408"/>
      <c r="TNV57" s="409"/>
      <c r="TNW57" s="410"/>
      <c r="TNX57" s="411"/>
      <c r="TNY57" s="412"/>
      <c r="TNZ57" s="406"/>
      <c r="TOA57" s="407"/>
      <c r="TOB57" s="408"/>
      <c r="TOC57" s="409"/>
      <c r="TOD57" s="410"/>
      <c r="TOE57" s="411"/>
      <c r="TOF57" s="412"/>
      <c r="TOG57" s="406"/>
      <c r="TOH57" s="407"/>
      <c r="TOI57" s="408"/>
      <c r="TOJ57" s="409"/>
      <c r="TOK57" s="410"/>
      <c r="TOL57" s="411"/>
      <c r="TOM57" s="412"/>
      <c r="TON57" s="406"/>
      <c r="TOO57" s="407"/>
      <c r="TOP57" s="408"/>
      <c r="TOQ57" s="409"/>
      <c r="TOR57" s="410"/>
      <c r="TOS57" s="411"/>
      <c r="TOT57" s="412"/>
      <c r="TOU57" s="406"/>
      <c r="TOV57" s="407"/>
      <c r="TOW57" s="408"/>
      <c r="TOX57" s="409"/>
      <c r="TOY57" s="410"/>
      <c r="TOZ57" s="411"/>
      <c r="TPA57" s="412"/>
      <c r="TPB57" s="406"/>
      <c r="TPC57" s="407"/>
      <c r="TPD57" s="408"/>
      <c r="TPE57" s="409"/>
      <c r="TPF57" s="410"/>
      <c r="TPG57" s="411"/>
      <c r="TPH57" s="412"/>
      <c r="TPI57" s="406"/>
      <c r="TPJ57" s="407"/>
      <c r="TPK57" s="408"/>
      <c r="TPL57" s="409"/>
      <c r="TPM57" s="410"/>
      <c r="TPN57" s="411"/>
      <c r="TPO57" s="412"/>
      <c r="TPP57" s="406"/>
      <c r="TPQ57" s="407"/>
      <c r="TPR57" s="408"/>
      <c r="TPS57" s="409"/>
      <c r="TPT57" s="410"/>
      <c r="TPU57" s="411"/>
      <c r="TPV57" s="412"/>
      <c r="TPW57" s="406"/>
      <c r="TPX57" s="407"/>
      <c r="TPY57" s="408"/>
      <c r="TPZ57" s="409"/>
      <c r="TQA57" s="410"/>
      <c r="TQB57" s="411"/>
      <c r="TQC57" s="412"/>
      <c r="TQD57" s="406"/>
      <c r="TQE57" s="407"/>
      <c r="TQF57" s="408"/>
      <c r="TQG57" s="409"/>
      <c r="TQH57" s="410"/>
      <c r="TQI57" s="411"/>
      <c r="TQJ57" s="412"/>
      <c r="TQK57" s="406"/>
      <c r="TQL57" s="407"/>
      <c r="TQM57" s="408"/>
      <c r="TQN57" s="409"/>
      <c r="TQO57" s="410"/>
      <c r="TQP57" s="411"/>
      <c r="TQQ57" s="412"/>
      <c r="TQR57" s="406"/>
      <c r="TQS57" s="407"/>
      <c r="TQT57" s="408"/>
      <c r="TQU57" s="409"/>
      <c r="TQV57" s="410"/>
      <c r="TQW57" s="411"/>
      <c r="TQX57" s="412"/>
      <c r="TQY57" s="406"/>
      <c r="TQZ57" s="407"/>
      <c r="TRA57" s="408"/>
      <c r="TRB57" s="409"/>
      <c r="TRC57" s="410"/>
      <c r="TRD57" s="411"/>
      <c r="TRE57" s="412"/>
      <c r="TRF57" s="406"/>
      <c r="TRG57" s="407"/>
      <c r="TRH57" s="408"/>
      <c r="TRI57" s="409"/>
      <c r="TRJ57" s="410"/>
      <c r="TRK57" s="411"/>
      <c r="TRL57" s="412"/>
      <c r="TRM57" s="406"/>
      <c r="TRN57" s="407"/>
      <c r="TRO57" s="408"/>
      <c r="TRP57" s="409"/>
      <c r="TRQ57" s="410"/>
      <c r="TRR57" s="411"/>
      <c r="TRS57" s="412"/>
      <c r="TRT57" s="406"/>
      <c r="TRU57" s="407"/>
      <c r="TRV57" s="408"/>
      <c r="TRW57" s="409"/>
      <c r="TRX57" s="410"/>
      <c r="TRY57" s="411"/>
      <c r="TRZ57" s="412"/>
      <c r="TSA57" s="406"/>
      <c r="TSB57" s="407"/>
      <c r="TSC57" s="408"/>
      <c r="TSD57" s="409"/>
      <c r="TSE57" s="410"/>
      <c r="TSF57" s="411"/>
      <c r="TSG57" s="412"/>
      <c r="TSH57" s="406"/>
      <c r="TSI57" s="407"/>
      <c r="TSJ57" s="408"/>
      <c r="TSK57" s="409"/>
      <c r="TSL57" s="410"/>
      <c r="TSM57" s="411"/>
      <c r="TSN57" s="412"/>
      <c r="TSO57" s="406"/>
      <c r="TSP57" s="407"/>
      <c r="TSQ57" s="408"/>
      <c r="TSR57" s="409"/>
      <c r="TSS57" s="410"/>
      <c r="TST57" s="411"/>
      <c r="TSU57" s="412"/>
      <c r="TSV57" s="406"/>
      <c r="TSW57" s="407"/>
      <c r="TSX57" s="408"/>
      <c r="TSY57" s="409"/>
      <c r="TSZ57" s="410"/>
      <c r="TTA57" s="411"/>
      <c r="TTB57" s="412"/>
      <c r="TTC57" s="406"/>
      <c r="TTD57" s="407"/>
      <c r="TTE57" s="408"/>
      <c r="TTF57" s="409"/>
      <c r="TTG57" s="410"/>
      <c r="TTH57" s="411"/>
      <c r="TTI57" s="412"/>
      <c r="TTJ57" s="406"/>
      <c r="TTK57" s="407"/>
      <c r="TTL57" s="408"/>
      <c r="TTM57" s="409"/>
      <c r="TTN57" s="410"/>
      <c r="TTO57" s="411"/>
      <c r="TTP57" s="412"/>
      <c r="TTQ57" s="406"/>
      <c r="TTR57" s="407"/>
      <c r="TTS57" s="408"/>
      <c r="TTT57" s="409"/>
      <c r="TTU57" s="410"/>
      <c r="TTV57" s="411"/>
      <c r="TTW57" s="412"/>
      <c r="TTX57" s="406"/>
      <c r="TTY57" s="407"/>
      <c r="TTZ57" s="408"/>
      <c r="TUA57" s="409"/>
      <c r="TUB57" s="410"/>
      <c r="TUC57" s="411"/>
      <c r="TUD57" s="412"/>
      <c r="TUE57" s="406"/>
      <c r="TUF57" s="407"/>
      <c r="TUG57" s="408"/>
      <c r="TUH57" s="409"/>
      <c r="TUI57" s="410"/>
      <c r="TUJ57" s="411"/>
      <c r="TUK57" s="412"/>
      <c r="TUL57" s="406"/>
      <c r="TUM57" s="407"/>
      <c r="TUN57" s="408"/>
      <c r="TUO57" s="409"/>
      <c r="TUP57" s="410"/>
      <c r="TUQ57" s="411"/>
      <c r="TUR57" s="412"/>
      <c r="TUS57" s="406"/>
      <c r="TUT57" s="407"/>
      <c r="TUU57" s="408"/>
      <c r="TUV57" s="409"/>
      <c r="TUW57" s="410"/>
      <c r="TUX57" s="411"/>
      <c r="TUY57" s="412"/>
      <c r="TUZ57" s="406"/>
      <c r="TVA57" s="407"/>
      <c r="TVB57" s="408"/>
      <c r="TVC57" s="409"/>
      <c r="TVD57" s="410"/>
      <c r="TVE57" s="411"/>
      <c r="TVF57" s="412"/>
      <c r="TVG57" s="406"/>
      <c r="TVH57" s="407"/>
      <c r="TVI57" s="408"/>
      <c r="TVJ57" s="409"/>
      <c r="TVK57" s="410"/>
      <c r="TVL57" s="411"/>
      <c r="TVM57" s="412"/>
      <c r="TVN57" s="406"/>
      <c r="TVO57" s="407"/>
      <c r="TVP57" s="408"/>
      <c r="TVQ57" s="409"/>
      <c r="TVR57" s="410"/>
      <c r="TVS57" s="411"/>
      <c r="TVT57" s="412"/>
      <c r="TVU57" s="406"/>
      <c r="TVV57" s="407"/>
      <c r="TVW57" s="408"/>
      <c r="TVX57" s="409"/>
      <c r="TVY57" s="410"/>
      <c r="TVZ57" s="411"/>
      <c r="TWA57" s="412"/>
      <c r="TWB57" s="406"/>
      <c r="TWC57" s="407"/>
      <c r="TWD57" s="408"/>
      <c r="TWE57" s="409"/>
      <c r="TWF57" s="410"/>
      <c r="TWG57" s="411"/>
      <c r="TWH57" s="412"/>
      <c r="TWI57" s="406"/>
      <c r="TWJ57" s="407"/>
      <c r="TWK57" s="408"/>
      <c r="TWL57" s="409"/>
      <c r="TWM57" s="410"/>
      <c r="TWN57" s="411"/>
      <c r="TWO57" s="412"/>
      <c r="TWP57" s="406"/>
      <c r="TWQ57" s="407"/>
      <c r="TWR57" s="408"/>
      <c r="TWS57" s="409"/>
      <c r="TWT57" s="410"/>
      <c r="TWU57" s="411"/>
      <c r="TWV57" s="412"/>
      <c r="TWW57" s="406"/>
      <c r="TWX57" s="407"/>
      <c r="TWY57" s="408"/>
      <c r="TWZ57" s="409"/>
      <c r="TXA57" s="410"/>
      <c r="TXB57" s="411"/>
      <c r="TXC57" s="412"/>
      <c r="TXD57" s="406"/>
      <c r="TXE57" s="407"/>
      <c r="TXF57" s="408"/>
      <c r="TXG57" s="409"/>
      <c r="TXH57" s="410"/>
      <c r="TXI57" s="411"/>
      <c r="TXJ57" s="412"/>
      <c r="TXK57" s="406"/>
      <c r="TXL57" s="407"/>
      <c r="TXM57" s="408"/>
      <c r="TXN57" s="409"/>
      <c r="TXO57" s="410"/>
      <c r="TXP57" s="411"/>
      <c r="TXQ57" s="412"/>
      <c r="TXR57" s="406"/>
      <c r="TXS57" s="407"/>
      <c r="TXT57" s="408"/>
      <c r="TXU57" s="409"/>
      <c r="TXV57" s="410"/>
      <c r="TXW57" s="411"/>
      <c r="TXX57" s="412"/>
      <c r="TXY57" s="406"/>
      <c r="TXZ57" s="407"/>
      <c r="TYA57" s="408"/>
      <c r="TYB57" s="409"/>
      <c r="TYC57" s="410"/>
      <c r="TYD57" s="411"/>
      <c r="TYE57" s="412"/>
      <c r="TYF57" s="406"/>
      <c r="TYG57" s="407"/>
      <c r="TYH57" s="408"/>
      <c r="TYI57" s="409"/>
      <c r="TYJ57" s="410"/>
      <c r="TYK57" s="411"/>
      <c r="TYL57" s="412"/>
      <c r="TYM57" s="406"/>
      <c r="TYN57" s="407"/>
      <c r="TYO57" s="408"/>
      <c r="TYP57" s="409"/>
      <c r="TYQ57" s="410"/>
      <c r="TYR57" s="411"/>
      <c r="TYS57" s="412"/>
      <c r="TYT57" s="406"/>
      <c r="TYU57" s="407"/>
      <c r="TYV57" s="408"/>
      <c r="TYW57" s="409"/>
      <c r="TYX57" s="410"/>
      <c r="TYY57" s="411"/>
      <c r="TYZ57" s="412"/>
      <c r="TZA57" s="406"/>
      <c r="TZB57" s="407"/>
      <c r="TZC57" s="408"/>
      <c r="TZD57" s="409"/>
      <c r="TZE57" s="410"/>
      <c r="TZF57" s="411"/>
      <c r="TZG57" s="412"/>
      <c r="TZH57" s="406"/>
      <c r="TZI57" s="407"/>
      <c r="TZJ57" s="408"/>
      <c r="TZK57" s="409"/>
      <c r="TZL57" s="410"/>
      <c r="TZM57" s="411"/>
      <c r="TZN57" s="412"/>
      <c r="TZO57" s="406"/>
      <c r="TZP57" s="407"/>
      <c r="TZQ57" s="408"/>
      <c r="TZR57" s="409"/>
      <c r="TZS57" s="410"/>
      <c r="TZT57" s="411"/>
      <c r="TZU57" s="412"/>
      <c r="TZV57" s="406"/>
      <c r="TZW57" s="407"/>
      <c r="TZX57" s="408"/>
      <c r="TZY57" s="409"/>
      <c r="TZZ57" s="410"/>
      <c r="UAA57" s="411"/>
      <c r="UAB57" s="412"/>
      <c r="UAC57" s="406"/>
      <c r="UAD57" s="407"/>
      <c r="UAE57" s="408"/>
      <c r="UAF57" s="409"/>
      <c r="UAG57" s="410"/>
      <c r="UAH57" s="411"/>
      <c r="UAI57" s="412"/>
      <c r="UAJ57" s="406"/>
      <c r="UAK57" s="407"/>
      <c r="UAL57" s="408"/>
      <c r="UAM57" s="409"/>
      <c r="UAN57" s="410"/>
      <c r="UAO57" s="411"/>
      <c r="UAP57" s="412"/>
      <c r="UAQ57" s="406"/>
      <c r="UAR57" s="407"/>
      <c r="UAS57" s="408"/>
      <c r="UAT57" s="409"/>
      <c r="UAU57" s="410"/>
      <c r="UAV57" s="411"/>
      <c r="UAW57" s="412"/>
      <c r="UAX57" s="406"/>
      <c r="UAY57" s="407"/>
      <c r="UAZ57" s="408"/>
      <c r="UBA57" s="409"/>
      <c r="UBB57" s="410"/>
      <c r="UBC57" s="411"/>
      <c r="UBD57" s="412"/>
      <c r="UBE57" s="406"/>
      <c r="UBF57" s="407"/>
      <c r="UBG57" s="408"/>
      <c r="UBH57" s="409"/>
      <c r="UBI57" s="410"/>
      <c r="UBJ57" s="411"/>
      <c r="UBK57" s="412"/>
      <c r="UBL57" s="406"/>
      <c r="UBM57" s="407"/>
      <c r="UBN57" s="408"/>
      <c r="UBO57" s="409"/>
      <c r="UBP57" s="410"/>
      <c r="UBQ57" s="411"/>
      <c r="UBR57" s="412"/>
      <c r="UBS57" s="406"/>
      <c r="UBT57" s="407"/>
      <c r="UBU57" s="408"/>
      <c r="UBV57" s="409"/>
      <c r="UBW57" s="410"/>
      <c r="UBX57" s="411"/>
      <c r="UBY57" s="412"/>
      <c r="UBZ57" s="406"/>
      <c r="UCA57" s="407"/>
      <c r="UCB57" s="408"/>
      <c r="UCC57" s="409"/>
      <c r="UCD57" s="410"/>
      <c r="UCE57" s="411"/>
      <c r="UCF57" s="412"/>
      <c r="UCG57" s="406"/>
      <c r="UCH57" s="407"/>
      <c r="UCI57" s="408"/>
      <c r="UCJ57" s="409"/>
      <c r="UCK57" s="410"/>
      <c r="UCL57" s="411"/>
      <c r="UCM57" s="412"/>
      <c r="UCN57" s="406"/>
      <c r="UCO57" s="407"/>
      <c r="UCP57" s="408"/>
      <c r="UCQ57" s="409"/>
      <c r="UCR57" s="410"/>
      <c r="UCS57" s="411"/>
      <c r="UCT57" s="412"/>
      <c r="UCU57" s="406"/>
      <c r="UCV57" s="407"/>
      <c r="UCW57" s="408"/>
      <c r="UCX57" s="409"/>
      <c r="UCY57" s="410"/>
      <c r="UCZ57" s="411"/>
      <c r="UDA57" s="412"/>
      <c r="UDB57" s="406"/>
      <c r="UDC57" s="407"/>
      <c r="UDD57" s="408"/>
      <c r="UDE57" s="409"/>
      <c r="UDF57" s="410"/>
      <c r="UDG57" s="411"/>
      <c r="UDH57" s="412"/>
      <c r="UDI57" s="406"/>
      <c r="UDJ57" s="407"/>
      <c r="UDK57" s="408"/>
      <c r="UDL57" s="409"/>
      <c r="UDM57" s="410"/>
      <c r="UDN57" s="411"/>
      <c r="UDO57" s="412"/>
      <c r="UDP57" s="406"/>
      <c r="UDQ57" s="407"/>
      <c r="UDR57" s="408"/>
      <c r="UDS57" s="409"/>
      <c r="UDT57" s="410"/>
      <c r="UDU57" s="411"/>
      <c r="UDV57" s="412"/>
      <c r="UDW57" s="406"/>
      <c r="UDX57" s="407"/>
      <c r="UDY57" s="408"/>
      <c r="UDZ57" s="409"/>
      <c r="UEA57" s="410"/>
      <c r="UEB57" s="411"/>
      <c r="UEC57" s="412"/>
      <c r="UED57" s="406"/>
      <c r="UEE57" s="407"/>
      <c r="UEF57" s="408"/>
      <c r="UEG57" s="409"/>
      <c r="UEH57" s="410"/>
      <c r="UEI57" s="411"/>
      <c r="UEJ57" s="412"/>
      <c r="UEK57" s="406"/>
      <c r="UEL57" s="407"/>
      <c r="UEM57" s="408"/>
      <c r="UEN57" s="409"/>
      <c r="UEO57" s="410"/>
      <c r="UEP57" s="411"/>
      <c r="UEQ57" s="412"/>
      <c r="UER57" s="406"/>
      <c r="UES57" s="407"/>
      <c r="UET57" s="408"/>
      <c r="UEU57" s="409"/>
      <c r="UEV57" s="410"/>
      <c r="UEW57" s="411"/>
      <c r="UEX57" s="412"/>
      <c r="UEY57" s="406"/>
      <c r="UEZ57" s="407"/>
      <c r="UFA57" s="408"/>
      <c r="UFB57" s="409"/>
      <c r="UFC57" s="410"/>
      <c r="UFD57" s="411"/>
      <c r="UFE57" s="412"/>
      <c r="UFF57" s="406"/>
      <c r="UFG57" s="407"/>
      <c r="UFH57" s="408"/>
      <c r="UFI57" s="409"/>
      <c r="UFJ57" s="410"/>
      <c r="UFK57" s="411"/>
      <c r="UFL57" s="412"/>
      <c r="UFM57" s="406"/>
      <c r="UFN57" s="407"/>
      <c r="UFO57" s="408"/>
      <c r="UFP57" s="409"/>
      <c r="UFQ57" s="410"/>
      <c r="UFR57" s="411"/>
      <c r="UFS57" s="412"/>
      <c r="UFT57" s="406"/>
      <c r="UFU57" s="407"/>
      <c r="UFV57" s="408"/>
      <c r="UFW57" s="409"/>
      <c r="UFX57" s="410"/>
      <c r="UFY57" s="411"/>
      <c r="UFZ57" s="412"/>
      <c r="UGA57" s="406"/>
      <c r="UGB57" s="407"/>
      <c r="UGC57" s="408"/>
      <c r="UGD57" s="409"/>
      <c r="UGE57" s="410"/>
      <c r="UGF57" s="411"/>
      <c r="UGG57" s="412"/>
      <c r="UGH57" s="406"/>
      <c r="UGI57" s="407"/>
      <c r="UGJ57" s="408"/>
      <c r="UGK57" s="409"/>
      <c r="UGL57" s="410"/>
      <c r="UGM57" s="411"/>
      <c r="UGN57" s="412"/>
      <c r="UGO57" s="406"/>
      <c r="UGP57" s="407"/>
      <c r="UGQ57" s="408"/>
      <c r="UGR57" s="409"/>
      <c r="UGS57" s="410"/>
      <c r="UGT57" s="411"/>
      <c r="UGU57" s="412"/>
      <c r="UGV57" s="406"/>
      <c r="UGW57" s="407"/>
      <c r="UGX57" s="408"/>
      <c r="UGY57" s="409"/>
      <c r="UGZ57" s="410"/>
      <c r="UHA57" s="411"/>
      <c r="UHB57" s="412"/>
      <c r="UHC57" s="406"/>
      <c r="UHD57" s="407"/>
      <c r="UHE57" s="408"/>
      <c r="UHF57" s="409"/>
      <c r="UHG57" s="410"/>
      <c r="UHH57" s="411"/>
      <c r="UHI57" s="412"/>
      <c r="UHJ57" s="406"/>
      <c r="UHK57" s="407"/>
      <c r="UHL57" s="408"/>
      <c r="UHM57" s="409"/>
      <c r="UHN57" s="410"/>
      <c r="UHO57" s="411"/>
      <c r="UHP57" s="412"/>
      <c r="UHQ57" s="406"/>
      <c r="UHR57" s="407"/>
      <c r="UHS57" s="408"/>
      <c r="UHT57" s="409"/>
      <c r="UHU57" s="410"/>
      <c r="UHV57" s="411"/>
      <c r="UHW57" s="412"/>
      <c r="UHX57" s="406"/>
      <c r="UHY57" s="407"/>
      <c r="UHZ57" s="408"/>
      <c r="UIA57" s="409"/>
      <c r="UIB57" s="410"/>
      <c r="UIC57" s="411"/>
      <c r="UID57" s="412"/>
      <c r="UIE57" s="406"/>
      <c r="UIF57" s="407"/>
      <c r="UIG57" s="408"/>
      <c r="UIH57" s="409"/>
      <c r="UII57" s="410"/>
      <c r="UIJ57" s="411"/>
      <c r="UIK57" s="412"/>
      <c r="UIL57" s="406"/>
      <c r="UIM57" s="407"/>
      <c r="UIN57" s="408"/>
      <c r="UIO57" s="409"/>
      <c r="UIP57" s="410"/>
      <c r="UIQ57" s="411"/>
      <c r="UIR57" s="412"/>
      <c r="UIS57" s="406"/>
      <c r="UIT57" s="407"/>
      <c r="UIU57" s="408"/>
      <c r="UIV57" s="409"/>
      <c r="UIW57" s="410"/>
      <c r="UIX57" s="411"/>
      <c r="UIY57" s="412"/>
      <c r="UIZ57" s="406"/>
      <c r="UJA57" s="407"/>
      <c r="UJB57" s="408"/>
      <c r="UJC57" s="409"/>
      <c r="UJD57" s="410"/>
      <c r="UJE57" s="411"/>
      <c r="UJF57" s="412"/>
      <c r="UJG57" s="406"/>
      <c r="UJH57" s="407"/>
      <c r="UJI57" s="408"/>
      <c r="UJJ57" s="409"/>
      <c r="UJK57" s="410"/>
      <c r="UJL57" s="411"/>
      <c r="UJM57" s="412"/>
      <c r="UJN57" s="406"/>
      <c r="UJO57" s="407"/>
      <c r="UJP57" s="408"/>
      <c r="UJQ57" s="409"/>
      <c r="UJR57" s="410"/>
      <c r="UJS57" s="411"/>
      <c r="UJT57" s="412"/>
      <c r="UJU57" s="406"/>
      <c r="UJV57" s="407"/>
      <c r="UJW57" s="408"/>
      <c r="UJX57" s="409"/>
      <c r="UJY57" s="410"/>
      <c r="UJZ57" s="411"/>
      <c r="UKA57" s="412"/>
      <c r="UKB57" s="406"/>
      <c r="UKC57" s="407"/>
      <c r="UKD57" s="408"/>
      <c r="UKE57" s="409"/>
      <c r="UKF57" s="410"/>
      <c r="UKG57" s="411"/>
      <c r="UKH57" s="412"/>
      <c r="UKI57" s="406"/>
      <c r="UKJ57" s="407"/>
      <c r="UKK57" s="408"/>
      <c r="UKL57" s="409"/>
      <c r="UKM57" s="410"/>
      <c r="UKN57" s="411"/>
      <c r="UKO57" s="412"/>
      <c r="UKP57" s="406"/>
      <c r="UKQ57" s="407"/>
      <c r="UKR57" s="408"/>
      <c r="UKS57" s="409"/>
      <c r="UKT57" s="410"/>
      <c r="UKU57" s="411"/>
      <c r="UKV57" s="412"/>
      <c r="UKW57" s="406"/>
      <c r="UKX57" s="407"/>
      <c r="UKY57" s="408"/>
      <c r="UKZ57" s="409"/>
      <c r="ULA57" s="410"/>
      <c r="ULB57" s="411"/>
      <c r="ULC57" s="412"/>
      <c r="ULD57" s="406"/>
      <c r="ULE57" s="407"/>
      <c r="ULF57" s="408"/>
      <c r="ULG57" s="409"/>
      <c r="ULH57" s="410"/>
      <c r="ULI57" s="411"/>
      <c r="ULJ57" s="412"/>
      <c r="ULK57" s="406"/>
      <c r="ULL57" s="407"/>
      <c r="ULM57" s="408"/>
      <c r="ULN57" s="409"/>
      <c r="ULO57" s="410"/>
      <c r="ULP57" s="411"/>
      <c r="ULQ57" s="412"/>
      <c r="ULR57" s="406"/>
      <c r="ULS57" s="407"/>
      <c r="ULT57" s="408"/>
      <c r="ULU57" s="409"/>
      <c r="ULV57" s="410"/>
      <c r="ULW57" s="411"/>
      <c r="ULX57" s="412"/>
      <c r="ULY57" s="406"/>
      <c r="ULZ57" s="407"/>
      <c r="UMA57" s="408"/>
      <c r="UMB57" s="409"/>
      <c r="UMC57" s="410"/>
      <c r="UMD57" s="411"/>
      <c r="UME57" s="412"/>
      <c r="UMF57" s="406"/>
      <c r="UMG57" s="407"/>
      <c r="UMH57" s="408"/>
      <c r="UMI57" s="409"/>
      <c r="UMJ57" s="410"/>
      <c r="UMK57" s="411"/>
      <c r="UML57" s="412"/>
      <c r="UMM57" s="406"/>
      <c r="UMN57" s="407"/>
      <c r="UMO57" s="408"/>
      <c r="UMP57" s="409"/>
      <c r="UMQ57" s="410"/>
      <c r="UMR57" s="411"/>
      <c r="UMS57" s="412"/>
      <c r="UMT57" s="406"/>
      <c r="UMU57" s="407"/>
      <c r="UMV57" s="408"/>
      <c r="UMW57" s="409"/>
      <c r="UMX57" s="410"/>
      <c r="UMY57" s="411"/>
      <c r="UMZ57" s="412"/>
      <c r="UNA57" s="406"/>
      <c r="UNB57" s="407"/>
      <c r="UNC57" s="408"/>
      <c r="UND57" s="409"/>
      <c r="UNE57" s="410"/>
      <c r="UNF57" s="411"/>
      <c r="UNG57" s="412"/>
      <c r="UNH57" s="406"/>
      <c r="UNI57" s="407"/>
      <c r="UNJ57" s="408"/>
      <c r="UNK57" s="409"/>
      <c r="UNL57" s="410"/>
      <c r="UNM57" s="411"/>
      <c r="UNN57" s="412"/>
      <c r="UNO57" s="406"/>
      <c r="UNP57" s="407"/>
      <c r="UNQ57" s="408"/>
      <c r="UNR57" s="409"/>
      <c r="UNS57" s="410"/>
      <c r="UNT57" s="411"/>
      <c r="UNU57" s="412"/>
      <c r="UNV57" s="406"/>
      <c r="UNW57" s="407"/>
      <c r="UNX57" s="408"/>
      <c r="UNY57" s="409"/>
      <c r="UNZ57" s="410"/>
      <c r="UOA57" s="411"/>
      <c r="UOB57" s="412"/>
      <c r="UOC57" s="406"/>
      <c r="UOD57" s="407"/>
      <c r="UOE57" s="408"/>
      <c r="UOF57" s="409"/>
      <c r="UOG57" s="410"/>
      <c r="UOH57" s="411"/>
      <c r="UOI57" s="412"/>
      <c r="UOJ57" s="406"/>
      <c r="UOK57" s="407"/>
      <c r="UOL57" s="408"/>
      <c r="UOM57" s="409"/>
      <c r="UON57" s="410"/>
      <c r="UOO57" s="411"/>
      <c r="UOP57" s="412"/>
      <c r="UOQ57" s="406"/>
      <c r="UOR57" s="407"/>
      <c r="UOS57" s="408"/>
      <c r="UOT57" s="409"/>
      <c r="UOU57" s="410"/>
      <c r="UOV57" s="411"/>
      <c r="UOW57" s="412"/>
      <c r="UOX57" s="406"/>
      <c r="UOY57" s="407"/>
      <c r="UOZ57" s="408"/>
      <c r="UPA57" s="409"/>
      <c r="UPB57" s="410"/>
      <c r="UPC57" s="411"/>
      <c r="UPD57" s="412"/>
      <c r="UPE57" s="406"/>
      <c r="UPF57" s="407"/>
      <c r="UPG57" s="408"/>
      <c r="UPH57" s="409"/>
      <c r="UPI57" s="410"/>
      <c r="UPJ57" s="411"/>
      <c r="UPK57" s="412"/>
      <c r="UPL57" s="406"/>
      <c r="UPM57" s="407"/>
      <c r="UPN57" s="408"/>
      <c r="UPO57" s="409"/>
      <c r="UPP57" s="410"/>
      <c r="UPQ57" s="411"/>
      <c r="UPR57" s="412"/>
      <c r="UPS57" s="406"/>
      <c r="UPT57" s="407"/>
      <c r="UPU57" s="408"/>
      <c r="UPV57" s="409"/>
      <c r="UPW57" s="410"/>
      <c r="UPX57" s="411"/>
      <c r="UPY57" s="412"/>
      <c r="UPZ57" s="406"/>
      <c r="UQA57" s="407"/>
      <c r="UQB57" s="408"/>
      <c r="UQC57" s="409"/>
      <c r="UQD57" s="410"/>
      <c r="UQE57" s="411"/>
      <c r="UQF57" s="412"/>
      <c r="UQG57" s="406"/>
      <c r="UQH57" s="407"/>
      <c r="UQI57" s="408"/>
      <c r="UQJ57" s="409"/>
      <c r="UQK57" s="410"/>
      <c r="UQL57" s="411"/>
      <c r="UQM57" s="412"/>
      <c r="UQN57" s="406"/>
      <c r="UQO57" s="407"/>
      <c r="UQP57" s="408"/>
      <c r="UQQ57" s="409"/>
      <c r="UQR57" s="410"/>
      <c r="UQS57" s="411"/>
      <c r="UQT57" s="412"/>
      <c r="UQU57" s="406"/>
      <c r="UQV57" s="407"/>
      <c r="UQW57" s="408"/>
      <c r="UQX57" s="409"/>
      <c r="UQY57" s="410"/>
      <c r="UQZ57" s="411"/>
      <c r="URA57" s="412"/>
      <c r="URB57" s="406"/>
      <c r="URC57" s="407"/>
      <c r="URD57" s="408"/>
      <c r="URE57" s="409"/>
      <c r="URF57" s="410"/>
      <c r="URG57" s="411"/>
      <c r="URH57" s="412"/>
      <c r="URI57" s="406"/>
      <c r="URJ57" s="407"/>
      <c r="URK57" s="408"/>
      <c r="URL57" s="409"/>
      <c r="URM57" s="410"/>
      <c r="URN57" s="411"/>
      <c r="URO57" s="412"/>
      <c r="URP57" s="406"/>
      <c r="URQ57" s="407"/>
      <c r="URR57" s="408"/>
      <c r="URS57" s="409"/>
      <c r="URT57" s="410"/>
      <c r="URU57" s="411"/>
      <c r="URV57" s="412"/>
      <c r="URW57" s="406"/>
      <c r="URX57" s="407"/>
      <c r="URY57" s="408"/>
      <c r="URZ57" s="409"/>
      <c r="USA57" s="410"/>
      <c r="USB57" s="411"/>
      <c r="USC57" s="412"/>
      <c r="USD57" s="406"/>
      <c r="USE57" s="407"/>
      <c r="USF57" s="408"/>
      <c r="USG57" s="409"/>
      <c r="USH57" s="410"/>
      <c r="USI57" s="411"/>
      <c r="USJ57" s="412"/>
      <c r="USK57" s="406"/>
      <c r="USL57" s="407"/>
      <c r="USM57" s="408"/>
      <c r="USN57" s="409"/>
      <c r="USO57" s="410"/>
      <c r="USP57" s="411"/>
      <c r="USQ57" s="412"/>
      <c r="USR57" s="406"/>
      <c r="USS57" s="407"/>
      <c r="UST57" s="408"/>
      <c r="USU57" s="409"/>
      <c r="USV57" s="410"/>
      <c r="USW57" s="411"/>
      <c r="USX57" s="412"/>
      <c r="USY57" s="406"/>
      <c r="USZ57" s="407"/>
      <c r="UTA57" s="408"/>
      <c r="UTB57" s="409"/>
      <c r="UTC57" s="410"/>
      <c r="UTD57" s="411"/>
      <c r="UTE57" s="412"/>
      <c r="UTF57" s="406"/>
      <c r="UTG57" s="407"/>
      <c r="UTH57" s="408"/>
      <c r="UTI57" s="409"/>
      <c r="UTJ57" s="410"/>
      <c r="UTK57" s="411"/>
      <c r="UTL57" s="412"/>
      <c r="UTM57" s="406"/>
      <c r="UTN57" s="407"/>
      <c r="UTO57" s="408"/>
      <c r="UTP57" s="409"/>
      <c r="UTQ57" s="410"/>
      <c r="UTR57" s="411"/>
      <c r="UTS57" s="412"/>
      <c r="UTT57" s="406"/>
      <c r="UTU57" s="407"/>
      <c r="UTV57" s="408"/>
      <c r="UTW57" s="409"/>
      <c r="UTX57" s="410"/>
      <c r="UTY57" s="411"/>
      <c r="UTZ57" s="412"/>
      <c r="UUA57" s="406"/>
      <c r="UUB57" s="407"/>
      <c r="UUC57" s="408"/>
      <c r="UUD57" s="409"/>
      <c r="UUE57" s="410"/>
      <c r="UUF57" s="411"/>
      <c r="UUG57" s="412"/>
      <c r="UUH57" s="406"/>
      <c r="UUI57" s="407"/>
      <c r="UUJ57" s="408"/>
      <c r="UUK57" s="409"/>
      <c r="UUL57" s="410"/>
      <c r="UUM57" s="411"/>
      <c r="UUN57" s="412"/>
      <c r="UUO57" s="406"/>
      <c r="UUP57" s="407"/>
      <c r="UUQ57" s="408"/>
      <c r="UUR57" s="409"/>
      <c r="UUS57" s="410"/>
      <c r="UUT57" s="411"/>
      <c r="UUU57" s="412"/>
      <c r="UUV57" s="406"/>
      <c r="UUW57" s="407"/>
      <c r="UUX57" s="408"/>
      <c r="UUY57" s="409"/>
      <c r="UUZ57" s="410"/>
      <c r="UVA57" s="411"/>
      <c r="UVB57" s="412"/>
      <c r="UVC57" s="406"/>
      <c r="UVD57" s="407"/>
      <c r="UVE57" s="408"/>
      <c r="UVF57" s="409"/>
      <c r="UVG57" s="410"/>
      <c r="UVH57" s="411"/>
      <c r="UVI57" s="412"/>
      <c r="UVJ57" s="406"/>
      <c r="UVK57" s="407"/>
      <c r="UVL57" s="408"/>
      <c r="UVM57" s="409"/>
      <c r="UVN57" s="410"/>
      <c r="UVO57" s="411"/>
      <c r="UVP57" s="412"/>
      <c r="UVQ57" s="406"/>
      <c r="UVR57" s="407"/>
      <c r="UVS57" s="408"/>
      <c r="UVT57" s="409"/>
      <c r="UVU57" s="410"/>
      <c r="UVV57" s="411"/>
      <c r="UVW57" s="412"/>
      <c r="UVX57" s="406"/>
      <c r="UVY57" s="407"/>
      <c r="UVZ57" s="408"/>
      <c r="UWA57" s="409"/>
      <c r="UWB57" s="410"/>
      <c r="UWC57" s="411"/>
      <c r="UWD57" s="412"/>
      <c r="UWE57" s="406"/>
      <c r="UWF57" s="407"/>
      <c r="UWG57" s="408"/>
      <c r="UWH57" s="409"/>
      <c r="UWI57" s="410"/>
      <c r="UWJ57" s="411"/>
      <c r="UWK57" s="412"/>
      <c r="UWL57" s="406"/>
      <c r="UWM57" s="407"/>
      <c r="UWN57" s="408"/>
      <c r="UWO57" s="409"/>
      <c r="UWP57" s="410"/>
      <c r="UWQ57" s="411"/>
      <c r="UWR57" s="412"/>
      <c r="UWS57" s="406"/>
      <c r="UWT57" s="407"/>
      <c r="UWU57" s="408"/>
      <c r="UWV57" s="409"/>
      <c r="UWW57" s="410"/>
      <c r="UWX57" s="411"/>
      <c r="UWY57" s="412"/>
      <c r="UWZ57" s="406"/>
      <c r="UXA57" s="407"/>
      <c r="UXB57" s="408"/>
      <c r="UXC57" s="409"/>
      <c r="UXD57" s="410"/>
      <c r="UXE57" s="411"/>
      <c r="UXF57" s="412"/>
      <c r="UXG57" s="406"/>
      <c r="UXH57" s="407"/>
      <c r="UXI57" s="408"/>
      <c r="UXJ57" s="409"/>
      <c r="UXK57" s="410"/>
      <c r="UXL57" s="411"/>
      <c r="UXM57" s="412"/>
      <c r="UXN57" s="406"/>
      <c r="UXO57" s="407"/>
      <c r="UXP57" s="408"/>
      <c r="UXQ57" s="409"/>
      <c r="UXR57" s="410"/>
      <c r="UXS57" s="411"/>
      <c r="UXT57" s="412"/>
      <c r="UXU57" s="406"/>
      <c r="UXV57" s="407"/>
      <c r="UXW57" s="408"/>
      <c r="UXX57" s="409"/>
      <c r="UXY57" s="410"/>
      <c r="UXZ57" s="411"/>
      <c r="UYA57" s="412"/>
      <c r="UYB57" s="406"/>
      <c r="UYC57" s="407"/>
      <c r="UYD57" s="408"/>
      <c r="UYE57" s="409"/>
      <c r="UYF57" s="410"/>
      <c r="UYG57" s="411"/>
      <c r="UYH57" s="412"/>
      <c r="UYI57" s="406"/>
      <c r="UYJ57" s="407"/>
      <c r="UYK57" s="408"/>
      <c r="UYL57" s="409"/>
      <c r="UYM57" s="410"/>
      <c r="UYN57" s="411"/>
      <c r="UYO57" s="412"/>
      <c r="UYP57" s="406"/>
      <c r="UYQ57" s="407"/>
      <c r="UYR57" s="408"/>
      <c r="UYS57" s="409"/>
      <c r="UYT57" s="410"/>
      <c r="UYU57" s="411"/>
      <c r="UYV57" s="412"/>
      <c r="UYW57" s="406"/>
      <c r="UYX57" s="407"/>
      <c r="UYY57" s="408"/>
      <c r="UYZ57" s="409"/>
      <c r="UZA57" s="410"/>
      <c r="UZB57" s="411"/>
      <c r="UZC57" s="412"/>
      <c r="UZD57" s="406"/>
      <c r="UZE57" s="407"/>
      <c r="UZF57" s="408"/>
      <c r="UZG57" s="409"/>
      <c r="UZH57" s="410"/>
      <c r="UZI57" s="411"/>
      <c r="UZJ57" s="412"/>
      <c r="UZK57" s="406"/>
      <c r="UZL57" s="407"/>
      <c r="UZM57" s="408"/>
      <c r="UZN57" s="409"/>
      <c r="UZO57" s="410"/>
      <c r="UZP57" s="411"/>
      <c r="UZQ57" s="412"/>
      <c r="UZR57" s="406"/>
      <c r="UZS57" s="407"/>
      <c r="UZT57" s="408"/>
      <c r="UZU57" s="409"/>
      <c r="UZV57" s="410"/>
      <c r="UZW57" s="411"/>
      <c r="UZX57" s="412"/>
      <c r="UZY57" s="406"/>
      <c r="UZZ57" s="407"/>
      <c r="VAA57" s="408"/>
      <c r="VAB57" s="409"/>
      <c r="VAC57" s="410"/>
      <c r="VAD57" s="411"/>
      <c r="VAE57" s="412"/>
      <c r="VAF57" s="406"/>
      <c r="VAG57" s="407"/>
      <c r="VAH57" s="408"/>
      <c r="VAI57" s="409"/>
      <c r="VAJ57" s="410"/>
      <c r="VAK57" s="411"/>
      <c r="VAL57" s="412"/>
      <c r="VAM57" s="406"/>
      <c r="VAN57" s="407"/>
      <c r="VAO57" s="408"/>
      <c r="VAP57" s="409"/>
      <c r="VAQ57" s="410"/>
      <c r="VAR57" s="411"/>
      <c r="VAS57" s="412"/>
      <c r="VAT57" s="406"/>
      <c r="VAU57" s="407"/>
      <c r="VAV57" s="408"/>
      <c r="VAW57" s="409"/>
      <c r="VAX57" s="410"/>
      <c r="VAY57" s="411"/>
      <c r="VAZ57" s="412"/>
      <c r="VBA57" s="406"/>
      <c r="VBB57" s="407"/>
      <c r="VBC57" s="408"/>
      <c r="VBD57" s="409"/>
      <c r="VBE57" s="410"/>
      <c r="VBF57" s="411"/>
      <c r="VBG57" s="412"/>
      <c r="VBH57" s="406"/>
      <c r="VBI57" s="407"/>
      <c r="VBJ57" s="408"/>
      <c r="VBK57" s="409"/>
      <c r="VBL57" s="410"/>
      <c r="VBM57" s="411"/>
      <c r="VBN57" s="412"/>
      <c r="VBO57" s="406"/>
      <c r="VBP57" s="407"/>
      <c r="VBQ57" s="408"/>
      <c r="VBR57" s="409"/>
      <c r="VBS57" s="410"/>
      <c r="VBT57" s="411"/>
      <c r="VBU57" s="412"/>
      <c r="VBV57" s="406"/>
      <c r="VBW57" s="407"/>
      <c r="VBX57" s="408"/>
      <c r="VBY57" s="409"/>
      <c r="VBZ57" s="410"/>
      <c r="VCA57" s="411"/>
      <c r="VCB57" s="412"/>
      <c r="VCC57" s="406"/>
      <c r="VCD57" s="407"/>
      <c r="VCE57" s="408"/>
      <c r="VCF57" s="409"/>
      <c r="VCG57" s="410"/>
      <c r="VCH57" s="411"/>
      <c r="VCI57" s="412"/>
      <c r="VCJ57" s="406"/>
      <c r="VCK57" s="407"/>
      <c r="VCL57" s="408"/>
      <c r="VCM57" s="409"/>
      <c r="VCN57" s="410"/>
      <c r="VCO57" s="411"/>
      <c r="VCP57" s="412"/>
      <c r="VCQ57" s="406"/>
      <c r="VCR57" s="407"/>
      <c r="VCS57" s="408"/>
      <c r="VCT57" s="409"/>
      <c r="VCU57" s="410"/>
      <c r="VCV57" s="411"/>
      <c r="VCW57" s="412"/>
      <c r="VCX57" s="406"/>
      <c r="VCY57" s="407"/>
      <c r="VCZ57" s="408"/>
      <c r="VDA57" s="409"/>
      <c r="VDB57" s="410"/>
      <c r="VDC57" s="411"/>
      <c r="VDD57" s="412"/>
      <c r="VDE57" s="406"/>
      <c r="VDF57" s="407"/>
      <c r="VDG57" s="408"/>
      <c r="VDH57" s="409"/>
      <c r="VDI57" s="410"/>
      <c r="VDJ57" s="411"/>
      <c r="VDK57" s="412"/>
      <c r="VDL57" s="406"/>
      <c r="VDM57" s="407"/>
      <c r="VDN57" s="408"/>
      <c r="VDO57" s="409"/>
      <c r="VDP57" s="410"/>
      <c r="VDQ57" s="411"/>
      <c r="VDR57" s="412"/>
      <c r="VDS57" s="406"/>
      <c r="VDT57" s="407"/>
      <c r="VDU57" s="408"/>
      <c r="VDV57" s="409"/>
      <c r="VDW57" s="410"/>
      <c r="VDX57" s="411"/>
      <c r="VDY57" s="412"/>
      <c r="VDZ57" s="406"/>
      <c r="VEA57" s="407"/>
      <c r="VEB57" s="408"/>
      <c r="VEC57" s="409"/>
      <c r="VED57" s="410"/>
      <c r="VEE57" s="411"/>
      <c r="VEF57" s="412"/>
      <c r="VEG57" s="406"/>
      <c r="VEH57" s="407"/>
      <c r="VEI57" s="408"/>
      <c r="VEJ57" s="409"/>
      <c r="VEK57" s="410"/>
      <c r="VEL57" s="411"/>
      <c r="VEM57" s="412"/>
      <c r="VEN57" s="406"/>
      <c r="VEO57" s="407"/>
      <c r="VEP57" s="408"/>
      <c r="VEQ57" s="409"/>
      <c r="VER57" s="410"/>
      <c r="VES57" s="411"/>
      <c r="VET57" s="412"/>
      <c r="VEU57" s="406"/>
      <c r="VEV57" s="407"/>
      <c r="VEW57" s="408"/>
      <c r="VEX57" s="409"/>
      <c r="VEY57" s="410"/>
      <c r="VEZ57" s="411"/>
      <c r="VFA57" s="412"/>
      <c r="VFB57" s="406"/>
      <c r="VFC57" s="407"/>
      <c r="VFD57" s="408"/>
      <c r="VFE57" s="409"/>
      <c r="VFF57" s="410"/>
      <c r="VFG57" s="411"/>
      <c r="VFH57" s="412"/>
      <c r="VFI57" s="406"/>
      <c r="VFJ57" s="407"/>
      <c r="VFK57" s="408"/>
      <c r="VFL57" s="409"/>
      <c r="VFM57" s="410"/>
      <c r="VFN57" s="411"/>
      <c r="VFO57" s="412"/>
      <c r="VFP57" s="406"/>
      <c r="VFQ57" s="407"/>
      <c r="VFR57" s="408"/>
      <c r="VFS57" s="409"/>
      <c r="VFT57" s="410"/>
      <c r="VFU57" s="411"/>
      <c r="VFV57" s="412"/>
      <c r="VFW57" s="406"/>
      <c r="VFX57" s="407"/>
      <c r="VFY57" s="408"/>
      <c r="VFZ57" s="409"/>
      <c r="VGA57" s="410"/>
      <c r="VGB57" s="411"/>
      <c r="VGC57" s="412"/>
      <c r="VGD57" s="406"/>
      <c r="VGE57" s="407"/>
      <c r="VGF57" s="408"/>
      <c r="VGG57" s="409"/>
      <c r="VGH57" s="410"/>
      <c r="VGI57" s="411"/>
      <c r="VGJ57" s="412"/>
      <c r="VGK57" s="406"/>
      <c r="VGL57" s="407"/>
      <c r="VGM57" s="408"/>
      <c r="VGN57" s="409"/>
      <c r="VGO57" s="410"/>
      <c r="VGP57" s="411"/>
      <c r="VGQ57" s="412"/>
      <c r="VGR57" s="406"/>
      <c r="VGS57" s="407"/>
      <c r="VGT57" s="408"/>
      <c r="VGU57" s="409"/>
      <c r="VGV57" s="410"/>
      <c r="VGW57" s="411"/>
      <c r="VGX57" s="412"/>
      <c r="VGY57" s="406"/>
      <c r="VGZ57" s="407"/>
      <c r="VHA57" s="408"/>
      <c r="VHB57" s="409"/>
      <c r="VHC57" s="410"/>
      <c r="VHD57" s="411"/>
      <c r="VHE57" s="412"/>
      <c r="VHF57" s="406"/>
      <c r="VHG57" s="407"/>
      <c r="VHH57" s="408"/>
      <c r="VHI57" s="409"/>
      <c r="VHJ57" s="410"/>
      <c r="VHK57" s="411"/>
      <c r="VHL57" s="412"/>
      <c r="VHM57" s="406"/>
      <c r="VHN57" s="407"/>
      <c r="VHO57" s="408"/>
      <c r="VHP57" s="409"/>
      <c r="VHQ57" s="410"/>
      <c r="VHR57" s="411"/>
      <c r="VHS57" s="412"/>
      <c r="VHT57" s="406"/>
      <c r="VHU57" s="407"/>
      <c r="VHV57" s="408"/>
      <c r="VHW57" s="409"/>
      <c r="VHX57" s="410"/>
      <c r="VHY57" s="411"/>
      <c r="VHZ57" s="412"/>
      <c r="VIA57" s="406"/>
      <c r="VIB57" s="407"/>
      <c r="VIC57" s="408"/>
      <c r="VID57" s="409"/>
      <c r="VIE57" s="410"/>
      <c r="VIF57" s="411"/>
      <c r="VIG57" s="412"/>
      <c r="VIH57" s="406"/>
      <c r="VII57" s="407"/>
      <c r="VIJ57" s="408"/>
      <c r="VIK57" s="409"/>
      <c r="VIL57" s="410"/>
      <c r="VIM57" s="411"/>
      <c r="VIN57" s="412"/>
      <c r="VIO57" s="406"/>
      <c r="VIP57" s="407"/>
      <c r="VIQ57" s="408"/>
      <c r="VIR57" s="409"/>
      <c r="VIS57" s="410"/>
      <c r="VIT57" s="411"/>
      <c r="VIU57" s="412"/>
      <c r="VIV57" s="406"/>
      <c r="VIW57" s="407"/>
      <c r="VIX57" s="408"/>
      <c r="VIY57" s="409"/>
      <c r="VIZ57" s="410"/>
      <c r="VJA57" s="411"/>
      <c r="VJB57" s="412"/>
      <c r="VJC57" s="406"/>
      <c r="VJD57" s="407"/>
      <c r="VJE57" s="408"/>
      <c r="VJF57" s="409"/>
      <c r="VJG57" s="410"/>
      <c r="VJH57" s="411"/>
      <c r="VJI57" s="412"/>
      <c r="VJJ57" s="406"/>
      <c r="VJK57" s="407"/>
      <c r="VJL57" s="408"/>
      <c r="VJM57" s="409"/>
      <c r="VJN57" s="410"/>
      <c r="VJO57" s="411"/>
      <c r="VJP57" s="412"/>
      <c r="VJQ57" s="406"/>
      <c r="VJR57" s="407"/>
      <c r="VJS57" s="408"/>
      <c r="VJT57" s="409"/>
      <c r="VJU57" s="410"/>
      <c r="VJV57" s="411"/>
      <c r="VJW57" s="412"/>
      <c r="VJX57" s="406"/>
      <c r="VJY57" s="407"/>
      <c r="VJZ57" s="408"/>
      <c r="VKA57" s="409"/>
      <c r="VKB57" s="410"/>
      <c r="VKC57" s="411"/>
      <c r="VKD57" s="412"/>
      <c r="VKE57" s="406"/>
      <c r="VKF57" s="407"/>
      <c r="VKG57" s="408"/>
      <c r="VKH57" s="409"/>
      <c r="VKI57" s="410"/>
      <c r="VKJ57" s="411"/>
      <c r="VKK57" s="412"/>
      <c r="VKL57" s="406"/>
      <c r="VKM57" s="407"/>
      <c r="VKN57" s="408"/>
      <c r="VKO57" s="409"/>
      <c r="VKP57" s="410"/>
      <c r="VKQ57" s="411"/>
      <c r="VKR57" s="412"/>
      <c r="VKS57" s="406"/>
      <c r="VKT57" s="407"/>
      <c r="VKU57" s="408"/>
      <c r="VKV57" s="409"/>
      <c r="VKW57" s="410"/>
      <c r="VKX57" s="411"/>
      <c r="VKY57" s="412"/>
      <c r="VKZ57" s="406"/>
      <c r="VLA57" s="407"/>
      <c r="VLB57" s="408"/>
      <c r="VLC57" s="409"/>
      <c r="VLD57" s="410"/>
      <c r="VLE57" s="411"/>
      <c r="VLF57" s="412"/>
      <c r="VLG57" s="406"/>
      <c r="VLH57" s="407"/>
      <c r="VLI57" s="408"/>
      <c r="VLJ57" s="409"/>
      <c r="VLK57" s="410"/>
      <c r="VLL57" s="411"/>
      <c r="VLM57" s="412"/>
      <c r="VLN57" s="406"/>
      <c r="VLO57" s="407"/>
      <c r="VLP57" s="408"/>
      <c r="VLQ57" s="409"/>
      <c r="VLR57" s="410"/>
      <c r="VLS57" s="411"/>
      <c r="VLT57" s="412"/>
      <c r="VLU57" s="406"/>
      <c r="VLV57" s="407"/>
      <c r="VLW57" s="408"/>
      <c r="VLX57" s="409"/>
      <c r="VLY57" s="410"/>
      <c r="VLZ57" s="411"/>
      <c r="VMA57" s="412"/>
      <c r="VMB57" s="406"/>
      <c r="VMC57" s="407"/>
      <c r="VMD57" s="408"/>
      <c r="VME57" s="409"/>
      <c r="VMF57" s="410"/>
      <c r="VMG57" s="411"/>
      <c r="VMH57" s="412"/>
      <c r="VMI57" s="406"/>
      <c r="VMJ57" s="407"/>
      <c r="VMK57" s="408"/>
      <c r="VML57" s="409"/>
      <c r="VMM57" s="410"/>
      <c r="VMN57" s="411"/>
      <c r="VMO57" s="412"/>
      <c r="VMP57" s="406"/>
      <c r="VMQ57" s="407"/>
      <c r="VMR57" s="408"/>
      <c r="VMS57" s="409"/>
      <c r="VMT57" s="410"/>
      <c r="VMU57" s="411"/>
      <c r="VMV57" s="412"/>
      <c r="VMW57" s="406"/>
      <c r="VMX57" s="407"/>
      <c r="VMY57" s="408"/>
      <c r="VMZ57" s="409"/>
      <c r="VNA57" s="410"/>
      <c r="VNB57" s="411"/>
      <c r="VNC57" s="412"/>
      <c r="VND57" s="406"/>
      <c r="VNE57" s="407"/>
      <c r="VNF57" s="408"/>
      <c r="VNG57" s="409"/>
      <c r="VNH57" s="410"/>
      <c r="VNI57" s="411"/>
      <c r="VNJ57" s="412"/>
      <c r="VNK57" s="406"/>
      <c r="VNL57" s="407"/>
      <c r="VNM57" s="408"/>
      <c r="VNN57" s="409"/>
      <c r="VNO57" s="410"/>
      <c r="VNP57" s="411"/>
      <c r="VNQ57" s="412"/>
      <c r="VNR57" s="406"/>
      <c r="VNS57" s="407"/>
      <c r="VNT57" s="408"/>
      <c r="VNU57" s="409"/>
      <c r="VNV57" s="410"/>
      <c r="VNW57" s="411"/>
      <c r="VNX57" s="412"/>
      <c r="VNY57" s="406"/>
      <c r="VNZ57" s="407"/>
      <c r="VOA57" s="408"/>
      <c r="VOB57" s="409"/>
      <c r="VOC57" s="410"/>
      <c r="VOD57" s="411"/>
      <c r="VOE57" s="412"/>
      <c r="VOF57" s="406"/>
      <c r="VOG57" s="407"/>
      <c r="VOH57" s="408"/>
      <c r="VOI57" s="409"/>
      <c r="VOJ57" s="410"/>
      <c r="VOK57" s="411"/>
      <c r="VOL57" s="412"/>
      <c r="VOM57" s="406"/>
      <c r="VON57" s="407"/>
      <c r="VOO57" s="408"/>
      <c r="VOP57" s="409"/>
      <c r="VOQ57" s="410"/>
      <c r="VOR57" s="411"/>
      <c r="VOS57" s="412"/>
      <c r="VOT57" s="406"/>
      <c r="VOU57" s="407"/>
      <c r="VOV57" s="408"/>
      <c r="VOW57" s="409"/>
      <c r="VOX57" s="410"/>
      <c r="VOY57" s="411"/>
      <c r="VOZ57" s="412"/>
      <c r="VPA57" s="406"/>
      <c r="VPB57" s="407"/>
      <c r="VPC57" s="408"/>
      <c r="VPD57" s="409"/>
      <c r="VPE57" s="410"/>
      <c r="VPF57" s="411"/>
      <c r="VPG57" s="412"/>
      <c r="VPH57" s="406"/>
      <c r="VPI57" s="407"/>
      <c r="VPJ57" s="408"/>
      <c r="VPK57" s="409"/>
      <c r="VPL57" s="410"/>
      <c r="VPM57" s="411"/>
      <c r="VPN57" s="412"/>
      <c r="VPO57" s="406"/>
      <c r="VPP57" s="407"/>
      <c r="VPQ57" s="408"/>
      <c r="VPR57" s="409"/>
      <c r="VPS57" s="410"/>
      <c r="VPT57" s="411"/>
      <c r="VPU57" s="412"/>
      <c r="VPV57" s="406"/>
      <c r="VPW57" s="407"/>
      <c r="VPX57" s="408"/>
      <c r="VPY57" s="409"/>
      <c r="VPZ57" s="410"/>
      <c r="VQA57" s="411"/>
      <c r="VQB57" s="412"/>
      <c r="VQC57" s="406"/>
      <c r="VQD57" s="407"/>
      <c r="VQE57" s="408"/>
      <c r="VQF57" s="409"/>
      <c r="VQG57" s="410"/>
      <c r="VQH57" s="411"/>
      <c r="VQI57" s="412"/>
      <c r="VQJ57" s="406"/>
      <c r="VQK57" s="407"/>
      <c r="VQL57" s="408"/>
      <c r="VQM57" s="409"/>
      <c r="VQN57" s="410"/>
      <c r="VQO57" s="411"/>
      <c r="VQP57" s="412"/>
      <c r="VQQ57" s="406"/>
      <c r="VQR57" s="407"/>
      <c r="VQS57" s="408"/>
      <c r="VQT57" s="409"/>
      <c r="VQU57" s="410"/>
      <c r="VQV57" s="411"/>
      <c r="VQW57" s="412"/>
      <c r="VQX57" s="406"/>
      <c r="VQY57" s="407"/>
      <c r="VQZ57" s="408"/>
      <c r="VRA57" s="409"/>
      <c r="VRB57" s="410"/>
      <c r="VRC57" s="411"/>
      <c r="VRD57" s="412"/>
      <c r="VRE57" s="406"/>
      <c r="VRF57" s="407"/>
      <c r="VRG57" s="408"/>
      <c r="VRH57" s="409"/>
      <c r="VRI57" s="410"/>
      <c r="VRJ57" s="411"/>
      <c r="VRK57" s="412"/>
      <c r="VRL57" s="406"/>
      <c r="VRM57" s="407"/>
      <c r="VRN57" s="408"/>
      <c r="VRO57" s="409"/>
      <c r="VRP57" s="410"/>
      <c r="VRQ57" s="411"/>
      <c r="VRR57" s="412"/>
      <c r="VRS57" s="406"/>
      <c r="VRT57" s="407"/>
      <c r="VRU57" s="408"/>
      <c r="VRV57" s="409"/>
      <c r="VRW57" s="410"/>
      <c r="VRX57" s="411"/>
      <c r="VRY57" s="412"/>
      <c r="VRZ57" s="406"/>
      <c r="VSA57" s="407"/>
      <c r="VSB57" s="408"/>
      <c r="VSC57" s="409"/>
      <c r="VSD57" s="410"/>
      <c r="VSE57" s="411"/>
      <c r="VSF57" s="412"/>
      <c r="VSG57" s="406"/>
      <c r="VSH57" s="407"/>
      <c r="VSI57" s="408"/>
      <c r="VSJ57" s="409"/>
      <c r="VSK57" s="410"/>
      <c r="VSL57" s="411"/>
      <c r="VSM57" s="412"/>
      <c r="VSN57" s="406"/>
      <c r="VSO57" s="407"/>
      <c r="VSP57" s="408"/>
      <c r="VSQ57" s="409"/>
      <c r="VSR57" s="410"/>
      <c r="VSS57" s="411"/>
      <c r="VST57" s="412"/>
      <c r="VSU57" s="406"/>
      <c r="VSV57" s="407"/>
      <c r="VSW57" s="408"/>
      <c r="VSX57" s="409"/>
      <c r="VSY57" s="410"/>
      <c r="VSZ57" s="411"/>
      <c r="VTA57" s="412"/>
      <c r="VTB57" s="406"/>
      <c r="VTC57" s="407"/>
      <c r="VTD57" s="408"/>
      <c r="VTE57" s="409"/>
      <c r="VTF57" s="410"/>
      <c r="VTG57" s="411"/>
      <c r="VTH57" s="412"/>
      <c r="VTI57" s="406"/>
      <c r="VTJ57" s="407"/>
      <c r="VTK57" s="408"/>
      <c r="VTL57" s="409"/>
      <c r="VTM57" s="410"/>
      <c r="VTN57" s="411"/>
      <c r="VTO57" s="412"/>
      <c r="VTP57" s="406"/>
      <c r="VTQ57" s="407"/>
      <c r="VTR57" s="408"/>
      <c r="VTS57" s="409"/>
      <c r="VTT57" s="410"/>
      <c r="VTU57" s="411"/>
      <c r="VTV57" s="412"/>
      <c r="VTW57" s="406"/>
      <c r="VTX57" s="407"/>
      <c r="VTY57" s="408"/>
      <c r="VTZ57" s="409"/>
      <c r="VUA57" s="410"/>
      <c r="VUB57" s="411"/>
      <c r="VUC57" s="412"/>
      <c r="VUD57" s="406"/>
      <c r="VUE57" s="407"/>
      <c r="VUF57" s="408"/>
      <c r="VUG57" s="409"/>
      <c r="VUH57" s="410"/>
      <c r="VUI57" s="411"/>
      <c r="VUJ57" s="412"/>
      <c r="VUK57" s="406"/>
      <c r="VUL57" s="407"/>
      <c r="VUM57" s="408"/>
      <c r="VUN57" s="409"/>
      <c r="VUO57" s="410"/>
      <c r="VUP57" s="411"/>
      <c r="VUQ57" s="412"/>
      <c r="VUR57" s="406"/>
      <c r="VUS57" s="407"/>
      <c r="VUT57" s="408"/>
      <c r="VUU57" s="409"/>
      <c r="VUV57" s="410"/>
      <c r="VUW57" s="411"/>
      <c r="VUX57" s="412"/>
      <c r="VUY57" s="406"/>
      <c r="VUZ57" s="407"/>
      <c r="VVA57" s="408"/>
      <c r="VVB57" s="409"/>
      <c r="VVC57" s="410"/>
      <c r="VVD57" s="411"/>
      <c r="VVE57" s="412"/>
      <c r="VVF57" s="406"/>
      <c r="VVG57" s="407"/>
      <c r="VVH57" s="408"/>
      <c r="VVI57" s="409"/>
      <c r="VVJ57" s="410"/>
      <c r="VVK57" s="411"/>
      <c r="VVL57" s="412"/>
      <c r="VVM57" s="406"/>
      <c r="VVN57" s="407"/>
      <c r="VVO57" s="408"/>
      <c r="VVP57" s="409"/>
      <c r="VVQ57" s="410"/>
      <c r="VVR57" s="411"/>
      <c r="VVS57" s="412"/>
      <c r="VVT57" s="406"/>
      <c r="VVU57" s="407"/>
      <c r="VVV57" s="408"/>
      <c r="VVW57" s="409"/>
      <c r="VVX57" s="410"/>
      <c r="VVY57" s="411"/>
      <c r="VVZ57" s="412"/>
      <c r="VWA57" s="406"/>
      <c r="VWB57" s="407"/>
      <c r="VWC57" s="408"/>
      <c r="VWD57" s="409"/>
      <c r="VWE57" s="410"/>
      <c r="VWF57" s="411"/>
      <c r="VWG57" s="412"/>
      <c r="VWH57" s="406"/>
      <c r="VWI57" s="407"/>
      <c r="VWJ57" s="408"/>
      <c r="VWK57" s="409"/>
      <c r="VWL57" s="410"/>
      <c r="VWM57" s="411"/>
      <c r="VWN57" s="412"/>
      <c r="VWO57" s="406"/>
      <c r="VWP57" s="407"/>
      <c r="VWQ57" s="408"/>
      <c r="VWR57" s="409"/>
      <c r="VWS57" s="410"/>
      <c r="VWT57" s="411"/>
      <c r="VWU57" s="412"/>
      <c r="VWV57" s="406"/>
      <c r="VWW57" s="407"/>
      <c r="VWX57" s="408"/>
      <c r="VWY57" s="409"/>
      <c r="VWZ57" s="410"/>
      <c r="VXA57" s="411"/>
      <c r="VXB57" s="412"/>
      <c r="VXC57" s="406"/>
      <c r="VXD57" s="407"/>
      <c r="VXE57" s="408"/>
      <c r="VXF57" s="409"/>
      <c r="VXG57" s="410"/>
      <c r="VXH57" s="411"/>
      <c r="VXI57" s="412"/>
      <c r="VXJ57" s="406"/>
      <c r="VXK57" s="407"/>
      <c r="VXL57" s="408"/>
      <c r="VXM57" s="409"/>
      <c r="VXN57" s="410"/>
      <c r="VXO57" s="411"/>
      <c r="VXP57" s="412"/>
      <c r="VXQ57" s="406"/>
      <c r="VXR57" s="407"/>
      <c r="VXS57" s="408"/>
      <c r="VXT57" s="409"/>
      <c r="VXU57" s="410"/>
      <c r="VXV57" s="411"/>
      <c r="VXW57" s="412"/>
      <c r="VXX57" s="406"/>
      <c r="VXY57" s="407"/>
      <c r="VXZ57" s="408"/>
      <c r="VYA57" s="409"/>
      <c r="VYB57" s="410"/>
      <c r="VYC57" s="411"/>
      <c r="VYD57" s="412"/>
      <c r="VYE57" s="406"/>
      <c r="VYF57" s="407"/>
      <c r="VYG57" s="408"/>
      <c r="VYH57" s="409"/>
      <c r="VYI57" s="410"/>
      <c r="VYJ57" s="411"/>
      <c r="VYK57" s="412"/>
      <c r="VYL57" s="406"/>
      <c r="VYM57" s="407"/>
      <c r="VYN57" s="408"/>
      <c r="VYO57" s="409"/>
      <c r="VYP57" s="410"/>
      <c r="VYQ57" s="411"/>
      <c r="VYR57" s="412"/>
      <c r="VYS57" s="406"/>
      <c r="VYT57" s="407"/>
      <c r="VYU57" s="408"/>
      <c r="VYV57" s="409"/>
      <c r="VYW57" s="410"/>
      <c r="VYX57" s="411"/>
      <c r="VYY57" s="412"/>
      <c r="VYZ57" s="406"/>
      <c r="VZA57" s="407"/>
      <c r="VZB57" s="408"/>
      <c r="VZC57" s="409"/>
      <c r="VZD57" s="410"/>
      <c r="VZE57" s="411"/>
      <c r="VZF57" s="412"/>
      <c r="VZG57" s="406"/>
      <c r="VZH57" s="407"/>
      <c r="VZI57" s="408"/>
      <c r="VZJ57" s="409"/>
      <c r="VZK57" s="410"/>
      <c r="VZL57" s="411"/>
      <c r="VZM57" s="412"/>
      <c r="VZN57" s="406"/>
      <c r="VZO57" s="407"/>
      <c r="VZP57" s="408"/>
      <c r="VZQ57" s="409"/>
      <c r="VZR57" s="410"/>
      <c r="VZS57" s="411"/>
      <c r="VZT57" s="412"/>
      <c r="VZU57" s="406"/>
      <c r="VZV57" s="407"/>
      <c r="VZW57" s="408"/>
      <c r="VZX57" s="409"/>
      <c r="VZY57" s="410"/>
      <c r="VZZ57" s="411"/>
      <c r="WAA57" s="412"/>
      <c r="WAB57" s="406"/>
      <c r="WAC57" s="407"/>
      <c r="WAD57" s="408"/>
      <c r="WAE57" s="409"/>
      <c r="WAF57" s="410"/>
      <c r="WAG57" s="411"/>
      <c r="WAH57" s="412"/>
      <c r="WAI57" s="406"/>
      <c r="WAJ57" s="407"/>
      <c r="WAK57" s="408"/>
      <c r="WAL57" s="409"/>
      <c r="WAM57" s="410"/>
      <c r="WAN57" s="411"/>
      <c r="WAO57" s="412"/>
      <c r="WAP57" s="406"/>
      <c r="WAQ57" s="407"/>
      <c r="WAR57" s="408"/>
      <c r="WAS57" s="409"/>
      <c r="WAT57" s="410"/>
      <c r="WAU57" s="411"/>
      <c r="WAV57" s="412"/>
      <c r="WAW57" s="406"/>
      <c r="WAX57" s="407"/>
      <c r="WAY57" s="408"/>
      <c r="WAZ57" s="409"/>
      <c r="WBA57" s="410"/>
      <c r="WBB57" s="411"/>
      <c r="WBC57" s="412"/>
      <c r="WBD57" s="406"/>
      <c r="WBE57" s="407"/>
      <c r="WBF57" s="408"/>
      <c r="WBG57" s="409"/>
      <c r="WBH57" s="410"/>
      <c r="WBI57" s="411"/>
      <c r="WBJ57" s="412"/>
      <c r="WBK57" s="406"/>
      <c r="WBL57" s="407"/>
      <c r="WBM57" s="408"/>
      <c r="WBN57" s="409"/>
      <c r="WBO57" s="410"/>
      <c r="WBP57" s="411"/>
      <c r="WBQ57" s="412"/>
      <c r="WBR57" s="406"/>
      <c r="WBS57" s="407"/>
      <c r="WBT57" s="408"/>
      <c r="WBU57" s="409"/>
      <c r="WBV57" s="410"/>
      <c r="WBW57" s="411"/>
      <c r="WBX57" s="412"/>
      <c r="WBY57" s="406"/>
      <c r="WBZ57" s="407"/>
      <c r="WCA57" s="408"/>
      <c r="WCB57" s="409"/>
      <c r="WCC57" s="410"/>
      <c r="WCD57" s="411"/>
      <c r="WCE57" s="412"/>
      <c r="WCF57" s="406"/>
      <c r="WCG57" s="407"/>
      <c r="WCH57" s="408"/>
      <c r="WCI57" s="409"/>
      <c r="WCJ57" s="410"/>
      <c r="WCK57" s="411"/>
      <c r="WCL57" s="412"/>
      <c r="WCM57" s="406"/>
      <c r="WCN57" s="407"/>
      <c r="WCO57" s="408"/>
      <c r="WCP57" s="409"/>
      <c r="WCQ57" s="410"/>
      <c r="WCR57" s="411"/>
      <c r="WCS57" s="412"/>
      <c r="WCT57" s="406"/>
      <c r="WCU57" s="407"/>
      <c r="WCV57" s="408"/>
      <c r="WCW57" s="409"/>
      <c r="WCX57" s="410"/>
      <c r="WCY57" s="411"/>
      <c r="WCZ57" s="412"/>
      <c r="WDA57" s="406"/>
      <c r="WDB57" s="407"/>
      <c r="WDC57" s="408"/>
      <c r="WDD57" s="409"/>
      <c r="WDE57" s="410"/>
      <c r="WDF57" s="411"/>
      <c r="WDG57" s="412"/>
      <c r="WDH57" s="406"/>
      <c r="WDI57" s="407"/>
      <c r="WDJ57" s="408"/>
      <c r="WDK57" s="409"/>
      <c r="WDL57" s="410"/>
      <c r="WDM57" s="411"/>
      <c r="WDN57" s="412"/>
      <c r="WDO57" s="406"/>
      <c r="WDP57" s="407"/>
      <c r="WDQ57" s="408"/>
      <c r="WDR57" s="409"/>
      <c r="WDS57" s="410"/>
      <c r="WDT57" s="411"/>
      <c r="WDU57" s="412"/>
      <c r="WDV57" s="406"/>
      <c r="WDW57" s="407"/>
      <c r="WDX57" s="408"/>
      <c r="WDY57" s="409"/>
      <c r="WDZ57" s="410"/>
      <c r="WEA57" s="411"/>
      <c r="WEB57" s="412"/>
      <c r="WEC57" s="406"/>
      <c r="WED57" s="407"/>
      <c r="WEE57" s="408"/>
      <c r="WEF57" s="409"/>
      <c r="WEG57" s="410"/>
      <c r="WEH57" s="411"/>
      <c r="WEI57" s="412"/>
      <c r="WEJ57" s="406"/>
      <c r="WEK57" s="407"/>
      <c r="WEL57" s="408"/>
      <c r="WEM57" s="409"/>
      <c r="WEN57" s="410"/>
      <c r="WEO57" s="411"/>
      <c r="WEP57" s="412"/>
      <c r="WEQ57" s="406"/>
      <c r="WER57" s="407"/>
      <c r="WES57" s="408"/>
      <c r="WET57" s="409"/>
      <c r="WEU57" s="410"/>
      <c r="WEV57" s="411"/>
      <c r="WEW57" s="412"/>
      <c r="WEX57" s="406"/>
      <c r="WEY57" s="407"/>
      <c r="WEZ57" s="408"/>
      <c r="WFA57" s="409"/>
      <c r="WFB57" s="410"/>
      <c r="WFC57" s="411"/>
      <c r="WFD57" s="412"/>
      <c r="WFE57" s="406"/>
      <c r="WFF57" s="407"/>
      <c r="WFG57" s="408"/>
      <c r="WFH57" s="409"/>
      <c r="WFI57" s="410"/>
      <c r="WFJ57" s="411"/>
      <c r="WFK57" s="412"/>
      <c r="WFL57" s="406"/>
      <c r="WFM57" s="407"/>
      <c r="WFN57" s="408"/>
      <c r="WFO57" s="409"/>
      <c r="WFP57" s="410"/>
      <c r="WFQ57" s="411"/>
      <c r="WFR57" s="412"/>
      <c r="WFS57" s="406"/>
      <c r="WFT57" s="407"/>
      <c r="WFU57" s="408"/>
      <c r="WFV57" s="409"/>
      <c r="WFW57" s="410"/>
      <c r="WFX57" s="411"/>
      <c r="WFY57" s="412"/>
      <c r="WFZ57" s="406"/>
      <c r="WGA57" s="407"/>
      <c r="WGB57" s="408"/>
      <c r="WGC57" s="409"/>
      <c r="WGD57" s="410"/>
      <c r="WGE57" s="411"/>
      <c r="WGF57" s="412"/>
      <c r="WGG57" s="406"/>
      <c r="WGH57" s="407"/>
      <c r="WGI57" s="408"/>
      <c r="WGJ57" s="409"/>
      <c r="WGK57" s="410"/>
      <c r="WGL57" s="411"/>
      <c r="WGM57" s="412"/>
      <c r="WGN57" s="406"/>
      <c r="WGO57" s="407"/>
      <c r="WGP57" s="408"/>
      <c r="WGQ57" s="409"/>
      <c r="WGR57" s="410"/>
      <c r="WGS57" s="411"/>
      <c r="WGT57" s="412"/>
      <c r="WGU57" s="406"/>
      <c r="WGV57" s="407"/>
      <c r="WGW57" s="408"/>
      <c r="WGX57" s="409"/>
      <c r="WGY57" s="410"/>
      <c r="WGZ57" s="411"/>
      <c r="WHA57" s="412"/>
      <c r="WHB57" s="406"/>
      <c r="WHC57" s="407"/>
      <c r="WHD57" s="408"/>
      <c r="WHE57" s="409"/>
      <c r="WHF57" s="410"/>
      <c r="WHG57" s="411"/>
      <c r="WHH57" s="412"/>
      <c r="WHI57" s="406"/>
      <c r="WHJ57" s="407"/>
      <c r="WHK57" s="408"/>
      <c r="WHL57" s="409"/>
      <c r="WHM57" s="410"/>
      <c r="WHN57" s="411"/>
      <c r="WHO57" s="412"/>
      <c r="WHP57" s="406"/>
      <c r="WHQ57" s="407"/>
      <c r="WHR57" s="408"/>
      <c r="WHS57" s="409"/>
      <c r="WHT57" s="410"/>
      <c r="WHU57" s="411"/>
      <c r="WHV57" s="412"/>
      <c r="WHW57" s="406"/>
      <c r="WHX57" s="407"/>
      <c r="WHY57" s="408"/>
      <c r="WHZ57" s="409"/>
      <c r="WIA57" s="410"/>
      <c r="WIB57" s="411"/>
      <c r="WIC57" s="412"/>
      <c r="WID57" s="406"/>
      <c r="WIE57" s="407"/>
      <c r="WIF57" s="408"/>
      <c r="WIG57" s="409"/>
      <c r="WIH57" s="410"/>
      <c r="WII57" s="411"/>
      <c r="WIJ57" s="412"/>
      <c r="WIK57" s="406"/>
      <c r="WIL57" s="407"/>
      <c r="WIM57" s="408"/>
      <c r="WIN57" s="409"/>
      <c r="WIO57" s="410"/>
      <c r="WIP57" s="411"/>
      <c r="WIQ57" s="412"/>
      <c r="WIR57" s="406"/>
      <c r="WIS57" s="407"/>
      <c r="WIT57" s="408"/>
      <c r="WIU57" s="409"/>
      <c r="WIV57" s="410"/>
      <c r="WIW57" s="411"/>
      <c r="WIX57" s="412"/>
      <c r="WIY57" s="406"/>
      <c r="WIZ57" s="407"/>
      <c r="WJA57" s="408"/>
      <c r="WJB57" s="409"/>
      <c r="WJC57" s="410"/>
      <c r="WJD57" s="411"/>
      <c r="WJE57" s="412"/>
      <c r="WJF57" s="406"/>
      <c r="WJG57" s="407"/>
      <c r="WJH57" s="408"/>
      <c r="WJI57" s="409"/>
      <c r="WJJ57" s="410"/>
      <c r="WJK57" s="411"/>
      <c r="WJL57" s="412"/>
      <c r="WJM57" s="406"/>
      <c r="WJN57" s="407"/>
      <c r="WJO57" s="408"/>
      <c r="WJP57" s="409"/>
      <c r="WJQ57" s="410"/>
      <c r="WJR57" s="411"/>
      <c r="WJS57" s="412"/>
      <c r="WJT57" s="406"/>
      <c r="WJU57" s="407"/>
      <c r="WJV57" s="408"/>
      <c r="WJW57" s="409"/>
      <c r="WJX57" s="410"/>
      <c r="WJY57" s="411"/>
      <c r="WJZ57" s="412"/>
      <c r="WKA57" s="406"/>
      <c r="WKB57" s="407"/>
      <c r="WKC57" s="408"/>
      <c r="WKD57" s="409"/>
      <c r="WKE57" s="410"/>
      <c r="WKF57" s="411"/>
      <c r="WKG57" s="412"/>
      <c r="WKH57" s="406"/>
      <c r="WKI57" s="407"/>
      <c r="WKJ57" s="408"/>
      <c r="WKK57" s="409"/>
      <c r="WKL57" s="410"/>
      <c r="WKM57" s="411"/>
      <c r="WKN57" s="412"/>
      <c r="WKO57" s="406"/>
      <c r="WKP57" s="407"/>
      <c r="WKQ57" s="408"/>
      <c r="WKR57" s="409"/>
      <c r="WKS57" s="410"/>
      <c r="WKT57" s="411"/>
      <c r="WKU57" s="412"/>
      <c r="WKV57" s="406"/>
      <c r="WKW57" s="407"/>
      <c r="WKX57" s="408"/>
      <c r="WKY57" s="409"/>
      <c r="WKZ57" s="410"/>
      <c r="WLA57" s="411"/>
      <c r="WLB57" s="412"/>
      <c r="WLC57" s="406"/>
      <c r="WLD57" s="407"/>
      <c r="WLE57" s="408"/>
      <c r="WLF57" s="409"/>
      <c r="WLG57" s="410"/>
      <c r="WLH57" s="411"/>
      <c r="WLI57" s="412"/>
      <c r="WLJ57" s="406"/>
      <c r="WLK57" s="407"/>
      <c r="WLL57" s="408"/>
      <c r="WLM57" s="409"/>
      <c r="WLN57" s="410"/>
      <c r="WLO57" s="411"/>
      <c r="WLP57" s="412"/>
      <c r="WLQ57" s="406"/>
      <c r="WLR57" s="407"/>
      <c r="WLS57" s="408"/>
      <c r="WLT57" s="409"/>
      <c r="WLU57" s="410"/>
      <c r="WLV57" s="411"/>
      <c r="WLW57" s="412"/>
      <c r="WLX57" s="406"/>
      <c r="WLY57" s="407"/>
      <c r="WLZ57" s="408"/>
      <c r="WMA57" s="409"/>
      <c r="WMB57" s="410"/>
      <c r="WMC57" s="411"/>
      <c r="WMD57" s="412"/>
      <c r="WME57" s="406"/>
      <c r="WMF57" s="407"/>
      <c r="WMG57" s="408"/>
      <c r="WMH57" s="409"/>
      <c r="WMI57" s="410"/>
      <c r="WMJ57" s="411"/>
      <c r="WMK57" s="412"/>
      <c r="WML57" s="406"/>
      <c r="WMM57" s="407"/>
      <c r="WMN57" s="408"/>
      <c r="WMO57" s="409"/>
      <c r="WMP57" s="410"/>
      <c r="WMQ57" s="411"/>
      <c r="WMR57" s="412"/>
      <c r="WMS57" s="406"/>
      <c r="WMT57" s="407"/>
      <c r="WMU57" s="408"/>
      <c r="WMV57" s="409"/>
      <c r="WMW57" s="410"/>
      <c r="WMX57" s="411"/>
      <c r="WMY57" s="412"/>
      <c r="WMZ57" s="406"/>
      <c r="WNA57" s="407"/>
      <c r="WNB57" s="408"/>
      <c r="WNC57" s="409"/>
      <c r="WND57" s="410"/>
      <c r="WNE57" s="411"/>
      <c r="WNF57" s="412"/>
      <c r="WNG57" s="406"/>
      <c r="WNH57" s="407"/>
      <c r="WNI57" s="408"/>
      <c r="WNJ57" s="409"/>
      <c r="WNK57" s="410"/>
      <c r="WNL57" s="411"/>
      <c r="WNM57" s="412"/>
      <c r="WNN57" s="406"/>
      <c r="WNO57" s="407"/>
      <c r="WNP57" s="408"/>
      <c r="WNQ57" s="409"/>
      <c r="WNR57" s="410"/>
      <c r="WNS57" s="411"/>
      <c r="WNT57" s="412"/>
      <c r="WNU57" s="406"/>
      <c r="WNV57" s="407"/>
      <c r="WNW57" s="408"/>
      <c r="WNX57" s="409"/>
      <c r="WNY57" s="410"/>
      <c r="WNZ57" s="411"/>
      <c r="WOA57" s="412"/>
      <c r="WOB57" s="406"/>
      <c r="WOC57" s="407"/>
      <c r="WOD57" s="408"/>
      <c r="WOE57" s="409"/>
      <c r="WOF57" s="410"/>
      <c r="WOG57" s="411"/>
      <c r="WOH57" s="412"/>
      <c r="WOI57" s="406"/>
      <c r="WOJ57" s="407"/>
      <c r="WOK57" s="408"/>
      <c r="WOL57" s="409"/>
      <c r="WOM57" s="410"/>
      <c r="WON57" s="411"/>
      <c r="WOO57" s="412"/>
      <c r="WOP57" s="406"/>
      <c r="WOQ57" s="407"/>
      <c r="WOR57" s="408"/>
      <c r="WOS57" s="409"/>
      <c r="WOT57" s="410"/>
      <c r="WOU57" s="411"/>
      <c r="WOV57" s="412"/>
      <c r="WOW57" s="406"/>
      <c r="WOX57" s="407"/>
      <c r="WOY57" s="408"/>
      <c r="WOZ57" s="409"/>
      <c r="WPA57" s="410"/>
      <c r="WPB57" s="411"/>
      <c r="WPC57" s="412"/>
      <c r="WPD57" s="406"/>
      <c r="WPE57" s="407"/>
      <c r="WPF57" s="408"/>
      <c r="WPG57" s="409"/>
      <c r="WPH57" s="410"/>
      <c r="WPI57" s="411"/>
      <c r="WPJ57" s="412"/>
      <c r="WPK57" s="406"/>
      <c r="WPL57" s="407"/>
      <c r="WPM57" s="408"/>
      <c r="WPN57" s="409"/>
      <c r="WPO57" s="410"/>
      <c r="WPP57" s="411"/>
      <c r="WPQ57" s="412"/>
      <c r="WPR57" s="406"/>
      <c r="WPS57" s="407"/>
      <c r="WPT57" s="408"/>
      <c r="WPU57" s="409"/>
      <c r="WPV57" s="410"/>
      <c r="WPW57" s="411"/>
      <c r="WPX57" s="412"/>
      <c r="WPY57" s="406"/>
      <c r="WPZ57" s="407"/>
      <c r="WQA57" s="408"/>
      <c r="WQB57" s="409"/>
      <c r="WQC57" s="410"/>
      <c r="WQD57" s="411"/>
      <c r="WQE57" s="412"/>
      <c r="WQF57" s="406"/>
      <c r="WQG57" s="407"/>
      <c r="WQH57" s="408"/>
      <c r="WQI57" s="409"/>
      <c r="WQJ57" s="410"/>
      <c r="WQK57" s="411"/>
      <c r="WQL57" s="412"/>
      <c r="WQM57" s="406"/>
      <c r="WQN57" s="407"/>
      <c r="WQO57" s="408"/>
      <c r="WQP57" s="409"/>
      <c r="WQQ57" s="410"/>
      <c r="WQR57" s="411"/>
      <c r="WQS57" s="412"/>
      <c r="WQT57" s="406"/>
      <c r="WQU57" s="407"/>
      <c r="WQV57" s="408"/>
      <c r="WQW57" s="409"/>
      <c r="WQX57" s="410"/>
      <c r="WQY57" s="411"/>
      <c r="WQZ57" s="412"/>
      <c r="WRA57" s="406"/>
      <c r="WRB57" s="407"/>
      <c r="WRC57" s="408"/>
      <c r="WRD57" s="409"/>
      <c r="WRE57" s="410"/>
      <c r="WRF57" s="411"/>
      <c r="WRG57" s="412"/>
      <c r="WRH57" s="406"/>
      <c r="WRI57" s="407"/>
      <c r="WRJ57" s="408"/>
      <c r="WRK57" s="409"/>
      <c r="WRL57" s="410"/>
      <c r="WRM57" s="411"/>
      <c r="WRN57" s="412"/>
      <c r="WRO57" s="406"/>
      <c r="WRP57" s="407"/>
      <c r="WRQ57" s="408"/>
      <c r="WRR57" s="409"/>
      <c r="WRS57" s="410"/>
      <c r="WRT57" s="411"/>
      <c r="WRU57" s="412"/>
      <c r="WRV57" s="406"/>
      <c r="WRW57" s="407"/>
      <c r="WRX57" s="408"/>
      <c r="WRY57" s="409"/>
      <c r="WRZ57" s="410"/>
      <c r="WSA57" s="411"/>
      <c r="WSB57" s="412"/>
      <c r="WSC57" s="406"/>
      <c r="WSD57" s="407"/>
      <c r="WSE57" s="408"/>
      <c r="WSF57" s="409"/>
      <c r="WSG57" s="410"/>
      <c r="WSH57" s="411"/>
      <c r="WSI57" s="412"/>
      <c r="WSJ57" s="406"/>
      <c r="WSK57" s="407"/>
      <c r="WSL57" s="408"/>
      <c r="WSM57" s="409"/>
      <c r="WSN57" s="410"/>
      <c r="WSO57" s="411"/>
      <c r="WSP57" s="412"/>
      <c r="WSQ57" s="406"/>
      <c r="WSR57" s="407"/>
      <c r="WSS57" s="408"/>
      <c r="WST57" s="409"/>
      <c r="WSU57" s="410"/>
      <c r="WSV57" s="411"/>
      <c r="WSW57" s="412"/>
      <c r="WSX57" s="406"/>
      <c r="WSY57" s="407"/>
      <c r="WSZ57" s="408"/>
      <c r="WTA57" s="409"/>
      <c r="WTB57" s="410"/>
      <c r="WTC57" s="411"/>
      <c r="WTD57" s="412"/>
      <c r="WTE57" s="406"/>
      <c r="WTF57" s="407"/>
      <c r="WTG57" s="408"/>
      <c r="WTH57" s="409"/>
      <c r="WTI57" s="410"/>
      <c r="WTJ57" s="411"/>
      <c r="WTK57" s="412"/>
      <c r="WTL57" s="406"/>
      <c r="WTM57" s="407"/>
      <c r="WTN57" s="408"/>
      <c r="WTO57" s="409"/>
      <c r="WTP57" s="410"/>
      <c r="WTQ57" s="411"/>
      <c r="WTR57" s="412"/>
      <c r="WTS57" s="406"/>
      <c r="WTT57" s="407"/>
      <c r="WTU57" s="408"/>
      <c r="WTV57" s="409"/>
      <c r="WTW57" s="410"/>
      <c r="WTX57" s="411"/>
      <c r="WTY57" s="412"/>
      <c r="WTZ57" s="406"/>
      <c r="WUA57" s="407"/>
      <c r="WUB57" s="408"/>
      <c r="WUC57" s="409"/>
      <c r="WUD57" s="410"/>
      <c r="WUE57" s="411"/>
      <c r="WUF57" s="412"/>
      <c r="WUG57" s="406"/>
      <c r="WUH57" s="407"/>
      <c r="WUI57" s="408"/>
      <c r="WUJ57" s="409"/>
      <c r="WUK57" s="410"/>
      <c r="WUL57" s="411"/>
      <c r="WUM57" s="412"/>
      <c r="WUN57" s="406"/>
      <c r="WUO57" s="407"/>
      <c r="WUP57" s="408"/>
      <c r="WUQ57" s="409"/>
      <c r="WUR57" s="410"/>
      <c r="WUS57" s="411"/>
      <c r="WUT57" s="412"/>
      <c r="WUU57" s="406"/>
      <c r="WUV57" s="407"/>
      <c r="WUW57" s="408"/>
      <c r="WUX57" s="409"/>
      <c r="WUY57" s="410"/>
      <c r="WUZ57" s="411"/>
      <c r="WVA57" s="412"/>
      <c r="WVB57" s="406"/>
      <c r="WVC57" s="407"/>
      <c r="WVD57" s="408"/>
      <c r="WVE57" s="409"/>
      <c r="WVF57" s="410"/>
      <c r="WVG57" s="411"/>
      <c r="WVH57" s="412"/>
      <c r="WVI57" s="406"/>
      <c r="WVJ57" s="407"/>
      <c r="WVK57" s="408"/>
      <c r="WVL57" s="409"/>
      <c r="WVM57" s="410"/>
      <c r="WVN57" s="411"/>
      <c r="WVO57" s="412"/>
      <c r="WVP57" s="406"/>
      <c r="WVQ57" s="407"/>
      <c r="WVR57" s="408"/>
      <c r="WVS57" s="409"/>
      <c r="WVT57" s="410"/>
      <c r="WVU57" s="411"/>
      <c r="WVV57" s="412"/>
      <c r="WVW57" s="406"/>
      <c r="WVX57" s="407"/>
      <c r="WVY57" s="408"/>
      <c r="WVZ57" s="409"/>
      <c r="WWA57" s="410"/>
      <c r="WWB57" s="411"/>
      <c r="WWC57" s="412"/>
      <c r="WWD57" s="406"/>
      <c r="WWE57" s="407"/>
      <c r="WWF57" s="408"/>
      <c r="WWG57" s="409"/>
      <c r="WWH57" s="410"/>
      <c r="WWI57" s="411"/>
      <c r="WWJ57" s="412"/>
      <c r="WWK57" s="406"/>
      <c r="WWL57" s="407"/>
      <c r="WWM57" s="408"/>
      <c r="WWN57" s="409"/>
      <c r="WWO57" s="410"/>
      <c r="WWP57" s="411"/>
      <c r="WWQ57" s="412"/>
      <c r="WWR57" s="406"/>
      <c r="WWS57" s="407"/>
      <c r="WWT57" s="408"/>
      <c r="WWU57" s="409"/>
      <c r="WWV57" s="410"/>
      <c r="WWW57" s="411"/>
      <c r="WWX57" s="412"/>
      <c r="WWY57" s="406"/>
      <c r="WWZ57" s="407"/>
      <c r="WXA57" s="408"/>
      <c r="WXB57" s="409"/>
      <c r="WXC57" s="410"/>
      <c r="WXD57" s="411"/>
      <c r="WXE57" s="412"/>
      <c r="WXF57" s="406"/>
      <c r="WXG57" s="407"/>
      <c r="WXH57" s="408"/>
      <c r="WXI57" s="409"/>
      <c r="WXJ57" s="410"/>
      <c r="WXK57" s="411"/>
      <c r="WXL57" s="412"/>
      <c r="WXM57" s="406"/>
      <c r="WXN57" s="407"/>
      <c r="WXO57" s="408"/>
      <c r="WXP57" s="409"/>
      <c r="WXQ57" s="410"/>
      <c r="WXR57" s="411"/>
      <c r="WXS57" s="412"/>
      <c r="WXT57" s="406"/>
      <c r="WXU57" s="407"/>
      <c r="WXV57" s="408"/>
      <c r="WXW57" s="409"/>
      <c r="WXX57" s="410"/>
      <c r="WXY57" s="411"/>
      <c r="WXZ57" s="412"/>
      <c r="WYA57" s="406"/>
      <c r="WYB57" s="407"/>
      <c r="WYC57" s="408"/>
      <c r="WYD57" s="409"/>
      <c r="WYE57" s="410"/>
      <c r="WYF57" s="411"/>
      <c r="WYG57" s="412"/>
      <c r="WYH57" s="406"/>
      <c r="WYI57" s="407"/>
      <c r="WYJ57" s="408"/>
      <c r="WYK57" s="409"/>
      <c r="WYL57" s="410"/>
      <c r="WYM57" s="411"/>
      <c r="WYN57" s="412"/>
      <c r="WYO57" s="406"/>
      <c r="WYP57" s="407"/>
      <c r="WYQ57" s="408"/>
      <c r="WYR57" s="409"/>
      <c r="WYS57" s="410"/>
      <c r="WYT57" s="411"/>
      <c r="WYU57" s="412"/>
      <c r="WYV57" s="406"/>
      <c r="WYW57" s="407"/>
      <c r="WYX57" s="408"/>
      <c r="WYY57" s="409"/>
      <c r="WYZ57" s="410"/>
      <c r="WZA57" s="411"/>
      <c r="WZB57" s="412"/>
      <c r="WZC57" s="406"/>
      <c r="WZD57" s="407"/>
      <c r="WZE57" s="408"/>
      <c r="WZF57" s="409"/>
      <c r="WZG57" s="410"/>
      <c r="WZH57" s="411"/>
      <c r="WZI57" s="412"/>
      <c r="WZJ57" s="406"/>
      <c r="WZK57" s="407"/>
      <c r="WZL57" s="408"/>
      <c r="WZM57" s="409"/>
      <c r="WZN57" s="410"/>
      <c r="WZO57" s="411"/>
      <c r="WZP57" s="412"/>
      <c r="WZQ57" s="406"/>
      <c r="WZR57" s="407"/>
      <c r="WZS57" s="408"/>
      <c r="WZT57" s="409"/>
      <c r="WZU57" s="410"/>
      <c r="WZV57" s="411"/>
      <c r="WZW57" s="412"/>
      <c r="WZX57" s="406"/>
      <c r="WZY57" s="407"/>
      <c r="WZZ57" s="408"/>
      <c r="XAA57" s="409"/>
      <c r="XAB57" s="410"/>
      <c r="XAC57" s="411"/>
      <c r="XAD57" s="412"/>
      <c r="XAE57" s="406"/>
      <c r="XAF57" s="407"/>
      <c r="XAG57" s="408"/>
      <c r="XAH57" s="409"/>
      <c r="XAI57" s="410"/>
      <c r="XAJ57" s="411"/>
      <c r="XAK57" s="412"/>
      <c r="XAL57" s="406"/>
      <c r="XAM57" s="407"/>
      <c r="XAN57" s="408"/>
      <c r="XAO57" s="409"/>
      <c r="XAP57" s="410"/>
      <c r="XAQ57" s="411"/>
      <c r="XAR57" s="412"/>
      <c r="XAS57" s="406"/>
      <c r="XAT57" s="407"/>
      <c r="XAU57" s="408"/>
      <c r="XAV57" s="409"/>
      <c r="XAW57" s="410"/>
      <c r="XAX57" s="411"/>
      <c r="XAY57" s="412"/>
      <c r="XAZ57" s="406"/>
      <c r="XBA57" s="407"/>
      <c r="XBB57" s="408"/>
      <c r="XBC57" s="409"/>
      <c r="XBD57" s="410"/>
      <c r="XBE57" s="411"/>
      <c r="XBF57" s="412"/>
      <c r="XBG57" s="406"/>
      <c r="XBH57" s="407"/>
      <c r="XBI57" s="408"/>
      <c r="XBJ57" s="409"/>
      <c r="XBK57" s="410"/>
      <c r="XBL57" s="411"/>
      <c r="XBM57" s="412"/>
      <c r="XBN57" s="406"/>
      <c r="XBO57" s="407"/>
      <c r="XBP57" s="408"/>
      <c r="XBQ57" s="409"/>
      <c r="XBR57" s="410"/>
      <c r="XBS57" s="411"/>
      <c r="XBT57" s="412"/>
      <c r="XBU57" s="406"/>
      <c r="XBV57" s="407"/>
      <c r="XBW57" s="408"/>
      <c r="XBX57" s="409"/>
      <c r="XBY57" s="410"/>
      <c r="XBZ57" s="411"/>
      <c r="XCA57" s="412"/>
      <c r="XCB57" s="406"/>
      <c r="XCC57" s="407"/>
      <c r="XCD57" s="408"/>
      <c r="XCE57" s="409"/>
      <c r="XCF57" s="410"/>
      <c r="XCG57" s="411"/>
      <c r="XCH57" s="412"/>
      <c r="XCI57" s="406"/>
      <c r="XCJ57" s="407"/>
      <c r="XCK57" s="408"/>
      <c r="XCL57" s="409"/>
      <c r="XCM57" s="410"/>
      <c r="XCN57" s="411"/>
      <c r="XCO57" s="412"/>
      <c r="XCP57" s="406"/>
      <c r="XCQ57" s="407"/>
      <c r="XCR57" s="408"/>
      <c r="XCS57" s="409"/>
      <c r="XCT57" s="410"/>
      <c r="XCU57" s="411"/>
      <c r="XCV57" s="412"/>
      <c r="XCW57" s="406"/>
      <c r="XCX57" s="407"/>
      <c r="XCY57" s="408"/>
      <c r="XCZ57" s="409"/>
      <c r="XDA57" s="410"/>
      <c r="XDB57" s="411"/>
      <c r="XDC57" s="412"/>
      <c r="XDD57" s="406"/>
      <c r="XDE57" s="407"/>
      <c r="XDF57" s="408"/>
      <c r="XDG57" s="409"/>
      <c r="XDH57" s="410"/>
      <c r="XDI57" s="411"/>
      <c r="XDJ57" s="412"/>
      <c r="XDK57" s="406"/>
      <c r="XDL57" s="407"/>
      <c r="XDM57" s="408"/>
      <c r="XDN57" s="409"/>
      <c r="XDO57" s="410"/>
      <c r="XDP57" s="411"/>
      <c r="XDQ57" s="412"/>
      <c r="XDR57" s="406"/>
      <c r="XDS57" s="407"/>
      <c r="XDT57" s="408"/>
      <c r="XDU57" s="409"/>
      <c r="XDV57" s="410"/>
      <c r="XDW57" s="411"/>
      <c r="XDX57" s="412"/>
      <c r="XDY57" s="406"/>
      <c r="XDZ57" s="407"/>
      <c r="XEA57" s="408"/>
      <c r="XEB57" s="409"/>
      <c r="XEC57" s="410"/>
      <c r="XED57" s="411"/>
      <c r="XEE57" s="412"/>
      <c r="XEF57" s="406"/>
      <c r="XEG57" s="407"/>
      <c r="XEH57" s="408"/>
      <c r="XEI57" s="409"/>
      <c r="XEJ57" s="410"/>
      <c r="XEK57" s="411"/>
      <c r="XEL57" s="412"/>
      <c r="XEM57" s="406"/>
      <c r="XEN57" s="407"/>
      <c r="XEO57" s="408"/>
      <c r="XEP57" s="409"/>
      <c r="XEQ57" s="410"/>
      <c r="XER57" s="411"/>
      <c r="XES57" s="412"/>
      <c r="XET57" s="406"/>
      <c r="XEU57" s="407"/>
      <c r="XEV57" s="408"/>
      <c r="XEW57" s="409"/>
      <c r="XEX57" s="410"/>
      <c r="XEY57" s="411"/>
      <c r="XEZ57" s="412"/>
      <c r="XFA57" s="406"/>
      <c r="XFB57" s="407"/>
      <c r="XFC57" s="408"/>
      <c r="XFD57" s="409"/>
    </row>
    <row r="58" spans="1:16384" s="10" customFormat="1" ht="90" x14ac:dyDescent="0.2">
      <c r="A58" s="713"/>
      <c r="B58" s="387" t="s">
        <v>1185</v>
      </c>
      <c r="C58" s="393">
        <v>4500000</v>
      </c>
      <c r="D58" s="393">
        <v>4500000</v>
      </c>
      <c r="E58" s="390">
        <f t="shared" si="4"/>
        <v>0</v>
      </c>
      <c r="F58" s="396">
        <v>42627</v>
      </c>
      <c r="G58" s="619" t="s">
        <v>1060</v>
      </c>
      <c r="H58" s="406"/>
      <c r="I58" s="407"/>
      <c r="J58" s="408"/>
      <c r="K58" s="409"/>
      <c r="L58" s="410"/>
      <c r="M58" s="411"/>
      <c r="N58" s="412"/>
      <c r="O58" s="406"/>
      <c r="P58" s="407"/>
      <c r="Q58" s="408"/>
      <c r="R58" s="409"/>
      <c r="S58" s="410"/>
      <c r="T58" s="411"/>
      <c r="U58" s="412"/>
      <c r="V58" s="406"/>
      <c r="W58" s="407"/>
      <c r="X58" s="408"/>
      <c r="Y58" s="409"/>
      <c r="Z58" s="410"/>
      <c r="AA58" s="411"/>
      <c r="AB58" s="412"/>
      <c r="AC58" s="406"/>
      <c r="AD58" s="407"/>
      <c r="AE58" s="408"/>
      <c r="AF58" s="409"/>
      <c r="AG58" s="410"/>
      <c r="AH58" s="411"/>
      <c r="AI58" s="412"/>
      <c r="AJ58" s="406"/>
      <c r="AK58" s="407"/>
      <c r="AL58" s="408"/>
      <c r="AM58" s="409"/>
      <c r="AN58" s="410"/>
      <c r="AO58" s="411"/>
      <c r="AP58" s="412"/>
      <c r="AQ58" s="406"/>
      <c r="AR58" s="407"/>
      <c r="AS58" s="408"/>
      <c r="AT58" s="409"/>
      <c r="AU58" s="410"/>
      <c r="AV58" s="411"/>
      <c r="AW58" s="412"/>
      <c r="AX58" s="406"/>
      <c r="AY58" s="407"/>
      <c r="AZ58" s="408"/>
      <c r="BA58" s="409"/>
      <c r="BB58" s="410"/>
      <c r="BC58" s="411"/>
      <c r="BD58" s="412"/>
      <c r="BE58" s="406"/>
      <c r="BF58" s="407"/>
      <c r="BG58" s="408"/>
      <c r="BH58" s="409"/>
      <c r="BI58" s="410"/>
      <c r="BJ58" s="411"/>
      <c r="BK58" s="412"/>
      <c r="BL58" s="406"/>
      <c r="BM58" s="407"/>
      <c r="BN58" s="408"/>
      <c r="BO58" s="409"/>
      <c r="BP58" s="410"/>
      <c r="BQ58" s="411"/>
      <c r="BR58" s="412"/>
      <c r="BS58" s="406"/>
      <c r="BT58" s="407"/>
      <c r="BU58" s="408"/>
      <c r="BV58" s="409"/>
      <c r="BW58" s="410"/>
      <c r="BX58" s="411"/>
      <c r="BY58" s="412"/>
      <c r="BZ58" s="406"/>
      <c r="CA58" s="407"/>
      <c r="CB58" s="408"/>
      <c r="CC58" s="409"/>
      <c r="CD58" s="410"/>
      <c r="CE58" s="411"/>
      <c r="CF58" s="412"/>
      <c r="CG58" s="406"/>
      <c r="CH58" s="407"/>
      <c r="CI58" s="408"/>
      <c r="CJ58" s="409"/>
      <c r="CK58" s="410"/>
      <c r="CL58" s="411"/>
      <c r="CM58" s="412"/>
      <c r="CN58" s="406"/>
      <c r="CO58" s="407"/>
      <c r="CP58" s="408"/>
      <c r="CQ58" s="409"/>
      <c r="CR58" s="410"/>
      <c r="CS58" s="411"/>
      <c r="CT58" s="412"/>
      <c r="CU58" s="406"/>
      <c r="CV58" s="407"/>
      <c r="CW58" s="408"/>
      <c r="CX58" s="409"/>
      <c r="CY58" s="410"/>
      <c r="CZ58" s="411"/>
      <c r="DA58" s="412"/>
      <c r="DB58" s="406"/>
      <c r="DC58" s="407"/>
      <c r="DD58" s="408"/>
      <c r="DE58" s="409"/>
      <c r="DF58" s="410"/>
      <c r="DG58" s="411"/>
      <c r="DH58" s="412"/>
      <c r="DI58" s="406"/>
      <c r="DJ58" s="407"/>
      <c r="DK58" s="408"/>
      <c r="DL58" s="409"/>
      <c r="DM58" s="410"/>
      <c r="DN58" s="411"/>
      <c r="DO58" s="412"/>
      <c r="DP58" s="406"/>
      <c r="DQ58" s="407"/>
      <c r="DR58" s="408"/>
      <c r="DS58" s="409"/>
      <c r="DT58" s="410"/>
      <c r="DU58" s="411"/>
      <c r="DV58" s="412"/>
      <c r="DW58" s="406"/>
      <c r="DX58" s="407"/>
      <c r="DY58" s="408"/>
      <c r="DZ58" s="409"/>
      <c r="EA58" s="410"/>
      <c r="EB58" s="411"/>
      <c r="EC58" s="412"/>
      <c r="ED58" s="406"/>
      <c r="EE58" s="407"/>
      <c r="EF58" s="408"/>
      <c r="EG58" s="409"/>
      <c r="EH58" s="410"/>
      <c r="EI58" s="411"/>
      <c r="EJ58" s="412"/>
      <c r="EK58" s="406"/>
      <c r="EL58" s="407"/>
      <c r="EM58" s="408"/>
      <c r="EN58" s="409"/>
      <c r="EO58" s="410"/>
      <c r="EP58" s="411"/>
      <c r="EQ58" s="412"/>
      <c r="ER58" s="406"/>
      <c r="ES58" s="407"/>
      <c r="ET58" s="408"/>
      <c r="EU58" s="409"/>
      <c r="EV58" s="410"/>
      <c r="EW58" s="411"/>
      <c r="EX58" s="412"/>
      <c r="EY58" s="406"/>
      <c r="EZ58" s="407"/>
      <c r="FA58" s="408"/>
      <c r="FB58" s="409"/>
      <c r="FC58" s="410"/>
      <c r="FD58" s="411"/>
      <c r="FE58" s="412"/>
      <c r="FF58" s="406"/>
      <c r="FG58" s="407"/>
      <c r="FH58" s="408"/>
      <c r="FI58" s="409"/>
      <c r="FJ58" s="410"/>
      <c r="FK58" s="411"/>
      <c r="FL58" s="412"/>
      <c r="FM58" s="406"/>
      <c r="FN58" s="407"/>
      <c r="FO58" s="408"/>
      <c r="FP58" s="409"/>
      <c r="FQ58" s="410"/>
      <c r="FR58" s="411"/>
      <c r="FS58" s="412"/>
      <c r="FT58" s="406"/>
      <c r="FU58" s="407"/>
      <c r="FV58" s="408"/>
      <c r="FW58" s="409"/>
      <c r="FX58" s="410"/>
      <c r="FY58" s="411"/>
      <c r="FZ58" s="412"/>
      <c r="GA58" s="406"/>
      <c r="GB58" s="407"/>
      <c r="GC58" s="408"/>
      <c r="GD58" s="409"/>
      <c r="GE58" s="410"/>
      <c r="GF58" s="411"/>
      <c r="GG58" s="412"/>
      <c r="GH58" s="406"/>
      <c r="GI58" s="407"/>
      <c r="GJ58" s="408"/>
      <c r="GK58" s="409"/>
      <c r="GL58" s="410"/>
      <c r="GM58" s="411"/>
      <c r="GN58" s="412"/>
      <c r="GO58" s="406"/>
      <c r="GP58" s="407"/>
      <c r="GQ58" s="408"/>
      <c r="GR58" s="409"/>
      <c r="GS58" s="410"/>
      <c r="GT58" s="411"/>
      <c r="GU58" s="412"/>
      <c r="GV58" s="406"/>
      <c r="GW58" s="407"/>
      <c r="GX58" s="408"/>
      <c r="GY58" s="409"/>
      <c r="GZ58" s="410"/>
      <c r="HA58" s="411"/>
      <c r="HB58" s="412"/>
      <c r="HC58" s="406"/>
      <c r="HD58" s="407"/>
      <c r="HE58" s="408"/>
      <c r="HF58" s="409"/>
      <c r="HG58" s="410"/>
      <c r="HH58" s="411"/>
      <c r="HI58" s="412"/>
      <c r="HJ58" s="406"/>
      <c r="HK58" s="407"/>
      <c r="HL58" s="408"/>
      <c r="HM58" s="409"/>
      <c r="HN58" s="410"/>
      <c r="HO58" s="411"/>
      <c r="HP58" s="412"/>
      <c r="HQ58" s="406"/>
      <c r="HR58" s="407"/>
      <c r="HS58" s="408"/>
      <c r="HT58" s="409"/>
      <c r="HU58" s="410"/>
      <c r="HV58" s="411"/>
      <c r="HW58" s="412"/>
      <c r="HX58" s="406"/>
      <c r="HY58" s="407"/>
      <c r="HZ58" s="408"/>
      <c r="IA58" s="409"/>
      <c r="IB58" s="410"/>
      <c r="IC58" s="411"/>
      <c r="ID58" s="412"/>
      <c r="IE58" s="406"/>
      <c r="IF58" s="407"/>
      <c r="IG58" s="408"/>
      <c r="IH58" s="409"/>
      <c r="II58" s="410"/>
      <c r="IJ58" s="411"/>
      <c r="IK58" s="412"/>
      <c r="IL58" s="406"/>
      <c r="IM58" s="407"/>
      <c r="IN58" s="408"/>
      <c r="IO58" s="409"/>
      <c r="IP58" s="410"/>
      <c r="IQ58" s="411"/>
      <c r="IR58" s="412"/>
      <c r="IS58" s="406"/>
      <c r="IT58" s="407"/>
      <c r="IU58" s="408"/>
      <c r="IV58" s="409"/>
      <c r="IW58" s="410"/>
      <c r="IX58" s="411"/>
      <c r="IY58" s="412"/>
      <c r="IZ58" s="406"/>
      <c r="JA58" s="407"/>
      <c r="JB58" s="408"/>
      <c r="JC58" s="409"/>
      <c r="JD58" s="410"/>
      <c r="JE58" s="411"/>
      <c r="JF58" s="412"/>
      <c r="JG58" s="406"/>
      <c r="JH58" s="407"/>
      <c r="JI58" s="408"/>
      <c r="JJ58" s="409"/>
      <c r="JK58" s="410"/>
      <c r="JL58" s="411"/>
      <c r="JM58" s="412"/>
      <c r="JN58" s="406"/>
      <c r="JO58" s="407"/>
      <c r="JP58" s="408"/>
      <c r="JQ58" s="409"/>
      <c r="JR58" s="410"/>
      <c r="JS58" s="411"/>
      <c r="JT58" s="412"/>
      <c r="JU58" s="406"/>
      <c r="JV58" s="407"/>
      <c r="JW58" s="408"/>
      <c r="JX58" s="409"/>
      <c r="JY58" s="410"/>
      <c r="JZ58" s="411"/>
      <c r="KA58" s="412"/>
      <c r="KB58" s="406"/>
      <c r="KC58" s="407"/>
      <c r="KD58" s="408"/>
      <c r="KE58" s="409"/>
      <c r="KF58" s="410"/>
      <c r="KG58" s="411"/>
      <c r="KH58" s="412"/>
      <c r="KI58" s="406"/>
      <c r="KJ58" s="407"/>
      <c r="KK58" s="408"/>
      <c r="KL58" s="409"/>
      <c r="KM58" s="410"/>
      <c r="KN58" s="411"/>
      <c r="KO58" s="412"/>
      <c r="KP58" s="406"/>
      <c r="KQ58" s="407"/>
      <c r="KR58" s="408"/>
      <c r="KS58" s="409"/>
      <c r="KT58" s="410"/>
      <c r="KU58" s="411"/>
      <c r="KV58" s="412"/>
      <c r="KW58" s="406"/>
      <c r="KX58" s="407"/>
      <c r="KY58" s="408"/>
      <c r="KZ58" s="409"/>
      <c r="LA58" s="410"/>
      <c r="LB58" s="411"/>
      <c r="LC58" s="412"/>
      <c r="LD58" s="406"/>
      <c r="LE58" s="407"/>
      <c r="LF58" s="408"/>
      <c r="LG58" s="409"/>
      <c r="LH58" s="410"/>
      <c r="LI58" s="411"/>
      <c r="LJ58" s="412"/>
      <c r="LK58" s="406"/>
      <c r="LL58" s="407"/>
      <c r="LM58" s="408"/>
      <c r="LN58" s="409"/>
      <c r="LO58" s="410"/>
      <c r="LP58" s="411"/>
      <c r="LQ58" s="412"/>
      <c r="LR58" s="406"/>
      <c r="LS58" s="407"/>
      <c r="LT58" s="408"/>
      <c r="LU58" s="409"/>
      <c r="LV58" s="410"/>
      <c r="LW58" s="411"/>
      <c r="LX58" s="412"/>
      <c r="LY58" s="406"/>
      <c r="LZ58" s="407"/>
      <c r="MA58" s="408"/>
      <c r="MB58" s="409"/>
      <c r="MC58" s="410"/>
      <c r="MD58" s="411"/>
      <c r="ME58" s="412"/>
      <c r="MF58" s="406"/>
      <c r="MG58" s="407"/>
      <c r="MH58" s="408"/>
      <c r="MI58" s="409"/>
      <c r="MJ58" s="410"/>
      <c r="MK58" s="411"/>
      <c r="ML58" s="412"/>
      <c r="MM58" s="406"/>
      <c r="MN58" s="407"/>
      <c r="MO58" s="408"/>
      <c r="MP58" s="409"/>
      <c r="MQ58" s="410"/>
      <c r="MR58" s="411"/>
      <c r="MS58" s="412"/>
      <c r="MT58" s="406"/>
      <c r="MU58" s="407"/>
      <c r="MV58" s="408"/>
      <c r="MW58" s="409"/>
      <c r="MX58" s="410"/>
      <c r="MY58" s="411"/>
      <c r="MZ58" s="412"/>
      <c r="NA58" s="406"/>
      <c r="NB58" s="407"/>
      <c r="NC58" s="408"/>
      <c r="ND58" s="409"/>
      <c r="NE58" s="410"/>
      <c r="NF58" s="411"/>
      <c r="NG58" s="412"/>
      <c r="NH58" s="406"/>
      <c r="NI58" s="407"/>
      <c r="NJ58" s="408"/>
      <c r="NK58" s="409"/>
      <c r="NL58" s="410"/>
      <c r="NM58" s="411"/>
      <c r="NN58" s="412"/>
      <c r="NO58" s="406"/>
      <c r="NP58" s="407"/>
      <c r="NQ58" s="408"/>
      <c r="NR58" s="409"/>
      <c r="NS58" s="410"/>
      <c r="NT58" s="411"/>
      <c r="NU58" s="412"/>
      <c r="NV58" s="406"/>
      <c r="NW58" s="407"/>
      <c r="NX58" s="408"/>
      <c r="NY58" s="409"/>
      <c r="NZ58" s="410"/>
      <c r="OA58" s="411"/>
      <c r="OB58" s="412"/>
      <c r="OC58" s="406"/>
      <c r="OD58" s="407"/>
      <c r="OE58" s="408"/>
      <c r="OF58" s="409"/>
      <c r="OG58" s="410"/>
      <c r="OH58" s="411"/>
      <c r="OI58" s="412"/>
      <c r="OJ58" s="406"/>
      <c r="OK58" s="407"/>
      <c r="OL58" s="408"/>
      <c r="OM58" s="409"/>
      <c r="ON58" s="410"/>
      <c r="OO58" s="411"/>
      <c r="OP58" s="412"/>
      <c r="OQ58" s="406"/>
      <c r="OR58" s="407"/>
      <c r="OS58" s="408"/>
      <c r="OT58" s="409"/>
      <c r="OU58" s="410"/>
      <c r="OV58" s="411"/>
      <c r="OW58" s="412"/>
      <c r="OX58" s="406"/>
      <c r="OY58" s="407"/>
      <c r="OZ58" s="408"/>
      <c r="PA58" s="409"/>
      <c r="PB58" s="410"/>
      <c r="PC58" s="411"/>
      <c r="PD58" s="412"/>
      <c r="PE58" s="406"/>
      <c r="PF58" s="407"/>
      <c r="PG58" s="408"/>
      <c r="PH58" s="409"/>
      <c r="PI58" s="410"/>
      <c r="PJ58" s="411"/>
      <c r="PK58" s="412"/>
      <c r="PL58" s="406"/>
      <c r="PM58" s="407"/>
      <c r="PN58" s="408"/>
      <c r="PO58" s="409"/>
      <c r="PP58" s="410"/>
      <c r="PQ58" s="411"/>
      <c r="PR58" s="412"/>
      <c r="PS58" s="406"/>
      <c r="PT58" s="407"/>
      <c r="PU58" s="408"/>
      <c r="PV58" s="409"/>
      <c r="PW58" s="410"/>
      <c r="PX58" s="411"/>
      <c r="PY58" s="412"/>
      <c r="PZ58" s="406"/>
      <c r="QA58" s="407"/>
      <c r="QB58" s="408"/>
      <c r="QC58" s="409"/>
      <c r="QD58" s="410"/>
      <c r="QE58" s="411"/>
      <c r="QF58" s="412"/>
      <c r="QG58" s="406"/>
      <c r="QH58" s="407"/>
      <c r="QI58" s="408"/>
      <c r="QJ58" s="409"/>
      <c r="QK58" s="410"/>
      <c r="QL58" s="411"/>
      <c r="QM58" s="412"/>
      <c r="QN58" s="406"/>
      <c r="QO58" s="407"/>
      <c r="QP58" s="408"/>
      <c r="QQ58" s="409"/>
      <c r="QR58" s="410"/>
      <c r="QS58" s="411"/>
      <c r="QT58" s="412"/>
      <c r="QU58" s="406"/>
      <c r="QV58" s="407"/>
      <c r="QW58" s="408"/>
      <c r="QX58" s="409"/>
      <c r="QY58" s="410"/>
      <c r="QZ58" s="411"/>
      <c r="RA58" s="412"/>
      <c r="RB58" s="406"/>
      <c r="RC58" s="407"/>
      <c r="RD58" s="408"/>
      <c r="RE58" s="409"/>
      <c r="RF58" s="410"/>
      <c r="RG58" s="411"/>
      <c r="RH58" s="412"/>
      <c r="RI58" s="406"/>
      <c r="RJ58" s="407"/>
      <c r="RK58" s="408"/>
      <c r="RL58" s="409"/>
      <c r="RM58" s="410"/>
      <c r="RN58" s="411"/>
      <c r="RO58" s="412"/>
      <c r="RP58" s="406"/>
      <c r="RQ58" s="407"/>
      <c r="RR58" s="408"/>
      <c r="RS58" s="409"/>
      <c r="RT58" s="410"/>
      <c r="RU58" s="411"/>
      <c r="RV58" s="412"/>
      <c r="RW58" s="406"/>
      <c r="RX58" s="407"/>
      <c r="RY58" s="408"/>
      <c r="RZ58" s="409"/>
      <c r="SA58" s="410"/>
      <c r="SB58" s="411"/>
      <c r="SC58" s="412"/>
      <c r="SD58" s="406"/>
      <c r="SE58" s="407"/>
      <c r="SF58" s="408"/>
      <c r="SG58" s="409"/>
      <c r="SH58" s="410"/>
      <c r="SI58" s="411"/>
      <c r="SJ58" s="412"/>
      <c r="SK58" s="406"/>
      <c r="SL58" s="407"/>
      <c r="SM58" s="408"/>
      <c r="SN58" s="409"/>
      <c r="SO58" s="410"/>
      <c r="SP58" s="411"/>
      <c r="SQ58" s="412"/>
      <c r="SR58" s="406"/>
      <c r="SS58" s="407"/>
      <c r="ST58" s="408"/>
      <c r="SU58" s="409"/>
      <c r="SV58" s="410"/>
      <c r="SW58" s="411"/>
      <c r="SX58" s="412"/>
      <c r="SY58" s="406"/>
      <c r="SZ58" s="407"/>
      <c r="TA58" s="408"/>
      <c r="TB58" s="409"/>
      <c r="TC58" s="410"/>
      <c r="TD58" s="411"/>
      <c r="TE58" s="412"/>
      <c r="TF58" s="406"/>
      <c r="TG58" s="407"/>
      <c r="TH58" s="408"/>
      <c r="TI58" s="409"/>
      <c r="TJ58" s="410"/>
      <c r="TK58" s="411"/>
      <c r="TL58" s="412"/>
      <c r="TM58" s="406"/>
      <c r="TN58" s="407"/>
      <c r="TO58" s="408"/>
      <c r="TP58" s="409"/>
      <c r="TQ58" s="410"/>
      <c r="TR58" s="411"/>
      <c r="TS58" s="412"/>
      <c r="TT58" s="406"/>
      <c r="TU58" s="407"/>
      <c r="TV58" s="408"/>
      <c r="TW58" s="409"/>
      <c r="TX58" s="410"/>
      <c r="TY58" s="411"/>
      <c r="TZ58" s="412"/>
      <c r="UA58" s="406"/>
      <c r="UB58" s="407"/>
      <c r="UC58" s="408"/>
      <c r="UD58" s="409"/>
      <c r="UE58" s="410"/>
      <c r="UF58" s="411"/>
      <c r="UG58" s="412"/>
      <c r="UH58" s="406"/>
      <c r="UI58" s="407"/>
      <c r="UJ58" s="408"/>
      <c r="UK58" s="409"/>
      <c r="UL58" s="410"/>
      <c r="UM58" s="411"/>
      <c r="UN58" s="412"/>
      <c r="UO58" s="406"/>
      <c r="UP58" s="407"/>
      <c r="UQ58" s="408"/>
      <c r="UR58" s="409"/>
      <c r="US58" s="410"/>
      <c r="UT58" s="411"/>
      <c r="UU58" s="412"/>
      <c r="UV58" s="406"/>
      <c r="UW58" s="407"/>
      <c r="UX58" s="408"/>
      <c r="UY58" s="409"/>
      <c r="UZ58" s="410"/>
      <c r="VA58" s="411"/>
      <c r="VB58" s="412"/>
      <c r="VC58" s="406"/>
      <c r="VD58" s="407"/>
      <c r="VE58" s="408"/>
      <c r="VF58" s="409"/>
      <c r="VG58" s="410"/>
      <c r="VH58" s="411"/>
      <c r="VI58" s="412"/>
      <c r="VJ58" s="406"/>
      <c r="VK58" s="407"/>
      <c r="VL58" s="408"/>
      <c r="VM58" s="409"/>
      <c r="VN58" s="410"/>
      <c r="VO58" s="411"/>
      <c r="VP58" s="412"/>
      <c r="VQ58" s="406"/>
      <c r="VR58" s="407"/>
      <c r="VS58" s="408"/>
      <c r="VT58" s="409"/>
      <c r="VU58" s="410"/>
      <c r="VV58" s="411"/>
      <c r="VW58" s="412"/>
      <c r="VX58" s="406"/>
      <c r="VY58" s="407"/>
      <c r="VZ58" s="408"/>
      <c r="WA58" s="409"/>
      <c r="WB58" s="410"/>
      <c r="WC58" s="411"/>
      <c r="WD58" s="412"/>
      <c r="WE58" s="406"/>
      <c r="WF58" s="407"/>
      <c r="WG58" s="408"/>
      <c r="WH58" s="409"/>
      <c r="WI58" s="410"/>
      <c r="WJ58" s="411"/>
      <c r="WK58" s="412"/>
      <c r="WL58" s="406"/>
      <c r="WM58" s="407"/>
      <c r="WN58" s="408"/>
      <c r="WO58" s="409"/>
      <c r="WP58" s="410"/>
      <c r="WQ58" s="411"/>
      <c r="WR58" s="412"/>
      <c r="WS58" s="406"/>
      <c r="WT58" s="407"/>
      <c r="WU58" s="408"/>
      <c r="WV58" s="409"/>
      <c r="WW58" s="410"/>
      <c r="WX58" s="411"/>
      <c r="WY58" s="412"/>
      <c r="WZ58" s="406"/>
      <c r="XA58" s="407"/>
      <c r="XB58" s="408"/>
      <c r="XC58" s="409"/>
      <c r="XD58" s="410"/>
      <c r="XE58" s="411"/>
      <c r="XF58" s="412"/>
      <c r="XG58" s="406"/>
      <c r="XH58" s="407"/>
      <c r="XI58" s="408"/>
      <c r="XJ58" s="409"/>
      <c r="XK58" s="410"/>
      <c r="XL58" s="411"/>
      <c r="XM58" s="412"/>
      <c r="XN58" s="406"/>
      <c r="XO58" s="407"/>
      <c r="XP58" s="408"/>
      <c r="XQ58" s="409"/>
      <c r="XR58" s="410"/>
      <c r="XS58" s="411"/>
      <c r="XT58" s="412"/>
      <c r="XU58" s="406"/>
      <c r="XV58" s="407"/>
      <c r="XW58" s="408"/>
      <c r="XX58" s="409"/>
      <c r="XY58" s="410"/>
      <c r="XZ58" s="411"/>
      <c r="YA58" s="412"/>
      <c r="YB58" s="406"/>
      <c r="YC58" s="407"/>
      <c r="YD58" s="408"/>
      <c r="YE58" s="409"/>
      <c r="YF58" s="410"/>
      <c r="YG58" s="411"/>
      <c r="YH58" s="412"/>
      <c r="YI58" s="406"/>
      <c r="YJ58" s="407"/>
      <c r="YK58" s="408"/>
      <c r="YL58" s="409"/>
      <c r="YM58" s="410"/>
      <c r="YN58" s="411"/>
      <c r="YO58" s="412"/>
      <c r="YP58" s="406"/>
      <c r="YQ58" s="407"/>
      <c r="YR58" s="408"/>
      <c r="YS58" s="409"/>
      <c r="YT58" s="410"/>
      <c r="YU58" s="411"/>
      <c r="YV58" s="412"/>
      <c r="YW58" s="406"/>
      <c r="YX58" s="407"/>
      <c r="YY58" s="408"/>
      <c r="YZ58" s="409"/>
      <c r="ZA58" s="410"/>
      <c r="ZB58" s="411"/>
      <c r="ZC58" s="412"/>
      <c r="ZD58" s="406"/>
      <c r="ZE58" s="407"/>
      <c r="ZF58" s="408"/>
      <c r="ZG58" s="409"/>
      <c r="ZH58" s="410"/>
      <c r="ZI58" s="411"/>
      <c r="ZJ58" s="412"/>
      <c r="ZK58" s="406"/>
      <c r="ZL58" s="407"/>
      <c r="ZM58" s="408"/>
      <c r="ZN58" s="409"/>
      <c r="ZO58" s="410"/>
      <c r="ZP58" s="411"/>
      <c r="ZQ58" s="412"/>
      <c r="ZR58" s="406"/>
      <c r="ZS58" s="407"/>
      <c r="ZT58" s="408"/>
      <c r="ZU58" s="409"/>
      <c r="ZV58" s="410"/>
      <c r="ZW58" s="411"/>
      <c r="ZX58" s="412"/>
      <c r="ZY58" s="406"/>
      <c r="ZZ58" s="407"/>
      <c r="AAA58" s="408"/>
      <c r="AAB58" s="409"/>
      <c r="AAC58" s="410"/>
      <c r="AAD58" s="411"/>
      <c r="AAE58" s="412"/>
      <c r="AAF58" s="406"/>
      <c r="AAG58" s="407"/>
      <c r="AAH58" s="408"/>
      <c r="AAI58" s="409"/>
      <c r="AAJ58" s="410"/>
      <c r="AAK58" s="411"/>
      <c r="AAL58" s="412"/>
      <c r="AAM58" s="406"/>
      <c r="AAN58" s="407"/>
      <c r="AAO58" s="408"/>
      <c r="AAP58" s="409"/>
      <c r="AAQ58" s="410"/>
      <c r="AAR58" s="411"/>
      <c r="AAS58" s="412"/>
      <c r="AAT58" s="406"/>
      <c r="AAU58" s="407"/>
      <c r="AAV58" s="408"/>
      <c r="AAW58" s="409"/>
      <c r="AAX58" s="410"/>
      <c r="AAY58" s="411"/>
      <c r="AAZ58" s="412"/>
      <c r="ABA58" s="406"/>
      <c r="ABB58" s="407"/>
      <c r="ABC58" s="408"/>
      <c r="ABD58" s="409"/>
      <c r="ABE58" s="410"/>
      <c r="ABF58" s="411"/>
      <c r="ABG58" s="412"/>
      <c r="ABH58" s="406"/>
      <c r="ABI58" s="407"/>
      <c r="ABJ58" s="408"/>
      <c r="ABK58" s="409"/>
      <c r="ABL58" s="410"/>
      <c r="ABM58" s="411"/>
      <c r="ABN58" s="412"/>
      <c r="ABO58" s="406"/>
      <c r="ABP58" s="407"/>
      <c r="ABQ58" s="408"/>
      <c r="ABR58" s="409"/>
      <c r="ABS58" s="410"/>
      <c r="ABT58" s="411"/>
      <c r="ABU58" s="412"/>
      <c r="ABV58" s="406"/>
      <c r="ABW58" s="407"/>
      <c r="ABX58" s="408"/>
      <c r="ABY58" s="409"/>
      <c r="ABZ58" s="410"/>
      <c r="ACA58" s="411"/>
      <c r="ACB58" s="412"/>
      <c r="ACC58" s="406"/>
      <c r="ACD58" s="407"/>
      <c r="ACE58" s="408"/>
      <c r="ACF58" s="409"/>
      <c r="ACG58" s="410"/>
      <c r="ACH58" s="411"/>
      <c r="ACI58" s="412"/>
      <c r="ACJ58" s="406"/>
      <c r="ACK58" s="407"/>
      <c r="ACL58" s="408"/>
      <c r="ACM58" s="409"/>
      <c r="ACN58" s="410"/>
      <c r="ACO58" s="411"/>
      <c r="ACP58" s="412"/>
      <c r="ACQ58" s="406"/>
      <c r="ACR58" s="407"/>
      <c r="ACS58" s="408"/>
      <c r="ACT58" s="409"/>
      <c r="ACU58" s="410"/>
      <c r="ACV58" s="411"/>
      <c r="ACW58" s="412"/>
      <c r="ACX58" s="406"/>
      <c r="ACY58" s="407"/>
      <c r="ACZ58" s="408"/>
      <c r="ADA58" s="409"/>
      <c r="ADB58" s="410"/>
      <c r="ADC58" s="411"/>
      <c r="ADD58" s="412"/>
      <c r="ADE58" s="406"/>
      <c r="ADF58" s="407"/>
      <c r="ADG58" s="408"/>
      <c r="ADH58" s="409"/>
      <c r="ADI58" s="410"/>
      <c r="ADJ58" s="411"/>
      <c r="ADK58" s="412"/>
      <c r="ADL58" s="406"/>
      <c r="ADM58" s="407"/>
      <c r="ADN58" s="408"/>
      <c r="ADO58" s="409"/>
      <c r="ADP58" s="410"/>
      <c r="ADQ58" s="411"/>
      <c r="ADR58" s="412"/>
      <c r="ADS58" s="406"/>
      <c r="ADT58" s="407"/>
      <c r="ADU58" s="408"/>
      <c r="ADV58" s="409"/>
      <c r="ADW58" s="410"/>
      <c r="ADX58" s="411"/>
      <c r="ADY58" s="412"/>
      <c r="ADZ58" s="406"/>
      <c r="AEA58" s="407"/>
      <c r="AEB58" s="408"/>
      <c r="AEC58" s="409"/>
      <c r="AED58" s="410"/>
      <c r="AEE58" s="411"/>
      <c r="AEF58" s="412"/>
      <c r="AEG58" s="406"/>
      <c r="AEH58" s="407"/>
      <c r="AEI58" s="408"/>
      <c r="AEJ58" s="409"/>
      <c r="AEK58" s="410"/>
      <c r="AEL58" s="411"/>
      <c r="AEM58" s="412"/>
      <c r="AEN58" s="406"/>
      <c r="AEO58" s="407"/>
      <c r="AEP58" s="408"/>
      <c r="AEQ58" s="409"/>
      <c r="AER58" s="410"/>
      <c r="AES58" s="411"/>
      <c r="AET58" s="412"/>
      <c r="AEU58" s="406"/>
      <c r="AEV58" s="407"/>
      <c r="AEW58" s="408"/>
      <c r="AEX58" s="409"/>
      <c r="AEY58" s="410"/>
      <c r="AEZ58" s="411"/>
      <c r="AFA58" s="412"/>
      <c r="AFB58" s="406"/>
      <c r="AFC58" s="407"/>
      <c r="AFD58" s="408"/>
      <c r="AFE58" s="409"/>
      <c r="AFF58" s="410"/>
      <c r="AFG58" s="411"/>
      <c r="AFH58" s="412"/>
      <c r="AFI58" s="406"/>
      <c r="AFJ58" s="407"/>
      <c r="AFK58" s="408"/>
      <c r="AFL58" s="409"/>
      <c r="AFM58" s="410"/>
      <c r="AFN58" s="411"/>
      <c r="AFO58" s="412"/>
      <c r="AFP58" s="406"/>
      <c r="AFQ58" s="407"/>
      <c r="AFR58" s="408"/>
      <c r="AFS58" s="409"/>
      <c r="AFT58" s="410"/>
      <c r="AFU58" s="411"/>
      <c r="AFV58" s="412"/>
      <c r="AFW58" s="406"/>
      <c r="AFX58" s="407"/>
      <c r="AFY58" s="408"/>
      <c r="AFZ58" s="409"/>
      <c r="AGA58" s="410"/>
      <c r="AGB58" s="411"/>
      <c r="AGC58" s="412"/>
      <c r="AGD58" s="406"/>
      <c r="AGE58" s="407"/>
      <c r="AGF58" s="408"/>
      <c r="AGG58" s="409"/>
      <c r="AGH58" s="410"/>
      <c r="AGI58" s="411"/>
      <c r="AGJ58" s="412"/>
      <c r="AGK58" s="406"/>
      <c r="AGL58" s="407"/>
      <c r="AGM58" s="408"/>
      <c r="AGN58" s="409"/>
      <c r="AGO58" s="410"/>
      <c r="AGP58" s="411"/>
      <c r="AGQ58" s="412"/>
      <c r="AGR58" s="406"/>
      <c r="AGS58" s="407"/>
      <c r="AGT58" s="408"/>
      <c r="AGU58" s="409"/>
      <c r="AGV58" s="410"/>
      <c r="AGW58" s="411"/>
      <c r="AGX58" s="412"/>
      <c r="AGY58" s="406"/>
      <c r="AGZ58" s="407"/>
      <c r="AHA58" s="408"/>
      <c r="AHB58" s="409"/>
      <c r="AHC58" s="410"/>
      <c r="AHD58" s="411"/>
      <c r="AHE58" s="412"/>
      <c r="AHF58" s="406"/>
      <c r="AHG58" s="407"/>
      <c r="AHH58" s="408"/>
      <c r="AHI58" s="409"/>
      <c r="AHJ58" s="410"/>
      <c r="AHK58" s="411"/>
      <c r="AHL58" s="412"/>
      <c r="AHM58" s="406"/>
      <c r="AHN58" s="407"/>
      <c r="AHO58" s="408"/>
      <c r="AHP58" s="409"/>
      <c r="AHQ58" s="410"/>
      <c r="AHR58" s="411"/>
      <c r="AHS58" s="412"/>
      <c r="AHT58" s="406"/>
      <c r="AHU58" s="407"/>
      <c r="AHV58" s="408"/>
      <c r="AHW58" s="409"/>
      <c r="AHX58" s="410"/>
      <c r="AHY58" s="411"/>
      <c r="AHZ58" s="412"/>
      <c r="AIA58" s="406"/>
      <c r="AIB58" s="407"/>
      <c r="AIC58" s="408"/>
      <c r="AID58" s="409"/>
      <c r="AIE58" s="410"/>
      <c r="AIF58" s="411"/>
      <c r="AIG58" s="412"/>
      <c r="AIH58" s="406"/>
      <c r="AII58" s="407"/>
      <c r="AIJ58" s="408"/>
      <c r="AIK58" s="409"/>
      <c r="AIL58" s="410"/>
      <c r="AIM58" s="411"/>
      <c r="AIN58" s="412"/>
      <c r="AIO58" s="406"/>
      <c r="AIP58" s="407"/>
      <c r="AIQ58" s="408"/>
      <c r="AIR58" s="409"/>
      <c r="AIS58" s="410"/>
      <c r="AIT58" s="411"/>
      <c r="AIU58" s="412"/>
      <c r="AIV58" s="406"/>
      <c r="AIW58" s="407"/>
      <c r="AIX58" s="408"/>
      <c r="AIY58" s="409"/>
      <c r="AIZ58" s="410"/>
      <c r="AJA58" s="411"/>
      <c r="AJB58" s="412"/>
      <c r="AJC58" s="406"/>
      <c r="AJD58" s="407"/>
      <c r="AJE58" s="408"/>
      <c r="AJF58" s="409"/>
      <c r="AJG58" s="410"/>
      <c r="AJH58" s="411"/>
      <c r="AJI58" s="412"/>
      <c r="AJJ58" s="406"/>
      <c r="AJK58" s="407"/>
      <c r="AJL58" s="408"/>
      <c r="AJM58" s="409"/>
      <c r="AJN58" s="410"/>
      <c r="AJO58" s="411"/>
      <c r="AJP58" s="412"/>
      <c r="AJQ58" s="406"/>
      <c r="AJR58" s="407"/>
      <c r="AJS58" s="408"/>
      <c r="AJT58" s="409"/>
      <c r="AJU58" s="410"/>
      <c r="AJV58" s="411"/>
      <c r="AJW58" s="412"/>
      <c r="AJX58" s="406"/>
      <c r="AJY58" s="407"/>
      <c r="AJZ58" s="408"/>
      <c r="AKA58" s="409"/>
      <c r="AKB58" s="410"/>
      <c r="AKC58" s="411"/>
      <c r="AKD58" s="412"/>
      <c r="AKE58" s="406"/>
      <c r="AKF58" s="407"/>
      <c r="AKG58" s="408"/>
      <c r="AKH58" s="409"/>
      <c r="AKI58" s="410"/>
      <c r="AKJ58" s="411"/>
      <c r="AKK58" s="412"/>
      <c r="AKL58" s="406"/>
      <c r="AKM58" s="407"/>
      <c r="AKN58" s="408"/>
      <c r="AKO58" s="409"/>
      <c r="AKP58" s="410"/>
      <c r="AKQ58" s="411"/>
      <c r="AKR58" s="412"/>
      <c r="AKS58" s="406"/>
      <c r="AKT58" s="407"/>
      <c r="AKU58" s="408"/>
      <c r="AKV58" s="409"/>
      <c r="AKW58" s="410"/>
      <c r="AKX58" s="411"/>
      <c r="AKY58" s="412"/>
      <c r="AKZ58" s="406"/>
      <c r="ALA58" s="407"/>
      <c r="ALB58" s="408"/>
      <c r="ALC58" s="409"/>
      <c r="ALD58" s="410"/>
      <c r="ALE58" s="411"/>
      <c r="ALF58" s="412"/>
      <c r="ALG58" s="406"/>
      <c r="ALH58" s="407"/>
      <c r="ALI58" s="408"/>
      <c r="ALJ58" s="409"/>
      <c r="ALK58" s="410"/>
      <c r="ALL58" s="411"/>
      <c r="ALM58" s="412"/>
      <c r="ALN58" s="406"/>
      <c r="ALO58" s="407"/>
      <c r="ALP58" s="408"/>
      <c r="ALQ58" s="409"/>
      <c r="ALR58" s="410"/>
      <c r="ALS58" s="411"/>
      <c r="ALT58" s="412"/>
      <c r="ALU58" s="406"/>
      <c r="ALV58" s="407"/>
      <c r="ALW58" s="408"/>
      <c r="ALX58" s="409"/>
      <c r="ALY58" s="410"/>
      <c r="ALZ58" s="411"/>
      <c r="AMA58" s="412"/>
      <c r="AMB58" s="406"/>
      <c r="AMC58" s="407"/>
      <c r="AMD58" s="408"/>
      <c r="AME58" s="409"/>
      <c r="AMF58" s="410"/>
      <c r="AMG58" s="411"/>
      <c r="AMH58" s="412"/>
      <c r="AMI58" s="406"/>
      <c r="AMJ58" s="407"/>
      <c r="AMK58" s="408"/>
      <c r="AML58" s="409"/>
      <c r="AMM58" s="410"/>
      <c r="AMN58" s="411"/>
      <c r="AMO58" s="412"/>
      <c r="AMP58" s="406"/>
      <c r="AMQ58" s="407"/>
      <c r="AMR58" s="408"/>
      <c r="AMS58" s="409"/>
      <c r="AMT58" s="410"/>
      <c r="AMU58" s="411"/>
      <c r="AMV58" s="412"/>
      <c r="AMW58" s="406"/>
      <c r="AMX58" s="407"/>
      <c r="AMY58" s="408"/>
      <c r="AMZ58" s="409"/>
      <c r="ANA58" s="410"/>
      <c r="ANB58" s="411"/>
      <c r="ANC58" s="412"/>
      <c r="AND58" s="406"/>
      <c r="ANE58" s="407"/>
      <c r="ANF58" s="408"/>
      <c r="ANG58" s="409"/>
      <c r="ANH58" s="410"/>
      <c r="ANI58" s="411"/>
      <c r="ANJ58" s="412"/>
      <c r="ANK58" s="406"/>
      <c r="ANL58" s="407"/>
      <c r="ANM58" s="408"/>
      <c r="ANN58" s="409"/>
      <c r="ANO58" s="410"/>
      <c r="ANP58" s="411"/>
      <c r="ANQ58" s="412"/>
      <c r="ANR58" s="406"/>
      <c r="ANS58" s="407"/>
      <c r="ANT58" s="408"/>
      <c r="ANU58" s="409"/>
      <c r="ANV58" s="410"/>
      <c r="ANW58" s="411"/>
      <c r="ANX58" s="412"/>
      <c r="ANY58" s="406"/>
      <c r="ANZ58" s="407"/>
      <c r="AOA58" s="408"/>
      <c r="AOB58" s="409"/>
      <c r="AOC58" s="410"/>
      <c r="AOD58" s="411"/>
      <c r="AOE58" s="412"/>
      <c r="AOF58" s="406"/>
      <c r="AOG58" s="407"/>
      <c r="AOH58" s="408"/>
      <c r="AOI58" s="409"/>
      <c r="AOJ58" s="410"/>
      <c r="AOK58" s="411"/>
      <c r="AOL58" s="412"/>
      <c r="AOM58" s="406"/>
      <c r="AON58" s="407"/>
      <c r="AOO58" s="408"/>
      <c r="AOP58" s="409"/>
      <c r="AOQ58" s="410"/>
      <c r="AOR58" s="411"/>
      <c r="AOS58" s="412"/>
      <c r="AOT58" s="406"/>
      <c r="AOU58" s="407"/>
      <c r="AOV58" s="408"/>
      <c r="AOW58" s="409"/>
      <c r="AOX58" s="410"/>
      <c r="AOY58" s="411"/>
      <c r="AOZ58" s="412"/>
      <c r="APA58" s="406"/>
      <c r="APB58" s="407"/>
      <c r="APC58" s="408"/>
      <c r="APD58" s="409"/>
      <c r="APE58" s="410"/>
      <c r="APF58" s="411"/>
      <c r="APG58" s="412"/>
      <c r="APH58" s="406"/>
      <c r="API58" s="407"/>
      <c r="APJ58" s="408"/>
      <c r="APK58" s="409"/>
      <c r="APL58" s="410"/>
      <c r="APM58" s="411"/>
      <c r="APN58" s="412"/>
      <c r="APO58" s="406"/>
      <c r="APP58" s="407"/>
      <c r="APQ58" s="408"/>
      <c r="APR58" s="409"/>
      <c r="APS58" s="410"/>
      <c r="APT58" s="411"/>
      <c r="APU58" s="412"/>
      <c r="APV58" s="406"/>
      <c r="APW58" s="407"/>
      <c r="APX58" s="408"/>
      <c r="APY58" s="409"/>
      <c r="APZ58" s="410"/>
      <c r="AQA58" s="411"/>
      <c r="AQB58" s="412"/>
      <c r="AQC58" s="406"/>
      <c r="AQD58" s="407"/>
      <c r="AQE58" s="408"/>
      <c r="AQF58" s="409"/>
      <c r="AQG58" s="410"/>
      <c r="AQH58" s="411"/>
      <c r="AQI58" s="412"/>
      <c r="AQJ58" s="406"/>
      <c r="AQK58" s="407"/>
      <c r="AQL58" s="408"/>
      <c r="AQM58" s="409"/>
      <c r="AQN58" s="410"/>
      <c r="AQO58" s="411"/>
      <c r="AQP58" s="412"/>
      <c r="AQQ58" s="406"/>
      <c r="AQR58" s="407"/>
      <c r="AQS58" s="408"/>
      <c r="AQT58" s="409"/>
      <c r="AQU58" s="410"/>
      <c r="AQV58" s="411"/>
      <c r="AQW58" s="412"/>
      <c r="AQX58" s="406"/>
      <c r="AQY58" s="407"/>
      <c r="AQZ58" s="408"/>
      <c r="ARA58" s="409"/>
      <c r="ARB58" s="410"/>
      <c r="ARC58" s="411"/>
      <c r="ARD58" s="412"/>
      <c r="ARE58" s="406"/>
      <c r="ARF58" s="407"/>
      <c r="ARG58" s="408"/>
      <c r="ARH58" s="409"/>
      <c r="ARI58" s="410"/>
      <c r="ARJ58" s="411"/>
      <c r="ARK58" s="412"/>
      <c r="ARL58" s="406"/>
      <c r="ARM58" s="407"/>
      <c r="ARN58" s="408"/>
      <c r="ARO58" s="409"/>
      <c r="ARP58" s="410"/>
      <c r="ARQ58" s="411"/>
      <c r="ARR58" s="412"/>
      <c r="ARS58" s="406"/>
      <c r="ART58" s="407"/>
      <c r="ARU58" s="408"/>
      <c r="ARV58" s="409"/>
      <c r="ARW58" s="410"/>
      <c r="ARX58" s="411"/>
      <c r="ARY58" s="412"/>
      <c r="ARZ58" s="406"/>
      <c r="ASA58" s="407"/>
      <c r="ASB58" s="408"/>
      <c r="ASC58" s="409"/>
      <c r="ASD58" s="410"/>
      <c r="ASE58" s="411"/>
      <c r="ASF58" s="412"/>
      <c r="ASG58" s="406"/>
      <c r="ASH58" s="407"/>
      <c r="ASI58" s="408"/>
      <c r="ASJ58" s="409"/>
      <c r="ASK58" s="410"/>
      <c r="ASL58" s="411"/>
      <c r="ASM58" s="412"/>
      <c r="ASN58" s="406"/>
      <c r="ASO58" s="407"/>
      <c r="ASP58" s="408"/>
      <c r="ASQ58" s="409"/>
      <c r="ASR58" s="410"/>
      <c r="ASS58" s="411"/>
      <c r="AST58" s="412"/>
      <c r="ASU58" s="406"/>
      <c r="ASV58" s="407"/>
      <c r="ASW58" s="408"/>
      <c r="ASX58" s="409"/>
      <c r="ASY58" s="410"/>
      <c r="ASZ58" s="411"/>
      <c r="ATA58" s="412"/>
      <c r="ATB58" s="406"/>
      <c r="ATC58" s="407"/>
      <c r="ATD58" s="408"/>
      <c r="ATE58" s="409"/>
      <c r="ATF58" s="410"/>
      <c r="ATG58" s="411"/>
      <c r="ATH58" s="412"/>
      <c r="ATI58" s="406"/>
      <c r="ATJ58" s="407"/>
      <c r="ATK58" s="408"/>
      <c r="ATL58" s="409"/>
      <c r="ATM58" s="410"/>
      <c r="ATN58" s="411"/>
      <c r="ATO58" s="412"/>
      <c r="ATP58" s="406"/>
      <c r="ATQ58" s="407"/>
      <c r="ATR58" s="408"/>
      <c r="ATS58" s="409"/>
      <c r="ATT58" s="410"/>
      <c r="ATU58" s="411"/>
      <c r="ATV58" s="412"/>
      <c r="ATW58" s="406"/>
      <c r="ATX58" s="407"/>
      <c r="ATY58" s="408"/>
      <c r="ATZ58" s="409"/>
      <c r="AUA58" s="410"/>
      <c r="AUB58" s="411"/>
      <c r="AUC58" s="412"/>
      <c r="AUD58" s="406"/>
      <c r="AUE58" s="407"/>
      <c r="AUF58" s="408"/>
      <c r="AUG58" s="409"/>
      <c r="AUH58" s="410"/>
      <c r="AUI58" s="411"/>
      <c r="AUJ58" s="412"/>
      <c r="AUK58" s="406"/>
      <c r="AUL58" s="407"/>
      <c r="AUM58" s="408"/>
      <c r="AUN58" s="409"/>
      <c r="AUO58" s="410"/>
      <c r="AUP58" s="411"/>
      <c r="AUQ58" s="412"/>
      <c r="AUR58" s="406"/>
      <c r="AUS58" s="407"/>
      <c r="AUT58" s="408"/>
      <c r="AUU58" s="409"/>
      <c r="AUV58" s="410"/>
      <c r="AUW58" s="411"/>
      <c r="AUX58" s="412"/>
      <c r="AUY58" s="406"/>
      <c r="AUZ58" s="407"/>
      <c r="AVA58" s="408"/>
      <c r="AVB58" s="409"/>
      <c r="AVC58" s="410"/>
      <c r="AVD58" s="411"/>
      <c r="AVE58" s="412"/>
      <c r="AVF58" s="406"/>
      <c r="AVG58" s="407"/>
      <c r="AVH58" s="408"/>
      <c r="AVI58" s="409"/>
      <c r="AVJ58" s="410"/>
      <c r="AVK58" s="411"/>
      <c r="AVL58" s="412"/>
      <c r="AVM58" s="406"/>
      <c r="AVN58" s="407"/>
      <c r="AVO58" s="408"/>
      <c r="AVP58" s="409"/>
      <c r="AVQ58" s="410"/>
      <c r="AVR58" s="411"/>
      <c r="AVS58" s="412"/>
      <c r="AVT58" s="406"/>
      <c r="AVU58" s="407"/>
      <c r="AVV58" s="408"/>
      <c r="AVW58" s="409"/>
      <c r="AVX58" s="410"/>
      <c r="AVY58" s="411"/>
      <c r="AVZ58" s="412"/>
      <c r="AWA58" s="406"/>
      <c r="AWB58" s="407"/>
      <c r="AWC58" s="408"/>
      <c r="AWD58" s="409"/>
      <c r="AWE58" s="410"/>
      <c r="AWF58" s="411"/>
      <c r="AWG58" s="412"/>
      <c r="AWH58" s="406"/>
      <c r="AWI58" s="407"/>
      <c r="AWJ58" s="408"/>
      <c r="AWK58" s="409"/>
      <c r="AWL58" s="410"/>
      <c r="AWM58" s="411"/>
      <c r="AWN58" s="412"/>
      <c r="AWO58" s="406"/>
      <c r="AWP58" s="407"/>
      <c r="AWQ58" s="408"/>
      <c r="AWR58" s="409"/>
      <c r="AWS58" s="410"/>
      <c r="AWT58" s="411"/>
      <c r="AWU58" s="412"/>
      <c r="AWV58" s="406"/>
      <c r="AWW58" s="407"/>
      <c r="AWX58" s="408"/>
      <c r="AWY58" s="409"/>
      <c r="AWZ58" s="410"/>
      <c r="AXA58" s="411"/>
      <c r="AXB58" s="412"/>
      <c r="AXC58" s="406"/>
      <c r="AXD58" s="407"/>
      <c r="AXE58" s="408"/>
      <c r="AXF58" s="409"/>
      <c r="AXG58" s="410"/>
      <c r="AXH58" s="411"/>
      <c r="AXI58" s="412"/>
      <c r="AXJ58" s="406"/>
      <c r="AXK58" s="407"/>
      <c r="AXL58" s="408"/>
      <c r="AXM58" s="409"/>
      <c r="AXN58" s="410"/>
      <c r="AXO58" s="411"/>
      <c r="AXP58" s="412"/>
      <c r="AXQ58" s="406"/>
      <c r="AXR58" s="407"/>
      <c r="AXS58" s="408"/>
      <c r="AXT58" s="409"/>
      <c r="AXU58" s="410"/>
      <c r="AXV58" s="411"/>
      <c r="AXW58" s="412"/>
      <c r="AXX58" s="406"/>
      <c r="AXY58" s="407"/>
      <c r="AXZ58" s="408"/>
      <c r="AYA58" s="409"/>
      <c r="AYB58" s="410"/>
      <c r="AYC58" s="411"/>
      <c r="AYD58" s="412"/>
      <c r="AYE58" s="406"/>
      <c r="AYF58" s="407"/>
      <c r="AYG58" s="408"/>
      <c r="AYH58" s="409"/>
      <c r="AYI58" s="410"/>
      <c r="AYJ58" s="411"/>
      <c r="AYK58" s="412"/>
      <c r="AYL58" s="406"/>
      <c r="AYM58" s="407"/>
      <c r="AYN58" s="408"/>
      <c r="AYO58" s="409"/>
      <c r="AYP58" s="410"/>
      <c r="AYQ58" s="411"/>
      <c r="AYR58" s="412"/>
      <c r="AYS58" s="406"/>
      <c r="AYT58" s="407"/>
      <c r="AYU58" s="408"/>
      <c r="AYV58" s="409"/>
      <c r="AYW58" s="410"/>
      <c r="AYX58" s="411"/>
      <c r="AYY58" s="412"/>
      <c r="AYZ58" s="406"/>
      <c r="AZA58" s="407"/>
      <c r="AZB58" s="408"/>
      <c r="AZC58" s="409"/>
      <c r="AZD58" s="410"/>
      <c r="AZE58" s="411"/>
      <c r="AZF58" s="412"/>
      <c r="AZG58" s="406"/>
      <c r="AZH58" s="407"/>
      <c r="AZI58" s="408"/>
      <c r="AZJ58" s="409"/>
      <c r="AZK58" s="410"/>
      <c r="AZL58" s="411"/>
      <c r="AZM58" s="412"/>
      <c r="AZN58" s="406"/>
      <c r="AZO58" s="407"/>
      <c r="AZP58" s="408"/>
      <c r="AZQ58" s="409"/>
      <c r="AZR58" s="410"/>
      <c r="AZS58" s="411"/>
      <c r="AZT58" s="412"/>
      <c r="AZU58" s="406"/>
      <c r="AZV58" s="407"/>
      <c r="AZW58" s="408"/>
      <c r="AZX58" s="409"/>
      <c r="AZY58" s="410"/>
      <c r="AZZ58" s="411"/>
      <c r="BAA58" s="412"/>
      <c r="BAB58" s="406"/>
      <c r="BAC58" s="407"/>
      <c r="BAD58" s="408"/>
      <c r="BAE58" s="409"/>
      <c r="BAF58" s="410"/>
      <c r="BAG58" s="411"/>
      <c r="BAH58" s="412"/>
      <c r="BAI58" s="406"/>
      <c r="BAJ58" s="407"/>
      <c r="BAK58" s="408"/>
      <c r="BAL58" s="409"/>
      <c r="BAM58" s="410"/>
      <c r="BAN58" s="411"/>
      <c r="BAO58" s="412"/>
      <c r="BAP58" s="406"/>
      <c r="BAQ58" s="407"/>
      <c r="BAR58" s="408"/>
      <c r="BAS58" s="409"/>
      <c r="BAT58" s="410"/>
      <c r="BAU58" s="411"/>
      <c r="BAV58" s="412"/>
      <c r="BAW58" s="406"/>
      <c r="BAX58" s="407"/>
      <c r="BAY58" s="408"/>
      <c r="BAZ58" s="409"/>
      <c r="BBA58" s="410"/>
      <c r="BBB58" s="411"/>
      <c r="BBC58" s="412"/>
      <c r="BBD58" s="406"/>
      <c r="BBE58" s="407"/>
      <c r="BBF58" s="408"/>
      <c r="BBG58" s="409"/>
      <c r="BBH58" s="410"/>
      <c r="BBI58" s="411"/>
      <c r="BBJ58" s="412"/>
      <c r="BBK58" s="406"/>
      <c r="BBL58" s="407"/>
      <c r="BBM58" s="408"/>
      <c r="BBN58" s="409"/>
      <c r="BBO58" s="410"/>
      <c r="BBP58" s="411"/>
      <c r="BBQ58" s="412"/>
      <c r="BBR58" s="406"/>
      <c r="BBS58" s="407"/>
      <c r="BBT58" s="408"/>
      <c r="BBU58" s="409"/>
      <c r="BBV58" s="410"/>
      <c r="BBW58" s="411"/>
      <c r="BBX58" s="412"/>
      <c r="BBY58" s="406"/>
      <c r="BBZ58" s="407"/>
      <c r="BCA58" s="408"/>
      <c r="BCB58" s="409"/>
      <c r="BCC58" s="410"/>
      <c r="BCD58" s="411"/>
      <c r="BCE58" s="412"/>
      <c r="BCF58" s="406"/>
      <c r="BCG58" s="407"/>
      <c r="BCH58" s="408"/>
      <c r="BCI58" s="409"/>
      <c r="BCJ58" s="410"/>
      <c r="BCK58" s="411"/>
      <c r="BCL58" s="412"/>
      <c r="BCM58" s="406"/>
      <c r="BCN58" s="407"/>
      <c r="BCO58" s="408"/>
      <c r="BCP58" s="409"/>
      <c r="BCQ58" s="410"/>
      <c r="BCR58" s="411"/>
      <c r="BCS58" s="412"/>
      <c r="BCT58" s="406"/>
      <c r="BCU58" s="407"/>
      <c r="BCV58" s="408"/>
      <c r="BCW58" s="409"/>
      <c r="BCX58" s="410"/>
      <c r="BCY58" s="411"/>
      <c r="BCZ58" s="412"/>
      <c r="BDA58" s="406"/>
      <c r="BDB58" s="407"/>
      <c r="BDC58" s="408"/>
      <c r="BDD58" s="409"/>
      <c r="BDE58" s="410"/>
      <c r="BDF58" s="411"/>
      <c r="BDG58" s="412"/>
      <c r="BDH58" s="406"/>
      <c r="BDI58" s="407"/>
      <c r="BDJ58" s="408"/>
      <c r="BDK58" s="409"/>
      <c r="BDL58" s="410"/>
      <c r="BDM58" s="411"/>
      <c r="BDN58" s="412"/>
      <c r="BDO58" s="406"/>
      <c r="BDP58" s="407"/>
      <c r="BDQ58" s="408"/>
      <c r="BDR58" s="409"/>
      <c r="BDS58" s="410"/>
      <c r="BDT58" s="411"/>
      <c r="BDU58" s="412"/>
      <c r="BDV58" s="406"/>
      <c r="BDW58" s="407"/>
      <c r="BDX58" s="408"/>
      <c r="BDY58" s="409"/>
      <c r="BDZ58" s="410"/>
      <c r="BEA58" s="411"/>
      <c r="BEB58" s="412"/>
      <c r="BEC58" s="406"/>
      <c r="BED58" s="407"/>
      <c r="BEE58" s="408"/>
      <c r="BEF58" s="409"/>
      <c r="BEG58" s="410"/>
      <c r="BEH58" s="411"/>
      <c r="BEI58" s="412"/>
      <c r="BEJ58" s="406"/>
      <c r="BEK58" s="407"/>
      <c r="BEL58" s="408"/>
      <c r="BEM58" s="409"/>
      <c r="BEN58" s="410"/>
      <c r="BEO58" s="411"/>
      <c r="BEP58" s="412"/>
      <c r="BEQ58" s="406"/>
      <c r="BER58" s="407"/>
      <c r="BES58" s="408"/>
      <c r="BET58" s="409"/>
      <c r="BEU58" s="410"/>
      <c r="BEV58" s="411"/>
      <c r="BEW58" s="412"/>
      <c r="BEX58" s="406"/>
      <c r="BEY58" s="407"/>
      <c r="BEZ58" s="408"/>
      <c r="BFA58" s="409"/>
      <c r="BFB58" s="410"/>
      <c r="BFC58" s="411"/>
      <c r="BFD58" s="412"/>
      <c r="BFE58" s="406"/>
      <c r="BFF58" s="407"/>
      <c r="BFG58" s="408"/>
      <c r="BFH58" s="409"/>
      <c r="BFI58" s="410"/>
      <c r="BFJ58" s="411"/>
      <c r="BFK58" s="412"/>
      <c r="BFL58" s="406"/>
      <c r="BFM58" s="407"/>
      <c r="BFN58" s="408"/>
      <c r="BFO58" s="409"/>
      <c r="BFP58" s="410"/>
      <c r="BFQ58" s="411"/>
      <c r="BFR58" s="412"/>
      <c r="BFS58" s="406"/>
      <c r="BFT58" s="407"/>
      <c r="BFU58" s="408"/>
      <c r="BFV58" s="409"/>
      <c r="BFW58" s="410"/>
      <c r="BFX58" s="411"/>
      <c r="BFY58" s="412"/>
      <c r="BFZ58" s="406"/>
      <c r="BGA58" s="407"/>
      <c r="BGB58" s="408"/>
      <c r="BGC58" s="409"/>
      <c r="BGD58" s="410"/>
      <c r="BGE58" s="411"/>
      <c r="BGF58" s="412"/>
      <c r="BGG58" s="406"/>
      <c r="BGH58" s="407"/>
      <c r="BGI58" s="408"/>
      <c r="BGJ58" s="409"/>
      <c r="BGK58" s="410"/>
      <c r="BGL58" s="411"/>
      <c r="BGM58" s="412"/>
      <c r="BGN58" s="406"/>
      <c r="BGO58" s="407"/>
      <c r="BGP58" s="408"/>
      <c r="BGQ58" s="409"/>
      <c r="BGR58" s="410"/>
      <c r="BGS58" s="411"/>
      <c r="BGT58" s="412"/>
      <c r="BGU58" s="406"/>
      <c r="BGV58" s="407"/>
      <c r="BGW58" s="408"/>
      <c r="BGX58" s="409"/>
      <c r="BGY58" s="410"/>
      <c r="BGZ58" s="411"/>
      <c r="BHA58" s="412"/>
      <c r="BHB58" s="406"/>
      <c r="BHC58" s="407"/>
      <c r="BHD58" s="408"/>
      <c r="BHE58" s="409"/>
      <c r="BHF58" s="410"/>
      <c r="BHG58" s="411"/>
      <c r="BHH58" s="412"/>
      <c r="BHI58" s="406"/>
      <c r="BHJ58" s="407"/>
      <c r="BHK58" s="408"/>
      <c r="BHL58" s="409"/>
      <c r="BHM58" s="410"/>
      <c r="BHN58" s="411"/>
      <c r="BHO58" s="412"/>
      <c r="BHP58" s="406"/>
      <c r="BHQ58" s="407"/>
      <c r="BHR58" s="408"/>
      <c r="BHS58" s="409"/>
      <c r="BHT58" s="410"/>
      <c r="BHU58" s="411"/>
      <c r="BHV58" s="412"/>
      <c r="BHW58" s="406"/>
      <c r="BHX58" s="407"/>
      <c r="BHY58" s="408"/>
      <c r="BHZ58" s="409"/>
      <c r="BIA58" s="410"/>
      <c r="BIB58" s="411"/>
      <c r="BIC58" s="412"/>
      <c r="BID58" s="406"/>
      <c r="BIE58" s="407"/>
      <c r="BIF58" s="408"/>
      <c r="BIG58" s="409"/>
      <c r="BIH58" s="410"/>
      <c r="BII58" s="411"/>
      <c r="BIJ58" s="412"/>
      <c r="BIK58" s="406"/>
      <c r="BIL58" s="407"/>
      <c r="BIM58" s="408"/>
      <c r="BIN58" s="409"/>
      <c r="BIO58" s="410"/>
      <c r="BIP58" s="411"/>
      <c r="BIQ58" s="412"/>
      <c r="BIR58" s="406"/>
      <c r="BIS58" s="407"/>
      <c r="BIT58" s="408"/>
      <c r="BIU58" s="409"/>
      <c r="BIV58" s="410"/>
      <c r="BIW58" s="411"/>
      <c r="BIX58" s="412"/>
      <c r="BIY58" s="406"/>
      <c r="BIZ58" s="407"/>
      <c r="BJA58" s="408"/>
      <c r="BJB58" s="409"/>
      <c r="BJC58" s="410"/>
      <c r="BJD58" s="411"/>
      <c r="BJE58" s="412"/>
      <c r="BJF58" s="406"/>
      <c r="BJG58" s="407"/>
      <c r="BJH58" s="408"/>
      <c r="BJI58" s="409"/>
      <c r="BJJ58" s="410"/>
      <c r="BJK58" s="411"/>
      <c r="BJL58" s="412"/>
      <c r="BJM58" s="406"/>
      <c r="BJN58" s="407"/>
      <c r="BJO58" s="408"/>
      <c r="BJP58" s="409"/>
      <c r="BJQ58" s="410"/>
      <c r="BJR58" s="411"/>
      <c r="BJS58" s="412"/>
      <c r="BJT58" s="406"/>
      <c r="BJU58" s="407"/>
      <c r="BJV58" s="408"/>
      <c r="BJW58" s="409"/>
      <c r="BJX58" s="410"/>
      <c r="BJY58" s="411"/>
      <c r="BJZ58" s="412"/>
      <c r="BKA58" s="406"/>
      <c r="BKB58" s="407"/>
      <c r="BKC58" s="408"/>
      <c r="BKD58" s="409"/>
      <c r="BKE58" s="410"/>
      <c r="BKF58" s="411"/>
      <c r="BKG58" s="412"/>
      <c r="BKH58" s="406"/>
      <c r="BKI58" s="407"/>
      <c r="BKJ58" s="408"/>
      <c r="BKK58" s="409"/>
      <c r="BKL58" s="410"/>
      <c r="BKM58" s="411"/>
      <c r="BKN58" s="412"/>
      <c r="BKO58" s="406"/>
      <c r="BKP58" s="407"/>
      <c r="BKQ58" s="408"/>
      <c r="BKR58" s="409"/>
      <c r="BKS58" s="410"/>
      <c r="BKT58" s="411"/>
      <c r="BKU58" s="412"/>
      <c r="BKV58" s="406"/>
      <c r="BKW58" s="407"/>
      <c r="BKX58" s="408"/>
      <c r="BKY58" s="409"/>
      <c r="BKZ58" s="410"/>
      <c r="BLA58" s="411"/>
      <c r="BLB58" s="412"/>
      <c r="BLC58" s="406"/>
      <c r="BLD58" s="407"/>
      <c r="BLE58" s="408"/>
      <c r="BLF58" s="409"/>
      <c r="BLG58" s="410"/>
      <c r="BLH58" s="411"/>
      <c r="BLI58" s="412"/>
      <c r="BLJ58" s="406"/>
      <c r="BLK58" s="407"/>
      <c r="BLL58" s="408"/>
      <c r="BLM58" s="409"/>
      <c r="BLN58" s="410"/>
      <c r="BLO58" s="411"/>
      <c r="BLP58" s="412"/>
      <c r="BLQ58" s="406"/>
      <c r="BLR58" s="407"/>
      <c r="BLS58" s="408"/>
      <c r="BLT58" s="409"/>
      <c r="BLU58" s="410"/>
      <c r="BLV58" s="411"/>
      <c r="BLW58" s="412"/>
      <c r="BLX58" s="406"/>
      <c r="BLY58" s="407"/>
      <c r="BLZ58" s="408"/>
      <c r="BMA58" s="409"/>
      <c r="BMB58" s="410"/>
      <c r="BMC58" s="411"/>
      <c r="BMD58" s="412"/>
      <c r="BME58" s="406"/>
      <c r="BMF58" s="407"/>
      <c r="BMG58" s="408"/>
      <c r="BMH58" s="409"/>
      <c r="BMI58" s="410"/>
      <c r="BMJ58" s="411"/>
      <c r="BMK58" s="412"/>
      <c r="BML58" s="406"/>
      <c r="BMM58" s="407"/>
      <c r="BMN58" s="408"/>
      <c r="BMO58" s="409"/>
      <c r="BMP58" s="410"/>
      <c r="BMQ58" s="411"/>
      <c r="BMR58" s="412"/>
      <c r="BMS58" s="406"/>
      <c r="BMT58" s="407"/>
      <c r="BMU58" s="408"/>
      <c r="BMV58" s="409"/>
      <c r="BMW58" s="410"/>
      <c r="BMX58" s="411"/>
      <c r="BMY58" s="412"/>
      <c r="BMZ58" s="406"/>
      <c r="BNA58" s="407"/>
      <c r="BNB58" s="408"/>
      <c r="BNC58" s="409"/>
      <c r="BND58" s="410"/>
      <c r="BNE58" s="411"/>
      <c r="BNF58" s="412"/>
      <c r="BNG58" s="406"/>
      <c r="BNH58" s="407"/>
      <c r="BNI58" s="408"/>
      <c r="BNJ58" s="409"/>
      <c r="BNK58" s="410"/>
      <c r="BNL58" s="411"/>
      <c r="BNM58" s="412"/>
      <c r="BNN58" s="406"/>
      <c r="BNO58" s="407"/>
      <c r="BNP58" s="408"/>
      <c r="BNQ58" s="409"/>
      <c r="BNR58" s="410"/>
      <c r="BNS58" s="411"/>
      <c r="BNT58" s="412"/>
      <c r="BNU58" s="406"/>
      <c r="BNV58" s="407"/>
      <c r="BNW58" s="408"/>
      <c r="BNX58" s="409"/>
      <c r="BNY58" s="410"/>
      <c r="BNZ58" s="411"/>
      <c r="BOA58" s="412"/>
      <c r="BOB58" s="406"/>
      <c r="BOC58" s="407"/>
      <c r="BOD58" s="408"/>
      <c r="BOE58" s="409"/>
      <c r="BOF58" s="410"/>
      <c r="BOG58" s="411"/>
      <c r="BOH58" s="412"/>
      <c r="BOI58" s="406"/>
      <c r="BOJ58" s="407"/>
      <c r="BOK58" s="408"/>
      <c r="BOL58" s="409"/>
      <c r="BOM58" s="410"/>
      <c r="BON58" s="411"/>
      <c r="BOO58" s="412"/>
      <c r="BOP58" s="406"/>
      <c r="BOQ58" s="407"/>
      <c r="BOR58" s="408"/>
      <c r="BOS58" s="409"/>
      <c r="BOT58" s="410"/>
      <c r="BOU58" s="411"/>
      <c r="BOV58" s="412"/>
      <c r="BOW58" s="406"/>
      <c r="BOX58" s="407"/>
      <c r="BOY58" s="408"/>
      <c r="BOZ58" s="409"/>
      <c r="BPA58" s="410"/>
      <c r="BPB58" s="411"/>
      <c r="BPC58" s="412"/>
      <c r="BPD58" s="406"/>
      <c r="BPE58" s="407"/>
      <c r="BPF58" s="408"/>
      <c r="BPG58" s="409"/>
      <c r="BPH58" s="410"/>
      <c r="BPI58" s="411"/>
      <c r="BPJ58" s="412"/>
      <c r="BPK58" s="406"/>
      <c r="BPL58" s="407"/>
      <c r="BPM58" s="408"/>
      <c r="BPN58" s="409"/>
      <c r="BPO58" s="410"/>
      <c r="BPP58" s="411"/>
      <c r="BPQ58" s="412"/>
      <c r="BPR58" s="406"/>
      <c r="BPS58" s="407"/>
      <c r="BPT58" s="408"/>
      <c r="BPU58" s="409"/>
      <c r="BPV58" s="410"/>
      <c r="BPW58" s="411"/>
      <c r="BPX58" s="412"/>
      <c r="BPY58" s="406"/>
      <c r="BPZ58" s="407"/>
      <c r="BQA58" s="408"/>
      <c r="BQB58" s="409"/>
      <c r="BQC58" s="410"/>
      <c r="BQD58" s="411"/>
      <c r="BQE58" s="412"/>
      <c r="BQF58" s="406"/>
      <c r="BQG58" s="407"/>
      <c r="BQH58" s="408"/>
      <c r="BQI58" s="409"/>
      <c r="BQJ58" s="410"/>
      <c r="BQK58" s="411"/>
      <c r="BQL58" s="412"/>
      <c r="BQM58" s="406"/>
      <c r="BQN58" s="407"/>
      <c r="BQO58" s="408"/>
      <c r="BQP58" s="409"/>
      <c r="BQQ58" s="410"/>
      <c r="BQR58" s="411"/>
      <c r="BQS58" s="412"/>
      <c r="BQT58" s="406"/>
      <c r="BQU58" s="407"/>
      <c r="BQV58" s="408"/>
      <c r="BQW58" s="409"/>
      <c r="BQX58" s="410"/>
      <c r="BQY58" s="411"/>
      <c r="BQZ58" s="412"/>
      <c r="BRA58" s="406"/>
      <c r="BRB58" s="407"/>
      <c r="BRC58" s="408"/>
      <c r="BRD58" s="409"/>
      <c r="BRE58" s="410"/>
      <c r="BRF58" s="411"/>
      <c r="BRG58" s="412"/>
      <c r="BRH58" s="406"/>
      <c r="BRI58" s="407"/>
      <c r="BRJ58" s="408"/>
      <c r="BRK58" s="409"/>
      <c r="BRL58" s="410"/>
      <c r="BRM58" s="411"/>
      <c r="BRN58" s="412"/>
      <c r="BRO58" s="406"/>
      <c r="BRP58" s="407"/>
      <c r="BRQ58" s="408"/>
      <c r="BRR58" s="409"/>
      <c r="BRS58" s="410"/>
      <c r="BRT58" s="411"/>
      <c r="BRU58" s="412"/>
      <c r="BRV58" s="406"/>
      <c r="BRW58" s="407"/>
      <c r="BRX58" s="408"/>
      <c r="BRY58" s="409"/>
      <c r="BRZ58" s="410"/>
      <c r="BSA58" s="411"/>
      <c r="BSB58" s="412"/>
      <c r="BSC58" s="406"/>
      <c r="BSD58" s="407"/>
      <c r="BSE58" s="408"/>
      <c r="BSF58" s="409"/>
      <c r="BSG58" s="410"/>
      <c r="BSH58" s="411"/>
      <c r="BSI58" s="412"/>
      <c r="BSJ58" s="406"/>
      <c r="BSK58" s="407"/>
      <c r="BSL58" s="408"/>
      <c r="BSM58" s="409"/>
      <c r="BSN58" s="410"/>
      <c r="BSO58" s="411"/>
      <c r="BSP58" s="412"/>
      <c r="BSQ58" s="406"/>
      <c r="BSR58" s="407"/>
      <c r="BSS58" s="408"/>
      <c r="BST58" s="409"/>
      <c r="BSU58" s="410"/>
      <c r="BSV58" s="411"/>
      <c r="BSW58" s="412"/>
      <c r="BSX58" s="406"/>
      <c r="BSY58" s="407"/>
      <c r="BSZ58" s="408"/>
      <c r="BTA58" s="409"/>
      <c r="BTB58" s="410"/>
      <c r="BTC58" s="411"/>
      <c r="BTD58" s="412"/>
      <c r="BTE58" s="406"/>
      <c r="BTF58" s="407"/>
      <c r="BTG58" s="408"/>
      <c r="BTH58" s="409"/>
      <c r="BTI58" s="410"/>
      <c r="BTJ58" s="411"/>
      <c r="BTK58" s="412"/>
      <c r="BTL58" s="406"/>
      <c r="BTM58" s="407"/>
      <c r="BTN58" s="408"/>
      <c r="BTO58" s="409"/>
      <c r="BTP58" s="410"/>
      <c r="BTQ58" s="411"/>
      <c r="BTR58" s="412"/>
      <c r="BTS58" s="406"/>
      <c r="BTT58" s="407"/>
      <c r="BTU58" s="408"/>
      <c r="BTV58" s="409"/>
      <c r="BTW58" s="410"/>
      <c r="BTX58" s="411"/>
      <c r="BTY58" s="412"/>
      <c r="BTZ58" s="406"/>
      <c r="BUA58" s="407"/>
      <c r="BUB58" s="408"/>
      <c r="BUC58" s="409"/>
      <c r="BUD58" s="410"/>
      <c r="BUE58" s="411"/>
      <c r="BUF58" s="412"/>
      <c r="BUG58" s="406"/>
      <c r="BUH58" s="407"/>
      <c r="BUI58" s="408"/>
      <c r="BUJ58" s="409"/>
      <c r="BUK58" s="410"/>
      <c r="BUL58" s="411"/>
      <c r="BUM58" s="412"/>
      <c r="BUN58" s="406"/>
      <c r="BUO58" s="407"/>
      <c r="BUP58" s="408"/>
      <c r="BUQ58" s="409"/>
      <c r="BUR58" s="410"/>
      <c r="BUS58" s="411"/>
      <c r="BUT58" s="412"/>
      <c r="BUU58" s="406"/>
      <c r="BUV58" s="407"/>
      <c r="BUW58" s="408"/>
      <c r="BUX58" s="409"/>
      <c r="BUY58" s="410"/>
      <c r="BUZ58" s="411"/>
      <c r="BVA58" s="412"/>
      <c r="BVB58" s="406"/>
      <c r="BVC58" s="407"/>
      <c r="BVD58" s="408"/>
      <c r="BVE58" s="409"/>
      <c r="BVF58" s="410"/>
      <c r="BVG58" s="411"/>
      <c r="BVH58" s="412"/>
      <c r="BVI58" s="406"/>
      <c r="BVJ58" s="407"/>
      <c r="BVK58" s="408"/>
      <c r="BVL58" s="409"/>
      <c r="BVM58" s="410"/>
      <c r="BVN58" s="411"/>
      <c r="BVO58" s="412"/>
      <c r="BVP58" s="406"/>
      <c r="BVQ58" s="407"/>
      <c r="BVR58" s="408"/>
      <c r="BVS58" s="409"/>
      <c r="BVT58" s="410"/>
      <c r="BVU58" s="411"/>
      <c r="BVV58" s="412"/>
      <c r="BVW58" s="406"/>
      <c r="BVX58" s="407"/>
      <c r="BVY58" s="408"/>
      <c r="BVZ58" s="409"/>
      <c r="BWA58" s="410"/>
      <c r="BWB58" s="411"/>
      <c r="BWC58" s="412"/>
      <c r="BWD58" s="406"/>
      <c r="BWE58" s="407"/>
      <c r="BWF58" s="408"/>
      <c r="BWG58" s="409"/>
      <c r="BWH58" s="410"/>
      <c r="BWI58" s="411"/>
      <c r="BWJ58" s="412"/>
      <c r="BWK58" s="406"/>
      <c r="BWL58" s="407"/>
      <c r="BWM58" s="408"/>
      <c r="BWN58" s="409"/>
      <c r="BWO58" s="410"/>
      <c r="BWP58" s="411"/>
      <c r="BWQ58" s="412"/>
      <c r="BWR58" s="406"/>
      <c r="BWS58" s="407"/>
      <c r="BWT58" s="408"/>
      <c r="BWU58" s="409"/>
      <c r="BWV58" s="410"/>
      <c r="BWW58" s="411"/>
      <c r="BWX58" s="412"/>
      <c r="BWY58" s="406"/>
      <c r="BWZ58" s="407"/>
      <c r="BXA58" s="408"/>
      <c r="BXB58" s="409"/>
      <c r="BXC58" s="410"/>
      <c r="BXD58" s="411"/>
      <c r="BXE58" s="412"/>
      <c r="BXF58" s="406"/>
      <c r="BXG58" s="407"/>
      <c r="BXH58" s="408"/>
      <c r="BXI58" s="409"/>
      <c r="BXJ58" s="410"/>
      <c r="BXK58" s="411"/>
      <c r="BXL58" s="412"/>
      <c r="BXM58" s="406"/>
      <c r="BXN58" s="407"/>
      <c r="BXO58" s="408"/>
      <c r="BXP58" s="409"/>
      <c r="BXQ58" s="410"/>
      <c r="BXR58" s="411"/>
      <c r="BXS58" s="412"/>
      <c r="BXT58" s="406"/>
      <c r="BXU58" s="407"/>
      <c r="BXV58" s="408"/>
      <c r="BXW58" s="409"/>
      <c r="BXX58" s="410"/>
      <c r="BXY58" s="411"/>
      <c r="BXZ58" s="412"/>
      <c r="BYA58" s="406"/>
      <c r="BYB58" s="407"/>
      <c r="BYC58" s="408"/>
      <c r="BYD58" s="409"/>
      <c r="BYE58" s="410"/>
      <c r="BYF58" s="411"/>
      <c r="BYG58" s="412"/>
      <c r="BYH58" s="406"/>
      <c r="BYI58" s="407"/>
      <c r="BYJ58" s="408"/>
      <c r="BYK58" s="409"/>
      <c r="BYL58" s="410"/>
      <c r="BYM58" s="411"/>
      <c r="BYN58" s="412"/>
      <c r="BYO58" s="406"/>
      <c r="BYP58" s="407"/>
      <c r="BYQ58" s="408"/>
      <c r="BYR58" s="409"/>
      <c r="BYS58" s="410"/>
      <c r="BYT58" s="411"/>
      <c r="BYU58" s="412"/>
      <c r="BYV58" s="406"/>
      <c r="BYW58" s="407"/>
      <c r="BYX58" s="408"/>
      <c r="BYY58" s="409"/>
      <c r="BYZ58" s="410"/>
      <c r="BZA58" s="411"/>
      <c r="BZB58" s="412"/>
      <c r="BZC58" s="406"/>
      <c r="BZD58" s="407"/>
      <c r="BZE58" s="408"/>
      <c r="BZF58" s="409"/>
      <c r="BZG58" s="410"/>
      <c r="BZH58" s="411"/>
      <c r="BZI58" s="412"/>
      <c r="BZJ58" s="406"/>
      <c r="BZK58" s="407"/>
      <c r="BZL58" s="408"/>
      <c r="BZM58" s="409"/>
      <c r="BZN58" s="410"/>
      <c r="BZO58" s="411"/>
      <c r="BZP58" s="412"/>
      <c r="BZQ58" s="406"/>
      <c r="BZR58" s="407"/>
      <c r="BZS58" s="408"/>
      <c r="BZT58" s="409"/>
      <c r="BZU58" s="410"/>
      <c r="BZV58" s="411"/>
      <c r="BZW58" s="412"/>
      <c r="BZX58" s="406"/>
      <c r="BZY58" s="407"/>
      <c r="BZZ58" s="408"/>
      <c r="CAA58" s="409"/>
      <c r="CAB58" s="410"/>
      <c r="CAC58" s="411"/>
      <c r="CAD58" s="412"/>
      <c r="CAE58" s="406"/>
      <c r="CAF58" s="407"/>
      <c r="CAG58" s="408"/>
      <c r="CAH58" s="409"/>
      <c r="CAI58" s="410"/>
      <c r="CAJ58" s="411"/>
      <c r="CAK58" s="412"/>
      <c r="CAL58" s="406"/>
      <c r="CAM58" s="407"/>
      <c r="CAN58" s="408"/>
      <c r="CAO58" s="409"/>
      <c r="CAP58" s="410"/>
      <c r="CAQ58" s="411"/>
      <c r="CAR58" s="412"/>
      <c r="CAS58" s="406"/>
      <c r="CAT58" s="407"/>
      <c r="CAU58" s="408"/>
      <c r="CAV58" s="409"/>
      <c r="CAW58" s="410"/>
      <c r="CAX58" s="411"/>
      <c r="CAY58" s="412"/>
      <c r="CAZ58" s="406"/>
      <c r="CBA58" s="407"/>
      <c r="CBB58" s="408"/>
      <c r="CBC58" s="409"/>
      <c r="CBD58" s="410"/>
      <c r="CBE58" s="411"/>
      <c r="CBF58" s="412"/>
      <c r="CBG58" s="406"/>
      <c r="CBH58" s="407"/>
      <c r="CBI58" s="408"/>
      <c r="CBJ58" s="409"/>
      <c r="CBK58" s="410"/>
      <c r="CBL58" s="411"/>
      <c r="CBM58" s="412"/>
      <c r="CBN58" s="406"/>
      <c r="CBO58" s="407"/>
      <c r="CBP58" s="408"/>
      <c r="CBQ58" s="409"/>
      <c r="CBR58" s="410"/>
      <c r="CBS58" s="411"/>
      <c r="CBT58" s="412"/>
      <c r="CBU58" s="406"/>
      <c r="CBV58" s="407"/>
      <c r="CBW58" s="408"/>
      <c r="CBX58" s="409"/>
      <c r="CBY58" s="410"/>
      <c r="CBZ58" s="411"/>
      <c r="CCA58" s="412"/>
      <c r="CCB58" s="406"/>
      <c r="CCC58" s="407"/>
      <c r="CCD58" s="408"/>
      <c r="CCE58" s="409"/>
      <c r="CCF58" s="410"/>
      <c r="CCG58" s="411"/>
      <c r="CCH58" s="412"/>
      <c r="CCI58" s="406"/>
      <c r="CCJ58" s="407"/>
      <c r="CCK58" s="408"/>
      <c r="CCL58" s="409"/>
      <c r="CCM58" s="410"/>
      <c r="CCN58" s="411"/>
      <c r="CCO58" s="412"/>
      <c r="CCP58" s="406"/>
      <c r="CCQ58" s="407"/>
      <c r="CCR58" s="408"/>
      <c r="CCS58" s="409"/>
      <c r="CCT58" s="410"/>
      <c r="CCU58" s="411"/>
      <c r="CCV58" s="412"/>
      <c r="CCW58" s="406"/>
      <c r="CCX58" s="407"/>
      <c r="CCY58" s="408"/>
      <c r="CCZ58" s="409"/>
      <c r="CDA58" s="410"/>
      <c r="CDB58" s="411"/>
      <c r="CDC58" s="412"/>
      <c r="CDD58" s="406"/>
      <c r="CDE58" s="407"/>
      <c r="CDF58" s="408"/>
      <c r="CDG58" s="409"/>
      <c r="CDH58" s="410"/>
      <c r="CDI58" s="411"/>
      <c r="CDJ58" s="412"/>
      <c r="CDK58" s="406"/>
      <c r="CDL58" s="407"/>
      <c r="CDM58" s="408"/>
      <c r="CDN58" s="409"/>
      <c r="CDO58" s="410"/>
      <c r="CDP58" s="411"/>
      <c r="CDQ58" s="412"/>
      <c r="CDR58" s="406"/>
      <c r="CDS58" s="407"/>
      <c r="CDT58" s="408"/>
      <c r="CDU58" s="409"/>
      <c r="CDV58" s="410"/>
      <c r="CDW58" s="411"/>
      <c r="CDX58" s="412"/>
      <c r="CDY58" s="406"/>
      <c r="CDZ58" s="407"/>
      <c r="CEA58" s="408"/>
      <c r="CEB58" s="409"/>
      <c r="CEC58" s="410"/>
      <c r="CED58" s="411"/>
      <c r="CEE58" s="412"/>
      <c r="CEF58" s="406"/>
      <c r="CEG58" s="407"/>
      <c r="CEH58" s="408"/>
      <c r="CEI58" s="409"/>
      <c r="CEJ58" s="410"/>
      <c r="CEK58" s="411"/>
      <c r="CEL58" s="412"/>
      <c r="CEM58" s="406"/>
      <c r="CEN58" s="407"/>
      <c r="CEO58" s="408"/>
      <c r="CEP58" s="409"/>
      <c r="CEQ58" s="410"/>
      <c r="CER58" s="411"/>
      <c r="CES58" s="412"/>
      <c r="CET58" s="406"/>
      <c r="CEU58" s="407"/>
      <c r="CEV58" s="408"/>
      <c r="CEW58" s="409"/>
      <c r="CEX58" s="410"/>
      <c r="CEY58" s="411"/>
      <c r="CEZ58" s="412"/>
      <c r="CFA58" s="406"/>
      <c r="CFB58" s="407"/>
      <c r="CFC58" s="408"/>
      <c r="CFD58" s="409"/>
      <c r="CFE58" s="410"/>
      <c r="CFF58" s="411"/>
      <c r="CFG58" s="412"/>
      <c r="CFH58" s="406"/>
      <c r="CFI58" s="407"/>
      <c r="CFJ58" s="408"/>
      <c r="CFK58" s="409"/>
      <c r="CFL58" s="410"/>
      <c r="CFM58" s="411"/>
      <c r="CFN58" s="412"/>
      <c r="CFO58" s="406"/>
      <c r="CFP58" s="407"/>
      <c r="CFQ58" s="408"/>
      <c r="CFR58" s="409"/>
      <c r="CFS58" s="410"/>
      <c r="CFT58" s="411"/>
      <c r="CFU58" s="412"/>
      <c r="CFV58" s="406"/>
      <c r="CFW58" s="407"/>
      <c r="CFX58" s="408"/>
      <c r="CFY58" s="409"/>
      <c r="CFZ58" s="410"/>
      <c r="CGA58" s="411"/>
      <c r="CGB58" s="412"/>
      <c r="CGC58" s="406"/>
      <c r="CGD58" s="407"/>
      <c r="CGE58" s="408"/>
      <c r="CGF58" s="409"/>
      <c r="CGG58" s="410"/>
      <c r="CGH58" s="411"/>
      <c r="CGI58" s="412"/>
      <c r="CGJ58" s="406"/>
      <c r="CGK58" s="407"/>
      <c r="CGL58" s="408"/>
      <c r="CGM58" s="409"/>
      <c r="CGN58" s="410"/>
      <c r="CGO58" s="411"/>
      <c r="CGP58" s="412"/>
      <c r="CGQ58" s="406"/>
      <c r="CGR58" s="407"/>
      <c r="CGS58" s="408"/>
      <c r="CGT58" s="409"/>
      <c r="CGU58" s="410"/>
      <c r="CGV58" s="411"/>
      <c r="CGW58" s="412"/>
      <c r="CGX58" s="406"/>
      <c r="CGY58" s="407"/>
      <c r="CGZ58" s="408"/>
      <c r="CHA58" s="409"/>
      <c r="CHB58" s="410"/>
      <c r="CHC58" s="411"/>
      <c r="CHD58" s="412"/>
      <c r="CHE58" s="406"/>
      <c r="CHF58" s="407"/>
      <c r="CHG58" s="408"/>
      <c r="CHH58" s="409"/>
      <c r="CHI58" s="410"/>
      <c r="CHJ58" s="411"/>
      <c r="CHK58" s="412"/>
      <c r="CHL58" s="406"/>
      <c r="CHM58" s="407"/>
      <c r="CHN58" s="408"/>
      <c r="CHO58" s="409"/>
      <c r="CHP58" s="410"/>
      <c r="CHQ58" s="411"/>
      <c r="CHR58" s="412"/>
      <c r="CHS58" s="406"/>
      <c r="CHT58" s="407"/>
      <c r="CHU58" s="408"/>
      <c r="CHV58" s="409"/>
      <c r="CHW58" s="410"/>
      <c r="CHX58" s="411"/>
      <c r="CHY58" s="412"/>
      <c r="CHZ58" s="406"/>
      <c r="CIA58" s="407"/>
      <c r="CIB58" s="408"/>
      <c r="CIC58" s="409"/>
      <c r="CID58" s="410"/>
      <c r="CIE58" s="411"/>
      <c r="CIF58" s="412"/>
      <c r="CIG58" s="406"/>
      <c r="CIH58" s="407"/>
      <c r="CII58" s="408"/>
      <c r="CIJ58" s="409"/>
      <c r="CIK58" s="410"/>
      <c r="CIL58" s="411"/>
      <c r="CIM58" s="412"/>
      <c r="CIN58" s="406"/>
      <c r="CIO58" s="407"/>
      <c r="CIP58" s="408"/>
      <c r="CIQ58" s="409"/>
      <c r="CIR58" s="410"/>
      <c r="CIS58" s="411"/>
      <c r="CIT58" s="412"/>
      <c r="CIU58" s="406"/>
      <c r="CIV58" s="407"/>
      <c r="CIW58" s="408"/>
      <c r="CIX58" s="409"/>
      <c r="CIY58" s="410"/>
      <c r="CIZ58" s="411"/>
      <c r="CJA58" s="412"/>
      <c r="CJB58" s="406"/>
      <c r="CJC58" s="407"/>
      <c r="CJD58" s="408"/>
      <c r="CJE58" s="409"/>
      <c r="CJF58" s="410"/>
      <c r="CJG58" s="411"/>
      <c r="CJH58" s="412"/>
      <c r="CJI58" s="406"/>
      <c r="CJJ58" s="407"/>
      <c r="CJK58" s="408"/>
      <c r="CJL58" s="409"/>
      <c r="CJM58" s="410"/>
      <c r="CJN58" s="411"/>
      <c r="CJO58" s="412"/>
      <c r="CJP58" s="406"/>
      <c r="CJQ58" s="407"/>
      <c r="CJR58" s="408"/>
      <c r="CJS58" s="409"/>
      <c r="CJT58" s="410"/>
      <c r="CJU58" s="411"/>
      <c r="CJV58" s="412"/>
      <c r="CJW58" s="406"/>
      <c r="CJX58" s="407"/>
      <c r="CJY58" s="408"/>
      <c r="CJZ58" s="409"/>
      <c r="CKA58" s="410"/>
      <c r="CKB58" s="411"/>
      <c r="CKC58" s="412"/>
      <c r="CKD58" s="406"/>
      <c r="CKE58" s="407"/>
      <c r="CKF58" s="408"/>
      <c r="CKG58" s="409"/>
      <c r="CKH58" s="410"/>
      <c r="CKI58" s="411"/>
      <c r="CKJ58" s="412"/>
      <c r="CKK58" s="406"/>
      <c r="CKL58" s="407"/>
      <c r="CKM58" s="408"/>
      <c r="CKN58" s="409"/>
      <c r="CKO58" s="410"/>
      <c r="CKP58" s="411"/>
      <c r="CKQ58" s="412"/>
      <c r="CKR58" s="406"/>
      <c r="CKS58" s="407"/>
      <c r="CKT58" s="408"/>
      <c r="CKU58" s="409"/>
      <c r="CKV58" s="410"/>
      <c r="CKW58" s="411"/>
      <c r="CKX58" s="412"/>
      <c r="CKY58" s="406"/>
      <c r="CKZ58" s="407"/>
      <c r="CLA58" s="408"/>
      <c r="CLB58" s="409"/>
      <c r="CLC58" s="410"/>
      <c r="CLD58" s="411"/>
      <c r="CLE58" s="412"/>
      <c r="CLF58" s="406"/>
      <c r="CLG58" s="407"/>
      <c r="CLH58" s="408"/>
      <c r="CLI58" s="409"/>
      <c r="CLJ58" s="410"/>
      <c r="CLK58" s="411"/>
      <c r="CLL58" s="412"/>
      <c r="CLM58" s="406"/>
      <c r="CLN58" s="407"/>
      <c r="CLO58" s="408"/>
      <c r="CLP58" s="409"/>
      <c r="CLQ58" s="410"/>
      <c r="CLR58" s="411"/>
      <c r="CLS58" s="412"/>
      <c r="CLT58" s="406"/>
      <c r="CLU58" s="407"/>
      <c r="CLV58" s="408"/>
      <c r="CLW58" s="409"/>
      <c r="CLX58" s="410"/>
      <c r="CLY58" s="411"/>
      <c r="CLZ58" s="412"/>
      <c r="CMA58" s="406"/>
      <c r="CMB58" s="407"/>
      <c r="CMC58" s="408"/>
      <c r="CMD58" s="409"/>
      <c r="CME58" s="410"/>
      <c r="CMF58" s="411"/>
      <c r="CMG58" s="412"/>
      <c r="CMH58" s="406"/>
      <c r="CMI58" s="407"/>
      <c r="CMJ58" s="408"/>
      <c r="CMK58" s="409"/>
      <c r="CML58" s="410"/>
      <c r="CMM58" s="411"/>
      <c r="CMN58" s="412"/>
      <c r="CMO58" s="406"/>
      <c r="CMP58" s="407"/>
      <c r="CMQ58" s="408"/>
      <c r="CMR58" s="409"/>
      <c r="CMS58" s="410"/>
      <c r="CMT58" s="411"/>
      <c r="CMU58" s="412"/>
      <c r="CMV58" s="406"/>
      <c r="CMW58" s="407"/>
      <c r="CMX58" s="408"/>
      <c r="CMY58" s="409"/>
      <c r="CMZ58" s="410"/>
      <c r="CNA58" s="411"/>
      <c r="CNB58" s="412"/>
      <c r="CNC58" s="406"/>
      <c r="CND58" s="407"/>
      <c r="CNE58" s="408"/>
      <c r="CNF58" s="409"/>
      <c r="CNG58" s="410"/>
      <c r="CNH58" s="411"/>
      <c r="CNI58" s="412"/>
      <c r="CNJ58" s="406"/>
      <c r="CNK58" s="407"/>
      <c r="CNL58" s="408"/>
      <c r="CNM58" s="409"/>
      <c r="CNN58" s="410"/>
      <c r="CNO58" s="411"/>
      <c r="CNP58" s="412"/>
      <c r="CNQ58" s="406"/>
      <c r="CNR58" s="407"/>
      <c r="CNS58" s="408"/>
      <c r="CNT58" s="409"/>
      <c r="CNU58" s="410"/>
      <c r="CNV58" s="411"/>
      <c r="CNW58" s="412"/>
      <c r="CNX58" s="406"/>
      <c r="CNY58" s="407"/>
      <c r="CNZ58" s="408"/>
      <c r="COA58" s="409"/>
      <c r="COB58" s="410"/>
      <c r="COC58" s="411"/>
      <c r="COD58" s="412"/>
      <c r="COE58" s="406"/>
      <c r="COF58" s="407"/>
      <c r="COG58" s="408"/>
      <c r="COH58" s="409"/>
      <c r="COI58" s="410"/>
      <c r="COJ58" s="411"/>
      <c r="COK58" s="412"/>
      <c r="COL58" s="406"/>
      <c r="COM58" s="407"/>
      <c r="CON58" s="408"/>
      <c r="COO58" s="409"/>
      <c r="COP58" s="410"/>
      <c r="COQ58" s="411"/>
      <c r="COR58" s="412"/>
      <c r="COS58" s="406"/>
      <c r="COT58" s="407"/>
      <c r="COU58" s="408"/>
      <c r="COV58" s="409"/>
      <c r="COW58" s="410"/>
      <c r="COX58" s="411"/>
      <c r="COY58" s="412"/>
      <c r="COZ58" s="406"/>
      <c r="CPA58" s="407"/>
      <c r="CPB58" s="408"/>
      <c r="CPC58" s="409"/>
      <c r="CPD58" s="410"/>
      <c r="CPE58" s="411"/>
      <c r="CPF58" s="412"/>
      <c r="CPG58" s="406"/>
      <c r="CPH58" s="407"/>
      <c r="CPI58" s="408"/>
      <c r="CPJ58" s="409"/>
      <c r="CPK58" s="410"/>
      <c r="CPL58" s="411"/>
      <c r="CPM58" s="412"/>
      <c r="CPN58" s="406"/>
      <c r="CPO58" s="407"/>
      <c r="CPP58" s="408"/>
      <c r="CPQ58" s="409"/>
      <c r="CPR58" s="410"/>
      <c r="CPS58" s="411"/>
      <c r="CPT58" s="412"/>
      <c r="CPU58" s="406"/>
      <c r="CPV58" s="407"/>
      <c r="CPW58" s="408"/>
      <c r="CPX58" s="409"/>
      <c r="CPY58" s="410"/>
      <c r="CPZ58" s="411"/>
      <c r="CQA58" s="412"/>
      <c r="CQB58" s="406"/>
      <c r="CQC58" s="407"/>
      <c r="CQD58" s="408"/>
      <c r="CQE58" s="409"/>
      <c r="CQF58" s="410"/>
      <c r="CQG58" s="411"/>
      <c r="CQH58" s="412"/>
      <c r="CQI58" s="406"/>
      <c r="CQJ58" s="407"/>
      <c r="CQK58" s="408"/>
      <c r="CQL58" s="409"/>
      <c r="CQM58" s="410"/>
      <c r="CQN58" s="411"/>
      <c r="CQO58" s="412"/>
      <c r="CQP58" s="406"/>
      <c r="CQQ58" s="407"/>
      <c r="CQR58" s="408"/>
      <c r="CQS58" s="409"/>
      <c r="CQT58" s="410"/>
      <c r="CQU58" s="411"/>
      <c r="CQV58" s="412"/>
      <c r="CQW58" s="406"/>
      <c r="CQX58" s="407"/>
      <c r="CQY58" s="408"/>
      <c r="CQZ58" s="409"/>
      <c r="CRA58" s="410"/>
      <c r="CRB58" s="411"/>
      <c r="CRC58" s="412"/>
      <c r="CRD58" s="406"/>
      <c r="CRE58" s="407"/>
      <c r="CRF58" s="408"/>
      <c r="CRG58" s="409"/>
      <c r="CRH58" s="410"/>
      <c r="CRI58" s="411"/>
      <c r="CRJ58" s="412"/>
      <c r="CRK58" s="406"/>
      <c r="CRL58" s="407"/>
      <c r="CRM58" s="408"/>
      <c r="CRN58" s="409"/>
      <c r="CRO58" s="410"/>
      <c r="CRP58" s="411"/>
      <c r="CRQ58" s="412"/>
      <c r="CRR58" s="406"/>
      <c r="CRS58" s="407"/>
      <c r="CRT58" s="408"/>
      <c r="CRU58" s="409"/>
      <c r="CRV58" s="410"/>
      <c r="CRW58" s="411"/>
      <c r="CRX58" s="412"/>
      <c r="CRY58" s="406"/>
      <c r="CRZ58" s="407"/>
      <c r="CSA58" s="408"/>
      <c r="CSB58" s="409"/>
      <c r="CSC58" s="410"/>
      <c r="CSD58" s="411"/>
      <c r="CSE58" s="412"/>
      <c r="CSF58" s="406"/>
      <c r="CSG58" s="407"/>
      <c r="CSH58" s="408"/>
      <c r="CSI58" s="409"/>
      <c r="CSJ58" s="410"/>
      <c r="CSK58" s="411"/>
      <c r="CSL58" s="412"/>
      <c r="CSM58" s="406"/>
      <c r="CSN58" s="407"/>
      <c r="CSO58" s="408"/>
      <c r="CSP58" s="409"/>
      <c r="CSQ58" s="410"/>
      <c r="CSR58" s="411"/>
      <c r="CSS58" s="412"/>
      <c r="CST58" s="406"/>
      <c r="CSU58" s="407"/>
      <c r="CSV58" s="408"/>
      <c r="CSW58" s="409"/>
      <c r="CSX58" s="410"/>
      <c r="CSY58" s="411"/>
      <c r="CSZ58" s="412"/>
      <c r="CTA58" s="406"/>
      <c r="CTB58" s="407"/>
      <c r="CTC58" s="408"/>
      <c r="CTD58" s="409"/>
      <c r="CTE58" s="410"/>
      <c r="CTF58" s="411"/>
      <c r="CTG58" s="412"/>
      <c r="CTH58" s="406"/>
      <c r="CTI58" s="407"/>
      <c r="CTJ58" s="408"/>
      <c r="CTK58" s="409"/>
      <c r="CTL58" s="410"/>
      <c r="CTM58" s="411"/>
      <c r="CTN58" s="412"/>
      <c r="CTO58" s="406"/>
      <c r="CTP58" s="407"/>
      <c r="CTQ58" s="408"/>
      <c r="CTR58" s="409"/>
      <c r="CTS58" s="410"/>
      <c r="CTT58" s="411"/>
      <c r="CTU58" s="412"/>
      <c r="CTV58" s="406"/>
      <c r="CTW58" s="407"/>
      <c r="CTX58" s="408"/>
      <c r="CTY58" s="409"/>
      <c r="CTZ58" s="410"/>
      <c r="CUA58" s="411"/>
      <c r="CUB58" s="412"/>
      <c r="CUC58" s="406"/>
      <c r="CUD58" s="407"/>
      <c r="CUE58" s="408"/>
      <c r="CUF58" s="409"/>
      <c r="CUG58" s="410"/>
      <c r="CUH58" s="411"/>
      <c r="CUI58" s="412"/>
      <c r="CUJ58" s="406"/>
      <c r="CUK58" s="407"/>
      <c r="CUL58" s="408"/>
      <c r="CUM58" s="409"/>
      <c r="CUN58" s="410"/>
      <c r="CUO58" s="411"/>
      <c r="CUP58" s="412"/>
      <c r="CUQ58" s="406"/>
      <c r="CUR58" s="407"/>
      <c r="CUS58" s="408"/>
      <c r="CUT58" s="409"/>
      <c r="CUU58" s="410"/>
      <c r="CUV58" s="411"/>
      <c r="CUW58" s="412"/>
      <c r="CUX58" s="406"/>
      <c r="CUY58" s="407"/>
      <c r="CUZ58" s="408"/>
      <c r="CVA58" s="409"/>
      <c r="CVB58" s="410"/>
      <c r="CVC58" s="411"/>
      <c r="CVD58" s="412"/>
      <c r="CVE58" s="406"/>
      <c r="CVF58" s="407"/>
      <c r="CVG58" s="408"/>
      <c r="CVH58" s="409"/>
      <c r="CVI58" s="410"/>
      <c r="CVJ58" s="411"/>
      <c r="CVK58" s="412"/>
      <c r="CVL58" s="406"/>
      <c r="CVM58" s="407"/>
      <c r="CVN58" s="408"/>
      <c r="CVO58" s="409"/>
      <c r="CVP58" s="410"/>
      <c r="CVQ58" s="411"/>
      <c r="CVR58" s="412"/>
      <c r="CVS58" s="406"/>
      <c r="CVT58" s="407"/>
      <c r="CVU58" s="408"/>
      <c r="CVV58" s="409"/>
      <c r="CVW58" s="410"/>
      <c r="CVX58" s="411"/>
      <c r="CVY58" s="412"/>
      <c r="CVZ58" s="406"/>
      <c r="CWA58" s="407"/>
      <c r="CWB58" s="408"/>
      <c r="CWC58" s="409"/>
      <c r="CWD58" s="410"/>
      <c r="CWE58" s="411"/>
      <c r="CWF58" s="412"/>
      <c r="CWG58" s="406"/>
      <c r="CWH58" s="407"/>
      <c r="CWI58" s="408"/>
      <c r="CWJ58" s="409"/>
      <c r="CWK58" s="410"/>
      <c r="CWL58" s="411"/>
      <c r="CWM58" s="412"/>
      <c r="CWN58" s="406"/>
      <c r="CWO58" s="407"/>
      <c r="CWP58" s="408"/>
      <c r="CWQ58" s="409"/>
      <c r="CWR58" s="410"/>
      <c r="CWS58" s="411"/>
      <c r="CWT58" s="412"/>
      <c r="CWU58" s="406"/>
      <c r="CWV58" s="407"/>
      <c r="CWW58" s="408"/>
      <c r="CWX58" s="409"/>
      <c r="CWY58" s="410"/>
      <c r="CWZ58" s="411"/>
      <c r="CXA58" s="412"/>
      <c r="CXB58" s="406"/>
      <c r="CXC58" s="407"/>
      <c r="CXD58" s="408"/>
      <c r="CXE58" s="409"/>
      <c r="CXF58" s="410"/>
      <c r="CXG58" s="411"/>
      <c r="CXH58" s="412"/>
      <c r="CXI58" s="406"/>
      <c r="CXJ58" s="407"/>
      <c r="CXK58" s="408"/>
      <c r="CXL58" s="409"/>
      <c r="CXM58" s="410"/>
      <c r="CXN58" s="411"/>
      <c r="CXO58" s="412"/>
      <c r="CXP58" s="406"/>
      <c r="CXQ58" s="407"/>
      <c r="CXR58" s="408"/>
      <c r="CXS58" s="409"/>
      <c r="CXT58" s="410"/>
      <c r="CXU58" s="411"/>
      <c r="CXV58" s="412"/>
      <c r="CXW58" s="406"/>
      <c r="CXX58" s="407"/>
      <c r="CXY58" s="408"/>
      <c r="CXZ58" s="409"/>
      <c r="CYA58" s="410"/>
      <c r="CYB58" s="411"/>
      <c r="CYC58" s="412"/>
      <c r="CYD58" s="406"/>
      <c r="CYE58" s="407"/>
      <c r="CYF58" s="408"/>
      <c r="CYG58" s="409"/>
      <c r="CYH58" s="410"/>
      <c r="CYI58" s="411"/>
      <c r="CYJ58" s="412"/>
      <c r="CYK58" s="406"/>
      <c r="CYL58" s="407"/>
      <c r="CYM58" s="408"/>
      <c r="CYN58" s="409"/>
      <c r="CYO58" s="410"/>
      <c r="CYP58" s="411"/>
      <c r="CYQ58" s="412"/>
      <c r="CYR58" s="406"/>
      <c r="CYS58" s="407"/>
      <c r="CYT58" s="408"/>
      <c r="CYU58" s="409"/>
      <c r="CYV58" s="410"/>
      <c r="CYW58" s="411"/>
      <c r="CYX58" s="412"/>
      <c r="CYY58" s="406"/>
      <c r="CYZ58" s="407"/>
      <c r="CZA58" s="408"/>
      <c r="CZB58" s="409"/>
      <c r="CZC58" s="410"/>
      <c r="CZD58" s="411"/>
      <c r="CZE58" s="412"/>
      <c r="CZF58" s="406"/>
      <c r="CZG58" s="407"/>
      <c r="CZH58" s="408"/>
      <c r="CZI58" s="409"/>
      <c r="CZJ58" s="410"/>
      <c r="CZK58" s="411"/>
      <c r="CZL58" s="412"/>
      <c r="CZM58" s="406"/>
      <c r="CZN58" s="407"/>
      <c r="CZO58" s="408"/>
      <c r="CZP58" s="409"/>
      <c r="CZQ58" s="410"/>
      <c r="CZR58" s="411"/>
      <c r="CZS58" s="412"/>
      <c r="CZT58" s="406"/>
      <c r="CZU58" s="407"/>
      <c r="CZV58" s="408"/>
      <c r="CZW58" s="409"/>
      <c r="CZX58" s="410"/>
      <c r="CZY58" s="411"/>
      <c r="CZZ58" s="412"/>
      <c r="DAA58" s="406"/>
      <c r="DAB58" s="407"/>
      <c r="DAC58" s="408"/>
      <c r="DAD58" s="409"/>
      <c r="DAE58" s="410"/>
      <c r="DAF58" s="411"/>
      <c r="DAG58" s="412"/>
      <c r="DAH58" s="406"/>
      <c r="DAI58" s="407"/>
      <c r="DAJ58" s="408"/>
      <c r="DAK58" s="409"/>
      <c r="DAL58" s="410"/>
      <c r="DAM58" s="411"/>
      <c r="DAN58" s="412"/>
      <c r="DAO58" s="406"/>
      <c r="DAP58" s="407"/>
      <c r="DAQ58" s="408"/>
      <c r="DAR58" s="409"/>
      <c r="DAS58" s="410"/>
      <c r="DAT58" s="411"/>
      <c r="DAU58" s="412"/>
      <c r="DAV58" s="406"/>
      <c r="DAW58" s="407"/>
      <c r="DAX58" s="408"/>
      <c r="DAY58" s="409"/>
      <c r="DAZ58" s="410"/>
      <c r="DBA58" s="411"/>
      <c r="DBB58" s="412"/>
      <c r="DBC58" s="406"/>
      <c r="DBD58" s="407"/>
      <c r="DBE58" s="408"/>
      <c r="DBF58" s="409"/>
      <c r="DBG58" s="410"/>
      <c r="DBH58" s="411"/>
      <c r="DBI58" s="412"/>
      <c r="DBJ58" s="406"/>
      <c r="DBK58" s="407"/>
      <c r="DBL58" s="408"/>
      <c r="DBM58" s="409"/>
      <c r="DBN58" s="410"/>
      <c r="DBO58" s="411"/>
      <c r="DBP58" s="412"/>
      <c r="DBQ58" s="406"/>
      <c r="DBR58" s="407"/>
      <c r="DBS58" s="408"/>
      <c r="DBT58" s="409"/>
      <c r="DBU58" s="410"/>
      <c r="DBV58" s="411"/>
      <c r="DBW58" s="412"/>
      <c r="DBX58" s="406"/>
      <c r="DBY58" s="407"/>
      <c r="DBZ58" s="408"/>
      <c r="DCA58" s="409"/>
      <c r="DCB58" s="410"/>
      <c r="DCC58" s="411"/>
      <c r="DCD58" s="412"/>
      <c r="DCE58" s="406"/>
      <c r="DCF58" s="407"/>
      <c r="DCG58" s="408"/>
      <c r="DCH58" s="409"/>
      <c r="DCI58" s="410"/>
      <c r="DCJ58" s="411"/>
      <c r="DCK58" s="412"/>
      <c r="DCL58" s="406"/>
      <c r="DCM58" s="407"/>
      <c r="DCN58" s="408"/>
      <c r="DCO58" s="409"/>
      <c r="DCP58" s="410"/>
      <c r="DCQ58" s="411"/>
      <c r="DCR58" s="412"/>
      <c r="DCS58" s="406"/>
      <c r="DCT58" s="407"/>
      <c r="DCU58" s="408"/>
      <c r="DCV58" s="409"/>
      <c r="DCW58" s="410"/>
      <c r="DCX58" s="411"/>
      <c r="DCY58" s="412"/>
      <c r="DCZ58" s="406"/>
      <c r="DDA58" s="407"/>
      <c r="DDB58" s="408"/>
      <c r="DDC58" s="409"/>
      <c r="DDD58" s="410"/>
      <c r="DDE58" s="411"/>
      <c r="DDF58" s="412"/>
      <c r="DDG58" s="406"/>
      <c r="DDH58" s="407"/>
      <c r="DDI58" s="408"/>
      <c r="DDJ58" s="409"/>
      <c r="DDK58" s="410"/>
      <c r="DDL58" s="411"/>
      <c r="DDM58" s="412"/>
      <c r="DDN58" s="406"/>
      <c r="DDO58" s="407"/>
      <c r="DDP58" s="408"/>
      <c r="DDQ58" s="409"/>
      <c r="DDR58" s="410"/>
      <c r="DDS58" s="411"/>
      <c r="DDT58" s="412"/>
      <c r="DDU58" s="406"/>
      <c r="DDV58" s="407"/>
      <c r="DDW58" s="408"/>
      <c r="DDX58" s="409"/>
      <c r="DDY58" s="410"/>
      <c r="DDZ58" s="411"/>
      <c r="DEA58" s="412"/>
      <c r="DEB58" s="406"/>
      <c r="DEC58" s="407"/>
      <c r="DED58" s="408"/>
      <c r="DEE58" s="409"/>
      <c r="DEF58" s="410"/>
      <c r="DEG58" s="411"/>
      <c r="DEH58" s="412"/>
      <c r="DEI58" s="406"/>
      <c r="DEJ58" s="407"/>
      <c r="DEK58" s="408"/>
      <c r="DEL58" s="409"/>
      <c r="DEM58" s="410"/>
      <c r="DEN58" s="411"/>
      <c r="DEO58" s="412"/>
      <c r="DEP58" s="406"/>
      <c r="DEQ58" s="407"/>
      <c r="DER58" s="408"/>
      <c r="DES58" s="409"/>
      <c r="DET58" s="410"/>
      <c r="DEU58" s="411"/>
      <c r="DEV58" s="412"/>
      <c r="DEW58" s="406"/>
      <c r="DEX58" s="407"/>
      <c r="DEY58" s="408"/>
      <c r="DEZ58" s="409"/>
      <c r="DFA58" s="410"/>
      <c r="DFB58" s="411"/>
      <c r="DFC58" s="412"/>
      <c r="DFD58" s="406"/>
      <c r="DFE58" s="407"/>
      <c r="DFF58" s="408"/>
      <c r="DFG58" s="409"/>
      <c r="DFH58" s="410"/>
      <c r="DFI58" s="411"/>
      <c r="DFJ58" s="412"/>
      <c r="DFK58" s="406"/>
      <c r="DFL58" s="407"/>
      <c r="DFM58" s="408"/>
      <c r="DFN58" s="409"/>
      <c r="DFO58" s="410"/>
      <c r="DFP58" s="411"/>
      <c r="DFQ58" s="412"/>
      <c r="DFR58" s="406"/>
      <c r="DFS58" s="407"/>
      <c r="DFT58" s="408"/>
      <c r="DFU58" s="409"/>
      <c r="DFV58" s="410"/>
      <c r="DFW58" s="411"/>
      <c r="DFX58" s="412"/>
      <c r="DFY58" s="406"/>
      <c r="DFZ58" s="407"/>
      <c r="DGA58" s="408"/>
      <c r="DGB58" s="409"/>
      <c r="DGC58" s="410"/>
      <c r="DGD58" s="411"/>
      <c r="DGE58" s="412"/>
      <c r="DGF58" s="406"/>
      <c r="DGG58" s="407"/>
      <c r="DGH58" s="408"/>
      <c r="DGI58" s="409"/>
      <c r="DGJ58" s="410"/>
      <c r="DGK58" s="411"/>
      <c r="DGL58" s="412"/>
      <c r="DGM58" s="406"/>
      <c r="DGN58" s="407"/>
      <c r="DGO58" s="408"/>
      <c r="DGP58" s="409"/>
      <c r="DGQ58" s="410"/>
      <c r="DGR58" s="411"/>
      <c r="DGS58" s="412"/>
      <c r="DGT58" s="406"/>
      <c r="DGU58" s="407"/>
      <c r="DGV58" s="408"/>
      <c r="DGW58" s="409"/>
      <c r="DGX58" s="410"/>
      <c r="DGY58" s="411"/>
      <c r="DGZ58" s="412"/>
      <c r="DHA58" s="406"/>
      <c r="DHB58" s="407"/>
      <c r="DHC58" s="408"/>
      <c r="DHD58" s="409"/>
      <c r="DHE58" s="410"/>
      <c r="DHF58" s="411"/>
      <c r="DHG58" s="412"/>
      <c r="DHH58" s="406"/>
      <c r="DHI58" s="407"/>
      <c r="DHJ58" s="408"/>
      <c r="DHK58" s="409"/>
      <c r="DHL58" s="410"/>
      <c r="DHM58" s="411"/>
      <c r="DHN58" s="412"/>
      <c r="DHO58" s="406"/>
      <c r="DHP58" s="407"/>
      <c r="DHQ58" s="408"/>
      <c r="DHR58" s="409"/>
      <c r="DHS58" s="410"/>
      <c r="DHT58" s="411"/>
      <c r="DHU58" s="412"/>
      <c r="DHV58" s="406"/>
      <c r="DHW58" s="407"/>
      <c r="DHX58" s="408"/>
      <c r="DHY58" s="409"/>
      <c r="DHZ58" s="410"/>
      <c r="DIA58" s="411"/>
      <c r="DIB58" s="412"/>
      <c r="DIC58" s="406"/>
      <c r="DID58" s="407"/>
      <c r="DIE58" s="408"/>
      <c r="DIF58" s="409"/>
      <c r="DIG58" s="410"/>
      <c r="DIH58" s="411"/>
      <c r="DII58" s="412"/>
      <c r="DIJ58" s="406"/>
      <c r="DIK58" s="407"/>
      <c r="DIL58" s="408"/>
      <c r="DIM58" s="409"/>
      <c r="DIN58" s="410"/>
      <c r="DIO58" s="411"/>
      <c r="DIP58" s="412"/>
      <c r="DIQ58" s="406"/>
      <c r="DIR58" s="407"/>
      <c r="DIS58" s="408"/>
      <c r="DIT58" s="409"/>
      <c r="DIU58" s="410"/>
      <c r="DIV58" s="411"/>
      <c r="DIW58" s="412"/>
      <c r="DIX58" s="406"/>
      <c r="DIY58" s="407"/>
      <c r="DIZ58" s="408"/>
      <c r="DJA58" s="409"/>
      <c r="DJB58" s="410"/>
      <c r="DJC58" s="411"/>
      <c r="DJD58" s="412"/>
      <c r="DJE58" s="406"/>
      <c r="DJF58" s="407"/>
      <c r="DJG58" s="408"/>
      <c r="DJH58" s="409"/>
      <c r="DJI58" s="410"/>
      <c r="DJJ58" s="411"/>
      <c r="DJK58" s="412"/>
      <c r="DJL58" s="406"/>
      <c r="DJM58" s="407"/>
      <c r="DJN58" s="408"/>
      <c r="DJO58" s="409"/>
      <c r="DJP58" s="410"/>
      <c r="DJQ58" s="411"/>
      <c r="DJR58" s="412"/>
      <c r="DJS58" s="406"/>
      <c r="DJT58" s="407"/>
      <c r="DJU58" s="408"/>
      <c r="DJV58" s="409"/>
      <c r="DJW58" s="410"/>
      <c r="DJX58" s="411"/>
      <c r="DJY58" s="412"/>
      <c r="DJZ58" s="406"/>
      <c r="DKA58" s="407"/>
      <c r="DKB58" s="408"/>
      <c r="DKC58" s="409"/>
      <c r="DKD58" s="410"/>
      <c r="DKE58" s="411"/>
      <c r="DKF58" s="412"/>
      <c r="DKG58" s="406"/>
      <c r="DKH58" s="407"/>
      <c r="DKI58" s="408"/>
      <c r="DKJ58" s="409"/>
      <c r="DKK58" s="410"/>
      <c r="DKL58" s="411"/>
      <c r="DKM58" s="412"/>
      <c r="DKN58" s="406"/>
      <c r="DKO58" s="407"/>
      <c r="DKP58" s="408"/>
      <c r="DKQ58" s="409"/>
      <c r="DKR58" s="410"/>
      <c r="DKS58" s="411"/>
      <c r="DKT58" s="412"/>
      <c r="DKU58" s="406"/>
      <c r="DKV58" s="407"/>
      <c r="DKW58" s="408"/>
      <c r="DKX58" s="409"/>
      <c r="DKY58" s="410"/>
      <c r="DKZ58" s="411"/>
      <c r="DLA58" s="412"/>
      <c r="DLB58" s="406"/>
      <c r="DLC58" s="407"/>
      <c r="DLD58" s="408"/>
      <c r="DLE58" s="409"/>
      <c r="DLF58" s="410"/>
      <c r="DLG58" s="411"/>
      <c r="DLH58" s="412"/>
      <c r="DLI58" s="406"/>
      <c r="DLJ58" s="407"/>
      <c r="DLK58" s="408"/>
      <c r="DLL58" s="409"/>
      <c r="DLM58" s="410"/>
      <c r="DLN58" s="411"/>
      <c r="DLO58" s="412"/>
      <c r="DLP58" s="406"/>
      <c r="DLQ58" s="407"/>
      <c r="DLR58" s="408"/>
      <c r="DLS58" s="409"/>
      <c r="DLT58" s="410"/>
      <c r="DLU58" s="411"/>
      <c r="DLV58" s="412"/>
      <c r="DLW58" s="406"/>
      <c r="DLX58" s="407"/>
      <c r="DLY58" s="408"/>
      <c r="DLZ58" s="409"/>
      <c r="DMA58" s="410"/>
      <c r="DMB58" s="411"/>
      <c r="DMC58" s="412"/>
      <c r="DMD58" s="406"/>
      <c r="DME58" s="407"/>
      <c r="DMF58" s="408"/>
      <c r="DMG58" s="409"/>
      <c r="DMH58" s="410"/>
      <c r="DMI58" s="411"/>
      <c r="DMJ58" s="412"/>
      <c r="DMK58" s="406"/>
      <c r="DML58" s="407"/>
      <c r="DMM58" s="408"/>
      <c r="DMN58" s="409"/>
      <c r="DMO58" s="410"/>
      <c r="DMP58" s="411"/>
      <c r="DMQ58" s="412"/>
      <c r="DMR58" s="406"/>
      <c r="DMS58" s="407"/>
      <c r="DMT58" s="408"/>
      <c r="DMU58" s="409"/>
      <c r="DMV58" s="410"/>
      <c r="DMW58" s="411"/>
      <c r="DMX58" s="412"/>
      <c r="DMY58" s="406"/>
      <c r="DMZ58" s="407"/>
      <c r="DNA58" s="408"/>
      <c r="DNB58" s="409"/>
      <c r="DNC58" s="410"/>
      <c r="DND58" s="411"/>
      <c r="DNE58" s="412"/>
      <c r="DNF58" s="406"/>
      <c r="DNG58" s="407"/>
      <c r="DNH58" s="408"/>
      <c r="DNI58" s="409"/>
      <c r="DNJ58" s="410"/>
      <c r="DNK58" s="411"/>
      <c r="DNL58" s="412"/>
      <c r="DNM58" s="406"/>
      <c r="DNN58" s="407"/>
      <c r="DNO58" s="408"/>
      <c r="DNP58" s="409"/>
      <c r="DNQ58" s="410"/>
      <c r="DNR58" s="411"/>
      <c r="DNS58" s="412"/>
      <c r="DNT58" s="406"/>
      <c r="DNU58" s="407"/>
      <c r="DNV58" s="408"/>
      <c r="DNW58" s="409"/>
      <c r="DNX58" s="410"/>
      <c r="DNY58" s="411"/>
      <c r="DNZ58" s="412"/>
      <c r="DOA58" s="406"/>
      <c r="DOB58" s="407"/>
      <c r="DOC58" s="408"/>
      <c r="DOD58" s="409"/>
      <c r="DOE58" s="410"/>
      <c r="DOF58" s="411"/>
      <c r="DOG58" s="412"/>
      <c r="DOH58" s="406"/>
      <c r="DOI58" s="407"/>
      <c r="DOJ58" s="408"/>
      <c r="DOK58" s="409"/>
      <c r="DOL58" s="410"/>
      <c r="DOM58" s="411"/>
      <c r="DON58" s="412"/>
      <c r="DOO58" s="406"/>
      <c r="DOP58" s="407"/>
      <c r="DOQ58" s="408"/>
      <c r="DOR58" s="409"/>
      <c r="DOS58" s="410"/>
      <c r="DOT58" s="411"/>
      <c r="DOU58" s="412"/>
      <c r="DOV58" s="406"/>
      <c r="DOW58" s="407"/>
      <c r="DOX58" s="408"/>
      <c r="DOY58" s="409"/>
      <c r="DOZ58" s="410"/>
      <c r="DPA58" s="411"/>
      <c r="DPB58" s="412"/>
      <c r="DPC58" s="406"/>
      <c r="DPD58" s="407"/>
      <c r="DPE58" s="408"/>
      <c r="DPF58" s="409"/>
      <c r="DPG58" s="410"/>
      <c r="DPH58" s="411"/>
      <c r="DPI58" s="412"/>
      <c r="DPJ58" s="406"/>
      <c r="DPK58" s="407"/>
      <c r="DPL58" s="408"/>
      <c r="DPM58" s="409"/>
      <c r="DPN58" s="410"/>
      <c r="DPO58" s="411"/>
      <c r="DPP58" s="412"/>
      <c r="DPQ58" s="406"/>
      <c r="DPR58" s="407"/>
      <c r="DPS58" s="408"/>
      <c r="DPT58" s="409"/>
      <c r="DPU58" s="410"/>
      <c r="DPV58" s="411"/>
      <c r="DPW58" s="412"/>
      <c r="DPX58" s="406"/>
      <c r="DPY58" s="407"/>
      <c r="DPZ58" s="408"/>
      <c r="DQA58" s="409"/>
      <c r="DQB58" s="410"/>
      <c r="DQC58" s="411"/>
      <c r="DQD58" s="412"/>
      <c r="DQE58" s="406"/>
      <c r="DQF58" s="407"/>
      <c r="DQG58" s="408"/>
      <c r="DQH58" s="409"/>
      <c r="DQI58" s="410"/>
      <c r="DQJ58" s="411"/>
      <c r="DQK58" s="412"/>
      <c r="DQL58" s="406"/>
      <c r="DQM58" s="407"/>
      <c r="DQN58" s="408"/>
      <c r="DQO58" s="409"/>
      <c r="DQP58" s="410"/>
      <c r="DQQ58" s="411"/>
      <c r="DQR58" s="412"/>
      <c r="DQS58" s="406"/>
      <c r="DQT58" s="407"/>
      <c r="DQU58" s="408"/>
      <c r="DQV58" s="409"/>
      <c r="DQW58" s="410"/>
      <c r="DQX58" s="411"/>
      <c r="DQY58" s="412"/>
      <c r="DQZ58" s="406"/>
      <c r="DRA58" s="407"/>
      <c r="DRB58" s="408"/>
      <c r="DRC58" s="409"/>
      <c r="DRD58" s="410"/>
      <c r="DRE58" s="411"/>
      <c r="DRF58" s="412"/>
      <c r="DRG58" s="406"/>
      <c r="DRH58" s="407"/>
      <c r="DRI58" s="408"/>
      <c r="DRJ58" s="409"/>
      <c r="DRK58" s="410"/>
      <c r="DRL58" s="411"/>
      <c r="DRM58" s="412"/>
      <c r="DRN58" s="406"/>
      <c r="DRO58" s="407"/>
      <c r="DRP58" s="408"/>
      <c r="DRQ58" s="409"/>
      <c r="DRR58" s="410"/>
      <c r="DRS58" s="411"/>
      <c r="DRT58" s="412"/>
      <c r="DRU58" s="406"/>
      <c r="DRV58" s="407"/>
      <c r="DRW58" s="408"/>
      <c r="DRX58" s="409"/>
      <c r="DRY58" s="410"/>
      <c r="DRZ58" s="411"/>
      <c r="DSA58" s="412"/>
      <c r="DSB58" s="406"/>
      <c r="DSC58" s="407"/>
      <c r="DSD58" s="408"/>
      <c r="DSE58" s="409"/>
      <c r="DSF58" s="410"/>
      <c r="DSG58" s="411"/>
      <c r="DSH58" s="412"/>
      <c r="DSI58" s="406"/>
      <c r="DSJ58" s="407"/>
      <c r="DSK58" s="408"/>
      <c r="DSL58" s="409"/>
      <c r="DSM58" s="410"/>
      <c r="DSN58" s="411"/>
      <c r="DSO58" s="412"/>
      <c r="DSP58" s="406"/>
      <c r="DSQ58" s="407"/>
      <c r="DSR58" s="408"/>
      <c r="DSS58" s="409"/>
      <c r="DST58" s="410"/>
      <c r="DSU58" s="411"/>
      <c r="DSV58" s="412"/>
      <c r="DSW58" s="406"/>
      <c r="DSX58" s="407"/>
      <c r="DSY58" s="408"/>
      <c r="DSZ58" s="409"/>
      <c r="DTA58" s="410"/>
      <c r="DTB58" s="411"/>
      <c r="DTC58" s="412"/>
      <c r="DTD58" s="406"/>
      <c r="DTE58" s="407"/>
      <c r="DTF58" s="408"/>
      <c r="DTG58" s="409"/>
      <c r="DTH58" s="410"/>
      <c r="DTI58" s="411"/>
      <c r="DTJ58" s="412"/>
      <c r="DTK58" s="406"/>
      <c r="DTL58" s="407"/>
      <c r="DTM58" s="408"/>
      <c r="DTN58" s="409"/>
      <c r="DTO58" s="410"/>
      <c r="DTP58" s="411"/>
      <c r="DTQ58" s="412"/>
      <c r="DTR58" s="406"/>
      <c r="DTS58" s="407"/>
      <c r="DTT58" s="408"/>
      <c r="DTU58" s="409"/>
      <c r="DTV58" s="410"/>
      <c r="DTW58" s="411"/>
      <c r="DTX58" s="412"/>
      <c r="DTY58" s="406"/>
      <c r="DTZ58" s="407"/>
      <c r="DUA58" s="408"/>
      <c r="DUB58" s="409"/>
      <c r="DUC58" s="410"/>
      <c r="DUD58" s="411"/>
      <c r="DUE58" s="412"/>
      <c r="DUF58" s="406"/>
      <c r="DUG58" s="407"/>
      <c r="DUH58" s="408"/>
      <c r="DUI58" s="409"/>
      <c r="DUJ58" s="410"/>
      <c r="DUK58" s="411"/>
      <c r="DUL58" s="412"/>
      <c r="DUM58" s="406"/>
      <c r="DUN58" s="407"/>
      <c r="DUO58" s="408"/>
      <c r="DUP58" s="409"/>
      <c r="DUQ58" s="410"/>
      <c r="DUR58" s="411"/>
      <c r="DUS58" s="412"/>
      <c r="DUT58" s="406"/>
      <c r="DUU58" s="407"/>
      <c r="DUV58" s="408"/>
      <c r="DUW58" s="409"/>
      <c r="DUX58" s="410"/>
      <c r="DUY58" s="411"/>
      <c r="DUZ58" s="412"/>
      <c r="DVA58" s="406"/>
      <c r="DVB58" s="407"/>
      <c r="DVC58" s="408"/>
      <c r="DVD58" s="409"/>
      <c r="DVE58" s="410"/>
      <c r="DVF58" s="411"/>
      <c r="DVG58" s="412"/>
      <c r="DVH58" s="406"/>
      <c r="DVI58" s="407"/>
      <c r="DVJ58" s="408"/>
      <c r="DVK58" s="409"/>
      <c r="DVL58" s="410"/>
      <c r="DVM58" s="411"/>
      <c r="DVN58" s="412"/>
      <c r="DVO58" s="406"/>
      <c r="DVP58" s="407"/>
      <c r="DVQ58" s="408"/>
      <c r="DVR58" s="409"/>
      <c r="DVS58" s="410"/>
      <c r="DVT58" s="411"/>
      <c r="DVU58" s="412"/>
      <c r="DVV58" s="406"/>
      <c r="DVW58" s="407"/>
      <c r="DVX58" s="408"/>
      <c r="DVY58" s="409"/>
      <c r="DVZ58" s="410"/>
      <c r="DWA58" s="411"/>
      <c r="DWB58" s="412"/>
      <c r="DWC58" s="406"/>
      <c r="DWD58" s="407"/>
      <c r="DWE58" s="408"/>
      <c r="DWF58" s="409"/>
      <c r="DWG58" s="410"/>
      <c r="DWH58" s="411"/>
      <c r="DWI58" s="412"/>
      <c r="DWJ58" s="406"/>
      <c r="DWK58" s="407"/>
      <c r="DWL58" s="408"/>
      <c r="DWM58" s="409"/>
      <c r="DWN58" s="410"/>
      <c r="DWO58" s="411"/>
      <c r="DWP58" s="412"/>
      <c r="DWQ58" s="406"/>
      <c r="DWR58" s="407"/>
      <c r="DWS58" s="408"/>
      <c r="DWT58" s="409"/>
      <c r="DWU58" s="410"/>
      <c r="DWV58" s="411"/>
      <c r="DWW58" s="412"/>
      <c r="DWX58" s="406"/>
      <c r="DWY58" s="407"/>
      <c r="DWZ58" s="408"/>
      <c r="DXA58" s="409"/>
      <c r="DXB58" s="410"/>
      <c r="DXC58" s="411"/>
      <c r="DXD58" s="412"/>
      <c r="DXE58" s="406"/>
      <c r="DXF58" s="407"/>
      <c r="DXG58" s="408"/>
      <c r="DXH58" s="409"/>
      <c r="DXI58" s="410"/>
      <c r="DXJ58" s="411"/>
      <c r="DXK58" s="412"/>
      <c r="DXL58" s="406"/>
      <c r="DXM58" s="407"/>
      <c r="DXN58" s="408"/>
      <c r="DXO58" s="409"/>
      <c r="DXP58" s="410"/>
      <c r="DXQ58" s="411"/>
      <c r="DXR58" s="412"/>
      <c r="DXS58" s="406"/>
      <c r="DXT58" s="407"/>
      <c r="DXU58" s="408"/>
      <c r="DXV58" s="409"/>
      <c r="DXW58" s="410"/>
      <c r="DXX58" s="411"/>
      <c r="DXY58" s="412"/>
      <c r="DXZ58" s="406"/>
      <c r="DYA58" s="407"/>
      <c r="DYB58" s="408"/>
      <c r="DYC58" s="409"/>
      <c r="DYD58" s="410"/>
      <c r="DYE58" s="411"/>
      <c r="DYF58" s="412"/>
      <c r="DYG58" s="406"/>
      <c r="DYH58" s="407"/>
      <c r="DYI58" s="408"/>
      <c r="DYJ58" s="409"/>
      <c r="DYK58" s="410"/>
      <c r="DYL58" s="411"/>
      <c r="DYM58" s="412"/>
      <c r="DYN58" s="406"/>
      <c r="DYO58" s="407"/>
      <c r="DYP58" s="408"/>
      <c r="DYQ58" s="409"/>
      <c r="DYR58" s="410"/>
      <c r="DYS58" s="411"/>
      <c r="DYT58" s="412"/>
      <c r="DYU58" s="406"/>
      <c r="DYV58" s="407"/>
      <c r="DYW58" s="408"/>
      <c r="DYX58" s="409"/>
      <c r="DYY58" s="410"/>
      <c r="DYZ58" s="411"/>
      <c r="DZA58" s="412"/>
      <c r="DZB58" s="406"/>
      <c r="DZC58" s="407"/>
      <c r="DZD58" s="408"/>
      <c r="DZE58" s="409"/>
      <c r="DZF58" s="410"/>
      <c r="DZG58" s="411"/>
      <c r="DZH58" s="412"/>
      <c r="DZI58" s="406"/>
      <c r="DZJ58" s="407"/>
      <c r="DZK58" s="408"/>
      <c r="DZL58" s="409"/>
      <c r="DZM58" s="410"/>
      <c r="DZN58" s="411"/>
      <c r="DZO58" s="412"/>
      <c r="DZP58" s="406"/>
      <c r="DZQ58" s="407"/>
      <c r="DZR58" s="408"/>
      <c r="DZS58" s="409"/>
      <c r="DZT58" s="410"/>
      <c r="DZU58" s="411"/>
      <c r="DZV58" s="412"/>
      <c r="DZW58" s="406"/>
      <c r="DZX58" s="407"/>
      <c r="DZY58" s="408"/>
      <c r="DZZ58" s="409"/>
      <c r="EAA58" s="410"/>
      <c r="EAB58" s="411"/>
      <c r="EAC58" s="412"/>
      <c r="EAD58" s="406"/>
      <c r="EAE58" s="407"/>
      <c r="EAF58" s="408"/>
      <c r="EAG58" s="409"/>
      <c r="EAH58" s="410"/>
      <c r="EAI58" s="411"/>
      <c r="EAJ58" s="412"/>
      <c r="EAK58" s="406"/>
      <c r="EAL58" s="407"/>
      <c r="EAM58" s="408"/>
      <c r="EAN58" s="409"/>
      <c r="EAO58" s="410"/>
      <c r="EAP58" s="411"/>
      <c r="EAQ58" s="412"/>
      <c r="EAR58" s="406"/>
      <c r="EAS58" s="407"/>
      <c r="EAT58" s="408"/>
      <c r="EAU58" s="409"/>
      <c r="EAV58" s="410"/>
      <c r="EAW58" s="411"/>
      <c r="EAX58" s="412"/>
      <c r="EAY58" s="406"/>
      <c r="EAZ58" s="407"/>
      <c r="EBA58" s="408"/>
      <c r="EBB58" s="409"/>
      <c r="EBC58" s="410"/>
      <c r="EBD58" s="411"/>
      <c r="EBE58" s="412"/>
      <c r="EBF58" s="406"/>
      <c r="EBG58" s="407"/>
      <c r="EBH58" s="408"/>
      <c r="EBI58" s="409"/>
      <c r="EBJ58" s="410"/>
      <c r="EBK58" s="411"/>
      <c r="EBL58" s="412"/>
      <c r="EBM58" s="406"/>
      <c r="EBN58" s="407"/>
      <c r="EBO58" s="408"/>
      <c r="EBP58" s="409"/>
      <c r="EBQ58" s="410"/>
      <c r="EBR58" s="411"/>
      <c r="EBS58" s="412"/>
      <c r="EBT58" s="406"/>
      <c r="EBU58" s="407"/>
      <c r="EBV58" s="408"/>
      <c r="EBW58" s="409"/>
      <c r="EBX58" s="410"/>
      <c r="EBY58" s="411"/>
      <c r="EBZ58" s="412"/>
      <c r="ECA58" s="406"/>
      <c r="ECB58" s="407"/>
      <c r="ECC58" s="408"/>
      <c r="ECD58" s="409"/>
      <c r="ECE58" s="410"/>
      <c r="ECF58" s="411"/>
      <c r="ECG58" s="412"/>
      <c r="ECH58" s="406"/>
      <c r="ECI58" s="407"/>
      <c r="ECJ58" s="408"/>
      <c r="ECK58" s="409"/>
      <c r="ECL58" s="410"/>
      <c r="ECM58" s="411"/>
      <c r="ECN58" s="412"/>
      <c r="ECO58" s="406"/>
      <c r="ECP58" s="407"/>
      <c r="ECQ58" s="408"/>
      <c r="ECR58" s="409"/>
      <c r="ECS58" s="410"/>
      <c r="ECT58" s="411"/>
      <c r="ECU58" s="412"/>
      <c r="ECV58" s="406"/>
      <c r="ECW58" s="407"/>
      <c r="ECX58" s="408"/>
      <c r="ECY58" s="409"/>
      <c r="ECZ58" s="410"/>
      <c r="EDA58" s="411"/>
      <c r="EDB58" s="412"/>
      <c r="EDC58" s="406"/>
      <c r="EDD58" s="407"/>
      <c r="EDE58" s="408"/>
      <c r="EDF58" s="409"/>
      <c r="EDG58" s="410"/>
      <c r="EDH58" s="411"/>
      <c r="EDI58" s="412"/>
      <c r="EDJ58" s="406"/>
      <c r="EDK58" s="407"/>
      <c r="EDL58" s="408"/>
      <c r="EDM58" s="409"/>
      <c r="EDN58" s="410"/>
      <c r="EDO58" s="411"/>
      <c r="EDP58" s="412"/>
      <c r="EDQ58" s="406"/>
      <c r="EDR58" s="407"/>
      <c r="EDS58" s="408"/>
      <c r="EDT58" s="409"/>
      <c r="EDU58" s="410"/>
      <c r="EDV58" s="411"/>
      <c r="EDW58" s="412"/>
      <c r="EDX58" s="406"/>
      <c r="EDY58" s="407"/>
      <c r="EDZ58" s="408"/>
      <c r="EEA58" s="409"/>
      <c r="EEB58" s="410"/>
      <c r="EEC58" s="411"/>
      <c r="EED58" s="412"/>
      <c r="EEE58" s="406"/>
      <c r="EEF58" s="407"/>
      <c r="EEG58" s="408"/>
      <c r="EEH58" s="409"/>
      <c r="EEI58" s="410"/>
      <c r="EEJ58" s="411"/>
      <c r="EEK58" s="412"/>
      <c r="EEL58" s="406"/>
      <c r="EEM58" s="407"/>
      <c r="EEN58" s="408"/>
      <c r="EEO58" s="409"/>
      <c r="EEP58" s="410"/>
      <c r="EEQ58" s="411"/>
      <c r="EER58" s="412"/>
      <c r="EES58" s="406"/>
      <c r="EET58" s="407"/>
      <c r="EEU58" s="408"/>
      <c r="EEV58" s="409"/>
      <c r="EEW58" s="410"/>
      <c r="EEX58" s="411"/>
      <c r="EEY58" s="412"/>
      <c r="EEZ58" s="406"/>
      <c r="EFA58" s="407"/>
      <c r="EFB58" s="408"/>
      <c r="EFC58" s="409"/>
      <c r="EFD58" s="410"/>
      <c r="EFE58" s="411"/>
      <c r="EFF58" s="412"/>
      <c r="EFG58" s="406"/>
      <c r="EFH58" s="407"/>
      <c r="EFI58" s="408"/>
      <c r="EFJ58" s="409"/>
      <c r="EFK58" s="410"/>
      <c r="EFL58" s="411"/>
      <c r="EFM58" s="412"/>
      <c r="EFN58" s="406"/>
      <c r="EFO58" s="407"/>
      <c r="EFP58" s="408"/>
      <c r="EFQ58" s="409"/>
      <c r="EFR58" s="410"/>
      <c r="EFS58" s="411"/>
      <c r="EFT58" s="412"/>
      <c r="EFU58" s="406"/>
      <c r="EFV58" s="407"/>
      <c r="EFW58" s="408"/>
      <c r="EFX58" s="409"/>
      <c r="EFY58" s="410"/>
      <c r="EFZ58" s="411"/>
      <c r="EGA58" s="412"/>
      <c r="EGB58" s="406"/>
      <c r="EGC58" s="407"/>
      <c r="EGD58" s="408"/>
      <c r="EGE58" s="409"/>
      <c r="EGF58" s="410"/>
      <c r="EGG58" s="411"/>
      <c r="EGH58" s="412"/>
      <c r="EGI58" s="406"/>
      <c r="EGJ58" s="407"/>
      <c r="EGK58" s="408"/>
      <c r="EGL58" s="409"/>
      <c r="EGM58" s="410"/>
      <c r="EGN58" s="411"/>
      <c r="EGO58" s="412"/>
      <c r="EGP58" s="406"/>
      <c r="EGQ58" s="407"/>
      <c r="EGR58" s="408"/>
      <c r="EGS58" s="409"/>
      <c r="EGT58" s="410"/>
      <c r="EGU58" s="411"/>
      <c r="EGV58" s="412"/>
      <c r="EGW58" s="406"/>
      <c r="EGX58" s="407"/>
      <c r="EGY58" s="408"/>
      <c r="EGZ58" s="409"/>
      <c r="EHA58" s="410"/>
      <c r="EHB58" s="411"/>
      <c r="EHC58" s="412"/>
      <c r="EHD58" s="406"/>
      <c r="EHE58" s="407"/>
      <c r="EHF58" s="408"/>
      <c r="EHG58" s="409"/>
      <c r="EHH58" s="410"/>
      <c r="EHI58" s="411"/>
      <c r="EHJ58" s="412"/>
      <c r="EHK58" s="406"/>
      <c r="EHL58" s="407"/>
      <c r="EHM58" s="408"/>
      <c r="EHN58" s="409"/>
      <c r="EHO58" s="410"/>
      <c r="EHP58" s="411"/>
      <c r="EHQ58" s="412"/>
      <c r="EHR58" s="406"/>
      <c r="EHS58" s="407"/>
      <c r="EHT58" s="408"/>
      <c r="EHU58" s="409"/>
      <c r="EHV58" s="410"/>
      <c r="EHW58" s="411"/>
      <c r="EHX58" s="412"/>
      <c r="EHY58" s="406"/>
      <c r="EHZ58" s="407"/>
      <c r="EIA58" s="408"/>
      <c r="EIB58" s="409"/>
      <c r="EIC58" s="410"/>
      <c r="EID58" s="411"/>
      <c r="EIE58" s="412"/>
      <c r="EIF58" s="406"/>
      <c r="EIG58" s="407"/>
      <c r="EIH58" s="408"/>
      <c r="EII58" s="409"/>
      <c r="EIJ58" s="410"/>
      <c r="EIK58" s="411"/>
      <c r="EIL58" s="412"/>
      <c r="EIM58" s="406"/>
      <c r="EIN58" s="407"/>
      <c r="EIO58" s="408"/>
      <c r="EIP58" s="409"/>
      <c r="EIQ58" s="410"/>
      <c r="EIR58" s="411"/>
      <c r="EIS58" s="412"/>
      <c r="EIT58" s="406"/>
      <c r="EIU58" s="407"/>
      <c r="EIV58" s="408"/>
      <c r="EIW58" s="409"/>
      <c r="EIX58" s="410"/>
      <c r="EIY58" s="411"/>
      <c r="EIZ58" s="412"/>
      <c r="EJA58" s="406"/>
      <c r="EJB58" s="407"/>
      <c r="EJC58" s="408"/>
      <c r="EJD58" s="409"/>
      <c r="EJE58" s="410"/>
      <c r="EJF58" s="411"/>
      <c r="EJG58" s="412"/>
      <c r="EJH58" s="406"/>
      <c r="EJI58" s="407"/>
      <c r="EJJ58" s="408"/>
      <c r="EJK58" s="409"/>
      <c r="EJL58" s="410"/>
      <c r="EJM58" s="411"/>
      <c r="EJN58" s="412"/>
      <c r="EJO58" s="406"/>
      <c r="EJP58" s="407"/>
      <c r="EJQ58" s="408"/>
      <c r="EJR58" s="409"/>
      <c r="EJS58" s="410"/>
      <c r="EJT58" s="411"/>
      <c r="EJU58" s="412"/>
      <c r="EJV58" s="406"/>
      <c r="EJW58" s="407"/>
      <c r="EJX58" s="408"/>
      <c r="EJY58" s="409"/>
      <c r="EJZ58" s="410"/>
      <c r="EKA58" s="411"/>
      <c r="EKB58" s="412"/>
      <c r="EKC58" s="406"/>
      <c r="EKD58" s="407"/>
      <c r="EKE58" s="408"/>
      <c r="EKF58" s="409"/>
      <c r="EKG58" s="410"/>
      <c r="EKH58" s="411"/>
      <c r="EKI58" s="412"/>
      <c r="EKJ58" s="406"/>
      <c r="EKK58" s="407"/>
      <c r="EKL58" s="408"/>
      <c r="EKM58" s="409"/>
      <c r="EKN58" s="410"/>
      <c r="EKO58" s="411"/>
      <c r="EKP58" s="412"/>
      <c r="EKQ58" s="406"/>
      <c r="EKR58" s="407"/>
      <c r="EKS58" s="408"/>
      <c r="EKT58" s="409"/>
      <c r="EKU58" s="410"/>
      <c r="EKV58" s="411"/>
      <c r="EKW58" s="412"/>
      <c r="EKX58" s="406"/>
      <c r="EKY58" s="407"/>
      <c r="EKZ58" s="408"/>
      <c r="ELA58" s="409"/>
      <c r="ELB58" s="410"/>
      <c r="ELC58" s="411"/>
      <c r="ELD58" s="412"/>
      <c r="ELE58" s="406"/>
      <c r="ELF58" s="407"/>
      <c r="ELG58" s="408"/>
      <c r="ELH58" s="409"/>
      <c r="ELI58" s="410"/>
      <c r="ELJ58" s="411"/>
      <c r="ELK58" s="412"/>
      <c r="ELL58" s="406"/>
      <c r="ELM58" s="407"/>
      <c r="ELN58" s="408"/>
      <c r="ELO58" s="409"/>
      <c r="ELP58" s="410"/>
      <c r="ELQ58" s="411"/>
      <c r="ELR58" s="412"/>
      <c r="ELS58" s="406"/>
      <c r="ELT58" s="407"/>
      <c r="ELU58" s="408"/>
      <c r="ELV58" s="409"/>
      <c r="ELW58" s="410"/>
      <c r="ELX58" s="411"/>
      <c r="ELY58" s="412"/>
      <c r="ELZ58" s="406"/>
      <c r="EMA58" s="407"/>
      <c r="EMB58" s="408"/>
      <c r="EMC58" s="409"/>
      <c r="EMD58" s="410"/>
      <c r="EME58" s="411"/>
      <c r="EMF58" s="412"/>
      <c r="EMG58" s="406"/>
      <c r="EMH58" s="407"/>
      <c r="EMI58" s="408"/>
      <c r="EMJ58" s="409"/>
      <c r="EMK58" s="410"/>
      <c r="EML58" s="411"/>
      <c r="EMM58" s="412"/>
      <c r="EMN58" s="406"/>
      <c r="EMO58" s="407"/>
      <c r="EMP58" s="408"/>
      <c r="EMQ58" s="409"/>
      <c r="EMR58" s="410"/>
      <c r="EMS58" s="411"/>
      <c r="EMT58" s="412"/>
      <c r="EMU58" s="406"/>
      <c r="EMV58" s="407"/>
      <c r="EMW58" s="408"/>
      <c r="EMX58" s="409"/>
      <c r="EMY58" s="410"/>
      <c r="EMZ58" s="411"/>
      <c r="ENA58" s="412"/>
      <c r="ENB58" s="406"/>
      <c r="ENC58" s="407"/>
      <c r="END58" s="408"/>
      <c r="ENE58" s="409"/>
      <c r="ENF58" s="410"/>
      <c r="ENG58" s="411"/>
      <c r="ENH58" s="412"/>
      <c r="ENI58" s="406"/>
      <c r="ENJ58" s="407"/>
      <c r="ENK58" s="408"/>
      <c r="ENL58" s="409"/>
      <c r="ENM58" s="410"/>
      <c r="ENN58" s="411"/>
      <c r="ENO58" s="412"/>
      <c r="ENP58" s="406"/>
      <c r="ENQ58" s="407"/>
      <c r="ENR58" s="408"/>
      <c r="ENS58" s="409"/>
      <c r="ENT58" s="410"/>
      <c r="ENU58" s="411"/>
      <c r="ENV58" s="412"/>
      <c r="ENW58" s="406"/>
      <c r="ENX58" s="407"/>
      <c r="ENY58" s="408"/>
      <c r="ENZ58" s="409"/>
      <c r="EOA58" s="410"/>
      <c r="EOB58" s="411"/>
      <c r="EOC58" s="412"/>
      <c r="EOD58" s="406"/>
      <c r="EOE58" s="407"/>
      <c r="EOF58" s="408"/>
      <c r="EOG58" s="409"/>
      <c r="EOH58" s="410"/>
      <c r="EOI58" s="411"/>
      <c r="EOJ58" s="412"/>
      <c r="EOK58" s="406"/>
      <c r="EOL58" s="407"/>
      <c r="EOM58" s="408"/>
      <c r="EON58" s="409"/>
      <c r="EOO58" s="410"/>
      <c r="EOP58" s="411"/>
      <c r="EOQ58" s="412"/>
      <c r="EOR58" s="406"/>
      <c r="EOS58" s="407"/>
      <c r="EOT58" s="408"/>
      <c r="EOU58" s="409"/>
      <c r="EOV58" s="410"/>
      <c r="EOW58" s="411"/>
      <c r="EOX58" s="412"/>
      <c r="EOY58" s="406"/>
      <c r="EOZ58" s="407"/>
      <c r="EPA58" s="408"/>
      <c r="EPB58" s="409"/>
      <c r="EPC58" s="410"/>
      <c r="EPD58" s="411"/>
      <c r="EPE58" s="412"/>
      <c r="EPF58" s="406"/>
      <c r="EPG58" s="407"/>
      <c r="EPH58" s="408"/>
      <c r="EPI58" s="409"/>
      <c r="EPJ58" s="410"/>
      <c r="EPK58" s="411"/>
      <c r="EPL58" s="412"/>
      <c r="EPM58" s="406"/>
      <c r="EPN58" s="407"/>
      <c r="EPO58" s="408"/>
      <c r="EPP58" s="409"/>
      <c r="EPQ58" s="410"/>
      <c r="EPR58" s="411"/>
      <c r="EPS58" s="412"/>
      <c r="EPT58" s="406"/>
      <c r="EPU58" s="407"/>
      <c r="EPV58" s="408"/>
      <c r="EPW58" s="409"/>
      <c r="EPX58" s="410"/>
      <c r="EPY58" s="411"/>
      <c r="EPZ58" s="412"/>
      <c r="EQA58" s="406"/>
      <c r="EQB58" s="407"/>
      <c r="EQC58" s="408"/>
      <c r="EQD58" s="409"/>
      <c r="EQE58" s="410"/>
      <c r="EQF58" s="411"/>
      <c r="EQG58" s="412"/>
      <c r="EQH58" s="406"/>
      <c r="EQI58" s="407"/>
      <c r="EQJ58" s="408"/>
      <c r="EQK58" s="409"/>
      <c r="EQL58" s="410"/>
      <c r="EQM58" s="411"/>
      <c r="EQN58" s="412"/>
      <c r="EQO58" s="406"/>
      <c r="EQP58" s="407"/>
      <c r="EQQ58" s="408"/>
      <c r="EQR58" s="409"/>
      <c r="EQS58" s="410"/>
      <c r="EQT58" s="411"/>
      <c r="EQU58" s="412"/>
      <c r="EQV58" s="406"/>
      <c r="EQW58" s="407"/>
      <c r="EQX58" s="408"/>
      <c r="EQY58" s="409"/>
      <c r="EQZ58" s="410"/>
      <c r="ERA58" s="411"/>
      <c r="ERB58" s="412"/>
      <c r="ERC58" s="406"/>
      <c r="ERD58" s="407"/>
      <c r="ERE58" s="408"/>
      <c r="ERF58" s="409"/>
      <c r="ERG58" s="410"/>
      <c r="ERH58" s="411"/>
      <c r="ERI58" s="412"/>
      <c r="ERJ58" s="406"/>
      <c r="ERK58" s="407"/>
      <c r="ERL58" s="408"/>
      <c r="ERM58" s="409"/>
      <c r="ERN58" s="410"/>
      <c r="ERO58" s="411"/>
      <c r="ERP58" s="412"/>
      <c r="ERQ58" s="406"/>
      <c r="ERR58" s="407"/>
      <c r="ERS58" s="408"/>
      <c r="ERT58" s="409"/>
      <c r="ERU58" s="410"/>
      <c r="ERV58" s="411"/>
      <c r="ERW58" s="412"/>
      <c r="ERX58" s="406"/>
      <c r="ERY58" s="407"/>
      <c r="ERZ58" s="408"/>
      <c r="ESA58" s="409"/>
      <c r="ESB58" s="410"/>
      <c r="ESC58" s="411"/>
      <c r="ESD58" s="412"/>
      <c r="ESE58" s="406"/>
      <c r="ESF58" s="407"/>
      <c r="ESG58" s="408"/>
      <c r="ESH58" s="409"/>
      <c r="ESI58" s="410"/>
      <c r="ESJ58" s="411"/>
      <c r="ESK58" s="412"/>
      <c r="ESL58" s="406"/>
      <c r="ESM58" s="407"/>
      <c r="ESN58" s="408"/>
      <c r="ESO58" s="409"/>
      <c r="ESP58" s="410"/>
      <c r="ESQ58" s="411"/>
      <c r="ESR58" s="412"/>
      <c r="ESS58" s="406"/>
      <c r="EST58" s="407"/>
      <c r="ESU58" s="408"/>
      <c r="ESV58" s="409"/>
      <c r="ESW58" s="410"/>
      <c r="ESX58" s="411"/>
      <c r="ESY58" s="412"/>
      <c r="ESZ58" s="406"/>
      <c r="ETA58" s="407"/>
      <c r="ETB58" s="408"/>
      <c r="ETC58" s="409"/>
      <c r="ETD58" s="410"/>
      <c r="ETE58" s="411"/>
      <c r="ETF58" s="412"/>
      <c r="ETG58" s="406"/>
      <c r="ETH58" s="407"/>
      <c r="ETI58" s="408"/>
      <c r="ETJ58" s="409"/>
      <c r="ETK58" s="410"/>
      <c r="ETL58" s="411"/>
      <c r="ETM58" s="412"/>
      <c r="ETN58" s="406"/>
      <c r="ETO58" s="407"/>
      <c r="ETP58" s="408"/>
      <c r="ETQ58" s="409"/>
      <c r="ETR58" s="410"/>
      <c r="ETS58" s="411"/>
      <c r="ETT58" s="412"/>
      <c r="ETU58" s="406"/>
      <c r="ETV58" s="407"/>
      <c r="ETW58" s="408"/>
      <c r="ETX58" s="409"/>
      <c r="ETY58" s="410"/>
      <c r="ETZ58" s="411"/>
      <c r="EUA58" s="412"/>
      <c r="EUB58" s="406"/>
      <c r="EUC58" s="407"/>
      <c r="EUD58" s="408"/>
      <c r="EUE58" s="409"/>
      <c r="EUF58" s="410"/>
      <c r="EUG58" s="411"/>
      <c r="EUH58" s="412"/>
      <c r="EUI58" s="406"/>
      <c r="EUJ58" s="407"/>
      <c r="EUK58" s="408"/>
      <c r="EUL58" s="409"/>
      <c r="EUM58" s="410"/>
      <c r="EUN58" s="411"/>
      <c r="EUO58" s="412"/>
      <c r="EUP58" s="406"/>
      <c r="EUQ58" s="407"/>
      <c r="EUR58" s="408"/>
      <c r="EUS58" s="409"/>
      <c r="EUT58" s="410"/>
      <c r="EUU58" s="411"/>
      <c r="EUV58" s="412"/>
      <c r="EUW58" s="406"/>
      <c r="EUX58" s="407"/>
      <c r="EUY58" s="408"/>
      <c r="EUZ58" s="409"/>
      <c r="EVA58" s="410"/>
      <c r="EVB58" s="411"/>
      <c r="EVC58" s="412"/>
      <c r="EVD58" s="406"/>
      <c r="EVE58" s="407"/>
      <c r="EVF58" s="408"/>
      <c r="EVG58" s="409"/>
      <c r="EVH58" s="410"/>
      <c r="EVI58" s="411"/>
      <c r="EVJ58" s="412"/>
      <c r="EVK58" s="406"/>
      <c r="EVL58" s="407"/>
      <c r="EVM58" s="408"/>
      <c r="EVN58" s="409"/>
      <c r="EVO58" s="410"/>
      <c r="EVP58" s="411"/>
      <c r="EVQ58" s="412"/>
      <c r="EVR58" s="406"/>
      <c r="EVS58" s="407"/>
      <c r="EVT58" s="408"/>
      <c r="EVU58" s="409"/>
      <c r="EVV58" s="410"/>
      <c r="EVW58" s="411"/>
      <c r="EVX58" s="412"/>
      <c r="EVY58" s="406"/>
      <c r="EVZ58" s="407"/>
      <c r="EWA58" s="408"/>
      <c r="EWB58" s="409"/>
      <c r="EWC58" s="410"/>
      <c r="EWD58" s="411"/>
      <c r="EWE58" s="412"/>
      <c r="EWF58" s="406"/>
      <c r="EWG58" s="407"/>
      <c r="EWH58" s="408"/>
      <c r="EWI58" s="409"/>
      <c r="EWJ58" s="410"/>
      <c r="EWK58" s="411"/>
      <c r="EWL58" s="412"/>
      <c r="EWM58" s="406"/>
      <c r="EWN58" s="407"/>
      <c r="EWO58" s="408"/>
      <c r="EWP58" s="409"/>
      <c r="EWQ58" s="410"/>
      <c r="EWR58" s="411"/>
      <c r="EWS58" s="412"/>
      <c r="EWT58" s="406"/>
      <c r="EWU58" s="407"/>
      <c r="EWV58" s="408"/>
      <c r="EWW58" s="409"/>
      <c r="EWX58" s="410"/>
      <c r="EWY58" s="411"/>
      <c r="EWZ58" s="412"/>
      <c r="EXA58" s="406"/>
      <c r="EXB58" s="407"/>
      <c r="EXC58" s="408"/>
      <c r="EXD58" s="409"/>
      <c r="EXE58" s="410"/>
      <c r="EXF58" s="411"/>
      <c r="EXG58" s="412"/>
      <c r="EXH58" s="406"/>
      <c r="EXI58" s="407"/>
      <c r="EXJ58" s="408"/>
      <c r="EXK58" s="409"/>
      <c r="EXL58" s="410"/>
      <c r="EXM58" s="411"/>
      <c r="EXN58" s="412"/>
      <c r="EXO58" s="406"/>
      <c r="EXP58" s="407"/>
      <c r="EXQ58" s="408"/>
      <c r="EXR58" s="409"/>
      <c r="EXS58" s="410"/>
      <c r="EXT58" s="411"/>
      <c r="EXU58" s="412"/>
      <c r="EXV58" s="406"/>
      <c r="EXW58" s="407"/>
      <c r="EXX58" s="408"/>
      <c r="EXY58" s="409"/>
      <c r="EXZ58" s="410"/>
      <c r="EYA58" s="411"/>
      <c r="EYB58" s="412"/>
      <c r="EYC58" s="406"/>
      <c r="EYD58" s="407"/>
      <c r="EYE58" s="408"/>
      <c r="EYF58" s="409"/>
      <c r="EYG58" s="410"/>
      <c r="EYH58" s="411"/>
      <c r="EYI58" s="412"/>
      <c r="EYJ58" s="406"/>
      <c r="EYK58" s="407"/>
      <c r="EYL58" s="408"/>
      <c r="EYM58" s="409"/>
      <c r="EYN58" s="410"/>
      <c r="EYO58" s="411"/>
      <c r="EYP58" s="412"/>
      <c r="EYQ58" s="406"/>
      <c r="EYR58" s="407"/>
      <c r="EYS58" s="408"/>
      <c r="EYT58" s="409"/>
      <c r="EYU58" s="410"/>
      <c r="EYV58" s="411"/>
      <c r="EYW58" s="412"/>
      <c r="EYX58" s="406"/>
      <c r="EYY58" s="407"/>
      <c r="EYZ58" s="408"/>
      <c r="EZA58" s="409"/>
      <c r="EZB58" s="410"/>
      <c r="EZC58" s="411"/>
      <c r="EZD58" s="412"/>
      <c r="EZE58" s="406"/>
      <c r="EZF58" s="407"/>
      <c r="EZG58" s="408"/>
      <c r="EZH58" s="409"/>
      <c r="EZI58" s="410"/>
      <c r="EZJ58" s="411"/>
      <c r="EZK58" s="412"/>
      <c r="EZL58" s="406"/>
      <c r="EZM58" s="407"/>
      <c r="EZN58" s="408"/>
      <c r="EZO58" s="409"/>
      <c r="EZP58" s="410"/>
      <c r="EZQ58" s="411"/>
      <c r="EZR58" s="412"/>
      <c r="EZS58" s="406"/>
      <c r="EZT58" s="407"/>
      <c r="EZU58" s="408"/>
      <c r="EZV58" s="409"/>
      <c r="EZW58" s="410"/>
      <c r="EZX58" s="411"/>
      <c r="EZY58" s="412"/>
      <c r="EZZ58" s="406"/>
      <c r="FAA58" s="407"/>
      <c r="FAB58" s="408"/>
      <c r="FAC58" s="409"/>
      <c r="FAD58" s="410"/>
      <c r="FAE58" s="411"/>
      <c r="FAF58" s="412"/>
      <c r="FAG58" s="406"/>
      <c r="FAH58" s="407"/>
      <c r="FAI58" s="408"/>
      <c r="FAJ58" s="409"/>
      <c r="FAK58" s="410"/>
      <c r="FAL58" s="411"/>
      <c r="FAM58" s="412"/>
      <c r="FAN58" s="406"/>
      <c r="FAO58" s="407"/>
      <c r="FAP58" s="408"/>
      <c r="FAQ58" s="409"/>
      <c r="FAR58" s="410"/>
      <c r="FAS58" s="411"/>
      <c r="FAT58" s="412"/>
      <c r="FAU58" s="406"/>
      <c r="FAV58" s="407"/>
      <c r="FAW58" s="408"/>
      <c r="FAX58" s="409"/>
      <c r="FAY58" s="410"/>
      <c r="FAZ58" s="411"/>
      <c r="FBA58" s="412"/>
      <c r="FBB58" s="406"/>
      <c r="FBC58" s="407"/>
      <c r="FBD58" s="408"/>
      <c r="FBE58" s="409"/>
      <c r="FBF58" s="410"/>
      <c r="FBG58" s="411"/>
      <c r="FBH58" s="412"/>
      <c r="FBI58" s="406"/>
      <c r="FBJ58" s="407"/>
      <c r="FBK58" s="408"/>
      <c r="FBL58" s="409"/>
      <c r="FBM58" s="410"/>
      <c r="FBN58" s="411"/>
      <c r="FBO58" s="412"/>
      <c r="FBP58" s="406"/>
      <c r="FBQ58" s="407"/>
      <c r="FBR58" s="408"/>
      <c r="FBS58" s="409"/>
      <c r="FBT58" s="410"/>
      <c r="FBU58" s="411"/>
      <c r="FBV58" s="412"/>
      <c r="FBW58" s="406"/>
      <c r="FBX58" s="407"/>
      <c r="FBY58" s="408"/>
      <c r="FBZ58" s="409"/>
      <c r="FCA58" s="410"/>
      <c r="FCB58" s="411"/>
      <c r="FCC58" s="412"/>
      <c r="FCD58" s="406"/>
      <c r="FCE58" s="407"/>
      <c r="FCF58" s="408"/>
      <c r="FCG58" s="409"/>
      <c r="FCH58" s="410"/>
      <c r="FCI58" s="411"/>
      <c r="FCJ58" s="412"/>
      <c r="FCK58" s="406"/>
      <c r="FCL58" s="407"/>
      <c r="FCM58" s="408"/>
      <c r="FCN58" s="409"/>
      <c r="FCO58" s="410"/>
      <c r="FCP58" s="411"/>
      <c r="FCQ58" s="412"/>
      <c r="FCR58" s="406"/>
      <c r="FCS58" s="407"/>
      <c r="FCT58" s="408"/>
      <c r="FCU58" s="409"/>
      <c r="FCV58" s="410"/>
      <c r="FCW58" s="411"/>
      <c r="FCX58" s="412"/>
      <c r="FCY58" s="406"/>
      <c r="FCZ58" s="407"/>
      <c r="FDA58" s="408"/>
      <c r="FDB58" s="409"/>
      <c r="FDC58" s="410"/>
      <c r="FDD58" s="411"/>
      <c r="FDE58" s="412"/>
      <c r="FDF58" s="406"/>
      <c r="FDG58" s="407"/>
      <c r="FDH58" s="408"/>
      <c r="FDI58" s="409"/>
      <c r="FDJ58" s="410"/>
      <c r="FDK58" s="411"/>
      <c r="FDL58" s="412"/>
      <c r="FDM58" s="406"/>
      <c r="FDN58" s="407"/>
      <c r="FDO58" s="408"/>
      <c r="FDP58" s="409"/>
      <c r="FDQ58" s="410"/>
      <c r="FDR58" s="411"/>
      <c r="FDS58" s="412"/>
      <c r="FDT58" s="406"/>
      <c r="FDU58" s="407"/>
      <c r="FDV58" s="408"/>
      <c r="FDW58" s="409"/>
      <c r="FDX58" s="410"/>
      <c r="FDY58" s="411"/>
      <c r="FDZ58" s="412"/>
      <c r="FEA58" s="406"/>
      <c r="FEB58" s="407"/>
      <c r="FEC58" s="408"/>
      <c r="FED58" s="409"/>
      <c r="FEE58" s="410"/>
      <c r="FEF58" s="411"/>
      <c r="FEG58" s="412"/>
      <c r="FEH58" s="406"/>
      <c r="FEI58" s="407"/>
      <c r="FEJ58" s="408"/>
      <c r="FEK58" s="409"/>
      <c r="FEL58" s="410"/>
      <c r="FEM58" s="411"/>
      <c r="FEN58" s="412"/>
      <c r="FEO58" s="406"/>
      <c r="FEP58" s="407"/>
      <c r="FEQ58" s="408"/>
      <c r="FER58" s="409"/>
      <c r="FES58" s="410"/>
      <c r="FET58" s="411"/>
      <c r="FEU58" s="412"/>
      <c r="FEV58" s="406"/>
      <c r="FEW58" s="407"/>
      <c r="FEX58" s="408"/>
      <c r="FEY58" s="409"/>
      <c r="FEZ58" s="410"/>
      <c r="FFA58" s="411"/>
      <c r="FFB58" s="412"/>
      <c r="FFC58" s="406"/>
      <c r="FFD58" s="407"/>
      <c r="FFE58" s="408"/>
      <c r="FFF58" s="409"/>
      <c r="FFG58" s="410"/>
      <c r="FFH58" s="411"/>
      <c r="FFI58" s="412"/>
      <c r="FFJ58" s="406"/>
      <c r="FFK58" s="407"/>
      <c r="FFL58" s="408"/>
      <c r="FFM58" s="409"/>
      <c r="FFN58" s="410"/>
      <c r="FFO58" s="411"/>
      <c r="FFP58" s="412"/>
      <c r="FFQ58" s="406"/>
      <c r="FFR58" s="407"/>
      <c r="FFS58" s="408"/>
      <c r="FFT58" s="409"/>
      <c r="FFU58" s="410"/>
      <c r="FFV58" s="411"/>
      <c r="FFW58" s="412"/>
      <c r="FFX58" s="406"/>
      <c r="FFY58" s="407"/>
      <c r="FFZ58" s="408"/>
      <c r="FGA58" s="409"/>
      <c r="FGB58" s="410"/>
      <c r="FGC58" s="411"/>
      <c r="FGD58" s="412"/>
      <c r="FGE58" s="406"/>
      <c r="FGF58" s="407"/>
      <c r="FGG58" s="408"/>
      <c r="FGH58" s="409"/>
      <c r="FGI58" s="410"/>
      <c r="FGJ58" s="411"/>
      <c r="FGK58" s="412"/>
      <c r="FGL58" s="406"/>
      <c r="FGM58" s="407"/>
      <c r="FGN58" s="408"/>
      <c r="FGO58" s="409"/>
      <c r="FGP58" s="410"/>
      <c r="FGQ58" s="411"/>
      <c r="FGR58" s="412"/>
      <c r="FGS58" s="406"/>
      <c r="FGT58" s="407"/>
      <c r="FGU58" s="408"/>
      <c r="FGV58" s="409"/>
      <c r="FGW58" s="410"/>
      <c r="FGX58" s="411"/>
      <c r="FGY58" s="412"/>
      <c r="FGZ58" s="406"/>
      <c r="FHA58" s="407"/>
      <c r="FHB58" s="408"/>
      <c r="FHC58" s="409"/>
      <c r="FHD58" s="410"/>
      <c r="FHE58" s="411"/>
      <c r="FHF58" s="412"/>
      <c r="FHG58" s="406"/>
      <c r="FHH58" s="407"/>
      <c r="FHI58" s="408"/>
      <c r="FHJ58" s="409"/>
      <c r="FHK58" s="410"/>
      <c r="FHL58" s="411"/>
      <c r="FHM58" s="412"/>
      <c r="FHN58" s="406"/>
      <c r="FHO58" s="407"/>
      <c r="FHP58" s="408"/>
      <c r="FHQ58" s="409"/>
      <c r="FHR58" s="410"/>
      <c r="FHS58" s="411"/>
      <c r="FHT58" s="412"/>
      <c r="FHU58" s="406"/>
      <c r="FHV58" s="407"/>
      <c r="FHW58" s="408"/>
      <c r="FHX58" s="409"/>
      <c r="FHY58" s="410"/>
      <c r="FHZ58" s="411"/>
      <c r="FIA58" s="412"/>
      <c r="FIB58" s="406"/>
      <c r="FIC58" s="407"/>
      <c r="FID58" s="408"/>
      <c r="FIE58" s="409"/>
      <c r="FIF58" s="410"/>
      <c r="FIG58" s="411"/>
      <c r="FIH58" s="412"/>
      <c r="FII58" s="406"/>
      <c r="FIJ58" s="407"/>
      <c r="FIK58" s="408"/>
      <c r="FIL58" s="409"/>
      <c r="FIM58" s="410"/>
      <c r="FIN58" s="411"/>
      <c r="FIO58" s="412"/>
      <c r="FIP58" s="406"/>
      <c r="FIQ58" s="407"/>
      <c r="FIR58" s="408"/>
      <c r="FIS58" s="409"/>
      <c r="FIT58" s="410"/>
      <c r="FIU58" s="411"/>
      <c r="FIV58" s="412"/>
      <c r="FIW58" s="406"/>
      <c r="FIX58" s="407"/>
      <c r="FIY58" s="408"/>
      <c r="FIZ58" s="409"/>
      <c r="FJA58" s="410"/>
      <c r="FJB58" s="411"/>
      <c r="FJC58" s="412"/>
      <c r="FJD58" s="406"/>
      <c r="FJE58" s="407"/>
      <c r="FJF58" s="408"/>
      <c r="FJG58" s="409"/>
      <c r="FJH58" s="410"/>
      <c r="FJI58" s="411"/>
      <c r="FJJ58" s="412"/>
      <c r="FJK58" s="406"/>
      <c r="FJL58" s="407"/>
      <c r="FJM58" s="408"/>
      <c r="FJN58" s="409"/>
      <c r="FJO58" s="410"/>
      <c r="FJP58" s="411"/>
      <c r="FJQ58" s="412"/>
      <c r="FJR58" s="406"/>
      <c r="FJS58" s="407"/>
      <c r="FJT58" s="408"/>
      <c r="FJU58" s="409"/>
      <c r="FJV58" s="410"/>
      <c r="FJW58" s="411"/>
      <c r="FJX58" s="412"/>
      <c r="FJY58" s="406"/>
      <c r="FJZ58" s="407"/>
      <c r="FKA58" s="408"/>
      <c r="FKB58" s="409"/>
      <c r="FKC58" s="410"/>
      <c r="FKD58" s="411"/>
      <c r="FKE58" s="412"/>
      <c r="FKF58" s="406"/>
      <c r="FKG58" s="407"/>
      <c r="FKH58" s="408"/>
      <c r="FKI58" s="409"/>
      <c r="FKJ58" s="410"/>
      <c r="FKK58" s="411"/>
      <c r="FKL58" s="412"/>
      <c r="FKM58" s="406"/>
      <c r="FKN58" s="407"/>
      <c r="FKO58" s="408"/>
      <c r="FKP58" s="409"/>
      <c r="FKQ58" s="410"/>
      <c r="FKR58" s="411"/>
      <c r="FKS58" s="412"/>
      <c r="FKT58" s="406"/>
      <c r="FKU58" s="407"/>
      <c r="FKV58" s="408"/>
      <c r="FKW58" s="409"/>
      <c r="FKX58" s="410"/>
      <c r="FKY58" s="411"/>
      <c r="FKZ58" s="412"/>
      <c r="FLA58" s="406"/>
      <c r="FLB58" s="407"/>
      <c r="FLC58" s="408"/>
      <c r="FLD58" s="409"/>
      <c r="FLE58" s="410"/>
      <c r="FLF58" s="411"/>
      <c r="FLG58" s="412"/>
      <c r="FLH58" s="406"/>
      <c r="FLI58" s="407"/>
      <c r="FLJ58" s="408"/>
      <c r="FLK58" s="409"/>
      <c r="FLL58" s="410"/>
      <c r="FLM58" s="411"/>
      <c r="FLN58" s="412"/>
      <c r="FLO58" s="406"/>
      <c r="FLP58" s="407"/>
      <c r="FLQ58" s="408"/>
      <c r="FLR58" s="409"/>
      <c r="FLS58" s="410"/>
      <c r="FLT58" s="411"/>
      <c r="FLU58" s="412"/>
      <c r="FLV58" s="406"/>
      <c r="FLW58" s="407"/>
      <c r="FLX58" s="408"/>
      <c r="FLY58" s="409"/>
      <c r="FLZ58" s="410"/>
      <c r="FMA58" s="411"/>
      <c r="FMB58" s="412"/>
      <c r="FMC58" s="406"/>
      <c r="FMD58" s="407"/>
      <c r="FME58" s="408"/>
      <c r="FMF58" s="409"/>
      <c r="FMG58" s="410"/>
      <c r="FMH58" s="411"/>
      <c r="FMI58" s="412"/>
      <c r="FMJ58" s="406"/>
      <c r="FMK58" s="407"/>
      <c r="FML58" s="408"/>
      <c r="FMM58" s="409"/>
      <c r="FMN58" s="410"/>
      <c r="FMO58" s="411"/>
      <c r="FMP58" s="412"/>
      <c r="FMQ58" s="406"/>
      <c r="FMR58" s="407"/>
      <c r="FMS58" s="408"/>
      <c r="FMT58" s="409"/>
      <c r="FMU58" s="410"/>
      <c r="FMV58" s="411"/>
      <c r="FMW58" s="412"/>
      <c r="FMX58" s="406"/>
      <c r="FMY58" s="407"/>
      <c r="FMZ58" s="408"/>
      <c r="FNA58" s="409"/>
      <c r="FNB58" s="410"/>
      <c r="FNC58" s="411"/>
      <c r="FND58" s="412"/>
      <c r="FNE58" s="406"/>
      <c r="FNF58" s="407"/>
      <c r="FNG58" s="408"/>
      <c r="FNH58" s="409"/>
      <c r="FNI58" s="410"/>
      <c r="FNJ58" s="411"/>
      <c r="FNK58" s="412"/>
      <c r="FNL58" s="406"/>
      <c r="FNM58" s="407"/>
      <c r="FNN58" s="408"/>
      <c r="FNO58" s="409"/>
      <c r="FNP58" s="410"/>
      <c r="FNQ58" s="411"/>
      <c r="FNR58" s="412"/>
      <c r="FNS58" s="406"/>
      <c r="FNT58" s="407"/>
      <c r="FNU58" s="408"/>
      <c r="FNV58" s="409"/>
      <c r="FNW58" s="410"/>
      <c r="FNX58" s="411"/>
      <c r="FNY58" s="412"/>
      <c r="FNZ58" s="406"/>
      <c r="FOA58" s="407"/>
      <c r="FOB58" s="408"/>
      <c r="FOC58" s="409"/>
      <c r="FOD58" s="410"/>
      <c r="FOE58" s="411"/>
      <c r="FOF58" s="412"/>
      <c r="FOG58" s="406"/>
      <c r="FOH58" s="407"/>
      <c r="FOI58" s="408"/>
      <c r="FOJ58" s="409"/>
      <c r="FOK58" s="410"/>
      <c r="FOL58" s="411"/>
      <c r="FOM58" s="412"/>
      <c r="FON58" s="406"/>
      <c r="FOO58" s="407"/>
      <c r="FOP58" s="408"/>
      <c r="FOQ58" s="409"/>
      <c r="FOR58" s="410"/>
      <c r="FOS58" s="411"/>
      <c r="FOT58" s="412"/>
      <c r="FOU58" s="406"/>
      <c r="FOV58" s="407"/>
      <c r="FOW58" s="408"/>
      <c r="FOX58" s="409"/>
      <c r="FOY58" s="410"/>
      <c r="FOZ58" s="411"/>
      <c r="FPA58" s="412"/>
      <c r="FPB58" s="406"/>
      <c r="FPC58" s="407"/>
      <c r="FPD58" s="408"/>
      <c r="FPE58" s="409"/>
      <c r="FPF58" s="410"/>
      <c r="FPG58" s="411"/>
      <c r="FPH58" s="412"/>
      <c r="FPI58" s="406"/>
      <c r="FPJ58" s="407"/>
      <c r="FPK58" s="408"/>
      <c r="FPL58" s="409"/>
      <c r="FPM58" s="410"/>
      <c r="FPN58" s="411"/>
      <c r="FPO58" s="412"/>
      <c r="FPP58" s="406"/>
      <c r="FPQ58" s="407"/>
      <c r="FPR58" s="408"/>
      <c r="FPS58" s="409"/>
      <c r="FPT58" s="410"/>
      <c r="FPU58" s="411"/>
      <c r="FPV58" s="412"/>
      <c r="FPW58" s="406"/>
      <c r="FPX58" s="407"/>
      <c r="FPY58" s="408"/>
      <c r="FPZ58" s="409"/>
      <c r="FQA58" s="410"/>
      <c r="FQB58" s="411"/>
      <c r="FQC58" s="412"/>
      <c r="FQD58" s="406"/>
      <c r="FQE58" s="407"/>
      <c r="FQF58" s="408"/>
      <c r="FQG58" s="409"/>
      <c r="FQH58" s="410"/>
      <c r="FQI58" s="411"/>
      <c r="FQJ58" s="412"/>
      <c r="FQK58" s="406"/>
      <c r="FQL58" s="407"/>
      <c r="FQM58" s="408"/>
      <c r="FQN58" s="409"/>
      <c r="FQO58" s="410"/>
      <c r="FQP58" s="411"/>
      <c r="FQQ58" s="412"/>
      <c r="FQR58" s="406"/>
      <c r="FQS58" s="407"/>
      <c r="FQT58" s="408"/>
      <c r="FQU58" s="409"/>
      <c r="FQV58" s="410"/>
      <c r="FQW58" s="411"/>
      <c r="FQX58" s="412"/>
      <c r="FQY58" s="406"/>
      <c r="FQZ58" s="407"/>
      <c r="FRA58" s="408"/>
      <c r="FRB58" s="409"/>
      <c r="FRC58" s="410"/>
      <c r="FRD58" s="411"/>
      <c r="FRE58" s="412"/>
      <c r="FRF58" s="406"/>
      <c r="FRG58" s="407"/>
      <c r="FRH58" s="408"/>
      <c r="FRI58" s="409"/>
      <c r="FRJ58" s="410"/>
      <c r="FRK58" s="411"/>
      <c r="FRL58" s="412"/>
      <c r="FRM58" s="406"/>
      <c r="FRN58" s="407"/>
      <c r="FRO58" s="408"/>
      <c r="FRP58" s="409"/>
      <c r="FRQ58" s="410"/>
      <c r="FRR58" s="411"/>
      <c r="FRS58" s="412"/>
      <c r="FRT58" s="406"/>
      <c r="FRU58" s="407"/>
      <c r="FRV58" s="408"/>
      <c r="FRW58" s="409"/>
      <c r="FRX58" s="410"/>
      <c r="FRY58" s="411"/>
      <c r="FRZ58" s="412"/>
      <c r="FSA58" s="406"/>
      <c r="FSB58" s="407"/>
      <c r="FSC58" s="408"/>
      <c r="FSD58" s="409"/>
      <c r="FSE58" s="410"/>
      <c r="FSF58" s="411"/>
      <c r="FSG58" s="412"/>
      <c r="FSH58" s="406"/>
      <c r="FSI58" s="407"/>
      <c r="FSJ58" s="408"/>
      <c r="FSK58" s="409"/>
      <c r="FSL58" s="410"/>
      <c r="FSM58" s="411"/>
      <c r="FSN58" s="412"/>
      <c r="FSO58" s="406"/>
      <c r="FSP58" s="407"/>
      <c r="FSQ58" s="408"/>
      <c r="FSR58" s="409"/>
      <c r="FSS58" s="410"/>
      <c r="FST58" s="411"/>
      <c r="FSU58" s="412"/>
      <c r="FSV58" s="406"/>
      <c r="FSW58" s="407"/>
      <c r="FSX58" s="408"/>
      <c r="FSY58" s="409"/>
      <c r="FSZ58" s="410"/>
      <c r="FTA58" s="411"/>
      <c r="FTB58" s="412"/>
      <c r="FTC58" s="406"/>
      <c r="FTD58" s="407"/>
      <c r="FTE58" s="408"/>
      <c r="FTF58" s="409"/>
      <c r="FTG58" s="410"/>
      <c r="FTH58" s="411"/>
      <c r="FTI58" s="412"/>
      <c r="FTJ58" s="406"/>
      <c r="FTK58" s="407"/>
      <c r="FTL58" s="408"/>
      <c r="FTM58" s="409"/>
      <c r="FTN58" s="410"/>
      <c r="FTO58" s="411"/>
      <c r="FTP58" s="412"/>
      <c r="FTQ58" s="406"/>
      <c r="FTR58" s="407"/>
      <c r="FTS58" s="408"/>
      <c r="FTT58" s="409"/>
      <c r="FTU58" s="410"/>
      <c r="FTV58" s="411"/>
      <c r="FTW58" s="412"/>
      <c r="FTX58" s="406"/>
      <c r="FTY58" s="407"/>
      <c r="FTZ58" s="408"/>
      <c r="FUA58" s="409"/>
      <c r="FUB58" s="410"/>
      <c r="FUC58" s="411"/>
      <c r="FUD58" s="412"/>
      <c r="FUE58" s="406"/>
      <c r="FUF58" s="407"/>
      <c r="FUG58" s="408"/>
      <c r="FUH58" s="409"/>
      <c r="FUI58" s="410"/>
      <c r="FUJ58" s="411"/>
      <c r="FUK58" s="412"/>
      <c r="FUL58" s="406"/>
      <c r="FUM58" s="407"/>
      <c r="FUN58" s="408"/>
      <c r="FUO58" s="409"/>
      <c r="FUP58" s="410"/>
      <c r="FUQ58" s="411"/>
      <c r="FUR58" s="412"/>
      <c r="FUS58" s="406"/>
      <c r="FUT58" s="407"/>
      <c r="FUU58" s="408"/>
      <c r="FUV58" s="409"/>
      <c r="FUW58" s="410"/>
      <c r="FUX58" s="411"/>
      <c r="FUY58" s="412"/>
      <c r="FUZ58" s="406"/>
      <c r="FVA58" s="407"/>
      <c r="FVB58" s="408"/>
      <c r="FVC58" s="409"/>
      <c r="FVD58" s="410"/>
      <c r="FVE58" s="411"/>
      <c r="FVF58" s="412"/>
      <c r="FVG58" s="406"/>
      <c r="FVH58" s="407"/>
      <c r="FVI58" s="408"/>
      <c r="FVJ58" s="409"/>
      <c r="FVK58" s="410"/>
      <c r="FVL58" s="411"/>
      <c r="FVM58" s="412"/>
      <c r="FVN58" s="406"/>
      <c r="FVO58" s="407"/>
      <c r="FVP58" s="408"/>
      <c r="FVQ58" s="409"/>
      <c r="FVR58" s="410"/>
      <c r="FVS58" s="411"/>
      <c r="FVT58" s="412"/>
      <c r="FVU58" s="406"/>
      <c r="FVV58" s="407"/>
      <c r="FVW58" s="408"/>
      <c r="FVX58" s="409"/>
      <c r="FVY58" s="410"/>
      <c r="FVZ58" s="411"/>
      <c r="FWA58" s="412"/>
      <c r="FWB58" s="406"/>
      <c r="FWC58" s="407"/>
      <c r="FWD58" s="408"/>
      <c r="FWE58" s="409"/>
      <c r="FWF58" s="410"/>
      <c r="FWG58" s="411"/>
      <c r="FWH58" s="412"/>
      <c r="FWI58" s="406"/>
      <c r="FWJ58" s="407"/>
      <c r="FWK58" s="408"/>
      <c r="FWL58" s="409"/>
      <c r="FWM58" s="410"/>
      <c r="FWN58" s="411"/>
      <c r="FWO58" s="412"/>
      <c r="FWP58" s="406"/>
      <c r="FWQ58" s="407"/>
      <c r="FWR58" s="408"/>
      <c r="FWS58" s="409"/>
      <c r="FWT58" s="410"/>
      <c r="FWU58" s="411"/>
      <c r="FWV58" s="412"/>
      <c r="FWW58" s="406"/>
      <c r="FWX58" s="407"/>
      <c r="FWY58" s="408"/>
      <c r="FWZ58" s="409"/>
      <c r="FXA58" s="410"/>
      <c r="FXB58" s="411"/>
      <c r="FXC58" s="412"/>
      <c r="FXD58" s="406"/>
      <c r="FXE58" s="407"/>
      <c r="FXF58" s="408"/>
      <c r="FXG58" s="409"/>
      <c r="FXH58" s="410"/>
      <c r="FXI58" s="411"/>
      <c r="FXJ58" s="412"/>
      <c r="FXK58" s="406"/>
      <c r="FXL58" s="407"/>
      <c r="FXM58" s="408"/>
      <c r="FXN58" s="409"/>
      <c r="FXO58" s="410"/>
      <c r="FXP58" s="411"/>
      <c r="FXQ58" s="412"/>
      <c r="FXR58" s="406"/>
      <c r="FXS58" s="407"/>
      <c r="FXT58" s="408"/>
      <c r="FXU58" s="409"/>
      <c r="FXV58" s="410"/>
      <c r="FXW58" s="411"/>
      <c r="FXX58" s="412"/>
      <c r="FXY58" s="406"/>
      <c r="FXZ58" s="407"/>
      <c r="FYA58" s="408"/>
      <c r="FYB58" s="409"/>
      <c r="FYC58" s="410"/>
      <c r="FYD58" s="411"/>
      <c r="FYE58" s="412"/>
      <c r="FYF58" s="406"/>
      <c r="FYG58" s="407"/>
      <c r="FYH58" s="408"/>
      <c r="FYI58" s="409"/>
      <c r="FYJ58" s="410"/>
      <c r="FYK58" s="411"/>
      <c r="FYL58" s="412"/>
      <c r="FYM58" s="406"/>
      <c r="FYN58" s="407"/>
      <c r="FYO58" s="408"/>
      <c r="FYP58" s="409"/>
      <c r="FYQ58" s="410"/>
      <c r="FYR58" s="411"/>
      <c r="FYS58" s="412"/>
      <c r="FYT58" s="406"/>
      <c r="FYU58" s="407"/>
      <c r="FYV58" s="408"/>
      <c r="FYW58" s="409"/>
      <c r="FYX58" s="410"/>
      <c r="FYY58" s="411"/>
      <c r="FYZ58" s="412"/>
      <c r="FZA58" s="406"/>
      <c r="FZB58" s="407"/>
      <c r="FZC58" s="408"/>
      <c r="FZD58" s="409"/>
      <c r="FZE58" s="410"/>
      <c r="FZF58" s="411"/>
      <c r="FZG58" s="412"/>
      <c r="FZH58" s="406"/>
      <c r="FZI58" s="407"/>
      <c r="FZJ58" s="408"/>
      <c r="FZK58" s="409"/>
      <c r="FZL58" s="410"/>
      <c r="FZM58" s="411"/>
      <c r="FZN58" s="412"/>
      <c r="FZO58" s="406"/>
      <c r="FZP58" s="407"/>
      <c r="FZQ58" s="408"/>
      <c r="FZR58" s="409"/>
      <c r="FZS58" s="410"/>
      <c r="FZT58" s="411"/>
      <c r="FZU58" s="412"/>
      <c r="FZV58" s="406"/>
      <c r="FZW58" s="407"/>
      <c r="FZX58" s="408"/>
      <c r="FZY58" s="409"/>
      <c r="FZZ58" s="410"/>
      <c r="GAA58" s="411"/>
      <c r="GAB58" s="412"/>
      <c r="GAC58" s="406"/>
      <c r="GAD58" s="407"/>
      <c r="GAE58" s="408"/>
      <c r="GAF58" s="409"/>
      <c r="GAG58" s="410"/>
      <c r="GAH58" s="411"/>
      <c r="GAI58" s="412"/>
      <c r="GAJ58" s="406"/>
      <c r="GAK58" s="407"/>
      <c r="GAL58" s="408"/>
      <c r="GAM58" s="409"/>
      <c r="GAN58" s="410"/>
      <c r="GAO58" s="411"/>
      <c r="GAP58" s="412"/>
      <c r="GAQ58" s="406"/>
      <c r="GAR58" s="407"/>
      <c r="GAS58" s="408"/>
      <c r="GAT58" s="409"/>
      <c r="GAU58" s="410"/>
      <c r="GAV58" s="411"/>
      <c r="GAW58" s="412"/>
      <c r="GAX58" s="406"/>
      <c r="GAY58" s="407"/>
      <c r="GAZ58" s="408"/>
      <c r="GBA58" s="409"/>
      <c r="GBB58" s="410"/>
      <c r="GBC58" s="411"/>
      <c r="GBD58" s="412"/>
      <c r="GBE58" s="406"/>
      <c r="GBF58" s="407"/>
      <c r="GBG58" s="408"/>
      <c r="GBH58" s="409"/>
      <c r="GBI58" s="410"/>
      <c r="GBJ58" s="411"/>
      <c r="GBK58" s="412"/>
      <c r="GBL58" s="406"/>
      <c r="GBM58" s="407"/>
      <c r="GBN58" s="408"/>
      <c r="GBO58" s="409"/>
      <c r="GBP58" s="410"/>
      <c r="GBQ58" s="411"/>
      <c r="GBR58" s="412"/>
      <c r="GBS58" s="406"/>
      <c r="GBT58" s="407"/>
      <c r="GBU58" s="408"/>
      <c r="GBV58" s="409"/>
      <c r="GBW58" s="410"/>
      <c r="GBX58" s="411"/>
      <c r="GBY58" s="412"/>
      <c r="GBZ58" s="406"/>
      <c r="GCA58" s="407"/>
      <c r="GCB58" s="408"/>
      <c r="GCC58" s="409"/>
      <c r="GCD58" s="410"/>
      <c r="GCE58" s="411"/>
      <c r="GCF58" s="412"/>
      <c r="GCG58" s="406"/>
      <c r="GCH58" s="407"/>
      <c r="GCI58" s="408"/>
      <c r="GCJ58" s="409"/>
      <c r="GCK58" s="410"/>
      <c r="GCL58" s="411"/>
      <c r="GCM58" s="412"/>
      <c r="GCN58" s="406"/>
      <c r="GCO58" s="407"/>
      <c r="GCP58" s="408"/>
      <c r="GCQ58" s="409"/>
      <c r="GCR58" s="410"/>
      <c r="GCS58" s="411"/>
      <c r="GCT58" s="412"/>
      <c r="GCU58" s="406"/>
      <c r="GCV58" s="407"/>
      <c r="GCW58" s="408"/>
      <c r="GCX58" s="409"/>
      <c r="GCY58" s="410"/>
      <c r="GCZ58" s="411"/>
      <c r="GDA58" s="412"/>
      <c r="GDB58" s="406"/>
      <c r="GDC58" s="407"/>
      <c r="GDD58" s="408"/>
      <c r="GDE58" s="409"/>
      <c r="GDF58" s="410"/>
      <c r="GDG58" s="411"/>
      <c r="GDH58" s="412"/>
      <c r="GDI58" s="406"/>
      <c r="GDJ58" s="407"/>
      <c r="GDK58" s="408"/>
      <c r="GDL58" s="409"/>
      <c r="GDM58" s="410"/>
      <c r="GDN58" s="411"/>
      <c r="GDO58" s="412"/>
      <c r="GDP58" s="406"/>
      <c r="GDQ58" s="407"/>
      <c r="GDR58" s="408"/>
      <c r="GDS58" s="409"/>
      <c r="GDT58" s="410"/>
      <c r="GDU58" s="411"/>
      <c r="GDV58" s="412"/>
      <c r="GDW58" s="406"/>
      <c r="GDX58" s="407"/>
      <c r="GDY58" s="408"/>
      <c r="GDZ58" s="409"/>
      <c r="GEA58" s="410"/>
      <c r="GEB58" s="411"/>
      <c r="GEC58" s="412"/>
      <c r="GED58" s="406"/>
      <c r="GEE58" s="407"/>
      <c r="GEF58" s="408"/>
      <c r="GEG58" s="409"/>
      <c r="GEH58" s="410"/>
      <c r="GEI58" s="411"/>
      <c r="GEJ58" s="412"/>
      <c r="GEK58" s="406"/>
      <c r="GEL58" s="407"/>
      <c r="GEM58" s="408"/>
      <c r="GEN58" s="409"/>
      <c r="GEO58" s="410"/>
      <c r="GEP58" s="411"/>
      <c r="GEQ58" s="412"/>
      <c r="GER58" s="406"/>
      <c r="GES58" s="407"/>
      <c r="GET58" s="408"/>
      <c r="GEU58" s="409"/>
      <c r="GEV58" s="410"/>
      <c r="GEW58" s="411"/>
      <c r="GEX58" s="412"/>
      <c r="GEY58" s="406"/>
      <c r="GEZ58" s="407"/>
      <c r="GFA58" s="408"/>
      <c r="GFB58" s="409"/>
      <c r="GFC58" s="410"/>
      <c r="GFD58" s="411"/>
      <c r="GFE58" s="412"/>
      <c r="GFF58" s="406"/>
      <c r="GFG58" s="407"/>
      <c r="GFH58" s="408"/>
      <c r="GFI58" s="409"/>
      <c r="GFJ58" s="410"/>
      <c r="GFK58" s="411"/>
      <c r="GFL58" s="412"/>
      <c r="GFM58" s="406"/>
      <c r="GFN58" s="407"/>
      <c r="GFO58" s="408"/>
      <c r="GFP58" s="409"/>
      <c r="GFQ58" s="410"/>
      <c r="GFR58" s="411"/>
      <c r="GFS58" s="412"/>
      <c r="GFT58" s="406"/>
      <c r="GFU58" s="407"/>
      <c r="GFV58" s="408"/>
      <c r="GFW58" s="409"/>
      <c r="GFX58" s="410"/>
      <c r="GFY58" s="411"/>
      <c r="GFZ58" s="412"/>
      <c r="GGA58" s="406"/>
      <c r="GGB58" s="407"/>
      <c r="GGC58" s="408"/>
      <c r="GGD58" s="409"/>
      <c r="GGE58" s="410"/>
      <c r="GGF58" s="411"/>
      <c r="GGG58" s="412"/>
      <c r="GGH58" s="406"/>
      <c r="GGI58" s="407"/>
      <c r="GGJ58" s="408"/>
      <c r="GGK58" s="409"/>
      <c r="GGL58" s="410"/>
      <c r="GGM58" s="411"/>
      <c r="GGN58" s="412"/>
      <c r="GGO58" s="406"/>
      <c r="GGP58" s="407"/>
      <c r="GGQ58" s="408"/>
      <c r="GGR58" s="409"/>
      <c r="GGS58" s="410"/>
      <c r="GGT58" s="411"/>
      <c r="GGU58" s="412"/>
      <c r="GGV58" s="406"/>
      <c r="GGW58" s="407"/>
      <c r="GGX58" s="408"/>
      <c r="GGY58" s="409"/>
      <c r="GGZ58" s="410"/>
      <c r="GHA58" s="411"/>
      <c r="GHB58" s="412"/>
      <c r="GHC58" s="406"/>
      <c r="GHD58" s="407"/>
      <c r="GHE58" s="408"/>
      <c r="GHF58" s="409"/>
      <c r="GHG58" s="410"/>
      <c r="GHH58" s="411"/>
      <c r="GHI58" s="412"/>
      <c r="GHJ58" s="406"/>
      <c r="GHK58" s="407"/>
      <c r="GHL58" s="408"/>
      <c r="GHM58" s="409"/>
      <c r="GHN58" s="410"/>
      <c r="GHO58" s="411"/>
      <c r="GHP58" s="412"/>
      <c r="GHQ58" s="406"/>
      <c r="GHR58" s="407"/>
      <c r="GHS58" s="408"/>
      <c r="GHT58" s="409"/>
      <c r="GHU58" s="410"/>
      <c r="GHV58" s="411"/>
      <c r="GHW58" s="412"/>
      <c r="GHX58" s="406"/>
      <c r="GHY58" s="407"/>
      <c r="GHZ58" s="408"/>
      <c r="GIA58" s="409"/>
      <c r="GIB58" s="410"/>
      <c r="GIC58" s="411"/>
      <c r="GID58" s="412"/>
      <c r="GIE58" s="406"/>
      <c r="GIF58" s="407"/>
      <c r="GIG58" s="408"/>
      <c r="GIH58" s="409"/>
      <c r="GII58" s="410"/>
      <c r="GIJ58" s="411"/>
      <c r="GIK58" s="412"/>
      <c r="GIL58" s="406"/>
      <c r="GIM58" s="407"/>
      <c r="GIN58" s="408"/>
      <c r="GIO58" s="409"/>
      <c r="GIP58" s="410"/>
      <c r="GIQ58" s="411"/>
      <c r="GIR58" s="412"/>
      <c r="GIS58" s="406"/>
      <c r="GIT58" s="407"/>
      <c r="GIU58" s="408"/>
      <c r="GIV58" s="409"/>
      <c r="GIW58" s="410"/>
      <c r="GIX58" s="411"/>
      <c r="GIY58" s="412"/>
      <c r="GIZ58" s="406"/>
      <c r="GJA58" s="407"/>
      <c r="GJB58" s="408"/>
      <c r="GJC58" s="409"/>
      <c r="GJD58" s="410"/>
      <c r="GJE58" s="411"/>
      <c r="GJF58" s="412"/>
      <c r="GJG58" s="406"/>
      <c r="GJH58" s="407"/>
      <c r="GJI58" s="408"/>
      <c r="GJJ58" s="409"/>
      <c r="GJK58" s="410"/>
      <c r="GJL58" s="411"/>
      <c r="GJM58" s="412"/>
      <c r="GJN58" s="406"/>
      <c r="GJO58" s="407"/>
      <c r="GJP58" s="408"/>
      <c r="GJQ58" s="409"/>
      <c r="GJR58" s="410"/>
      <c r="GJS58" s="411"/>
      <c r="GJT58" s="412"/>
      <c r="GJU58" s="406"/>
      <c r="GJV58" s="407"/>
      <c r="GJW58" s="408"/>
      <c r="GJX58" s="409"/>
      <c r="GJY58" s="410"/>
      <c r="GJZ58" s="411"/>
      <c r="GKA58" s="412"/>
      <c r="GKB58" s="406"/>
      <c r="GKC58" s="407"/>
      <c r="GKD58" s="408"/>
      <c r="GKE58" s="409"/>
      <c r="GKF58" s="410"/>
      <c r="GKG58" s="411"/>
      <c r="GKH58" s="412"/>
      <c r="GKI58" s="406"/>
      <c r="GKJ58" s="407"/>
      <c r="GKK58" s="408"/>
      <c r="GKL58" s="409"/>
      <c r="GKM58" s="410"/>
      <c r="GKN58" s="411"/>
      <c r="GKO58" s="412"/>
      <c r="GKP58" s="406"/>
      <c r="GKQ58" s="407"/>
      <c r="GKR58" s="408"/>
      <c r="GKS58" s="409"/>
      <c r="GKT58" s="410"/>
      <c r="GKU58" s="411"/>
      <c r="GKV58" s="412"/>
      <c r="GKW58" s="406"/>
      <c r="GKX58" s="407"/>
      <c r="GKY58" s="408"/>
      <c r="GKZ58" s="409"/>
      <c r="GLA58" s="410"/>
      <c r="GLB58" s="411"/>
      <c r="GLC58" s="412"/>
      <c r="GLD58" s="406"/>
      <c r="GLE58" s="407"/>
      <c r="GLF58" s="408"/>
      <c r="GLG58" s="409"/>
      <c r="GLH58" s="410"/>
      <c r="GLI58" s="411"/>
      <c r="GLJ58" s="412"/>
      <c r="GLK58" s="406"/>
      <c r="GLL58" s="407"/>
      <c r="GLM58" s="408"/>
      <c r="GLN58" s="409"/>
      <c r="GLO58" s="410"/>
      <c r="GLP58" s="411"/>
      <c r="GLQ58" s="412"/>
      <c r="GLR58" s="406"/>
      <c r="GLS58" s="407"/>
      <c r="GLT58" s="408"/>
      <c r="GLU58" s="409"/>
      <c r="GLV58" s="410"/>
      <c r="GLW58" s="411"/>
      <c r="GLX58" s="412"/>
      <c r="GLY58" s="406"/>
      <c r="GLZ58" s="407"/>
      <c r="GMA58" s="408"/>
      <c r="GMB58" s="409"/>
      <c r="GMC58" s="410"/>
      <c r="GMD58" s="411"/>
      <c r="GME58" s="412"/>
      <c r="GMF58" s="406"/>
      <c r="GMG58" s="407"/>
      <c r="GMH58" s="408"/>
      <c r="GMI58" s="409"/>
      <c r="GMJ58" s="410"/>
      <c r="GMK58" s="411"/>
      <c r="GML58" s="412"/>
      <c r="GMM58" s="406"/>
      <c r="GMN58" s="407"/>
      <c r="GMO58" s="408"/>
      <c r="GMP58" s="409"/>
      <c r="GMQ58" s="410"/>
      <c r="GMR58" s="411"/>
      <c r="GMS58" s="412"/>
      <c r="GMT58" s="406"/>
      <c r="GMU58" s="407"/>
      <c r="GMV58" s="408"/>
      <c r="GMW58" s="409"/>
      <c r="GMX58" s="410"/>
      <c r="GMY58" s="411"/>
      <c r="GMZ58" s="412"/>
      <c r="GNA58" s="406"/>
      <c r="GNB58" s="407"/>
      <c r="GNC58" s="408"/>
      <c r="GND58" s="409"/>
      <c r="GNE58" s="410"/>
      <c r="GNF58" s="411"/>
      <c r="GNG58" s="412"/>
      <c r="GNH58" s="406"/>
      <c r="GNI58" s="407"/>
      <c r="GNJ58" s="408"/>
      <c r="GNK58" s="409"/>
      <c r="GNL58" s="410"/>
      <c r="GNM58" s="411"/>
      <c r="GNN58" s="412"/>
      <c r="GNO58" s="406"/>
      <c r="GNP58" s="407"/>
      <c r="GNQ58" s="408"/>
      <c r="GNR58" s="409"/>
      <c r="GNS58" s="410"/>
      <c r="GNT58" s="411"/>
      <c r="GNU58" s="412"/>
      <c r="GNV58" s="406"/>
      <c r="GNW58" s="407"/>
      <c r="GNX58" s="408"/>
      <c r="GNY58" s="409"/>
      <c r="GNZ58" s="410"/>
      <c r="GOA58" s="411"/>
      <c r="GOB58" s="412"/>
      <c r="GOC58" s="406"/>
      <c r="GOD58" s="407"/>
      <c r="GOE58" s="408"/>
      <c r="GOF58" s="409"/>
      <c r="GOG58" s="410"/>
      <c r="GOH58" s="411"/>
      <c r="GOI58" s="412"/>
      <c r="GOJ58" s="406"/>
      <c r="GOK58" s="407"/>
      <c r="GOL58" s="408"/>
      <c r="GOM58" s="409"/>
      <c r="GON58" s="410"/>
      <c r="GOO58" s="411"/>
      <c r="GOP58" s="412"/>
      <c r="GOQ58" s="406"/>
      <c r="GOR58" s="407"/>
      <c r="GOS58" s="408"/>
      <c r="GOT58" s="409"/>
      <c r="GOU58" s="410"/>
      <c r="GOV58" s="411"/>
      <c r="GOW58" s="412"/>
      <c r="GOX58" s="406"/>
      <c r="GOY58" s="407"/>
      <c r="GOZ58" s="408"/>
      <c r="GPA58" s="409"/>
      <c r="GPB58" s="410"/>
      <c r="GPC58" s="411"/>
      <c r="GPD58" s="412"/>
      <c r="GPE58" s="406"/>
      <c r="GPF58" s="407"/>
      <c r="GPG58" s="408"/>
      <c r="GPH58" s="409"/>
      <c r="GPI58" s="410"/>
      <c r="GPJ58" s="411"/>
      <c r="GPK58" s="412"/>
      <c r="GPL58" s="406"/>
      <c r="GPM58" s="407"/>
      <c r="GPN58" s="408"/>
      <c r="GPO58" s="409"/>
      <c r="GPP58" s="410"/>
      <c r="GPQ58" s="411"/>
      <c r="GPR58" s="412"/>
      <c r="GPS58" s="406"/>
      <c r="GPT58" s="407"/>
      <c r="GPU58" s="408"/>
      <c r="GPV58" s="409"/>
      <c r="GPW58" s="410"/>
      <c r="GPX58" s="411"/>
      <c r="GPY58" s="412"/>
      <c r="GPZ58" s="406"/>
      <c r="GQA58" s="407"/>
      <c r="GQB58" s="408"/>
      <c r="GQC58" s="409"/>
      <c r="GQD58" s="410"/>
      <c r="GQE58" s="411"/>
      <c r="GQF58" s="412"/>
      <c r="GQG58" s="406"/>
      <c r="GQH58" s="407"/>
      <c r="GQI58" s="408"/>
      <c r="GQJ58" s="409"/>
      <c r="GQK58" s="410"/>
      <c r="GQL58" s="411"/>
      <c r="GQM58" s="412"/>
      <c r="GQN58" s="406"/>
      <c r="GQO58" s="407"/>
      <c r="GQP58" s="408"/>
      <c r="GQQ58" s="409"/>
      <c r="GQR58" s="410"/>
      <c r="GQS58" s="411"/>
      <c r="GQT58" s="412"/>
      <c r="GQU58" s="406"/>
      <c r="GQV58" s="407"/>
      <c r="GQW58" s="408"/>
      <c r="GQX58" s="409"/>
      <c r="GQY58" s="410"/>
      <c r="GQZ58" s="411"/>
      <c r="GRA58" s="412"/>
      <c r="GRB58" s="406"/>
      <c r="GRC58" s="407"/>
      <c r="GRD58" s="408"/>
      <c r="GRE58" s="409"/>
      <c r="GRF58" s="410"/>
      <c r="GRG58" s="411"/>
      <c r="GRH58" s="412"/>
      <c r="GRI58" s="406"/>
      <c r="GRJ58" s="407"/>
      <c r="GRK58" s="408"/>
      <c r="GRL58" s="409"/>
      <c r="GRM58" s="410"/>
      <c r="GRN58" s="411"/>
      <c r="GRO58" s="412"/>
      <c r="GRP58" s="406"/>
      <c r="GRQ58" s="407"/>
      <c r="GRR58" s="408"/>
      <c r="GRS58" s="409"/>
      <c r="GRT58" s="410"/>
      <c r="GRU58" s="411"/>
      <c r="GRV58" s="412"/>
      <c r="GRW58" s="406"/>
      <c r="GRX58" s="407"/>
      <c r="GRY58" s="408"/>
      <c r="GRZ58" s="409"/>
      <c r="GSA58" s="410"/>
      <c r="GSB58" s="411"/>
      <c r="GSC58" s="412"/>
      <c r="GSD58" s="406"/>
      <c r="GSE58" s="407"/>
      <c r="GSF58" s="408"/>
      <c r="GSG58" s="409"/>
      <c r="GSH58" s="410"/>
      <c r="GSI58" s="411"/>
      <c r="GSJ58" s="412"/>
      <c r="GSK58" s="406"/>
      <c r="GSL58" s="407"/>
      <c r="GSM58" s="408"/>
      <c r="GSN58" s="409"/>
      <c r="GSO58" s="410"/>
      <c r="GSP58" s="411"/>
      <c r="GSQ58" s="412"/>
      <c r="GSR58" s="406"/>
      <c r="GSS58" s="407"/>
      <c r="GST58" s="408"/>
      <c r="GSU58" s="409"/>
      <c r="GSV58" s="410"/>
      <c r="GSW58" s="411"/>
      <c r="GSX58" s="412"/>
      <c r="GSY58" s="406"/>
      <c r="GSZ58" s="407"/>
      <c r="GTA58" s="408"/>
      <c r="GTB58" s="409"/>
      <c r="GTC58" s="410"/>
      <c r="GTD58" s="411"/>
      <c r="GTE58" s="412"/>
      <c r="GTF58" s="406"/>
      <c r="GTG58" s="407"/>
      <c r="GTH58" s="408"/>
      <c r="GTI58" s="409"/>
      <c r="GTJ58" s="410"/>
      <c r="GTK58" s="411"/>
      <c r="GTL58" s="412"/>
      <c r="GTM58" s="406"/>
      <c r="GTN58" s="407"/>
      <c r="GTO58" s="408"/>
      <c r="GTP58" s="409"/>
      <c r="GTQ58" s="410"/>
      <c r="GTR58" s="411"/>
      <c r="GTS58" s="412"/>
      <c r="GTT58" s="406"/>
      <c r="GTU58" s="407"/>
      <c r="GTV58" s="408"/>
      <c r="GTW58" s="409"/>
      <c r="GTX58" s="410"/>
      <c r="GTY58" s="411"/>
      <c r="GTZ58" s="412"/>
      <c r="GUA58" s="406"/>
      <c r="GUB58" s="407"/>
      <c r="GUC58" s="408"/>
      <c r="GUD58" s="409"/>
      <c r="GUE58" s="410"/>
      <c r="GUF58" s="411"/>
      <c r="GUG58" s="412"/>
      <c r="GUH58" s="406"/>
      <c r="GUI58" s="407"/>
      <c r="GUJ58" s="408"/>
      <c r="GUK58" s="409"/>
      <c r="GUL58" s="410"/>
      <c r="GUM58" s="411"/>
      <c r="GUN58" s="412"/>
      <c r="GUO58" s="406"/>
      <c r="GUP58" s="407"/>
      <c r="GUQ58" s="408"/>
      <c r="GUR58" s="409"/>
      <c r="GUS58" s="410"/>
      <c r="GUT58" s="411"/>
      <c r="GUU58" s="412"/>
      <c r="GUV58" s="406"/>
      <c r="GUW58" s="407"/>
      <c r="GUX58" s="408"/>
      <c r="GUY58" s="409"/>
      <c r="GUZ58" s="410"/>
      <c r="GVA58" s="411"/>
      <c r="GVB58" s="412"/>
      <c r="GVC58" s="406"/>
      <c r="GVD58" s="407"/>
      <c r="GVE58" s="408"/>
      <c r="GVF58" s="409"/>
      <c r="GVG58" s="410"/>
      <c r="GVH58" s="411"/>
      <c r="GVI58" s="412"/>
      <c r="GVJ58" s="406"/>
      <c r="GVK58" s="407"/>
      <c r="GVL58" s="408"/>
      <c r="GVM58" s="409"/>
      <c r="GVN58" s="410"/>
      <c r="GVO58" s="411"/>
      <c r="GVP58" s="412"/>
      <c r="GVQ58" s="406"/>
      <c r="GVR58" s="407"/>
      <c r="GVS58" s="408"/>
      <c r="GVT58" s="409"/>
      <c r="GVU58" s="410"/>
      <c r="GVV58" s="411"/>
      <c r="GVW58" s="412"/>
      <c r="GVX58" s="406"/>
      <c r="GVY58" s="407"/>
      <c r="GVZ58" s="408"/>
      <c r="GWA58" s="409"/>
      <c r="GWB58" s="410"/>
      <c r="GWC58" s="411"/>
      <c r="GWD58" s="412"/>
      <c r="GWE58" s="406"/>
      <c r="GWF58" s="407"/>
      <c r="GWG58" s="408"/>
      <c r="GWH58" s="409"/>
      <c r="GWI58" s="410"/>
      <c r="GWJ58" s="411"/>
      <c r="GWK58" s="412"/>
      <c r="GWL58" s="406"/>
      <c r="GWM58" s="407"/>
      <c r="GWN58" s="408"/>
      <c r="GWO58" s="409"/>
      <c r="GWP58" s="410"/>
      <c r="GWQ58" s="411"/>
      <c r="GWR58" s="412"/>
      <c r="GWS58" s="406"/>
      <c r="GWT58" s="407"/>
      <c r="GWU58" s="408"/>
      <c r="GWV58" s="409"/>
      <c r="GWW58" s="410"/>
      <c r="GWX58" s="411"/>
      <c r="GWY58" s="412"/>
      <c r="GWZ58" s="406"/>
      <c r="GXA58" s="407"/>
      <c r="GXB58" s="408"/>
      <c r="GXC58" s="409"/>
      <c r="GXD58" s="410"/>
      <c r="GXE58" s="411"/>
      <c r="GXF58" s="412"/>
      <c r="GXG58" s="406"/>
      <c r="GXH58" s="407"/>
      <c r="GXI58" s="408"/>
      <c r="GXJ58" s="409"/>
      <c r="GXK58" s="410"/>
      <c r="GXL58" s="411"/>
      <c r="GXM58" s="412"/>
      <c r="GXN58" s="406"/>
      <c r="GXO58" s="407"/>
      <c r="GXP58" s="408"/>
      <c r="GXQ58" s="409"/>
      <c r="GXR58" s="410"/>
      <c r="GXS58" s="411"/>
      <c r="GXT58" s="412"/>
      <c r="GXU58" s="406"/>
      <c r="GXV58" s="407"/>
      <c r="GXW58" s="408"/>
      <c r="GXX58" s="409"/>
      <c r="GXY58" s="410"/>
      <c r="GXZ58" s="411"/>
      <c r="GYA58" s="412"/>
      <c r="GYB58" s="406"/>
      <c r="GYC58" s="407"/>
      <c r="GYD58" s="408"/>
      <c r="GYE58" s="409"/>
      <c r="GYF58" s="410"/>
      <c r="GYG58" s="411"/>
      <c r="GYH58" s="412"/>
      <c r="GYI58" s="406"/>
      <c r="GYJ58" s="407"/>
      <c r="GYK58" s="408"/>
      <c r="GYL58" s="409"/>
      <c r="GYM58" s="410"/>
      <c r="GYN58" s="411"/>
      <c r="GYO58" s="412"/>
      <c r="GYP58" s="406"/>
      <c r="GYQ58" s="407"/>
      <c r="GYR58" s="408"/>
      <c r="GYS58" s="409"/>
      <c r="GYT58" s="410"/>
      <c r="GYU58" s="411"/>
      <c r="GYV58" s="412"/>
      <c r="GYW58" s="406"/>
      <c r="GYX58" s="407"/>
      <c r="GYY58" s="408"/>
      <c r="GYZ58" s="409"/>
      <c r="GZA58" s="410"/>
      <c r="GZB58" s="411"/>
      <c r="GZC58" s="412"/>
      <c r="GZD58" s="406"/>
      <c r="GZE58" s="407"/>
      <c r="GZF58" s="408"/>
      <c r="GZG58" s="409"/>
      <c r="GZH58" s="410"/>
      <c r="GZI58" s="411"/>
      <c r="GZJ58" s="412"/>
      <c r="GZK58" s="406"/>
      <c r="GZL58" s="407"/>
      <c r="GZM58" s="408"/>
      <c r="GZN58" s="409"/>
      <c r="GZO58" s="410"/>
      <c r="GZP58" s="411"/>
      <c r="GZQ58" s="412"/>
      <c r="GZR58" s="406"/>
      <c r="GZS58" s="407"/>
      <c r="GZT58" s="408"/>
      <c r="GZU58" s="409"/>
      <c r="GZV58" s="410"/>
      <c r="GZW58" s="411"/>
      <c r="GZX58" s="412"/>
      <c r="GZY58" s="406"/>
      <c r="GZZ58" s="407"/>
      <c r="HAA58" s="408"/>
      <c r="HAB58" s="409"/>
      <c r="HAC58" s="410"/>
      <c r="HAD58" s="411"/>
      <c r="HAE58" s="412"/>
      <c r="HAF58" s="406"/>
      <c r="HAG58" s="407"/>
      <c r="HAH58" s="408"/>
      <c r="HAI58" s="409"/>
      <c r="HAJ58" s="410"/>
      <c r="HAK58" s="411"/>
      <c r="HAL58" s="412"/>
      <c r="HAM58" s="406"/>
      <c r="HAN58" s="407"/>
      <c r="HAO58" s="408"/>
      <c r="HAP58" s="409"/>
      <c r="HAQ58" s="410"/>
      <c r="HAR58" s="411"/>
      <c r="HAS58" s="412"/>
      <c r="HAT58" s="406"/>
      <c r="HAU58" s="407"/>
      <c r="HAV58" s="408"/>
      <c r="HAW58" s="409"/>
      <c r="HAX58" s="410"/>
      <c r="HAY58" s="411"/>
      <c r="HAZ58" s="412"/>
      <c r="HBA58" s="406"/>
      <c r="HBB58" s="407"/>
      <c r="HBC58" s="408"/>
      <c r="HBD58" s="409"/>
      <c r="HBE58" s="410"/>
      <c r="HBF58" s="411"/>
      <c r="HBG58" s="412"/>
      <c r="HBH58" s="406"/>
      <c r="HBI58" s="407"/>
      <c r="HBJ58" s="408"/>
      <c r="HBK58" s="409"/>
      <c r="HBL58" s="410"/>
      <c r="HBM58" s="411"/>
      <c r="HBN58" s="412"/>
      <c r="HBO58" s="406"/>
      <c r="HBP58" s="407"/>
      <c r="HBQ58" s="408"/>
      <c r="HBR58" s="409"/>
      <c r="HBS58" s="410"/>
      <c r="HBT58" s="411"/>
      <c r="HBU58" s="412"/>
      <c r="HBV58" s="406"/>
      <c r="HBW58" s="407"/>
      <c r="HBX58" s="408"/>
      <c r="HBY58" s="409"/>
      <c r="HBZ58" s="410"/>
      <c r="HCA58" s="411"/>
      <c r="HCB58" s="412"/>
      <c r="HCC58" s="406"/>
      <c r="HCD58" s="407"/>
      <c r="HCE58" s="408"/>
      <c r="HCF58" s="409"/>
      <c r="HCG58" s="410"/>
      <c r="HCH58" s="411"/>
      <c r="HCI58" s="412"/>
      <c r="HCJ58" s="406"/>
      <c r="HCK58" s="407"/>
      <c r="HCL58" s="408"/>
      <c r="HCM58" s="409"/>
      <c r="HCN58" s="410"/>
      <c r="HCO58" s="411"/>
      <c r="HCP58" s="412"/>
      <c r="HCQ58" s="406"/>
      <c r="HCR58" s="407"/>
      <c r="HCS58" s="408"/>
      <c r="HCT58" s="409"/>
      <c r="HCU58" s="410"/>
      <c r="HCV58" s="411"/>
      <c r="HCW58" s="412"/>
      <c r="HCX58" s="406"/>
      <c r="HCY58" s="407"/>
      <c r="HCZ58" s="408"/>
      <c r="HDA58" s="409"/>
      <c r="HDB58" s="410"/>
      <c r="HDC58" s="411"/>
      <c r="HDD58" s="412"/>
      <c r="HDE58" s="406"/>
      <c r="HDF58" s="407"/>
      <c r="HDG58" s="408"/>
      <c r="HDH58" s="409"/>
      <c r="HDI58" s="410"/>
      <c r="HDJ58" s="411"/>
      <c r="HDK58" s="412"/>
      <c r="HDL58" s="406"/>
      <c r="HDM58" s="407"/>
      <c r="HDN58" s="408"/>
      <c r="HDO58" s="409"/>
      <c r="HDP58" s="410"/>
      <c r="HDQ58" s="411"/>
      <c r="HDR58" s="412"/>
      <c r="HDS58" s="406"/>
      <c r="HDT58" s="407"/>
      <c r="HDU58" s="408"/>
      <c r="HDV58" s="409"/>
      <c r="HDW58" s="410"/>
      <c r="HDX58" s="411"/>
      <c r="HDY58" s="412"/>
      <c r="HDZ58" s="406"/>
      <c r="HEA58" s="407"/>
      <c r="HEB58" s="408"/>
      <c r="HEC58" s="409"/>
      <c r="HED58" s="410"/>
      <c r="HEE58" s="411"/>
      <c r="HEF58" s="412"/>
      <c r="HEG58" s="406"/>
      <c r="HEH58" s="407"/>
      <c r="HEI58" s="408"/>
      <c r="HEJ58" s="409"/>
      <c r="HEK58" s="410"/>
      <c r="HEL58" s="411"/>
      <c r="HEM58" s="412"/>
      <c r="HEN58" s="406"/>
      <c r="HEO58" s="407"/>
      <c r="HEP58" s="408"/>
      <c r="HEQ58" s="409"/>
      <c r="HER58" s="410"/>
      <c r="HES58" s="411"/>
      <c r="HET58" s="412"/>
      <c r="HEU58" s="406"/>
      <c r="HEV58" s="407"/>
      <c r="HEW58" s="408"/>
      <c r="HEX58" s="409"/>
      <c r="HEY58" s="410"/>
      <c r="HEZ58" s="411"/>
      <c r="HFA58" s="412"/>
      <c r="HFB58" s="406"/>
      <c r="HFC58" s="407"/>
      <c r="HFD58" s="408"/>
      <c r="HFE58" s="409"/>
      <c r="HFF58" s="410"/>
      <c r="HFG58" s="411"/>
      <c r="HFH58" s="412"/>
      <c r="HFI58" s="406"/>
      <c r="HFJ58" s="407"/>
      <c r="HFK58" s="408"/>
      <c r="HFL58" s="409"/>
      <c r="HFM58" s="410"/>
      <c r="HFN58" s="411"/>
      <c r="HFO58" s="412"/>
      <c r="HFP58" s="406"/>
      <c r="HFQ58" s="407"/>
      <c r="HFR58" s="408"/>
      <c r="HFS58" s="409"/>
      <c r="HFT58" s="410"/>
      <c r="HFU58" s="411"/>
      <c r="HFV58" s="412"/>
      <c r="HFW58" s="406"/>
      <c r="HFX58" s="407"/>
      <c r="HFY58" s="408"/>
      <c r="HFZ58" s="409"/>
      <c r="HGA58" s="410"/>
      <c r="HGB58" s="411"/>
      <c r="HGC58" s="412"/>
      <c r="HGD58" s="406"/>
      <c r="HGE58" s="407"/>
      <c r="HGF58" s="408"/>
      <c r="HGG58" s="409"/>
      <c r="HGH58" s="410"/>
      <c r="HGI58" s="411"/>
      <c r="HGJ58" s="412"/>
      <c r="HGK58" s="406"/>
      <c r="HGL58" s="407"/>
      <c r="HGM58" s="408"/>
      <c r="HGN58" s="409"/>
      <c r="HGO58" s="410"/>
      <c r="HGP58" s="411"/>
      <c r="HGQ58" s="412"/>
      <c r="HGR58" s="406"/>
      <c r="HGS58" s="407"/>
      <c r="HGT58" s="408"/>
      <c r="HGU58" s="409"/>
      <c r="HGV58" s="410"/>
      <c r="HGW58" s="411"/>
      <c r="HGX58" s="412"/>
      <c r="HGY58" s="406"/>
      <c r="HGZ58" s="407"/>
      <c r="HHA58" s="408"/>
      <c r="HHB58" s="409"/>
      <c r="HHC58" s="410"/>
      <c r="HHD58" s="411"/>
      <c r="HHE58" s="412"/>
      <c r="HHF58" s="406"/>
      <c r="HHG58" s="407"/>
      <c r="HHH58" s="408"/>
      <c r="HHI58" s="409"/>
      <c r="HHJ58" s="410"/>
      <c r="HHK58" s="411"/>
      <c r="HHL58" s="412"/>
      <c r="HHM58" s="406"/>
      <c r="HHN58" s="407"/>
      <c r="HHO58" s="408"/>
      <c r="HHP58" s="409"/>
      <c r="HHQ58" s="410"/>
      <c r="HHR58" s="411"/>
      <c r="HHS58" s="412"/>
      <c r="HHT58" s="406"/>
      <c r="HHU58" s="407"/>
      <c r="HHV58" s="408"/>
      <c r="HHW58" s="409"/>
      <c r="HHX58" s="410"/>
      <c r="HHY58" s="411"/>
      <c r="HHZ58" s="412"/>
      <c r="HIA58" s="406"/>
      <c r="HIB58" s="407"/>
      <c r="HIC58" s="408"/>
      <c r="HID58" s="409"/>
      <c r="HIE58" s="410"/>
      <c r="HIF58" s="411"/>
      <c r="HIG58" s="412"/>
      <c r="HIH58" s="406"/>
      <c r="HII58" s="407"/>
      <c r="HIJ58" s="408"/>
      <c r="HIK58" s="409"/>
      <c r="HIL58" s="410"/>
      <c r="HIM58" s="411"/>
      <c r="HIN58" s="412"/>
      <c r="HIO58" s="406"/>
      <c r="HIP58" s="407"/>
      <c r="HIQ58" s="408"/>
      <c r="HIR58" s="409"/>
      <c r="HIS58" s="410"/>
      <c r="HIT58" s="411"/>
      <c r="HIU58" s="412"/>
      <c r="HIV58" s="406"/>
      <c r="HIW58" s="407"/>
      <c r="HIX58" s="408"/>
      <c r="HIY58" s="409"/>
      <c r="HIZ58" s="410"/>
      <c r="HJA58" s="411"/>
      <c r="HJB58" s="412"/>
      <c r="HJC58" s="406"/>
      <c r="HJD58" s="407"/>
      <c r="HJE58" s="408"/>
      <c r="HJF58" s="409"/>
      <c r="HJG58" s="410"/>
      <c r="HJH58" s="411"/>
      <c r="HJI58" s="412"/>
      <c r="HJJ58" s="406"/>
      <c r="HJK58" s="407"/>
      <c r="HJL58" s="408"/>
      <c r="HJM58" s="409"/>
      <c r="HJN58" s="410"/>
      <c r="HJO58" s="411"/>
      <c r="HJP58" s="412"/>
      <c r="HJQ58" s="406"/>
      <c r="HJR58" s="407"/>
      <c r="HJS58" s="408"/>
      <c r="HJT58" s="409"/>
      <c r="HJU58" s="410"/>
      <c r="HJV58" s="411"/>
      <c r="HJW58" s="412"/>
      <c r="HJX58" s="406"/>
      <c r="HJY58" s="407"/>
      <c r="HJZ58" s="408"/>
      <c r="HKA58" s="409"/>
      <c r="HKB58" s="410"/>
      <c r="HKC58" s="411"/>
      <c r="HKD58" s="412"/>
      <c r="HKE58" s="406"/>
      <c r="HKF58" s="407"/>
      <c r="HKG58" s="408"/>
      <c r="HKH58" s="409"/>
      <c r="HKI58" s="410"/>
      <c r="HKJ58" s="411"/>
      <c r="HKK58" s="412"/>
      <c r="HKL58" s="406"/>
      <c r="HKM58" s="407"/>
      <c r="HKN58" s="408"/>
      <c r="HKO58" s="409"/>
      <c r="HKP58" s="410"/>
      <c r="HKQ58" s="411"/>
      <c r="HKR58" s="412"/>
      <c r="HKS58" s="406"/>
      <c r="HKT58" s="407"/>
      <c r="HKU58" s="408"/>
      <c r="HKV58" s="409"/>
      <c r="HKW58" s="410"/>
      <c r="HKX58" s="411"/>
      <c r="HKY58" s="412"/>
      <c r="HKZ58" s="406"/>
      <c r="HLA58" s="407"/>
      <c r="HLB58" s="408"/>
      <c r="HLC58" s="409"/>
      <c r="HLD58" s="410"/>
      <c r="HLE58" s="411"/>
      <c r="HLF58" s="412"/>
      <c r="HLG58" s="406"/>
      <c r="HLH58" s="407"/>
      <c r="HLI58" s="408"/>
      <c r="HLJ58" s="409"/>
      <c r="HLK58" s="410"/>
      <c r="HLL58" s="411"/>
      <c r="HLM58" s="412"/>
      <c r="HLN58" s="406"/>
      <c r="HLO58" s="407"/>
      <c r="HLP58" s="408"/>
      <c r="HLQ58" s="409"/>
      <c r="HLR58" s="410"/>
      <c r="HLS58" s="411"/>
      <c r="HLT58" s="412"/>
      <c r="HLU58" s="406"/>
      <c r="HLV58" s="407"/>
      <c r="HLW58" s="408"/>
      <c r="HLX58" s="409"/>
      <c r="HLY58" s="410"/>
      <c r="HLZ58" s="411"/>
      <c r="HMA58" s="412"/>
      <c r="HMB58" s="406"/>
      <c r="HMC58" s="407"/>
      <c r="HMD58" s="408"/>
      <c r="HME58" s="409"/>
      <c r="HMF58" s="410"/>
      <c r="HMG58" s="411"/>
      <c r="HMH58" s="412"/>
      <c r="HMI58" s="406"/>
      <c r="HMJ58" s="407"/>
      <c r="HMK58" s="408"/>
      <c r="HML58" s="409"/>
      <c r="HMM58" s="410"/>
      <c r="HMN58" s="411"/>
      <c r="HMO58" s="412"/>
      <c r="HMP58" s="406"/>
      <c r="HMQ58" s="407"/>
      <c r="HMR58" s="408"/>
      <c r="HMS58" s="409"/>
      <c r="HMT58" s="410"/>
      <c r="HMU58" s="411"/>
      <c r="HMV58" s="412"/>
      <c r="HMW58" s="406"/>
      <c r="HMX58" s="407"/>
      <c r="HMY58" s="408"/>
      <c r="HMZ58" s="409"/>
      <c r="HNA58" s="410"/>
      <c r="HNB58" s="411"/>
      <c r="HNC58" s="412"/>
      <c r="HND58" s="406"/>
      <c r="HNE58" s="407"/>
      <c r="HNF58" s="408"/>
      <c r="HNG58" s="409"/>
      <c r="HNH58" s="410"/>
      <c r="HNI58" s="411"/>
      <c r="HNJ58" s="412"/>
      <c r="HNK58" s="406"/>
      <c r="HNL58" s="407"/>
      <c r="HNM58" s="408"/>
      <c r="HNN58" s="409"/>
      <c r="HNO58" s="410"/>
      <c r="HNP58" s="411"/>
      <c r="HNQ58" s="412"/>
      <c r="HNR58" s="406"/>
      <c r="HNS58" s="407"/>
      <c r="HNT58" s="408"/>
      <c r="HNU58" s="409"/>
      <c r="HNV58" s="410"/>
      <c r="HNW58" s="411"/>
      <c r="HNX58" s="412"/>
      <c r="HNY58" s="406"/>
      <c r="HNZ58" s="407"/>
      <c r="HOA58" s="408"/>
      <c r="HOB58" s="409"/>
      <c r="HOC58" s="410"/>
      <c r="HOD58" s="411"/>
      <c r="HOE58" s="412"/>
      <c r="HOF58" s="406"/>
      <c r="HOG58" s="407"/>
      <c r="HOH58" s="408"/>
      <c r="HOI58" s="409"/>
      <c r="HOJ58" s="410"/>
      <c r="HOK58" s="411"/>
      <c r="HOL58" s="412"/>
      <c r="HOM58" s="406"/>
      <c r="HON58" s="407"/>
      <c r="HOO58" s="408"/>
      <c r="HOP58" s="409"/>
      <c r="HOQ58" s="410"/>
      <c r="HOR58" s="411"/>
      <c r="HOS58" s="412"/>
      <c r="HOT58" s="406"/>
      <c r="HOU58" s="407"/>
      <c r="HOV58" s="408"/>
      <c r="HOW58" s="409"/>
      <c r="HOX58" s="410"/>
      <c r="HOY58" s="411"/>
      <c r="HOZ58" s="412"/>
      <c r="HPA58" s="406"/>
      <c r="HPB58" s="407"/>
      <c r="HPC58" s="408"/>
      <c r="HPD58" s="409"/>
      <c r="HPE58" s="410"/>
      <c r="HPF58" s="411"/>
      <c r="HPG58" s="412"/>
      <c r="HPH58" s="406"/>
      <c r="HPI58" s="407"/>
      <c r="HPJ58" s="408"/>
      <c r="HPK58" s="409"/>
      <c r="HPL58" s="410"/>
      <c r="HPM58" s="411"/>
      <c r="HPN58" s="412"/>
      <c r="HPO58" s="406"/>
      <c r="HPP58" s="407"/>
      <c r="HPQ58" s="408"/>
      <c r="HPR58" s="409"/>
      <c r="HPS58" s="410"/>
      <c r="HPT58" s="411"/>
      <c r="HPU58" s="412"/>
      <c r="HPV58" s="406"/>
      <c r="HPW58" s="407"/>
      <c r="HPX58" s="408"/>
      <c r="HPY58" s="409"/>
      <c r="HPZ58" s="410"/>
      <c r="HQA58" s="411"/>
      <c r="HQB58" s="412"/>
      <c r="HQC58" s="406"/>
      <c r="HQD58" s="407"/>
      <c r="HQE58" s="408"/>
      <c r="HQF58" s="409"/>
      <c r="HQG58" s="410"/>
      <c r="HQH58" s="411"/>
      <c r="HQI58" s="412"/>
      <c r="HQJ58" s="406"/>
      <c r="HQK58" s="407"/>
      <c r="HQL58" s="408"/>
      <c r="HQM58" s="409"/>
      <c r="HQN58" s="410"/>
      <c r="HQO58" s="411"/>
      <c r="HQP58" s="412"/>
      <c r="HQQ58" s="406"/>
      <c r="HQR58" s="407"/>
      <c r="HQS58" s="408"/>
      <c r="HQT58" s="409"/>
      <c r="HQU58" s="410"/>
      <c r="HQV58" s="411"/>
      <c r="HQW58" s="412"/>
      <c r="HQX58" s="406"/>
      <c r="HQY58" s="407"/>
      <c r="HQZ58" s="408"/>
      <c r="HRA58" s="409"/>
      <c r="HRB58" s="410"/>
      <c r="HRC58" s="411"/>
      <c r="HRD58" s="412"/>
      <c r="HRE58" s="406"/>
      <c r="HRF58" s="407"/>
      <c r="HRG58" s="408"/>
      <c r="HRH58" s="409"/>
      <c r="HRI58" s="410"/>
      <c r="HRJ58" s="411"/>
      <c r="HRK58" s="412"/>
      <c r="HRL58" s="406"/>
      <c r="HRM58" s="407"/>
      <c r="HRN58" s="408"/>
      <c r="HRO58" s="409"/>
      <c r="HRP58" s="410"/>
      <c r="HRQ58" s="411"/>
      <c r="HRR58" s="412"/>
      <c r="HRS58" s="406"/>
      <c r="HRT58" s="407"/>
      <c r="HRU58" s="408"/>
      <c r="HRV58" s="409"/>
      <c r="HRW58" s="410"/>
      <c r="HRX58" s="411"/>
      <c r="HRY58" s="412"/>
      <c r="HRZ58" s="406"/>
      <c r="HSA58" s="407"/>
      <c r="HSB58" s="408"/>
      <c r="HSC58" s="409"/>
      <c r="HSD58" s="410"/>
      <c r="HSE58" s="411"/>
      <c r="HSF58" s="412"/>
      <c r="HSG58" s="406"/>
      <c r="HSH58" s="407"/>
      <c r="HSI58" s="408"/>
      <c r="HSJ58" s="409"/>
      <c r="HSK58" s="410"/>
      <c r="HSL58" s="411"/>
      <c r="HSM58" s="412"/>
      <c r="HSN58" s="406"/>
      <c r="HSO58" s="407"/>
      <c r="HSP58" s="408"/>
      <c r="HSQ58" s="409"/>
      <c r="HSR58" s="410"/>
      <c r="HSS58" s="411"/>
      <c r="HST58" s="412"/>
      <c r="HSU58" s="406"/>
      <c r="HSV58" s="407"/>
      <c r="HSW58" s="408"/>
      <c r="HSX58" s="409"/>
      <c r="HSY58" s="410"/>
      <c r="HSZ58" s="411"/>
      <c r="HTA58" s="412"/>
      <c r="HTB58" s="406"/>
      <c r="HTC58" s="407"/>
      <c r="HTD58" s="408"/>
      <c r="HTE58" s="409"/>
      <c r="HTF58" s="410"/>
      <c r="HTG58" s="411"/>
      <c r="HTH58" s="412"/>
      <c r="HTI58" s="406"/>
      <c r="HTJ58" s="407"/>
      <c r="HTK58" s="408"/>
      <c r="HTL58" s="409"/>
      <c r="HTM58" s="410"/>
      <c r="HTN58" s="411"/>
      <c r="HTO58" s="412"/>
      <c r="HTP58" s="406"/>
      <c r="HTQ58" s="407"/>
      <c r="HTR58" s="408"/>
      <c r="HTS58" s="409"/>
      <c r="HTT58" s="410"/>
      <c r="HTU58" s="411"/>
      <c r="HTV58" s="412"/>
      <c r="HTW58" s="406"/>
      <c r="HTX58" s="407"/>
      <c r="HTY58" s="408"/>
      <c r="HTZ58" s="409"/>
      <c r="HUA58" s="410"/>
      <c r="HUB58" s="411"/>
      <c r="HUC58" s="412"/>
      <c r="HUD58" s="406"/>
      <c r="HUE58" s="407"/>
      <c r="HUF58" s="408"/>
      <c r="HUG58" s="409"/>
      <c r="HUH58" s="410"/>
      <c r="HUI58" s="411"/>
      <c r="HUJ58" s="412"/>
      <c r="HUK58" s="406"/>
      <c r="HUL58" s="407"/>
      <c r="HUM58" s="408"/>
      <c r="HUN58" s="409"/>
      <c r="HUO58" s="410"/>
      <c r="HUP58" s="411"/>
      <c r="HUQ58" s="412"/>
      <c r="HUR58" s="406"/>
      <c r="HUS58" s="407"/>
      <c r="HUT58" s="408"/>
      <c r="HUU58" s="409"/>
      <c r="HUV58" s="410"/>
      <c r="HUW58" s="411"/>
      <c r="HUX58" s="412"/>
      <c r="HUY58" s="406"/>
      <c r="HUZ58" s="407"/>
      <c r="HVA58" s="408"/>
      <c r="HVB58" s="409"/>
      <c r="HVC58" s="410"/>
      <c r="HVD58" s="411"/>
      <c r="HVE58" s="412"/>
      <c r="HVF58" s="406"/>
      <c r="HVG58" s="407"/>
      <c r="HVH58" s="408"/>
      <c r="HVI58" s="409"/>
      <c r="HVJ58" s="410"/>
      <c r="HVK58" s="411"/>
      <c r="HVL58" s="412"/>
      <c r="HVM58" s="406"/>
      <c r="HVN58" s="407"/>
      <c r="HVO58" s="408"/>
      <c r="HVP58" s="409"/>
      <c r="HVQ58" s="410"/>
      <c r="HVR58" s="411"/>
      <c r="HVS58" s="412"/>
      <c r="HVT58" s="406"/>
      <c r="HVU58" s="407"/>
      <c r="HVV58" s="408"/>
      <c r="HVW58" s="409"/>
      <c r="HVX58" s="410"/>
      <c r="HVY58" s="411"/>
      <c r="HVZ58" s="412"/>
      <c r="HWA58" s="406"/>
      <c r="HWB58" s="407"/>
      <c r="HWC58" s="408"/>
      <c r="HWD58" s="409"/>
      <c r="HWE58" s="410"/>
      <c r="HWF58" s="411"/>
      <c r="HWG58" s="412"/>
      <c r="HWH58" s="406"/>
      <c r="HWI58" s="407"/>
      <c r="HWJ58" s="408"/>
      <c r="HWK58" s="409"/>
      <c r="HWL58" s="410"/>
      <c r="HWM58" s="411"/>
      <c r="HWN58" s="412"/>
      <c r="HWO58" s="406"/>
      <c r="HWP58" s="407"/>
      <c r="HWQ58" s="408"/>
      <c r="HWR58" s="409"/>
      <c r="HWS58" s="410"/>
      <c r="HWT58" s="411"/>
      <c r="HWU58" s="412"/>
      <c r="HWV58" s="406"/>
      <c r="HWW58" s="407"/>
      <c r="HWX58" s="408"/>
      <c r="HWY58" s="409"/>
      <c r="HWZ58" s="410"/>
      <c r="HXA58" s="411"/>
      <c r="HXB58" s="412"/>
      <c r="HXC58" s="406"/>
      <c r="HXD58" s="407"/>
      <c r="HXE58" s="408"/>
      <c r="HXF58" s="409"/>
      <c r="HXG58" s="410"/>
      <c r="HXH58" s="411"/>
      <c r="HXI58" s="412"/>
      <c r="HXJ58" s="406"/>
      <c r="HXK58" s="407"/>
      <c r="HXL58" s="408"/>
      <c r="HXM58" s="409"/>
      <c r="HXN58" s="410"/>
      <c r="HXO58" s="411"/>
      <c r="HXP58" s="412"/>
      <c r="HXQ58" s="406"/>
      <c r="HXR58" s="407"/>
      <c r="HXS58" s="408"/>
      <c r="HXT58" s="409"/>
      <c r="HXU58" s="410"/>
      <c r="HXV58" s="411"/>
      <c r="HXW58" s="412"/>
      <c r="HXX58" s="406"/>
      <c r="HXY58" s="407"/>
      <c r="HXZ58" s="408"/>
      <c r="HYA58" s="409"/>
      <c r="HYB58" s="410"/>
      <c r="HYC58" s="411"/>
      <c r="HYD58" s="412"/>
      <c r="HYE58" s="406"/>
      <c r="HYF58" s="407"/>
      <c r="HYG58" s="408"/>
      <c r="HYH58" s="409"/>
      <c r="HYI58" s="410"/>
      <c r="HYJ58" s="411"/>
      <c r="HYK58" s="412"/>
      <c r="HYL58" s="406"/>
      <c r="HYM58" s="407"/>
      <c r="HYN58" s="408"/>
      <c r="HYO58" s="409"/>
      <c r="HYP58" s="410"/>
      <c r="HYQ58" s="411"/>
      <c r="HYR58" s="412"/>
      <c r="HYS58" s="406"/>
      <c r="HYT58" s="407"/>
      <c r="HYU58" s="408"/>
      <c r="HYV58" s="409"/>
      <c r="HYW58" s="410"/>
      <c r="HYX58" s="411"/>
      <c r="HYY58" s="412"/>
      <c r="HYZ58" s="406"/>
      <c r="HZA58" s="407"/>
      <c r="HZB58" s="408"/>
      <c r="HZC58" s="409"/>
      <c r="HZD58" s="410"/>
      <c r="HZE58" s="411"/>
      <c r="HZF58" s="412"/>
      <c r="HZG58" s="406"/>
      <c r="HZH58" s="407"/>
      <c r="HZI58" s="408"/>
      <c r="HZJ58" s="409"/>
      <c r="HZK58" s="410"/>
      <c r="HZL58" s="411"/>
      <c r="HZM58" s="412"/>
      <c r="HZN58" s="406"/>
      <c r="HZO58" s="407"/>
      <c r="HZP58" s="408"/>
      <c r="HZQ58" s="409"/>
      <c r="HZR58" s="410"/>
      <c r="HZS58" s="411"/>
      <c r="HZT58" s="412"/>
      <c r="HZU58" s="406"/>
      <c r="HZV58" s="407"/>
      <c r="HZW58" s="408"/>
      <c r="HZX58" s="409"/>
      <c r="HZY58" s="410"/>
      <c r="HZZ58" s="411"/>
      <c r="IAA58" s="412"/>
      <c r="IAB58" s="406"/>
      <c r="IAC58" s="407"/>
      <c r="IAD58" s="408"/>
      <c r="IAE58" s="409"/>
      <c r="IAF58" s="410"/>
      <c r="IAG58" s="411"/>
      <c r="IAH58" s="412"/>
      <c r="IAI58" s="406"/>
      <c r="IAJ58" s="407"/>
      <c r="IAK58" s="408"/>
      <c r="IAL58" s="409"/>
      <c r="IAM58" s="410"/>
      <c r="IAN58" s="411"/>
      <c r="IAO58" s="412"/>
      <c r="IAP58" s="406"/>
      <c r="IAQ58" s="407"/>
      <c r="IAR58" s="408"/>
      <c r="IAS58" s="409"/>
      <c r="IAT58" s="410"/>
      <c r="IAU58" s="411"/>
      <c r="IAV58" s="412"/>
      <c r="IAW58" s="406"/>
      <c r="IAX58" s="407"/>
      <c r="IAY58" s="408"/>
      <c r="IAZ58" s="409"/>
      <c r="IBA58" s="410"/>
      <c r="IBB58" s="411"/>
      <c r="IBC58" s="412"/>
      <c r="IBD58" s="406"/>
      <c r="IBE58" s="407"/>
      <c r="IBF58" s="408"/>
      <c r="IBG58" s="409"/>
      <c r="IBH58" s="410"/>
      <c r="IBI58" s="411"/>
      <c r="IBJ58" s="412"/>
      <c r="IBK58" s="406"/>
      <c r="IBL58" s="407"/>
      <c r="IBM58" s="408"/>
      <c r="IBN58" s="409"/>
      <c r="IBO58" s="410"/>
      <c r="IBP58" s="411"/>
      <c r="IBQ58" s="412"/>
      <c r="IBR58" s="406"/>
      <c r="IBS58" s="407"/>
      <c r="IBT58" s="408"/>
      <c r="IBU58" s="409"/>
      <c r="IBV58" s="410"/>
      <c r="IBW58" s="411"/>
      <c r="IBX58" s="412"/>
      <c r="IBY58" s="406"/>
      <c r="IBZ58" s="407"/>
      <c r="ICA58" s="408"/>
      <c r="ICB58" s="409"/>
      <c r="ICC58" s="410"/>
      <c r="ICD58" s="411"/>
      <c r="ICE58" s="412"/>
      <c r="ICF58" s="406"/>
      <c r="ICG58" s="407"/>
      <c r="ICH58" s="408"/>
      <c r="ICI58" s="409"/>
      <c r="ICJ58" s="410"/>
      <c r="ICK58" s="411"/>
      <c r="ICL58" s="412"/>
      <c r="ICM58" s="406"/>
      <c r="ICN58" s="407"/>
      <c r="ICO58" s="408"/>
      <c r="ICP58" s="409"/>
      <c r="ICQ58" s="410"/>
      <c r="ICR58" s="411"/>
      <c r="ICS58" s="412"/>
      <c r="ICT58" s="406"/>
      <c r="ICU58" s="407"/>
      <c r="ICV58" s="408"/>
      <c r="ICW58" s="409"/>
      <c r="ICX58" s="410"/>
      <c r="ICY58" s="411"/>
      <c r="ICZ58" s="412"/>
      <c r="IDA58" s="406"/>
      <c r="IDB58" s="407"/>
      <c r="IDC58" s="408"/>
      <c r="IDD58" s="409"/>
      <c r="IDE58" s="410"/>
      <c r="IDF58" s="411"/>
      <c r="IDG58" s="412"/>
      <c r="IDH58" s="406"/>
      <c r="IDI58" s="407"/>
      <c r="IDJ58" s="408"/>
      <c r="IDK58" s="409"/>
      <c r="IDL58" s="410"/>
      <c r="IDM58" s="411"/>
      <c r="IDN58" s="412"/>
      <c r="IDO58" s="406"/>
      <c r="IDP58" s="407"/>
      <c r="IDQ58" s="408"/>
      <c r="IDR58" s="409"/>
      <c r="IDS58" s="410"/>
      <c r="IDT58" s="411"/>
      <c r="IDU58" s="412"/>
      <c r="IDV58" s="406"/>
      <c r="IDW58" s="407"/>
      <c r="IDX58" s="408"/>
      <c r="IDY58" s="409"/>
      <c r="IDZ58" s="410"/>
      <c r="IEA58" s="411"/>
      <c r="IEB58" s="412"/>
      <c r="IEC58" s="406"/>
      <c r="IED58" s="407"/>
      <c r="IEE58" s="408"/>
      <c r="IEF58" s="409"/>
      <c r="IEG58" s="410"/>
      <c r="IEH58" s="411"/>
      <c r="IEI58" s="412"/>
      <c r="IEJ58" s="406"/>
      <c r="IEK58" s="407"/>
      <c r="IEL58" s="408"/>
      <c r="IEM58" s="409"/>
      <c r="IEN58" s="410"/>
      <c r="IEO58" s="411"/>
      <c r="IEP58" s="412"/>
      <c r="IEQ58" s="406"/>
      <c r="IER58" s="407"/>
      <c r="IES58" s="408"/>
      <c r="IET58" s="409"/>
      <c r="IEU58" s="410"/>
      <c r="IEV58" s="411"/>
      <c r="IEW58" s="412"/>
      <c r="IEX58" s="406"/>
      <c r="IEY58" s="407"/>
      <c r="IEZ58" s="408"/>
      <c r="IFA58" s="409"/>
      <c r="IFB58" s="410"/>
      <c r="IFC58" s="411"/>
      <c r="IFD58" s="412"/>
      <c r="IFE58" s="406"/>
      <c r="IFF58" s="407"/>
      <c r="IFG58" s="408"/>
      <c r="IFH58" s="409"/>
      <c r="IFI58" s="410"/>
      <c r="IFJ58" s="411"/>
      <c r="IFK58" s="412"/>
      <c r="IFL58" s="406"/>
      <c r="IFM58" s="407"/>
      <c r="IFN58" s="408"/>
      <c r="IFO58" s="409"/>
      <c r="IFP58" s="410"/>
      <c r="IFQ58" s="411"/>
      <c r="IFR58" s="412"/>
      <c r="IFS58" s="406"/>
      <c r="IFT58" s="407"/>
      <c r="IFU58" s="408"/>
      <c r="IFV58" s="409"/>
      <c r="IFW58" s="410"/>
      <c r="IFX58" s="411"/>
      <c r="IFY58" s="412"/>
      <c r="IFZ58" s="406"/>
      <c r="IGA58" s="407"/>
      <c r="IGB58" s="408"/>
      <c r="IGC58" s="409"/>
      <c r="IGD58" s="410"/>
      <c r="IGE58" s="411"/>
      <c r="IGF58" s="412"/>
      <c r="IGG58" s="406"/>
      <c r="IGH58" s="407"/>
      <c r="IGI58" s="408"/>
      <c r="IGJ58" s="409"/>
      <c r="IGK58" s="410"/>
      <c r="IGL58" s="411"/>
      <c r="IGM58" s="412"/>
      <c r="IGN58" s="406"/>
      <c r="IGO58" s="407"/>
      <c r="IGP58" s="408"/>
      <c r="IGQ58" s="409"/>
      <c r="IGR58" s="410"/>
      <c r="IGS58" s="411"/>
      <c r="IGT58" s="412"/>
      <c r="IGU58" s="406"/>
      <c r="IGV58" s="407"/>
      <c r="IGW58" s="408"/>
      <c r="IGX58" s="409"/>
      <c r="IGY58" s="410"/>
      <c r="IGZ58" s="411"/>
      <c r="IHA58" s="412"/>
      <c r="IHB58" s="406"/>
      <c r="IHC58" s="407"/>
      <c r="IHD58" s="408"/>
      <c r="IHE58" s="409"/>
      <c r="IHF58" s="410"/>
      <c r="IHG58" s="411"/>
      <c r="IHH58" s="412"/>
      <c r="IHI58" s="406"/>
      <c r="IHJ58" s="407"/>
      <c r="IHK58" s="408"/>
      <c r="IHL58" s="409"/>
      <c r="IHM58" s="410"/>
      <c r="IHN58" s="411"/>
      <c r="IHO58" s="412"/>
      <c r="IHP58" s="406"/>
      <c r="IHQ58" s="407"/>
      <c r="IHR58" s="408"/>
      <c r="IHS58" s="409"/>
      <c r="IHT58" s="410"/>
      <c r="IHU58" s="411"/>
      <c r="IHV58" s="412"/>
      <c r="IHW58" s="406"/>
      <c r="IHX58" s="407"/>
      <c r="IHY58" s="408"/>
      <c r="IHZ58" s="409"/>
      <c r="IIA58" s="410"/>
      <c r="IIB58" s="411"/>
      <c r="IIC58" s="412"/>
      <c r="IID58" s="406"/>
      <c r="IIE58" s="407"/>
      <c r="IIF58" s="408"/>
      <c r="IIG58" s="409"/>
      <c r="IIH58" s="410"/>
      <c r="III58" s="411"/>
      <c r="IIJ58" s="412"/>
      <c r="IIK58" s="406"/>
      <c r="IIL58" s="407"/>
      <c r="IIM58" s="408"/>
      <c r="IIN58" s="409"/>
      <c r="IIO58" s="410"/>
      <c r="IIP58" s="411"/>
      <c r="IIQ58" s="412"/>
      <c r="IIR58" s="406"/>
      <c r="IIS58" s="407"/>
      <c r="IIT58" s="408"/>
      <c r="IIU58" s="409"/>
      <c r="IIV58" s="410"/>
      <c r="IIW58" s="411"/>
      <c r="IIX58" s="412"/>
      <c r="IIY58" s="406"/>
      <c r="IIZ58" s="407"/>
      <c r="IJA58" s="408"/>
      <c r="IJB58" s="409"/>
      <c r="IJC58" s="410"/>
      <c r="IJD58" s="411"/>
      <c r="IJE58" s="412"/>
      <c r="IJF58" s="406"/>
      <c r="IJG58" s="407"/>
      <c r="IJH58" s="408"/>
      <c r="IJI58" s="409"/>
      <c r="IJJ58" s="410"/>
      <c r="IJK58" s="411"/>
      <c r="IJL58" s="412"/>
      <c r="IJM58" s="406"/>
      <c r="IJN58" s="407"/>
      <c r="IJO58" s="408"/>
      <c r="IJP58" s="409"/>
      <c r="IJQ58" s="410"/>
      <c r="IJR58" s="411"/>
      <c r="IJS58" s="412"/>
      <c r="IJT58" s="406"/>
      <c r="IJU58" s="407"/>
      <c r="IJV58" s="408"/>
      <c r="IJW58" s="409"/>
      <c r="IJX58" s="410"/>
      <c r="IJY58" s="411"/>
      <c r="IJZ58" s="412"/>
      <c r="IKA58" s="406"/>
      <c r="IKB58" s="407"/>
      <c r="IKC58" s="408"/>
      <c r="IKD58" s="409"/>
      <c r="IKE58" s="410"/>
      <c r="IKF58" s="411"/>
      <c r="IKG58" s="412"/>
      <c r="IKH58" s="406"/>
      <c r="IKI58" s="407"/>
      <c r="IKJ58" s="408"/>
      <c r="IKK58" s="409"/>
      <c r="IKL58" s="410"/>
      <c r="IKM58" s="411"/>
      <c r="IKN58" s="412"/>
      <c r="IKO58" s="406"/>
      <c r="IKP58" s="407"/>
      <c r="IKQ58" s="408"/>
      <c r="IKR58" s="409"/>
      <c r="IKS58" s="410"/>
      <c r="IKT58" s="411"/>
      <c r="IKU58" s="412"/>
      <c r="IKV58" s="406"/>
      <c r="IKW58" s="407"/>
      <c r="IKX58" s="408"/>
      <c r="IKY58" s="409"/>
      <c r="IKZ58" s="410"/>
      <c r="ILA58" s="411"/>
      <c r="ILB58" s="412"/>
      <c r="ILC58" s="406"/>
      <c r="ILD58" s="407"/>
      <c r="ILE58" s="408"/>
      <c r="ILF58" s="409"/>
      <c r="ILG58" s="410"/>
      <c r="ILH58" s="411"/>
      <c r="ILI58" s="412"/>
      <c r="ILJ58" s="406"/>
      <c r="ILK58" s="407"/>
      <c r="ILL58" s="408"/>
      <c r="ILM58" s="409"/>
      <c r="ILN58" s="410"/>
      <c r="ILO58" s="411"/>
      <c r="ILP58" s="412"/>
      <c r="ILQ58" s="406"/>
      <c r="ILR58" s="407"/>
      <c r="ILS58" s="408"/>
      <c r="ILT58" s="409"/>
      <c r="ILU58" s="410"/>
      <c r="ILV58" s="411"/>
      <c r="ILW58" s="412"/>
      <c r="ILX58" s="406"/>
      <c r="ILY58" s="407"/>
      <c r="ILZ58" s="408"/>
      <c r="IMA58" s="409"/>
      <c r="IMB58" s="410"/>
      <c r="IMC58" s="411"/>
      <c r="IMD58" s="412"/>
      <c r="IME58" s="406"/>
      <c r="IMF58" s="407"/>
      <c r="IMG58" s="408"/>
      <c r="IMH58" s="409"/>
      <c r="IMI58" s="410"/>
      <c r="IMJ58" s="411"/>
      <c r="IMK58" s="412"/>
      <c r="IML58" s="406"/>
      <c r="IMM58" s="407"/>
      <c r="IMN58" s="408"/>
      <c r="IMO58" s="409"/>
      <c r="IMP58" s="410"/>
      <c r="IMQ58" s="411"/>
      <c r="IMR58" s="412"/>
      <c r="IMS58" s="406"/>
      <c r="IMT58" s="407"/>
      <c r="IMU58" s="408"/>
      <c r="IMV58" s="409"/>
      <c r="IMW58" s="410"/>
      <c r="IMX58" s="411"/>
      <c r="IMY58" s="412"/>
      <c r="IMZ58" s="406"/>
      <c r="INA58" s="407"/>
      <c r="INB58" s="408"/>
      <c r="INC58" s="409"/>
      <c r="IND58" s="410"/>
      <c r="INE58" s="411"/>
      <c r="INF58" s="412"/>
      <c r="ING58" s="406"/>
      <c r="INH58" s="407"/>
      <c r="INI58" s="408"/>
      <c r="INJ58" s="409"/>
      <c r="INK58" s="410"/>
      <c r="INL58" s="411"/>
      <c r="INM58" s="412"/>
      <c r="INN58" s="406"/>
      <c r="INO58" s="407"/>
      <c r="INP58" s="408"/>
      <c r="INQ58" s="409"/>
      <c r="INR58" s="410"/>
      <c r="INS58" s="411"/>
      <c r="INT58" s="412"/>
      <c r="INU58" s="406"/>
      <c r="INV58" s="407"/>
      <c r="INW58" s="408"/>
      <c r="INX58" s="409"/>
      <c r="INY58" s="410"/>
      <c r="INZ58" s="411"/>
      <c r="IOA58" s="412"/>
      <c r="IOB58" s="406"/>
      <c r="IOC58" s="407"/>
      <c r="IOD58" s="408"/>
      <c r="IOE58" s="409"/>
      <c r="IOF58" s="410"/>
      <c r="IOG58" s="411"/>
      <c r="IOH58" s="412"/>
      <c r="IOI58" s="406"/>
      <c r="IOJ58" s="407"/>
      <c r="IOK58" s="408"/>
      <c r="IOL58" s="409"/>
      <c r="IOM58" s="410"/>
      <c r="ION58" s="411"/>
      <c r="IOO58" s="412"/>
      <c r="IOP58" s="406"/>
      <c r="IOQ58" s="407"/>
      <c r="IOR58" s="408"/>
      <c r="IOS58" s="409"/>
      <c r="IOT58" s="410"/>
      <c r="IOU58" s="411"/>
      <c r="IOV58" s="412"/>
      <c r="IOW58" s="406"/>
      <c r="IOX58" s="407"/>
      <c r="IOY58" s="408"/>
      <c r="IOZ58" s="409"/>
      <c r="IPA58" s="410"/>
      <c r="IPB58" s="411"/>
      <c r="IPC58" s="412"/>
      <c r="IPD58" s="406"/>
      <c r="IPE58" s="407"/>
      <c r="IPF58" s="408"/>
      <c r="IPG58" s="409"/>
      <c r="IPH58" s="410"/>
      <c r="IPI58" s="411"/>
      <c r="IPJ58" s="412"/>
      <c r="IPK58" s="406"/>
      <c r="IPL58" s="407"/>
      <c r="IPM58" s="408"/>
      <c r="IPN58" s="409"/>
      <c r="IPO58" s="410"/>
      <c r="IPP58" s="411"/>
      <c r="IPQ58" s="412"/>
      <c r="IPR58" s="406"/>
      <c r="IPS58" s="407"/>
      <c r="IPT58" s="408"/>
      <c r="IPU58" s="409"/>
      <c r="IPV58" s="410"/>
      <c r="IPW58" s="411"/>
      <c r="IPX58" s="412"/>
      <c r="IPY58" s="406"/>
      <c r="IPZ58" s="407"/>
      <c r="IQA58" s="408"/>
      <c r="IQB58" s="409"/>
      <c r="IQC58" s="410"/>
      <c r="IQD58" s="411"/>
      <c r="IQE58" s="412"/>
      <c r="IQF58" s="406"/>
      <c r="IQG58" s="407"/>
      <c r="IQH58" s="408"/>
      <c r="IQI58" s="409"/>
      <c r="IQJ58" s="410"/>
      <c r="IQK58" s="411"/>
      <c r="IQL58" s="412"/>
      <c r="IQM58" s="406"/>
      <c r="IQN58" s="407"/>
      <c r="IQO58" s="408"/>
      <c r="IQP58" s="409"/>
      <c r="IQQ58" s="410"/>
      <c r="IQR58" s="411"/>
      <c r="IQS58" s="412"/>
      <c r="IQT58" s="406"/>
      <c r="IQU58" s="407"/>
      <c r="IQV58" s="408"/>
      <c r="IQW58" s="409"/>
      <c r="IQX58" s="410"/>
      <c r="IQY58" s="411"/>
      <c r="IQZ58" s="412"/>
      <c r="IRA58" s="406"/>
      <c r="IRB58" s="407"/>
      <c r="IRC58" s="408"/>
      <c r="IRD58" s="409"/>
      <c r="IRE58" s="410"/>
      <c r="IRF58" s="411"/>
      <c r="IRG58" s="412"/>
      <c r="IRH58" s="406"/>
      <c r="IRI58" s="407"/>
      <c r="IRJ58" s="408"/>
      <c r="IRK58" s="409"/>
      <c r="IRL58" s="410"/>
      <c r="IRM58" s="411"/>
      <c r="IRN58" s="412"/>
      <c r="IRO58" s="406"/>
      <c r="IRP58" s="407"/>
      <c r="IRQ58" s="408"/>
      <c r="IRR58" s="409"/>
      <c r="IRS58" s="410"/>
      <c r="IRT58" s="411"/>
      <c r="IRU58" s="412"/>
      <c r="IRV58" s="406"/>
      <c r="IRW58" s="407"/>
      <c r="IRX58" s="408"/>
      <c r="IRY58" s="409"/>
      <c r="IRZ58" s="410"/>
      <c r="ISA58" s="411"/>
      <c r="ISB58" s="412"/>
      <c r="ISC58" s="406"/>
      <c r="ISD58" s="407"/>
      <c r="ISE58" s="408"/>
      <c r="ISF58" s="409"/>
      <c r="ISG58" s="410"/>
      <c r="ISH58" s="411"/>
      <c r="ISI58" s="412"/>
      <c r="ISJ58" s="406"/>
      <c r="ISK58" s="407"/>
      <c r="ISL58" s="408"/>
      <c r="ISM58" s="409"/>
      <c r="ISN58" s="410"/>
      <c r="ISO58" s="411"/>
      <c r="ISP58" s="412"/>
      <c r="ISQ58" s="406"/>
      <c r="ISR58" s="407"/>
      <c r="ISS58" s="408"/>
      <c r="IST58" s="409"/>
      <c r="ISU58" s="410"/>
      <c r="ISV58" s="411"/>
      <c r="ISW58" s="412"/>
      <c r="ISX58" s="406"/>
      <c r="ISY58" s="407"/>
      <c r="ISZ58" s="408"/>
      <c r="ITA58" s="409"/>
      <c r="ITB58" s="410"/>
      <c r="ITC58" s="411"/>
      <c r="ITD58" s="412"/>
      <c r="ITE58" s="406"/>
      <c r="ITF58" s="407"/>
      <c r="ITG58" s="408"/>
      <c r="ITH58" s="409"/>
      <c r="ITI58" s="410"/>
      <c r="ITJ58" s="411"/>
      <c r="ITK58" s="412"/>
      <c r="ITL58" s="406"/>
      <c r="ITM58" s="407"/>
      <c r="ITN58" s="408"/>
      <c r="ITO58" s="409"/>
      <c r="ITP58" s="410"/>
      <c r="ITQ58" s="411"/>
      <c r="ITR58" s="412"/>
      <c r="ITS58" s="406"/>
      <c r="ITT58" s="407"/>
      <c r="ITU58" s="408"/>
      <c r="ITV58" s="409"/>
      <c r="ITW58" s="410"/>
      <c r="ITX58" s="411"/>
      <c r="ITY58" s="412"/>
      <c r="ITZ58" s="406"/>
      <c r="IUA58" s="407"/>
      <c r="IUB58" s="408"/>
      <c r="IUC58" s="409"/>
      <c r="IUD58" s="410"/>
      <c r="IUE58" s="411"/>
      <c r="IUF58" s="412"/>
      <c r="IUG58" s="406"/>
      <c r="IUH58" s="407"/>
      <c r="IUI58" s="408"/>
      <c r="IUJ58" s="409"/>
      <c r="IUK58" s="410"/>
      <c r="IUL58" s="411"/>
      <c r="IUM58" s="412"/>
      <c r="IUN58" s="406"/>
      <c r="IUO58" s="407"/>
      <c r="IUP58" s="408"/>
      <c r="IUQ58" s="409"/>
      <c r="IUR58" s="410"/>
      <c r="IUS58" s="411"/>
      <c r="IUT58" s="412"/>
      <c r="IUU58" s="406"/>
      <c r="IUV58" s="407"/>
      <c r="IUW58" s="408"/>
      <c r="IUX58" s="409"/>
      <c r="IUY58" s="410"/>
      <c r="IUZ58" s="411"/>
      <c r="IVA58" s="412"/>
      <c r="IVB58" s="406"/>
      <c r="IVC58" s="407"/>
      <c r="IVD58" s="408"/>
      <c r="IVE58" s="409"/>
      <c r="IVF58" s="410"/>
      <c r="IVG58" s="411"/>
      <c r="IVH58" s="412"/>
      <c r="IVI58" s="406"/>
      <c r="IVJ58" s="407"/>
      <c r="IVK58" s="408"/>
      <c r="IVL58" s="409"/>
      <c r="IVM58" s="410"/>
      <c r="IVN58" s="411"/>
      <c r="IVO58" s="412"/>
      <c r="IVP58" s="406"/>
      <c r="IVQ58" s="407"/>
      <c r="IVR58" s="408"/>
      <c r="IVS58" s="409"/>
      <c r="IVT58" s="410"/>
      <c r="IVU58" s="411"/>
      <c r="IVV58" s="412"/>
      <c r="IVW58" s="406"/>
      <c r="IVX58" s="407"/>
      <c r="IVY58" s="408"/>
      <c r="IVZ58" s="409"/>
      <c r="IWA58" s="410"/>
      <c r="IWB58" s="411"/>
      <c r="IWC58" s="412"/>
      <c r="IWD58" s="406"/>
      <c r="IWE58" s="407"/>
      <c r="IWF58" s="408"/>
      <c r="IWG58" s="409"/>
      <c r="IWH58" s="410"/>
      <c r="IWI58" s="411"/>
      <c r="IWJ58" s="412"/>
      <c r="IWK58" s="406"/>
      <c r="IWL58" s="407"/>
      <c r="IWM58" s="408"/>
      <c r="IWN58" s="409"/>
      <c r="IWO58" s="410"/>
      <c r="IWP58" s="411"/>
      <c r="IWQ58" s="412"/>
      <c r="IWR58" s="406"/>
      <c r="IWS58" s="407"/>
      <c r="IWT58" s="408"/>
      <c r="IWU58" s="409"/>
      <c r="IWV58" s="410"/>
      <c r="IWW58" s="411"/>
      <c r="IWX58" s="412"/>
      <c r="IWY58" s="406"/>
      <c r="IWZ58" s="407"/>
      <c r="IXA58" s="408"/>
      <c r="IXB58" s="409"/>
      <c r="IXC58" s="410"/>
      <c r="IXD58" s="411"/>
      <c r="IXE58" s="412"/>
      <c r="IXF58" s="406"/>
      <c r="IXG58" s="407"/>
      <c r="IXH58" s="408"/>
      <c r="IXI58" s="409"/>
      <c r="IXJ58" s="410"/>
      <c r="IXK58" s="411"/>
      <c r="IXL58" s="412"/>
      <c r="IXM58" s="406"/>
      <c r="IXN58" s="407"/>
      <c r="IXO58" s="408"/>
      <c r="IXP58" s="409"/>
      <c r="IXQ58" s="410"/>
      <c r="IXR58" s="411"/>
      <c r="IXS58" s="412"/>
      <c r="IXT58" s="406"/>
      <c r="IXU58" s="407"/>
      <c r="IXV58" s="408"/>
      <c r="IXW58" s="409"/>
      <c r="IXX58" s="410"/>
      <c r="IXY58" s="411"/>
      <c r="IXZ58" s="412"/>
      <c r="IYA58" s="406"/>
      <c r="IYB58" s="407"/>
      <c r="IYC58" s="408"/>
      <c r="IYD58" s="409"/>
      <c r="IYE58" s="410"/>
      <c r="IYF58" s="411"/>
      <c r="IYG58" s="412"/>
      <c r="IYH58" s="406"/>
      <c r="IYI58" s="407"/>
      <c r="IYJ58" s="408"/>
      <c r="IYK58" s="409"/>
      <c r="IYL58" s="410"/>
      <c r="IYM58" s="411"/>
      <c r="IYN58" s="412"/>
      <c r="IYO58" s="406"/>
      <c r="IYP58" s="407"/>
      <c r="IYQ58" s="408"/>
      <c r="IYR58" s="409"/>
      <c r="IYS58" s="410"/>
      <c r="IYT58" s="411"/>
      <c r="IYU58" s="412"/>
      <c r="IYV58" s="406"/>
      <c r="IYW58" s="407"/>
      <c r="IYX58" s="408"/>
      <c r="IYY58" s="409"/>
      <c r="IYZ58" s="410"/>
      <c r="IZA58" s="411"/>
      <c r="IZB58" s="412"/>
      <c r="IZC58" s="406"/>
      <c r="IZD58" s="407"/>
      <c r="IZE58" s="408"/>
      <c r="IZF58" s="409"/>
      <c r="IZG58" s="410"/>
      <c r="IZH58" s="411"/>
      <c r="IZI58" s="412"/>
      <c r="IZJ58" s="406"/>
      <c r="IZK58" s="407"/>
      <c r="IZL58" s="408"/>
      <c r="IZM58" s="409"/>
      <c r="IZN58" s="410"/>
      <c r="IZO58" s="411"/>
      <c r="IZP58" s="412"/>
      <c r="IZQ58" s="406"/>
      <c r="IZR58" s="407"/>
      <c r="IZS58" s="408"/>
      <c r="IZT58" s="409"/>
      <c r="IZU58" s="410"/>
      <c r="IZV58" s="411"/>
      <c r="IZW58" s="412"/>
      <c r="IZX58" s="406"/>
      <c r="IZY58" s="407"/>
      <c r="IZZ58" s="408"/>
      <c r="JAA58" s="409"/>
      <c r="JAB58" s="410"/>
      <c r="JAC58" s="411"/>
      <c r="JAD58" s="412"/>
      <c r="JAE58" s="406"/>
      <c r="JAF58" s="407"/>
      <c r="JAG58" s="408"/>
      <c r="JAH58" s="409"/>
      <c r="JAI58" s="410"/>
      <c r="JAJ58" s="411"/>
      <c r="JAK58" s="412"/>
      <c r="JAL58" s="406"/>
      <c r="JAM58" s="407"/>
      <c r="JAN58" s="408"/>
      <c r="JAO58" s="409"/>
      <c r="JAP58" s="410"/>
      <c r="JAQ58" s="411"/>
      <c r="JAR58" s="412"/>
      <c r="JAS58" s="406"/>
      <c r="JAT58" s="407"/>
      <c r="JAU58" s="408"/>
      <c r="JAV58" s="409"/>
      <c r="JAW58" s="410"/>
      <c r="JAX58" s="411"/>
      <c r="JAY58" s="412"/>
      <c r="JAZ58" s="406"/>
      <c r="JBA58" s="407"/>
      <c r="JBB58" s="408"/>
      <c r="JBC58" s="409"/>
      <c r="JBD58" s="410"/>
      <c r="JBE58" s="411"/>
      <c r="JBF58" s="412"/>
      <c r="JBG58" s="406"/>
      <c r="JBH58" s="407"/>
      <c r="JBI58" s="408"/>
      <c r="JBJ58" s="409"/>
      <c r="JBK58" s="410"/>
      <c r="JBL58" s="411"/>
      <c r="JBM58" s="412"/>
      <c r="JBN58" s="406"/>
      <c r="JBO58" s="407"/>
      <c r="JBP58" s="408"/>
      <c r="JBQ58" s="409"/>
      <c r="JBR58" s="410"/>
      <c r="JBS58" s="411"/>
      <c r="JBT58" s="412"/>
      <c r="JBU58" s="406"/>
      <c r="JBV58" s="407"/>
      <c r="JBW58" s="408"/>
      <c r="JBX58" s="409"/>
      <c r="JBY58" s="410"/>
      <c r="JBZ58" s="411"/>
      <c r="JCA58" s="412"/>
      <c r="JCB58" s="406"/>
      <c r="JCC58" s="407"/>
      <c r="JCD58" s="408"/>
      <c r="JCE58" s="409"/>
      <c r="JCF58" s="410"/>
      <c r="JCG58" s="411"/>
      <c r="JCH58" s="412"/>
      <c r="JCI58" s="406"/>
      <c r="JCJ58" s="407"/>
      <c r="JCK58" s="408"/>
      <c r="JCL58" s="409"/>
      <c r="JCM58" s="410"/>
      <c r="JCN58" s="411"/>
      <c r="JCO58" s="412"/>
      <c r="JCP58" s="406"/>
      <c r="JCQ58" s="407"/>
      <c r="JCR58" s="408"/>
      <c r="JCS58" s="409"/>
      <c r="JCT58" s="410"/>
      <c r="JCU58" s="411"/>
      <c r="JCV58" s="412"/>
      <c r="JCW58" s="406"/>
      <c r="JCX58" s="407"/>
      <c r="JCY58" s="408"/>
      <c r="JCZ58" s="409"/>
      <c r="JDA58" s="410"/>
      <c r="JDB58" s="411"/>
      <c r="JDC58" s="412"/>
      <c r="JDD58" s="406"/>
      <c r="JDE58" s="407"/>
      <c r="JDF58" s="408"/>
      <c r="JDG58" s="409"/>
      <c r="JDH58" s="410"/>
      <c r="JDI58" s="411"/>
      <c r="JDJ58" s="412"/>
      <c r="JDK58" s="406"/>
      <c r="JDL58" s="407"/>
      <c r="JDM58" s="408"/>
      <c r="JDN58" s="409"/>
      <c r="JDO58" s="410"/>
      <c r="JDP58" s="411"/>
      <c r="JDQ58" s="412"/>
      <c r="JDR58" s="406"/>
      <c r="JDS58" s="407"/>
      <c r="JDT58" s="408"/>
      <c r="JDU58" s="409"/>
      <c r="JDV58" s="410"/>
      <c r="JDW58" s="411"/>
      <c r="JDX58" s="412"/>
      <c r="JDY58" s="406"/>
      <c r="JDZ58" s="407"/>
      <c r="JEA58" s="408"/>
      <c r="JEB58" s="409"/>
      <c r="JEC58" s="410"/>
      <c r="JED58" s="411"/>
      <c r="JEE58" s="412"/>
      <c r="JEF58" s="406"/>
      <c r="JEG58" s="407"/>
      <c r="JEH58" s="408"/>
      <c r="JEI58" s="409"/>
      <c r="JEJ58" s="410"/>
      <c r="JEK58" s="411"/>
      <c r="JEL58" s="412"/>
      <c r="JEM58" s="406"/>
      <c r="JEN58" s="407"/>
      <c r="JEO58" s="408"/>
      <c r="JEP58" s="409"/>
      <c r="JEQ58" s="410"/>
      <c r="JER58" s="411"/>
      <c r="JES58" s="412"/>
      <c r="JET58" s="406"/>
      <c r="JEU58" s="407"/>
      <c r="JEV58" s="408"/>
      <c r="JEW58" s="409"/>
      <c r="JEX58" s="410"/>
      <c r="JEY58" s="411"/>
      <c r="JEZ58" s="412"/>
      <c r="JFA58" s="406"/>
      <c r="JFB58" s="407"/>
      <c r="JFC58" s="408"/>
      <c r="JFD58" s="409"/>
      <c r="JFE58" s="410"/>
      <c r="JFF58" s="411"/>
      <c r="JFG58" s="412"/>
      <c r="JFH58" s="406"/>
      <c r="JFI58" s="407"/>
      <c r="JFJ58" s="408"/>
      <c r="JFK58" s="409"/>
      <c r="JFL58" s="410"/>
      <c r="JFM58" s="411"/>
      <c r="JFN58" s="412"/>
      <c r="JFO58" s="406"/>
      <c r="JFP58" s="407"/>
      <c r="JFQ58" s="408"/>
      <c r="JFR58" s="409"/>
      <c r="JFS58" s="410"/>
      <c r="JFT58" s="411"/>
      <c r="JFU58" s="412"/>
      <c r="JFV58" s="406"/>
      <c r="JFW58" s="407"/>
      <c r="JFX58" s="408"/>
      <c r="JFY58" s="409"/>
      <c r="JFZ58" s="410"/>
      <c r="JGA58" s="411"/>
      <c r="JGB58" s="412"/>
      <c r="JGC58" s="406"/>
      <c r="JGD58" s="407"/>
      <c r="JGE58" s="408"/>
      <c r="JGF58" s="409"/>
      <c r="JGG58" s="410"/>
      <c r="JGH58" s="411"/>
      <c r="JGI58" s="412"/>
      <c r="JGJ58" s="406"/>
      <c r="JGK58" s="407"/>
      <c r="JGL58" s="408"/>
      <c r="JGM58" s="409"/>
      <c r="JGN58" s="410"/>
      <c r="JGO58" s="411"/>
      <c r="JGP58" s="412"/>
      <c r="JGQ58" s="406"/>
      <c r="JGR58" s="407"/>
      <c r="JGS58" s="408"/>
      <c r="JGT58" s="409"/>
      <c r="JGU58" s="410"/>
      <c r="JGV58" s="411"/>
      <c r="JGW58" s="412"/>
      <c r="JGX58" s="406"/>
      <c r="JGY58" s="407"/>
      <c r="JGZ58" s="408"/>
      <c r="JHA58" s="409"/>
      <c r="JHB58" s="410"/>
      <c r="JHC58" s="411"/>
      <c r="JHD58" s="412"/>
      <c r="JHE58" s="406"/>
      <c r="JHF58" s="407"/>
      <c r="JHG58" s="408"/>
      <c r="JHH58" s="409"/>
      <c r="JHI58" s="410"/>
      <c r="JHJ58" s="411"/>
      <c r="JHK58" s="412"/>
      <c r="JHL58" s="406"/>
      <c r="JHM58" s="407"/>
      <c r="JHN58" s="408"/>
      <c r="JHO58" s="409"/>
      <c r="JHP58" s="410"/>
      <c r="JHQ58" s="411"/>
      <c r="JHR58" s="412"/>
      <c r="JHS58" s="406"/>
      <c r="JHT58" s="407"/>
      <c r="JHU58" s="408"/>
      <c r="JHV58" s="409"/>
      <c r="JHW58" s="410"/>
      <c r="JHX58" s="411"/>
      <c r="JHY58" s="412"/>
      <c r="JHZ58" s="406"/>
      <c r="JIA58" s="407"/>
      <c r="JIB58" s="408"/>
      <c r="JIC58" s="409"/>
      <c r="JID58" s="410"/>
      <c r="JIE58" s="411"/>
      <c r="JIF58" s="412"/>
      <c r="JIG58" s="406"/>
      <c r="JIH58" s="407"/>
      <c r="JII58" s="408"/>
      <c r="JIJ58" s="409"/>
      <c r="JIK58" s="410"/>
      <c r="JIL58" s="411"/>
      <c r="JIM58" s="412"/>
      <c r="JIN58" s="406"/>
      <c r="JIO58" s="407"/>
      <c r="JIP58" s="408"/>
      <c r="JIQ58" s="409"/>
      <c r="JIR58" s="410"/>
      <c r="JIS58" s="411"/>
      <c r="JIT58" s="412"/>
      <c r="JIU58" s="406"/>
      <c r="JIV58" s="407"/>
      <c r="JIW58" s="408"/>
      <c r="JIX58" s="409"/>
      <c r="JIY58" s="410"/>
      <c r="JIZ58" s="411"/>
      <c r="JJA58" s="412"/>
      <c r="JJB58" s="406"/>
      <c r="JJC58" s="407"/>
      <c r="JJD58" s="408"/>
      <c r="JJE58" s="409"/>
      <c r="JJF58" s="410"/>
      <c r="JJG58" s="411"/>
      <c r="JJH58" s="412"/>
      <c r="JJI58" s="406"/>
      <c r="JJJ58" s="407"/>
      <c r="JJK58" s="408"/>
      <c r="JJL58" s="409"/>
      <c r="JJM58" s="410"/>
      <c r="JJN58" s="411"/>
      <c r="JJO58" s="412"/>
      <c r="JJP58" s="406"/>
      <c r="JJQ58" s="407"/>
      <c r="JJR58" s="408"/>
      <c r="JJS58" s="409"/>
      <c r="JJT58" s="410"/>
      <c r="JJU58" s="411"/>
      <c r="JJV58" s="412"/>
      <c r="JJW58" s="406"/>
      <c r="JJX58" s="407"/>
      <c r="JJY58" s="408"/>
      <c r="JJZ58" s="409"/>
      <c r="JKA58" s="410"/>
      <c r="JKB58" s="411"/>
      <c r="JKC58" s="412"/>
      <c r="JKD58" s="406"/>
      <c r="JKE58" s="407"/>
      <c r="JKF58" s="408"/>
      <c r="JKG58" s="409"/>
      <c r="JKH58" s="410"/>
      <c r="JKI58" s="411"/>
      <c r="JKJ58" s="412"/>
      <c r="JKK58" s="406"/>
      <c r="JKL58" s="407"/>
      <c r="JKM58" s="408"/>
      <c r="JKN58" s="409"/>
      <c r="JKO58" s="410"/>
      <c r="JKP58" s="411"/>
      <c r="JKQ58" s="412"/>
      <c r="JKR58" s="406"/>
      <c r="JKS58" s="407"/>
      <c r="JKT58" s="408"/>
      <c r="JKU58" s="409"/>
      <c r="JKV58" s="410"/>
      <c r="JKW58" s="411"/>
      <c r="JKX58" s="412"/>
      <c r="JKY58" s="406"/>
      <c r="JKZ58" s="407"/>
      <c r="JLA58" s="408"/>
      <c r="JLB58" s="409"/>
      <c r="JLC58" s="410"/>
      <c r="JLD58" s="411"/>
      <c r="JLE58" s="412"/>
      <c r="JLF58" s="406"/>
      <c r="JLG58" s="407"/>
      <c r="JLH58" s="408"/>
      <c r="JLI58" s="409"/>
      <c r="JLJ58" s="410"/>
      <c r="JLK58" s="411"/>
      <c r="JLL58" s="412"/>
      <c r="JLM58" s="406"/>
      <c r="JLN58" s="407"/>
      <c r="JLO58" s="408"/>
      <c r="JLP58" s="409"/>
      <c r="JLQ58" s="410"/>
      <c r="JLR58" s="411"/>
      <c r="JLS58" s="412"/>
      <c r="JLT58" s="406"/>
      <c r="JLU58" s="407"/>
      <c r="JLV58" s="408"/>
      <c r="JLW58" s="409"/>
      <c r="JLX58" s="410"/>
      <c r="JLY58" s="411"/>
      <c r="JLZ58" s="412"/>
      <c r="JMA58" s="406"/>
      <c r="JMB58" s="407"/>
      <c r="JMC58" s="408"/>
      <c r="JMD58" s="409"/>
      <c r="JME58" s="410"/>
      <c r="JMF58" s="411"/>
      <c r="JMG58" s="412"/>
      <c r="JMH58" s="406"/>
      <c r="JMI58" s="407"/>
      <c r="JMJ58" s="408"/>
      <c r="JMK58" s="409"/>
      <c r="JML58" s="410"/>
      <c r="JMM58" s="411"/>
      <c r="JMN58" s="412"/>
      <c r="JMO58" s="406"/>
      <c r="JMP58" s="407"/>
      <c r="JMQ58" s="408"/>
      <c r="JMR58" s="409"/>
      <c r="JMS58" s="410"/>
      <c r="JMT58" s="411"/>
      <c r="JMU58" s="412"/>
      <c r="JMV58" s="406"/>
      <c r="JMW58" s="407"/>
      <c r="JMX58" s="408"/>
      <c r="JMY58" s="409"/>
      <c r="JMZ58" s="410"/>
      <c r="JNA58" s="411"/>
      <c r="JNB58" s="412"/>
      <c r="JNC58" s="406"/>
      <c r="JND58" s="407"/>
      <c r="JNE58" s="408"/>
      <c r="JNF58" s="409"/>
      <c r="JNG58" s="410"/>
      <c r="JNH58" s="411"/>
      <c r="JNI58" s="412"/>
      <c r="JNJ58" s="406"/>
      <c r="JNK58" s="407"/>
      <c r="JNL58" s="408"/>
      <c r="JNM58" s="409"/>
      <c r="JNN58" s="410"/>
      <c r="JNO58" s="411"/>
      <c r="JNP58" s="412"/>
      <c r="JNQ58" s="406"/>
      <c r="JNR58" s="407"/>
      <c r="JNS58" s="408"/>
      <c r="JNT58" s="409"/>
      <c r="JNU58" s="410"/>
      <c r="JNV58" s="411"/>
      <c r="JNW58" s="412"/>
      <c r="JNX58" s="406"/>
      <c r="JNY58" s="407"/>
      <c r="JNZ58" s="408"/>
      <c r="JOA58" s="409"/>
      <c r="JOB58" s="410"/>
      <c r="JOC58" s="411"/>
      <c r="JOD58" s="412"/>
      <c r="JOE58" s="406"/>
      <c r="JOF58" s="407"/>
      <c r="JOG58" s="408"/>
      <c r="JOH58" s="409"/>
      <c r="JOI58" s="410"/>
      <c r="JOJ58" s="411"/>
      <c r="JOK58" s="412"/>
      <c r="JOL58" s="406"/>
      <c r="JOM58" s="407"/>
      <c r="JON58" s="408"/>
      <c r="JOO58" s="409"/>
      <c r="JOP58" s="410"/>
      <c r="JOQ58" s="411"/>
      <c r="JOR58" s="412"/>
      <c r="JOS58" s="406"/>
      <c r="JOT58" s="407"/>
      <c r="JOU58" s="408"/>
      <c r="JOV58" s="409"/>
      <c r="JOW58" s="410"/>
      <c r="JOX58" s="411"/>
      <c r="JOY58" s="412"/>
      <c r="JOZ58" s="406"/>
      <c r="JPA58" s="407"/>
      <c r="JPB58" s="408"/>
      <c r="JPC58" s="409"/>
      <c r="JPD58" s="410"/>
      <c r="JPE58" s="411"/>
      <c r="JPF58" s="412"/>
      <c r="JPG58" s="406"/>
      <c r="JPH58" s="407"/>
      <c r="JPI58" s="408"/>
      <c r="JPJ58" s="409"/>
      <c r="JPK58" s="410"/>
      <c r="JPL58" s="411"/>
      <c r="JPM58" s="412"/>
      <c r="JPN58" s="406"/>
      <c r="JPO58" s="407"/>
      <c r="JPP58" s="408"/>
      <c r="JPQ58" s="409"/>
      <c r="JPR58" s="410"/>
      <c r="JPS58" s="411"/>
      <c r="JPT58" s="412"/>
      <c r="JPU58" s="406"/>
      <c r="JPV58" s="407"/>
      <c r="JPW58" s="408"/>
      <c r="JPX58" s="409"/>
      <c r="JPY58" s="410"/>
      <c r="JPZ58" s="411"/>
      <c r="JQA58" s="412"/>
      <c r="JQB58" s="406"/>
      <c r="JQC58" s="407"/>
      <c r="JQD58" s="408"/>
      <c r="JQE58" s="409"/>
      <c r="JQF58" s="410"/>
      <c r="JQG58" s="411"/>
      <c r="JQH58" s="412"/>
      <c r="JQI58" s="406"/>
      <c r="JQJ58" s="407"/>
      <c r="JQK58" s="408"/>
      <c r="JQL58" s="409"/>
      <c r="JQM58" s="410"/>
      <c r="JQN58" s="411"/>
      <c r="JQO58" s="412"/>
      <c r="JQP58" s="406"/>
      <c r="JQQ58" s="407"/>
      <c r="JQR58" s="408"/>
      <c r="JQS58" s="409"/>
      <c r="JQT58" s="410"/>
      <c r="JQU58" s="411"/>
      <c r="JQV58" s="412"/>
      <c r="JQW58" s="406"/>
      <c r="JQX58" s="407"/>
      <c r="JQY58" s="408"/>
      <c r="JQZ58" s="409"/>
      <c r="JRA58" s="410"/>
      <c r="JRB58" s="411"/>
      <c r="JRC58" s="412"/>
      <c r="JRD58" s="406"/>
      <c r="JRE58" s="407"/>
      <c r="JRF58" s="408"/>
      <c r="JRG58" s="409"/>
      <c r="JRH58" s="410"/>
      <c r="JRI58" s="411"/>
      <c r="JRJ58" s="412"/>
      <c r="JRK58" s="406"/>
      <c r="JRL58" s="407"/>
      <c r="JRM58" s="408"/>
      <c r="JRN58" s="409"/>
      <c r="JRO58" s="410"/>
      <c r="JRP58" s="411"/>
      <c r="JRQ58" s="412"/>
      <c r="JRR58" s="406"/>
      <c r="JRS58" s="407"/>
      <c r="JRT58" s="408"/>
      <c r="JRU58" s="409"/>
      <c r="JRV58" s="410"/>
      <c r="JRW58" s="411"/>
      <c r="JRX58" s="412"/>
      <c r="JRY58" s="406"/>
      <c r="JRZ58" s="407"/>
      <c r="JSA58" s="408"/>
      <c r="JSB58" s="409"/>
      <c r="JSC58" s="410"/>
      <c r="JSD58" s="411"/>
      <c r="JSE58" s="412"/>
      <c r="JSF58" s="406"/>
      <c r="JSG58" s="407"/>
      <c r="JSH58" s="408"/>
      <c r="JSI58" s="409"/>
      <c r="JSJ58" s="410"/>
      <c r="JSK58" s="411"/>
      <c r="JSL58" s="412"/>
      <c r="JSM58" s="406"/>
      <c r="JSN58" s="407"/>
      <c r="JSO58" s="408"/>
      <c r="JSP58" s="409"/>
      <c r="JSQ58" s="410"/>
      <c r="JSR58" s="411"/>
      <c r="JSS58" s="412"/>
      <c r="JST58" s="406"/>
      <c r="JSU58" s="407"/>
      <c r="JSV58" s="408"/>
      <c r="JSW58" s="409"/>
      <c r="JSX58" s="410"/>
      <c r="JSY58" s="411"/>
      <c r="JSZ58" s="412"/>
      <c r="JTA58" s="406"/>
      <c r="JTB58" s="407"/>
      <c r="JTC58" s="408"/>
      <c r="JTD58" s="409"/>
      <c r="JTE58" s="410"/>
      <c r="JTF58" s="411"/>
      <c r="JTG58" s="412"/>
      <c r="JTH58" s="406"/>
      <c r="JTI58" s="407"/>
      <c r="JTJ58" s="408"/>
      <c r="JTK58" s="409"/>
      <c r="JTL58" s="410"/>
      <c r="JTM58" s="411"/>
      <c r="JTN58" s="412"/>
      <c r="JTO58" s="406"/>
      <c r="JTP58" s="407"/>
      <c r="JTQ58" s="408"/>
      <c r="JTR58" s="409"/>
      <c r="JTS58" s="410"/>
      <c r="JTT58" s="411"/>
      <c r="JTU58" s="412"/>
      <c r="JTV58" s="406"/>
      <c r="JTW58" s="407"/>
      <c r="JTX58" s="408"/>
      <c r="JTY58" s="409"/>
      <c r="JTZ58" s="410"/>
      <c r="JUA58" s="411"/>
      <c r="JUB58" s="412"/>
      <c r="JUC58" s="406"/>
      <c r="JUD58" s="407"/>
      <c r="JUE58" s="408"/>
      <c r="JUF58" s="409"/>
      <c r="JUG58" s="410"/>
      <c r="JUH58" s="411"/>
      <c r="JUI58" s="412"/>
      <c r="JUJ58" s="406"/>
      <c r="JUK58" s="407"/>
      <c r="JUL58" s="408"/>
      <c r="JUM58" s="409"/>
      <c r="JUN58" s="410"/>
      <c r="JUO58" s="411"/>
      <c r="JUP58" s="412"/>
      <c r="JUQ58" s="406"/>
      <c r="JUR58" s="407"/>
      <c r="JUS58" s="408"/>
      <c r="JUT58" s="409"/>
      <c r="JUU58" s="410"/>
      <c r="JUV58" s="411"/>
      <c r="JUW58" s="412"/>
      <c r="JUX58" s="406"/>
      <c r="JUY58" s="407"/>
      <c r="JUZ58" s="408"/>
      <c r="JVA58" s="409"/>
      <c r="JVB58" s="410"/>
      <c r="JVC58" s="411"/>
      <c r="JVD58" s="412"/>
      <c r="JVE58" s="406"/>
      <c r="JVF58" s="407"/>
      <c r="JVG58" s="408"/>
      <c r="JVH58" s="409"/>
      <c r="JVI58" s="410"/>
      <c r="JVJ58" s="411"/>
      <c r="JVK58" s="412"/>
      <c r="JVL58" s="406"/>
      <c r="JVM58" s="407"/>
      <c r="JVN58" s="408"/>
      <c r="JVO58" s="409"/>
      <c r="JVP58" s="410"/>
      <c r="JVQ58" s="411"/>
      <c r="JVR58" s="412"/>
      <c r="JVS58" s="406"/>
      <c r="JVT58" s="407"/>
      <c r="JVU58" s="408"/>
      <c r="JVV58" s="409"/>
      <c r="JVW58" s="410"/>
      <c r="JVX58" s="411"/>
      <c r="JVY58" s="412"/>
      <c r="JVZ58" s="406"/>
      <c r="JWA58" s="407"/>
      <c r="JWB58" s="408"/>
      <c r="JWC58" s="409"/>
      <c r="JWD58" s="410"/>
      <c r="JWE58" s="411"/>
      <c r="JWF58" s="412"/>
      <c r="JWG58" s="406"/>
      <c r="JWH58" s="407"/>
      <c r="JWI58" s="408"/>
      <c r="JWJ58" s="409"/>
      <c r="JWK58" s="410"/>
      <c r="JWL58" s="411"/>
      <c r="JWM58" s="412"/>
      <c r="JWN58" s="406"/>
      <c r="JWO58" s="407"/>
      <c r="JWP58" s="408"/>
      <c r="JWQ58" s="409"/>
      <c r="JWR58" s="410"/>
      <c r="JWS58" s="411"/>
      <c r="JWT58" s="412"/>
      <c r="JWU58" s="406"/>
      <c r="JWV58" s="407"/>
      <c r="JWW58" s="408"/>
      <c r="JWX58" s="409"/>
      <c r="JWY58" s="410"/>
      <c r="JWZ58" s="411"/>
      <c r="JXA58" s="412"/>
      <c r="JXB58" s="406"/>
      <c r="JXC58" s="407"/>
      <c r="JXD58" s="408"/>
      <c r="JXE58" s="409"/>
      <c r="JXF58" s="410"/>
      <c r="JXG58" s="411"/>
      <c r="JXH58" s="412"/>
      <c r="JXI58" s="406"/>
      <c r="JXJ58" s="407"/>
      <c r="JXK58" s="408"/>
      <c r="JXL58" s="409"/>
      <c r="JXM58" s="410"/>
      <c r="JXN58" s="411"/>
      <c r="JXO58" s="412"/>
      <c r="JXP58" s="406"/>
      <c r="JXQ58" s="407"/>
      <c r="JXR58" s="408"/>
      <c r="JXS58" s="409"/>
      <c r="JXT58" s="410"/>
      <c r="JXU58" s="411"/>
      <c r="JXV58" s="412"/>
      <c r="JXW58" s="406"/>
      <c r="JXX58" s="407"/>
      <c r="JXY58" s="408"/>
      <c r="JXZ58" s="409"/>
      <c r="JYA58" s="410"/>
      <c r="JYB58" s="411"/>
      <c r="JYC58" s="412"/>
      <c r="JYD58" s="406"/>
      <c r="JYE58" s="407"/>
      <c r="JYF58" s="408"/>
      <c r="JYG58" s="409"/>
      <c r="JYH58" s="410"/>
      <c r="JYI58" s="411"/>
      <c r="JYJ58" s="412"/>
      <c r="JYK58" s="406"/>
      <c r="JYL58" s="407"/>
      <c r="JYM58" s="408"/>
      <c r="JYN58" s="409"/>
      <c r="JYO58" s="410"/>
      <c r="JYP58" s="411"/>
      <c r="JYQ58" s="412"/>
      <c r="JYR58" s="406"/>
      <c r="JYS58" s="407"/>
      <c r="JYT58" s="408"/>
      <c r="JYU58" s="409"/>
      <c r="JYV58" s="410"/>
      <c r="JYW58" s="411"/>
      <c r="JYX58" s="412"/>
      <c r="JYY58" s="406"/>
      <c r="JYZ58" s="407"/>
      <c r="JZA58" s="408"/>
      <c r="JZB58" s="409"/>
      <c r="JZC58" s="410"/>
      <c r="JZD58" s="411"/>
      <c r="JZE58" s="412"/>
      <c r="JZF58" s="406"/>
      <c r="JZG58" s="407"/>
      <c r="JZH58" s="408"/>
      <c r="JZI58" s="409"/>
      <c r="JZJ58" s="410"/>
      <c r="JZK58" s="411"/>
      <c r="JZL58" s="412"/>
      <c r="JZM58" s="406"/>
      <c r="JZN58" s="407"/>
      <c r="JZO58" s="408"/>
      <c r="JZP58" s="409"/>
      <c r="JZQ58" s="410"/>
      <c r="JZR58" s="411"/>
      <c r="JZS58" s="412"/>
      <c r="JZT58" s="406"/>
      <c r="JZU58" s="407"/>
      <c r="JZV58" s="408"/>
      <c r="JZW58" s="409"/>
      <c r="JZX58" s="410"/>
      <c r="JZY58" s="411"/>
      <c r="JZZ58" s="412"/>
      <c r="KAA58" s="406"/>
      <c r="KAB58" s="407"/>
      <c r="KAC58" s="408"/>
      <c r="KAD58" s="409"/>
      <c r="KAE58" s="410"/>
      <c r="KAF58" s="411"/>
      <c r="KAG58" s="412"/>
      <c r="KAH58" s="406"/>
      <c r="KAI58" s="407"/>
      <c r="KAJ58" s="408"/>
      <c r="KAK58" s="409"/>
      <c r="KAL58" s="410"/>
      <c r="KAM58" s="411"/>
      <c r="KAN58" s="412"/>
      <c r="KAO58" s="406"/>
      <c r="KAP58" s="407"/>
      <c r="KAQ58" s="408"/>
      <c r="KAR58" s="409"/>
      <c r="KAS58" s="410"/>
      <c r="KAT58" s="411"/>
      <c r="KAU58" s="412"/>
      <c r="KAV58" s="406"/>
      <c r="KAW58" s="407"/>
      <c r="KAX58" s="408"/>
      <c r="KAY58" s="409"/>
      <c r="KAZ58" s="410"/>
      <c r="KBA58" s="411"/>
      <c r="KBB58" s="412"/>
      <c r="KBC58" s="406"/>
      <c r="KBD58" s="407"/>
      <c r="KBE58" s="408"/>
      <c r="KBF58" s="409"/>
      <c r="KBG58" s="410"/>
      <c r="KBH58" s="411"/>
      <c r="KBI58" s="412"/>
      <c r="KBJ58" s="406"/>
      <c r="KBK58" s="407"/>
      <c r="KBL58" s="408"/>
      <c r="KBM58" s="409"/>
      <c r="KBN58" s="410"/>
      <c r="KBO58" s="411"/>
      <c r="KBP58" s="412"/>
      <c r="KBQ58" s="406"/>
      <c r="KBR58" s="407"/>
      <c r="KBS58" s="408"/>
      <c r="KBT58" s="409"/>
      <c r="KBU58" s="410"/>
      <c r="KBV58" s="411"/>
      <c r="KBW58" s="412"/>
      <c r="KBX58" s="406"/>
      <c r="KBY58" s="407"/>
      <c r="KBZ58" s="408"/>
      <c r="KCA58" s="409"/>
      <c r="KCB58" s="410"/>
      <c r="KCC58" s="411"/>
      <c r="KCD58" s="412"/>
      <c r="KCE58" s="406"/>
      <c r="KCF58" s="407"/>
      <c r="KCG58" s="408"/>
      <c r="KCH58" s="409"/>
      <c r="KCI58" s="410"/>
      <c r="KCJ58" s="411"/>
      <c r="KCK58" s="412"/>
      <c r="KCL58" s="406"/>
      <c r="KCM58" s="407"/>
      <c r="KCN58" s="408"/>
      <c r="KCO58" s="409"/>
      <c r="KCP58" s="410"/>
      <c r="KCQ58" s="411"/>
      <c r="KCR58" s="412"/>
      <c r="KCS58" s="406"/>
      <c r="KCT58" s="407"/>
      <c r="KCU58" s="408"/>
      <c r="KCV58" s="409"/>
      <c r="KCW58" s="410"/>
      <c r="KCX58" s="411"/>
      <c r="KCY58" s="412"/>
      <c r="KCZ58" s="406"/>
      <c r="KDA58" s="407"/>
      <c r="KDB58" s="408"/>
      <c r="KDC58" s="409"/>
      <c r="KDD58" s="410"/>
      <c r="KDE58" s="411"/>
      <c r="KDF58" s="412"/>
      <c r="KDG58" s="406"/>
      <c r="KDH58" s="407"/>
      <c r="KDI58" s="408"/>
      <c r="KDJ58" s="409"/>
      <c r="KDK58" s="410"/>
      <c r="KDL58" s="411"/>
      <c r="KDM58" s="412"/>
      <c r="KDN58" s="406"/>
      <c r="KDO58" s="407"/>
      <c r="KDP58" s="408"/>
      <c r="KDQ58" s="409"/>
      <c r="KDR58" s="410"/>
      <c r="KDS58" s="411"/>
      <c r="KDT58" s="412"/>
      <c r="KDU58" s="406"/>
      <c r="KDV58" s="407"/>
      <c r="KDW58" s="408"/>
      <c r="KDX58" s="409"/>
      <c r="KDY58" s="410"/>
      <c r="KDZ58" s="411"/>
      <c r="KEA58" s="412"/>
      <c r="KEB58" s="406"/>
      <c r="KEC58" s="407"/>
      <c r="KED58" s="408"/>
      <c r="KEE58" s="409"/>
      <c r="KEF58" s="410"/>
      <c r="KEG58" s="411"/>
      <c r="KEH58" s="412"/>
      <c r="KEI58" s="406"/>
      <c r="KEJ58" s="407"/>
      <c r="KEK58" s="408"/>
      <c r="KEL58" s="409"/>
      <c r="KEM58" s="410"/>
      <c r="KEN58" s="411"/>
      <c r="KEO58" s="412"/>
      <c r="KEP58" s="406"/>
      <c r="KEQ58" s="407"/>
      <c r="KER58" s="408"/>
      <c r="KES58" s="409"/>
      <c r="KET58" s="410"/>
      <c r="KEU58" s="411"/>
      <c r="KEV58" s="412"/>
      <c r="KEW58" s="406"/>
      <c r="KEX58" s="407"/>
      <c r="KEY58" s="408"/>
      <c r="KEZ58" s="409"/>
      <c r="KFA58" s="410"/>
      <c r="KFB58" s="411"/>
      <c r="KFC58" s="412"/>
      <c r="KFD58" s="406"/>
      <c r="KFE58" s="407"/>
      <c r="KFF58" s="408"/>
      <c r="KFG58" s="409"/>
      <c r="KFH58" s="410"/>
      <c r="KFI58" s="411"/>
      <c r="KFJ58" s="412"/>
      <c r="KFK58" s="406"/>
      <c r="KFL58" s="407"/>
      <c r="KFM58" s="408"/>
      <c r="KFN58" s="409"/>
      <c r="KFO58" s="410"/>
      <c r="KFP58" s="411"/>
      <c r="KFQ58" s="412"/>
      <c r="KFR58" s="406"/>
      <c r="KFS58" s="407"/>
      <c r="KFT58" s="408"/>
      <c r="KFU58" s="409"/>
      <c r="KFV58" s="410"/>
      <c r="KFW58" s="411"/>
      <c r="KFX58" s="412"/>
      <c r="KFY58" s="406"/>
      <c r="KFZ58" s="407"/>
      <c r="KGA58" s="408"/>
      <c r="KGB58" s="409"/>
      <c r="KGC58" s="410"/>
      <c r="KGD58" s="411"/>
      <c r="KGE58" s="412"/>
      <c r="KGF58" s="406"/>
      <c r="KGG58" s="407"/>
      <c r="KGH58" s="408"/>
      <c r="KGI58" s="409"/>
      <c r="KGJ58" s="410"/>
      <c r="KGK58" s="411"/>
      <c r="KGL58" s="412"/>
      <c r="KGM58" s="406"/>
      <c r="KGN58" s="407"/>
      <c r="KGO58" s="408"/>
      <c r="KGP58" s="409"/>
      <c r="KGQ58" s="410"/>
      <c r="KGR58" s="411"/>
      <c r="KGS58" s="412"/>
      <c r="KGT58" s="406"/>
      <c r="KGU58" s="407"/>
      <c r="KGV58" s="408"/>
      <c r="KGW58" s="409"/>
      <c r="KGX58" s="410"/>
      <c r="KGY58" s="411"/>
      <c r="KGZ58" s="412"/>
      <c r="KHA58" s="406"/>
      <c r="KHB58" s="407"/>
      <c r="KHC58" s="408"/>
      <c r="KHD58" s="409"/>
      <c r="KHE58" s="410"/>
      <c r="KHF58" s="411"/>
      <c r="KHG58" s="412"/>
      <c r="KHH58" s="406"/>
      <c r="KHI58" s="407"/>
      <c r="KHJ58" s="408"/>
      <c r="KHK58" s="409"/>
      <c r="KHL58" s="410"/>
      <c r="KHM58" s="411"/>
      <c r="KHN58" s="412"/>
      <c r="KHO58" s="406"/>
      <c r="KHP58" s="407"/>
      <c r="KHQ58" s="408"/>
      <c r="KHR58" s="409"/>
      <c r="KHS58" s="410"/>
      <c r="KHT58" s="411"/>
      <c r="KHU58" s="412"/>
      <c r="KHV58" s="406"/>
      <c r="KHW58" s="407"/>
      <c r="KHX58" s="408"/>
      <c r="KHY58" s="409"/>
      <c r="KHZ58" s="410"/>
      <c r="KIA58" s="411"/>
      <c r="KIB58" s="412"/>
      <c r="KIC58" s="406"/>
      <c r="KID58" s="407"/>
      <c r="KIE58" s="408"/>
      <c r="KIF58" s="409"/>
      <c r="KIG58" s="410"/>
      <c r="KIH58" s="411"/>
      <c r="KII58" s="412"/>
      <c r="KIJ58" s="406"/>
      <c r="KIK58" s="407"/>
      <c r="KIL58" s="408"/>
      <c r="KIM58" s="409"/>
      <c r="KIN58" s="410"/>
      <c r="KIO58" s="411"/>
      <c r="KIP58" s="412"/>
      <c r="KIQ58" s="406"/>
      <c r="KIR58" s="407"/>
      <c r="KIS58" s="408"/>
      <c r="KIT58" s="409"/>
      <c r="KIU58" s="410"/>
      <c r="KIV58" s="411"/>
      <c r="KIW58" s="412"/>
      <c r="KIX58" s="406"/>
      <c r="KIY58" s="407"/>
      <c r="KIZ58" s="408"/>
      <c r="KJA58" s="409"/>
      <c r="KJB58" s="410"/>
      <c r="KJC58" s="411"/>
      <c r="KJD58" s="412"/>
      <c r="KJE58" s="406"/>
      <c r="KJF58" s="407"/>
      <c r="KJG58" s="408"/>
      <c r="KJH58" s="409"/>
      <c r="KJI58" s="410"/>
      <c r="KJJ58" s="411"/>
      <c r="KJK58" s="412"/>
      <c r="KJL58" s="406"/>
      <c r="KJM58" s="407"/>
      <c r="KJN58" s="408"/>
      <c r="KJO58" s="409"/>
      <c r="KJP58" s="410"/>
      <c r="KJQ58" s="411"/>
      <c r="KJR58" s="412"/>
      <c r="KJS58" s="406"/>
      <c r="KJT58" s="407"/>
      <c r="KJU58" s="408"/>
      <c r="KJV58" s="409"/>
      <c r="KJW58" s="410"/>
      <c r="KJX58" s="411"/>
      <c r="KJY58" s="412"/>
      <c r="KJZ58" s="406"/>
      <c r="KKA58" s="407"/>
      <c r="KKB58" s="408"/>
      <c r="KKC58" s="409"/>
      <c r="KKD58" s="410"/>
      <c r="KKE58" s="411"/>
      <c r="KKF58" s="412"/>
      <c r="KKG58" s="406"/>
      <c r="KKH58" s="407"/>
      <c r="KKI58" s="408"/>
      <c r="KKJ58" s="409"/>
      <c r="KKK58" s="410"/>
      <c r="KKL58" s="411"/>
      <c r="KKM58" s="412"/>
      <c r="KKN58" s="406"/>
      <c r="KKO58" s="407"/>
      <c r="KKP58" s="408"/>
      <c r="KKQ58" s="409"/>
      <c r="KKR58" s="410"/>
      <c r="KKS58" s="411"/>
      <c r="KKT58" s="412"/>
      <c r="KKU58" s="406"/>
      <c r="KKV58" s="407"/>
      <c r="KKW58" s="408"/>
      <c r="KKX58" s="409"/>
      <c r="KKY58" s="410"/>
      <c r="KKZ58" s="411"/>
      <c r="KLA58" s="412"/>
      <c r="KLB58" s="406"/>
      <c r="KLC58" s="407"/>
      <c r="KLD58" s="408"/>
      <c r="KLE58" s="409"/>
      <c r="KLF58" s="410"/>
      <c r="KLG58" s="411"/>
      <c r="KLH58" s="412"/>
      <c r="KLI58" s="406"/>
      <c r="KLJ58" s="407"/>
      <c r="KLK58" s="408"/>
      <c r="KLL58" s="409"/>
      <c r="KLM58" s="410"/>
      <c r="KLN58" s="411"/>
      <c r="KLO58" s="412"/>
      <c r="KLP58" s="406"/>
      <c r="KLQ58" s="407"/>
      <c r="KLR58" s="408"/>
      <c r="KLS58" s="409"/>
      <c r="KLT58" s="410"/>
      <c r="KLU58" s="411"/>
      <c r="KLV58" s="412"/>
      <c r="KLW58" s="406"/>
      <c r="KLX58" s="407"/>
      <c r="KLY58" s="408"/>
      <c r="KLZ58" s="409"/>
      <c r="KMA58" s="410"/>
      <c r="KMB58" s="411"/>
      <c r="KMC58" s="412"/>
      <c r="KMD58" s="406"/>
      <c r="KME58" s="407"/>
      <c r="KMF58" s="408"/>
      <c r="KMG58" s="409"/>
      <c r="KMH58" s="410"/>
      <c r="KMI58" s="411"/>
      <c r="KMJ58" s="412"/>
      <c r="KMK58" s="406"/>
      <c r="KML58" s="407"/>
      <c r="KMM58" s="408"/>
      <c r="KMN58" s="409"/>
      <c r="KMO58" s="410"/>
      <c r="KMP58" s="411"/>
      <c r="KMQ58" s="412"/>
      <c r="KMR58" s="406"/>
      <c r="KMS58" s="407"/>
      <c r="KMT58" s="408"/>
      <c r="KMU58" s="409"/>
      <c r="KMV58" s="410"/>
      <c r="KMW58" s="411"/>
      <c r="KMX58" s="412"/>
      <c r="KMY58" s="406"/>
      <c r="KMZ58" s="407"/>
      <c r="KNA58" s="408"/>
      <c r="KNB58" s="409"/>
      <c r="KNC58" s="410"/>
      <c r="KND58" s="411"/>
      <c r="KNE58" s="412"/>
      <c r="KNF58" s="406"/>
      <c r="KNG58" s="407"/>
      <c r="KNH58" s="408"/>
      <c r="KNI58" s="409"/>
      <c r="KNJ58" s="410"/>
      <c r="KNK58" s="411"/>
      <c r="KNL58" s="412"/>
      <c r="KNM58" s="406"/>
      <c r="KNN58" s="407"/>
      <c r="KNO58" s="408"/>
      <c r="KNP58" s="409"/>
      <c r="KNQ58" s="410"/>
      <c r="KNR58" s="411"/>
      <c r="KNS58" s="412"/>
      <c r="KNT58" s="406"/>
      <c r="KNU58" s="407"/>
      <c r="KNV58" s="408"/>
      <c r="KNW58" s="409"/>
      <c r="KNX58" s="410"/>
      <c r="KNY58" s="411"/>
      <c r="KNZ58" s="412"/>
      <c r="KOA58" s="406"/>
      <c r="KOB58" s="407"/>
      <c r="KOC58" s="408"/>
      <c r="KOD58" s="409"/>
      <c r="KOE58" s="410"/>
      <c r="KOF58" s="411"/>
      <c r="KOG58" s="412"/>
      <c r="KOH58" s="406"/>
      <c r="KOI58" s="407"/>
      <c r="KOJ58" s="408"/>
      <c r="KOK58" s="409"/>
      <c r="KOL58" s="410"/>
      <c r="KOM58" s="411"/>
      <c r="KON58" s="412"/>
      <c r="KOO58" s="406"/>
      <c r="KOP58" s="407"/>
      <c r="KOQ58" s="408"/>
      <c r="KOR58" s="409"/>
      <c r="KOS58" s="410"/>
      <c r="KOT58" s="411"/>
      <c r="KOU58" s="412"/>
      <c r="KOV58" s="406"/>
      <c r="KOW58" s="407"/>
      <c r="KOX58" s="408"/>
      <c r="KOY58" s="409"/>
      <c r="KOZ58" s="410"/>
      <c r="KPA58" s="411"/>
      <c r="KPB58" s="412"/>
      <c r="KPC58" s="406"/>
      <c r="KPD58" s="407"/>
      <c r="KPE58" s="408"/>
      <c r="KPF58" s="409"/>
      <c r="KPG58" s="410"/>
      <c r="KPH58" s="411"/>
      <c r="KPI58" s="412"/>
      <c r="KPJ58" s="406"/>
      <c r="KPK58" s="407"/>
      <c r="KPL58" s="408"/>
      <c r="KPM58" s="409"/>
      <c r="KPN58" s="410"/>
      <c r="KPO58" s="411"/>
      <c r="KPP58" s="412"/>
      <c r="KPQ58" s="406"/>
      <c r="KPR58" s="407"/>
      <c r="KPS58" s="408"/>
      <c r="KPT58" s="409"/>
      <c r="KPU58" s="410"/>
      <c r="KPV58" s="411"/>
      <c r="KPW58" s="412"/>
      <c r="KPX58" s="406"/>
      <c r="KPY58" s="407"/>
      <c r="KPZ58" s="408"/>
      <c r="KQA58" s="409"/>
      <c r="KQB58" s="410"/>
      <c r="KQC58" s="411"/>
      <c r="KQD58" s="412"/>
      <c r="KQE58" s="406"/>
      <c r="KQF58" s="407"/>
      <c r="KQG58" s="408"/>
      <c r="KQH58" s="409"/>
      <c r="KQI58" s="410"/>
      <c r="KQJ58" s="411"/>
      <c r="KQK58" s="412"/>
      <c r="KQL58" s="406"/>
      <c r="KQM58" s="407"/>
      <c r="KQN58" s="408"/>
      <c r="KQO58" s="409"/>
      <c r="KQP58" s="410"/>
      <c r="KQQ58" s="411"/>
      <c r="KQR58" s="412"/>
      <c r="KQS58" s="406"/>
      <c r="KQT58" s="407"/>
      <c r="KQU58" s="408"/>
      <c r="KQV58" s="409"/>
      <c r="KQW58" s="410"/>
      <c r="KQX58" s="411"/>
      <c r="KQY58" s="412"/>
      <c r="KQZ58" s="406"/>
      <c r="KRA58" s="407"/>
      <c r="KRB58" s="408"/>
      <c r="KRC58" s="409"/>
      <c r="KRD58" s="410"/>
      <c r="KRE58" s="411"/>
      <c r="KRF58" s="412"/>
      <c r="KRG58" s="406"/>
      <c r="KRH58" s="407"/>
      <c r="KRI58" s="408"/>
      <c r="KRJ58" s="409"/>
      <c r="KRK58" s="410"/>
      <c r="KRL58" s="411"/>
      <c r="KRM58" s="412"/>
      <c r="KRN58" s="406"/>
      <c r="KRO58" s="407"/>
      <c r="KRP58" s="408"/>
      <c r="KRQ58" s="409"/>
      <c r="KRR58" s="410"/>
      <c r="KRS58" s="411"/>
      <c r="KRT58" s="412"/>
      <c r="KRU58" s="406"/>
      <c r="KRV58" s="407"/>
      <c r="KRW58" s="408"/>
      <c r="KRX58" s="409"/>
      <c r="KRY58" s="410"/>
      <c r="KRZ58" s="411"/>
      <c r="KSA58" s="412"/>
      <c r="KSB58" s="406"/>
      <c r="KSC58" s="407"/>
      <c r="KSD58" s="408"/>
      <c r="KSE58" s="409"/>
      <c r="KSF58" s="410"/>
      <c r="KSG58" s="411"/>
      <c r="KSH58" s="412"/>
      <c r="KSI58" s="406"/>
      <c r="KSJ58" s="407"/>
      <c r="KSK58" s="408"/>
      <c r="KSL58" s="409"/>
      <c r="KSM58" s="410"/>
      <c r="KSN58" s="411"/>
      <c r="KSO58" s="412"/>
      <c r="KSP58" s="406"/>
      <c r="KSQ58" s="407"/>
      <c r="KSR58" s="408"/>
      <c r="KSS58" s="409"/>
      <c r="KST58" s="410"/>
      <c r="KSU58" s="411"/>
      <c r="KSV58" s="412"/>
      <c r="KSW58" s="406"/>
      <c r="KSX58" s="407"/>
      <c r="KSY58" s="408"/>
      <c r="KSZ58" s="409"/>
      <c r="KTA58" s="410"/>
      <c r="KTB58" s="411"/>
      <c r="KTC58" s="412"/>
      <c r="KTD58" s="406"/>
      <c r="KTE58" s="407"/>
      <c r="KTF58" s="408"/>
      <c r="KTG58" s="409"/>
      <c r="KTH58" s="410"/>
      <c r="KTI58" s="411"/>
      <c r="KTJ58" s="412"/>
      <c r="KTK58" s="406"/>
      <c r="KTL58" s="407"/>
      <c r="KTM58" s="408"/>
      <c r="KTN58" s="409"/>
      <c r="KTO58" s="410"/>
      <c r="KTP58" s="411"/>
      <c r="KTQ58" s="412"/>
      <c r="KTR58" s="406"/>
      <c r="KTS58" s="407"/>
      <c r="KTT58" s="408"/>
      <c r="KTU58" s="409"/>
      <c r="KTV58" s="410"/>
      <c r="KTW58" s="411"/>
      <c r="KTX58" s="412"/>
      <c r="KTY58" s="406"/>
      <c r="KTZ58" s="407"/>
      <c r="KUA58" s="408"/>
      <c r="KUB58" s="409"/>
      <c r="KUC58" s="410"/>
      <c r="KUD58" s="411"/>
      <c r="KUE58" s="412"/>
      <c r="KUF58" s="406"/>
      <c r="KUG58" s="407"/>
      <c r="KUH58" s="408"/>
      <c r="KUI58" s="409"/>
      <c r="KUJ58" s="410"/>
      <c r="KUK58" s="411"/>
      <c r="KUL58" s="412"/>
      <c r="KUM58" s="406"/>
      <c r="KUN58" s="407"/>
      <c r="KUO58" s="408"/>
      <c r="KUP58" s="409"/>
      <c r="KUQ58" s="410"/>
      <c r="KUR58" s="411"/>
      <c r="KUS58" s="412"/>
      <c r="KUT58" s="406"/>
      <c r="KUU58" s="407"/>
      <c r="KUV58" s="408"/>
      <c r="KUW58" s="409"/>
      <c r="KUX58" s="410"/>
      <c r="KUY58" s="411"/>
      <c r="KUZ58" s="412"/>
      <c r="KVA58" s="406"/>
      <c r="KVB58" s="407"/>
      <c r="KVC58" s="408"/>
      <c r="KVD58" s="409"/>
      <c r="KVE58" s="410"/>
      <c r="KVF58" s="411"/>
      <c r="KVG58" s="412"/>
      <c r="KVH58" s="406"/>
      <c r="KVI58" s="407"/>
      <c r="KVJ58" s="408"/>
      <c r="KVK58" s="409"/>
      <c r="KVL58" s="410"/>
      <c r="KVM58" s="411"/>
      <c r="KVN58" s="412"/>
      <c r="KVO58" s="406"/>
      <c r="KVP58" s="407"/>
      <c r="KVQ58" s="408"/>
      <c r="KVR58" s="409"/>
      <c r="KVS58" s="410"/>
      <c r="KVT58" s="411"/>
      <c r="KVU58" s="412"/>
      <c r="KVV58" s="406"/>
      <c r="KVW58" s="407"/>
      <c r="KVX58" s="408"/>
      <c r="KVY58" s="409"/>
      <c r="KVZ58" s="410"/>
      <c r="KWA58" s="411"/>
      <c r="KWB58" s="412"/>
      <c r="KWC58" s="406"/>
      <c r="KWD58" s="407"/>
      <c r="KWE58" s="408"/>
      <c r="KWF58" s="409"/>
      <c r="KWG58" s="410"/>
      <c r="KWH58" s="411"/>
      <c r="KWI58" s="412"/>
      <c r="KWJ58" s="406"/>
      <c r="KWK58" s="407"/>
      <c r="KWL58" s="408"/>
      <c r="KWM58" s="409"/>
      <c r="KWN58" s="410"/>
      <c r="KWO58" s="411"/>
      <c r="KWP58" s="412"/>
      <c r="KWQ58" s="406"/>
      <c r="KWR58" s="407"/>
      <c r="KWS58" s="408"/>
      <c r="KWT58" s="409"/>
      <c r="KWU58" s="410"/>
      <c r="KWV58" s="411"/>
      <c r="KWW58" s="412"/>
      <c r="KWX58" s="406"/>
      <c r="KWY58" s="407"/>
      <c r="KWZ58" s="408"/>
      <c r="KXA58" s="409"/>
      <c r="KXB58" s="410"/>
      <c r="KXC58" s="411"/>
      <c r="KXD58" s="412"/>
      <c r="KXE58" s="406"/>
      <c r="KXF58" s="407"/>
      <c r="KXG58" s="408"/>
      <c r="KXH58" s="409"/>
      <c r="KXI58" s="410"/>
      <c r="KXJ58" s="411"/>
      <c r="KXK58" s="412"/>
      <c r="KXL58" s="406"/>
      <c r="KXM58" s="407"/>
      <c r="KXN58" s="408"/>
      <c r="KXO58" s="409"/>
      <c r="KXP58" s="410"/>
      <c r="KXQ58" s="411"/>
      <c r="KXR58" s="412"/>
      <c r="KXS58" s="406"/>
      <c r="KXT58" s="407"/>
      <c r="KXU58" s="408"/>
      <c r="KXV58" s="409"/>
      <c r="KXW58" s="410"/>
      <c r="KXX58" s="411"/>
      <c r="KXY58" s="412"/>
      <c r="KXZ58" s="406"/>
      <c r="KYA58" s="407"/>
      <c r="KYB58" s="408"/>
      <c r="KYC58" s="409"/>
      <c r="KYD58" s="410"/>
      <c r="KYE58" s="411"/>
      <c r="KYF58" s="412"/>
      <c r="KYG58" s="406"/>
      <c r="KYH58" s="407"/>
      <c r="KYI58" s="408"/>
      <c r="KYJ58" s="409"/>
      <c r="KYK58" s="410"/>
      <c r="KYL58" s="411"/>
      <c r="KYM58" s="412"/>
      <c r="KYN58" s="406"/>
      <c r="KYO58" s="407"/>
      <c r="KYP58" s="408"/>
      <c r="KYQ58" s="409"/>
      <c r="KYR58" s="410"/>
      <c r="KYS58" s="411"/>
      <c r="KYT58" s="412"/>
      <c r="KYU58" s="406"/>
      <c r="KYV58" s="407"/>
      <c r="KYW58" s="408"/>
      <c r="KYX58" s="409"/>
      <c r="KYY58" s="410"/>
      <c r="KYZ58" s="411"/>
      <c r="KZA58" s="412"/>
      <c r="KZB58" s="406"/>
      <c r="KZC58" s="407"/>
      <c r="KZD58" s="408"/>
      <c r="KZE58" s="409"/>
      <c r="KZF58" s="410"/>
      <c r="KZG58" s="411"/>
      <c r="KZH58" s="412"/>
      <c r="KZI58" s="406"/>
      <c r="KZJ58" s="407"/>
      <c r="KZK58" s="408"/>
      <c r="KZL58" s="409"/>
      <c r="KZM58" s="410"/>
      <c r="KZN58" s="411"/>
      <c r="KZO58" s="412"/>
      <c r="KZP58" s="406"/>
      <c r="KZQ58" s="407"/>
      <c r="KZR58" s="408"/>
      <c r="KZS58" s="409"/>
      <c r="KZT58" s="410"/>
      <c r="KZU58" s="411"/>
      <c r="KZV58" s="412"/>
      <c r="KZW58" s="406"/>
      <c r="KZX58" s="407"/>
      <c r="KZY58" s="408"/>
      <c r="KZZ58" s="409"/>
      <c r="LAA58" s="410"/>
      <c r="LAB58" s="411"/>
      <c r="LAC58" s="412"/>
      <c r="LAD58" s="406"/>
      <c r="LAE58" s="407"/>
      <c r="LAF58" s="408"/>
      <c r="LAG58" s="409"/>
      <c r="LAH58" s="410"/>
      <c r="LAI58" s="411"/>
      <c r="LAJ58" s="412"/>
      <c r="LAK58" s="406"/>
      <c r="LAL58" s="407"/>
      <c r="LAM58" s="408"/>
      <c r="LAN58" s="409"/>
      <c r="LAO58" s="410"/>
      <c r="LAP58" s="411"/>
      <c r="LAQ58" s="412"/>
      <c r="LAR58" s="406"/>
      <c r="LAS58" s="407"/>
      <c r="LAT58" s="408"/>
      <c r="LAU58" s="409"/>
      <c r="LAV58" s="410"/>
      <c r="LAW58" s="411"/>
      <c r="LAX58" s="412"/>
      <c r="LAY58" s="406"/>
      <c r="LAZ58" s="407"/>
      <c r="LBA58" s="408"/>
      <c r="LBB58" s="409"/>
      <c r="LBC58" s="410"/>
      <c r="LBD58" s="411"/>
      <c r="LBE58" s="412"/>
      <c r="LBF58" s="406"/>
      <c r="LBG58" s="407"/>
      <c r="LBH58" s="408"/>
      <c r="LBI58" s="409"/>
      <c r="LBJ58" s="410"/>
      <c r="LBK58" s="411"/>
      <c r="LBL58" s="412"/>
      <c r="LBM58" s="406"/>
      <c r="LBN58" s="407"/>
      <c r="LBO58" s="408"/>
      <c r="LBP58" s="409"/>
      <c r="LBQ58" s="410"/>
      <c r="LBR58" s="411"/>
      <c r="LBS58" s="412"/>
      <c r="LBT58" s="406"/>
      <c r="LBU58" s="407"/>
      <c r="LBV58" s="408"/>
      <c r="LBW58" s="409"/>
      <c r="LBX58" s="410"/>
      <c r="LBY58" s="411"/>
      <c r="LBZ58" s="412"/>
      <c r="LCA58" s="406"/>
      <c r="LCB58" s="407"/>
      <c r="LCC58" s="408"/>
      <c r="LCD58" s="409"/>
      <c r="LCE58" s="410"/>
      <c r="LCF58" s="411"/>
      <c r="LCG58" s="412"/>
      <c r="LCH58" s="406"/>
      <c r="LCI58" s="407"/>
      <c r="LCJ58" s="408"/>
      <c r="LCK58" s="409"/>
      <c r="LCL58" s="410"/>
      <c r="LCM58" s="411"/>
      <c r="LCN58" s="412"/>
      <c r="LCO58" s="406"/>
      <c r="LCP58" s="407"/>
      <c r="LCQ58" s="408"/>
      <c r="LCR58" s="409"/>
      <c r="LCS58" s="410"/>
      <c r="LCT58" s="411"/>
      <c r="LCU58" s="412"/>
      <c r="LCV58" s="406"/>
      <c r="LCW58" s="407"/>
      <c r="LCX58" s="408"/>
      <c r="LCY58" s="409"/>
      <c r="LCZ58" s="410"/>
      <c r="LDA58" s="411"/>
      <c r="LDB58" s="412"/>
      <c r="LDC58" s="406"/>
      <c r="LDD58" s="407"/>
      <c r="LDE58" s="408"/>
      <c r="LDF58" s="409"/>
      <c r="LDG58" s="410"/>
      <c r="LDH58" s="411"/>
      <c r="LDI58" s="412"/>
      <c r="LDJ58" s="406"/>
      <c r="LDK58" s="407"/>
      <c r="LDL58" s="408"/>
      <c r="LDM58" s="409"/>
      <c r="LDN58" s="410"/>
      <c r="LDO58" s="411"/>
      <c r="LDP58" s="412"/>
      <c r="LDQ58" s="406"/>
      <c r="LDR58" s="407"/>
      <c r="LDS58" s="408"/>
      <c r="LDT58" s="409"/>
      <c r="LDU58" s="410"/>
      <c r="LDV58" s="411"/>
      <c r="LDW58" s="412"/>
      <c r="LDX58" s="406"/>
      <c r="LDY58" s="407"/>
      <c r="LDZ58" s="408"/>
      <c r="LEA58" s="409"/>
      <c r="LEB58" s="410"/>
      <c r="LEC58" s="411"/>
      <c r="LED58" s="412"/>
      <c r="LEE58" s="406"/>
      <c r="LEF58" s="407"/>
      <c r="LEG58" s="408"/>
      <c r="LEH58" s="409"/>
      <c r="LEI58" s="410"/>
      <c r="LEJ58" s="411"/>
      <c r="LEK58" s="412"/>
      <c r="LEL58" s="406"/>
      <c r="LEM58" s="407"/>
      <c r="LEN58" s="408"/>
      <c r="LEO58" s="409"/>
      <c r="LEP58" s="410"/>
      <c r="LEQ58" s="411"/>
      <c r="LER58" s="412"/>
      <c r="LES58" s="406"/>
      <c r="LET58" s="407"/>
      <c r="LEU58" s="408"/>
      <c r="LEV58" s="409"/>
      <c r="LEW58" s="410"/>
      <c r="LEX58" s="411"/>
      <c r="LEY58" s="412"/>
      <c r="LEZ58" s="406"/>
      <c r="LFA58" s="407"/>
      <c r="LFB58" s="408"/>
      <c r="LFC58" s="409"/>
      <c r="LFD58" s="410"/>
      <c r="LFE58" s="411"/>
      <c r="LFF58" s="412"/>
      <c r="LFG58" s="406"/>
      <c r="LFH58" s="407"/>
      <c r="LFI58" s="408"/>
      <c r="LFJ58" s="409"/>
      <c r="LFK58" s="410"/>
      <c r="LFL58" s="411"/>
      <c r="LFM58" s="412"/>
      <c r="LFN58" s="406"/>
      <c r="LFO58" s="407"/>
      <c r="LFP58" s="408"/>
      <c r="LFQ58" s="409"/>
      <c r="LFR58" s="410"/>
      <c r="LFS58" s="411"/>
      <c r="LFT58" s="412"/>
      <c r="LFU58" s="406"/>
      <c r="LFV58" s="407"/>
      <c r="LFW58" s="408"/>
      <c r="LFX58" s="409"/>
      <c r="LFY58" s="410"/>
      <c r="LFZ58" s="411"/>
      <c r="LGA58" s="412"/>
      <c r="LGB58" s="406"/>
      <c r="LGC58" s="407"/>
      <c r="LGD58" s="408"/>
      <c r="LGE58" s="409"/>
      <c r="LGF58" s="410"/>
      <c r="LGG58" s="411"/>
      <c r="LGH58" s="412"/>
      <c r="LGI58" s="406"/>
      <c r="LGJ58" s="407"/>
      <c r="LGK58" s="408"/>
      <c r="LGL58" s="409"/>
      <c r="LGM58" s="410"/>
      <c r="LGN58" s="411"/>
      <c r="LGO58" s="412"/>
      <c r="LGP58" s="406"/>
      <c r="LGQ58" s="407"/>
      <c r="LGR58" s="408"/>
      <c r="LGS58" s="409"/>
      <c r="LGT58" s="410"/>
      <c r="LGU58" s="411"/>
      <c r="LGV58" s="412"/>
      <c r="LGW58" s="406"/>
      <c r="LGX58" s="407"/>
      <c r="LGY58" s="408"/>
      <c r="LGZ58" s="409"/>
      <c r="LHA58" s="410"/>
      <c r="LHB58" s="411"/>
      <c r="LHC58" s="412"/>
      <c r="LHD58" s="406"/>
      <c r="LHE58" s="407"/>
      <c r="LHF58" s="408"/>
      <c r="LHG58" s="409"/>
      <c r="LHH58" s="410"/>
      <c r="LHI58" s="411"/>
      <c r="LHJ58" s="412"/>
      <c r="LHK58" s="406"/>
      <c r="LHL58" s="407"/>
      <c r="LHM58" s="408"/>
      <c r="LHN58" s="409"/>
      <c r="LHO58" s="410"/>
      <c r="LHP58" s="411"/>
      <c r="LHQ58" s="412"/>
      <c r="LHR58" s="406"/>
      <c r="LHS58" s="407"/>
      <c r="LHT58" s="408"/>
      <c r="LHU58" s="409"/>
      <c r="LHV58" s="410"/>
      <c r="LHW58" s="411"/>
      <c r="LHX58" s="412"/>
      <c r="LHY58" s="406"/>
      <c r="LHZ58" s="407"/>
      <c r="LIA58" s="408"/>
      <c r="LIB58" s="409"/>
      <c r="LIC58" s="410"/>
      <c r="LID58" s="411"/>
      <c r="LIE58" s="412"/>
      <c r="LIF58" s="406"/>
      <c r="LIG58" s="407"/>
      <c r="LIH58" s="408"/>
      <c r="LII58" s="409"/>
      <c r="LIJ58" s="410"/>
      <c r="LIK58" s="411"/>
      <c r="LIL58" s="412"/>
      <c r="LIM58" s="406"/>
      <c r="LIN58" s="407"/>
      <c r="LIO58" s="408"/>
      <c r="LIP58" s="409"/>
      <c r="LIQ58" s="410"/>
      <c r="LIR58" s="411"/>
      <c r="LIS58" s="412"/>
      <c r="LIT58" s="406"/>
      <c r="LIU58" s="407"/>
      <c r="LIV58" s="408"/>
      <c r="LIW58" s="409"/>
      <c r="LIX58" s="410"/>
      <c r="LIY58" s="411"/>
      <c r="LIZ58" s="412"/>
      <c r="LJA58" s="406"/>
      <c r="LJB58" s="407"/>
      <c r="LJC58" s="408"/>
      <c r="LJD58" s="409"/>
      <c r="LJE58" s="410"/>
      <c r="LJF58" s="411"/>
      <c r="LJG58" s="412"/>
      <c r="LJH58" s="406"/>
      <c r="LJI58" s="407"/>
      <c r="LJJ58" s="408"/>
      <c r="LJK58" s="409"/>
      <c r="LJL58" s="410"/>
      <c r="LJM58" s="411"/>
      <c r="LJN58" s="412"/>
      <c r="LJO58" s="406"/>
      <c r="LJP58" s="407"/>
      <c r="LJQ58" s="408"/>
      <c r="LJR58" s="409"/>
      <c r="LJS58" s="410"/>
      <c r="LJT58" s="411"/>
      <c r="LJU58" s="412"/>
      <c r="LJV58" s="406"/>
      <c r="LJW58" s="407"/>
      <c r="LJX58" s="408"/>
      <c r="LJY58" s="409"/>
      <c r="LJZ58" s="410"/>
      <c r="LKA58" s="411"/>
      <c r="LKB58" s="412"/>
      <c r="LKC58" s="406"/>
      <c r="LKD58" s="407"/>
      <c r="LKE58" s="408"/>
      <c r="LKF58" s="409"/>
      <c r="LKG58" s="410"/>
      <c r="LKH58" s="411"/>
      <c r="LKI58" s="412"/>
      <c r="LKJ58" s="406"/>
      <c r="LKK58" s="407"/>
      <c r="LKL58" s="408"/>
      <c r="LKM58" s="409"/>
      <c r="LKN58" s="410"/>
      <c r="LKO58" s="411"/>
      <c r="LKP58" s="412"/>
      <c r="LKQ58" s="406"/>
      <c r="LKR58" s="407"/>
      <c r="LKS58" s="408"/>
      <c r="LKT58" s="409"/>
      <c r="LKU58" s="410"/>
      <c r="LKV58" s="411"/>
      <c r="LKW58" s="412"/>
      <c r="LKX58" s="406"/>
      <c r="LKY58" s="407"/>
      <c r="LKZ58" s="408"/>
      <c r="LLA58" s="409"/>
      <c r="LLB58" s="410"/>
      <c r="LLC58" s="411"/>
      <c r="LLD58" s="412"/>
      <c r="LLE58" s="406"/>
      <c r="LLF58" s="407"/>
      <c r="LLG58" s="408"/>
      <c r="LLH58" s="409"/>
      <c r="LLI58" s="410"/>
      <c r="LLJ58" s="411"/>
      <c r="LLK58" s="412"/>
      <c r="LLL58" s="406"/>
      <c r="LLM58" s="407"/>
      <c r="LLN58" s="408"/>
      <c r="LLO58" s="409"/>
      <c r="LLP58" s="410"/>
      <c r="LLQ58" s="411"/>
      <c r="LLR58" s="412"/>
      <c r="LLS58" s="406"/>
      <c r="LLT58" s="407"/>
      <c r="LLU58" s="408"/>
      <c r="LLV58" s="409"/>
      <c r="LLW58" s="410"/>
      <c r="LLX58" s="411"/>
      <c r="LLY58" s="412"/>
      <c r="LLZ58" s="406"/>
      <c r="LMA58" s="407"/>
      <c r="LMB58" s="408"/>
      <c r="LMC58" s="409"/>
      <c r="LMD58" s="410"/>
      <c r="LME58" s="411"/>
      <c r="LMF58" s="412"/>
      <c r="LMG58" s="406"/>
      <c r="LMH58" s="407"/>
      <c r="LMI58" s="408"/>
      <c r="LMJ58" s="409"/>
      <c r="LMK58" s="410"/>
      <c r="LML58" s="411"/>
      <c r="LMM58" s="412"/>
      <c r="LMN58" s="406"/>
      <c r="LMO58" s="407"/>
      <c r="LMP58" s="408"/>
      <c r="LMQ58" s="409"/>
      <c r="LMR58" s="410"/>
      <c r="LMS58" s="411"/>
      <c r="LMT58" s="412"/>
      <c r="LMU58" s="406"/>
      <c r="LMV58" s="407"/>
      <c r="LMW58" s="408"/>
      <c r="LMX58" s="409"/>
      <c r="LMY58" s="410"/>
      <c r="LMZ58" s="411"/>
      <c r="LNA58" s="412"/>
      <c r="LNB58" s="406"/>
      <c r="LNC58" s="407"/>
      <c r="LND58" s="408"/>
      <c r="LNE58" s="409"/>
      <c r="LNF58" s="410"/>
      <c r="LNG58" s="411"/>
      <c r="LNH58" s="412"/>
      <c r="LNI58" s="406"/>
      <c r="LNJ58" s="407"/>
      <c r="LNK58" s="408"/>
      <c r="LNL58" s="409"/>
      <c r="LNM58" s="410"/>
      <c r="LNN58" s="411"/>
      <c r="LNO58" s="412"/>
      <c r="LNP58" s="406"/>
      <c r="LNQ58" s="407"/>
      <c r="LNR58" s="408"/>
      <c r="LNS58" s="409"/>
      <c r="LNT58" s="410"/>
      <c r="LNU58" s="411"/>
      <c r="LNV58" s="412"/>
      <c r="LNW58" s="406"/>
      <c r="LNX58" s="407"/>
      <c r="LNY58" s="408"/>
      <c r="LNZ58" s="409"/>
      <c r="LOA58" s="410"/>
      <c r="LOB58" s="411"/>
      <c r="LOC58" s="412"/>
      <c r="LOD58" s="406"/>
      <c r="LOE58" s="407"/>
      <c r="LOF58" s="408"/>
      <c r="LOG58" s="409"/>
      <c r="LOH58" s="410"/>
      <c r="LOI58" s="411"/>
      <c r="LOJ58" s="412"/>
      <c r="LOK58" s="406"/>
      <c r="LOL58" s="407"/>
      <c r="LOM58" s="408"/>
      <c r="LON58" s="409"/>
      <c r="LOO58" s="410"/>
      <c r="LOP58" s="411"/>
      <c r="LOQ58" s="412"/>
      <c r="LOR58" s="406"/>
      <c r="LOS58" s="407"/>
      <c r="LOT58" s="408"/>
      <c r="LOU58" s="409"/>
      <c r="LOV58" s="410"/>
      <c r="LOW58" s="411"/>
      <c r="LOX58" s="412"/>
      <c r="LOY58" s="406"/>
      <c r="LOZ58" s="407"/>
      <c r="LPA58" s="408"/>
      <c r="LPB58" s="409"/>
      <c r="LPC58" s="410"/>
      <c r="LPD58" s="411"/>
      <c r="LPE58" s="412"/>
      <c r="LPF58" s="406"/>
      <c r="LPG58" s="407"/>
      <c r="LPH58" s="408"/>
      <c r="LPI58" s="409"/>
      <c r="LPJ58" s="410"/>
      <c r="LPK58" s="411"/>
      <c r="LPL58" s="412"/>
      <c r="LPM58" s="406"/>
      <c r="LPN58" s="407"/>
      <c r="LPO58" s="408"/>
      <c r="LPP58" s="409"/>
      <c r="LPQ58" s="410"/>
      <c r="LPR58" s="411"/>
      <c r="LPS58" s="412"/>
      <c r="LPT58" s="406"/>
      <c r="LPU58" s="407"/>
      <c r="LPV58" s="408"/>
      <c r="LPW58" s="409"/>
      <c r="LPX58" s="410"/>
      <c r="LPY58" s="411"/>
      <c r="LPZ58" s="412"/>
      <c r="LQA58" s="406"/>
      <c r="LQB58" s="407"/>
      <c r="LQC58" s="408"/>
      <c r="LQD58" s="409"/>
      <c r="LQE58" s="410"/>
      <c r="LQF58" s="411"/>
      <c r="LQG58" s="412"/>
      <c r="LQH58" s="406"/>
      <c r="LQI58" s="407"/>
      <c r="LQJ58" s="408"/>
      <c r="LQK58" s="409"/>
      <c r="LQL58" s="410"/>
      <c r="LQM58" s="411"/>
      <c r="LQN58" s="412"/>
      <c r="LQO58" s="406"/>
      <c r="LQP58" s="407"/>
      <c r="LQQ58" s="408"/>
      <c r="LQR58" s="409"/>
      <c r="LQS58" s="410"/>
      <c r="LQT58" s="411"/>
      <c r="LQU58" s="412"/>
      <c r="LQV58" s="406"/>
      <c r="LQW58" s="407"/>
      <c r="LQX58" s="408"/>
      <c r="LQY58" s="409"/>
      <c r="LQZ58" s="410"/>
      <c r="LRA58" s="411"/>
      <c r="LRB58" s="412"/>
      <c r="LRC58" s="406"/>
      <c r="LRD58" s="407"/>
      <c r="LRE58" s="408"/>
      <c r="LRF58" s="409"/>
      <c r="LRG58" s="410"/>
      <c r="LRH58" s="411"/>
      <c r="LRI58" s="412"/>
      <c r="LRJ58" s="406"/>
      <c r="LRK58" s="407"/>
      <c r="LRL58" s="408"/>
      <c r="LRM58" s="409"/>
      <c r="LRN58" s="410"/>
      <c r="LRO58" s="411"/>
      <c r="LRP58" s="412"/>
      <c r="LRQ58" s="406"/>
      <c r="LRR58" s="407"/>
      <c r="LRS58" s="408"/>
      <c r="LRT58" s="409"/>
      <c r="LRU58" s="410"/>
      <c r="LRV58" s="411"/>
      <c r="LRW58" s="412"/>
      <c r="LRX58" s="406"/>
      <c r="LRY58" s="407"/>
      <c r="LRZ58" s="408"/>
      <c r="LSA58" s="409"/>
      <c r="LSB58" s="410"/>
      <c r="LSC58" s="411"/>
      <c r="LSD58" s="412"/>
      <c r="LSE58" s="406"/>
      <c r="LSF58" s="407"/>
      <c r="LSG58" s="408"/>
      <c r="LSH58" s="409"/>
      <c r="LSI58" s="410"/>
      <c r="LSJ58" s="411"/>
      <c r="LSK58" s="412"/>
      <c r="LSL58" s="406"/>
      <c r="LSM58" s="407"/>
      <c r="LSN58" s="408"/>
      <c r="LSO58" s="409"/>
      <c r="LSP58" s="410"/>
      <c r="LSQ58" s="411"/>
      <c r="LSR58" s="412"/>
      <c r="LSS58" s="406"/>
      <c r="LST58" s="407"/>
      <c r="LSU58" s="408"/>
      <c r="LSV58" s="409"/>
      <c r="LSW58" s="410"/>
      <c r="LSX58" s="411"/>
      <c r="LSY58" s="412"/>
      <c r="LSZ58" s="406"/>
      <c r="LTA58" s="407"/>
      <c r="LTB58" s="408"/>
      <c r="LTC58" s="409"/>
      <c r="LTD58" s="410"/>
      <c r="LTE58" s="411"/>
      <c r="LTF58" s="412"/>
      <c r="LTG58" s="406"/>
      <c r="LTH58" s="407"/>
      <c r="LTI58" s="408"/>
      <c r="LTJ58" s="409"/>
      <c r="LTK58" s="410"/>
      <c r="LTL58" s="411"/>
      <c r="LTM58" s="412"/>
      <c r="LTN58" s="406"/>
      <c r="LTO58" s="407"/>
      <c r="LTP58" s="408"/>
      <c r="LTQ58" s="409"/>
      <c r="LTR58" s="410"/>
      <c r="LTS58" s="411"/>
      <c r="LTT58" s="412"/>
      <c r="LTU58" s="406"/>
      <c r="LTV58" s="407"/>
      <c r="LTW58" s="408"/>
      <c r="LTX58" s="409"/>
      <c r="LTY58" s="410"/>
      <c r="LTZ58" s="411"/>
      <c r="LUA58" s="412"/>
      <c r="LUB58" s="406"/>
      <c r="LUC58" s="407"/>
      <c r="LUD58" s="408"/>
      <c r="LUE58" s="409"/>
      <c r="LUF58" s="410"/>
      <c r="LUG58" s="411"/>
      <c r="LUH58" s="412"/>
      <c r="LUI58" s="406"/>
      <c r="LUJ58" s="407"/>
      <c r="LUK58" s="408"/>
      <c r="LUL58" s="409"/>
      <c r="LUM58" s="410"/>
      <c r="LUN58" s="411"/>
      <c r="LUO58" s="412"/>
      <c r="LUP58" s="406"/>
      <c r="LUQ58" s="407"/>
      <c r="LUR58" s="408"/>
      <c r="LUS58" s="409"/>
      <c r="LUT58" s="410"/>
      <c r="LUU58" s="411"/>
      <c r="LUV58" s="412"/>
      <c r="LUW58" s="406"/>
      <c r="LUX58" s="407"/>
      <c r="LUY58" s="408"/>
      <c r="LUZ58" s="409"/>
      <c r="LVA58" s="410"/>
      <c r="LVB58" s="411"/>
      <c r="LVC58" s="412"/>
      <c r="LVD58" s="406"/>
      <c r="LVE58" s="407"/>
      <c r="LVF58" s="408"/>
      <c r="LVG58" s="409"/>
      <c r="LVH58" s="410"/>
      <c r="LVI58" s="411"/>
      <c r="LVJ58" s="412"/>
      <c r="LVK58" s="406"/>
      <c r="LVL58" s="407"/>
      <c r="LVM58" s="408"/>
      <c r="LVN58" s="409"/>
      <c r="LVO58" s="410"/>
      <c r="LVP58" s="411"/>
      <c r="LVQ58" s="412"/>
      <c r="LVR58" s="406"/>
      <c r="LVS58" s="407"/>
      <c r="LVT58" s="408"/>
      <c r="LVU58" s="409"/>
      <c r="LVV58" s="410"/>
      <c r="LVW58" s="411"/>
      <c r="LVX58" s="412"/>
      <c r="LVY58" s="406"/>
      <c r="LVZ58" s="407"/>
      <c r="LWA58" s="408"/>
      <c r="LWB58" s="409"/>
      <c r="LWC58" s="410"/>
      <c r="LWD58" s="411"/>
      <c r="LWE58" s="412"/>
      <c r="LWF58" s="406"/>
      <c r="LWG58" s="407"/>
      <c r="LWH58" s="408"/>
      <c r="LWI58" s="409"/>
      <c r="LWJ58" s="410"/>
      <c r="LWK58" s="411"/>
      <c r="LWL58" s="412"/>
      <c r="LWM58" s="406"/>
      <c r="LWN58" s="407"/>
      <c r="LWO58" s="408"/>
      <c r="LWP58" s="409"/>
      <c r="LWQ58" s="410"/>
      <c r="LWR58" s="411"/>
      <c r="LWS58" s="412"/>
      <c r="LWT58" s="406"/>
      <c r="LWU58" s="407"/>
      <c r="LWV58" s="408"/>
      <c r="LWW58" s="409"/>
      <c r="LWX58" s="410"/>
      <c r="LWY58" s="411"/>
      <c r="LWZ58" s="412"/>
      <c r="LXA58" s="406"/>
      <c r="LXB58" s="407"/>
      <c r="LXC58" s="408"/>
      <c r="LXD58" s="409"/>
      <c r="LXE58" s="410"/>
      <c r="LXF58" s="411"/>
      <c r="LXG58" s="412"/>
      <c r="LXH58" s="406"/>
      <c r="LXI58" s="407"/>
      <c r="LXJ58" s="408"/>
      <c r="LXK58" s="409"/>
      <c r="LXL58" s="410"/>
      <c r="LXM58" s="411"/>
      <c r="LXN58" s="412"/>
      <c r="LXO58" s="406"/>
      <c r="LXP58" s="407"/>
      <c r="LXQ58" s="408"/>
      <c r="LXR58" s="409"/>
      <c r="LXS58" s="410"/>
      <c r="LXT58" s="411"/>
      <c r="LXU58" s="412"/>
      <c r="LXV58" s="406"/>
      <c r="LXW58" s="407"/>
      <c r="LXX58" s="408"/>
      <c r="LXY58" s="409"/>
      <c r="LXZ58" s="410"/>
      <c r="LYA58" s="411"/>
      <c r="LYB58" s="412"/>
      <c r="LYC58" s="406"/>
      <c r="LYD58" s="407"/>
      <c r="LYE58" s="408"/>
      <c r="LYF58" s="409"/>
      <c r="LYG58" s="410"/>
      <c r="LYH58" s="411"/>
      <c r="LYI58" s="412"/>
      <c r="LYJ58" s="406"/>
      <c r="LYK58" s="407"/>
      <c r="LYL58" s="408"/>
      <c r="LYM58" s="409"/>
      <c r="LYN58" s="410"/>
      <c r="LYO58" s="411"/>
      <c r="LYP58" s="412"/>
      <c r="LYQ58" s="406"/>
      <c r="LYR58" s="407"/>
      <c r="LYS58" s="408"/>
      <c r="LYT58" s="409"/>
      <c r="LYU58" s="410"/>
      <c r="LYV58" s="411"/>
      <c r="LYW58" s="412"/>
      <c r="LYX58" s="406"/>
      <c r="LYY58" s="407"/>
      <c r="LYZ58" s="408"/>
      <c r="LZA58" s="409"/>
      <c r="LZB58" s="410"/>
      <c r="LZC58" s="411"/>
      <c r="LZD58" s="412"/>
      <c r="LZE58" s="406"/>
      <c r="LZF58" s="407"/>
      <c r="LZG58" s="408"/>
      <c r="LZH58" s="409"/>
      <c r="LZI58" s="410"/>
      <c r="LZJ58" s="411"/>
      <c r="LZK58" s="412"/>
      <c r="LZL58" s="406"/>
      <c r="LZM58" s="407"/>
      <c r="LZN58" s="408"/>
      <c r="LZO58" s="409"/>
      <c r="LZP58" s="410"/>
      <c r="LZQ58" s="411"/>
      <c r="LZR58" s="412"/>
      <c r="LZS58" s="406"/>
      <c r="LZT58" s="407"/>
      <c r="LZU58" s="408"/>
      <c r="LZV58" s="409"/>
      <c r="LZW58" s="410"/>
      <c r="LZX58" s="411"/>
      <c r="LZY58" s="412"/>
      <c r="LZZ58" s="406"/>
      <c r="MAA58" s="407"/>
      <c r="MAB58" s="408"/>
      <c r="MAC58" s="409"/>
      <c r="MAD58" s="410"/>
      <c r="MAE58" s="411"/>
      <c r="MAF58" s="412"/>
      <c r="MAG58" s="406"/>
      <c r="MAH58" s="407"/>
      <c r="MAI58" s="408"/>
      <c r="MAJ58" s="409"/>
      <c r="MAK58" s="410"/>
      <c r="MAL58" s="411"/>
      <c r="MAM58" s="412"/>
      <c r="MAN58" s="406"/>
      <c r="MAO58" s="407"/>
      <c r="MAP58" s="408"/>
      <c r="MAQ58" s="409"/>
      <c r="MAR58" s="410"/>
      <c r="MAS58" s="411"/>
      <c r="MAT58" s="412"/>
      <c r="MAU58" s="406"/>
      <c r="MAV58" s="407"/>
      <c r="MAW58" s="408"/>
      <c r="MAX58" s="409"/>
      <c r="MAY58" s="410"/>
      <c r="MAZ58" s="411"/>
      <c r="MBA58" s="412"/>
      <c r="MBB58" s="406"/>
      <c r="MBC58" s="407"/>
      <c r="MBD58" s="408"/>
      <c r="MBE58" s="409"/>
      <c r="MBF58" s="410"/>
      <c r="MBG58" s="411"/>
      <c r="MBH58" s="412"/>
      <c r="MBI58" s="406"/>
      <c r="MBJ58" s="407"/>
      <c r="MBK58" s="408"/>
      <c r="MBL58" s="409"/>
      <c r="MBM58" s="410"/>
      <c r="MBN58" s="411"/>
      <c r="MBO58" s="412"/>
      <c r="MBP58" s="406"/>
      <c r="MBQ58" s="407"/>
      <c r="MBR58" s="408"/>
      <c r="MBS58" s="409"/>
      <c r="MBT58" s="410"/>
      <c r="MBU58" s="411"/>
      <c r="MBV58" s="412"/>
      <c r="MBW58" s="406"/>
      <c r="MBX58" s="407"/>
      <c r="MBY58" s="408"/>
      <c r="MBZ58" s="409"/>
      <c r="MCA58" s="410"/>
      <c r="MCB58" s="411"/>
      <c r="MCC58" s="412"/>
      <c r="MCD58" s="406"/>
      <c r="MCE58" s="407"/>
      <c r="MCF58" s="408"/>
      <c r="MCG58" s="409"/>
      <c r="MCH58" s="410"/>
      <c r="MCI58" s="411"/>
      <c r="MCJ58" s="412"/>
      <c r="MCK58" s="406"/>
      <c r="MCL58" s="407"/>
      <c r="MCM58" s="408"/>
      <c r="MCN58" s="409"/>
      <c r="MCO58" s="410"/>
      <c r="MCP58" s="411"/>
      <c r="MCQ58" s="412"/>
      <c r="MCR58" s="406"/>
      <c r="MCS58" s="407"/>
      <c r="MCT58" s="408"/>
      <c r="MCU58" s="409"/>
      <c r="MCV58" s="410"/>
      <c r="MCW58" s="411"/>
      <c r="MCX58" s="412"/>
      <c r="MCY58" s="406"/>
      <c r="MCZ58" s="407"/>
      <c r="MDA58" s="408"/>
      <c r="MDB58" s="409"/>
      <c r="MDC58" s="410"/>
      <c r="MDD58" s="411"/>
      <c r="MDE58" s="412"/>
      <c r="MDF58" s="406"/>
      <c r="MDG58" s="407"/>
      <c r="MDH58" s="408"/>
      <c r="MDI58" s="409"/>
      <c r="MDJ58" s="410"/>
      <c r="MDK58" s="411"/>
      <c r="MDL58" s="412"/>
      <c r="MDM58" s="406"/>
      <c r="MDN58" s="407"/>
      <c r="MDO58" s="408"/>
      <c r="MDP58" s="409"/>
      <c r="MDQ58" s="410"/>
      <c r="MDR58" s="411"/>
      <c r="MDS58" s="412"/>
      <c r="MDT58" s="406"/>
      <c r="MDU58" s="407"/>
      <c r="MDV58" s="408"/>
      <c r="MDW58" s="409"/>
      <c r="MDX58" s="410"/>
      <c r="MDY58" s="411"/>
      <c r="MDZ58" s="412"/>
      <c r="MEA58" s="406"/>
      <c r="MEB58" s="407"/>
      <c r="MEC58" s="408"/>
      <c r="MED58" s="409"/>
      <c r="MEE58" s="410"/>
      <c r="MEF58" s="411"/>
      <c r="MEG58" s="412"/>
      <c r="MEH58" s="406"/>
      <c r="MEI58" s="407"/>
      <c r="MEJ58" s="408"/>
      <c r="MEK58" s="409"/>
      <c r="MEL58" s="410"/>
      <c r="MEM58" s="411"/>
      <c r="MEN58" s="412"/>
      <c r="MEO58" s="406"/>
      <c r="MEP58" s="407"/>
      <c r="MEQ58" s="408"/>
      <c r="MER58" s="409"/>
      <c r="MES58" s="410"/>
      <c r="MET58" s="411"/>
      <c r="MEU58" s="412"/>
      <c r="MEV58" s="406"/>
      <c r="MEW58" s="407"/>
      <c r="MEX58" s="408"/>
      <c r="MEY58" s="409"/>
      <c r="MEZ58" s="410"/>
      <c r="MFA58" s="411"/>
      <c r="MFB58" s="412"/>
      <c r="MFC58" s="406"/>
      <c r="MFD58" s="407"/>
      <c r="MFE58" s="408"/>
      <c r="MFF58" s="409"/>
      <c r="MFG58" s="410"/>
      <c r="MFH58" s="411"/>
      <c r="MFI58" s="412"/>
      <c r="MFJ58" s="406"/>
      <c r="MFK58" s="407"/>
      <c r="MFL58" s="408"/>
      <c r="MFM58" s="409"/>
      <c r="MFN58" s="410"/>
      <c r="MFO58" s="411"/>
      <c r="MFP58" s="412"/>
      <c r="MFQ58" s="406"/>
      <c r="MFR58" s="407"/>
      <c r="MFS58" s="408"/>
      <c r="MFT58" s="409"/>
      <c r="MFU58" s="410"/>
      <c r="MFV58" s="411"/>
      <c r="MFW58" s="412"/>
      <c r="MFX58" s="406"/>
      <c r="MFY58" s="407"/>
      <c r="MFZ58" s="408"/>
      <c r="MGA58" s="409"/>
      <c r="MGB58" s="410"/>
      <c r="MGC58" s="411"/>
      <c r="MGD58" s="412"/>
      <c r="MGE58" s="406"/>
      <c r="MGF58" s="407"/>
      <c r="MGG58" s="408"/>
      <c r="MGH58" s="409"/>
      <c r="MGI58" s="410"/>
      <c r="MGJ58" s="411"/>
      <c r="MGK58" s="412"/>
      <c r="MGL58" s="406"/>
      <c r="MGM58" s="407"/>
      <c r="MGN58" s="408"/>
      <c r="MGO58" s="409"/>
      <c r="MGP58" s="410"/>
      <c r="MGQ58" s="411"/>
      <c r="MGR58" s="412"/>
      <c r="MGS58" s="406"/>
      <c r="MGT58" s="407"/>
      <c r="MGU58" s="408"/>
      <c r="MGV58" s="409"/>
      <c r="MGW58" s="410"/>
      <c r="MGX58" s="411"/>
      <c r="MGY58" s="412"/>
      <c r="MGZ58" s="406"/>
      <c r="MHA58" s="407"/>
      <c r="MHB58" s="408"/>
      <c r="MHC58" s="409"/>
      <c r="MHD58" s="410"/>
      <c r="MHE58" s="411"/>
      <c r="MHF58" s="412"/>
      <c r="MHG58" s="406"/>
      <c r="MHH58" s="407"/>
      <c r="MHI58" s="408"/>
      <c r="MHJ58" s="409"/>
      <c r="MHK58" s="410"/>
      <c r="MHL58" s="411"/>
      <c r="MHM58" s="412"/>
      <c r="MHN58" s="406"/>
      <c r="MHO58" s="407"/>
      <c r="MHP58" s="408"/>
      <c r="MHQ58" s="409"/>
      <c r="MHR58" s="410"/>
      <c r="MHS58" s="411"/>
      <c r="MHT58" s="412"/>
      <c r="MHU58" s="406"/>
      <c r="MHV58" s="407"/>
      <c r="MHW58" s="408"/>
      <c r="MHX58" s="409"/>
      <c r="MHY58" s="410"/>
      <c r="MHZ58" s="411"/>
      <c r="MIA58" s="412"/>
      <c r="MIB58" s="406"/>
      <c r="MIC58" s="407"/>
      <c r="MID58" s="408"/>
      <c r="MIE58" s="409"/>
      <c r="MIF58" s="410"/>
      <c r="MIG58" s="411"/>
      <c r="MIH58" s="412"/>
      <c r="MII58" s="406"/>
      <c r="MIJ58" s="407"/>
      <c r="MIK58" s="408"/>
      <c r="MIL58" s="409"/>
      <c r="MIM58" s="410"/>
      <c r="MIN58" s="411"/>
      <c r="MIO58" s="412"/>
      <c r="MIP58" s="406"/>
      <c r="MIQ58" s="407"/>
      <c r="MIR58" s="408"/>
      <c r="MIS58" s="409"/>
      <c r="MIT58" s="410"/>
      <c r="MIU58" s="411"/>
      <c r="MIV58" s="412"/>
      <c r="MIW58" s="406"/>
      <c r="MIX58" s="407"/>
      <c r="MIY58" s="408"/>
      <c r="MIZ58" s="409"/>
      <c r="MJA58" s="410"/>
      <c r="MJB58" s="411"/>
      <c r="MJC58" s="412"/>
      <c r="MJD58" s="406"/>
      <c r="MJE58" s="407"/>
      <c r="MJF58" s="408"/>
      <c r="MJG58" s="409"/>
      <c r="MJH58" s="410"/>
      <c r="MJI58" s="411"/>
      <c r="MJJ58" s="412"/>
      <c r="MJK58" s="406"/>
      <c r="MJL58" s="407"/>
      <c r="MJM58" s="408"/>
      <c r="MJN58" s="409"/>
      <c r="MJO58" s="410"/>
      <c r="MJP58" s="411"/>
      <c r="MJQ58" s="412"/>
      <c r="MJR58" s="406"/>
      <c r="MJS58" s="407"/>
      <c r="MJT58" s="408"/>
      <c r="MJU58" s="409"/>
      <c r="MJV58" s="410"/>
      <c r="MJW58" s="411"/>
      <c r="MJX58" s="412"/>
      <c r="MJY58" s="406"/>
      <c r="MJZ58" s="407"/>
      <c r="MKA58" s="408"/>
      <c r="MKB58" s="409"/>
      <c r="MKC58" s="410"/>
      <c r="MKD58" s="411"/>
      <c r="MKE58" s="412"/>
      <c r="MKF58" s="406"/>
      <c r="MKG58" s="407"/>
      <c r="MKH58" s="408"/>
      <c r="MKI58" s="409"/>
      <c r="MKJ58" s="410"/>
      <c r="MKK58" s="411"/>
      <c r="MKL58" s="412"/>
      <c r="MKM58" s="406"/>
      <c r="MKN58" s="407"/>
      <c r="MKO58" s="408"/>
      <c r="MKP58" s="409"/>
      <c r="MKQ58" s="410"/>
      <c r="MKR58" s="411"/>
      <c r="MKS58" s="412"/>
      <c r="MKT58" s="406"/>
      <c r="MKU58" s="407"/>
      <c r="MKV58" s="408"/>
      <c r="MKW58" s="409"/>
      <c r="MKX58" s="410"/>
      <c r="MKY58" s="411"/>
      <c r="MKZ58" s="412"/>
      <c r="MLA58" s="406"/>
      <c r="MLB58" s="407"/>
      <c r="MLC58" s="408"/>
      <c r="MLD58" s="409"/>
      <c r="MLE58" s="410"/>
      <c r="MLF58" s="411"/>
      <c r="MLG58" s="412"/>
      <c r="MLH58" s="406"/>
      <c r="MLI58" s="407"/>
      <c r="MLJ58" s="408"/>
      <c r="MLK58" s="409"/>
      <c r="MLL58" s="410"/>
      <c r="MLM58" s="411"/>
      <c r="MLN58" s="412"/>
      <c r="MLO58" s="406"/>
      <c r="MLP58" s="407"/>
      <c r="MLQ58" s="408"/>
      <c r="MLR58" s="409"/>
      <c r="MLS58" s="410"/>
      <c r="MLT58" s="411"/>
      <c r="MLU58" s="412"/>
      <c r="MLV58" s="406"/>
      <c r="MLW58" s="407"/>
      <c r="MLX58" s="408"/>
      <c r="MLY58" s="409"/>
      <c r="MLZ58" s="410"/>
      <c r="MMA58" s="411"/>
      <c r="MMB58" s="412"/>
      <c r="MMC58" s="406"/>
      <c r="MMD58" s="407"/>
      <c r="MME58" s="408"/>
      <c r="MMF58" s="409"/>
      <c r="MMG58" s="410"/>
      <c r="MMH58" s="411"/>
      <c r="MMI58" s="412"/>
      <c r="MMJ58" s="406"/>
      <c r="MMK58" s="407"/>
      <c r="MML58" s="408"/>
      <c r="MMM58" s="409"/>
      <c r="MMN58" s="410"/>
      <c r="MMO58" s="411"/>
      <c r="MMP58" s="412"/>
      <c r="MMQ58" s="406"/>
      <c r="MMR58" s="407"/>
      <c r="MMS58" s="408"/>
      <c r="MMT58" s="409"/>
      <c r="MMU58" s="410"/>
      <c r="MMV58" s="411"/>
      <c r="MMW58" s="412"/>
      <c r="MMX58" s="406"/>
      <c r="MMY58" s="407"/>
      <c r="MMZ58" s="408"/>
      <c r="MNA58" s="409"/>
      <c r="MNB58" s="410"/>
      <c r="MNC58" s="411"/>
      <c r="MND58" s="412"/>
      <c r="MNE58" s="406"/>
      <c r="MNF58" s="407"/>
      <c r="MNG58" s="408"/>
      <c r="MNH58" s="409"/>
      <c r="MNI58" s="410"/>
      <c r="MNJ58" s="411"/>
      <c r="MNK58" s="412"/>
      <c r="MNL58" s="406"/>
      <c r="MNM58" s="407"/>
      <c r="MNN58" s="408"/>
      <c r="MNO58" s="409"/>
      <c r="MNP58" s="410"/>
      <c r="MNQ58" s="411"/>
      <c r="MNR58" s="412"/>
      <c r="MNS58" s="406"/>
      <c r="MNT58" s="407"/>
      <c r="MNU58" s="408"/>
      <c r="MNV58" s="409"/>
      <c r="MNW58" s="410"/>
      <c r="MNX58" s="411"/>
      <c r="MNY58" s="412"/>
      <c r="MNZ58" s="406"/>
      <c r="MOA58" s="407"/>
      <c r="MOB58" s="408"/>
      <c r="MOC58" s="409"/>
      <c r="MOD58" s="410"/>
      <c r="MOE58" s="411"/>
      <c r="MOF58" s="412"/>
      <c r="MOG58" s="406"/>
      <c r="MOH58" s="407"/>
      <c r="MOI58" s="408"/>
      <c r="MOJ58" s="409"/>
      <c r="MOK58" s="410"/>
      <c r="MOL58" s="411"/>
      <c r="MOM58" s="412"/>
      <c r="MON58" s="406"/>
      <c r="MOO58" s="407"/>
      <c r="MOP58" s="408"/>
      <c r="MOQ58" s="409"/>
      <c r="MOR58" s="410"/>
      <c r="MOS58" s="411"/>
      <c r="MOT58" s="412"/>
      <c r="MOU58" s="406"/>
      <c r="MOV58" s="407"/>
      <c r="MOW58" s="408"/>
      <c r="MOX58" s="409"/>
      <c r="MOY58" s="410"/>
      <c r="MOZ58" s="411"/>
      <c r="MPA58" s="412"/>
      <c r="MPB58" s="406"/>
      <c r="MPC58" s="407"/>
      <c r="MPD58" s="408"/>
      <c r="MPE58" s="409"/>
      <c r="MPF58" s="410"/>
      <c r="MPG58" s="411"/>
      <c r="MPH58" s="412"/>
      <c r="MPI58" s="406"/>
      <c r="MPJ58" s="407"/>
      <c r="MPK58" s="408"/>
      <c r="MPL58" s="409"/>
      <c r="MPM58" s="410"/>
      <c r="MPN58" s="411"/>
      <c r="MPO58" s="412"/>
      <c r="MPP58" s="406"/>
      <c r="MPQ58" s="407"/>
      <c r="MPR58" s="408"/>
      <c r="MPS58" s="409"/>
      <c r="MPT58" s="410"/>
      <c r="MPU58" s="411"/>
      <c r="MPV58" s="412"/>
      <c r="MPW58" s="406"/>
      <c r="MPX58" s="407"/>
      <c r="MPY58" s="408"/>
      <c r="MPZ58" s="409"/>
      <c r="MQA58" s="410"/>
      <c r="MQB58" s="411"/>
      <c r="MQC58" s="412"/>
      <c r="MQD58" s="406"/>
      <c r="MQE58" s="407"/>
      <c r="MQF58" s="408"/>
      <c r="MQG58" s="409"/>
      <c r="MQH58" s="410"/>
      <c r="MQI58" s="411"/>
      <c r="MQJ58" s="412"/>
      <c r="MQK58" s="406"/>
      <c r="MQL58" s="407"/>
      <c r="MQM58" s="408"/>
      <c r="MQN58" s="409"/>
      <c r="MQO58" s="410"/>
      <c r="MQP58" s="411"/>
      <c r="MQQ58" s="412"/>
      <c r="MQR58" s="406"/>
      <c r="MQS58" s="407"/>
      <c r="MQT58" s="408"/>
      <c r="MQU58" s="409"/>
      <c r="MQV58" s="410"/>
      <c r="MQW58" s="411"/>
      <c r="MQX58" s="412"/>
      <c r="MQY58" s="406"/>
      <c r="MQZ58" s="407"/>
      <c r="MRA58" s="408"/>
      <c r="MRB58" s="409"/>
      <c r="MRC58" s="410"/>
      <c r="MRD58" s="411"/>
      <c r="MRE58" s="412"/>
      <c r="MRF58" s="406"/>
      <c r="MRG58" s="407"/>
      <c r="MRH58" s="408"/>
      <c r="MRI58" s="409"/>
      <c r="MRJ58" s="410"/>
      <c r="MRK58" s="411"/>
      <c r="MRL58" s="412"/>
      <c r="MRM58" s="406"/>
      <c r="MRN58" s="407"/>
      <c r="MRO58" s="408"/>
      <c r="MRP58" s="409"/>
      <c r="MRQ58" s="410"/>
      <c r="MRR58" s="411"/>
      <c r="MRS58" s="412"/>
      <c r="MRT58" s="406"/>
      <c r="MRU58" s="407"/>
      <c r="MRV58" s="408"/>
      <c r="MRW58" s="409"/>
      <c r="MRX58" s="410"/>
      <c r="MRY58" s="411"/>
      <c r="MRZ58" s="412"/>
      <c r="MSA58" s="406"/>
      <c r="MSB58" s="407"/>
      <c r="MSC58" s="408"/>
      <c r="MSD58" s="409"/>
      <c r="MSE58" s="410"/>
      <c r="MSF58" s="411"/>
      <c r="MSG58" s="412"/>
      <c r="MSH58" s="406"/>
      <c r="MSI58" s="407"/>
      <c r="MSJ58" s="408"/>
      <c r="MSK58" s="409"/>
      <c r="MSL58" s="410"/>
      <c r="MSM58" s="411"/>
      <c r="MSN58" s="412"/>
      <c r="MSO58" s="406"/>
      <c r="MSP58" s="407"/>
      <c r="MSQ58" s="408"/>
      <c r="MSR58" s="409"/>
      <c r="MSS58" s="410"/>
      <c r="MST58" s="411"/>
      <c r="MSU58" s="412"/>
      <c r="MSV58" s="406"/>
      <c r="MSW58" s="407"/>
      <c r="MSX58" s="408"/>
      <c r="MSY58" s="409"/>
      <c r="MSZ58" s="410"/>
      <c r="MTA58" s="411"/>
      <c r="MTB58" s="412"/>
      <c r="MTC58" s="406"/>
      <c r="MTD58" s="407"/>
      <c r="MTE58" s="408"/>
      <c r="MTF58" s="409"/>
      <c r="MTG58" s="410"/>
      <c r="MTH58" s="411"/>
      <c r="MTI58" s="412"/>
      <c r="MTJ58" s="406"/>
      <c r="MTK58" s="407"/>
      <c r="MTL58" s="408"/>
      <c r="MTM58" s="409"/>
      <c r="MTN58" s="410"/>
      <c r="MTO58" s="411"/>
      <c r="MTP58" s="412"/>
      <c r="MTQ58" s="406"/>
      <c r="MTR58" s="407"/>
      <c r="MTS58" s="408"/>
      <c r="MTT58" s="409"/>
      <c r="MTU58" s="410"/>
      <c r="MTV58" s="411"/>
      <c r="MTW58" s="412"/>
      <c r="MTX58" s="406"/>
      <c r="MTY58" s="407"/>
      <c r="MTZ58" s="408"/>
      <c r="MUA58" s="409"/>
      <c r="MUB58" s="410"/>
      <c r="MUC58" s="411"/>
      <c r="MUD58" s="412"/>
      <c r="MUE58" s="406"/>
      <c r="MUF58" s="407"/>
      <c r="MUG58" s="408"/>
      <c r="MUH58" s="409"/>
      <c r="MUI58" s="410"/>
      <c r="MUJ58" s="411"/>
      <c r="MUK58" s="412"/>
      <c r="MUL58" s="406"/>
      <c r="MUM58" s="407"/>
      <c r="MUN58" s="408"/>
      <c r="MUO58" s="409"/>
      <c r="MUP58" s="410"/>
      <c r="MUQ58" s="411"/>
      <c r="MUR58" s="412"/>
      <c r="MUS58" s="406"/>
      <c r="MUT58" s="407"/>
      <c r="MUU58" s="408"/>
      <c r="MUV58" s="409"/>
      <c r="MUW58" s="410"/>
      <c r="MUX58" s="411"/>
      <c r="MUY58" s="412"/>
      <c r="MUZ58" s="406"/>
      <c r="MVA58" s="407"/>
      <c r="MVB58" s="408"/>
      <c r="MVC58" s="409"/>
      <c r="MVD58" s="410"/>
      <c r="MVE58" s="411"/>
      <c r="MVF58" s="412"/>
      <c r="MVG58" s="406"/>
      <c r="MVH58" s="407"/>
      <c r="MVI58" s="408"/>
      <c r="MVJ58" s="409"/>
      <c r="MVK58" s="410"/>
      <c r="MVL58" s="411"/>
      <c r="MVM58" s="412"/>
      <c r="MVN58" s="406"/>
      <c r="MVO58" s="407"/>
      <c r="MVP58" s="408"/>
      <c r="MVQ58" s="409"/>
      <c r="MVR58" s="410"/>
      <c r="MVS58" s="411"/>
      <c r="MVT58" s="412"/>
      <c r="MVU58" s="406"/>
      <c r="MVV58" s="407"/>
      <c r="MVW58" s="408"/>
      <c r="MVX58" s="409"/>
      <c r="MVY58" s="410"/>
      <c r="MVZ58" s="411"/>
      <c r="MWA58" s="412"/>
      <c r="MWB58" s="406"/>
      <c r="MWC58" s="407"/>
      <c r="MWD58" s="408"/>
      <c r="MWE58" s="409"/>
      <c r="MWF58" s="410"/>
      <c r="MWG58" s="411"/>
      <c r="MWH58" s="412"/>
      <c r="MWI58" s="406"/>
      <c r="MWJ58" s="407"/>
      <c r="MWK58" s="408"/>
      <c r="MWL58" s="409"/>
      <c r="MWM58" s="410"/>
      <c r="MWN58" s="411"/>
      <c r="MWO58" s="412"/>
      <c r="MWP58" s="406"/>
      <c r="MWQ58" s="407"/>
      <c r="MWR58" s="408"/>
      <c r="MWS58" s="409"/>
      <c r="MWT58" s="410"/>
      <c r="MWU58" s="411"/>
      <c r="MWV58" s="412"/>
      <c r="MWW58" s="406"/>
      <c r="MWX58" s="407"/>
      <c r="MWY58" s="408"/>
      <c r="MWZ58" s="409"/>
      <c r="MXA58" s="410"/>
      <c r="MXB58" s="411"/>
      <c r="MXC58" s="412"/>
      <c r="MXD58" s="406"/>
      <c r="MXE58" s="407"/>
      <c r="MXF58" s="408"/>
      <c r="MXG58" s="409"/>
      <c r="MXH58" s="410"/>
      <c r="MXI58" s="411"/>
      <c r="MXJ58" s="412"/>
      <c r="MXK58" s="406"/>
      <c r="MXL58" s="407"/>
      <c r="MXM58" s="408"/>
      <c r="MXN58" s="409"/>
      <c r="MXO58" s="410"/>
      <c r="MXP58" s="411"/>
      <c r="MXQ58" s="412"/>
      <c r="MXR58" s="406"/>
      <c r="MXS58" s="407"/>
      <c r="MXT58" s="408"/>
      <c r="MXU58" s="409"/>
      <c r="MXV58" s="410"/>
      <c r="MXW58" s="411"/>
      <c r="MXX58" s="412"/>
      <c r="MXY58" s="406"/>
      <c r="MXZ58" s="407"/>
      <c r="MYA58" s="408"/>
      <c r="MYB58" s="409"/>
      <c r="MYC58" s="410"/>
      <c r="MYD58" s="411"/>
      <c r="MYE58" s="412"/>
      <c r="MYF58" s="406"/>
      <c r="MYG58" s="407"/>
      <c r="MYH58" s="408"/>
      <c r="MYI58" s="409"/>
      <c r="MYJ58" s="410"/>
      <c r="MYK58" s="411"/>
      <c r="MYL58" s="412"/>
      <c r="MYM58" s="406"/>
      <c r="MYN58" s="407"/>
      <c r="MYO58" s="408"/>
      <c r="MYP58" s="409"/>
      <c r="MYQ58" s="410"/>
      <c r="MYR58" s="411"/>
      <c r="MYS58" s="412"/>
      <c r="MYT58" s="406"/>
      <c r="MYU58" s="407"/>
      <c r="MYV58" s="408"/>
      <c r="MYW58" s="409"/>
      <c r="MYX58" s="410"/>
      <c r="MYY58" s="411"/>
      <c r="MYZ58" s="412"/>
      <c r="MZA58" s="406"/>
      <c r="MZB58" s="407"/>
      <c r="MZC58" s="408"/>
      <c r="MZD58" s="409"/>
      <c r="MZE58" s="410"/>
      <c r="MZF58" s="411"/>
      <c r="MZG58" s="412"/>
      <c r="MZH58" s="406"/>
      <c r="MZI58" s="407"/>
      <c r="MZJ58" s="408"/>
      <c r="MZK58" s="409"/>
      <c r="MZL58" s="410"/>
      <c r="MZM58" s="411"/>
      <c r="MZN58" s="412"/>
      <c r="MZO58" s="406"/>
      <c r="MZP58" s="407"/>
      <c r="MZQ58" s="408"/>
      <c r="MZR58" s="409"/>
      <c r="MZS58" s="410"/>
      <c r="MZT58" s="411"/>
      <c r="MZU58" s="412"/>
      <c r="MZV58" s="406"/>
      <c r="MZW58" s="407"/>
      <c r="MZX58" s="408"/>
      <c r="MZY58" s="409"/>
      <c r="MZZ58" s="410"/>
      <c r="NAA58" s="411"/>
      <c r="NAB58" s="412"/>
      <c r="NAC58" s="406"/>
      <c r="NAD58" s="407"/>
      <c r="NAE58" s="408"/>
      <c r="NAF58" s="409"/>
      <c r="NAG58" s="410"/>
      <c r="NAH58" s="411"/>
      <c r="NAI58" s="412"/>
      <c r="NAJ58" s="406"/>
      <c r="NAK58" s="407"/>
      <c r="NAL58" s="408"/>
      <c r="NAM58" s="409"/>
      <c r="NAN58" s="410"/>
      <c r="NAO58" s="411"/>
      <c r="NAP58" s="412"/>
      <c r="NAQ58" s="406"/>
      <c r="NAR58" s="407"/>
      <c r="NAS58" s="408"/>
      <c r="NAT58" s="409"/>
      <c r="NAU58" s="410"/>
      <c r="NAV58" s="411"/>
      <c r="NAW58" s="412"/>
      <c r="NAX58" s="406"/>
      <c r="NAY58" s="407"/>
      <c r="NAZ58" s="408"/>
      <c r="NBA58" s="409"/>
      <c r="NBB58" s="410"/>
      <c r="NBC58" s="411"/>
      <c r="NBD58" s="412"/>
      <c r="NBE58" s="406"/>
      <c r="NBF58" s="407"/>
      <c r="NBG58" s="408"/>
      <c r="NBH58" s="409"/>
      <c r="NBI58" s="410"/>
      <c r="NBJ58" s="411"/>
      <c r="NBK58" s="412"/>
      <c r="NBL58" s="406"/>
      <c r="NBM58" s="407"/>
      <c r="NBN58" s="408"/>
      <c r="NBO58" s="409"/>
      <c r="NBP58" s="410"/>
      <c r="NBQ58" s="411"/>
      <c r="NBR58" s="412"/>
      <c r="NBS58" s="406"/>
      <c r="NBT58" s="407"/>
      <c r="NBU58" s="408"/>
      <c r="NBV58" s="409"/>
      <c r="NBW58" s="410"/>
      <c r="NBX58" s="411"/>
      <c r="NBY58" s="412"/>
      <c r="NBZ58" s="406"/>
      <c r="NCA58" s="407"/>
      <c r="NCB58" s="408"/>
      <c r="NCC58" s="409"/>
      <c r="NCD58" s="410"/>
      <c r="NCE58" s="411"/>
      <c r="NCF58" s="412"/>
      <c r="NCG58" s="406"/>
      <c r="NCH58" s="407"/>
      <c r="NCI58" s="408"/>
      <c r="NCJ58" s="409"/>
      <c r="NCK58" s="410"/>
      <c r="NCL58" s="411"/>
      <c r="NCM58" s="412"/>
      <c r="NCN58" s="406"/>
      <c r="NCO58" s="407"/>
      <c r="NCP58" s="408"/>
      <c r="NCQ58" s="409"/>
      <c r="NCR58" s="410"/>
      <c r="NCS58" s="411"/>
      <c r="NCT58" s="412"/>
      <c r="NCU58" s="406"/>
      <c r="NCV58" s="407"/>
      <c r="NCW58" s="408"/>
      <c r="NCX58" s="409"/>
      <c r="NCY58" s="410"/>
      <c r="NCZ58" s="411"/>
      <c r="NDA58" s="412"/>
      <c r="NDB58" s="406"/>
      <c r="NDC58" s="407"/>
      <c r="NDD58" s="408"/>
      <c r="NDE58" s="409"/>
      <c r="NDF58" s="410"/>
      <c r="NDG58" s="411"/>
      <c r="NDH58" s="412"/>
      <c r="NDI58" s="406"/>
      <c r="NDJ58" s="407"/>
      <c r="NDK58" s="408"/>
      <c r="NDL58" s="409"/>
      <c r="NDM58" s="410"/>
      <c r="NDN58" s="411"/>
      <c r="NDO58" s="412"/>
      <c r="NDP58" s="406"/>
      <c r="NDQ58" s="407"/>
      <c r="NDR58" s="408"/>
      <c r="NDS58" s="409"/>
      <c r="NDT58" s="410"/>
      <c r="NDU58" s="411"/>
      <c r="NDV58" s="412"/>
      <c r="NDW58" s="406"/>
      <c r="NDX58" s="407"/>
      <c r="NDY58" s="408"/>
      <c r="NDZ58" s="409"/>
      <c r="NEA58" s="410"/>
      <c r="NEB58" s="411"/>
      <c r="NEC58" s="412"/>
      <c r="NED58" s="406"/>
      <c r="NEE58" s="407"/>
      <c r="NEF58" s="408"/>
      <c r="NEG58" s="409"/>
      <c r="NEH58" s="410"/>
      <c r="NEI58" s="411"/>
      <c r="NEJ58" s="412"/>
      <c r="NEK58" s="406"/>
      <c r="NEL58" s="407"/>
      <c r="NEM58" s="408"/>
      <c r="NEN58" s="409"/>
      <c r="NEO58" s="410"/>
      <c r="NEP58" s="411"/>
      <c r="NEQ58" s="412"/>
      <c r="NER58" s="406"/>
      <c r="NES58" s="407"/>
      <c r="NET58" s="408"/>
      <c r="NEU58" s="409"/>
      <c r="NEV58" s="410"/>
      <c r="NEW58" s="411"/>
      <c r="NEX58" s="412"/>
      <c r="NEY58" s="406"/>
      <c r="NEZ58" s="407"/>
      <c r="NFA58" s="408"/>
      <c r="NFB58" s="409"/>
      <c r="NFC58" s="410"/>
      <c r="NFD58" s="411"/>
      <c r="NFE58" s="412"/>
      <c r="NFF58" s="406"/>
      <c r="NFG58" s="407"/>
      <c r="NFH58" s="408"/>
      <c r="NFI58" s="409"/>
      <c r="NFJ58" s="410"/>
      <c r="NFK58" s="411"/>
      <c r="NFL58" s="412"/>
      <c r="NFM58" s="406"/>
      <c r="NFN58" s="407"/>
      <c r="NFO58" s="408"/>
      <c r="NFP58" s="409"/>
      <c r="NFQ58" s="410"/>
      <c r="NFR58" s="411"/>
      <c r="NFS58" s="412"/>
      <c r="NFT58" s="406"/>
      <c r="NFU58" s="407"/>
      <c r="NFV58" s="408"/>
      <c r="NFW58" s="409"/>
      <c r="NFX58" s="410"/>
      <c r="NFY58" s="411"/>
      <c r="NFZ58" s="412"/>
      <c r="NGA58" s="406"/>
      <c r="NGB58" s="407"/>
      <c r="NGC58" s="408"/>
      <c r="NGD58" s="409"/>
      <c r="NGE58" s="410"/>
      <c r="NGF58" s="411"/>
      <c r="NGG58" s="412"/>
      <c r="NGH58" s="406"/>
      <c r="NGI58" s="407"/>
      <c r="NGJ58" s="408"/>
      <c r="NGK58" s="409"/>
      <c r="NGL58" s="410"/>
      <c r="NGM58" s="411"/>
      <c r="NGN58" s="412"/>
      <c r="NGO58" s="406"/>
      <c r="NGP58" s="407"/>
      <c r="NGQ58" s="408"/>
      <c r="NGR58" s="409"/>
      <c r="NGS58" s="410"/>
      <c r="NGT58" s="411"/>
      <c r="NGU58" s="412"/>
      <c r="NGV58" s="406"/>
      <c r="NGW58" s="407"/>
      <c r="NGX58" s="408"/>
      <c r="NGY58" s="409"/>
      <c r="NGZ58" s="410"/>
      <c r="NHA58" s="411"/>
      <c r="NHB58" s="412"/>
      <c r="NHC58" s="406"/>
      <c r="NHD58" s="407"/>
      <c r="NHE58" s="408"/>
      <c r="NHF58" s="409"/>
      <c r="NHG58" s="410"/>
      <c r="NHH58" s="411"/>
      <c r="NHI58" s="412"/>
      <c r="NHJ58" s="406"/>
      <c r="NHK58" s="407"/>
      <c r="NHL58" s="408"/>
      <c r="NHM58" s="409"/>
      <c r="NHN58" s="410"/>
      <c r="NHO58" s="411"/>
      <c r="NHP58" s="412"/>
      <c r="NHQ58" s="406"/>
      <c r="NHR58" s="407"/>
      <c r="NHS58" s="408"/>
      <c r="NHT58" s="409"/>
      <c r="NHU58" s="410"/>
      <c r="NHV58" s="411"/>
      <c r="NHW58" s="412"/>
      <c r="NHX58" s="406"/>
      <c r="NHY58" s="407"/>
      <c r="NHZ58" s="408"/>
      <c r="NIA58" s="409"/>
      <c r="NIB58" s="410"/>
      <c r="NIC58" s="411"/>
      <c r="NID58" s="412"/>
      <c r="NIE58" s="406"/>
      <c r="NIF58" s="407"/>
      <c r="NIG58" s="408"/>
      <c r="NIH58" s="409"/>
      <c r="NII58" s="410"/>
      <c r="NIJ58" s="411"/>
      <c r="NIK58" s="412"/>
      <c r="NIL58" s="406"/>
      <c r="NIM58" s="407"/>
      <c r="NIN58" s="408"/>
      <c r="NIO58" s="409"/>
      <c r="NIP58" s="410"/>
      <c r="NIQ58" s="411"/>
      <c r="NIR58" s="412"/>
      <c r="NIS58" s="406"/>
      <c r="NIT58" s="407"/>
      <c r="NIU58" s="408"/>
      <c r="NIV58" s="409"/>
      <c r="NIW58" s="410"/>
      <c r="NIX58" s="411"/>
      <c r="NIY58" s="412"/>
      <c r="NIZ58" s="406"/>
      <c r="NJA58" s="407"/>
      <c r="NJB58" s="408"/>
      <c r="NJC58" s="409"/>
      <c r="NJD58" s="410"/>
      <c r="NJE58" s="411"/>
      <c r="NJF58" s="412"/>
      <c r="NJG58" s="406"/>
      <c r="NJH58" s="407"/>
      <c r="NJI58" s="408"/>
      <c r="NJJ58" s="409"/>
      <c r="NJK58" s="410"/>
      <c r="NJL58" s="411"/>
      <c r="NJM58" s="412"/>
      <c r="NJN58" s="406"/>
      <c r="NJO58" s="407"/>
      <c r="NJP58" s="408"/>
      <c r="NJQ58" s="409"/>
      <c r="NJR58" s="410"/>
      <c r="NJS58" s="411"/>
      <c r="NJT58" s="412"/>
      <c r="NJU58" s="406"/>
      <c r="NJV58" s="407"/>
      <c r="NJW58" s="408"/>
      <c r="NJX58" s="409"/>
      <c r="NJY58" s="410"/>
      <c r="NJZ58" s="411"/>
      <c r="NKA58" s="412"/>
      <c r="NKB58" s="406"/>
      <c r="NKC58" s="407"/>
      <c r="NKD58" s="408"/>
      <c r="NKE58" s="409"/>
      <c r="NKF58" s="410"/>
      <c r="NKG58" s="411"/>
      <c r="NKH58" s="412"/>
      <c r="NKI58" s="406"/>
      <c r="NKJ58" s="407"/>
      <c r="NKK58" s="408"/>
      <c r="NKL58" s="409"/>
      <c r="NKM58" s="410"/>
      <c r="NKN58" s="411"/>
      <c r="NKO58" s="412"/>
      <c r="NKP58" s="406"/>
      <c r="NKQ58" s="407"/>
      <c r="NKR58" s="408"/>
      <c r="NKS58" s="409"/>
      <c r="NKT58" s="410"/>
      <c r="NKU58" s="411"/>
      <c r="NKV58" s="412"/>
      <c r="NKW58" s="406"/>
      <c r="NKX58" s="407"/>
      <c r="NKY58" s="408"/>
      <c r="NKZ58" s="409"/>
      <c r="NLA58" s="410"/>
      <c r="NLB58" s="411"/>
      <c r="NLC58" s="412"/>
      <c r="NLD58" s="406"/>
      <c r="NLE58" s="407"/>
      <c r="NLF58" s="408"/>
      <c r="NLG58" s="409"/>
      <c r="NLH58" s="410"/>
      <c r="NLI58" s="411"/>
      <c r="NLJ58" s="412"/>
      <c r="NLK58" s="406"/>
      <c r="NLL58" s="407"/>
      <c r="NLM58" s="408"/>
      <c r="NLN58" s="409"/>
      <c r="NLO58" s="410"/>
      <c r="NLP58" s="411"/>
      <c r="NLQ58" s="412"/>
      <c r="NLR58" s="406"/>
      <c r="NLS58" s="407"/>
      <c r="NLT58" s="408"/>
      <c r="NLU58" s="409"/>
      <c r="NLV58" s="410"/>
      <c r="NLW58" s="411"/>
      <c r="NLX58" s="412"/>
      <c r="NLY58" s="406"/>
      <c r="NLZ58" s="407"/>
      <c r="NMA58" s="408"/>
      <c r="NMB58" s="409"/>
      <c r="NMC58" s="410"/>
      <c r="NMD58" s="411"/>
      <c r="NME58" s="412"/>
      <c r="NMF58" s="406"/>
      <c r="NMG58" s="407"/>
      <c r="NMH58" s="408"/>
      <c r="NMI58" s="409"/>
      <c r="NMJ58" s="410"/>
      <c r="NMK58" s="411"/>
      <c r="NML58" s="412"/>
      <c r="NMM58" s="406"/>
      <c r="NMN58" s="407"/>
      <c r="NMO58" s="408"/>
      <c r="NMP58" s="409"/>
      <c r="NMQ58" s="410"/>
      <c r="NMR58" s="411"/>
      <c r="NMS58" s="412"/>
      <c r="NMT58" s="406"/>
      <c r="NMU58" s="407"/>
      <c r="NMV58" s="408"/>
      <c r="NMW58" s="409"/>
      <c r="NMX58" s="410"/>
      <c r="NMY58" s="411"/>
      <c r="NMZ58" s="412"/>
      <c r="NNA58" s="406"/>
      <c r="NNB58" s="407"/>
      <c r="NNC58" s="408"/>
      <c r="NND58" s="409"/>
      <c r="NNE58" s="410"/>
      <c r="NNF58" s="411"/>
      <c r="NNG58" s="412"/>
      <c r="NNH58" s="406"/>
      <c r="NNI58" s="407"/>
      <c r="NNJ58" s="408"/>
      <c r="NNK58" s="409"/>
      <c r="NNL58" s="410"/>
      <c r="NNM58" s="411"/>
      <c r="NNN58" s="412"/>
      <c r="NNO58" s="406"/>
      <c r="NNP58" s="407"/>
      <c r="NNQ58" s="408"/>
      <c r="NNR58" s="409"/>
      <c r="NNS58" s="410"/>
      <c r="NNT58" s="411"/>
      <c r="NNU58" s="412"/>
      <c r="NNV58" s="406"/>
      <c r="NNW58" s="407"/>
      <c r="NNX58" s="408"/>
      <c r="NNY58" s="409"/>
      <c r="NNZ58" s="410"/>
      <c r="NOA58" s="411"/>
      <c r="NOB58" s="412"/>
      <c r="NOC58" s="406"/>
      <c r="NOD58" s="407"/>
      <c r="NOE58" s="408"/>
      <c r="NOF58" s="409"/>
      <c r="NOG58" s="410"/>
      <c r="NOH58" s="411"/>
      <c r="NOI58" s="412"/>
      <c r="NOJ58" s="406"/>
      <c r="NOK58" s="407"/>
      <c r="NOL58" s="408"/>
      <c r="NOM58" s="409"/>
      <c r="NON58" s="410"/>
      <c r="NOO58" s="411"/>
      <c r="NOP58" s="412"/>
      <c r="NOQ58" s="406"/>
      <c r="NOR58" s="407"/>
      <c r="NOS58" s="408"/>
      <c r="NOT58" s="409"/>
      <c r="NOU58" s="410"/>
      <c r="NOV58" s="411"/>
      <c r="NOW58" s="412"/>
      <c r="NOX58" s="406"/>
      <c r="NOY58" s="407"/>
      <c r="NOZ58" s="408"/>
      <c r="NPA58" s="409"/>
      <c r="NPB58" s="410"/>
      <c r="NPC58" s="411"/>
      <c r="NPD58" s="412"/>
      <c r="NPE58" s="406"/>
      <c r="NPF58" s="407"/>
      <c r="NPG58" s="408"/>
      <c r="NPH58" s="409"/>
      <c r="NPI58" s="410"/>
      <c r="NPJ58" s="411"/>
      <c r="NPK58" s="412"/>
      <c r="NPL58" s="406"/>
      <c r="NPM58" s="407"/>
      <c r="NPN58" s="408"/>
      <c r="NPO58" s="409"/>
      <c r="NPP58" s="410"/>
      <c r="NPQ58" s="411"/>
      <c r="NPR58" s="412"/>
      <c r="NPS58" s="406"/>
      <c r="NPT58" s="407"/>
      <c r="NPU58" s="408"/>
      <c r="NPV58" s="409"/>
      <c r="NPW58" s="410"/>
      <c r="NPX58" s="411"/>
      <c r="NPY58" s="412"/>
      <c r="NPZ58" s="406"/>
      <c r="NQA58" s="407"/>
      <c r="NQB58" s="408"/>
      <c r="NQC58" s="409"/>
      <c r="NQD58" s="410"/>
      <c r="NQE58" s="411"/>
      <c r="NQF58" s="412"/>
      <c r="NQG58" s="406"/>
      <c r="NQH58" s="407"/>
      <c r="NQI58" s="408"/>
      <c r="NQJ58" s="409"/>
      <c r="NQK58" s="410"/>
      <c r="NQL58" s="411"/>
      <c r="NQM58" s="412"/>
      <c r="NQN58" s="406"/>
      <c r="NQO58" s="407"/>
      <c r="NQP58" s="408"/>
      <c r="NQQ58" s="409"/>
      <c r="NQR58" s="410"/>
      <c r="NQS58" s="411"/>
      <c r="NQT58" s="412"/>
      <c r="NQU58" s="406"/>
      <c r="NQV58" s="407"/>
      <c r="NQW58" s="408"/>
      <c r="NQX58" s="409"/>
      <c r="NQY58" s="410"/>
      <c r="NQZ58" s="411"/>
      <c r="NRA58" s="412"/>
      <c r="NRB58" s="406"/>
      <c r="NRC58" s="407"/>
      <c r="NRD58" s="408"/>
      <c r="NRE58" s="409"/>
      <c r="NRF58" s="410"/>
      <c r="NRG58" s="411"/>
      <c r="NRH58" s="412"/>
      <c r="NRI58" s="406"/>
      <c r="NRJ58" s="407"/>
      <c r="NRK58" s="408"/>
      <c r="NRL58" s="409"/>
      <c r="NRM58" s="410"/>
      <c r="NRN58" s="411"/>
      <c r="NRO58" s="412"/>
      <c r="NRP58" s="406"/>
      <c r="NRQ58" s="407"/>
      <c r="NRR58" s="408"/>
      <c r="NRS58" s="409"/>
      <c r="NRT58" s="410"/>
      <c r="NRU58" s="411"/>
      <c r="NRV58" s="412"/>
      <c r="NRW58" s="406"/>
      <c r="NRX58" s="407"/>
      <c r="NRY58" s="408"/>
      <c r="NRZ58" s="409"/>
      <c r="NSA58" s="410"/>
      <c r="NSB58" s="411"/>
      <c r="NSC58" s="412"/>
      <c r="NSD58" s="406"/>
      <c r="NSE58" s="407"/>
      <c r="NSF58" s="408"/>
      <c r="NSG58" s="409"/>
      <c r="NSH58" s="410"/>
      <c r="NSI58" s="411"/>
      <c r="NSJ58" s="412"/>
      <c r="NSK58" s="406"/>
      <c r="NSL58" s="407"/>
      <c r="NSM58" s="408"/>
      <c r="NSN58" s="409"/>
      <c r="NSO58" s="410"/>
      <c r="NSP58" s="411"/>
      <c r="NSQ58" s="412"/>
      <c r="NSR58" s="406"/>
      <c r="NSS58" s="407"/>
      <c r="NST58" s="408"/>
      <c r="NSU58" s="409"/>
      <c r="NSV58" s="410"/>
      <c r="NSW58" s="411"/>
      <c r="NSX58" s="412"/>
      <c r="NSY58" s="406"/>
      <c r="NSZ58" s="407"/>
      <c r="NTA58" s="408"/>
      <c r="NTB58" s="409"/>
      <c r="NTC58" s="410"/>
      <c r="NTD58" s="411"/>
      <c r="NTE58" s="412"/>
      <c r="NTF58" s="406"/>
      <c r="NTG58" s="407"/>
      <c r="NTH58" s="408"/>
      <c r="NTI58" s="409"/>
      <c r="NTJ58" s="410"/>
      <c r="NTK58" s="411"/>
      <c r="NTL58" s="412"/>
      <c r="NTM58" s="406"/>
      <c r="NTN58" s="407"/>
      <c r="NTO58" s="408"/>
      <c r="NTP58" s="409"/>
      <c r="NTQ58" s="410"/>
      <c r="NTR58" s="411"/>
      <c r="NTS58" s="412"/>
      <c r="NTT58" s="406"/>
      <c r="NTU58" s="407"/>
      <c r="NTV58" s="408"/>
      <c r="NTW58" s="409"/>
      <c r="NTX58" s="410"/>
      <c r="NTY58" s="411"/>
      <c r="NTZ58" s="412"/>
      <c r="NUA58" s="406"/>
      <c r="NUB58" s="407"/>
      <c r="NUC58" s="408"/>
      <c r="NUD58" s="409"/>
      <c r="NUE58" s="410"/>
      <c r="NUF58" s="411"/>
      <c r="NUG58" s="412"/>
      <c r="NUH58" s="406"/>
      <c r="NUI58" s="407"/>
      <c r="NUJ58" s="408"/>
      <c r="NUK58" s="409"/>
      <c r="NUL58" s="410"/>
      <c r="NUM58" s="411"/>
      <c r="NUN58" s="412"/>
      <c r="NUO58" s="406"/>
      <c r="NUP58" s="407"/>
      <c r="NUQ58" s="408"/>
      <c r="NUR58" s="409"/>
      <c r="NUS58" s="410"/>
      <c r="NUT58" s="411"/>
      <c r="NUU58" s="412"/>
      <c r="NUV58" s="406"/>
      <c r="NUW58" s="407"/>
      <c r="NUX58" s="408"/>
      <c r="NUY58" s="409"/>
      <c r="NUZ58" s="410"/>
      <c r="NVA58" s="411"/>
      <c r="NVB58" s="412"/>
      <c r="NVC58" s="406"/>
      <c r="NVD58" s="407"/>
      <c r="NVE58" s="408"/>
      <c r="NVF58" s="409"/>
      <c r="NVG58" s="410"/>
      <c r="NVH58" s="411"/>
      <c r="NVI58" s="412"/>
      <c r="NVJ58" s="406"/>
      <c r="NVK58" s="407"/>
      <c r="NVL58" s="408"/>
      <c r="NVM58" s="409"/>
      <c r="NVN58" s="410"/>
      <c r="NVO58" s="411"/>
      <c r="NVP58" s="412"/>
      <c r="NVQ58" s="406"/>
      <c r="NVR58" s="407"/>
      <c r="NVS58" s="408"/>
      <c r="NVT58" s="409"/>
      <c r="NVU58" s="410"/>
      <c r="NVV58" s="411"/>
      <c r="NVW58" s="412"/>
      <c r="NVX58" s="406"/>
      <c r="NVY58" s="407"/>
      <c r="NVZ58" s="408"/>
      <c r="NWA58" s="409"/>
      <c r="NWB58" s="410"/>
      <c r="NWC58" s="411"/>
      <c r="NWD58" s="412"/>
      <c r="NWE58" s="406"/>
      <c r="NWF58" s="407"/>
      <c r="NWG58" s="408"/>
      <c r="NWH58" s="409"/>
      <c r="NWI58" s="410"/>
      <c r="NWJ58" s="411"/>
      <c r="NWK58" s="412"/>
      <c r="NWL58" s="406"/>
      <c r="NWM58" s="407"/>
      <c r="NWN58" s="408"/>
      <c r="NWO58" s="409"/>
      <c r="NWP58" s="410"/>
      <c r="NWQ58" s="411"/>
      <c r="NWR58" s="412"/>
      <c r="NWS58" s="406"/>
      <c r="NWT58" s="407"/>
      <c r="NWU58" s="408"/>
      <c r="NWV58" s="409"/>
      <c r="NWW58" s="410"/>
      <c r="NWX58" s="411"/>
      <c r="NWY58" s="412"/>
      <c r="NWZ58" s="406"/>
      <c r="NXA58" s="407"/>
      <c r="NXB58" s="408"/>
      <c r="NXC58" s="409"/>
      <c r="NXD58" s="410"/>
      <c r="NXE58" s="411"/>
      <c r="NXF58" s="412"/>
      <c r="NXG58" s="406"/>
      <c r="NXH58" s="407"/>
      <c r="NXI58" s="408"/>
      <c r="NXJ58" s="409"/>
      <c r="NXK58" s="410"/>
      <c r="NXL58" s="411"/>
      <c r="NXM58" s="412"/>
      <c r="NXN58" s="406"/>
      <c r="NXO58" s="407"/>
      <c r="NXP58" s="408"/>
      <c r="NXQ58" s="409"/>
      <c r="NXR58" s="410"/>
      <c r="NXS58" s="411"/>
      <c r="NXT58" s="412"/>
      <c r="NXU58" s="406"/>
      <c r="NXV58" s="407"/>
      <c r="NXW58" s="408"/>
      <c r="NXX58" s="409"/>
      <c r="NXY58" s="410"/>
      <c r="NXZ58" s="411"/>
      <c r="NYA58" s="412"/>
      <c r="NYB58" s="406"/>
      <c r="NYC58" s="407"/>
      <c r="NYD58" s="408"/>
      <c r="NYE58" s="409"/>
      <c r="NYF58" s="410"/>
      <c r="NYG58" s="411"/>
      <c r="NYH58" s="412"/>
      <c r="NYI58" s="406"/>
      <c r="NYJ58" s="407"/>
      <c r="NYK58" s="408"/>
      <c r="NYL58" s="409"/>
      <c r="NYM58" s="410"/>
      <c r="NYN58" s="411"/>
      <c r="NYO58" s="412"/>
      <c r="NYP58" s="406"/>
      <c r="NYQ58" s="407"/>
      <c r="NYR58" s="408"/>
      <c r="NYS58" s="409"/>
      <c r="NYT58" s="410"/>
      <c r="NYU58" s="411"/>
      <c r="NYV58" s="412"/>
      <c r="NYW58" s="406"/>
      <c r="NYX58" s="407"/>
      <c r="NYY58" s="408"/>
      <c r="NYZ58" s="409"/>
      <c r="NZA58" s="410"/>
      <c r="NZB58" s="411"/>
      <c r="NZC58" s="412"/>
      <c r="NZD58" s="406"/>
      <c r="NZE58" s="407"/>
      <c r="NZF58" s="408"/>
      <c r="NZG58" s="409"/>
      <c r="NZH58" s="410"/>
      <c r="NZI58" s="411"/>
      <c r="NZJ58" s="412"/>
      <c r="NZK58" s="406"/>
      <c r="NZL58" s="407"/>
      <c r="NZM58" s="408"/>
      <c r="NZN58" s="409"/>
      <c r="NZO58" s="410"/>
      <c r="NZP58" s="411"/>
      <c r="NZQ58" s="412"/>
      <c r="NZR58" s="406"/>
      <c r="NZS58" s="407"/>
      <c r="NZT58" s="408"/>
      <c r="NZU58" s="409"/>
      <c r="NZV58" s="410"/>
      <c r="NZW58" s="411"/>
      <c r="NZX58" s="412"/>
      <c r="NZY58" s="406"/>
      <c r="NZZ58" s="407"/>
      <c r="OAA58" s="408"/>
      <c r="OAB58" s="409"/>
      <c r="OAC58" s="410"/>
      <c r="OAD58" s="411"/>
      <c r="OAE58" s="412"/>
      <c r="OAF58" s="406"/>
      <c r="OAG58" s="407"/>
      <c r="OAH58" s="408"/>
      <c r="OAI58" s="409"/>
      <c r="OAJ58" s="410"/>
      <c r="OAK58" s="411"/>
      <c r="OAL58" s="412"/>
      <c r="OAM58" s="406"/>
      <c r="OAN58" s="407"/>
      <c r="OAO58" s="408"/>
      <c r="OAP58" s="409"/>
      <c r="OAQ58" s="410"/>
      <c r="OAR58" s="411"/>
      <c r="OAS58" s="412"/>
      <c r="OAT58" s="406"/>
      <c r="OAU58" s="407"/>
      <c r="OAV58" s="408"/>
      <c r="OAW58" s="409"/>
      <c r="OAX58" s="410"/>
      <c r="OAY58" s="411"/>
      <c r="OAZ58" s="412"/>
      <c r="OBA58" s="406"/>
      <c r="OBB58" s="407"/>
      <c r="OBC58" s="408"/>
      <c r="OBD58" s="409"/>
      <c r="OBE58" s="410"/>
      <c r="OBF58" s="411"/>
      <c r="OBG58" s="412"/>
      <c r="OBH58" s="406"/>
      <c r="OBI58" s="407"/>
      <c r="OBJ58" s="408"/>
      <c r="OBK58" s="409"/>
      <c r="OBL58" s="410"/>
      <c r="OBM58" s="411"/>
      <c r="OBN58" s="412"/>
      <c r="OBO58" s="406"/>
      <c r="OBP58" s="407"/>
      <c r="OBQ58" s="408"/>
      <c r="OBR58" s="409"/>
      <c r="OBS58" s="410"/>
      <c r="OBT58" s="411"/>
      <c r="OBU58" s="412"/>
      <c r="OBV58" s="406"/>
      <c r="OBW58" s="407"/>
      <c r="OBX58" s="408"/>
      <c r="OBY58" s="409"/>
      <c r="OBZ58" s="410"/>
      <c r="OCA58" s="411"/>
      <c r="OCB58" s="412"/>
      <c r="OCC58" s="406"/>
      <c r="OCD58" s="407"/>
      <c r="OCE58" s="408"/>
      <c r="OCF58" s="409"/>
      <c r="OCG58" s="410"/>
      <c r="OCH58" s="411"/>
      <c r="OCI58" s="412"/>
      <c r="OCJ58" s="406"/>
      <c r="OCK58" s="407"/>
      <c r="OCL58" s="408"/>
      <c r="OCM58" s="409"/>
      <c r="OCN58" s="410"/>
      <c r="OCO58" s="411"/>
      <c r="OCP58" s="412"/>
      <c r="OCQ58" s="406"/>
      <c r="OCR58" s="407"/>
      <c r="OCS58" s="408"/>
      <c r="OCT58" s="409"/>
      <c r="OCU58" s="410"/>
      <c r="OCV58" s="411"/>
      <c r="OCW58" s="412"/>
      <c r="OCX58" s="406"/>
      <c r="OCY58" s="407"/>
      <c r="OCZ58" s="408"/>
      <c r="ODA58" s="409"/>
      <c r="ODB58" s="410"/>
      <c r="ODC58" s="411"/>
      <c r="ODD58" s="412"/>
      <c r="ODE58" s="406"/>
      <c r="ODF58" s="407"/>
      <c r="ODG58" s="408"/>
      <c r="ODH58" s="409"/>
      <c r="ODI58" s="410"/>
      <c r="ODJ58" s="411"/>
      <c r="ODK58" s="412"/>
      <c r="ODL58" s="406"/>
      <c r="ODM58" s="407"/>
      <c r="ODN58" s="408"/>
      <c r="ODO58" s="409"/>
      <c r="ODP58" s="410"/>
      <c r="ODQ58" s="411"/>
      <c r="ODR58" s="412"/>
      <c r="ODS58" s="406"/>
      <c r="ODT58" s="407"/>
      <c r="ODU58" s="408"/>
      <c r="ODV58" s="409"/>
      <c r="ODW58" s="410"/>
      <c r="ODX58" s="411"/>
      <c r="ODY58" s="412"/>
      <c r="ODZ58" s="406"/>
      <c r="OEA58" s="407"/>
      <c r="OEB58" s="408"/>
      <c r="OEC58" s="409"/>
      <c r="OED58" s="410"/>
      <c r="OEE58" s="411"/>
      <c r="OEF58" s="412"/>
      <c r="OEG58" s="406"/>
      <c r="OEH58" s="407"/>
      <c r="OEI58" s="408"/>
      <c r="OEJ58" s="409"/>
      <c r="OEK58" s="410"/>
      <c r="OEL58" s="411"/>
      <c r="OEM58" s="412"/>
      <c r="OEN58" s="406"/>
      <c r="OEO58" s="407"/>
      <c r="OEP58" s="408"/>
      <c r="OEQ58" s="409"/>
      <c r="OER58" s="410"/>
      <c r="OES58" s="411"/>
      <c r="OET58" s="412"/>
      <c r="OEU58" s="406"/>
      <c r="OEV58" s="407"/>
      <c r="OEW58" s="408"/>
      <c r="OEX58" s="409"/>
      <c r="OEY58" s="410"/>
      <c r="OEZ58" s="411"/>
      <c r="OFA58" s="412"/>
      <c r="OFB58" s="406"/>
      <c r="OFC58" s="407"/>
      <c r="OFD58" s="408"/>
      <c r="OFE58" s="409"/>
      <c r="OFF58" s="410"/>
      <c r="OFG58" s="411"/>
      <c r="OFH58" s="412"/>
      <c r="OFI58" s="406"/>
      <c r="OFJ58" s="407"/>
      <c r="OFK58" s="408"/>
      <c r="OFL58" s="409"/>
      <c r="OFM58" s="410"/>
      <c r="OFN58" s="411"/>
      <c r="OFO58" s="412"/>
      <c r="OFP58" s="406"/>
      <c r="OFQ58" s="407"/>
      <c r="OFR58" s="408"/>
      <c r="OFS58" s="409"/>
      <c r="OFT58" s="410"/>
      <c r="OFU58" s="411"/>
      <c r="OFV58" s="412"/>
      <c r="OFW58" s="406"/>
      <c r="OFX58" s="407"/>
      <c r="OFY58" s="408"/>
      <c r="OFZ58" s="409"/>
      <c r="OGA58" s="410"/>
      <c r="OGB58" s="411"/>
      <c r="OGC58" s="412"/>
      <c r="OGD58" s="406"/>
      <c r="OGE58" s="407"/>
      <c r="OGF58" s="408"/>
      <c r="OGG58" s="409"/>
      <c r="OGH58" s="410"/>
      <c r="OGI58" s="411"/>
      <c r="OGJ58" s="412"/>
      <c r="OGK58" s="406"/>
      <c r="OGL58" s="407"/>
      <c r="OGM58" s="408"/>
      <c r="OGN58" s="409"/>
      <c r="OGO58" s="410"/>
      <c r="OGP58" s="411"/>
      <c r="OGQ58" s="412"/>
      <c r="OGR58" s="406"/>
      <c r="OGS58" s="407"/>
      <c r="OGT58" s="408"/>
      <c r="OGU58" s="409"/>
      <c r="OGV58" s="410"/>
      <c r="OGW58" s="411"/>
      <c r="OGX58" s="412"/>
      <c r="OGY58" s="406"/>
      <c r="OGZ58" s="407"/>
      <c r="OHA58" s="408"/>
      <c r="OHB58" s="409"/>
      <c r="OHC58" s="410"/>
      <c r="OHD58" s="411"/>
      <c r="OHE58" s="412"/>
      <c r="OHF58" s="406"/>
      <c r="OHG58" s="407"/>
      <c r="OHH58" s="408"/>
      <c r="OHI58" s="409"/>
      <c r="OHJ58" s="410"/>
      <c r="OHK58" s="411"/>
      <c r="OHL58" s="412"/>
      <c r="OHM58" s="406"/>
      <c r="OHN58" s="407"/>
      <c r="OHO58" s="408"/>
      <c r="OHP58" s="409"/>
      <c r="OHQ58" s="410"/>
      <c r="OHR58" s="411"/>
      <c r="OHS58" s="412"/>
      <c r="OHT58" s="406"/>
      <c r="OHU58" s="407"/>
      <c r="OHV58" s="408"/>
      <c r="OHW58" s="409"/>
      <c r="OHX58" s="410"/>
      <c r="OHY58" s="411"/>
      <c r="OHZ58" s="412"/>
      <c r="OIA58" s="406"/>
      <c r="OIB58" s="407"/>
      <c r="OIC58" s="408"/>
      <c r="OID58" s="409"/>
      <c r="OIE58" s="410"/>
      <c r="OIF58" s="411"/>
      <c r="OIG58" s="412"/>
      <c r="OIH58" s="406"/>
      <c r="OII58" s="407"/>
      <c r="OIJ58" s="408"/>
      <c r="OIK58" s="409"/>
      <c r="OIL58" s="410"/>
      <c r="OIM58" s="411"/>
      <c r="OIN58" s="412"/>
      <c r="OIO58" s="406"/>
      <c r="OIP58" s="407"/>
      <c r="OIQ58" s="408"/>
      <c r="OIR58" s="409"/>
      <c r="OIS58" s="410"/>
      <c r="OIT58" s="411"/>
      <c r="OIU58" s="412"/>
      <c r="OIV58" s="406"/>
      <c r="OIW58" s="407"/>
      <c r="OIX58" s="408"/>
      <c r="OIY58" s="409"/>
      <c r="OIZ58" s="410"/>
      <c r="OJA58" s="411"/>
      <c r="OJB58" s="412"/>
      <c r="OJC58" s="406"/>
      <c r="OJD58" s="407"/>
      <c r="OJE58" s="408"/>
      <c r="OJF58" s="409"/>
      <c r="OJG58" s="410"/>
      <c r="OJH58" s="411"/>
      <c r="OJI58" s="412"/>
      <c r="OJJ58" s="406"/>
      <c r="OJK58" s="407"/>
      <c r="OJL58" s="408"/>
      <c r="OJM58" s="409"/>
      <c r="OJN58" s="410"/>
      <c r="OJO58" s="411"/>
      <c r="OJP58" s="412"/>
      <c r="OJQ58" s="406"/>
      <c r="OJR58" s="407"/>
      <c r="OJS58" s="408"/>
      <c r="OJT58" s="409"/>
      <c r="OJU58" s="410"/>
      <c r="OJV58" s="411"/>
      <c r="OJW58" s="412"/>
      <c r="OJX58" s="406"/>
      <c r="OJY58" s="407"/>
      <c r="OJZ58" s="408"/>
      <c r="OKA58" s="409"/>
      <c r="OKB58" s="410"/>
      <c r="OKC58" s="411"/>
      <c r="OKD58" s="412"/>
      <c r="OKE58" s="406"/>
      <c r="OKF58" s="407"/>
      <c r="OKG58" s="408"/>
      <c r="OKH58" s="409"/>
      <c r="OKI58" s="410"/>
      <c r="OKJ58" s="411"/>
      <c r="OKK58" s="412"/>
      <c r="OKL58" s="406"/>
      <c r="OKM58" s="407"/>
      <c r="OKN58" s="408"/>
      <c r="OKO58" s="409"/>
      <c r="OKP58" s="410"/>
      <c r="OKQ58" s="411"/>
      <c r="OKR58" s="412"/>
      <c r="OKS58" s="406"/>
      <c r="OKT58" s="407"/>
      <c r="OKU58" s="408"/>
      <c r="OKV58" s="409"/>
      <c r="OKW58" s="410"/>
      <c r="OKX58" s="411"/>
      <c r="OKY58" s="412"/>
      <c r="OKZ58" s="406"/>
      <c r="OLA58" s="407"/>
      <c r="OLB58" s="408"/>
      <c r="OLC58" s="409"/>
      <c r="OLD58" s="410"/>
      <c r="OLE58" s="411"/>
      <c r="OLF58" s="412"/>
      <c r="OLG58" s="406"/>
      <c r="OLH58" s="407"/>
      <c r="OLI58" s="408"/>
      <c r="OLJ58" s="409"/>
      <c r="OLK58" s="410"/>
      <c r="OLL58" s="411"/>
      <c r="OLM58" s="412"/>
      <c r="OLN58" s="406"/>
      <c r="OLO58" s="407"/>
      <c r="OLP58" s="408"/>
      <c r="OLQ58" s="409"/>
      <c r="OLR58" s="410"/>
      <c r="OLS58" s="411"/>
      <c r="OLT58" s="412"/>
      <c r="OLU58" s="406"/>
      <c r="OLV58" s="407"/>
      <c r="OLW58" s="408"/>
      <c r="OLX58" s="409"/>
      <c r="OLY58" s="410"/>
      <c r="OLZ58" s="411"/>
      <c r="OMA58" s="412"/>
      <c r="OMB58" s="406"/>
      <c r="OMC58" s="407"/>
      <c r="OMD58" s="408"/>
      <c r="OME58" s="409"/>
      <c r="OMF58" s="410"/>
      <c r="OMG58" s="411"/>
      <c r="OMH58" s="412"/>
      <c r="OMI58" s="406"/>
      <c r="OMJ58" s="407"/>
      <c r="OMK58" s="408"/>
      <c r="OML58" s="409"/>
      <c r="OMM58" s="410"/>
      <c r="OMN58" s="411"/>
      <c r="OMO58" s="412"/>
      <c r="OMP58" s="406"/>
      <c r="OMQ58" s="407"/>
      <c r="OMR58" s="408"/>
      <c r="OMS58" s="409"/>
      <c r="OMT58" s="410"/>
      <c r="OMU58" s="411"/>
      <c r="OMV58" s="412"/>
      <c r="OMW58" s="406"/>
      <c r="OMX58" s="407"/>
      <c r="OMY58" s="408"/>
      <c r="OMZ58" s="409"/>
      <c r="ONA58" s="410"/>
      <c r="ONB58" s="411"/>
      <c r="ONC58" s="412"/>
      <c r="OND58" s="406"/>
      <c r="ONE58" s="407"/>
      <c r="ONF58" s="408"/>
      <c r="ONG58" s="409"/>
      <c r="ONH58" s="410"/>
      <c r="ONI58" s="411"/>
      <c r="ONJ58" s="412"/>
      <c r="ONK58" s="406"/>
      <c r="ONL58" s="407"/>
      <c r="ONM58" s="408"/>
      <c r="ONN58" s="409"/>
      <c r="ONO58" s="410"/>
      <c r="ONP58" s="411"/>
      <c r="ONQ58" s="412"/>
      <c r="ONR58" s="406"/>
      <c r="ONS58" s="407"/>
      <c r="ONT58" s="408"/>
      <c r="ONU58" s="409"/>
      <c r="ONV58" s="410"/>
      <c r="ONW58" s="411"/>
      <c r="ONX58" s="412"/>
      <c r="ONY58" s="406"/>
      <c r="ONZ58" s="407"/>
      <c r="OOA58" s="408"/>
      <c r="OOB58" s="409"/>
      <c r="OOC58" s="410"/>
      <c r="OOD58" s="411"/>
      <c r="OOE58" s="412"/>
      <c r="OOF58" s="406"/>
      <c r="OOG58" s="407"/>
      <c r="OOH58" s="408"/>
      <c r="OOI58" s="409"/>
      <c r="OOJ58" s="410"/>
      <c r="OOK58" s="411"/>
      <c r="OOL58" s="412"/>
      <c r="OOM58" s="406"/>
      <c r="OON58" s="407"/>
      <c r="OOO58" s="408"/>
      <c r="OOP58" s="409"/>
      <c r="OOQ58" s="410"/>
      <c r="OOR58" s="411"/>
      <c r="OOS58" s="412"/>
      <c r="OOT58" s="406"/>
      <c r="OOU58" s="407"/>
      <c r="OOV58" s="408"/>
      <c r="OOW58" s="409"/>
      <c r="OOX58" s="410"/>
      <c r="OOY58" s="411"/>
      <c r="OOZ58" s="412"/>
      <c r="OPA58" s="406"/>
      <c r="OPB58" s="407"/>
      <c r="OPC58" s="408"/>
      <c r="OPD58" s="409"/>
      <c r="OPE58" s="410"/>
      <c r="OPF58" s="411"/>
      <c r="OPG58" s="412"/>
      <c r="OPH58" s="406"/>
      <c r="OPI58" s="407"/>
      <c r="OPJ58" s="408"/>
      <c r="OPK58" s="409"/>
      <c r="OPL58" s="410"/>
      <c r="OPM58" s="411"/>
      <c r="OPN58" s="412"/>
      <c r="OPO58" s="406"/>
      <c r="OPP58" s="407"/>
      <c r="OPQ58" s="408"/>
      <c r="OPR58" s="409"/>
      <c r="OPS58" s="410"/>
      <c r="OPT58" s="411"/>
      <c r="OPU58" s="412"/>
      <c r="OPV58" s="406"/>
      <c r="OPW58" s="407"/>
      <c r="OPX58" s="408"/>
      <c r="OPY58" s="409"/>
      <c r="OPZ58" s="410"/>
      <c r="OQA58" s="411"/>
      <c r="OQB58" s="412"/>
      <c r="OQC58" s="406"/>
      <c r="OQD58" s="407"/>
      <c r="OQE58" s="408"/>
      <c r="OQF58" s="409"/>
      <c r="OQG58" s="410"/>
      <c r="OQH58" s="411"/>
      <c r="OQI58" s="412"/>
      <c r="OQJ58" s="406"/>
      <c r="OQK58" s="407"/>
      <c r="OQL58" s="408"/>
      <c r="OQM58" s="409"/>
      <c r="OQN58" s="410"/>
      <c r="OQO58" s="411"/>
      <c r="OQP58" s="412"/>
      <c r="OQQ58" s="406"/>
      <c r="OQR58" s="407"/>
      <c r="OQS58" s="408"/>
      <c r="OQT58" s="409"/>
      <c r="OQU58" s="410"/>
      <c r="OQV58" s="411"/>
      <c r="OQW58" s="412"/>
      <c r="OQX58" s="406"/>
      <c r="OQY58" s="407"/>
      <c r="OQZ58" s="408"/>
      <c r="ORA58" s="409"/>
      <c r="ORB58" s="410"/>
      <c r="ORC58" s="411"/>
      <c r="ORD58" s="412"/>
      <c r="ORE58" s="406"/>
      <c r="ORF58" s="407"/>
      <c r="ORG58" s="408"/>
      <c r="ORH58" s="409"/>
      <c r="ORI58" s="410"/>
      <c r="ORJ58" s="411"/>
      <c r="ORK58" s="412"/>
      <c r="ORL58" s="406"/>
      <c r="ORM58" s="407"/>
      <c r="ORN58" s="408"/>
      <c r="ORO58" s="409"/>
      <c r="ORP58" s="410"/>
      <c r="ORQ58" s="411"/>
      <c r="ORR58" s="412"/>
      <c r="ORS58" s="406"/>
      <c r="ORT58" s="407"/>
      <c r="ORU58" s="408"/>
      <c r="ORV58" s="409"/>
      <c r="ORW58" s="410"/>
      <c r="ORX58" s="411"/>
      <c r="ORY58" s="412"/>
      <c r="ORZ58" s="406"/>
      <c r="OSA58" s="407"/>
      <c r="OSB58" s="408"/>
      <c r="OSC58" s="409"/>
      <c r="OSD58" s="410"/>
      <c r="OSE58" s="411"/>
      <c r="OSF58" s="412"/>
      <c r="OSG58" s="406"/>
      <c r="OSH58" s="407"/>
      <c r="OSI58" s="408"/>
      <c r="OSJ58" s="409"/>
      <c r="OSK58" s="410"/>
      <c r="OSL58" s="411"/>
      <c r="OSM58" s="412"/>
      <c r="OSN58" s="406"/>
      <c r="OSO58" s="407"/>
      <c r="OSP58" s="408"/>
      <c r="OSQ58" s="409"/>
      <c r="OSR58" s="410"/>
      <c r="OSS58" s="411"/>
      <c r="OST58" s="412"/>
      <c r="OSU58" s="406"/>
      <c r="OSV58" s="407"/>
      <c r="OSW58" s="408"/>
      <c r="OSX58" s="409"/>
      <c r="OSY58" s="410"/>
      <c r="OSZ58" s="411"/>
      <c r="OTA58" s="412"/>
      <c r="OTB58" s="406"/>
      <c r="OTC58" s="407"/>
      <c r="OTD58" s="408"/>
      <c r="OTE58" s="409"/>
      <c r="OTF58" s="410"/>
      <c r="OTG58" s="411"/>
      <c r="OTH58" s="412"/>
      <c r="OTI58" s="406"/>
      <c r="OTJ58" s="407"/>
      <c r="OTK58" s="408"/>
      <c r="OTL58" s="409"/>
      <c r="OTM58" s="410"/>
      <c r="OTN58" s="411"/>
      <c r="OTO58" s="412"/>
      <c r="OTP58" s="406"/>
      <c r="OTQ58" s="407"/>
      <c r="OTR58" s="408"/>
      <c r="OTS58" s="409"/>
      <c r="OTT58" s="410"/>
      <c r="OTU58" s="411"/>
      <c r="OTV58" s="412"/>
      <c r="OTW58" s="406"/>
      <c r="OTX58" s="407"/>
      <c r="OTY58" s="408"/>
      <c r="OTZ58" s="409"/>
      <c r="OUA58" s="410"/>
      <c r="OUB58" s="411"/>
      <c r="OUC58" s="412"/>
      <c r="OUD58" s="406"/>
      <c r="OUE58" s="407"/>
      <c r="OUF58" s="408"/>
      <c r="OUG58" s="409"/>
      <c r="OUH58" s="410"/>
      <c r="OUI58" s="411"/>
      <c r="OUJ58" s="412"/>
      <c r="OUK58" s="406"/>
      <c r="OUL58" s="407"/>
      <c r="OUM58" s="408"/>
      <c r="OUN58" s="409"/>
      <c r="OUO58" s="410"/>
      <c r="OUP58" s="411"/>
      <c r="OUQ58" s="412"/>
      <c r="OUR58" s="406"/>
      <c r="OUS58" s="407"/>
      <c r="OUT58" s="408"/>
      <c r="OUU58" s="409"/>
      <c r="OUV58" s="410"/>
      <c r="OUW58" s="411"/>
      <c r="OUX58" s="412"/>
      <c r="OUY58" s="406"/>
      <c r="OUZ58" s="407"/>
      <c r="OVA58" s="408"/>
      <c r="OVB58" s="409"/>
      <c r="OVC58" s="410"/>
      <c r="OVD58" s="411"/>
      <c r="OVE58" s="412"/>
      <c r="OVF58" s="406"/>
      <c r="OVG58" s="407"/>
      <c r="OVH58" s="408"/>
      <c r="OVI58" s="409"/>
      <c r="OVJ58" s="410"/>
      <c r="OVK58" s="411"/>
      <c r="OVL58" s="412"/>
      <c r="OVM58" s="406"/>
      <c r="OVN58" s="407"/>
      <c r="OVO58" s="408"/>
      <c r="OVP58" s="409"/>
      <c r="OVQ58" s="410"/>
      <c r="OVR58" s="411"/>
      <c r="OVS58" s="412"/>
      <c r="OVT58" s="406"/>
      <c r="OVU58" s="407"/>
      <c r="OVV58" s="408"/>
      <c r="OVW58" s="409"/>
      <c r="OVX58" s="410"/>
      <c r="OVY58" s="411"/>
      <c r="OVZ58" s="412"/>
      <c r="OWA58" s="406"/>
      <c r="OWB58" s="407"/>
      <c r="OWC58" s="408"/>
      <c r="OWD58" s="409"/>
      <c r="OWE58" s="410"/>
      <c r="OWF58" s="411"/>
      <c r="OWG58" s="412"/>
      <c r="OWH58" s="406"/>
      <c r="OWI58" s="407"/>
      <c r="OWJ58" s="408"/>
      <c r="OWK58" s="409"/>
      <c r="OWL58" s="410"/>
      <c r="OWM58" s="411"/>
      <c r="OWN58" s="412"/>
      <c r="OWO58" s="406"/>
      <c r="OWP58" s="407"/>
      <c r="OWQ58" s="408"/>
      <c r="OWR58" s="409"/>
      <c r="OWS58" s="410"/>
      <c r="OWT58" s="411"/>
      <c r="OWU58" s="412"/>
      <c r="OWV58" s="406"/>
      <c r="OWW58" s="407"/>
      <c r="OWX58" s="408"/>
      <c r="OWY58" s="409"/>
      <c r="OWZ58" s="410"/>
      <c r="OXA58" s="411"/>
      <c r="OXB58" s="412"/>
      <c r="OXC58" s="406"/>
      <c r="OXD58" s="407"/>
      <c r="OXE58" s="408"/>
      <c r="OXF58" s="409"/>
      <c r="OXG58" s="410"/>
      <c r="OXH58" s="411"/>
      <c r="OXI58" s="412"/>
      <c r="OXJ58" s="406"/>
      <c r="OXK58" s="407"/>
      <c r="OXL58" s="408"/>
      <c r="OXM58" s="409"/>
      <c r="OXN58" s="410"/>
      <c r="OXO58" s="411"/>
      <c r="OXP58" s="412"/>
      <c r="OXQ58" s="406"/>
      <c r="OXR58" s="407"/>
      <c r="OXS58" s="408"/>
      <c r="OXT58" s="409"/>
      <c r="OXU58" s="410"/>
      <c r="OXV58" s="411"/>
      <c r="OXW58" s="412"/>
      <c r="OXX58" s="406"/>
      <c r="OXY58" s="407"/>
      <c r="OXZ58" s="408"/>
      <c r="OYA58" s="409"/>
      <c r="OYB58" s="410"/>
      <c r="OYC58" s="411"/>
      <c r="OYD58" s="412"/>
      <c r="OYE58" s="406"/>
      <c r="OYF58" s="407"/>
      <c r="OYG58" s="408"/>
      <c r="OYH58" s="409"/>
      <c r="OYI58" s="410"/>
      <c r="OYJ58" s="411"/>
      <c r="OYK58" s="412"/>
      <c r="OYL58" s="406"/>
      <c r="OYM58" s="407"/>
      <c r="OYN58" s="408"/>
      <c r="OYO58" s="409"/>
      <c r="OYP58" s="410"/>
      <c r="OYQ58" s="411"/>
      <c r="OYR58" s="412"/>
      <c r="OYS58" s="406"/>
      <c r="OYT58" s="407"/>
      <c r="OYU58" s="408"/>
      <c r="OYV58" s="409"/>
      <c r="OYW58" s="410"/>
      <c r="OYX58" s="411"/>
      <c r="OYY58" s="412"/>
      <c r="OYZ58" s="406"/>
      <c r="OZA58" s="407"/>
      <c r="OZB58" s="408"/>
      <c r="OZC58" s="409"/>
      <c r="OZD58" s="410"/>
      <c r="OZE58" s="411"/>
      <c r="OZF58" s="412"/>
      <c r="OZG58" s="406"/>
      <c r="OZH58" s="407"/>
      <c r="OZI58" s="408"/>
      <c r="OZJ58" s="409"/>
      <c r="OZK58" s="410"/>
      <c r="OZL58" s="411"/>
      <c r="OZM58" s="412"/>
      <c r="OZN58" s="406"/>
      <c r="OZO58" s="407"/>
      <c r="OZP58" s="408"/>
      <c r="OZQ58" s="409"/>
      <c r="OZR58" s="410"/>
      <c r="OZS58" s="411"/>
      <c r="OZT58" s="412"/>
      <c r="OZU58" s="406"/>
      <c r="OZV58" s="407"/>
      <c r="OZW58" s="408"/>
      <c r="OZX58" s="409"/>
      <c r="OZY58" s="410"/>
      <c r="OZZ58" s="411"/>
      <c r="PAA58" s="412"/>
      <c r="PAB58" s="406"/>
      <c r="PAC58" s="407"/>
      <c r="PAD58" s="408"/>
      <c r="PAE58" s="409"/>
      <c r="PAF58" s="410"/>
      <c r="PAG58" s="411"/>
      <c r="PAH58" s="412"/>
      <c r="PAI58" s="406"/>
      <c r="PAJ58" s="407"/>
      <c r="PAK58" s="408"/>
      <c r="PAL58" s="409"/>
      <c r="PAM58" s="410"/>
      <c r="PAN58" s="411"/>
      <c r="PAO58" s="412"/>
      <c r="PAP58" s="406"/>
      <c r="PAQ58" s="407"/>
      <c r="PAR58" s="408"/>
      <c r="PAS58" s="409"/>
      <c r="PAT58" s="410"/>
      <c r="PAU58" s="411"/>
      <c r="PAV58" s="412"/>
      <c r="PAW58" s="406"/>
      <c r="PAX58" s="407"/>
      <c r="PAY58" s="408"/>
      <c r="PAZ58" s="409"/>
      <c r="PBA58" s="410"/>
      <c r="PBB58" s="411"/>
      <c r="PBC58" s="412"/>
      <c r="PBD58" s="406"/>
      <c r="PBE58" s="407"/>
      <c r="PBF58" s="408"/>
      <c r="PBG58" s="409"/>
      <c r="PBH58" s="410"/>
      <c r="PBI58" s="411"/>
      <c r="PBJ58" s="412"/>
      <c r="PBK58" s="406"/>
      <c r="PBL58" s="407"/>
      <c r="PBM58" s="408"/>
      <c r="PBN58" s="409"/>
      <c r="PBO58" s="410"/>
      <c r="PBP58" s="411"/>
      <c r="PBQ58" s="412"/>
      <c r="PBR58" s="406"/>
      <c r="PBS58" s="407"/>
      <c r="PBT58" s="408"/>
      <c r="PBU58" s="409"/>
      <c r="PBV58" s="410"/>
      <c r="PBW58" s="411"/>
      <c r="PBX58" s="412"/>
      <c r="PBY58" s="406"/>
      <c r="PBZ58" s="407"/>
      <c r="PCA58" s="408"/>
      <c r="PCB58" s="409"/>
      <c r="PCC58" s="410"/>
      <c r="PCD58" s="411"/>
      <c r="PCE58" s="412"/>
      <c r="PCF58" s="406"/>
      <c r="PCG58" s="407"/>
      <c r="PCH58" s="408"/>
      <c r="PCI58" s="409"/>
      <c r="PCJ58" s="410"/>
      <c r="PCK58" s="411"/>
      <c r="PCL58" s="412"/>
      <c r="PCM58" s="406"/>
      <c r="PCN58" s="407"/>
      <c r="PCO58" s="408"/>
      <c r="PCP58" s="409"/>
      <c r="PCQ58" s="410"/>
      <c r="PCR58" s="411"/>
      <c r="PCS58" s="412"/>
      <c r="PCT58" s="406"/>
      <c r="PCU58" s="407"/>
      <c r="PCV58" s="408"/>
      <c r="PCW58" s="409"/>
      <c r="PCX58" s="410"/>
      <c r="PCY58" s="411"/>
      <c r="PCZ58" s="412"/>
      <c r="PDA58" s="406"/>
      <c r="PDB58" s="407"/>
      <c r="PDC58" s="408"/>
      <c r="PDD58" s="409"/>
      <c r="PDE58" s="410"/>
      <c r="PDF58" s="411"/>
      <c r="PDG58" s="412"/>
      <c r="PDH58" s="406"/>
      <c r="PDI58" s="407"/>
      <c r="PDJ58" s="408"/>
      <c r="PDK58" s="409"/>
      <c r="PDL58" s="410"/>
      <c r="PDM58" s="411"/>
      <c r="PDN58" s="412"/>
      <c r="PDO58" s="406"/>
      <c r="PDP58" s="407"/>
      <c r="PDQ58" s="408"/>
      <c r="PDR58" s="409"/>
      <c r="PDS58" s="410"/>
      <c r="PDT58" s="411"/>
      <c r="PDU58" s="412"/>
      <c r="PDV58" s="406"/>
      <c r="PDW58" s="407"/>
      <c r="PDX58" s="408"/>
      <c r="PDY58" s="409"/>
      <c r="PDZ58" s="410"/>
      <c r="PEA58" s="411"/>
      <c r="PEB58" s="412"/>
      <c r="PEC58" s="406"/>
      <c r="PED58" s="407"/>
      <c r="PEE58" s="408"/>
      <c r="PEF58" s="409"/>
      <c r="PEG58" s="410"/>
      <c r="PEH58" s="411"/>
      <c r="PEI58" s="412"/>
      <c r="PEJ58" s="406"/>
      <c r="PEK58" s="407"/>
      <c r="PEL58" s="408"/>
      <c r="PEM58" s="409"/>
      <c r="PEN58" s="410"/>
      <c r="PEO58" s="411"/>
      <c r="PEP58" s="412"/>
      <c r="PEQ58" s="406"/>
      <c r="PER58" s="407"/>
      <c r="PES58" s="408"/>
      <c r="PET58" s="409"/>
      <c r="PEU58" s="410"/>
      <c r="PEV58" s="411"/>
      <c r="PEW58" s="412"/>
      <c r="PEX58" s="406"/>
      <c r="PEY58" s="407"/>
      <c r="PEZ58" s="408"/>
      <c r="PFA58" s="409"/>
      <c r="PFB58" s="410"/>
      <c r="PFC58" s="411"/>
      <c r="PFD58" s="412"/>
      <c r="PFE58" s="406"/>
      <c r="PFF58" s="407"/>
      <c r="PFG58" s="408"/>
      <c r="PFH58" s="409"/>
      <c r="PFI58" s="410"/>
      <c r="PFJ58" s="411"/>
      <c r="PFK58" s="412"/>
      <c r="PFL58" s="406"/>
      <c r="PFM58" s="407"/>
      <c r="PFN58" s="408"/>
      <c r="PFO58" s="409"/>
      <c r="PFP58" s="410"/>
      <c r="PFQ58" s="411"/>
      <c r="PFR58" s="412"/>
      <c r="PFS58" s="406"/>
      <c r="PFT58" s="407"/>
      <c r="PFU58" s="408"/>
      <c r="PFV58" s="409"/>
      <c r="PFW58" s="410"/>
      <c r="PFX58" s="411"/>
      <c r="PFY58" s="412"/>
      <c r="PFZ58" s="406"/>
      <c r="PGA58" s="407"/>
      <c r="PGB58" s="408"/>
      <c r="PGC58" s="409"/>
      <c r="PGD58" s="410"/>
      <c r="PGE58" s="411"/>
      <c r="PGF58" s="412"/>
      <c r="PGG58" s="406"/>
      <c r="PGH58" s="407"/>
      <c r="PGI58" s="408"/>
      <c r="PGJ58" s="409"/>
      <c r="PGK58" s="410"/>
      <c r="PGL58" s="411"/>
      <c r="PGM58" s="412"/>
      <c r="PGN58" s="406"/>
      <c r="PGO58" s="407"/>
      <c r="PGP58" s="408"/>
      <c r="PGQ58" s="409"/>
      <c r="PGR58" s="410"/>
      <c r="PGS58" s="411"/>
      <c r="PGT58" s="412"/>
      <c r="PGU58" s="406"/>
      <c r="PGV58" s="407"/>
      <c r="PGW58" s="408"/>
      <c r="PGX58" s="409"/>
      <c r="PGY58" s="410"/>
      <c r="PGZ58" s="411"/>
      <c r="PHA58" s="412"/>
      <c r="PHB58" s="406"/>
      <c r="PHC58" s="407"/>
      <c r="PHD58" s="408"/>
      <c r="PHE58" s="409"/>
      <c r="PHF58" s="410"/>
      <c r="PHG58" s="411"/>
      <c r="PHH58" s="412"/>
      <c r="PHI58" s="406"/>
      <c r="PHJ58" s="407"/>
      <c r="PHK58" s="408"/>
      <c r="PHL58" s="409"/>
      <c r="PHM58" s="410"/>
      <c r="PHN58" s="411"/>
      <c r="PHO58" s="412"/>
      <c r="PHP58" s="406"/>
      <c r="PHQ58" s="407"/>
      <c r="PHR58" s="408"/>
      <c r="PHS58" s="409"/>
      <c r="PHT58" s="410"/>
      <c r="PHU58" s="411"/>
      <c r="PHV58" s="412"/>
      <c r="PHW58" s="406"/>
      <c r="PHX58" s="407"/>
      <c r="PHY58" s="408"/>
      <c r="PHZ58" s="409"/>
      <c r="PIA58" s="410"/>
      <c r="PIB58" s="411"/>
      <c r="PIC58" s="412"/>
      <c r="PID58" s="406"/>
      <c r="PIE58" s="407"/>
      <c r="PIF58" s="408"/>
      <c r="PIG58" s="409"/>
      <c r="PIH58" s="410"/>
      <c r="PII58" s="411"/>
      <c r="PIJ58" s="412"/>
      <c r="PIK58" s="406"/>
      <c r="PIL58" s="407"/>
      <c r="PIM58" s="408"/>
      <c r="PIN58" s="409"/>
      <c r="PIO58" s="410"/>
      <c r="PIP58" s="411"/>
      <c r="PIQ58" s="412"/>
      <c r="PIR58" s="406"/>
      <c r="PIS58" s="407"/>
      <c r="PIT58" s="408"/>
      <c r="PIU58" s="409"/>
      <c r="PIV58" s="410"/>
      <c r="PIW58" s="411"/>
      <c r="PIX58" s="412"/>
      <c r="PIY58" s="406"/>
      <c r="PIZ58" s="407"/>
      <c r="PJA58" s="408"/>
      <c r="PJB58" s="409"/>
      <c r="PJC58" s="410"/>
      <c r="PJD58" s="411"/>
      <c r="PJE58" s="412"/>
      <c r="PJF58" s="406"/>
      <c r="PJG58" s="407"/>
      <c r="PJH58" s="408"/>
      <c r="PJI58" s="409"/>
      <c r="PJJ58" s="410"/>
      <c r="PJK58" s="411"/>
      <c r="PJL58" s="412"/>
      <c r="PJM58" s="406"/>
      <c r="PJN58" s="407"/>
      <c r="PJO58" s="408"/>
      <c r="PJP58" s="409"/>
      <c r="PJQ58" s="410"/>
      <c r="PJR58" s="411"/>
      <c r="PJS58" s="412"/>
      <c r="PJT58" s="406"/>
      <c r="PJU58" s="407"/>
      <c r="PJV58" s="408"/>
      <c r="PJW58" s="409"/>
      <c r="PJX58" s="410"/>
      <c r="PJY58" s="411"/>
      <c r="PJZ58" s="412"/>
      <c r="PKA58" s="406"/>
      <c r="PKB58" s="407"/>
      <c r="PKC58" s="408"/>
      <c r="PKD58" s="409"/>
      <c r="PKE58" s="410"/>
      <c r="PKF58" s="411"/>
      <c r="PKG58" s="412"/>
      <c r="PKH58" s="406"/>
      <c r="PKI58" s="407"/>
      <c r="PKJ58" s="408"/>
      <c r="PKK58" s="409"/>
      <c r="PKL58" s="410"/>
      <c r="PKM58" s="411"/>
      <c r="PKN58" s="412"/>
      <c r="PKO58" s="406"/>
      <c r="PKP58" s="407"/>
      <c r="PKQ58" s="408"/>
      <c r="PKR58" s="409"/>
      <c r="PKS58" s="410"/>
      <c r="PKT58" s="411"/>
      <c r="PKU58" s="412"/>
      <c r="PKV58" s="406"/>
      <c r="PKW58" s="407"/>
      <c r="PKX58" s="408"/>
      <c r="PKY58" s="409"/>
      <c r="PKZ58" s="410"/>
      <c r="PLA58" s="411"/>
      <c r="PLB58" s="412"/>
      <c r="PLC58" s="406"/>
      <c r="PLD58" s="407"/>
      <c r="PLE58" s="408"/>
      <c r="PLF58" s="409"/>
      <c r="PLG58" s="410"/>
      <c r="PLH58" s="411"/>
      <c r="PLI58" s="412"/>
      <c r="PLJ58" s="406"/>
      <c r="PLK58" s="407"/>
      <c r="PLL58" s="408"/>
      <c r="PLM58" s="409"/>
      <c r="PLN58" s="410"/>
      <c r="PLO58" s="411"/>
      <c r="PLP58" s="412"/>
      <c r="PLQ58" s="406"/>
      <c r="PLR58" s="407"/>
      <c r="PLS58" s="408"/>
      <c r="PLT58" s="409"/>
      <c r="PLU58" s="410"/>
      <c r="PLV58" s="411"/>
      <c r="PLW58" s="412"/>
      <c r="PLX58" s="406"/>
      <c r="PLY58" s="407"/>
      <c r="PLZ58" s="408"/>
      <c r="PMA58" s="409"/>
      <c r="PMB58" s="410"/>
      <c r="PMC58" s="411"/>
      <c r="PMD58" s="412"/>
      <c r="PME58" s="406"/>
      <c r="PMF58" s="407"/>
      <c r="PMG58" s="408"/>
      <c r="PMH58" s="409"/>
      <c r="PMI58" s="410"/>
      <c r="PMJ58" s="411"/>
      <c r="PMK58" s="412"/>
      <c r="PML58" s="406"/>
      <c r="PMM58" s="407"/>
      <c r="PMN58" s="408"/>
      <c r="PMO58" s="409"/>
      <c r="PMP58" s="410"/>
      <c r="PMQ58" s="411"/>
      <c r="PMR58" s="412"/>
      <c r="PMS58" s="406"/>
      <c r="PMT58" s="407"/>
      <c r="PMU58" s="408"/>
      <c r="PMV58" s="409"/>
      <c r="PMW58" s="410"/>
      <c r="PMX58" s="411"/>
      <c r="PMY58" s="412"/>
      <c r="PMZ58" s="406"/>
      <c r="PNA58" s="407"/>
      <c r="PNB58" s="408"/>
      <c r="PNC58" s="409"/>
      <c r="PND58" s="410"/>
      <c r="PNE58" s="411"/>
      <c r="PNF58" s="412"/>
      <c r="PNG58" s="406"/>
      <c r="PNH58" s="407"/>
      <c r="PNI58" s="408"/>
      <c r="PNJ58" s="409"/>
      <c r="PNK58" s="410"/>
      <c r="PNL58" s="411"/>
      <c r="PNM58" s="412"/>
      <c r="PNN58" s="406"/>
      <c r="PNO58" s="407"/>
      <c r="PNP58" s="408"/>
      <c r="PNQ58" s="409"/>
      <c r="PNR58" s="410"/>
      <c r="PNS58" s="411"/>
      <c r="PNT58" s="412"/>
      <c r="PNU58" s="406"/>
      <c r="PNV58" s="407"/>
      <c r="PNW58" s="408"/>
      <c r="PNX58" s="409"/>
      <c r="PNY58" s="410"/>
      <c r="PNZ58" s="411"/>
      <c r="POA58" s="412"/>
      <c r="POB58" s="406"/>
      <c r="POC58" s="407"/>
      <c r="POD58" s="408"/>
      <c r="POE58" s="409"/>
      <c r="POF58" s="410"/>
      <c r="POG58" s="411"/>
      <c r="POH58" s="412"/>
      <c r="POI58" s="406"/>
      <c r="POJ58" s="407"/>
      <c r="POK58" s="408"/>
      <c r="POL58" s="409"/>
      <c r="POM58" s="410"/>
      <c r="PON58" s="411"/>
      <c r="POO58" s="412"/>
      <c r="POP58" s="406"/>
      <c r="POQ58" s="407"/>
      <c r="POR58" s="408"/>
      <c r="POS58" s="409"/>
      <c r="POT58" s="410"/>
      <c r="POU58" s="411"/>
      <c r="POV58" s="412"/>
      <c r="POW58" s="406"/>
      <c r="POX58" s="407"/>
      <c r="POY58" s="408"/>
      <c r="POZ58" s="409"/>
      <c r="PPA58" s="410"/>
      <c r="PPB58" s="411"/>
      <c r="PPC58" s="412"/>
      <c r="PPD58" s="406"/>
      <c r="PPE58" s="407"/>
      <c r="PPF58" s="408"/>
      <c r="PPG58" s="409"/>
      <c r="PPH58" s="410"/>
      <c r="PPI58" s="411"/>
      <c r="PPJ58" s="412"/>
      <c r="PPK58" s="406"/>
      <c r="PPL58" s="407"/>
      <c r="PPM58" s="408"/>
      <c r="PPN58" s="409"/>
      <c r="PPO58" s="410"/>
      <c r="PPP58" s="411"/>
      <c r="PPQ58" s="412"/>
      <c r="PPR58" s="406"/>
      <c r="PPS58" s="407"/>
      <c r="PPT58" s="408"/>
      <c r="PPU58" s="409"/>
      <c r="PPV58" s="410"/>
      <c r="PPW58" s="411"/>
      <c r="PPX58" s="412"/>
      <c r="PPY58" s="406"/>
      <c r="PPZ58" s="407"/>
      <c r="PQA58" s="408"/>
      <c r="PQB58" s="409"/>
      <c r="PQC58" s="410"/>
      <c r="PQD58" s="411"/>
      <c r="PQE58" s="412"/>
      <c r="PQF58" s="406"/>
      <c r="PQG58" s="407"/>
      <c r="PQH58" s="408"/>
      <c r="PQI58" s="409"/>
      <c r="PQJ58" s="410"/>
      <c r="PQK58" s="411"/>
      <c r="PQL58" s="412"/>
      <c r="PQM58" s="406"/>
      <c r="PQN58" s="407"/>
      <c r="PQO58" s="408"/>
      <c r="PQP58" s="409"/>
      <c r="PQQ58" s="410"/>
      <c r="PQR58" s="411"/>
      <c r="PQS58" s="412"/>
      <c r="PQT58" s="406"/>
      <c r="PQU58" s="407"/>
      <c r="PQV58" s="408"/>
      <c r="PQW58" s="409"/>
      <c r="PQX58" s="410"/>
      <c r="PQY58" s="411"/>
      <c r="PQZ58" s="412"/>
      <c r="PRA58" s="406"/>
      <c r="PRB58" s="407"/>
      <c r="PRC58" s="408"/>
      <c r="PRD58" s="409"/>
      <c r="PRE58" s="410"/>
      <c r="PRF58" s="411"/>
      <c r="PRG58" s="412"/>
      <c r="PRH58" s="406"/>
      <c r="PRI58" s="407"/>
      <c r="PRJ58" s="408"/>
      <c r="PRK58" s="409"/>
      <c r="PRL58" s="410"/>
      <c r="PRM58" s="411"/>
      <c r="PRN58" s="412"/>
      <c r="PRO58" s="406"/>
      <c r="PRP58" s="407"/>
      <c r="PRQ58" s="408"/>
      <c r="PRR58" s="409"/>
      <c r="PRS58" s="410"/>
      <c r="PRT58" s="411"/>
      <c r="PRU58" s="412"/>
      <c r="PRV58" s="406"/>
      <c r="PRW58" s="407"/>
      <c r="PRX58" s="408"/>
      <c r="PRY58" s="409"/>
      <c r="PRZ58" s="410"/>
      <c r="PSA58" s="411"/>
      <c r="PSB58" s="412"/>
      <c r="PSC58" s="406"/>
      <c r="PSD58" s="407"/>
      <c r="PSE58" s="408"/>
      <c r="PSF58" s="409"/>
      <c r="PSG58" s="410"/>
      <c r="PSH58" s="411"/>
      <c r="PSI58" s="412"/>
      <c r="PSJ58" s="406"/>
      <c r="PSK58" s="407"/>
      <c r="PSL58" s="408"/>
      <c r="PSM58" s="409"/>
      <c r="PSN58" s="410"/>
      <c r="PSO58" s="411"/>
      <c r="PSP58" s="412"/>
      <c r="PSQ58" s="406"/>
      <c r="PSR58" s="407"/>
      <c r="PSS58" s="408"/>
      <c r="PST58" s="409"/>
      <c r="PSU58" s="410"/>
      <c r="PSV58" s="411"/>
      <c r="PSW58" s="412"/>
      <c r="PSX58" s="406"/>
      <c r="PSY58" s="407"/>
      <c r="PSZ58" s="408"/>
      <c r="PTA58" s="409"/>
      <c r="PTB58" s="410"/>
      <c r="PTC58" s="411"/>
      <c r="PTD58" s="412"/>
      <c r="PTE58" s="406"/>
      <c r="PTF58" s="407"/>
      <c r="PTG58" s="408"/>
      <c r="PTH58" s="409"/>
      <c r="PTI58" s="410"/>
      <c r="PTJ58" s="411"/>
      <c r="PTK58" s="412"/>
      <c r="PTL58" s="406"/>
      <c r="PTM58" s="407"/>
      <c r="PTN58" s="408"/>
      <c r="PTO58" s="409"/>
      <c r="PTP58" s="410"/>
      <c r="PTQ58" s="411"/>
      <c r="PTR58" s="412"/>
      <c r="PTS58" s="406"/>
      <c r="PTT58" s="407"/>
      <c r="PTU58" s="408"/>
      <c r="PTV58" s="409"/>
      <c r="PTW58" s="410"/>
      <c r="PTX58" s="411"/>
      <c r="PTY58" s="412"/>
      <c r="PTZ58" s="406"/>
      <c r="PUA58" s="407"/>
      <c r="PUB58" s="408"/>
      <c r="PUC58" s="409"/>
      <c r="PUD58" s="410"/>
      <c r="PUE58" s="411"/>
      <c r="PUF58" s="412"/>
      <c r="PUG58" s="406"/>
      <c r="PUH58" s="407"/>
      <c r="PUI58" s="408"/>
      <c r="PUJ58" s="409"/>
      <c r="PUK58" s="410"/>
      <c r="PUL58" s="411"/>
      <c r="PUM58" s="412"/>
      <c r="PUN58" s="406"/>
      <c r="PUO58" s="407"/>
      <c r="PUP58" s="408"/>
      <c r="PUQ58" s="409"/>
      <c r="PUR58" s="410"/>
      <c r="PUS58" s="411"/>
      <c r="PUT58" s="412"/>
      <c r="PUU58" s="406"/>
      <c r="PUV58" s="407"/>
      <c r="PUW58" s="408"/>
      <c r="PUX58" s="409"/>
      <c r="PUY58" s="410"/>
      <c r="PUZ58" s="411"/>
      <c r="PVA58" s="412"/>
      <c r="PVB58" s="406"/>
      <c r="PVC58" s="407"/>
      <c r="PVD58" s="408"/>
      <c r="PVE58" s="409"/>
      <c r="PVF58" s="410"/>
      <c r="PVG58" s="411"/>
      <c r="PVH58" s="412"/>
      <c r="PVI58" s="406"/>
      <c r="PVJ58" s="407"/>
      <c r="PVK58" s="408"/>
      <c r="PVL58" s="409"/>
      <c r="PVM58" s="410"/>
      <c r="PVN58" s="411"/>
      <c r="PVO58" s="412"/>
      <c r="PVP58" s="406"/>
      <c r="PVQ58" s="407"/>
      <c r="PVR58" s="408"/>
      <c r="PVS58" s="409"/>
      <c r="PVT58" s="410"/>
      <c r="PVU58" s="411"/>
      <c r="PVV58" s="412"/>
      <c r="PVW58" s="406"/>
      <c r="PVX58" s="407"/>
      <c r="PVY58" s="408"/>
      <c r="PVZ58" s="409"/>
      <c r="PWA58" s="410"/>
      <c r="PWB58" s="411"/>
      <c r="PWC58" s="412"/>
      <c r="PWD58" s="406"/>
      <c r="PWE58" s="407"/>
      <c r="PWF58" s="408"/>
      <c r="PWG58" s="409"/>
      <c r="PWH58" s="410"/>
      <c r="PWI58" s="411"/>
      <c r="PWJ58" s="412"/>
      <c r="PWK58" s="406"/>
      <c r="PWL58" s="407"/>
      <c r="PWM58" s="408"/>
      <c r="PWN58" s="409"/>
      <c r="PWO58" s="410"/>
      <c r="PWP58" s="411"/>
      <c r="PWQ58" s="412"/>
      <c r="PWR58" s="406"/>
      <c r="PWS58" s="407"/>
      <c r="PWT58" s="408"/>
      <c r="PWU58" s="409"/>
      <c r="PWV58" s="410"/>
      <c r="PWW58" s="411"/>
      <c r="PWX58" s="412"/>
      <c r="PWY58" s="406"/>
      <c r="PWZ58" s="407"/>
      <c r="PXA58" s="408"/>
      <c r="PXB58" s="409"/>
      <c r="PXC58" s="410"/>
      <c r="PXD58" s="411"/>
      <c r="PXE58" s="412"/>
      <c r="PXF58" s="406"/>
      <c r="PXG58" s="407"/>
      <c r="PXH58" s="408"/>
      <c r="PXI58" s="409"/>
      <c r="PXJ58" s="410"/>
      <c r="PXK58" s="411"/>
      <c r="PXL58" s="412"/>
      <c r="PXM58" s="406"/>
      <c r="PXN58" s="407"/>
      <c r="PXO58" s="408"/>
      <c r="PXP58" s="409"/>
      <c r="PXQ58" s="410"/>
      <c r="PXR58" s="411"/>
      <c r="PXS58" s="412"/>
      <c r="PXT58" s="406"/>
      <c r="PXU58" s="407"/>
      <c r="PXV58" s="408"/>
      <c r="PXW58" s="409"/>
      <c r="PXX58" s="410"/>
      <c r="PXY58" s="411"/>
      <c r="PXZ58" s="412"/>
      <c r="PYA58" s="406"/>
      <c r="PYB58" s="407"/>
      <c r="PYC58" s="408"/>
      <c r="PYD58" s="409"/>
      <c r="PYE58" s="410"/>
      <c r="PYF58" s="411"/>
      <c r="PYG58" s="412"/>
      <c r="PYH58" s="406"/>
      <c r="PYI58" s="407"/>
      <c r="PYJ58" s="408"/>
      <c r="PYK58" s="409"/>
      <c r="PYL58" s="410"/>
      <c r="PYM58" s="411"/>
      <c r="PYN58" s="412"/>
      <c r="PYO58" s="406"/>
      <c r="PYP58" s="407"/>
      <c r="PYQ58" s="408"/>
      <c r="PYR58" s="409"/>
      <c r="PYS58" s="410"/>
      <c r="PYT58" s="411"/>
      <c r="PYU58" s="412"/>
      <c r="PYV58" s="406"/>
      <c r="PYW58" s="407"/>
      <c r="PYX58" s="408"/>
      <c r="PYY58" s="409"/>
      <c r="PYZ58" s="410"/>
      <c r="PZA58" s="411"/>
      <c r="PZB58" s="412"/>
      <c r="PZC58" s="406"/>
      <c r="PZD58" s="407"/>
      <c r="PZE58" s="408"/>
      <c r="PZF58" s="409"/>
      <c r="PZG58" s="410"/>
      <c r="PZH58" s="411"/>
      <c r="PZI58" s="412"/>
      <c r="PZJ58" s="406"/>
      <c r="PZK58" s="407"/>
      <c r="PZL58" s="408"/>
      <c r="PZM58" s="409"/>
      <c r="PZN58" s="410"/>
      <c r="PZO58" s="411"/>
      <c r="PZP58" s="412"/>
      <c r="PZQ58" s="406"/>
      <c r="PZR58" s="407"/>
      <c r="PZS58" s="408"/>
      <c r="PZT58" s="409"/>
      <c r="PZU58" s="410"/>
      <c r="PZV58" s="411"/>
      <c r="PZW58" s="412"/>
      <c r="PZX58" s="406"/>
      <c r="PZY58" s="407"/>
      <c r="PZZ58" s="408"/>
      <c r="QAA58" s="409"/>
      <c r="QAB58" s="410"/>
      <c r="QAC58" s="411"/>
      <c r="QAD58" s="412"/>
      <c r="QAE58" s="406"/>
      <c r="QAF58" s="407"/>
      <c r="QAG58" s="408"/>
      <c r="QAH58" s="409"/>
      <c r="QAI58" s="410"/>
      <c r="QAJ58" s="411"/>
      <c r="QAK58" s="412"/>
      <c r="QAL58" s="406"/>
      <c r="QAM58" s="407"/>
      <c r="QAN58" s="408"/>
      <c r="QAO58" s="409"/>
      <c r="QAP58" s="410"/>
      <c r="QAQ58" s="411"/>
      <c r="QAR58" s="412"/>
      <c r="QAS58" s="406"/>
      <c r="QAT58" s="407"/>
      <c r="QAU58" s="408"/>
      <c r="QAV58" s="409"/>
      <c r="QAW58" s="410"/>
      <c r="QAX58" s="411"/>
      <c r="QAY58" s="412"/>
      <c r="QAZ58" s="406"/>
      <c r="QBA58" s="407"/>
      <c r="QBB58" s="408"/>
      <c r="QBC58" s="409"/>
      <c r="QBD58" s="410"/>
      <c r="QBE58" s="411"/>
      <c r="QBF58" s="412"/>
      <c r="QBG58" s="406"/>
      <c r="QBH58" s="407"/>
      <c r="QBI58" s="408"/>
      <c r="QBJ58" s="409"/>
      <c r="QBK58" s="410"/>
      <c r="QBL58" s="411"/>
      <c r="QBM58" s="412"/>
      <c r="QBN58" s="406"/>
      <c r="QBO58" s="407"/>
      <c r="QBP58" s="408"/>
      <c r="QBQ58" s="409"/>
      <c r="QBR58" s="410"/>
      <c r="QBS58" s="411"/>
      <c r="QBT58" s="412"/>
      <c r="QBU58" s="406"/>
      <c r="QBV58" s="407"/>
      <c r="QBW58" s="408"/>
      <c r="QBX58" s="409"/>
      <c r="QBY58" s="410"/>
      <c r="QBZ58" s="411"/>
      <c r="QCA58" s="412"/>
      <c r="QCB58" s="406"/>
      <c r="QCC58" s="407"/>
      <c r="QCD58" s="408"/>
      <c r="QCE58" s="409"/>
      <c r="QCF58" s="410"/>
      <c r="QCG58" s="411"/>
      <c r="QCH58" s="412"/>
      <c r="QCI58" s="406"/>
      <c r="QCJ58" s="407"/>
      <c r="QCK58" s="408"/>
      <c r="QCL58" s="409"/>
      <c r="QCM58" s="410"/>
      <c r="QCN58" s="411"/>
      <c r="QCO58" s="412"/>
      <c r="QCP58" s="406"/>
      <c r="QCQ58" s="407"/>
      <c r="QCR58" s="408"/>
      <c r="QCS58" s="409"/>
      <c r="QCT58" s="410"/>
      <c r="QCU58" s="411"/>
      <c r="QCV58" s="412"/>
      <c r="QCW58" s="406"/>
      <c r="QCX58" s="407"/>
      <c r="QCY58" s="408"/>
      <c r="QCZ58" s="409"/>
      <c r="QDA58" s="410"/>
      <c r="QDB58" s="411"/>
      <c r="QDC58" s="412"/>
      <c r="QDD58" s="406"/>
      <c r="QDE58" s="407"/>
      <c r="QDF58" s="408"/>
      <c r="QDG58" s="409"/>
      <c r="QDH58" s="410"/>
      <c r="QDI58" s="411"/>
      <c r="QDJ58" s="412"/>
      <c r="QDK58" s="406"/>
      <c r="QDL58" s="407"/>
      <c r="QDM58" s="408"/>
      <c r="QDN58" s="409"/>
      <c r="QDO58" s="410"/>
      <c r="QDP58" s="411"/>
      <c r="QDQ58" s="412"/>
      <c r="QDR58" s="406"/>
      <c r="QDS58" s="407"/>
      <c r="QDT58" s="408"/>
      <c r="QDU58" s="409"/>
      <c r="QDV58" s="410"/>
      <c r="QDW58" s="411"/>
      <c r="QDX58" s="412"/>
      <c r="QDY58" s="406"/>
      <c r="QDZ58" s="407"/>
      <c r="QEA58" s="408"/>
      <c r="QEB58" s="409"/>
      <c r="QEC58" s="410"/>
      <c r="QED58" s="411"/>
      <c r="QEE58" s="412"/>
      <c r="QEF58" s="406"/>
      <c r="QEG58" s="407"/>
      <c r="QEH58" s="408"/>
      <c r="QEI58" s="409"/>
      <c r="QEJ58" s="410"/>
      <c r="QEK58" s="411"/>
      <c r="QEL58" s="412"/>
      <c r="QEM58" s="406"/>
      <c r="QEN58" s="407"/>
      <c r="QEO58" s="408"/>
      <c r="QEP58" s="409"/>
      <c r="QEQ58" s="410"/>
      <c r="QER58" s="411"/>
      <c r="QES58" s="412"/>
      <c r="QET58" s="406"/>
      <c r="QEU58" s="407"/>
      <c r="QEV58" s="408"/>
      <c r="QEW58" s="409"/>
      <c r="QEX58" s="410"/>
      <c r="QEY58" s="411"/>
      <c r="QEZ58" s="412"/>
      <c r="QFA58" s="406"/>
      <c r="QFB58" s="407"/>
      <c r="QFC58" s="408"/>
      <c r="QFD58" s="409"/>
      <c r="QFE58" s="410"/>
      <c r="QFF58" s="411"/>
      <c r="QFG58" s="412"/>
      <c r="QFH58" s="406"/>
      <c r="QFI58" s="407"/>
      <c r="QFJ58" s="408"/>
      <c r="QFK58" s="409"/>
      <c r="QFL58" s="410"/>
      <c r="QFM58" s="411"/>
      <c r="QFN58" s="412"/>
      <c r="QFO58" s="406"/>
      <c r="QFP58" s="407"/>
      <c r="QFQ58" s="408"/>
      <c r="QFR58" s="409"/>
      <c r="QFS58" s="410"/>
      <c r="QFT58" s="411"/>
      <c r="QFU58" s="412"/>
      <c r="QFV58" s="406"/>
      <c r="QFW58" s="407"/>
      <c r="QFX58" s="408"/>
      <c r="QFY58" s="409"/>
      <c r="QFZ58" s="410"/>
      <c r="QGA58" s="411"/>
      <c r="QGB58" s="412"/>
      <c r="QGC58" s="406"/>
      <c r="QGD58" s="407"/>
      <c r="QGE58" s="408"/>
      <c r="QGF58" s="409"/>
      <c r="QGG58" s="410"/>
      <c r="QGH58" s="411"/>
      <c r="QGI58" s="412"/>
      <c r="QGJ58" s="406"/>
      <c r="QGK58" s="407"/>
      <c r="QGL58" s="408"/>
      <c r="QGM58" s="409"/>
      <c r="QGN58" s="410"/>
      <c r="QGO58" s="411"/>
      <c r="QGP58" s="412"/>
      <c r="QGQ58" s="406"/>
      <c r="QGR58" s="407"/>
      <c r="QGS58" s="408"/>
      <c r="QGT58" s="409"/>
      <c r="QGU58" s="410"/>
      <c r="QGV58" s="411"/>
      <c r="QGW58" s="412"/>
      <c r="QGX58" s="406"/>
      <c r="QGY58" s="407"/>
      <c r="QGZ58" s="408"/>
      <c r="QHA58" s="409"/>
      <c r="QHB58" s="410"/>
      <c r="QHC58" s="411"/>
      <c r="QHD58" s="412"/>
      <c r="QHE58" s="406"/>
      <c r="QHF58" s="407"/>
      <c r="QHG58" s="408"/>
      <c r="QHH58" s="409"/>
      <c r="QHI58" s="410"/>
      <c r="QHJ58" s="411"/>
      <c r="QHK58" s="412"/>
      <c r="QHL58" s="406"/>
      <c r="QHM58" s="407"/>
      <c r="QHN58" s="408"/>
      <c r="QHO58" s="409"/>
      <c r="QHP58" s="410"/>
      <c r="QHQ58" s="411"/>
      <c r="QHR58" s="412"/>
      <c r="QHS58" s="406"/>
      <c r="QHT58" s="407"/>
      <c r="QHU58" s="408"/>
      <c r="QHV58" s="409"/>
      <c r="QHW58" s="410"/>
      <c r="QHX58" s="411"/>
      <c r="QHY58" s="412"/>
      <c r="QHZ58" s="406"/>
      <c r="QIA58" s="407"/>
      <c r="QIB58" s="408"/>
      <c r="QIC58" s="409"/>
      <c r="QID58" s="410"/>
      <c r="QIE58" s="411"/>
      <c r="QIF58" s="412"/>
      <c r="QIG58" s="406"/>
      <c r="QIH58" s="407"/>
      <c r="QII58" s="408"/>
      <c r="QIJ58" s="409"/>
      <c r="QIK58" s="410"/>
      <c r="QIL58" s="411"/>
      <c r="QIM58" s="412"/>
      <c r="QIN58" s="406"/>
      <c r="QIO58" s="407"/>
      <c r="QIP58" s="408"/>
      <c r="QIQ58" s="409"/>
      <c r="QIR58" s="410"/>
      <c r="QIS58" s="411"/>
      <c r="QIT58" s="412"/>
      <c r="QIU58" s="406"/>
      <c r="QIV58" s="407"/>
      <c r="QIW58" s="408"/>
      <c r="QIX58" s="409"/>
      <c r="QIY58" s="410"/>
      <c r="QIZ58" s="411"/>
      <c r="QJA58" s="412"/>
      <c r="QJB58" s="406"/>
      <c r="QJC58" s="407"/>
      <c r="QJD58" s="408"/>
      <c r="QJE58" s="409"/>
      <c r="QJF58" s="410"/>
      <c r="QJG58" s="411"/>
      <c r="QJH58" s="412"/>
      <c r="QJI58" s="406"/>
      <c r="QJJ58" s="407"/>
      <c r="QJK58" s="408"/>
      <c r="QJL58" s="409"/>
      <c r="QJM58" s="410"/>
      <c r="QJN58" s="411"/>
      <c r="QJO58" s="412"/>
      <c r="QJP58" s="406"/>
      <c r="QJQ58" s="407"/>
      <c r="QJR58" s="408"/>
      <c r="QJS58" s="409"/>
      <c r="QJT58" s="410"/>
      <c r="QJU58" s="411"/>
      <c r="QJV58" s="412"/>
      <c r="QJW58" s="406"/>
      <c r="QJX58" s="407"/>
      <c r="QJY58" s="408"/>
      <c r="QJZ58" s="409"/>
      <c r="QKA58" s="410"/>
      <c r="QKB58" s="411"/>
      <c r="QKC58" s="412"/>
      <c r="QKD58" s="406"/>
      <c r="QKE58" s="407"/>
      <c r="QKF58" s="408"/>
      <c r="QKG58" s="409"/>
      <c r="QKH58" s="410"/>
      <c r="QKI58" s="411"/>
      <c r="QKJ58" s="412"/>
      <c r="QKK58" s="406"/>
      <c r="QKL58" s="407"/>
      <c r="QKM58" s="408"/>
      <c r="QKN58" s="409"/>
      <c r="QKO58" s="410"/>
      <c r="QKP58" s="411"/>
      <c r="QKQ58" s="412"/>
      <c r="QKR58" s="406"/>
      <c r="QKS58" s="407"/>
      <c r="QKT58" s="408"/>
      <c r="QKU58" s="409"/>
      <c r="QKV58" s="410"/>
      <c r="QKW58" s="411"/>
      <c r="QKX58" s="412"/>
      <c r="QKY58" s="406"/>
      <c r="QKZ58" s="407"/>
      <c r="QLA58" s="408"/>
      <c r="QLB58" s="409"/>
      <c r="QLC58" s="410"/>
      <c r="QLD58" s="411"/>
      <c r="QLE58" s="412"/>
      <c r="QLF58" s="406"/>
      <c r="QLG58" s="407"/>
      <c r="QLH58" s="408"/>
      <c r="QLI58" s="409"/>
      <c r="QLJ58" s="410"/>
      <c r="QLK58" s="411"/>
      <c r="QLL58" s="412"/>
      <c r="QLM58" s="406"/>
      <c r="QLN58" s="407"/>
      <c r="QLO58" s="408"/>
      <c r="QLP58" s="409"/>
      <c r="QLQ58" s="410"/>
      <c r="QLR58" s="411"/>
      <c r="QLS58" s="412"/>
      <c r="QLT58" s="406"/>
      <c r="QLU58" s="407"/>
      <c r="QLV58" s="408"/>
      <c r="QLW58" s="409"/>
      <c r="QLX58" s="410"/>
      <c r="QLY58" s="411"/>
      <c r="QLZ58" s="412"/>
      <c r="QMA58" s="406"/>
      <c r="QMB58" s="407"/>
      <c r="QMC58" s="408"/>
      <c r="QMD58" s="409"/>
      <c r="QME58" s="410"/>
      <c r="QMF58" s="411"/>
      <c r="QMG58" s="412"/>
      <c r="QMH58" s="406"/>
      <c r="QMI58" s="407"/>
      <c r="QMJ58" s="408"/>
      <c r="QMK58" s="409"/>
      <c r="QML58" s="410"/>
      <c r="QMM58" s="411"/>
      <c r="QMN58" s="412"/>
      <c r="QMO58" s="406"/>
      <c r="QMP58" s="407"/>
      <c r="QMQ58" s="408"/>
      <c r="QMR58" s="409"/>
      <c r="QMS58" s="410"/>
      <c r="QMT58" s="411"/>
      <c r="QMU58" s="412"/>
      <c r="QMV58" s="406"/>
      <c r="QMW58" s="407"/>
      <c r="QMX58" s="408"/>
      <c r="QMY58" s="409"/>
      <c r="QMZ58" s="410"/>
      <c r="QNA58" s="411"/>
      <c r="QNB58" s="412"/>
      <c r="QNC58" s="406"/>
      <c r="QND58" s="407"/>
      <c r="QNE58" s="408"/>
      <c r="QNF58" s="409"/>
      <c r="QNG58" s="410"/>
      <c r="QNH58" s="411"/>
      <c r="QNI58" s="412"/>
      <c r="QNJ58" s="406"/>
      <c r="QNK58" s="407"/>
      <c r="QNL58" s="408"/>
      <c r="QNM58" s="409"/>
      <c r="QNN58" s="410"/>
      <c r="QNO58" s="411"/>
      <c r="QNP58" s="412"/>
      <c r="QNQ58" s="406"/>
      <c r="QNR58" s="407"/>
      <c r="QNS58" s="408"/>
      <c r="QNT58" s="409"/>
      <c r="QNU58" s="410"/>
      <c r="QNV58" s="411"/>
      <c r="QNW58" s="412"/>
      <c r="QNX58" s="406"/>
      <c r="QNY58" s="407"/>
      <c r="QNZ58" s="408"/>
      <c r="QOA58" s="409"/>
      <c r="QOB58" s="410"/>
      <c r="QOC58" s="411"/>
      <c r="QOD58" s="412"/>
      <c r="QOE58" s="406"/>
      <c r="QOF58" s="407"/>
      <c r="QOG58" s="408"/>
      <c r="QOH58" s="409"/>
      <c r="QOI58" s="410"/>
      <c r="QOJ58" s="411"/>
      <c r="QOK58" s="412"/>
      <c r="QOL58" s="406"/>
      <c r="QOM58" s="407"/>
      <c r="QON58" s="408"/>
      <c r="QOO58" s="409"/>
      <c r="QOP58" s="410"/>
      <c r="QOQ58" s="411"/>
      <c r="QOR58" s="412"/>
      <c r="QOS58" s="406"/>
      <c r="QOT58" s="407"/>
      <c r="QOU58" s="408"/>
      <c r="QOV58" s="409"/>
      <c r="QOW58" s="410"/>
      <c r="QOX58" s="411"/>
      <c r="QOY58" s="412"/>
      <c r="QOZ58" s="406"/>
      <c r="QPA58" s="407"/>
      <c r="QPB58" s="408"/>
      <c r="QPC58" s="409"/>
      <c r="QPD58" s="410"/>
      <c r="QPE58" s="411"/>
      <c r="QPF58" s="412"/>
      <c r="QPG58" s="406"/>
      <c r="QPH58" s="407"/>
      <c r="QPI58" s="408"/>
      <c r="QPJ58" s="409"/>
      <c r="QPK58" s="410"/>
      <c r="QPL58" s="411"/>
      <c r="QPM58" s="412"/>
      <c r="QPN58" s="406"/>
      <c r="QPO58" s="407"/>
      <c r="QPP58" s="408"/>
      <c r="QPQ58" s="409"/>
      <c r="QPR58" s="410"/>
      <c r="QPS58" s="411"/>
      <c r="QPT58" s="412"/>
      <c r="QPU58" s="406"/>
      <c r="QPV58" s="407"/>
      <c r="QPW58" s="408"/>
      <c r="QPX58" s="409"/>
      <c r="QPY58" s="410"/>
      <c r="QPZ58" s="411"/>
      <c r="QQA58" s="412"/>
      <c r="QQB58" s="406"/>
      <c r="QQC58" s="407"/>
      <c r="QQD58" s="408"/>
      <c r="QQE58" s="409"/>
      <c r="QQF58" s="410"/>
      <c r="QQG58" s="411"/>
      <c r="QQH58" s="412"/>
      <c r="QQI58" s="406"/>
      <c r="QQJ58" s="407"/>
      <c r="QQK58" s="408"/>
      <c r="QQL58" s="409"/>
      <c r="QQM58" s="410"/>
      <c r="QQN58" s="411"/>
      <c r="QQO58" s="412"/>
      <c r="QQP58" s="406"/>
      <c r="QQQ58" s="407"/>
      <c r="QQR58" s="408"/>
      <c r="QQS58" s="409"/>
      <c r="QQT58" s="410"/>
      <c r="QQU58" s="411"/>
      <c r="QQV58" s="412"/>
      <c r="QQW58" s="406"/>
      <c r="QQX58" s="407"/>
      <c r="QQY58" s="408"/>
      <c r="QQZ58" s="409"/>
      <c r="QRA58" s="410"/>
      <c r="QRB58" s="411"/>
      <c r="QRC58" s="412"/>
      <c r="QRD58" s="406"/>
      <c r="QRE58" s="407"/>
      <c r="QRF58" s="408"/>
      <c r="QRG58" s="409"/>
      <c r="QRH58" s="410"/>
      <c r="QRI58" s="411"/>
      <c r="QRJ58" s="412"/>
      <c r="QRK58" s="406"/>
      <c r="QRL58" s="407"/>
      <c r="QRM58" s="408"/>
      <c r="QRN58" s="409"/>
      <c r="QRO58" s="410"/>
      <c r="QRP58" s="411"/>
      <c r="QRQ58" s="412"/>
      <c r="QRR58" s="406"/>
      <c r="QRS58" s="407"/>
      <c r="QRT58" s="408"/>
      <c r="QRU58" s="409"/>
      <c r="QRV58" s="410"/>
      <c r="QRW58" s="411"/>
      <c r="QRX58" s="412"/>
      <c r="QRY58" s="406"/>
      <c r="QRZ58" s="407"/>
      <c r="QSA58" s="408"/>
      <c r="QSB58" s="409"/>
      <c r="QSC58" s="410"/>
      <c r="QSD58" s="411"/>
      <c r="QSE58" s="412"/>
      <c r="QSF58" s="406"/>
      <c r="QSG58" s="407"/>
      <c r="QSH58" s="408"/>
      <c r="QSI58" s="409"/>
      <c r="QSJ58" s="410"/>
      <c r="QSK58" s="411"/>
      <c r="QSL58" s="412"/>
      <c r="QSM58" s="406"/>
      <c r="QSN58" s="407"/>
      <c r="QSO58" s="408"/>
      <c r="QSP58" s="409"/>
      <c r="QSQ58" s="410"/>
      <c r="QSR58" s="411"/>
      <c r="QSS58" s="412"/>
      <c r="QST58" s="406"/>
      <c r="QSU58" s="407"/>
      <c r="QSV58" s="408"/>
      <c r="QSW58" s="409"/>
      <c r="QSX58" s="410"/>
      <c r="QSY58" s="411"/>
      <c r="QSZ58" s="412"/>
      <c r="QTA58" s="406"/>
      <c r="QTB58" s="407"/>
      <c r="QTC58" s="408"/>
      <c r="QTD58" s="409"/>
      <c r="QTE58" s="410"/>
      <c r="QTF58" s="411"/>
      <c r="QTG58" s="412"/>
      <c r="QTH58" s="406"/>
      <c r="QTI58" s="407"/>
      <c r="QTJ58" s="408"/>
      <c r="QTK58" s="409"/>
      <c r="QTL58" s="410"/>
      <c r="QTM58" s="411"/>
      <c r="QTN58" s="412"/>
      <c r="QTO58" s="406"/>
      <c r="QTP58" s="407"/>
      <c r="QTQ58" s="408"/>
      <c r="QTR58" s="409"/>
      <c r="QTS58" s="410"/>
      <c r="QTT58" s="411"/>
      <c r="QTU58" s="412"/>
      <c r="QTV58" s="406"/>
      <c r="QTW58" s="407"/>
      <c r="QTX58" s="408"/>
      <c r="QTY58" s="409"/>
      <c r="QTZ58" s="410"/>
      <c r="QUA58" s="411"/>
      <c r="QUB58" s="412"/>
      <c r="QUC58" s="406"/>
      <c r="QUD58" s="407"/>
      <c r="QUE58" s="408"/>
      <c r="QUF58" s="409"/>
      <c r="QUG58" s="410"/>
      <c r="QUH58" s="411"/>
      <c r="QUI58" s="412"/>
      <c r="QUJ58" s="406"/>
      <c r="QUK58" s="407"/>
      <c r="QUL58" s="408"/>
      <c r="QUM58" s="409"/>
      <c r="QUN58" s="410"/>
      <c r="QUO58" s="411"/>
      <c r="QUP58" s="412"/>
      <c r="QUQ58" s="406"/>
      <c r="QUR58" s="407"/>
      <c r="QUS58" s="408"/>
      <c r="QUT58" s="409"/>
      <c r="QUU58" s="410"/>
      <c r="QUV58" s="411"/>
      <c r="QUW58" s="412"/>
      <c r="QUX58" s="406"/>
      <c r="QUY58" s="407"/>
      <c r="QUZ58" s="408"/>
      <c r="QVA58" s="409"/>
      <c r="QVB58" s="410"/>
      <c r="QVC58" s="411"/>
      <c r="QVD58" s="412"/>
      <c r="QVE58" s="406"/>
      <c r="QVF58" s="407"/>
      <c r="QVG58" s="408"/>
      <c r="QVH58" s="409"/>
      <c r="QVI58" s="410"/>
      <c r="QVJ58" s="411"/>
      <c r="QVK58" s="412"/>
      <c r="QVL58" s="406"/>
      <c r="QVM58" s="407"/>
      <c r="QVN58" s="408"/>
      <c r="QVO58" s="409"/>
      <c r="QVP58" s="410"/>
      <c r="QVQ58" s="411"/>
      <c r="QVR58" s="412"/>
      <c r="QVS58" s="406"/>
      <c r="QVT58" s="407"/>
      <c r="QVU58" s="408"/>
      <c r="QVV58" s="409"/>
      <c r="QVW58" s="410"/>
      <c r="QVX58" s="411"/>
      <c r="QVY58" s="412"/>
      <c r="QVZ58" s="406"/>
      <c r="QWA58" s="407"/>
      <c r="QWB58" s="408"/>
      <c r="QWC58" s="409"/>
      <c r="QWD58" s="410"/>
      <c r="QWE58" s="411"/>
      <c r="QWF58" s="412"/>
      <c r="QWG58" s="406"/>
      <c r="QWH58" s="407"/>
      <c r="QWI58" s="408"/>
      <c r="QWJ58" s="409"/>
      <c r="QWK58" s="410"/>
      <c r="QWL58" s="411"/>
      <c r="QWM58" s="412"/>
      <c r="QWN58" s="406"/>
      <c r="QWO58" s="407"/>
      <c r="QWP58" s="408"/>
      <c r="QWQ58" s="409"/>
      <c r="QWR58" s="410"/>
      <c r="QWS58" s="411"/>
      <c r="QWT58" s="412"/>
      <c r="QWU58" s="406"/>
      <c r="QWV58" s="407"/>
      <c r="QWW58" s="408"/>
      <c r="QWX58" s="409"/>
      <c r="QWY58" s="410"/>
      <c r="QWZ58" s="411"/>
      <c r="QXA58" s="412"/>
      <c r="QXB58" s="406"/>
      <c r="QXC58" s="407"/>
      <c r="QXD58" s="408"/>
      <c r="QXE58" s="409"/>
      <c r="QXF58" s="410"/>
      <c r="QXG58" s="411"/>
      <c r="QXH58" s="412"/>
      <c r="QXI58" s="406"/>
      <c r="QXJ58" s="407"/>
      <c r="QXK58" s="408"/>
      <c r="QXL58" s="409"/>
      <c r="QXM58" s="410"/>
      <c r="QXN58" s="411"/>
      <c r="QXO58" s="412"/>
      <c r="QXP58" s="406"/>
      <c r="QXQ58" s="407"/>
      <c r="QXR58" s="408"/>
      <c r="QXS58" s="409"/>
      <c r="QXT58" s="410"/>
      <c r="QXU58" s="411"/>
      <c r="QXV58" s="412"/>
      <c r="QXW58" s="406"/>
      <c r="QXX58" s="407"/>
      <c r="QXY58" s="408"/>
      <c r="QXZ58" s="409"/>
      <c r="QYA58" s="410"/>
      <c r="QYB58" s="411"/>
      <c r="QYC58" s="412"/>
      <c r="QYD58" s="406"/>
      <c r="QYE58" s="407"/>
      <c r="QYF58" s="408"/>
      <c r="QYG58" s="409"/>
      <c r="QYH58" s="410"/>
      <c r="QYI58" s="411"/>
      <c r="QYJ58" s="412"/>
      <c r="QYK58" s="406"/>
      <c r="QYL58" s="407"/>
      <c r="QYM58" s="408"/>
      <c r="QYN58" s="409"/>
      <c r="QYO58" s="410"/>
      <c r="QYP58" s="411"/>
      <c r="QYQ58" s="412"/>
      <c r="QYR58" s="406"/>
      <c r="QYS58" s="407"/>
      <c r="QYT58" s="408"/>
      <c r="QYU58" s="409"/>
      <c r="QYV58" s="410"/>
      <c r="QYW58" s="411"/>
      <c r="QYX58" s="412"/>
      <c r="QYY58" s="406"/>
      <c r="QYZ58" s="407"/>
      <c r="QZA58" s="408"/>
      <c r="QZB58" s="409"/>
      <c r="QZC58" s="410"/>
      <c r="QZD58" s="411"/>
      <c r="QZE58" s="412"/>
      <c r="QZF58" s="406"/>
      <c r="QZG58" s="407"/>
      <c r="QZH58" s="408"/>
      <c r="QZI58" s="409"/>
      <c r="QZJ58" s="410"/>
      <c r="QZK58" s="411"/>
      <c r="QZL58" s="412"/>
      <c r="QZM58" s="406"/>
      <c r="QZN58" s="407"/>
      <c r="QZO58" s="408"/>
      <c r="QZP58" s="409"/>
      <c r="QZQ58" s="410"/>
      <c r="QZR58" s="411"/>
      <c r="QZS58" s="412"/>
      <c r="QZT58" s="406"/>
      <c r="QZU58" s="407"/>
      <c r="QZV58" s="408"/>
      <c r="QZW58" s="409"/>
      <c r="QZX58" s="410"/>
      <c r="QZY58" s="411"/>
      <c r="QZZ58" s="412"/>
      <c r="RAA58" s="406"/>
      <c r="RAB58" s="407"/>
      <c r="RAC58" s="408"/>
      <c r="RAD58" s="409"/>
      <c r="RAE58" s="410"/>
      <c r="RAF58" s="411"/>
      <c r="RAG58" s="412"/>
      <c r="RAH58" s="406"/>
      <c r="RAI58" s="407"/>
      <c r="RAJ58" s="408"/>
      <c r="RAK58" s="409"/>
      <c r="RAL58" s="410"/>
      <c r="RAM58" s="411"/>
      <c r="RAN58" s="412"/>
      <c r="RAO58" s="406"/>
      <c r="RAP58" s="407"/>
      <c r="RAQ58" s="408"/>
      <c r="RAR58" s="409"/>
      <c r="RAS58" s="410"/>
      <c r="RAT58" s="411"/>
      <c r="RAU58" s="412"/>
      <c r="RAV58" s="406"/>
      <c r="RAW58" s="407"/>
      <c r="RAX58" s="408"/>
      <c r="RAY58" s="409"/>
      <c r="RAZ58" s="410"/>
      <c r="RBA58" s="411"/>
      <c r="RBB58" s="412"/>
      <c r="RBC58" s="406"/>
      <c r="RBD58" s="407"/>
      <c r="RBE58" s="408"/>
      <c r="RBF58" s="409"/>
      <c r="RBG58" s="410"/>
      <c r="RBH58" s="411"/>
      <c r="RBI58" s="412"/>
      <c r="RBJ58" s="406"/>
      <c r="RBK58" s="407"/>
      <c r="RBL58" s="408"/>
      <c r="RBM58" s="409"/>
      <c r="RBN58" s="410"/>
      <c r="RBO58" s="411"/>
      <c r="RBP58" s="412"/>
      <c r="RBQ58" s="406"/>
      <c r="RBR58" s="407"/>
      <c r="RBS58" s="408"/>
      <c r="RBT58" s="409"/>
      <c r="RBU58" s="410"/>
      <c r="RBV58" s="411"/>
      <c r="RBW58" s="412"/>
      <c r="RBX58" s="406"/>
      <c r="RBY58" s="407"/>
      <c r="RBZ58" s="408"/>
      <c r="RCA58" s="409"/>
      <c r="RCB58" s="410"/>
      <c r="RCC58" s="411"/>
      <c r="RCD58" s="412"/>
      <c r="RCE58" s="406"/>
      <c r="RCF58" s="407"/>
      <c r="RCG58" s="408"/>
      <c r="RCH58" s="409"/>
      <c r="RCI58" s="410"/>
      <c r="RCJ58" s="411"/>
      <c r="RCK58" s="412"/>
      <c r="RCL58" s="406"/>
      <c r="RCM58" s="407"/>
      <c r="RCN58" s="408"/>
      <c r="RCO58" s="409"/>
      <c r="RCP58" s="410"/>
      <c r="RCQ58" s="411"/>
      <c r="RCR58" s="412"/>
      <c r="RCS58" s="406"/>
      <c r="RCT58" s="407"/>
      <c r="RCU58" s="408"/>
      <c r="RCV58" s="409"/>
      <c r="RCW58" s="410"/>
      <c r="RCX58" s="411"/>
      <c r="RCY58" s="412"/>
      <c r="RCZ58" s="406"/>
      <c r="RDA58" s="407"/>
      <c r="RDB58" s="408"/>
      <c r="RDC58" s="409"/>
      <c r="RDD58" s="410"/>
      <c r="RDE58" s="411"/>
      <c r="RDF58" s="412"/>
      <c r="RDG58" s="406"/>
      <c r="RDH58" s="407"/>
      <c r="RDI58" s="408"/>
      <c r="RDJ58" s="409"/>
      <c r="RDK58" s="410"/>
      <c r="RDL58" s="411"/>
      <c r="RDM58" s="412"/>
      <c r="RDN58" s="406"/>
      <c r="RDO58" s="407"/>
      <c r="RDP58" s="408"/>
      <c r="RDQ58" s="409"/>
      <c r="RDR58" s="410"/>
      <c r="RDS58" s="411"/>
      <c r="RDT58" s="412"/>
      <c r="RDU58" s="406"/>
      <c r="RDV58" s="407"/>
      <c r="RDW58" s="408"/>
      <c r="RDX58" s="409"/>
      <c r="RDY58" s="410"/>
      <c r="RDZ58" s="411"/>
      <c r="REA58" s="412"/>
      <c r="REB58" s="406"/>
      <c r="REC58" s="407"/>
      <c r="RED58" s="408"/>
      <c r="REE58" s="409"/>
      <c r="REF58" s="410"/>
      <c r="REG58" s="411"/>
      <c r="REH58" s="412"/>
      <c r="REI58" s="406"/>
      <c r="REJ58" s="407"/>
      <c r="REK58" s="408"/>
      <c r="REL58" s="409"/>
      <c r="REM58" s="410"/>
      <c r="REN58" s="411"/>
      <c r="REO58" s="412"/>
      <c r="REP58" s="406"/>
      <c r="REQ58" s="407"/>
      <c r="RER58" s="408"/>
      <c r="RES58" s="409"/>
      <c r="RET58" s="410"/>
      <c r="REU58" s="411"/>
      <c r="REV58" s="412"/>
      <c r="REW58" s="406"/>
      <c r="REX58" s="407"/>
      <c r="REY58" s="408"/>
      <c r="REZ58" s="409"/>
      <c r="RFA58" s="410"/>
      <c r="RFB58" s="411"/>
      <c r="RFC58" s="412"/>
      <c r="RFD58" s="406"/>
      <c r="RFE58" s="407"/>
      <c r="RFF58" s="408"/>
      <c r="RFG58" s="409"/>
      <c r="RFH58" s="410"/>
      <c r="RFI58" s="411"/>
      <c r="RFJ58" s="412"/>
      <c r="RFK58" s="406"/>
      <c r="RFL58" s="407"/>
      <c r="RFM58" s="408"/>
      <c r="RFN58" s="409"/>
      <c r="RFO58" s="410"/>
      <c r="RFP58" s="411"/>
      <c r="RFQ58" s="412"/>
      <c r="RFR58" s="406"/>
      <c r="RFS58" s="407"/>
      <c r="RFT58" s="408"/>
      <c r="RFU58" s="409"/>
      <c r="RFV58" s="410"/>
      <c r="RFW58" s="411"/>
      <c r="RFX58" s="412"/>
      <c r="RFY58" s="406"/>
      <c r="RFZ58" s="407"/>
      <c r="RGA58" s="408"/>
      <c r="RGB58" s="409"/>
      <c r="RGC58" s="410"/>
      <c r="RGD58" s="411"/>
      <c r="RGE58" s="412"/>
      <c r="RGF58" s="406"/>
      <c r="RGG58" s="407"/>
      <c r="RGH58" s="408"/>
      <c r="RGI58" s="409"/>
      <c r="RGJ58" s="410"/>
      <c r="RGK58" s="411"/>
      <c r="RGL58" s="412"/>
      <c r="RGM58" s="406"/>
      <c r="RGN58" s="407"/>
      <c r="RGO58" s="408"/>
      <c r="RGP58" s="409"/>
      <c r="RGQ58" s="410"/>
      <c r="RGR58" s="411"/>
      <c r="RGS58" s="412"/>
      <c r="RGT58" s="406"/>
      <c r="RGU58" s="407"/>
      <c r="RGV58" s="408"/>
      <c r="RGW58" s="409"/>
      <c r="RGX58" s="410"/>
      <c r="RGY58" s="411"/>
      <c r="RGZ58" s="412"/>
      <c r="RHA58" s="406"/>
      <c r="RHB58" s="407"/>
      <c r="RHC58" s="408"/>
      <c r="RHD58" s="409"/>
      <c r="RHE58" s="410"/>
      <c r="RHF58" s="411"/>
      <c r="RHG58" s="412"/>
      <c r="RHH58" s="406"/>
      <c r="RHI58" s="407"/>
      <c r="RHJ58" s="408"/>
      <c r="RHK58" s="409"/>
      <c r="RHL58" s="410"/>
      <c r="RHM58" s="411"/>
      <c r="RHN58" s="412"/>
      <c r="RHO58" s="406"/>
      <c r="RHP58" s="407"/>
      <c r="RHQ58" s="408"/>
      <c r="RHR58" s="409"/>
      <c r="RHS58" s="410"/>
      <c r="RHT58" s="411"/>
      <c r="RHU58" s="412"/>
      <c r="RHV58" s="406"/>
      <c r="RHW58" s="407"/>
      <c r="RHX58" s="408"/>
      <c r="RHY58" s="409"/>
      <c r="RHZ58" s="410"/>
      <c r="RIA58" s="411"/>
      <c r="RIB58" s="412"/>
      <c r="RIC58" s="406"/>
      <c r="RID58" s="407"/>
      <c r="RIE58" s="408"/>
      <c r="RIF58" s="409"/>
      <c r="RIG58" s="410"/>
      <c r="RIH58" s="411"/>
      <c r="RII58" s="412"/>
      <c r="RIJ58" s="406"/>
      <c r="RIK58" s="407"/>
      <c r="RIL58" s="408"/>
      <c r="RIM58" s="409"/>
      <c r="RIN58" s="410"/>
      <c r="RIO58" s="411"/>
      <c r="RIP58" s="412"/>
      <c r="RIQ58" s="406"/>
      <c r="RIR58" s="407"/>
      <c r="RIS58" s="408"/>
      <c r="RIT58" s="409"/>
      <c r="RIU58" s="410"/>
      <c r="RIV58" s="411"/>
      <c r="RIW58" s="412"/>
      <c r="RIX58" s="406"/>
      <c r="RIY58" s="407"/>
      <c r="RIZ58" s="408"/>
      <c r="RJA58" s="409"/>
      <c r="RJB58" s="410"/>
      <c r="RJC58" s="411"/>
      <c r="RJD58" s="412"/>
      <c r="RJE58" s="406"/>
      <c r="RJF58" s="407"/>
      <c r="RJG58" s="408"/>
      <c r="RJH58" s="409"/>
      <c r="RJI58" s="410"/>
      <c r="RJJ58" s="411"/>
      <c r="RJK58" s="412"/>
      <c r="RJL58" s="406"/>
      <c r="RJM58" s="407"/>
      <c r="RJN58" s="408"/>
      <c r="RJO58" s="409"/>
      <c r="RJP58" s="410"/>
      <c r="RJQ58" s="411"/>
      <c r="RJR58" s="412"/>
      <c r="RJS58" s="406"/>
      <c r="RJT58" s="407"/>
      <c r="RJU58" s="408"/>
      <c r="RJV58" s="409"/>
      <c r="RJW58" s="410"/>
      <c r="RJX58" s="411"/>
      <c r="RJY58" s="412"/>
      <c r="RJZ58" s="406"/>
      <c r="RKA58" s="407"/>
      <c r="RKB58" s="408"/>
      <c r="RKC58" s="409"/>
      <c r="RKD58" s="410"/>
      <c r="RKE58" s="411"/>
      <c r="RKF58" s="412"/>
      <c r="RKG58" s="406"/>
      <c r="RKH58" s="407"/>
      <c r="RKI58" s="408"/>
      <c r="RKJ58" s="409"/>
      <c r="RKK58" s="410"/>
      <c r="RKL58" s="411"/>
      <c r="RKM58" s="412"/>
      <c r="RKN58" s="406"/>
      <c r="RKO58" s="407"/>
      <c r="RKP58" s="408"/>
      <c r="RKQ58" s="409"/>
      <c r="RKR58" s="410"/>
      <c r="RKS58" s="411"/>
      <c r="RKT58" s="412"/>
      <c r="RKU58" s="406"/>
      <c r="RKV58" s="407"/>
      <c r="RKW58" s="408"/>
      <c r="RKX58" s="409"/>
      <c r="RKY58" s="410"/>
      <c r="RKZ58" s="411"/>
      <c r="RLA58" s="412"/>
      <c r="RLB58" s="406"/>
      <c r="RLC58" s="407"/>
      <c r="RLD58" s="408"/>
      <c r="RLE58" s="409"/>
      <c r="RLF58" s="410"/>
      <c r="RLG58" s="411"/>
      <c r="RLH58" s="412"/>
      <c r="RLI58" s="406"/>
      <c r="RLJ58" s="407"/>
      <c r="RLK58" s="408"/>
      <c r="RLL58" s="409"/>
      <c r="RLM58" s="410"/>
      <c r="RLN58" s="411"/>
      <c r="RLO58" s="412"/>
      <c r="RLP58" s="406"/>
      <c r="RLQ58" s="407"/>
      <c r="RLR58" s="408"/>
      <c r="RLS58" s="409"/>
      <c r="RLT58" s="410"/>
      <c r="RLU58" s="411"/>
      <c r="RLV58" s="412"/>
      <c r="RLW58" s="406"/>
      <c r="RLX58" s="407"/>
      <c r="RLY58" s="408"/>
      <c r="RLZ58" s="409"/>
      <c r="RMA58" s="410"/>
      <c r="RMB58" s="411"/>
      <c r="RMC58" s="412"/>
      <c r="RMD58" s="406"/>
      <c r="RME58" s="407"/>
      <c r="RMF58" s="408"/>
      <c r="RMG58" s="409"/>
      <c r="RMH58" s="410"/>
      <c r="RMI58" s="411"/>
      <c r="RMJ58" s="412"/>
      <c r="RMK58" s="406"/>
      <c r="RML58" s="407"/>
      <c r="RMM58" s="408"/>
      <c r="RMN58" s="409"/>
      <c r="RMO58" s="410"/>
      <c r="RMP58" s="411"/>
      <c r="RMQ58" s="412"/>
      <c r="RMR58" s="406"/>
      <c r="RMS58" s="407"/>
      <c r="RMT58" s="408"/>
      <c r="RMU58" s="409"/>
      <c r="RMV58" s="410"/>
      <c r="RMW58" s="411"/>
      <c r="RMX58" s="412"/>
      <c r="RMY58" s="406"/>
      <c r="RMZ58" s="407"/>
      <c r="RNA58" s="408"/>
      <c r="RNB58" s="409"/>
      <c r="RNC58" s="410"/>
      <c r="RND58" s="411"/>
      <c r="RNE58" s="412"/>
      <c r="RNF58" s="406"/>
      <c r="RNG58" s="407"/>
      <c r="RNH58" s="408"/>
      <c r="RNI58" s="409"/>
      <c r="RNJ58" s="410"/>
      <c r="RNK58" s="411"/>
      <c r="RNL58" s="412"/>
      <c r="RNM58" s="406"/>
      <c r="RNN58" s="407"/>
      <c r="RNO58" s="408"/>
      <c r="RNP58" s="409"/>
      <c r="RNQ58" s="410"/>
      <c r="RNR58" s="411"/>
      <c r="RNS58" s="412"/>
      <c r="RNT58" s="406"/>
      <c r="RNU58" s="407"/>
      <c r="RNV58" s="408"/>
      <c r="RNW58" s="409"/>
      <c r="RNX58" s="410"/>
      <c r="RNY58" s="411"/>
      <c r="RNZ58" s="412"/>
      <c r="ROA58" s="406"/>
      <c r="ROB58" s="407"/>
      <c r="ROC58" s="408"/>
      <c r="ROD58" s="409"/>
      <c r="ROE58" s="410"/>
      <c r="ROF58" s="411"/>
      <c r="ROG58" s="412"/>
      <c r="ROH58" s="406"/>
      <c r="ROI58" s="407"/>
      <c r="ROJ58" s="408"/>
      <c r="ROK58" s="409"/>
      <c r="ROL58" s="410"/>
      <c r="ROM58" s="411"/>
      <c r="RON58" s="412"/>
      <c r="ROO58" s="406"/>
      <c r="ROP58" s="407"/>
      <c r="ROQ58" s="408"/>
      <c r="ROR58" s="409"/>
      <c r="ROS58" s="410"/>
      <c r="ROT58" s="411"/>
      <c r="ROU58" s="412"/>
      <c r="ROV58" s="406"/>
      <c r="ROW58" s="407"/>
      <c r="ROX58" s="408"/>
      <c r="ROY58" s="409"/>
      <c r="ROZ58" s="410"/>
      <c r="RPA58" s="411"/>
      <c r="RPB58" s="412"/>
      <c r="RPC58" s="406"/>
      <c r="RPD58" s="407"/>
      <c r="RPE58" s="408"/>
      <c r="RPF58" s="409"/>
      <c r="RPG58" s="410"/>
      <c r="RPH58" s="411"/>
      <c r="RPI58" s="412"/>
      <c r="RPJ58" s="406"/>
      <c r="RPK58" s="407"/>
      <c r="RPL58" s="408"/>
      <c r="RPM58" s="409"/>
      <c r="RPN58" s="410"/>
      <c r="RPO58" s="411"/>
      <c r="RPP58" s="412"/>
      <c r="RPQ58" s="406"/>
      <c r="RPR58" s="407"/>
      <c r="RPS58" s="408"/>
      <c r="RPT58" s="409"/>
      <c r="RPU58" s="410"/>
      <c r="RPV58" s="411"/>
      <c r="RPW58" s="412"/>
      <c r="RPX58" s="406"/>
      <c r="RPY58" s="407"/>
      <c r="RPZ58" s="408"/>
      <c r="RQA58" s="409"/>
      <c r="RQB58" s="410"/>
      <c r="RQC58" s="411"/>
      <c r="RQD58" s="412"/>
      <c r="RQE58" s="406"/>
      <c r="RQF58" s="407"/>
      <c r="RQG58" s="408"/>
      <c r="RQH58" s="409"/>
      <c r="RQI58" s="410"/>
      <c r="RQJ58" s="411"/>
      <c r="RQK58" s="412"/>
      <c r="RQL58" s="406"/>
      <c r="RQM58" s="407"/>
      <c r="RQN58" s="408"/>
      <c r="RQO58" s="409"/>
      <c r="RQP58" s="410"/>
      <c r="RQQ58" s="411"/>
      <c r="RQR58" s="412"/>
      <c r="RQS58" s="406"/>
      <c r="RQT58" s="407"/>
      <c r="RQU58" s="408"/>
      <c r="RQV58" s="409"/>
      <c r="RQW58" s="410"/>
      <c r="RQX58" s="411"/>
      <c r="RQY58" s="412"/>
      <c r="RQZ58" s="406"/>
      <c r="RRA58" s="407"/>
      <c r="RRB58" s="408"/>
      <c r="RRC58" s="409"/>
      <c r="RRD58" s="410"/>
      <c r="RRE58" s="411"/>
      <c r="RRF58" s="412"/>
      <c r="RRG58" s="406"/>
      <c r="RRH58" s="407"/>
      <c r="RRI58" s="408"/>
      <c r="RRJ58" s="409"/>
      <c r="RRK58" s="410"/>
      <c r="RRL58" s="411"/>
      <c r="RRM58" s="412"/>
      <c r="RRN58" s="406"/>
      <c r="RRO58" s="407"/>
      <c r="RRP58" s="408"/>
      <c r="RRQ58" s="409"/>
      <c r="RRR58" s="410"/>
      <c r="RRS58" s="411"/>
      <c r="RRT58" s="412"/>
      <c r="RRU58" s="406"/>
      <c r="RRV58" s="407"/>
      <c r="RRW58" s="408"/>
      <c r="RRX58" s="409"/>
      <c r="RRY58" s="410"/>
      <c r="RRZ58" s="411"/>
      <c r="RSA58" s="412"/>
      <c r="RSB58" s="406"/>
      <c r="RSC58" s="407"/>
      <c r="RSD58" s="408"/>
      <c r="RSE58" s="409"/>
      <c r="RSF58" s="410"/>
      <c r="RSG58" s="411"/>
      <c r="RSH58" s="412"/>
      <c r="RSI58" s="406"/>
      <c r="RSJ58" s="407"/>
      <c r="RSK58" s="408"/>
      <c r="RSL58" s="409"/>
      <c r="RSM58" s="410"/>
      <c r="RSN58" s="411"/>
      <c r="RSO58" s="412"/>
      <c r="RSP58" s="406"/>
      <c r="RSQ58" s="407"/>
      <c r="RSR58" s="408"/>
      <c r="RSS58" s="409"/>
      <c r="RST58" s="410"/>
      <c r="RSU58" s="411"/>
      <c r="RSV58" s="412"/>
      <c r="RSW58" s="406"/>
      <c r="RSX58" s="407"/>
      <c r="RSY58" s="408"/>
      <c r="RSZ58" s="409"/>
      <c r="RTA58" s="410"/>
      <c r="RTB58" s="411"/>
      <c r="RTC58" s="412"/>
      <c r="RTD58" s="406"/>
      <c r="RTE58" s="407"/>
      <c r="RTF58" s="408"/>
      <c r="RTG58" s="409"/>
      <c r="RTH58" s="410"/>
      <c r="RTI58" s="411"/>
      <c r="RTJ58" s="412"/>
      <c r="RTK58" s="406"/>
      <c r="RTL58" s="407"/>
      <c r="RTM58" s="408"/>
      <c r="RTN58" s="409"/>
      <c r="RTO58" s="410"/>
      <c r="RTP58" s="411"/>
      <c r="RTQ58" s="412"/>
      <c r="RTR58" s="406"/>
      <c r="RTS58" s="407"/>
      <c r="RTT58" s="408"/>
      <c r="RTU58" s="409"/>
      <c r="RTV58" s="410"/>
      <c r="RTW58" s="411"/>
      <c r="RTX58" s="412"/>
      <c r="RTY58" s="406"/>
      <c r="RTZ58" s="407"/>
      <c r="RUA58" s="408"/>
      <c r="RUB58" s="409"/>
      <c r="RUC58" s="410"/>
      <c r="RUD58" s="411"/>
      <c r="RUE58" s="412"/>
      <c r="RUF58" s="406"/>
      <c r="RUG58" s="407"/>
      <c r="RUH58" s="408"/>
      <c r="RUI58" s="409"/>
      <c r="RUJ58" s="410"/>
      <c r="RUK58" s="411"/>
      <c r="RUL58" s="412"/>
      <c r="RUM58" s="406"/>
      <c r="RUN58" s="407"/>
      <c r="RUO58" s="408"/>
      <c r="RUP58" s="409"/>
      <c r="RUQ58" s="410"/>
      <c r="RUR58" s="411"/>
      <c r="RUS58" s="412"/>
      <c r="RUT58" s="406"/>
      <c r="RUU58" s="407"/>
      <c r="RUV58" s="408"/>
      <c r="RUW58" s="409"/>
      <c r="RUX58" s="410"/>
      <c r="RUY58" s="411"/>
      <c r="RUZ58" s="412"/>
      <c r="RVA58" s="406"/>
      <c r="RVB58" s="407"/>
      <c r="RVC58" s="408"/>
      <c r="RVD58" s="409"/>
      <c r="RVE58" s="410"/>
      <c r="RVF58" s="411"/>
      <c r="RVG58" s="412"/>
      <c r="RVH58" s="406"/>
      <c r="RVI58" s="407"/>
      <c r="RVJ58" s="408"/>
      <c r="RVK58" s="409"/>
      <c r="RVL58" s="410"/>
      <c r="RVM58" s="411"/>
      <c r="RVN58" s="412"/>
      <c r="RVO58" s="406"/>
      <c r="RVP58" s="407"/>
      <c r="RVQ58" s="408"/>
      <c r="RVR58" s="409"/>
      <c r="RVS58" s="410"/>
      <c r="RVT58" s="411"/>
      <c r="RVU58" s="412"/>
      <c r="RVV58" s="406"/>
      <c r="RVW58" s="407"/>
      <c r="RVX58" s="408"/>
      <c r="RVY58" s="409"/>
      <c r="RVZ58" s="410"/>
      <c r="RWA58" s="411"/>
      <c r="RWB58" s="412"/>
      <c r="RWC58" s="406"/>
      <c r="RWD58" s="407"/>
      <c r="RWE58" s="408"/>
      <c r="RWF58" s="409"/>
      <c r="RWG58" s="410"/>
      <c r="RWH58" s="411"/>
      <c r="RWI58" s="412"/>
      <c r="RWJ58" s="406"/>
      <c r="RWK58" s="407"/>
      <c r="RWL58" s="408"/>
      <c r="RWM58" s="409"/>
      <c r="RWN58" s="410"/>
      <c r="RWO58" s="411"/>
      <c r="RWP58" s="412"/>
      <c r="RWQ58" s="406"/>
      <c r="RWR58" s="407"/>
      <c r="RWS58" s="408"/>
      <c r="RWT58" s="409"/>
      <c r="RWU58" s="410"/>
      <c r="RWV58" s="411"/>
      <c r="RWW58" s="412"/>
      <c r="RWX58" s="406"/>
      <c r="RWY58" s="407"/>
      <c r="RWZ58" s="408"/>
      <c r="RXA58" s="409"/>
      <c r="RXB58" s="410"/>
      <c r="RXC58" s="411"/>
      <c r="RXD58" s="412"/>
      <c r="RXE58" s="406"/>
      <c r="RXF58" s="407"/>
      <c r="RXG58" s="408"/>
      <c r="RXH58" s="409"/>
      <c r="RXI58" s="410"/>
      <c r="RXJ58" s="411"/>
      <c r="RXK58" s="412"/>
      <c r="RXL58" s="406"/>
      <c r="RXM58" s="407"/>
      <c r="RXN58" s="408"/>
      <c r="RXO58" s="409"/>
      <c r="RXP58" s="410"/>
      <c r="RXQ58" s="411"/>
      <c r="RXR58" s="412"/>
      <c r="RXS58" s="406"/>
      <c r="RXT58" s="407"/>
      <c r="RXU58" s="408"/>
      <c r="RXV58" s="409"/>
      <c r="RXW58" s="410"/>
      <c r="RXX58" s="411"/>
      <c r="RXY58" s="412"/>
      <c r="RXZ58" s="406"/>
      <c r="RYA58" s="407"/>
      <c r="RYB58" s="408"/>
      <c r="RYC58" s="409"/>
      <c r="RYD58" s="410"/>
      <c r="RYE58" s="411"/>
      <c r="RYF58" s="412"/>
      <c r="RYG58" s="406"/>
      <c r="RYH58" s="407"/>
      <c r="RYI58" s="408"/>
      <c r="RYJ58" s="409"/>
      <c r="RYK58" s="410"/>
      <c r="RYL58" s="411"/>
      <c r="RYM58" s="412"/>
      <c r="RYN58" s="406"/>
      <c r="RYO58" s="407"/>
      <c r="RYP58" s="408"/>
      <c r="RYQ58" s="409"/>
      <c r="RYR58" s="410"/>
      <c r="RYS58" s="411"/>
      <c r="RYT58" s="412"/>
      <c r="RYU58" s="406"/>
      <c r="RYV58" s="407"/>
      <c r="RYW58" s="408"/>
      <c r="RYX58" s="409"/>
      <c r="RYY58" s="410"/>
      <c r="RYZ58" s="411"/>
      <c r="RZA58" s="412"/>
      <c r="RZB58" s="406"/>
      <c r="RZC58" s="407"/>
      <c r="RZD58" s="408"/>
      <c r="RZE58" s="409"/>
      <c r="RZF58" s="410"/>
      <c r="RZG58" s="411"/>
      <c r="RZH58" s="412"/>
      <c r="RZI58" s="406"/>
      <c r="RZJ58" s="407"/>
      <c r="RZK58" s="408"/>
      <c r="RZL58" s="409"/>
      <c r="RZM58" s="410"/>
      <c r="RZN58" s="411"/>
      <c r="RZO58" s="412"/>
      <c r="RZP58" s="406"/>
      <c r="RZQ58" s="407"/>
      <c r="RZR58" s="408"/>
      <c r="RZS58" s="409"/>
      <c r="RZT58" s="410"/>
      <c r="RZU58" s="411"/>
      <c r="RZV58" s="412"/>
      <c r="RZW58" s="406"/>
      <c r="RZX58" s="407"/>
      <c r="RZY58" s="408"/>
      <c r="RZZ58" s="409"/>
      <c r="SAA58" s="410"/>
      <c r="SAB58" s="411"/>
      <c r="SAC58" s="412"/>
      <c r="SAD58" s="406"/>
      <c r="SAE58" s="407"/>
      <c r="SAF58" s="408"/>
      <c r="SAG58" s="409"/>
      <c r="SAH58" s="410"/>
      <c r="SAI58" s="411"/>
      <c r="SAJ58" s="412"/>
      <c r="SAK58" s="406"/>
      <c r="SAL58" s="407"/>
      <c r="SAM58" s="408"/>
      <c r="SAN58" s="409"/>
      <c r="SAO58" s="410"/>
      <c r="SAP58" s="411"/>
      <c r="SAQ58" s="412"/>
      <c r="SAR58" s="406"/>
      <c r="SAS58" s="407"/>
      <c r="SAT58" s="408"/>
      <c r="SAU58" s="409"/>
      <c r="SAV58" s="410"/>
      <c r="SAW58" s="411"/>
      <c r="SAX58" s="412"/>
      <c r="SAY58" s="406"/>
      <c r="SAZ58" s="407"/>
      <c r="SBA58" s="408"/>
      <c r="SBB58" s="409"/>
      <c r="SBC58" s="410"/>
      <c r="SBD58" s="411"/>
      <c r="SBE58" s="412"/>
      <c r="SBF58" s="406"/>
      <c r="SBG58" s="407"/>
      <c r="SBH58" s="408"/>
      <c r="SBI58" s="409"/>
      <c r="SBJ58" s="410"/>
      <c r="SBK58" s="411"/>
      <c r="SBL58" s="412"/>
      <c r="SBM58" s="406"/>
      <c r="SBN58" s="407"/>
      <c r="SBO58" s="408"/>
      <c r="SBP58" s="409"/>
      <c r="SBQ58" s="410"/>
      <c r="SBR58" s="411"/>
      <c r="SBS58" s="412"/>
      <c r="SBT58" s="406"/>
      <c r="SBU58" s="407"/>
      <c r="SBV58" s="408"/>
      <c r="SBW58" s="409"/>
      <c r="SBX58" s="410"/>
      <c r="SBY58" s="411"/>
      <c r="SBZ58" s="412"/>
      <c r="SCA58" s="406"/>
      <c r="SCB58" s="407"/>
      <c r="SCC58" s="408"/>
      <c r="SCD58" s="409"/>
      <c r="SCE58" s="410"/>
      <c r="SCF58" s="411"/>
      <c r="SCG58" s="412"/>
      <c r="SCH58" s="406"/>
      <c r="SCI58" s="407"/>
      <c r="SCJ58" s="408"/>
      <c r="SCK58" s="409"/>
      <c r="SCL58" s="410"/>
      <c r="SCM58" s="411"/>
      <c r="SCN58" s="412"/>
      <c r="SCO58" s="406"/>
      <c r="SCP58" s="407"/>
      <c r="SCQ58" s="408"/>
      <c r="SCR58" s="409"/>
      <c r="SCS58" s="410"/>
      <c r="SCT58" s="411"/>
      <c r="SCU58" s="412"/>
      <c r="SCV58" s="406"/>
      <c r="SCW58" s="407"/>
      <c r="SCX58" s="408"/>
      <c r="SCY58" s="409"/>
      <c r="SCZ58" s="410"/>
      <c r="SDA58" s="411"/>
      <c r="SDB58" s="412"/>
      <c r="SDC58" s="406"/>
      <c r="SDD58" s="407"/>
      <c r="SDE58" s="408"/>
      <c r="SDF58" s="409"/>
      <c r="SDG58" s="410"/>
      <c r="SDH58" s="411"/>
      <c r="SDI58" s="412"/>
      <c r="SDJ58" s="406"/>
      <c r="SDK58" s="407"/>
      <c r="SDL58" s="408"/>
      <c r="SDM58" s="409"/>
      <c r="SDN58" s="410"/>
      <c r="SDO58" s="411"/>
      <c r="SDP58" s="412"/>
      <c r="SDQ58" s="406"/>
      <c r="SDR58" s="407"/>
      <c r="SDS58" s="408"/>
      <c r="SDT58" s="409"/>
      <c r="SDU58" s="410"/>
      <c r="SDV58" s="411"/>
      <c r="SDW58" s="412"/>
      <c r="SDX58" s="406"/>
      <c r="SDY58" s="407"/>
      <c r="SDZ58" s="408"/>
      <c r="SEA58" s="409"/>
      <c r="SEB58" s="410"/>
      <c r="SEC58" s="411"/>
      <c r="SED58" s="412"/>
      <c r="SEE58" s="406"/>
      <c r="SEF58" s="407"/>
      <c r="SEG58" s="408"/>
      <c r="SEH58" s="409"/>
      <c r="SEI58" s="410"/>
      <c r="SEJ58" s="411"/>
      <c r="SEK58" s="412"/>
      <c r="SEL58" s="406"/>
      <c r="SEM58" s="407"/>
      <c r="SEN58" s="408"/>
      <c r="SEO58" s="409"/>
      <c r="SEP58" s="410"/>
      <c r="SEQ58" s="411"/>
      <c r="SER58" s="412"/>
      <c r="SES58" s="406"/>
      <c r="SET58" s="407"/>
      <c r="SEU58" s="408"/>
      <c r="SEV58" s="409"/>
      <c r="SEW58" s="410"/>
      <c r="SEX58" s="411"/>
      <c r="SEY58" s="412"/>
      <c r="SEZ58" s="406"/>
      <c r="SFA58" s="407"/>
      <c r="SFB58" s="408"/>
      <c r="SFC58" s="409"/>
      <c r="SFD58" s="410"/>
      <c r="SFE58" s="411"/>
      <c r="SFF58" s="412"/>
      <c r="SFG58" s="406"/>
      <c r="SFH58" s="407"/>
      <c r="SFI58" s="408"/>
      <c r="SFJ58" s="409"/>
      <c r="SFK58" s="410"/>
      <c r="SFL58" s="411"/>
      <c r="SFM58" s="412"/>
      <c r="SFN58" s="406"/>
      <c r="SFO58" s="407"/>
      <c r="SFP58" s="408"/>
      <c r="SFQ58" s="409"/>
      <c r="SFR58" s="410"/>
      <c r="SFS58" s="411"/>
      <c r="SFT58" s="412"/>
      <c r="SFU58" s="406"/>
      <c r="SFV58" s="407"/>
      <c r="SFW58" s="408"/>
      <c r="SFX58" s="409"/>
      <c r="SFY58" s="410"/>
      <c r="SFZ58" s="411"/>
      <c r="SGA58" s="412"/>
      <c r="SGB58" s="406"/>
      <c r="SGC58" s="407"/>
      <c r="SGD58" s="408"/>
      <c r="SGE58" s="409"/>
      <c r="SGF58" s="410"/>
      <c r="SGG58" s="411"/>
      <c r="SGH58" s="412"/>
      <c r="SGI58" s="406"/>
      <c r="SGJ58" s="407"/>
      <c r="SGK58" s="408"/>
      <c r="SGL58" s="409"/>
      <c r="SGM58" s="410"/>
      <c r="SGN58" s="411"/>
      <c r="SGO58" s="412"/>
      <c r="SGP58" s="406"/>
      <c r="SGQ58" s="407"/>
      <c r="SGR58" s="408"/>
      <c r="SGS58" s="409"/>
      <c r="SGT58" s="410"/>
      <c r="SGU58" s="411"/>
      <c r="SGV58" s="412"/>
      <c r="SGW58" s="406"/>
      <c r="SGX58" s="407"/>
      <c r="SGY58" s="408"/>
      <c r="SGZ58" s="409"/>
      <c r="SHA58" s="410"/>
      <c r="SHB58" s="411"/>
      <c r="SHC58" s="412"/>
      <c r="SHD58" s="406"/>
      <c r="SHE58" s="407"/>
      <c r="SHF58" s="408"/>
      <c r="SHG58" s="409"/>
      <c r="SHH58" s="410"/>
      <c r="SHI58" s="411"/>
      <c r="SHJ58" s="412"/>
      <c r="SHK58" s="406"/>
      <c r="SHL58" s="407"/>
      <c r="SHM58" s="408"/>
      <c r="SHN58" s="409"/>
      <c r="SHO58" s="410"/>
      <c r="SHP58" s="411"/>
      <c r="SHQ58" s="412"/>
      <c r="SHR58" s="406"/>
      <c r="SHS58" s="407"/>
      <c r="SHT58" s="408"/>
      <c r="SHU58" s="409"/>
      <c r="SHV58" s="410"/>
      <c r="SHW58" s="411"/>
      <c r="SHX58" s="412"/>
      <c r="SHY58" s="406"/>
      <c r="SHZ58" s="407"/>
      <c r="SIA58" s="408"/>
      <c r="SIB58" s="409"/>
      <c r="SIC58" s="410"/>
      <c r="SID58" s="411"/>
      <c r="SIE58" s="412"/>
      <c r="SIF58" s="406"/>
      <c r="SIG58" s="407"/>
      <c r="SIH58" s="408"/>
      <c r="SII58" s="409"/>
      <c r="SIJ58" s="410"/>
      <c r="SIK58" s="411"/>
      <c r="SIL58" s="412"/>
      <c r="SIM58" s="406"/>
      <c r="SIN58" s="407"/>
      <c r="SIO58" s="408"/>
      <c r="SIP58" s="409"/>
      <c r="SIQ58" s="410"/>
      <c r="SIR58" s="411"/>
      <c r="SIS58" s="412"/>
      <c r="SIT58" s="406"/>
      <c r="SIU58" s="407"/>
      <c r="SIV58" s="408"/>
      <c r="SIW58" s="409"/>
      <c r="SIX58" s="410"/>
      <c r="SIY58" s="411"/>
      <c r="SIZ58" s="412"/>
      <c r="SJA58" s="406"/>
      <c r="SJB58" s="407"/>
      <c r="SJC58" s="408"/>
      <c r="SJD58" s="409"/>
      <c r="SJE58" s="410"/>
      <c r="SJF58" s="411"/>
      <c r="SJG58" s="412"/>
      <c r="SJH58" s="406"/>
      <c r="SJI58" s="407"/>
      <c r="SJJ58" s="408"/>
      <c r="SJK58" s="409"/>
      <c r="SJL58" s="410"/>
      <c r="SJM58" s="411"/>
      <c r="SJN58" s="412"/>
      <c r="SJO58" s="406"/>
      <c r="SJP58" s="407"/>
      <c r="SJQ58" s="408"/>
      <c r="SJR58" s="409"/>
      <c r="SJS58" s="410"/>
      <c r="SJT58" s="411"/>
      <c r="SJU58" s="412"/>
      <c r="SJV58" s="406"/>
      <c r="SJW58" s="407"/>
      <c r="SJX58" s="408"/>
      <c r="SJY58" s="409"/>
      <c r="SJZ58" s="410"/>
      <c r="SKA58" s="411"/>
      <c r="SKB58" s="412"/>
      <c r="SKC58" s="406"/>
      <c r="SKD58" s="407"/>
      <c r="SKE58" s="408"/>
      <c r="SKF58" s="409"/>
      <c r="SKG58" s="410"/>
      <c r="SKH58" s="411"/>
      <c r="SKI58" s="412"/>
      <c r="SKJ58" s="406"/>
      <c r="SKK58" s="407"/>
      <c r="SKL58" s="408"/>
      <c r="SKM58" s="409"/>
      <c r="SKN58" s="410"/>
      <c r="SKO58" s="411"/>
      <c r="SKP58" s="412"/>
      <c r="SKQ58" s="406"/>
      <c r="SKR58" s="407"/>
      <c r="SKS58" s="408"/>
      <c r="SKT58" s="409"/>
      <c r="SKU58" s="410"/>
      <c r="SKV58" s="411"/>
      <c r="SKW58" s="412"/>
      <c r="SKX58" s="406"/>
      <c r="SKY58" s="407"/>
      <c r="SKZ58" s="408"/>
      <c r="SLA58" s="409"/>
      <c r="SLB58" s="410"/>
      <c r="SLC58" s="411"/>
      <c r="SLD58" s="412"/>
      <c r="SLE58" s="406"/>
      <c r="SLF58" s="407"/>
      <c r="SLG58" s="408"/>
      <c r="SLH58" s="409"/>
      <c r="SLI58" s="410"/>
      <c r="SLJ58" s="411"/>
      <c r="SLK58" s="412"/>
      <c r="SLL58" s="406"/>
      <c r="SLM58" s="407"/>
      <c r="SLN58" s="408"/>
      <c r="SLO58" s="409"/>
      <c r="SLP58" s="410"/>
      <c r="SLQ58" s="411"/>
      <c r="SLR58" s="412"/>
      <c r="SLS58" s="406"/>
      <c r="SLT58" s="407"/>
      <c r="SLU58" s="408"/>
      <c r="SLV58" s="409"/>
      <c r="SLW58" s="410"/>
      <c r="SLX58" s="411"/>
      <c r="SLY58" s="412"/>
      <c r="SLZ58" s="406"/>
      <c r="SMA58" s="407"/>
      <c r="SMB58" s="408"/>
      <c r="SMC58" s="409"/>
      <c r="SMD58" s="410"/>
      <c r="SME58" s="411"/>
      <c r="SMF58" s="412"/>
      <c r="SMG58" s="406"/>
      <c r="SMH58" s="407"/>
      <c r="SMI58" s="408"/>
      <c r="SMJ58" s="409"/>
      <c r="SMK58" s="410"/>
      <c r="SML58" s="411"/>
      <c r="SMM58" s="412"/>
      <c r="SMN58" s="406"/>
      <c r="SMO58" s="407"/>
      <c r="SMP58" s="408"/>
      <c r="SMQ58" s="409"/>
      <c r="SMR58" s="410"/>
      <c r="SMS58" s="411"/>
      <c r="SMT58" s="412"/>
      <c r="SMU58" s="406"/>
      <c r="SMV58" s="407"/>
      <c r="SMW58" s="408"/>
      <c r="SMX58" s="409"/>
      <c r="SMY58" s="410"/>
      <c r="SMZ58" s="411"/>
      <c r="SNA58" s="412"/>
      <c r="SNB58" s="406"/>
      <c r="SNC58" s="407"/>
      <c r="SND58" s="408"/>
      <c r="SNE58" s="409"/>
      <c r="SNF58" s="410"/>
      <c r="SNG58" s="411"/>
      <c r="SNH58" s="412"/>
      <c r="SNI58" s="406"/>
      <c r="SNJ58" s="407"/>
      <c r="SNK58" s="408"/>
      <c r="SNL58" s="409"/>
      <c r="SNM58" s="410"/>
      <c r="SNN58" s="411"/>
      <c r="SNO58" s="412"/>
      <c r="SNP58" s="406"/>
      <c r="SNQ58" s="407"/>
      <c r="SNR58" s="408"/>
      <c r="SNS58" s="409"/>
      <c r="SNT58" s="410"/>
      <c r="SNU58" s="411"/>
      <c r="SNV58" s="412"/>
      <c r="SNW58" s="406"/>
      <c r="SNX58" s="407"/>
      <c r="SNY58" s="408"/>
      <c r="SNZ58" s="409"/>
      <c r="SOA58" s="410"/>
      <c r="SOB58" s="411"/>
      <c r="SOC58" s="412"/>
      <c r="SOD58" s="406"/>
      <c r="SOE58" s="407"/>
      <c r="SOF58" s="408"/>
      <c r="SOG58" s="409"/>
      <c r="SOH58" s="410"/>
      <c r="SOI58" s="411"/>
      <c r="SOJ58" s="412"/>
      <c r="SOK58" s="406"/>
      <c r="SOL58" s="407"/>
      <c r="SOM58" s="408"/>
      <c r="SON58" s="409"/>
      <c r="SOO58" s="410"/>
      <c r="SOP58" s="411"/>
      <c r="SOQ58" s="412"/>
      <c r="SOR58" s="406"/>
      <c r="SOS58" s="407"/>
      <c r="SOT58" s="408"/>
      <c r="SOU58" s="409"/>
      <c r="SOV58" s="410"/>
      <c r="SOW58" s="411"/>
      <c r="SOX58" s="412"/>
      <c r="SOY58" s="406"/>
      <c r="SOZ58" s="407"/>
      <c r="SPA58" s="408"/>
      <c r="SPB58" s="409"/>
      <c r="SPC58" s="410"/>
      <c r="SPD58" s="411"/>
      <c r="SPE58" s="412"/>
      <c r="SPF58" s="406"/>
      <c r="SPG58" s="407"/>
      <c r="SPH58" s="408"/>
      <c r="SPI58" s="409"/>
      <c r="SPJ58" s="410"/>
      <c r="SPK58" s="411"/>
      <c r="SPL58" s="412"/>
      <c r="SPM58" s="406"/>
      <c r="SPN58" s="407"/>
      <c r="SPO58" s="408"/>
      <c r="SPP58" s="409"/>
      <c r="SPQ58" s="410"/>
      <c r="SPR58" s="411"/>
      <c r="SPS58" s="412"/>
      <c r="SPT58" s="406"/>
      <c r="SPU58" s="407"/>
      <c r="SPV58" s="408"/>
      <c r="SPW58" s="409"/>
      <c r="SPX58" s="410"/>
      <c r="SPY58" s="411"/>
      <c r="SPZ58" s="412"/>
      <c r="SQA58" s="406"/>
      <c r="SQB58" s="407"/>
      <c r="SQC58" s="408"/>
      <c r="SQD58" s="409"/>
      <c r="SQE58" s="410"/>
      <c r="SQF58" s="411"/>
      <c r="SQG58" s="412"/>
      <c r="SQH58" s="406"/>
      <c r="SQI58" s="407"/>
      <c r="SQJ58" s="408"/>
      <c r="SQK58" s="409"/>
      <c r="SQL58" s="410"/>
      <c r="SQM58" s="411"/>
      <c r="SQN58" s="412"/>
      <c r="SQO58" s="406"/>
      <c r="SQP58" s="407"/>
      <c r="SQQ58" s="408"/>
      <c r="SQR58" s="409"/>
      <c r="SQS58" s="410"/>
      <c r="SQT58" s="411"/>
      <c r="SQU58" s="412"/>
      <c r="SQV58" s="406"/>
      <c r="SQW58" s="407"/>
      <c r="SQX58" s="408"/>
      <c r="SQY58" s="409"/>
      <c r="SQZ58" s="410"/>
      <c r="SRA58" s="411"/>
      <c r="SRB58" s="412"/>
      <c r="SRC58" s="406"/>
      <c r="SRD58" s="407"/>
      <c r="SRE58" s="408"/>
      <c r="SRF58" s="409"/>
      <c r="SRG58" s="410"/>
      <c r="SRH58" s="411"/>
      <c r="SRI58" s="412"/>
      <c r="SRJ58" s="406"/>
      <c r="SRK58" s="407"/>
      <c r="SRL58" s="408"/>
      <c r="SRM58" s="409"/>
      <c r="SRN58" s="410"/>
      <c r="SRO58" s="411"/>
      <c r="SRP58" s="412"/>
      <c r="SRQ58" s="406"/>
      <c r="SRR58" s="407"/>
      <c r="SRS58" s="408"/>
      <c r="SRT58" s="409"/>
      <c r="SRU58" s="410"/>
      <c r="SRV58" s="411"/>
      <c r="SRW58" s="412"/>
      <c r="SRX58" s="406"/>
      <c r="SRY58" s="407"/>
      <c r="SRZ58" s="408"/>
      <c r="SSA58" s="409"/>
      <c r="SSB58" s="410"/>
      <c r="SSC58" s="411"/>
      <c r="SSD58" s="412"/>
      <c r="SSE58" s="406"/>
      <c r="SSF58" s="407"/>
      <c r="SSG58" s="408"/>
      <c r="SSH58" s="409"/>
      <c r="SSI58" s="410"/>
      <c r="SSJ58" s="411"/>
      <c r="SSK58" s="412"/>
      <c r="SSL58" s="406"/>
      <c r="SSM58" s="407"/>
      <c r="SSN58" s="408"/>
      <c r="SSO58" s="409"/>
      <c r="SSP58" s="410"/>
      <c r="SSQ58" s="411"/>
      <c r="SSR58" s="412"/>
      <c r="SSS58" s="406"/>
      <c r="SST58" s="407"/>
      <c r="SSU58" s="408"/>
      <c r="SSV58" s="409"/>
      <c r="SSW58" s="410"/>
      <c r="SSX58" s="411"/>
      <c r="SSY58" s="412"/>
      <c r="SSZ58" s="406"/>
      <c r="STA58" s="407"/>
      <c r="STB58" s="408"/>
      <c r="STC58" s="409"/>
      <c r="STD58" s="410"/>
      <c r="STE58" s="411"/>
      <c r="STF58" s="412"/>
      <c r="STG58" s="406"/>
      <c r="STH58" s="407"/>
      <c r="STI58" s="408"/>
      <c r="STJ58" s="409"/>
      <c r="STK58" s="410"/>
      <c r="STL58" s="411"/>
      <c r="STM58" s="412"/>
      <c r="STN58" s="406"/>
      <c r="STO58" s="407"/>
      <c r="STP58" s="408"/>
      <c r="STQ58" s="409"/>
      <c r="STR58" s="410"/>
      <c r="STS58" s="411"/>
      <c r="STT58" s="412"/>
      <c r="STU58" s="406"/>
      <c r="STV58" s="407"/>
      <c r="STW58" s="408"/>
      <c r="STX58" s="409"/>
      <c r="STY58" s="410"/>
      <c r="STZ58" s="411"/>
      <c r="SUA58" s="412"/>
      <c r="SUB58" s="406"/>
      <c r="SUC58" s="407"/>
      <c r="SUD58" s="408"/>
      <c r="SUE58" s="409"/>
      <c r="SUF58" s="410"/>
      <c r="SUG58" s="411"/>
      <c r="SUH58" s="412"/>
      <c r="SUI58" s="406"/>
      <c r="SUJ58" s="407"/>
      <c r="SUK58" s="408"/>
      <c r="SUL58" s="409"/>
      <c r="SUM58" s="410"/>
      <c r="SUN58" s="411"/>
      <c r="SUO58" s="412"/>
      <c r="SUP58" s="406"/>
      <c r="SUQ58" s="407"/>
      <c r="SUR58" s="408"/>
      <c r="SUS58" s="409"/>
      <c r="SUT58" s="410"/>
      <c r="SUU58" s="411"/>
      <c r="SUV58" s="412"/>
      <c r="SUW58" s="406"/>
      <c r="SUX58" s="407"/>
      <c r="SUY58" s="408"/>
      <c r="SUZ58" s="409"/>
      <c r="SVA58" s="410"/>
      <c r="SVB58" s="411"/>
      <c r="SVC58" s="412"/>
      <c r="SVD58" s="406"/>
      <c r="SVE58" s="407"/>
      <c r="SVF58" s="408"/>
      <c r="SVG58" s="409"/>
      <c r="SVH58" s="410"/>
      <c r="SVI58" s="411"/>
      <c r="SVJ58" s="412"/>
      <c r="SVK58" s="406"/>
      <c r="SVL58" s="407"/>
      <c r="SVM58" s="408"/>
      <c r="SVN58" s="409"/>
      <c r="SVO58" s="410"/>
      <c r="SVP58" s="411"/>
      <c r="SVQ58" s="412"/>
      <c r="SVR58" s="406"/>
      <c r="SVS58" s="407"/>
      <c r="SVT58" s="408"/>
      <c r="SVU58" s="409"/>
      <c r="SVV58" s="410"/>
      <c r="SVW58" s="411"/>
      <c r="SVX58" s="412"/>
      <c r="SVY58" s="406"/>
      <c r="SVZ58" s="407"/>
      <c r="SWA58" s="408"/>
      <c r="SWB58" s="409"/>
      <c r="SWC58" s="410"/>
      <c r="SWD58" s="411"/>
      <c r="SWE58" s="412"/>
      <c r="SWF58" s="406"/>
      <c r="SWG58" s="407"/>
      <c r="SWH58" s="408"/>
      <c r="SWI58" s="409"/>
      <c r="SWJ58" s="410"/>
      <c r="SWK58" s="411"/>
      <c r="SWL58" s="412"/>
      <c r="SWM58" s="406"/>
      <c r="SWN58" s="407"/>
      <c r="SWO58" s="408"/>
      <c r="SWP58" s="409"/>
      <c r="SWQ58" s="410"/>
      <c r="SWR58" s="411"/>
      <c r="SWS58" s="412"/>
      <c r="SWT58" s="406"/>
      <c r="SWU58" s="407"/>
      <c r="SWV58" s="408"/>
      <c r="SWW58" s="409"/>
      <c r="SWX58" s="410"/>
      <c r="SWY58" s="411"/>
      <c r="SWZ58" s="412"/>
      <c r="SXA58" s="406"/>
      <c r="SXB58" s="407"/>
      <c r="SXC58" s="408"/>
      <c r="SXD58" s="409"/>
      <c r="SXE58" s="410"/>
      <c r="SXF58" s="411"/>
      <c r="SXG58" s="412"/>
      <c r="SXH58" s="406"/>
      <c r="SXI58" s="407"/>
      <c r="SXJ58" s="408"/>
      <c r="SXK58" s="409"/>
      <c r="SXL58" s="410"/>
      <c r="SXM58" s="411"/>
      <c r="SXN58" s="412"/>
      <c r="SXO58" s="406"/>
      <c r="SXP58" s="407"/>
      <c r="SXQ58" s="408"/>
      <c r="SXR58" s="409"/>
      <c r="SXS58" s="410"/>
      <c r="SXT58" s="411"/>
      <c r="SXU58" s="412"/>
      <c r="SXV58" s="406"/>
      <c r="SXW58" s="407"/>
      <c r="SXX58" s="408"/>
      <c r="SXY58" s="409"/>
      <c r="SXZ58" s="410"/>
      <c r="SYA58" s="411"/>
      <c r="SYB58" s="412"/>
      <c r="SYC58" s="406"/>
      <c r="SYD58" s="407"/>
      <c r="SYE58" s="408"/>
      <c r="SYF58" s="409"/>
      <c r="SYG58" s="410"/>
      <c r="SYH58" s="411"/>
      <c r="SYI58" s="412"/>
      <c r="SYJ58" s="406"/>
      <c r="SYK58" s="407"/>
      <c r="SYL58" s="408"/>
      <c r="SYM58" s="409"/>
      <c r="SYN58" s="410"/>
      <c r="SYO58" s="411"/>
      <c r="SYP58" s="412"/>
      <c r="SYQ58" s="406"/>
      <c r="SYR58" s="407"/>
      <c r="SYS58" s="408"/>
      <c r="SYT58" s="409"/>
      <c r="SYU58" s="410"/>
      <c r="SYV58" s="411"/>
      <c r="SYW58" s="412"/>
      <c r="SYX58" s="406"/>
      <c r="SYY58" s="407"/>
      <c r="SYZ58" s="408"/>
      <c r="SZA58" s="409"/>
      <c r="SZB58" s="410"/>
      <c r="SZC58" s="411"/>
      <c r="SZD58" s="412"/>
      <c r="SZE58" s="406"/>
      <c r="SZF58" s="407"/>
      <c r="SZG58" s="408"/>
      <c r="SZH58" s="409"/>
      <c r="SZI58" s="410"/>
      <c r="SZJ58" s="411"/>
      <c r="SZK58" s="412"/>
      <c r="SZL58" s="406"/>
      <c r="SZM58" s="407"/>
      <c r="SZN58" s="408"/>
      <c r="SZO58" s="409"/>
      <c r="SZP58" s="410"/>
      <c r="SZQ58" s="411"/>
      <c r="SZR58" s="412"/>
      <c r="SZS58" s="406"/>
      <c r="SZT58" s="407"/>
      <c r="SZU58" s="408"/>
      <c r="SZV58" s="409"/>
      <c r="SZW58" s="410"/>
      <c r="SZX58" s="411"/>
      <c r="SZY58" s="412"/>
      <c r="SZZ58" s="406"/>
      <c r="TAA58" s="407"/>
      <c r="TAB58" s="408"/>
      <c r="TAC58" s="409"/>
      <c r="TAD58" s="410"/>
      <c r="TAE58" s="411"/>
      <c r="TAF58" s="412"/>
      <c r="TAG58" s="406"/>
      <c r="TAH58" s="407"/>
      <c r="TAI58" s="408"/>
      <c r="TAJ58" s="409"/>
      <c r="TAK58" s="410"/>
      <c r="TAL58" s="411"/>
      <c r="TAM58" s="412"/>
      <c r="TAN58" s="406"/>
      <c r="TAO58" s="407"/>
      <c r="TAP58" s="408"/>
      <c r="TAQ58" s="409"/>
      <c r="TAR58" s="410"/>
      <c r="TAS58" s="411"/>
      <c r="TAT58" s="412"/>
      <c r="TAU58" s="406"/>
      <c r="TAV58" s="407"/>
      <c r="TAW58" s="408"/>
      <c r="TAX58" s="409"/>
      <c r="TAY58" s="410"/>
      <c r="TAZ58" s="411"/>
      <c r="TBA58" s="412"/>
      <c r="TBB58" s="406"/>
      <c r="TBC58" s="407"/>
      <c r="TBD58" s="408"/>
      <c r="TBE58" s="409"/>
      <c r="TBF58" s="410"/>
      <c r="TBG58" s="411"/>
      <c r="TBH58" s="412"/>
      <c r="TBI58" s="406"/>
      <c r="TBJ58" s="407"/>
      <c r="TBK58" s="408"/>
      <c r="TBL58" s="409"/>
      <c r="TBM58" s="410"/>
      <c r="TBN58" s="411"/>
      <c r="TBO58" s="412"/>
      <c r="TBP58" s="406"/>
      <c r="TBQ58" s="407"/>
      <c r="TBR58" s="408"/>
      <c r="TBS58" s="409"/>
      <c r="TBT58" s="410"/>
      <c r="TBU58" s="411"/>
      <c r="TBV58" s="412"/>
      <c r="TBW58" s="406"/>
      <c r="TBX58" s="407"/>
      <c r="TBY58" s="408"/>
      <c r="TBZ58" s="409"/>
      <c r="TCA58" s="410"/>
      <c r="TCB58" s="411"/>
      <c r="TCC58" s="412"/>
      <c r="TCD58" s="406"/>
      <c r="TCE58" s="407"/>
      <c r="TCF58" s="408"/>
      <c r="TCG58" s="409"/>
      <c r="TCH58" s="410"/>
      <c r="TCI58" s="411"/>
      <c r="TCJ58" s="412"/>
      <c r="TCK58" s="406"/>
      <c r="TCL58" s="407"/>
      <c r="TCM58" s="408"/>
      <c r="TCN58" s="409"/>
      <c r="TCO58" s="410"/>
      <c r="TCP58" s="411"/>
      <c r="TCQ58" s="412"/>
      <c r="TCR58" s="406"/>
      <c r="TCS58" s="407"/>
      <c r="TCT58" s="408"/>
      <c r="TCU58" s="409"/>
      <c r="TCV58" s="410"/>
      <c r="TCW58" s="411"/>
      <c r="TCX58" s="412"/>
      <c r="TCY58" s="406"/>
      <c r="TCZ58" s="407"/>
      <c r="TDA58" s="408"/>
      <c r="TDB58" s="409"/>
      <c r="TDC58" s="410"/>
      <c r="TDD58" s="411"/>
      <c r="TDE58" s="412"/>
      <c r="TDF58" s="406"/>
      <c r="TDG58" s="407"/>
      <c r="TDH58" s="408"/>
      <c r="TDI58" s="409"/>
      <c r="TDJ58" s="410"/>
      <c r="TDK58" s="411"/>
      <c r="TDL58" s="412"/>
      <c r="TDM58" s="406"/>
      <c r="TDN58" s="407"/>
      <c r="TDO58" s="408"/>
      <c r="TDP58" s="409"/>
      <c r="TDQ58" s="410"/>
      <c r="TDR58" s="411"/>
      <c r="TDS58" s="412"/>
      <c r="TDT58" s="406"/>
      <c r="TDU58" s="407"/>
      <c r="TDV58" s="408"/>
      <c r="TDW58" s="409"/>
      <c r="TDX58" s="410"/>
      <c r="TDY58" s="411"/>
      <c r="TDZ58" s="412"/>
      <c r="TEA58" s="406"/>
      <c r="TEB58" s="407"/>
      <c r="TEC58" s="408"/>
      <c r="TED58" s="409"/>
      <c r="TEE58" s="410"/>
      <c r="TEF58" s="411"/>
      <c r="TEG58" s="412"/>
      <c r="TEH58" s="406"/>
      <c r="TEI58" s="407"/>
      <c r="TEJ58" s="408"/>
      <c r="TEK58" s="409"/>
      <c r="TEL58" s="410"/>
      <c r="TEM58" s="411"/>
      <c r="TEN58" s="412"/>
      <c r="TEO58" s="406"/>
      <c r="TEP58" s="407"/>
      <c r="TEQ58" s="408"/>
      <c r="TER58" s="409"/>
      <c r="TES58" s="410"/>
      <c r="TET58" s="411"/>
      <c r="TEU58" s="412"/>
      <c r="TEV58" s="406"/>
      <c r="TEW58" s="407"/>
      <c r="TEX58" s="408"/>
      <c r="TEY58" s="409"/>
      <c r="TEZ58" s="410"/>
      <c r="TFA58" s="411"/>
      <c r="TFB58" s="412"/>
      <c r="TFC58" s="406"/>
      <c r="TFD58" s="407"/>
      <c r="TFE58" s="408"/>
      <c r="TFF58" s="409"/>
      <c r="TFG58" s="410"/>
      <c r="TFH58" s="411"/>
      <c r="TFI58" s="412"/>
      <c r="TFJ58" s="406"/>
      <c r="TFK58" s="407"/>
      <c r="TFL58" s="408"/>
      <c r="TFM58" s="409"/>
      <c r="TFN58" s="410"/>
      <c r="TFO58" s="411"/>
      <c r="TFP58" s="412"/>
      <c r="TFQ58" s="406"/>
      <c r="TFR58" s="407"/>
      <c r="TFS58" s="408"/>
      <c r="TFT58" s="409"/>
      <c r="TFU58" s="410"/>
      <c r="TFV58" s="411"/>
      <c r="TFW58" s="412"/>
      <c r="TFX58" s="406"/>
      <c r="TFY58" s="407"/>
      <c r="TFZ58" s="408"/>
      <c r="TGA58" s="409"/>
      <c r="TGB58" s="410"/>
      <c r="TGC58" s="411"/>
      <c r="TGD58" s="412"/>
      <c r="TGE58" s="406"/>
      <c r="TGF58" s="407"/>
      <c r="TGG58" s="408"/>
      <c r="TGH58" s="409"/>
      <c r="TGI58" s="410"/>
      <c r="TGJ58" s="411"/>
      <c r="TGK58" s="412"/>
      <c r="TGL58" s="406"/>
      <c r="TGM58" s="407"/>
      <c r="TGN58" s="408"/>
      <c r="TGO58" s="409"/>
      <c r="TGP58" s="410"/>
      <c r="TGQ58" s="411"/>
      <c r="TGR58" s="412"/>
      <c r="TGS58" s="406"/>
      <c r="TGT58" s="407"/>
      <c r="TGU58" s="408"/>
      <c r="TGV58" s="409"/>
      <c r="TGW58" s="410"/>
      <c r="TGX58" s="411"/>
      <c r="TGY58" s="412"/>
      <c r="TGZ58" s="406"/>
      <c r="THA58" s="407"/>
      <c r="THB58" s="408"/>
      <c r="THC58" s="409"/>
      <c r="THD58" s="410"/>
      <c r="THE58" s="411"/>
      <c r="THF58" s="412"/>
      <c r="THG58" s="406"/>
      <c r="THH58" s="407"/>
      <c r="THI58" s="408"/>
      <c r="THJ58" s="409"/>
      <c r="THK58" s="410"/>
      <c r="THL58" s="411"/>
      <c r="THM58" s="412"/>
      <c r="THN58" s="406"/>
      <c r="THO58" s="407"/>
      <c r="THP58" s="408"/>
      <c r="THQ58" s="409"/>
      <c r="THR58" s="410"/>
      <c r="THS58" s="411"/>
      <c r="THT58" s="412"/>
      <c r="THU58" s="406"/>
      <c r="THV58" s="407"/>
      <c r="THW58" s="408"/>
      <c r="THX58" s="409"/>
      <c r="THY58" s="410"/>
      <c r="THZ58" s="411"/>
      <c r="TIA58" s="412"/>
      <c r="TIB58" s="406"/>
      <c r="TIC58" s="407"/>
      <c r="TID58" s="408"/>
      <c r="TIE58" s="409"/>
      <c r="TIF58" s="410"/>
      <c r="TIG58" s="411"/>
      <c r="TIH58" s="412"/>
      <c r="TII58" s="406"/>
      <c r="TIJ58" s="407"/>
      <c r="TIK58" s="408"/>
      <c r="TIL58" s="409"/>
      <c r="TIM58" s="410"/>
      <c r="TIN58" s="411"/>
      <c r="TIO58" s="412"/>
      <c r="TIP58" s="406"/>
      <c r="TIQ58" s="407"/>
      <c r="TIR58" s="408"/>
      <c r="TIS58" s="409"/>
      <c r="TIT58" s="410"/>
      <c r="TIU58" s="411"/>
      <c r="TIV58" s="412"/>
      <c r="TIW58" s="406"/>
      <c r="TIX58" s="407"/>
      <c r="TIY58" s="408"/>
      <c r="TIZ58" s="409"/>
      <c r="TJA58" s="410"/>
      <c r="TJB58" s="411"/>
      <c r="TJC58" s="412"/>
      <c r="TJD58" s="406"/>
      <c r="TJE58" s="407"/>
      <c r="TJF58" s="408"/>
      <c r="TJG58" s="409"/>
      <c r="TJH58" s="410"/>
      <c r="TJI58" s="411"/>
      <c r="TJJ58" s="412"/>
      <c r="TJK58" s="406"/>
      <c r="TJL58" s="407"/>
      <c r="TJM58" s="408"/>
      <c r="TJN58" s="409"/>
      <c r="TJO58" s="410"/>
      <c r="TJP58" s="411"/>
      <c r="TJQ58" s="412"/>
      <c r="TJR58" s="406"/>
      <c r="TJS58" s="407"/>
      <c r="TJT58" s="408"/>
      <c r="TJU58" s="409"/>
      <c r="TJV58" s="410"/>
      <c r="TJW58" s="411"/>
      <c r="TJX58" s="412"/>
      <c r="TJY58" s="406"/>
      <c r="TJZ58" s="407"/>
      <c r="TKA58" s="408"/>
      <c r="TKB58" s="409"/>
      <c r="TKC58" s="410"/>
      <c r="TKD58" s="411"/>
      <c r="TKE58" s="412"/>
      <c r="TKF58" s="406"/>
      <c r="TKG58" s="407"/>
      <c r="TKH58" s="408"/>
      <c r="TKI58" s="409"/>
      <c r="TKJ58" s="410"/>
      <c r="TKK58" s="411"/>
      <c r="TKL58" s="412"/>
      <c r="TKM58" s="406"/>
      <c r="TKN58" s="407"/>
      <c r="TKO58" s="408"/>
      <c r="TKP58" s="409"/>
      <c r="TKQ58" s="410"/>
      <c r="TKR58" s="411"/>
      <c r="TKS58" s="412"/>
      <c r="TKT58" s="406"/>
      <c r="TKU58" s="407"/>
      <c r="TKV58" s="408"/>
      <c r="TKW58" s="409"/>
      <c r="TKX58" s="410"/>
      <c r="TKY58" s="411"/>
      <c r="TKZ58" s="412"/>
      <c r="TLA58" s="406"/>
      <c r="TLB58" s="407"/>
      <c r="TLC58" s="408"/>
      <c r="TLD58" s="409"/>
      <c r="TLE58" s="410"/>
      <c r="TLF58" s="411"/>
      <c r="TLG58" s="412"/>
      <c r="TLH58" s="406"/>
      <c r="TLI58" s="407"/>
      <c r="TLJ58" s="408"/>
      <c r="TLK58" s="409"/>
      <c r="TLL58" s="410"/>
      <c r="TLM58" s="411"/>
      <c r="TLN58" s="412"/>
      <c r="TLO58" s="406"/>
      <c r="TLP58" s="407"/>
      <c r="TLQ58" s="408"/>
      <c r="TLR58" s="409"/>
      <c r="TLS58" s="410"/>
      <c r="TLT58" s="411"/>
      <c r="TLU58" s="412"/>
      <c r="TLV58" s="406"/>
      <c r="TLW58" s="407"/>
      <c r="TLX58" s="408"/>
      <c r="TLY58" s="409"/>
      <c r="TLZ58" s="410"/>
      <c r="TMA58" s="411"/>
      <c r="TMB58" s="412"/>
      <c r="TMC58" s="406"/>
      <c r="TMD58" s="407"/>
      <c r="TME58" s="408"/>
      <c r="TMF58" s="409"/>
      <c r="TMG58" s="410"/>
      <c r="TMH58" s="411"/>
      <c r="TMI58" s="412"/>
      <c r="TMJ58" s="406"/>
      <c r="TMK58" s="407"/>
      <c r="TML58" s="408"/>
      <c r="TMM58" s="409"/>
      <c r="TMN58" s="410"/>
      <c r="TMO58" s="411"/>
      <c r="TMP58" s="412"/>
      <c r="TMQ58" s="406"/>
      <c r="TMR58" s="407"/>
      <c r="TMS58" s="408"/>
      <c r="TMT58" s="409"/>
      <c r="TMU58" s="410"/>
      <c r="TMV58" s="411"/>
      <c r="TMW58" s="412"/>
      <c r="TMX58" s="406"/>
      <c r="TMY58" s="407"/>
      <c r="TMZ58" s="408"/>
      <c r="TNA58" s="409"/>
      <c r="TNB58" s="410"/>
      <c r="TNC58" s="411"/>
      <c r="TND58" s="412"/>
      <c r="TNE58" s="406"/>
      <c r="TNF58" s="407"/>
      <c r="TNG58" s="408"/>
      <c r="TNH58" s="409"/>
      <c r="TNI58" s="410"/>
      <c r="TNJ58" s="411"/>
      <c r="TNK58" s="412"/>
      <c r="TNL58" s="406"/>
      <c r="TNM58" s="407"/>
      <c r="TNN58" s="408"/>
      <c r="TNO58" s="409"/>
      <c r="TNP58" s="410"/>
      <c r="TNQ58" s="411"/>
      <c r="TNR58" s="412"/>
      <c r="TNS58" s="406"/>
      <c r="TNT58" s="407"/>
      <c r="TNU58" s="408"/>
      <c r="TNV58" s="409"/>
      <c r="TNW58" s="410"/>
      <c r="TNX58" s="411"/>
      <c r="TNY58" s="412"/>
      <c r="TNZ58" s="406"/>
      <c r="TOA58" s="407"/>
      <c r="TOB58" s="408"/>
      <c r="TOC58" s="409"/>
      <c r="TOD58" s="410"/>
      <c r="TOE58" s="411"/>
      <c r="TOF58" s="412"/>
      <c r="TOG58" s="406"/>
      <c r="TOH58" s="407"/>
      <c r="TOI58" s="408"/>
      <c r="TOJ58" s="409"/>
      <c r="TOK58" s="410"/>
      <c r="TOL58" s="411"/>
      <c r="TOM58" s="412"/>
      <c r="TON58" s="406"/>
      <c r="TOO58" s="407"/>
      <c r="TOP58" s="408"/>
      <c r="TOQ58" s="409"/>
      <c r="TOR58" s="410"/>
      <c r="TOS58" s="411"/>
      <c r="TOT58" s="412"/>
      <c r="TOU58" s="406"/>
      <c r="TOV58" s="407"/>
      <c r="TOW58" s="408"/>
      <c r="TOX58" s="409"/>
      <c r="TOY58" s="410"/>
      <c r="TOZ58" s="411"/>
      <c r="TPA58" s="412"/>
      <c r="TPB58" s="406"/>
      <c r="TPC58" s="407"/>
      <c r="TPD58" s="408"/>
      <c r="TPE58" s="409"/>
      <c r="TPF58" s="410"/>
      <c r="TPG58" s="411"/>
      <c r="TPH58" s="412"/>
      <c r="TPI58" s="406"/>
      <c r="TPJ58" s="407"/>
      <c r="TPK58" s="408"/>
      <c r="TPL58" s="409"/>
      <c r="TPM58" s="410"/>
      <c r="TPN58" s="411"/>
      <c r="TPO58" s="412"/>
      <c r="TPP58" s="406"/>
      <c r="TPQ58" s="407"/>
      <c r="TPR58" s="408"/>
      <c r="TPS58" s="409"/>
      <c r="TPT58" s="410"/>
      <c r="TPU58" s="411"/>
      <c r="TPV58" s="412"/>
      <c r="TPW58" s="406"/>
      <c r="TPX58" s="407"/>
      <c r="TPY58" s="408"/>
      <c r="TPZ58" s="409"/>
      <c r="TQA58" s="410"/>
      <c r="TQB58" s="411"/>
      <c r="TQC58" s="412"/>
      <c r="TQD58" s="406"/>
      <c r="TQE58" s="407"/>
      <c r="TQF58" s="408"/>
      <c r="TQG58" s="409"/>
      <c r="TQH58" s="410"/>
      <c r="TQI58" s="411"/>
      <c r="TQJ58" s="412"/>
      <c r="TQK58" s="406"/>
      <c r="TQL58" s="407"/>
      <c r="TQM58" s="408"/>
      <c r="TQN58" s="409"/>
      <c r="TQO58" s="410"/>
      <c r="TQP58" s="411"/>
      <c r="TQQ58" s="412"/>
      <c r="TQR58" s="406"/>
      <c r="TQS58" s="407"/>
      <c r="TQT58" s="408"/>
      <c r="TQU58" s="409"/>
      <c r="TQV58" s="410"/>
      <c r="TQW58" s="411"/>
      <c r="TQX58" s="412"/>
      <c r="TQY58" s="406"/>
      <c r="TQZ58" s="407"/>
      <c r="TRA58" s="408"/>
      <c r="TRB58" s="409"/>
      <c r="TRC58" s="410"/>
      <c r="TRD58" s="411"/>
      <c r="TRE58" s="412"/>
      <c r="TRF58" s="406"/>
      <c r="TRG58" s="407"/>
      <c r="TRH58" s="408"/>
      <c r="TRI58" s="409"/>
      <c r="TRJ58" s="410"/>
      <c r="TRK58" s="411"/>
      <c r="TRL58" s="412"/>
      <c r="TRM58" s="406"/>
      <c r="TRN58" s="407"/>
      <c r="TRO58" s="408"/>
      <c r="TRP58" s="409"/>
      <c r="TRQ58" s="410"/>
      <c r="TRR58" s="411"/>
      <c r="TRS58" s="412"/>
      <c r="TRT58" s="406"/>
      <c r="TRU58" s="407"/>
      <c r="TRV58" s="408"/>
      <c r="TRW58" s="409"/>
      <c r="TRX58" s="410"/>
      <c r="TRY58" s="411"/>
      <c r="TRZ58" s="412"/>
      <c r="TSA58" s="406"/>
      <c r="TSB58" s="407"/>
      <c r="TSC58" s="408"/>
      <c r="TSD58" s="409"/>
      <c r="TSE58" s="410"/>
      <c r="TSF58" s="411"/>
      <c r="TSG58" s="412"/>
      <c r="TSH58" s="406"/>
      <c r="TSI58" s="407"/>
      <c r="TSJ58" s="408"/>
      <c r="TSK58" s="409"/>
      <c r="TSL58" s="410"/>
      <c r="TSM58" s="411"/>
      <c r="TSN58" s="412"/>
      <c r="TSO58" s="406"/>
      <c r="TSP58" s="407"/>
      <c r="TSQ58" s="408"/>
      <c r="TSR58" s="409"/>
      <c r="TSS58" s="410"/>
      <c r="TST58" s="411"/>
      <c r="TSU58" s="412"/>
      <c r="TSV58" s="406"/>
      <c r="TSW58" s="407"/>
      <c r="TSX58" s="408"/>
      <c r="TSY58" s="409"/>
      <c r="TSZ58" s="410"/>
      <c r="TTA58" s="411"/>
      <c r="TTB58" s="412"/>
      <c r="TTC58" s="406"/>
      <c r="TTD58" s="407"/>
      <c r="TTE58" s="408"/>
      <c r="TTF58" s="409"/>
      <c r="TTG58" s="410"/>
      <c r="TTH58" s="411"/>
      <c r="TTI58" s="412"/>
      <c r="TTJ58" s="406"/>
      <c r="TTK58" s="407"/>
      <c r="TTL58" s="408"/>
      <c r="TTM58" s="409"/>
      <c r="TTN58" s="410"/>
      <c r="TTO58" s="411"/>
      <c r="TTP58" s="412"/>
      <c r="TTQ58" s="406"/>
      <c r="TTR58" s="407"/>
      <c r="TTS58" s="408"/>
      <c r="TTT58" s="409"/>
      <c r="TTU58" s="410"/>
      <c r="TTV58" s="411"/>
      <c r="TTW58" s="412"/>
      <c r="TTX58" s="406"/>
      <c r="TTY58" s="407"/>
      <c r="TTZ58" s="408"/>
      <c r="TUA58" s="409"/>
      <c r="TUB58" s="410"/>
      <c r="TUC58" s="411"/>
      <c r="TUD58" s="412"/>
      <c r="TUE58" s="406"/>
      <c r="TUF58" s="407"/>
      <c r="TUG58" s="408"/>
      <c r="TUH58" s="409"/>
      <c r="TUI58" s="410"/>
      <c r="TUJ58" s="411"/>
      <c r="TUK58" s="412"/>
      <c r="TUL58" s="406"/>
      <c r="TUM58" s="407"/>
      <c r="TUN58" s="408"/>
      <c r="TUO58" s="409"/>
      <c r="TUP58" s="410"/>
      <c r="TUQ58" s="411"/>
      <c r="TUR58" s="412"/>
      <c r="TUS58" s="406"/>
      <c r="TUT58" s="407"/>
      <c r="TUU58" s="408"/>
      <c r="TUV58" s="409"/>
      <c r="TUW58" s="410"/>
      <c r="TUX58" s="411"/>
      <c r="TUY58" s="412"/>
      <c r="TUZ58" s="406"/>
      <c r="TVA58" s="407"/>
      <c r="TVB58" s="408"/>
      <c r="TVC58" s="409"/>
      <c r="TVD58" s="410"/>
      <c r="TVE58" s="411"/>
      <c r="TVF58" s="412"/>
      <c r="TVG58" s="406"/>
      <c r="TVH58" s="407"/>
      <c r="TVI58" s="408"/>
      <c r="TVJ58" s="409"/>
      <c r="TVK58" s="410"/>
      <c r="TVL58" s="411"/>
      <c r="TVM58" s="412"/>
      <c r="TVN58" s="406"/>
      <c r="TVO58" s="407"/>
      <c r="TVP58" s="408"/>
      <c r="TVQ58" s="409"/>
      <c r="TVR58" s="410"/>
      <c r="TVS58" s="411"/>
      <c r="TVT58" s="412"/>
      <c r="TVU58" s="406"/>
      <c r="TVV58" s="407"/>
      <c r="TVW58" s="408"/>
      <c r="TVX58" s="409"/>
      <c r="TVY58" s="410"/>
      <c r="TVZ58" s="411"/>
      <c r="TWA58" s="412"/>
      <c r="TWB58" s="406"/>
      <c r="TWC58" s="407"/>
      <c r="TWD58" s="408"/>
      <c r="TWE58" s="409"/>
      <c r="TWF58" s="410"/>
      <c r="TWG58" s="411"/>
      <c r="TWH58" s="412"/>
      <c r="TWI58" s="406"/>
      <c r="TWJ58" s="407"/>
      <c r="TWK58" s="408"/>
      <c r="TWL58" s="409"/>
      <c r="TWM58" s="410"/>
      <c r="TWN58" s="411"/>
      <c r="TWO58" s="412"/>
      <c r="TWP58" s="406"/>
      <c r="TWQ58" s="407"/>
      <c r="TWR58" s="408"/>
      <c r="TWS58" s="409"/>
      <c r="TWT58" s="410"/>
      <c r="TWU58" s="411"/>
      <c r="TWV58" s="412"/>
      <c r="TWW58" s="406"/>
      <c r="TWX58" s="407"/>
      <c r="TWY58" s="408"/>
      <c r="TWZ58" s="409"/>
      <c r="TXA58" s="410"/>
      <c r="TXB58" s="411"/>
      <c r="TXC58" s="412"/>
      <c r="TXD58" s="406"/>
      <c r="TXE58" s="407"/>
      <c r="TXF58" s="408"/>
      <c r="TXG58" s="409"/>
      <c r="TXH58" s="410"/>
      <c r="TXI58" s="411"/>
      <c r="TXJ58" s="412"/>
      <c r="TXK58" s="406"/>
      <c r="TXL58" s="407"/>
      <c r="TXM58" s="408"/>
      <c r="TXN58" s="409"/>
      <c r="TXO58" s="410"/>
      <c r="TXP58" s="411"/>
      <c r="TXQ58" s="412"/>
      <c r="TXR58" s="406"/>
      <c r="TXS58" s="407"/>
      <c r="TXT58" s="408"/>
      <c r="TXU58" s="409"/>
      <c r="TXV58" s="410"/>
      <c r="TXW58" s="411"/>
      <c r="TXX58" s="412"/>
      <c r="TXY58" s="406"/>
      <c r="TXZ58" s="407"/>
      <c r="TYA58" s="408"/>
      <c r="TYB58" s="409"/>
      <c r="TYC58" s="410"/>
      <c r="TYD58" s="411"/>
      <c r="TYE58" s="412"/>
      <c r="TYF58" s="406"/>
      <c r="TYG58" s="407"/>
      <c r="TYH58" s="408"/>
      <c r="TYI58" s="409"/>
      <c r="TYJ58" s="410"/>
      <c r="TYK58" s="411"/>
      <c r="TYL58" s="412"/>
      <c r="TYM58" s="406"/>
      <c r="TYN58" s="407"/>
      <c r="TYO58" s="408"/>
      <c r="TYP58" s="409"/>
      <c r="TYQ58" s="410"/>
      <c r="TYR58" s="411"/>
      <c r="TYS58" s="412"/>
      <c r="TYT58" s="406"/>
      <c r="TYU58" s="407"/>
      <c r="TYV58" s="408"/>
      <c r="TYW58" s="409"/>
      <c r="TYX58" s="410"/>
      <c r="TYY58" s="411"/>
      <c r="TYZ58" s="412"/>
      <c r="TZA58" s="406"/>
      <c r="TZB58" s="407"/>
      <c r="TZC58" s="408"/>
      <c r="TZD58" s="409"/>
      <c r="TZE58" s="410"/>
      <c r="TZF58" s="411"/>
      <c r="TZG58" s="412"/>
      <c r="TZH58" s="406"/>
      <c r="TZI58" s="407"/>
      <c r="TZJ58" s="408"/>
      <c r="TZK58" s="409"/>
      <c r="TZL58" s="410"/>
      <c r="TZM58" s="411"/>
      <c r="TZN58" s="412"/>
      <c r="TZO58" s="406"/>
      <c r="TZP58" s="407"/>
      <c r="TZQ58" s="408"/>
      <c r="TZR58" s="409"/>
      <c r="TZS58" s="410"/>
      <c r="TZT58" s="411"/>
      <c r="TZU58" s="412"/>
      <c r="TZV58" s="406"/>
      <c r="TZW58" s="407"/>
      <c r="TZX58" s="408"/>
      <c r="TZY58" s="409"/>
      <c r="TZZ58" s="410"/>
      <c r="UAA58" s="411"/>
      <c r="UAB58" s="412"/>
      <c r="UAC58" s="406"/>
      <c r="UAD58" s="407"/>
      <c r="UAE58" s="408"/>
      <c r="UAF58" s="409"/>
      <c r="UAG58" s="410"/>
      <c r="UAH58" s="411"/>
      <c r="UAI58" s="412"/>
      <c r="UAJ58" s="406"/>
      <c r="UAK58" s="407"/>
      <c r="UAL58" s="408"/>
      <c r="UAM58" s="409"/>
      <c r="UAN58" s="410"/>
      <c r="UAO58" s="411"/>
      <c r="UAP58" s="412"/>
      <c r="UAQ58" s="406"/>
      <c r="UAR58" s="407"/>
      <c r="UAS58" s="408"/>
      <c r="UAT58" s="409"/>
      <c r="UAU58" s="410"/>
      <c r="UAV58" s="411"/>
      <c r="UAW58" s="412"/>
      <c r="UAX58" s="406"/>
      <c r="UAY58" s="407"/>
      <c r="UAZ58" s="408"/>
      <c r="UBA58" s="409"/>
      <c r="UBB58" s="410"/>
      <c r="UBC58" s="411"/>
      <c r="UBD58" s="412"/>
      <c r="UBE58" s="406"/>
      <c r="UBF58" s="407"/>
      <c r="UBG58" s="408"/>
      <c r="UBH58" s="409"/>
      <c r="UBI58" s="410"/>
      <c r="UBJ58" s="411"/>
      <c r="UBK58" s="412"/>
      <c r="UBL58" s="406"/>
      <c r="UBM58" s="407"/>
      <c r="UBN58" s="408"/>
      <c r="UBO58" s="409"/>
      <c r="UBP58" s="410"/>
      <c r="UBQ58" s="411"/>
      <c r="UBR58" s="412"/>
      <c r="UBS58" s="406"/>
      <c r="UBT58" s="407"/>
      <c r="UBU58" s="408"/>
      <c r="UBV58" s="409"/>
      <c r="UBW58" s="410"/>
      <c r="UBX58" s="411"/>
      <c r="UBY58" s="412"/>
      <c r="UBZ58" s="406"/>
      <c r="UCA58" s="407"/>
      <c r="UCB58" s="408"/>
      <c r="UCC58" s="409"/>
      <c r="UCD58" s="410"/>
      <c r="UCE58" s="411"/>
      <c r="UCF58" s="412"/>
      <c r="UCG58" s="406"/>
      <c r="UCH58" s="407"/>
      <c r="UCI58" s="408"/>
      <c r="UCJ58" s="409"/>
      <c r="UCK58" s="410"/>
      <c r="UCL58" s="411"/>
      <c r="UCM58" s="412"/>
      <c r="UCN58" s="406"/>
      <c r="UCO58" s="407"/>
      <c r="UCP58" s="408"/>
      <c r="UCQ58" s="409"/>
      <c r="UCR58" s="410"/>
      <c r="UCS58" s="411"/>
      <c r="UCT58" s="412"/>
      <c r="UCU58" s="406"/>
      <c r="UCV58" s="407"/>
      <c r="UCW58" s="408"/>
      <c r="UCX58" s="409"/>
      <c r="UCY58" s="410"/>
      <c r="UCZ58" s="411"/>
      <c r="UDA58" s="412"/>
      <c r="UDB58" s="406"/>
      <c r="UDC58" s="407"/>
      <c r="UDD58" s="408"/>
      <c r="UDE58" s="409"/>
      <c r="UDF58" s="410"/>
      <c r="UDG58" s="411"/>
      <c r="UDH58" s="412"/>
      <c r="UDI58" s="406"/>
      <c r="UDJ58" s="407"/>
      <c r="UDK58" s="408"/>
      <c r="UDL58" s="409"/>
      <c r="UDM58" s="410"/>
      <c r="UDN58" s="411"/>
      <c r="UDO58" s="412"/>
      <c r="UDP58" s="406"/>
      <c r="UDQ58" s="407"/>
      <c r="UDR58" s="408"/>
      <c r="UDS58" s="409"/>
      <c r="UDT58" s="410"/>
      <c r="UDU58" s="411"/>
      <c r="UDV58" s="412"/>
      <c r="UDW58" s="406"/>
      <c r="UDX58" s="407"/>
      <c r="UDY58" s="408"/>
      <c r="UDZ58" s="409"/>
      <c r="UEA58" s="410"/>
      <c r="UEB58" s="411"/>
      <c r="UEC58" s="412"/>
      <c r="UED58" s="406"/>
      <c r="UEE58" s="407"/>
      <c r="UEF58" s="408"/>
      <c r="UEG58" s="409"/>
      <c r="UEH58" s="410"/>
      <c r="UEI58" s="411"/>
      <c r="UEJ58" s="412"/>
      <c r="UEK58" s="406"/>
      <c r="UEL58" s="407"/>
      <c r="UEM58" s="408"/>
      <c r="UEN58" s="409"/>
      <c r="UEO58" s="410"/>
      <c r="UEP58" s="411"/>
      <c r="UEQ58" s="412"/>
      <c r="UER58" s="406"/>
      <c r="UES58" s="407"/>
      <c r="UET58" s="408"/>
      <c r="UEU58" s="409"/>
      <c r="UEV58" s="410"/>
      <c r="UEW58" s="411"/>
      <c r="UEX58" s="412"/>
      <c r="UEY58" s="406"/>
      <c r="UEZ58" s="407"/>
      <c r="UFA58" s="408"/>
      <c r="UFB58" s="409"/>
      <c r="UFC58" s="410"/>
      <c r="UFD58" s="411"/>
      <c r="UFE58" s="412"/>
      <c r="UFF58" s="406"/>
      <c r="UFG58" s="407"/>
      <c r="UFH58" s="408"/>
      <c r="UFI58" s="409"/>
      <c r="UFJ58" s="410"/>
      <c r="UFK58" s="411"/>
      <c r="UFL58" s="412"/>
      <c r="UFM58" s="406"/>
      <c r="UFN58" s="407"/>
      <c r="UFO58" s="408"/>
      <c r="UFP58" s="409"/>
      <c r="UFQ58" s="410"/>
      <c r="UFR58" s="411"/>
      <c r="UFS58" s="412"/>
      <c r="UFT58" s="406"/>
      <c r="UFU58" s="407"/>
      <c r="UFV58" s="408"/>
      <c r="UFW58" s="409"/>
      <c r="UFX58" s="410"/>
      <c r="UFY58" s="411"/>
      <c r="UFZ58" s="412"/>
      <c r="UGA58" s="406"/>
      <c r="UGB58" s="407"/>
      <c r="UGC58" s="408"/>
      <c r="UGD58" s="409"/>
      <c r="UGE58" s="410"/>
      <c r="UGF58" s="411"/>
      <c r="UGG58" s="412"/>
      <c r="UGH58" s="406"/>
      <c r="UGI58" s="407"/>
      <c r="UGJ58" s="408"/>
      <c r="UGK58" s="409"/>
      <c r="UGL58" s="410"/>
      <c r="UGM58" s="411"/>
      <c r="UGN58" s="412"/>
      <c r="UGO58" s="406"/>
      <c r="UGP58" s="407"/>
      <c r="UGQ58" s="408"/>
      <c r="UGR58" s="409"/>
      <c r="UGS58" s="410"/>
      <c r="UGT58" s="411"/>
      <c r="UGU58" s="412"/>
      <c r="UGV58" s="406"/>
      <c r="UGW58" s="407"/>
      <c r="UGX58" s="408"/>
      <c r="UGY58" s="409"/>
      <c r="UGZ58" s="410"/>
      <c r="UHA58" s="411"/>
      <c r="UHB58" s="412"/>
      <c r="UHC58" s="406"/>
      <c r="UHD58" s="407"/>
      <c r="UHE58" s="408"/>
      <c r="UHF58" s="409"/>
      <c r="UHG58" s="410"/>
      <c r="UHH58" s="411"/>
      <c r="UHI58" s="412"/>
      <c r="UHJ58" s="406"/>
      <c r="UHK58" s="407"/>
      <c r="UHL58" s="408"/>
      <c r="UHM58" s="409"/>
      <c r="UHN58" s="410"/>
      <c r="UHO58" s="411"/>
      <c r="UHP58" s="412"/>
      <c r="UHQ58" s="406"/>
      <c r="UHR58" s="407"/>
      <c r="UHS58" s="408"/>
      <c r="UHT58" s="409"/>
      <c r="UHU58" s="410"/>
      <c r="UHV58" s="411"/>
      <c r="UHW58" s="412"/>
      <c r="UHX58" s="406"/>
      <c r="UHY58" s="407"/>
      <c r="UHZ58" s="408"/>
      <c r="UIA58" s="409"/>
      <c r="UIB58" s="410"/>
      <c r="UIC58" s="411"/>
      <c r="UID58" s="412"/>
      <c r="UIE58" s="406"/>
      <c r="UIF58" s="407"/>
      <c r="UIG58" s="408"/>
      <c r="UIH58" s="409"/>
      <c r="UII58" s="410"/>
      <c r="UIJ58" s="411"/>
      <c r="UIK58" s="412"/>
      <c r="UIL58" s="406"/>
      <c r="UIM58" s="407"/>
      <c r="UIN58" s="408"/>
      <c r="UIO58" s="409"/>
      <c r="UIP58" s="410"/>
      <c r="UIQ58" s="411"/>
      <c r="UIR58" s="412"/>
      <c r="UIS58" s="406"/>
      <c r="UIT58" s="407"/>
      <c r="UIU58" s="408"/>
      <c r="UIV58" s="409"/>
      <c r="UIW58" s="410"/>
      <c r="UIX58" s="411"/>
      <c r="UIY58" s="412"/>
      <c r="UIZ58" s="406"/>
      <c r="UJA58" s="407"/>
      <c r="UJB58" s="408"/>
      <c r="UJC58" s="409"/>
      <c r="UJD58" s="410"/>
      <c r="UJE58" s="411"/>
      <c r="UJF58" s="412"/>
      <c r="UJG58" s="406"/>
      <c r="UJH58" s="407"/>
      <c r="UJI58" s="408"/>
      <c r="UJJ58" s="409"/>
      <c r="UJK58" s="410"/>
      <c r="UJL58" s="411"/>
      <c r="UJM58" s="412"/>
      <c r="UJN58" s="406"/>
      <c r="UJO58" s="407"/>
      <c r="UJP58" s="408"/>
      <c r="UJQ58" s="409"/>
      <c r="UJR58" s="410"/>
      <c r="UJS58" s="411"/>
      <c r="UJT58" s="412"/>
      <c r="UJU58" s="406"/>
      <c r="UJV58" s="407"/>
      <c r="UJW58" s="408"/>
      <c r="UJX58" s="409"/>
      <c r="UJY58" s="410"/>
      <c r="UJZ58" s="411"/>
      <c r="UKA58" s="412"/>
      <c r="UKB58" s="406"/>
      <c r="UKC58" s="407"/>
      <c r="UKD58" s="408"/>
      <c r="UKE58" s="409"/>
      <c r="UKF58" s="410"/>
      <c r="UKG58" s="411"/>
      <c r="UKH58" s="412"/>
      <c r="UKI58" s="406"/>
      <c r="UKJ58" s="407"/>
      <c r="UKK58" s="408"/>
      <c r="UKL58" s="409"/>
      <c r="UKM58" s="410"/>
      <c r="UKN58" s="411"/>
      <c r="UKO58" s="412"/>
      <c r="UKP58" s="406"/>
      <c r="UKQ58" s="407"/>
      <c r="UKR58" s="408"/>
      <c r="UKS58" s="409"/>
      <c r="UKT58" s="410"/>
      <c r="UKU58" s="411"/>
      <c r="UKV58" s="412"/>
      <c r="UKW58" s="406"/>
      <c r="UKX58" s="407"/>
      <c r="UKY58" s="408"/>
      <c r="UKZ58" s="409"/>
      <c r="ULA58" s="410"/>
      <c r="ULB58" s="411"/>
      <c r="ULC58" s="412"/>
      <c r="ULD58" s="406"/>
      <c r="ULE58" s="407"/>
      <c r="ULF58" s="408"/>
      <c r="ULG58" s="409"/>
      <c r="ULH58" s="410"/>
      <c r="ULI58" s="411"/>
      <c r="ULJ58" s="412"/>
      <c r="ULK58" s="406"/>
      <c r="ULL58" s="407"/>
      <c r="ULM58" s="408"/>
      <c r="ULN58" s="409"/>
      <c r="ULO58" s="410"/>
      <c r="ULP58" s="411"/>
      <c r="ULQ58" s="412"/>
      <c r="ULR58" s="406"/>
      <c r="ULS58" s="407"/>
      <c r="ULT58" s="408"/>
      <c r="ULU58" s="409"/>
      <c r="ULV58" s="410"/>
      <c r="ULW58" s="411"/>
      <c r="ULX58" s="412"/>
      <c r="ULY58" s="406"/>
      <c r="ULZ58" s="407"/>
      <c r="UMA58" s="408"/>
      <c r="UMB58" s="409"/>
      <c r="UMC58" s="410"/>
      <c r="UMD58" s="411"/>
      <c r="UME58" s="412"/>
      <c r="UMF58" s="406"/>
      <c r="UMG58" s="407"/>
      <c r="UMH58" s="408"/>
      <c r="UMI58" s="409"/>
      <c r="UMJ58" s="410"/>
      <c r="UMK58" s="411"/>
      <c r="UML58" s="412"/>
      <c r="UMM58" s="406"/>
      <c r="UMN58" s="407"/>
      <c r="UMO58" s="408"/>
      <c r="UMP58" s="409"/>
      <c r="UMQ58" s="410"/>
      <c r="UMR58" s="411"/>
      <c r="UMS58" s="412"/>
      <c r="UMT58" s="406"/>
      <c r="UMU58" s="407"/>
      <c r="UMV58" s="408"/>
      <c r="UMW58" s="409"/>
      <c r="UMX58" s="410"/>
      <c r="UMY58" s="411"/>
      <c r="UMZ58" s="412"/>
      <c r="UNA58" s="406"/>
      <c r="UNB58" s="407"/>
      <c r="UNC58" s="408"/>
      <c r="UND58" s="409"/>
      <c r="UNE58" s="410"/>
      <c r="UNF58" s="411"/>
      <c r="UNG58" s="412"/>
      <c r="UNH58" s="406"/>
      <c r="UNI58" s="407"/>
      <c r="UNJ58" s="408"/>
      <c r="UNK58" s="409"/>
      <c r="UNL58" s="410"/>
      <c r="UNM58" s="411"/>
      <c r="UNN58" s="412"/>
      <c r="UNO58" s="406"/>
      <c r="UNP58" s="407"/>
      <c r="UNQ58" s="408"/>
      <c r="UNR58" s="409"/>
      <c r="UNS58" s="410"/>
      <c r="UNT58" s="411"/>
      <c r="UNU58" s="412"/>
      <c r="UNV58" s="406"/>
      <c r="UNW58" s="407"/>
      <c r="UNX58" s="408"/>
      <c r="UNY58" s="409"/>
      <c r="UNZ58" s="410"/>
      <c r="UOA58" s="411"/>
      <c r="UOB58" s="412"/>
      <c r="UOC58" s="406"/>
      <c r="UOD58" s="407"/>
      <c r="UOE58" s="408"/>
      <c r="UOF58" s="409"/>
      <c r="UOG58" s="410"/>
      <c r="UOH58" s="411"/>
      <c r="UOI58" s="412"/>
      <c r="UOJ58" s="406"/>
      <c r="UOK58" s="407"/>
      <c r="UOL58" s="408"/>
      <c r="UOM58" s="409"/>
      <c r="UON58" s="410"/>
      <c r="UOO58" s="411"/>
      <c r="UOP58" s="412"/>
      <c r="UOQ58" s="406"/>
      <c r="UOR58" s="407"/>
      <c r="UOS58" s="408"/>
      <c r="UOT58" s="409"/>
      <c r="UOU58" s="410"/>
      <c r="UOV58" s="411"/>
      <c r="UOW58" s="412"/>
      <c r="UOX58" s="406"/>
      <c r="UOY58" s="407"/>
      <c r="UOZ58" s="408"/>
      <c r="UPA58" s="409"/>
      <c r="UPB58" s="410"/>
      <c r="UPC58" s="411"/>
      <c r="UPD58" s="412"/>
      <c r="UPE58" s="406"/>
      <c r="UPF58" s="407"/>
      <c r="UPG58" s="408"/>
      <c r="UPH58" s="409"/>
      <c r="UPI58" s="410"/>
      <c r="UPJ58" s="411"/>
      <c r="UPK58" s="412"/>
      <c r="UPL58" s="406"/>
      <c r="UPM58" s="407"/>
      <c r="UPN58" s="408"/>
      <c r="UPO58" s="409"/>
      <c r="UPP58" s="410"/>
      <c r="UPQ58" s="411"/>
      <c r="UPR58" s="412"/>
      <c r="UPS58" s="406"/>
      <c r="UPT58" s="407"/>
      <c r="UPU58" s="408"/>
      <c r="UPV58" s="409"/>
      <c r="UPW58" s="410"/>
      <c r="UPX58" s="411"/>
      <c r="UPY58" s="412"/>
      <c r="UPZ58" s="406"/>
      <c r="UQA58" s="407"/>
      <c r="UQB58" s="408"/>
      <c r="UQC58" s="409"/>
      <c r="UQD58" s="410"/>
      <c r="UQE58" s="411"/>
      <c r="UQF58" s="412"/>
      <c r="UQG58" s="406"/>
      <c r="UQH58" s="407"/>
      <c r="UQI58" s="408"/>
      <c r="UQJ58" s="409"/>
      <c r="UQK58" s="410"/>
      <c r="UQL58" s="411"/>
      <c r="UQM58" s="412"/>
      <c r="UQN58" s="406"/>
      <c r="UQO58" s="407"/>
      <c r="UQP58" s="408"/>
      <c r="UQQ58" s="409"/>
      <c r="UQR58" s="410"/>
      <c r="UQS58" s="411"/>
      <c r="UQT58" s="412"/>
      <c r="UQU58" s="406"/>
      <c r="UQV58" s="407"/>
      <c r="UQW58" s="408"/>
      <c r="UQX58" s="409"/>
      <c r="UQY58" s="410"/>
      <c r="UQZ58" s="411"/>
      <c r="URA58" s="412"/>
      <c r="URB58" s="406"/>
      <c r="URC58" s="407"/>
      <c r="URD58" s="408"/>
      <c r="URE58" s="409"/>
      <c r="URF58" s="410"/>
      <c r="URG58" s="411"/>
      <c r="URH58" s="412"/>
      <c r="URI58" s="406"/>
      <c r="URJ58" s="407"/>
      <c r="URK58" s="408"/>
      <c r="URL58" s="409"/>
      <c r="URM58" s="410"/>
      <c r="URN58" s="411"/>
      <c r="URO58" s="412"/>
      <c r="URP58" s="406"/>
      <c r="URQ58" s="407"/>
      <c r="URR58" s="408"/>
      <c r="URS58" s="409"/>
      <c r="URT58" s="410"/>
      <c r="URU58" s="411"/>
      <c r="URV58" s="412"/>
      <c r="URW58" s="406"/>
      <c r="URX58" s="407"/>
      <c r="URY58" s="408"/>
      <c r="URZ58" s="409"/>
      <c r="USA58" s="410"/>
      <c r="USB58" s="411"/>
      <c r="USC58" s="412"/>
      <c r="USD58" s="406"/>
      <c r="USE58" s="407"/>
      <c r="USF58" s="408"/>
      <c r="USG58" s="409"/>
      <c r="USH58" s="410"/>
      <c r="USI58" s="411"/>
      <c r="USJ58" s="412"/>
      <c r="USK58" s="406"/>
      <c r="USL58" s="407"/>
      <c r="USM58" s="408"/>
      <c r="USN58" s="409"/>
      <c r="USO58" s="410"/>
      <c r="USP58" s="411"/>
      <c r="USQ58" s="412"/>
      <c r="USR58" s="406"/>
      <c r="USS58" s="407"/>
      <c r="UST58" s="408"/>
      <c r="USU58" s="409"/>
      <c r="USV58" s="410"/>
      <c r="USW58" s="411"/>
      <c r="USX58" s="412"/>
      <c r="USY58" s="406"/>
      <c r="USZ58" s="407"/>
      <c r="UTA58" s="408"/>
      <c r="UTB58" s="409"/>
      <c r="UTC58" s="410"/>
      <c r="UTD58" s="411"/>
      <c r="UTE58" s="412"/>
      <c r="UTF58" s="406"/>
      <c r="UTG58" s="407"/>
      <c r="UTH58" s="408"/>
      <c r="UTI58" s="409"/>
      <c r="UTJ58" s="410"/>
      <c r="UTK58" s="411"/>
      <c r="UTL58" s="412"/>
      <c r="UTM58" s="406"/>
      <c r="UTN58" s="407"/>
      <c r="UTO58" s="408"/>
      <c r="UTP58" s="409"/>
      <c r="UTQ58" s="410"/>
      <c r="UTR58" s="411"/>
      <c r="UTS58" s="412"/>
      <c r="UTT58" s="406"/>
      <c r="UTU58" s="407"/>
      <c r="UTV58" s="408"/>
      <c r="UTW58" s="409"/>
      <c r="UTX58" s="410"/>
      <c r="UTY58" s="411"/>
      <c r="UTZ58" s="412"/>
      <c r="UUA58" s="406"/>
      <c r="UUB58" s="407"/>
      <c r="UUC58" s="408"/>
      <c r="UUD58" s="409"/>
      <c r="UUE58" s="410"/>
      <c r="UUF58" s="411"/>
      <c r="UUG58" s="412"/>
      <c r="UUH58" s="406"/>
      <c r="UUI58" s="407"/>
      <c r="UUJ58" s="408"/>
      <c r="UUK58" s="409"/>
      <c r="UUL58" s="410"/>
      <c r="UUM58" s="411"/>
      <c r="UUN58" s="412"/>
      <c r="UUO58" s="406"/>
      <c r="UUP58" s="407"/>
      <c r="UUQ58" s="408"/>
      <c r="UUR58" s="409"/>
      <c r="UUS58" s="410"/>
      <c r="UUT58" s="411"/>
      <c r="UUU58" s="412"/>
      <c r="UUV58" s="406"/>
      <c r="UUW58" s="407"/>
      <c r="UUX58" s="408"/>
      <c r="UUY58" s="409"/>
      <c r="UUZ58" s="410"/>
      <c r="UVA58" s="411"/>
      <c r="UVB58" s="412"/>
      <c r="UVC58" s="406"/>
      <c r="UVD58" s="407"/>
      <c r="UVE58" s="408"/>
      <c r="UVF58" s="409"/>
      <c r="UVG58" s="410"/>
      <c r="UVH58" s="411"/>
      <c r="UVI58" s="412"/>
      <c r="UVJ58" s="406"/>
      <c r="UVK58" s="407"/>
      <c r="UVL58" s="408"/>
      <c r="UVM58" s="409"/>
      <c r="UVN58" s="410"/>
      <c r="UVO58" s="411"/>
      <c r="UVP58" s="412"/>
      <c r="UVQ58" s="406"/>
      <c r="UVR58" s="407"/>
      <c r="UVS58" s="408"/>
      <c r="UVT58" s="409"/>
      <c r="UVU58" s="410"/>
      <c r="UVV58" s="411"/>
      <c r="UVW58" s="412"/>
      <c r="UVX58" s="406"/>
      <c r="UVY58" s="407"/>
      <c r="UVZ58" s="408"/>
      <c r="UWA58" s="409"/>
      <c r="UWB58" s="410"/>
      <c r="UWC58" s="411"/>
      <c r="UWD58" s="412"/>
      <c r="UWE58" s="406"/>
      <c r="UWF58" s="407"/>
      <c r="UWG58" s="408"/>
      <c r="UWH58" s="409"/>
      <c r="UWI58" s="410"/>
      <c r="UWJ58" s="411"/>
      <c r="UWK58" s="412"/>
      <c r="UWL58" s="406"/>
      <c r="UWM58" s="407"/>
      <c r="UWN58" s="408"/>
      <c r="UWO58" s="409"/>
      <c r="UWP58" s="410"/>
      <c r="UWQ58" s="411"/>
      <c r="UWR58" s="412"/>
      <c r="UWS58" s="406"/>
      <c r="UWT58" s="407"/>
      <c r="UWU58" s="408"/>
      <c r="UWV58" s="409"/>
      <c r="UWW58" s="410"/>
      <c r="UWX58" s="411"/>
      <c r="UWY58" s="412"/>
      <c r="UWZ58" s="406"/>
      <c r="UXA58" s="407"/>
      <c r="UXB58" s="408"/>
      <c r="UXC58" s="409"/>
      <c r="UXD58" s="410"/>
      <c r="UXE58" s="411"/>
      <c r="UXF58" s="412"/>
      <c r="UXG58" s="406"/>
      <c r="UXH58" s="407"/>
      <c r="UXI58" s="408"/>
      <c r="UXJ58" s="409"/>
      <c r="UXK58" s="410"/>
      <c r="UXL58" s="411"/>
      <c r="UXM58" s="412"/>
      <c r="UXN58" s="406"/>
      <c r="UXO58" s="407"/>
      <c r="UXP58" s="408"/>
      <c r="UXQ58" s="409"/>
      <c r="UXR58" s="410"/>
      <c r="UXS58" s="411"/>
      <c r="UXT58" s="412"/>
      <c r="UXU58" s="406"/>
      <c r="UXV58" s="407"/>
      <c r="UXW58" s="408"/>
      <c r="UXX58" s="409"/>
      <c r="UXY58" s="410"/>
      <c r="UXZ58" s="411"/>
      <c r="UYA58" s="412"/>
      <c r="UYB58" s="406"/>
      <c r="UYC58" s="407"/>
      <c r="UYD58" s="408"/>
      <c r="UYE58" s="409"/>
      <c r="UYF58" s="410"/>
      <c r="UYG58" s="411"/>
      <c r="UYH58" s="412"/>
      <c r="UYI58" s="406"/>
      <c r="UYJ58" s="407"/>
      <c r="UYK58" s="408"/>
      <c r="UYL58" s="409"/>
      <c r="UYM58" s="410"/>
      <c r="UYN58" s="411"/>
      <c r="UYO58" s="412"/>
      <c r="UYP58" s="406"/>
      <c r="UYQ58" s="407"/>
      <c r="UYR58" s="408"/>
      <c r="UYS58" s="409"/>
      <c r="UYT58" s="410"/>
      <c r="UYU58" s="411"/>
      <c r="UYV58" s="412"/>
      <c r="UYW58" s="406"/>
      <c r="UYX58" s="407"/>
      <c r="UYY58" s="408"/>
      <c r="UYZ58" s="409"/>
      <c r="UZA58" s="410"/>
      <c r="UZB58" s="411"/>
      <c r="UZC58" s="412"/>
      <c r="UZD58" s="406"/>
      <c r="UZE58" s="407"/>
      <c r="UZF58" s="408"/>
      <c r="UZG58" s="409"/>
      <c r="UZH58" s="410"/>
      <c r="UZI58" s="411"/>
      <c r="UZJ58" s="412"/>
      <c r="UZK58" s="406"/>
      <c r="UZL58" s="407"/>
      <c r="UZM58" s="408"/>
      <c r="UZN58" s="409"/>
      <c r="UZO58" s="410"/>
      <c r="UZP58" s="411"/>
      <c r="UZQ58" s="412"/>
      <c r="UZR58" s="406"/>
      <c r="UZS58" s="407"/>
      <c r="UZT58" s="408"/>
      <c r="UZU58" s="409"/>
      <c r="UZV58" s="410"/>
      <c r="UZW58" s="411"/>
      <c r="UZX58" s="412"/>
      <c r="UZY58" s="406"/>
      <c r="UZZ58" s="407"/>
      <c r="VAA58" s="408"/>
      <c r="VAB58" s="409"/>
      <c r="VAC58" s="410"/>
      <c r="VAD58" s="411"/>
      <c r="VAE58" s="412"/>
      <c r="VAF58" s="406"/>
      <c r="VAG58" s="407"/>
      <c r="VAH58" s="408"/>
      <c r="VAI58" s="409"/>
      <c r="VAJ58" s="410"/>
      <c r="VAK58" s="411"/>
      <c r="VAL58" s="412"/>
      <c r="VAM58" s="406"/>
      <c r="VAN58" s="407"/>
      <c r="VAO58" s="408"/>
      <c r="VAP58" s="409"/>
      <c r="VAQ58" s="410"/>
      <c r="VAR58" s="411"/>
      <c r="VAS58" s="412"/>
      <c r="VAT58" s="406"/>
      <c r="VAU58" s="407"/>
      <c r="VAV58" s="408"/>
      <c r="VAW58" s="409"/>
      <c r="VAX58" s="410"/>
      <c r="VAY58" s="411"/>
      <c r="VAZ58" s="412"/>
      <c r="VBA58" s="406"/>
      <c r="VBB58" s="407"/>
      <c r="VBC58" s="408"/>
      <c r="VBD58" s="409"/>
      <c r="VBE58" s="410"/>
      <c r="VBF58" s="411"/>
      <c r="VBG58" s="412"/>
      <c r="VBH58" s="406"/>
      <c r="VBI58" s="407"/>
      <c r="VBJ58" s="408"/>
      <c r="VBK58" s="409"/>
      <c r="VBL58" s="410"/>
      <c r="VBM58" s="411"/>
      <c r="VBN58" s="412"/>
      <c r="VBO58" s="406"/>
      <c r="VBP58" s="407"/>
      <c r="VBQ58" s="408"/>
      <c r="VBR58" s="409"/>
      <c r="VBS58" s="410"/>
      <c r="VBT58" s="411"/>
      <c r="VBU58" s="412"/>
      <c r="VBV58" s="406"/>
      <c r="VBW58" s="407"/>
      <c r="VBX58" s="408"/>
      <c r="VBY58" s="409"/>
      <c r="VBZ58" s="410"/>
      <c r="VCA58" s="411"/>
      <c r="VCB58" s="412"/>
      <c r="VCC58" s="406"/>
      <c r="VCD58" s="407"/>
      <c r="VCE58" s="408"/>
      <c r="VCF58" s="409"/>
      <c r="VCG58" s="410"/>
      <c r="VCH58" s="411"/>
      <c r="VCI58" s="412"/>
      <c r="VCJ58" s="406"/>
      <c r="VCK58" s="407"/>
      <c r="VCL58" s="408"/>
      <c r="VCM58" s="409"/>
      <c r="VCN58" s="410"/>
      <c r="VCO58" s="411"/>
      <c r="VCP58" s="412"/>
      <c r="VCQ58" s="406"/>
      <c r="VCR58" s="407"/>
      <c r="VCS58" s="408"/>
      <c r="VCT58" s="409"/>
      <c r="VCU58" s="410"/>
      <c r="VCV58" s="411"/>
      <c r="VCW58" s="412"/>
      <c r="VCX58" s="406"/>
      <c r="VCY58" s="407"/>
      <c r="VCZ58" s="408"/>
      <c r="VDA58" s="409"/>
      <c r="VDB58" s="410"/>
      <c r="VDC58" s="411"/>
      <c r="VDD58" s="412"/>
      <c r="VDE58" s="406"/>
      <c r="VDF58" s="407"/>
      <c r="VDG58" s="408"/>
      <c r="VDH58" s="409"/>
      <c r="VDI58" s="410"/>
      <c r="VDJ58" s="411"/>
      <c r="VDK58" s="412"/>
      <c r="VDL58" s="406"/>
      <c r="VDM58" s="407"/>
      <c r="VDN58" s="408"/>
      <c r="VDO58" s="409"/>
      <c r="VDP58" s="410"/>
      <c r="VDQ58" s="411"/>
      <c r="VDR58" s="412"/>
      <c r="VDS58" s="406"/>
      <c r="VDT58" s="407"/>
      <c r="VDU58" s="408"/>
      <c r="VDV58" s="409"/>
      <c r="VDW58" s="410"/>
      <c r="VDX58" s="411"/>
      <c r="VDY58" s="412"/>
      <c r="VDZ58" s="406"/>
      <c r="VEA58" s="407"/>
      <c r="VEB58" s="408"/>
      <c r="VEC58" s="409"/>
      <c r="VED58" s="410"/>
      <c r="VEE58" s="411"/>
      <c r="VEF58" s="412"/>
      <c r="VEG58" s="406"/>
      <c r="VEH58" s="407"/>
      <c r="VEI58" s="408"/>
      <c r="VEJ58" s="409"/>
      <c r="VEK58" s="410"/>
      <c r="VEL58" s="411"/>
      <c r="VEM58" s="412"/>
      <c r="VEN58" s="406"/>
      <c r="VEO58" s="407"/>
      <c r="VEP58" s="408"/>
      <c r="VEQ58" s="409"/>
      <c r="VER58" s="410"/>
      <c r="VES58" s="411"/>
      <c r="VET58" s="412"/>
      <c r="VEU58" s="406"/>
      <c r="VEV58" s="407"/>
      <c r="VEW58" s="408"/>
      <c r="VEX58" s="409"/>
      <c r="VEY58" s="410"/>
      <c r="VEZ58" s="411"/>
      <c r="VFA58" s="412"/>
      <c r="VFB58" s="406"/>
      <c r="VFC58" s="407"/>
      <c r="VFD58" s="408"/>
      <c r="VFE58" s="409"/>
      <c r="VFF58" s="410"/>
      <c r="VFG58" s="411"/>
      <c r="VFH58" s="412"/>
      <c r="VFI58" s="406"/>
      <c r="VFJ58" s="407"/>
      <c r="VFK58" s="408"/>
      <c r="VFL58" s="409"/>
      <c r="VFM58" s="410"/>
      <c r="VFN58" s="411"/>
      <c r="VFO58" s="412"/>
      <c r="VFP58" s="406"/>
      <c r="VFQ58" s="407"/>
      <c r="VFR58" s="408"/>
      <c r="VFS58" s="409"/>
      <c r="VFT58" s="410"/>
      <c r="VFU58" s="411"/>
      <c r="VFV58" s="412"/>
      <c r="VFW58" s="406"/>
      <c r="VFX58" s="407"/>
      <c r="VFY58" s="408"/>
      <c r="VFZ58" s="409"/>
      <c r="VGA58" s="410"/>
      <c r="VGB58" s="411"/>
      <c r="VGC58" s="412"/>
      <c r="VGD58" s="406"/>
      <c r="VGE58" s="407"/>
      <c r="VGF58" s="408"/>
      <c r="VGG58" s="409"/>
      <c r="VGH58" s="410"/>
      <c r="VGI58" s="411"/>
      <c r="VGJ58" s="412"/>
      <c r="VGK58" s="406"/>
      <c r="VGL58" s="407"/>
      <c r="VGM58" s="408"/>
      <c r="VGN58" s="409"/>
      <c r="VGO58" s="410"/>
      <c r="VGP58" s="411"/>
      <c r="VGQ58" s="412"/>
      <c r="VGR58" s="406"/>
      <c r="VGS58" s="407"/>
      <c r="VGT58" s="408"/>
      <c r="VGU58" s="409"/>
      <c r="VGV58" s="410"/>
      <c r="VGW58" s="411"/>
      <c r="VGX58" s="412"/>
      <c r="VGY58" s="406"/>
      <c r="VGZ58" s="407"/>
      <c r="VHA58" s="408"/>
      <c r="VHB58" s="409"/>
      <c r="VHC58" s="410"/>
      <c r="VHD58" s="411"/>
      <c r="VHE58" s="412"/>
      <c r="VHF58" s="406"/>
      <c r="VHG58" s="407"/>
      <c r="VHH58" s="408"/>
      <c r="VHI58" s="409"/>
      <c r="VHJ58" s="410"/>
      <c r="VHK58" s="411"/>
      <c r="VHL58" s="412"/>
      <c r="VHM58" s="406"/>
      <c r="VHN58" s="407"/>
      <c r="VHO58" s="408"/>
      <c r="VHP58" s="409"/>
      <c r="VHQ58" s="410"/>
      <c r="VHR58" s="411"/>
      <c r="VHS58" s="412"/>
      <c r="VHT58" s="406"/>
      <c r="VHU58" s="407"/>
      <c r="VHV58" s="408"/>
      <c r="VHW58" s="409"/>
      <c r="VHX58" s="410"/>
      <c r="VHY58" s="411"/>
      <c r="VHZ58" s="412"/>
      <c r="VIA58" s="406"/>
      <c r="VIB58" s="407"/>
      <c r="VIC58" s="408"/>
      <c r="VID58" s="409"/>
      <c r="VIE58" s="410"/>
      <c r="VIF58" s="411"/>
      <c r="VIG58" s="412"/>
      <c r="VIH58" s="406"/>
      <c r="VII58" s="407"/>
      <c r="VIJ58" s="408"/>
      <c r="VIK58" s="409"/>
      <c r="VIL58" s="410"/>
      <c r="VIM58" s="411"/>
      <c r="VIN58" s="412"/>
      <c r="VIO58" s="406"/>
      <c r="VIP58" s="407"/>
      <c r="VIQ58" s="408"/>
      <c r="VIR58" s="409"/>
      <c r="VIS58" s="410"/>
      <c r="VIT58" s="411"/>
      <c r="VIU58" s="412"/>
      <c r="VIV58" s="406"/>
      <c r="VIW58" s="407"/>
      <c r="VIX58" s="408"/>
      <c r="VIY58" s="409"/>
      <c r="VIZ58" s="410"/>
      <c r="VJA58" s="411"/>
      <c r="VJB58" s="412"/>
      <c r="VJC58" s="406"/>
      <c r="VJD58" s="407"/>
      <c r="VJE58" s="408"/>
      <c r="VJF58" s="409"/>
      <c r="VJG58" s="410"/>
      <c r="VJH58" s="411"/>
      <c r="VJI58" s="412"/>
      <c r="VJJ58" s="406"/>
      <c r="VJK58" s="407"/>
      <c r="VJL58" s="408"/>
      <c r="VJM58" s="409"/>
      <c r="VJN58" s="410"/>
      <c r="VJO58" s="411"/>
      <c r="VJP58" s="412"/>
      <c r="VJQ58" s="406"/>
      <c r="VJR58" s="407"/>
      <c r="VJS58" s="408"/>
      <c r="VJT58" s="409"/>
      <c r="VJU58" s="410"/>
      <c r="VJV58" s="411"/>
      <c r="VJW58" s="412"/>
      <c r="VJX58" s="406"/>
      <c r="VJY58" s="407"/>
      <c r="VJZ58" s="408"/>
      <c r="VKA58" s="409"/>
      <c r="VKB58" s="410"/>
      <c r="VKC58" s="411"/>
      <c r="VKD58" s="412"/>
      <c r="VKE58" s="406"/>
      <c r="VKF58" s="407"/>
      <c r="VKG58" s="408"/>
      <c r="VKH58" s="409"/>
      <c r="VKI58" s="410"/>
      <c r="VKJ58" s="411"/>
      <c r="VKK58" s="412"/>
      <c r="VKL58" s="406"/>
      <c r="VKM58" s="407"/>
      <c r="VKN58" s="408"/>
      <c r="VKO58" s="409"/>
      <c r="VKP58" s="410"/>
      <c r="VKQ58" s="411"/>
      <c r="VKR58" s="412"/>
      <c r="VKS58" s="406"/>
      <c r="VKT58" s="407"/>
      <c r="VKU58" s="408"/>
      <c r="VKV58" s="409"/>
      <c r="VKW58" s="410"/>
      <c r="VKX58" s="411"/>
      <c r="VKY58" s="412"/>
      <c r="VKZ58" s="406"/>
      <c r="VLA58" s="407"/>
      <c r="VLB58" s="408"/>
      <c r="VLC58" s="409"/>
      <c r="VLD58" s="410"/>
      <c r="VLE58" s="411"/>
      <c r="VLF58" s="412"/>
      <c r="VLG58" s="406"/>
      <c r="VLH58" s="407"/>
      <c r="VLI58" s="408"/>
      <c r="VLJ58" s="409"/>
      <c r="VLK58" s="410"/>
      <c r="VLL58" s="411"/>
      <c r="VLM58" s="412"/>
      <c r="VLN58" s="406"/>
      <c r="VLO58" s="407"/>
      <c r="VLP58" s="408"/>
      <c r="VLQ58" s="409"/>
      <c r="VLR58" s="410"/>
      <c r="VLS58" s="411"/>
      <c r="VLT58" s="412"/>
      <c r="VLU58" s="406"/>
      <c r="VLV58" s="407"/>
      <c r="VLW58" s="408"/>
      <c r="VLX58" s="409"/>
      <c r="VLY58" s="410"/>
      <c r="VLZ58" s="411"/>
      <c r="VMA58" s="412"/>
      <c r="VMB58" s="406"/>
      <c r="VMC58" s="407"/>
      <c r="VMD58" s="408"/>
      <c r="VME58" s="409"/>
      <c r="VMF58" s="410"/>
      <c r="VMG58" s="411"/>
      <c r="VMH58" s="412"/>
      <c r="VMI58" s="406"/>
      <c r="VMJ58" s="407"/>
      <c r="VMK58" s="408"/>
      <c r="VML58" s="409"/>
      <c r="VMM58" s="410"/>
      <c r="VMN58" s="411"/>
      <c r="VMO58" s="412"/>
      <c r="VMP58" s="406"/>
      <c r="VMQ58" s="407"/>
      <c r="VMR58" s="408"/>
      <c r="VMS58" s="409"/>
      <c r="VMT58" s="410"/>
      <c r="VMU58" s="411"/>
      <c r="VMV58" s="412"/>
      <c r="VMW58" s="406"/>
      <c r="VMX58" s="407"/>
      <c r="VMY58" s="408"/>
      <c r="VMZ58" s="409"/>
      <c r="VNA58" s="410"/>
      <c r="VNB58" s="411"/>
      <c r="VNC58" s="412"/>
      <c r="VND58" s="406"/>
      <c r="VNE58" s="407"/>
      <c r="VNF58" s="408"/>
      <c r="VNG58" s="409"/>
      <c r="VNH58" s="410"/>
      <c r="VNI58" s="411"/>
      <c r="VNJ58" s="412"/>
      <c r="VNK58" s="406"/>
      <c r="VNL58" s="407"/>
      <c r="VNM58" s="408"/>
      <c r="VNN58" s="409"/>
      <c r="VNO58" s="410"/>
      <c r="VNP58" s="411"/>
      <c r="VNQ58" s="412"/>
      <c r="VNR58" s="406"/>
      <c r="VNS58" s="407"/>
      <c r="VNT58" s="408"/>
      <c r="VNU58" s="409"/>
      <c r="VNV58" s="410"/>
      <c r="VNW58" s="411"/>
      <c r="VNX58" s="412"/>
      <c r="VNY58" s="406"/>
      <c r="VNZ58" s="407"/>
      <c r="VOA58" s="408"/>
      <c r="VOB58" s="409"/>
      <c r="VOC58" s="410"/>
      <c r="VOD58" s="411"/>
      <c r="VOE58" s="412"/>
      <c r="VOF58" s="406"/>
      <c r="VOG58" s="407"/>
      <c r="VOH58" s="408"/>
      <c r="VOI58" s="409"/>
      <c r="VOJ58" s="410"/>
      <c r="VOK58" s="411"/>
      <c r="VOL58" s="412"/>
      <c r="VOM58" s="406"/>
      <c r="VON58" s="407"/>
      <c r="VOO58" s="408"/>
      <c r="VOP58" s="409"/>
      <c r="VOQ58" s="410"/>
      <c r="VOR58" s="411"/>
      <c r="VOS58" s="412"/>
      <c r="VOT58" s="406"/>
      <c r="VOU58" s="407"/>
      <c r="VOV58" s="408"/>
      <c r="VOW58" s="409"/>
      <c r="VOX58" s="410"/>
      <c r="VOY58" s="411"/>
      <c r="VOZ58" s="412"/>
      <c r="VPA58" s="406"/>
      <c r="VPB58" s="407"/>
      <c r="VPC58" s="408"/>
      <c r="VPD58" s="409"/>
      <c r="VPE58" s="410"/>
      <c r="VPF58" s="411"/>
      <c r="VPG58" s="412"/>
      <c r="VPH58" s="406"/>
      <c r="VPI58" s="407"/>
      <c r="VPJ58" s="408"/>
      <c r="VPK58" s="409"/>
      <c r="VPL58" s="410"/>
      <c r="VPM58" s="411"/>
      <c r="VPN58" s="412"/>
      <c r="VPO58" s="406"/>
      <c r="VPP58" s="407"/>
      <c r="VPQ58" s="408"/>
      <c r="VPR58" s="409"/>
      <c r="VPS58" s="410"/>
      <c r="VPT58" s="411"/>
      <c r="VPU58" s="412"/>
      <c r="VPV58" s="406"/>
      <c r="VPW58" s="407"/>
      <c r="VPX58" s="408"/>
      <c r="VPY58" s="409"/>
      <c r="VPZ58" s="410"/>
      <c r="VQA58" s="411"/>
      <c r="VQB58" s="412"/>
      <c r="VQC58" s="406"/>
      <c r="VQD58" s="407"/>
      <c r="VQE58" s="408"/>
      <c r="VQF58" s="409"/>
      <c r="VQG58" s="410"/>
      <c r="VQH58" s="411"/>
      <c r="VQI58" s="412"/>
      <c r="VQJ58" s="406"/>
      <c r="VQK58" s="407"/>
      <c r="VQL58" s="408"/>
      <c r="VQM58" s="409"/>
      <c r="VQN58" s="410"/>
      <c r="VQO58" s="411"/>
      <c r="VQP58" s="412"/>
      <c r="VQQ58" s="406"/>
      <c r="VQR58" s="407"/>
      <c r="VQS58" s="408"/>
      <c r="VQT58" s="409"/>
      <c r="VQU58" s="410"/>
      <c r="VQV58" s="411"/>
      <c r="VQW58" s="412"/>
      <c r="VQX58" s="406"/>
      <c r="VQY58" s="407"/>
      <c r="VQZ58" s="408"/>
      <c r="VRA58" s="409"/>
      <c r="VRB58" s="410"/>
      <c r="VRC58" s="411"/>
      <c r="VRD58" s="412"/>
      <c r="VRE58" s="406"/>
      <c r="VRF58" s="407"/>
      <c r="VRG58" s="408"/>
      <c r="VRH58" s="409"/>
      <c r="VRI58" s="410"/>
      <c r="VRJ58" s="411"/>
      <c r="VRK58" s="412"/>
      <c r="VRL58" s="406"/>
      <c r="VRM58" s="407"/>
      <c r="VRN58" s="408"/>
      <c r="VRO58" s="409"/>
      <c r="VRP58" s="410"/>
      <c r="VRQ58" s="411"/>
      <c r="VRR58" s="412"/>
      <c r="VRS58" s="406"/>
      <c r="VRT58" s="407"/>
      <c r="VRU58" s="408"/>
      <c r="VRV58" s="409"/>
      <c r="VRW58" s="410"/>
      <c r="VRX58" s="411"/>
      <c r="VRY58" s="412"/>
      <c r="VRZ58" s="406"/>
      <c r="VSA58" s="407"/>
      <c r="VSB58" s="408"/>
      <c r="VSC58" s="409"/>
      <c r="VSD58" s="410"/>
      <c r="VSE58" s="411"/>
      <c r="VSF58" s="412"/>
      <c r="VSG58" s="406"/>
      <c r="VSH58" s="407"/>
      <c r="VSI58" s="408"/>
      <c r="VSJ58" s="409"/>
      <c r="VSK58" s="410"/>
      <c r="VSL58" s="411"/>
      <c r="VSM58" s="412"/>
      <c r="VSN58" s="406"/>
      <c r="VSO58" s="407"/>
      <c r="VSP58" s="408"/>
      <c r="VSQ58" s="409"/>
      <c r="VSR58" s="410"/>
      <c r="VSS58" s="411"/>
      <c r="VST58" s="412"/>
      <c r="VSU58" s="406"/>
      <c r="VSV58" s="407"/>
      <c r="VSW58" s="408"/>
      <c r="VSX58" s="409"/>
      <c r="VSY58" s="410"/>
      <c r="VSZ58" s="411"/>
      <c r="VTA58" s="412"/>
      <c r="VTB58" s="406"/>
      <c r="VTC58" s="407"/>
      <c r="VTD58" s="408"/>
      <c r="VTE58" s="409"/>
      <c r="VTF58" s="410"/>
      <c r="VTG58" s="411"/>
      <c r="VTH58" s="412"/>
      <c r="VTI58" s="406"/>
      <c r="VTJ58" s="407"/>
      <c r="VTK58" s="408"/>
      <c r="VTL58" s="409"/>
      <c r="VTM58" s="410"/>
      <c r="VTN58" s="411"/>
      <c r="VTO58" s="412"/>
      <c r="VTP58" s="406"/>
      <c r="VTQ58" s="407"/>
      <c r="VTR58" s="408"/>
      <c r="VTS58" s="409"/>
      <c r="VTT58" s="410"/>
      <c r="VTU58" s="411"/>
      <c r="VTV58" s="412"/>
      <c r="VTW58" s="406"/>
      <c r="VTX58" s="407"/>
      <c r="VTY58" s="408"/>
      <c r="VTZ58" s="409"/>
      <c r="VUA58" s="410"/>
      <c r="VUB58" s="411"/>
      <c r="VUC58" s="412"/>
      <c r="VUD58" s="406"/>
      <c r="VUE58" s="407"/>
      <c r="VUF58" s="408"/>
      <c r="VUG58" s="409"/>
      <c r="VUH58" s="410"/>
      <c r="VUI58" s="411"/>
      <c r="VUJ58" s="412"/>
      <c r="VUK58" s="406"/>
      <c r="VUL58" s="407"/>
      <c r="VUM58" s="408"/>
      <c r="VUN58" s="409"/>
      <c r="VUO58" s="410"/>
      <c r="VUP58" s="411"/>
      <c r="VUQ58" s="412"/>
      <c r="VUR58" s="406"/>
      <c r="VUS58" s="407"/>
      <c r="VUT58" s="408"/>
      <c r="VUU58" s="409"/>
      <c r="VUV58" s="410"/>
      <c r="VUW58" s="411"/>
      <c r="VUX58" s="412"/>
      <c r="VUY58" s="406"/>
      <c r="VUZ58" s="407"/>
      <c r="VVA58" s="408"/>
      <c r="VVB58" s="409"/>
      <c r="VVC58" s="410"/>
      <c r="VVD58" s="411"/>
      <c r="VVE58" s="412"/>
      <c r="VVF58" s="406"/>
      <c r="VVG58" s="407"/>
      <c r="VVH58" s="408"/>
      <c r="VVI58" s="409"/>
      <c r="VVJ58" s="410"/>
      <c r="VVK58" s="411"/>
      <c r="VVL58" s="412"/>
      <c r="VVM58" s="406"/>
      <c r="VVN58" s="407"/>
      <c r="VVO58" s="408"/>
      <c r="VVP58" s="409"/>
      <c r="VVQ58" s="410"/>
      <c r="VVR58" s="411"/>
      <c r="VVS58" s="412"/>
      <c r="VVT58" s="406"/>
      <c r="VVU58" s="407"/>
      <c r="VVV58" s="408"/>
      <c r="VVW58" s="409"/>
      <c r="VVX58" s="410"/>
      <c r="VVY58" s="411"/>
      <c r="VVZ58" s="412"/>
      <c r="VWA58" s="406"/>
      <c r="VWB58" s="407"/>
      <c r="VWC58" s="408"/>
      <c r="VWD58" s="409"/>
      <c r="VWE58" s="410"/>
      <c r="VWF58" s="411"/>
      <c r="VWG58" s="412"/>
      <c r="VWH58" s="406"/>
      <c r="VWI58" s="407"/>
      <c r="VWJ58" s="408"/>
      <c r="VWK58" s="409"/>
      <c r="VWL58" s="410"/>
      <c r="VWM58" s="411"/>
      <c r="VWN58" s="412"/>
      <c r="VWO58" s="406"/>
      <c r="VWP58" s="407"/>
      <c r="VWQ58" s="408"/>
      <c r="VWR58" s="409"/>
      <c r="VWS58" s="410"/>
      <c r="VWT58" s="411"/>
      <c r="VWU58" s="412"/>
      <c r="VWV58" s="406"/>
      <c r="VWW58" s="407"/>
      <c r="VWX58" s="408"/>
      <c r="VWY58" s="409"/>
      <c r="VWZ58" s="410"/>
      <c r="VXA58" s="411"/>
      <c r="VXB58" s="412"/>
      <c r="VXC58" s="406"/>
      <c r="VXD58" s="407"/>
      <c r="VXE58" s="408"/>
      <c r="VXF58" s="409"/>
      <c r="VXG58" s="410"/>
      <c r="VXH58" s="411"/>
      <c r="VXI58" s="412"/>
      <c r="VXJ58" s="406"/>
      <c r="VXK58" s="407"/>
      <c r="VXL58" s="408"/>
      <c r="VXM58" s="409"/>
      <c r="VXN58" s="410"/>
      <c r="VXO58" s="411"/>
      <c r="VXP58" s="412"/>
      <c r="VXQ58" s="406"/>
      <c r="VXR58" s="407"/>
      <c r="VXS58" s="408"/>
      <c r="VXT58" s="409"/>
      <c r="VXU58" s="410"/>
      <c r="VXV58" s="411"/>
      <c r="VXW58" s="412"/>
      <c r="VXX58" s="406"/>
      <c r="VXY58" s="407"/>
      <c r="VXZ58" s="408"/>
      <c r="VYA58" s="409"/>
      <c r="VYB58" s="410"/>
      <c r="VYC58" s="411"/>
      <c r="VYD58" s="412"/>
      <c r="VYE58" s="406"/>
      <c r="VYF58" s="407"/>
      <c r="VYG58" s="408"/>
      <c r="VYH58" s="409"/>
      <c r="VYI58" s="410"/>
      <c r="VYJ58" s="411"/>
      <c r="VYK58" s="412"/>
      <c r="VYL58" s="406"/>
      <c r="VYM58" s="407"/>
      <c r="VYN58" s="408"/>
      <c r="VYO58" s="409"/>
      <c r="VYP58" s="410"/>
      <c r="VYQ58" s="411"/>
      <c r="VYR58" s="412"/>
      <c r="VYS58" s="406"/>
      <c r="VYT58" s="407"/>
      <c r="VYU58" s="408"/>
      <c r="VYV58" s="409"/>
      <c r="VYW58" s="410"/>
      <c r="VYX58" s="411"/>
      <c r="VYY58" s="412"/>
      <c r="VYZ58" s="406"/>
      <c r="VZA58" s="407"/>
      <c r="VZB58" s="408"/>
      <c r="VZC58" s="409"/>
      <c r="VZD58" s="410"/>
      <c r="VZE58" s="411"/>
      <c r="VZF58" s="412"/>
      <c r="VZG58" s="406"/>
      <c r="VZH58" s="407"/>
      <c r="VZI58" s="408"/>
      <c r="VZJ58" s="409"/>
      <c r="VZK58" s="410"/>
      <c r="VZL58" s="411"/>
      <c r="VZM58" s="412"/>
      <c r="VZN58" s="406"/>
      <c r="VZO58" s="407"/>
      <c r="VZP58" s="408"/>
      <c r="VZQ58" s="409"/>
      <c r="VZR58" s="410"/>
      <c r="VZS58" s="411"/>
      <c r="VZT58" s="412"/>
      <c r="VZU58" s="406"/>
      <c r="VZV58" s="407"/>
      <c r="VZW58" s="408"/>
      <c r="VZX58" s="409"/>
      <c r="VZY58" s="410"/>
      <c r="VZZ58" s="411"/>
      <c r="WAA58" s="412"/>
      <c r="WAB58" s="406"/>
      <c r="WAC58" s="407"/>
      <c r="WAD58" s="408"/>
      <c r="WAE58" s="409"/>
      <c r="WAF58" s="410"/>
      <c r="WAG58" s="411"/>
      <c r="WAH58" s="412"/>
      <c r="WAI58" s="406"/>
      <c r="WAJ58" s="407"/>
      <c r="WAK58" s="408"/>
      <c r="WAL58" s="409"/>
      <c r="WAM58" s="410"/>
      <c r="WAN58" s="411"/>
      <c r="WAO58" s="412"/>
      <c r="WAP58" s="406"/>
      <c r="WAQ58" s="407"/>
      <c r="WAR58" s="408"/>
      <c r="WAS58" s="409"/>
      <c r="WAT58" s="410"/>
      <c r="WAU58" s="411"/>
      <c r="WAV58" s="412"/>
      <c r="WAW58" s="406"/>
      <c r="WAX58" s="407"/>
      <c r="WAY58" s="408"/>
      <c r="WAZ58" s="409"/>
      <c r="WBA58" s="410"/>
      <c r="WBB58" s="411"/>
      <c r="WBC58" s="412"/>
      <c r="WBD58" s="406"/>
      <c r="WBE58" s="407"/>
      <c r="WBF58" s="408"/>
      <c r="WBG58" s="409"/>
      <c r="WBH58" s="410"/>
      <c r="WBI58" s="411"/>
      <c r="WBJ58" s="412"/>
      <c r="WBK58" s="406"/>
      <c r="WBL58" s="407"/>
      <c r="WBM58" s="408"/>
      <c r="WBN58" s="409"/>
      <c r="WBO58" s="410"/>
      <c r="WBP58" s="411"/>
      <c r="WBQ58" s="412"/>
      <c r="WBR58" s="406"/>
      <c r="WBS58" s="407"/>
      <c r="WBT58" s="408"/>
      <c r="WBU58" s="409"/>
      <c r="WBV58" s="410"/>
      <c r="WBW58" s="411"/>
      <c r="WBX58" s="412"/>
      <c r="WBY58" s="406"/>
      <c r="WBZ58" s="407"/>
      <c r="WCA58" s="408"/>
      <c r="WCB58" s="409"/>
      <c r="WCC58" s="410"/>
      <c r="WCD58" s="411"/>
      <c r="WCE58" s="412"/>
      <c r="WCF58" s="406"/>
      <c r="WCG58" s="407"/>
      <c r="WCH58" s="408"/>
      <c r="WCI58" s="409"/>
      <c r="WCJ58" s="410"/>
      <c r="WCK58" s="411"/>
      <c r="WCL58" s="412"/>
      <c r="WCM58" s="406"/>
      <c r="WCN58" s="407"/>
      <c r="WCO58" s="408"/>
      <c r="WCP58" s="409"/>
      <c r="WCQ58" s="410"/>
      <c r="WCR58" s="411"/>
      <c r="WCS58" s="412"/>
      <c r="WCT58" s="406"/>
      <c r="WCU58" s="407"/>
      <c r="WCV58" s="408"/>
      <c r="WCW58" s="409"/>
      <c r="WCX58" s="410"/>
      <c r="WCY58" s="411"/>
      <c r="WCZ58" s="412"/>
      <c r="WDA58" s="406"/>
      <c r="WDB58" s="407"/>
      <c r="WDC58" s="408"/>
      <c r="WDD58" s="409"/>
      <c r="WDE58" s="410"/>
      <c r="WDF58" s="411"/>
      <c r="WDG58" s="412"/>
      <c r="WDH58" s="406"/>
      <c r="WDI58" s="407"/>
      <c r="WDJ58" s="408"/>
      <c r="WDK58" s="409"/>
      <c r="WDL58" s="410"/>
      <c r="WDM58" s="411"/>
      <c r="WDN58" s="412"/>
      <c r="WDO58" s="406"/>
      <c r="WDP58" s="407"/>
      <c r="WDQ58" s="408"/>
      <c r="WDR58" s="409"/>
      <c r="WDS58" s="410"/>
      <c r="WDT58" s="411"/>
      <c r="WDU58" s="412"/>
      <c r="WDV58" s="406"/>
      <c r="WDW58" s="407"/>
      <c r="WDX58" s="408"/>
      <c r="WDY58" s="409"/>
      <c r="WDZ58" s="410"/>
      <c r="WEA58" s="411"/>
      <c r="WEB58" s="412"/>
      <c r="WEC58" s="406"/>
      <c r="WED58" s="407"/>
      <c r="WEE58" s="408"/>
      <c r="WEF58" s="409"/>
      <c r="WEG58" s="410"/>
      <c r="WEH58" s="411"/>
      <c r="WEI58" s="412"/>
      <c r="WEJ58" s="406"/>
      <c r="WEK58" s="407"/>
      <c r="WEL58" s="408"/>
      <c r="WEM58" s="409"/>
      <c r="WEN58" s="410"/>
      <c r="WEO58" s="411"/>
      <c r="WEP58" s="412"/>
      <c r="WEQ58" s="406"/>
      <c r="WER58" s="407"/>
      <c r="WES58" s="408"/>
      <c r="WET58" s="409"/>
      <c r="WEU58" s="410"/>
      <c r="WEV58" s="411"/>
      <c r="WEW58" s="412"/>
      <c r="WEX58" s="406"/>
      <c r="WEY58" s="407"/>
      <c r="WEZ58" s="408"/>
      <c r="WFA58" s="409"/>
      <c r="WFB58" s="410"/>
      <c r="WFC58" s="411"/>
      <c r="WFD58" s="412"/>
      <c r="WFE58" s="406"/>
      <c r="WFF58" s="407"/>
      <c r="WFG58" s="408"/>
      <c r="WFH58" s="409"/>
      <c r="WFI58" s="410"/>
      <c r="WFJ58" s="411"/>
      <c r="WFK58" s="412"/>
      <c r="WFL58" s="406"/>
      <c r="WFM58" s="407"/>
      <c r="WFN58" s="408"/>
      <c r="WFO58" s="409"/>
      <c r="WFP58" s="410"/>
      <c r="WFQ58" s="411"/>
      <c r="WFR58" s="412"/>
      <c r="WFS58" s="406"/>
      <c r="WFT58" s="407"/>
      <c r="WFU58" s="408"/>
      <c r="WFV58" s="409"/>
      <c r="WFW58" s="410"/>
      <c r="WFX58" s="411"/>
      <c r="WFY58" s="412"/>
      <c r="WFZ58" s="406"/>
      <c r="WGA58" s="407"/>
      <c r="WGB58" s="408"/>
      <c r="WGC58" s="409"/>
      <c r="WGD58" s="410"/>
      <c r="WGE58" s="411"/>
      <c r="WGF58" s="412"/>
      <c r="WGG58" s="406"/>
      <c r="WGH58" s="407"/>
      <c r="WGI58" s="408"/>
      <c r="WGJ58" s="409"/>
      <c r="WGK58" s="410"/>
      <c r="WGL58" s="411"/>
      <c r="WGM58" s="412"/>
      <c r="WGN58" s="406"/>
      <c r="WGO58" s="407"/>
      <c r="WGP58" s="408"/>
      <c r="WGQ58" s="409"/>
      <c r="WGR58" s="410"/>
      <c r="WGS58" s="411"/>
      <c r="WGT58" s="412"/>
      <c r="WGU58" s="406"/>
      <c r="WGV58" s="407"/>
      <c r="WGW58" s="408"/>
      <c r="WGX58" s="409"/>
      <c r="WGY58" s="410"/>
      <c r="WGZ58" s="411"/>
      <c r="WHA58" s="412"/>
      <c r="WHB58" s="406"/>
      <c r="WHC58" s="407"/>
      <c r="WHD58" s="408"/>
      <c r="WHE58" s="409"/>
      <c r="WHF58" s="410"/>
      <c r="WHG58" s="411"/>
      <c r="WHH58" s="412"/>
      <c r="WHI58" s="406"/>
      <c r="WHJ58" s="407"/>
      <c r="WHK58" s="408"/>
      <c r="WHL58" s="409"/>
      <c r="WHM58" s="410"/>
      <c r="WHN58" s="411"/>
      <c r="WHO58" s="412"/>
      <c r="WHP58" s="406"/>
      <c r="WHQ58" s="407"/>
      <c r="WHR58" s="408"/>
      <c r="WHS58" s="409"/>
      <c r="WHT58" s="410"/>
      <c r="WHU58" s="411"/>
      <c r="WHV58" s="412"/>
      <c r="WHW58" s="406"/>
      <c r="WHX58" s="407"/>
      <c r="WHY58" s="408"/>
      <c r="WHZ58" s="409"/>
      <c r="WIA58" s="410"/>
      <c r="WIB58" s="411"/>
      <c r="WIC58" s="412"/>
      <c r="WID58" s="406"/>
      <c r="WIE58" s="407"/>
      <c r="WIF58" s="408"/>
      <c r="WIG58" s="409"/>
      <c r="WIH58" s="410"/>
      <c r="WII58" s="411"/>
      <c r="WIJ58" s="412"/>
      <c r="WIK58" s="406"/>
      <c r="WIL58" s="407"/>
      <c r="WIM58" s="408"/>
      <c r="WIN58" s="409"/>
      <c r="WIO58" s="410"/>
      <c r="WIP58" s="411"/>
      <c r="WIQ58" s="412"/>
      <c r="WIR58" s="406"/>
      <c r="WIS58" s="407"/>
      <c r="WIT58" s="408"/>
      <c r="WIU58" s="409"/>
      <c r="WIV58" s="410"/>
      <c r="WIW58" s="411"/>
      <c r="WIX58" s="412"/>
      <c r="WIY58" s="406"/>
      <c r="WIZ58" s="407"/>
      <c r="WJA58" s="408"/>
      <c r="WJB58" s="409"/>
      <c r="WJC58" s="410"/>
      <c r="WJD58" s="411"/>
      <c r="WJE58" s="412"/>
      <c r="WJF58" s="406"/>
      <c r="WJG58" s="407"/>
      <c r="WJH58" s="408"/>
      <c r="WJI58" s="409"/>
      <c r="WJJ58" s="410"/>
      <c r="WJK58" s="411"/>
      <c r="WJL58" s="412"/>
      <c r="WJM58" s="406"/>
      <c r="WJN58" s="407"/>
      <c r="WJO58" s="408"/>
      <c r="WJP58" s="409"/>
      <c r="WJQ58" s="410"/>
      <c r="WJR58" s="411"/>
      <c r="WJS58" s="412"/>
      <c r="WJT58" s="406"/>
      <c r="WJU58" s="407"/>
      <c r="WJV58" s="408"/>
      <c r="WJW58" s="409"/>
      <c r="WJX58" s="410"/>
      <c r="WJY58" s="411"/>
      <c r="WJZ58" s="412"/>
      <c r="WKA58" s="406"/>
      <c r="WKB58" s="407"/>
      <c r="WKC58" s="408"/>
      <c r="WKD58" s="409"/>
      <c r="WKE58" s="410"/>
      <c r="WKF58" s="411"/>
      <c r="WKG58" s="412"/>
      <c r="WKH58" s="406"/>
      <c r="WKI58" s="407"/>
      <c r="WKJ58" s="408"/>
      <c r="WKK58" s="409"/>
      <c r="WKL58" s="410"/>
      <c r="WKM58" s="411"/>
      <c r="WKN58" s="412"/>
      <c r="WKO58" s="406"/>
      <c r="WKP58" s="407"/>
      <c r="WKQ58" s="408"/>
      <c r="WKR58" s="409"/>
      <c r="WKS58" s="410"/>
      <c r="WKT58" s="411"/>
      <c r="WKU58" s="412"/>
      <c r="WKV58" s="406"/>
      <c r="WKW58" s="407"/>
      <c r="WKX58" s="408"/>
      <c r="WKY58" s="409"/>
      <c r="WKZ58" s="410"/>
      <c r="WLA58" s="411"/>
      <c r="WLB58" s="412"/>
      <c r="WLC58" s="406"/>
      <c r="WLD58" s="407"/>
      <c r="WLE58" s="408"/>
      <c r="WLF58" s="409"/>
      <c r="WLG58" s="410"/>
      <c r="WLH58" s="411"/>
      <c r="WLI58" s="412"/>
      <c r="WLJ58" s="406"/>
      <c r="WLK58" s="407"/>
      <c r="WLL58" s="408"/>
      <c r="WLM58" s="409"/>
      <c r="WLN58" s="410"/>
      <c r="WLO58" s="411"/>
      <c r="WLP58" s="412"/>
      <c r="WLQ58" s="406"/>
      <c r="WLR58" s="407"/>
      <c r="WLS58" s="408"/>
      <c r="WLT58" s="409"/>
      <c r="WLU58" s="410"/>
      <c r="WLV58" s="411"/>
      <c r="WLW58" s="412"/>
      <c r="WLX58" s="406"/>
      <c r="WLY58" s="407"/>
      <c r="WLZ58" s="408"/>
      <c r="WMA58" s="409"/>
      <c r="WMB58" s="410"/>
      <c r="WMC58" s="411"/>
      <c r="WMD58" s="412"/>
      <c r="WME58" s="406"/>
      <c r="WMF58" s="407"/>
      <c r="WMG58" s="408"/>
      <c r="WMH58" s="409"/>
      <c r="WMI58" s="410"/>
      <c r="WMJ58" s="411"/>
      <c r="WMK58" s="412"/>
      <c r="WML58" s="406"/>
      <c r="WMM58" s="407"/>
      <c r="WMN58" s="408"/>
      <c r="WMO58" s="409"/>
      <c r="WMP58" s="410"/>
      <c r="WMQ58" s="411"/>
      <c r="WMR58" s="412"/>
      <c r="WMS58" s="406"/>
      <c r="WMT58" s="407"/>
      <c r="WMU58" s="408"/>
      <c r="WMV58" s="409"/>
      <c r="WMW58" s="410"/>
      <c r="WMX58" s="411"/>
      <c r="WMY58" s="412"/>
      <c r="WMZ58" s="406"/>
      <c r="WNA58" s="407"/>
      <c r="WNB58" s="408"/>
      <c r="WNC58" s="409"/>
      <c r="WND58" s="410"/>
      <c r="WNE58" s="411"/>
      <c r="WNF58" s="412"/>
      <c r="WNG58" s="406"/>
      <c r="WNH58" s="407"/>
      <c r="WNI58" s="408"/>
      <c r="WNJ58" s="409"/>
      <c r="WNK58" s="410"/>
      <c r="WNL58" s="411"/>
      <c r="WNM58" s="412"/>
      <c r="WNN58" s="406"/>
      <c r="WNO58" s="407"/>
      <c r="WNP58" s="408"/>
      <c r="WNQ58" s="409"/>
      <c r="WNR58" s="410"/>
      <c r="WNS58" s="411"/>
      <c r="WNT58" s="412"/>
      <c r="WNU58" s="406"/>
      <c r="WNV58" s="407"/>
      <c r="WNW58" s="408"/>
      <c r="WNX58" s="409"/>
      <c r="WNY58" s="410"/>
      <c r="WNZ58" s="411"/>
      <c r="WOA58" s="412"/>
      <c r="WOB58" s="406"/>
      <c r="WOC58" s="407"/>
      <c r="WOD58" s="408"/>
      <c r="WOE58" s="409"/>
      <c r="WOF58" s="410"/>
      <c r="WOG58" s="411"/>
      <c r="WOH58" s="412"/>
      <c r="WOI58" s="406"/>
      <c r="WOJ58" s="407"/>
      <c r="WOK58" s="408"/>
      <c r="WOL58" s="409"/>
      <c r="WOM58" s="410"/>
      <c r="WON58" s="411"/>
      <c r="WOO58" s="412"/>
      <c r="WOP58" s="406"/>
      <c r="WOQ58" s="407"/>
      <c r="WOR58" s="408"/>
      <c r="WOS58" s="409"/>
      <c r="WOT58" s="410"/>
      <c r="WOU58" s="411"/>
      <c r="WOV58" s="412"/>
      <c r="WOW58" s="406"/>
      <c r="WOX58" s="407"/>
      <c r="WOY58" s="408"/>
      <c r="WOZ58" s="409"/>
      <c r="WPA58" s="410"/>
      <c r="WPB58" s="411"/>
      <c r="WPC58" s="412"/>
      <c r="WPD58" s="406"/>
      <c r="WPE58" s="407"/>
      <c r="WPF58" s="408"/>
      <c r="WPG58" s="409"/>
      <c r="WPH58" s="410"/>
      <c r="WPI58" s="411"/>
      <c r="WPJ58" s="412"/>
      <c r="WPK58" s="406"/>
      <c r="WPL58" s="407"/>
      <c r="WPM58" s="408"/>
      <c r="WPN58" s="409"/>
      <c r="WPO58" s="410"/>
      <c r="WPP58" s="411"/>
      <c r="WPQ58" s="412"/>
      <c r="WPR58" s="406"/>
      <c r="WPS58" s="407"/>
      <c r="WPT58" s="408"/>
      <c r="WPU58" s="409"/>
      <c r="WPV58" s="410"/>
      <c r="WPW58" s="411"/>
      <c r="WPX58" s="412"/>
      <c r="WPY58" s="406"/>
      <c r="WPZ58" s="407"/>
      <c r="WQA58" s="408"/>
      <c r="WQB58" s="409"/>
      <c r="WQC58" s="410"/>
      <c r="WQD58" s="411"/>
      <c r="WQE58" s="412"/>
      <c r="WQF58" s="406"/>
      <c r="WQG58" s="407"/>
      <c r="WQH58" s="408"/>
      <c r="WQI58" s="409"/>
      <c r="WQJ58" s="410"/>
      <c r="WQK58" s="411"/>
      <c r="WQL58" s="412"/>
      <c r="WQM58" s="406"/>
      <c r="WQN58" s="407"/>
      <c r="WQO58" s="408"/>
      <c r="WQP58" s="409"/>
      <c r="WQQ58" s="410"/>
      <c r="WQR58" s="411"/>
      <c r="WQS58" s="412"/>
      <c r="WQT58" s="406"/>
      <c r="WQU58" s="407"/>
      <c r="WQV58" s="408"/>
      <c r="WQW58" s="409"/>
      <c r="WQX58" s="410"/>
      <c r="WQY58" s="411"/>
      <c r="WQZ58" s="412"/>
      <c r="WRA58" s="406"/>
      <c r="WRB58" s="407"/>
      <c r="WRC58" s="408"/>
      <c r="WRD58" s="409"/>
      <c r="WRE58" s="410"/>
      <c r="WRF58" s="411"/>
      <c r="WRG58" s="412"/>
      <c r="WRH58" s="406"/>
      <c r="WRI58" s="407"/>
      <c r="WRJ58" s="408"/>
      <c r="WRK58" s="409"/>
      <c r="WRL58" s="410"/>
      <c r="WRM58" s="411"/>
      <c r="WRN58" s="412"/>
      <c r="WRO58" s="406"/>
      <c r="WRP58" s="407"/>
      <c r="WRQ58" s="408"/>
      <c r="WRR58" s="409"/>
      <c r="WRS58" s="410"/>
      <c r="WRT58" s="411"/>
      <c r="WRU58" s="412"/>
      <c r="WRV58" s="406"/>
      <c r="WRW58" s="407"/>
      <c r="WRX58" s="408"/>
      <c r="WRY58" s="409"/>
      <c r="WRZ58" s="410"/>
      <c r="WSA58" s="411"/>
      <c r="WSB58" s="412"/>
      <c r="WSC58" s="406"/>
      <c r="WSD58" s="407"/>
      <c r="WSE58" s="408"/>
      <c r="WSF58" s="409"/>
      <c r="WSG58" s="410"/>
      <c r="WSH58" s="411"/>
      <c r="WSI58" s="412"/>
      <c r="WSJ58" s="406"/>
      <c r="WSK58" s="407"/>
      <c r="WSL58" s="408"/>
      <c r="WSM58" s="409"/>
      <c r="WSN58" s="410"/>
      <c r="WSO58" s="411"/>
      <c r="WSP58" s="412"/>
      <c r="WSQ58" s="406"/>
      <c r="WSR58" s="407"/>
      <c r="WSS58" s="408"/>
      <c r="WST58" s="409"/>
      <c r="WSU58" s="410"/>
      <c r="WSV58" s="411"/>
      <c r="WSW58" s="412"/>
      <c r="WSX58" s="406"/>
      <c r="WSY58" s="407"/>
      <c r="WSZ58" s="408"/>
      <c r="WTA58" s="409"/>
      <c r="WTB58" s="410"/>
      <c r="WTC58" s="411"/>
      <c r="WTD58" s="412"/>
      <c r="WTE58" s="406"/>
      <c r="WTF58" s="407"/>
      <c r="WTG58" s="408"/>
      <c r="WTH58" s="409"/>
      <c r="WTI58" s="410"/>
      <c r="WTJ58" s="411"/>
      <c r="WTK58" s="412"/>
      <c r="WTL58" s="406"/>
      <c r="WTM58" s="407"/>
      <c r="WTN58" s="408"/>
      <c r="WTO58" s="409"/>
      <c r="WTP58" s="410"/>
      <c r="WTQ58" s="411"/>
      <c r="WTR58" s="412"/>
      <c r="WTS58" s="406"/>
      <c r="WTT58" s="407"/>
      <c r="WTU58" s="408"/>
      <c r="WTV58" s="409"/>
      <c r="WTW58" s="410"/>
      <c r="WTX58" s="411"/>
      <c r="WTY58" s="412"/>
      <c r="WTZ58" s="406"/>
      <c r="WUA58" s="407"/>
      <c r="WUB58" s="408"/>
      <c r="WUC58" s="409"/>
      <c r="WUD58" s="410"/>
      <c r="WUE58" s="411"/>
      <c r="WUF58" s="412"/>
      <c r="WUG58" s="406"/>
      <c r="WUH58" s="407"/>
      <c r="WUI58" s="408"/>
      <c r="WUJ58" s="409"/>
      <c r="WUK58" s="410"/>
      <c r="WUL58" s="411"/>
      <c r="WUM58" s="412"/>
      <c r="WUN58" s="406"/>
      <c r="WUO58" s="407"/>
      <c r="WUP58" s="408"/>
      <c r="WUQ58" s="409"/>
      <c r="WUR58" s="410"/>
      <c r="WUS58" s="411"/>
      <c r="WUT58" s="412"/>
      <c r="WUU58" s="406"/>
      <c r="WUV58" s="407"/>
      <c r="WUW58" s="408"/>
      <c r="WUX58" s="409"/>
      <c r="WUY58" s="410"/>
      <c r="WUZ58" s="411"/>
      <c r="WVA58" s="412"/>
      <c r="WVB58" s="406"/>
      <c r="WVC58" s="407"/>
      <c r="WVD58" s="408"/>
      <c r="WVE58" s="409"/>
      <c r="WVF58" s="410"/>
      <c r="WVG58" s="411"/>
      <c r="WVH58" s="412"/>
      <c r="WVI58" s="406"/>
      <c r="WVJ58" s="407"/>
      <c r="WVK58" s="408"/>
      <c r="WVL58" s="409"/>
      <c r="WVM58" s="410"/>
      <c r="WVN58" s="411"/>
      <c r="WVO58" s="412"/>
      <c r="WVP58" s="406"/>
      <c r="WVQ58" s="407"/>
      <c r="WVR58" s="408"/>
      <c r="WVS58" s="409"/>
      <c r="WVT58" s="410"/>
      <c r="WVU58" s="411"/>
      <c r="WVV58" s="412"/>
      <c r="WVW58" s="406"/>
      <c r="WVX58" s="407"/>
      <c r="WVY58" s="408"/>
      <c r="WVZ58" s="409"/>
      <c r="WWA58" s="410"/>
      <c r="WWB58" s="411"/>
      <c r="WWC58" s="412"/>
      <c r="WWD58" s="406"/>
      <c r="WWE58" s="407"/>
      <c r="WWF58" s="408"/>
      <c r="WWG58" s="409"/>
      <c r="WWH58" s="410"/>
      <c r="WWI58" s="411"/>
      <c r="WWJ58" s="412"/>
      <c r="WWK58" s="406"/>
      <c r="WWL58" s="407"/>
      <c r="WWM58" s="408"/>
      <c r="WWN58" s="409"/>
      <c r="WWO58" s="410"/>
      <c r="WWP58" s="411"/>
      <c r="WWQ58" s="412"/>
      <c r="WWR58" s="406"/>
      <c r="WWS58" s="407"/>
      <c r="WWT58" s="408"/>
      <c r="WWU58" s="409"/>
      <c r="WWV58" s="410"/>
      <c r="WWW58" s="411"/>
      <c r="WWX58" s="412"/>
      <c r="WWY58" s="406"/>
      <c r="WWZ58" s="407"/>
      <c r="WXA58" s="408"/>
      <c r="WXB58" s="409"/>
      <c r="WXC58" s="410"/>
      <c r="WXD58" s="411"/>
      <c r="WXE58" s="412"/>
      <c r="WXF58" s="406"/>
      <c r="WXG58" s="407"/>
      <c r="WXH58" s="408"/>
      <c r="WXI58" s="409"/>
      <c r="WXJ58" s="410"/>
      <c r="WXK58" s="411"/>
      <c r="WXL58" s="412"/>
      <c r="WXM58" s="406"/>
      <c r="WXN58" s="407"/>
      <c r="WXO58" s="408"/>
      <c r="WXP58" s="409"/>
      <c r="WXQ58" s="410"/>
      <c r="WXR58" s="411"/>
      <c r="WXS58" s="412"/>
      <c r="WXT58" s="406"/>
      <c r="WXU58" s="407"/>
      <c r="WXV58" s="408"/>
      <c r="WXW58" s="409"/>
      <c r="WXX58" s="410"/>
      <c r="WXY58" s="411"/>
      <c r="WXZ58" s="412"/>
      <c r="WYA58" s="406"/>
      <c r="WYB58" s="407"/>
      <c r="WYC58" s="408"/>
      <c r="WYD58" s="409"/>
      <c r="WYE58" s="410"/>
      <c r="WYF58" s="411"/>
      <c r="WYG58" s="412"/>
      <c r="WYH58" s="406"/>
      <c r="WYI58" s="407"/>
      <c r="WYJ58" s="408"/>
      <c r="WYK58" s="409"/>
      <c r="WYL58" s="410"/>
      <c r="WYM58" s="411"/>
      <c r="WYN58" s="412"/>
      <c r="WYO58" s="406"/>
      <c r="WYP58" s="407"/>
      <c r="WYQ58" s="408"/>
      <c r="WYR58" s="409"/>
      <c r="WYS58" s="410"/>
      <c r="WYT58" s="411"/>
      <c r="WYU58" s="412"/>
      <c r="WYV58" s="406"/>
      <c r="WYW58" s="407"/>
      <c r="WYX58" s="408"/>
      <c r="WYY58" s="409"/>
      <c r="WYZ58" s="410"/>
      <c r="WZA58" s="411"/>
      <c r="WZB58" s="412"/>
      <c r="WZC58" s="406"/>
      <c r="WZD58" s="407"/>
      <c r="WZE58" s="408"/>
      <c r="WZF58" s="409"/>
      <c r="WZG58" s="410"/>
      <c r="WZH58" s="411"/>
      <c r="WZI58" s="412"/>
      <c r="WZJ58" s="406"/>
      <c r="WZK58" s="407"/>
      <c r="WZL58" s="408"/>
      <c r="WZM58" s="409"/>
      <c r="WZN58" s="410"/>
      <c r="WZO58" s="411"/>
      <c r="WZP58" s="412"/>
      <c r="WZQ58" s="406"/>
      <c r="WZR58" s="407"/>
      <c r="WZS58" s="408"/>
      <c r="WZT58" s="409"/>
      <c r="WZU58" s="410"/>
      <c r="WZV58" s="411"/>
      <c r="WZW58" s="412"/>
      <c r="WZX58" s="406"/>
      <c r="WZY58" s="407"/>
      <c r="WZZ58" s="408"/>
      <c r="XAA58" s="409"/>
      <c r="XAB58" s="410"/>
      <c r="XAC58" s="411"/>
      <c r="XAD58" s="412"/>
      <c r="XAE58" s="406"/>
      <c r="XAF58" s="407"/>
      <c r="XAG58" s="408"/>
      <c r="XAH58" s="409"/>
      <c r="XAI58" s="410"/>
      <c r="XAJ58" s="411"/>
      <c r="XAK58" s="412"/>
      <c r="XAL58" s="406"/>
      <c r="XAM58" s="407"/>
      <c r="XAN58" s="408"/>
      <c r="XAO58" s="409"/>
      <c r="XAP58" s="410"/>
      <c r="XAQ58" s="411"/>
      <c r="XAR58" s="412"/>
      <c r="XAS58" s="406"/>
      <c r="XAT58" s="407"/>
      <c r="XAU58" s="408"/>
      <c r="XAV58" s="409"/>
      <c r="XAW58" s="410"/>
      <c r="XAX58" s="411"/>
      <c r="XAY58" s="412"/>
      <c r="XAZ58" s="406"/>
      <c r="XBA58" s="407"/>
      <c r="XBB58" s="408"/>
      <c r="XBC58" s="409"/>
      <c r="XBD58" s="410"/>
      <c r="XBE58" s="411"/>
      <c r="XBF58" s="412"/>
      <c r="XBG58" s="406"/>
      <c r="XBH58" s="407"/>
      <c r="XBI58" s="408"/>
      <c r="XBJ58" s="409"/>
      <c r="XBK58" s="410"/>
      <c r="XBL58" s="411"/>
      <c r="XBM58" s="412"/>
      <c r="XBN58" s="406"/>
      <c r="XBO58" s="407"/>
      <c r="XBP58" s="408"/>
      <c r="XBQ58" s="409"/>
      <c r="XBR58" s="410"/>
      <c r="XBS58" s="411"/>
      <c r="XBT58" s="412"/>
      <c r="XBU58" s="406"/>
      <c r="XBV58" s="407"/>
      <c r="XBW58" s="408"/>
      <c r="XBX58" s="409"/>
      <c r="XBY58" s="410"/>
      <c r="XBZ58" s="411"/>
      <c r="XCA58" s="412"/>
      <c r="XCB58" s="406"/>
      <c r="XCC58" s="407"/>
      <c r="XCD58" s="408"/>
      <c r="XCE58" s="409"/>
      <c r="XCF58" s="410"/>
      <c r="XCG58" s="411"/>
      <c r="XCH58" s="412"/>
      <c r="XCI58" s="406"/>
      <c r="XCJ58" s="407"/>
      <c r="XCK58" s="408"/>
      <c r="XCL58" s="409"/>
      <c r="XCM58" s="410"/>
      <c r="XCN58" s="411"/>
      <c r="XCO58" s="412"/>
      <c r="XCP58" s="406"/>
      <c r="XCQ58" s="407"/>
      <c r="XCR58" s="408"/>
      <c r="XCS58" s="409"/>
      <c r="XCT58" s="410"/>
      <c r="XCU58" s="411"/>
      <c r="XCV58" s="412"/>
      <c r="XCW58" s="406"/>
      <c r="XCX58" s="407"/>
      <c r="XCY58" s="408"/>
      <c r="XCZ58" s="409"/>
      <c r="XDA58" s="410"/>
      <c r="XDB58" s="411"/>
      <c r="XDC58" s="412"/>
      <c r="XDD58" s="406"/>
      <c r="XDE58" s="407"/>
      <c r="XDF58" s="408"/>
      <c r="XDG58" s="409"/>
      <c r="XDH58" s="410"/>
      <c r="XDI58" s="411"/>
      <c r="XDJ58" s="412"/>
      <c r="XDK58" s="406"/>
      <c r="XDL58" s="407"/>
      <c r="XDM58" s="408"/>
      <c r="XDN58" s="409"/>
      <c r="XDO58" s="410"/>
      <c r="XDP58" s="411"/>
      <c r="XDQ58" s="412"/>
      <c r="XDR58" s="406"/>
      <c r="XDS58" s="407"/>
      <c r="XDT58" s="408"/>
      <c r="XDU58" s="409"/>
      <c r="XDV58" s="410"/>
      <c r="XDW58" s="411"/>
      <c r="XDX58" s="412"/>
      <c r="XDY58" s="406"/>
      <c r="XDZ58" s="407"/>
      <c r="XEA58" s="408"/>
      <c r="XEB58" s="409"/>
      <c r="XEC58" s="410"/>
      <c r="XED58" s="411"/>
      <c r="XEE58" s="412"/>
      <c r="XEF58" s="406"/>
      <c r="XEG58" s="407"/>
      <c r="XEH58" s="408"/>
      <c r="XEI58" s="409"/>
      <c r="XEJ58" s="410"/>
      <c r="XEK58" s="411"/>
      <c r="XEL58" s="412"/>
      <c r="XEM58" s="406"/>
      <c r="XEN58" s="407"/>
      <c r="XEO58" s="408"/>
      <c r="XEP58" s="409"/>
      <c r="XEQ58" s="410"/>
      <c r="XER58" s="411"/>
      <c r="XES58" s="412"/>
      <c r="XET58" s="406"/>
      <c r="XEU58" s="407"/>
      <c r="XEV58" s="408"/>
      <c r="XEW58" s="409"/>
      <c r="XEX58" s="410"/>
      <c r="XEY58" s="411"/>
      <c r="XEZ58" s="412"/>
      <c r="XFA58" s="406"/>
      <c r="XFB58" s="407"/>
      <c r="XFC58" s="408"/>
      <c r="XFD58" s="409"/>
    </row>
    <row r="59" spans="1:16384" s="10" customFormat="1" ht="90" x14ac:dyDescent="0.2">
      <c r="A59" s="713"/>
      <c r="B59" s="387" t="s">
        <v>1186</v>
      </c>
      <c r="C59" s="393">
        <v>5400000</v>
      </c>
      <c r="D59" s="393">
        <v>5400000</v>
      </c>
      <c r="E59" s="390">
        <f t="shared" si="4"/>
        <v>0</v>
      </c>
      <c r="F59" s="396">
        <v>42627</v>
      </c>
      <c r="G59" s="619" t="s">
        <v>1059</v>
      </c>
      <c r="H59" s="406"/>
      <c r="I59" s="407"/>
      <c r="J59" s="408"/>
      <c r="K59" s="409"/>
      <c r="L59" s="410"/>
      <c r="M59" s="411"/>
      <c r="N59" s="412"/>
      <c r="O59" s="406"/>
      <c r="P59" s="407"/>
      <c r="Q59" s="408"/>
      <c r="R59" s="409"/>
      <c r="S59" s="410"/>
      <c r="T59" s="411"/>
      <c r="U59" s="412"/>
      <c r="V59" s="406"/>
      <c r="W59" s="407"/>
      <c r="X59" s="408"/>
      <c r="Y59" s="409"/>
      <c r="Z59" s="410"/>
      <c r="AA59" s="411"/>
      <c r="AB59" s="412"/>
      <c r="AC59" s="406"/>
      <c r="AD59" s="407"/>
      <c r="AE59" s="408"/>
      <c r="AF59" s="409"/>
      <c r="AG59" s="410"/>
      <c r="AH59" s="411"/>
      <c r="AI59" s="412"/>
      <c r="AJ59" s="406"/>
      <c r="AK59" s="407"/>
      <c r="AL59" s="408"/>
      <c r="AM59" s="409"/>
      <c r="AN59" s="410"/>
      <c r="AO59" s="411"/>
      <c r="AP59" s="412"/>
      <c r="AQ59" s="406"/>
      <c r="AR59" s="407"/>
      <c r="AS59" s="408"/>
      <c r="AT59" s="409"/>
      <c r="AU59" s="410"/>
      <c r="AV59" s="411"/>
      <c r="AW59" s="412"/>
      <c r="AX59" s="406"/>
      <c r="AY59" s="407"/>
      <c r="AZ59" s="408"/>
      <c r="BA59" s="409"/>
      <c r="BB59" s="410"/>
      <c r="BC59" s="411"/>
      <c r="BD59" s="412"/>
      <c r="BE59" s="406"/>
      <c r="BF59" s="407"/>
      <c r="BG59" s="408"/>
      <c r="BH59" s="409"/>
      <c r="BI59" s="410"/>
      <c r="BJ59" s="411"/>
      <c r="BK59" s="412"/>
      <c r="BL59" s="406"/>
      <c r="BM59" s="407"/>
      <c r="BN59" s="408"/>
      <c r="BO59" s="409"/>
      <c r="BP59" s="410"/>
      <c r="BQ59" s="411"/>
      <c r="BR59" s="412"/>
      <c r="BS59" s="406"/>
      <c r="BT59" s="407"/>
      <c r="BU59" s="408"/>
      <c r="BV59" s="409"/>
      <c r="BW59" s="410"/>
      <c r="BX59" s="411"/>
      <c r="BY59" s="412"/>
      <c r="BZ59" s="406"/>
      <c r="CA59" s="407"/>
      <c r="CB59" s="408"/>
      <c r="CC59" s="409"/>
      <c r="CD59" s="410"/>
      <c r="CE59" s="411"/>
      <c r="CF59" s="412"/>
      <c r="CG59" s="406"/>
      <c r="CH59" s="407"/>
      <c r="CI59" s="408"/>
      <c r="CJ59" s="409"/>
      <c r="CK59" s="410"/>
      <c r="CL59" s="411"/>
      <c r="CM59" s="412"/>
      <c r="CN59" s="406"/>
      <c r="CO59" s="407"/>
      <c r="CP59" s="408"/>
      <c r="CQ59" s="409"/>
      <c r="CR59" s="410"/>
      <c r="CS59" s="411"/>
      <c r="CT59" s="412"/>
      <c r="CU59" s="406"/>
      <c r="CV59" s="407"/>
      <c r="CW59" s="408"/>
      <c r="CX59" s="409"/>
      <c r="CY59" s="410"/>
      <c r="CZ59" s="411"/>
      <c r="DA59" s="412"/>
      <c r="DB59" s="406"/>
      <c r="DC59" s="407"/>
      <c r="DD59" s="408"/>
      <c r="DE59" s="409"/>
      <c r="DF59" s="410"/>
      <c r="DG59" s="411"/>
      <c r="DH59" s="412"/>
      <c r="DI59" s="406"/>
      <c r="DJ59" s="407"/>
      <c r="DK59" s="408"/>
      <c r="DL59" s="409"/>
      <c r="DM59" s="410"/>
      <c r="DN59" s="411"/>
      <c r="DO59" s="412"/>
      <c r="DP59" s="406"/>
      <c r="DQ59" s="407"/>
      <c r="DR59" s="408"/>
      <c r="DS59" s="409"/>
      <c r="DT59" s="410"/>
      <c r="DU59" s="411"/>
      <c r="DV59" s="412"/>
      <c r="DW59" s="406"/>
      <c r="DX59" s="407"/>
      <c r="DY59" s="408"/>
      <c r="DZ59" s="409"/>
      <c r="EA59" s="410"/>
      <c r="EB59" s="411"/>
      <c r="EC59" s="412"/>
      <c r="ED59" s="406"/>
      <c r="EE59" s="407"/>
      <c r="EF59" s="408"/>
      <c r="EG59" s="409"/>
      <c r="EH59" s="410"/>
      <c r="EI59" s="411"/>
      <c r="EJ59" s="412"/>
      <c r="EK59" s="406"/>
      <c r="EL59" s="407"/>
      <c r="EM59" s="408"/>
      <c r="EN59" s="409"/>
      <c r="EO59" s="410"/>
      <c r="EP59" s="411"/>
      <c r="EQ59" s="412"/>
      <c r="ER59" s="406"/>
      <c r="ES59" s="407"/>
      <c r="ET59" s="408"/>
      <c r="EU59" s="409"/>
      <c r="EV59" s="410"/>
      <c r="EW59" s="411"/>
      <c r="EX59" s="412"/>
      <c r="EY59" s="406"/>
      <c r="EZ59" s="407"/>
      <c r="FA59" s="408"/>
      <c r="FB59" s="409"/>
      <c r="FC59" s="410"/>
      <c r="FD59" s="411"/>
      <c r="FE59" s="412"/>
      <c r="FF59" s="406"/>
      <c r="FG59" s="407"/>
      <c r="FH59" s="408"/>
      <c r="FI59" s="409"/>
      <c r="FJ59" s="410"/>
      <c r="FK59" s="411"/>
      <c r="FL59" s="412"/>
      <c r="FM59" s="406"/>
      <c r="FN59" s="407"/>
      <c r="FO59" s="408"/>
      <c r="FP59" s="409"/>
      <c r="FQ59" s="410"/>
      <c r="FR59" s="411"/>
      <c r="FS59" s="412"/>
      <c r="FT59" s="406"/>
      <c r="FU59" s="407"/>
      <c r="FV59" s="408"/>
      <c r="FW59" s="409"/>
      <c r="FX59" s="410"/>
      <c r="FY59" s="411"/>
      <c r="FZ59" s="412"/>
      <c r="GA59" s="406"/>
      <c r="GB59" s="407"/>
      <c r="GC59" s="408"/>
      <c r="GD59" s="409"/>
      <c r="GE59" s="410"/>
      <c r="GF59" s="411"/>
      <c r="GG59" s="412"/>
      <c r="GH59" s="406"/>
      <c r="GI59" s="407"/>
      <c r="GJ59" s="408"/>
      <c r="GK59" s="409"/>
      <c r="GL59" s="410"/>
      <c r="GM59" s="411"/>
      <c r="GN59" s="412"/>
      <c r="GO59" s="406"/>
      <c r="GP59" s="407"/>
      <c r="GQ59" s="408"/>
      <c r="GR59" s="409"/>
      <c r="GS59" s="410"/>
      <c r="GT59" s="411"/>
      <c r="GU59" s="412"/>
      <c r="GV59" s="406"/>
      <c r="GW59" s="407"/>
      <c r="GX59" s="408"/>
      <c r="GY59" s="409"/>
      <c r="GZ59" s="410"/>
      <c r="HA59" s="411"/>
      <c r="HB59" s="412"/>
      <c r="HC59" s="406"/>
      <c r="HD59" s="407"/>
      <c r="HE59" s="408"/>
      <c r="HF59" s="409"/>
      <c r="HG59" s="410"/>
      <c r="HH59" s="411"/>
      <c r="HI59" s="412"/>
      <c r="HJ59" s="406"/>
      <c r="HK59" s="407"/>
      <c r="HL59" s="408"/>
      <c r="HM59" s="409"/>
      <c r="HN59" s="410"/>
      <c r="HO59" s="411"/>
      <c r="HP59" s="412"/>
      <c r="HQ59" s="406"/>
      <c r="HR59" s="407"/>
      <c r="HS59" s="408"/>
      <c r="HT59" s="409"/>
      <c r="HU59" s="410"/>
      <c r="HV59" s="411"/>
      <c r="HW59" s="412"/>
      <c r="HX59" s="406"/>
      <c r="HY59" s="407"/>
      <c r="HZ59" s="408"/>
      <c r="IA59" s="409"/>
      <c r="IB59" s="410"/>
      <c r="IC59" s="411"/>
      <c r="ID59" s="412"/>
      <c r="IE59" s="406"/>
      <c r="IF59" s="407"/>
      <c r="IG59" s="408"/>
      <c r="IH59" s="409"/>
      <c r="II59" s="410"/>
      <c r="IJ59" s="411"/>
      <c r="IK59" s="412"/>
      <c r="IL59" s="406"/>
      <c r="IM59" s="407"/>
      <c r="IN59" s="408"/>
      <c r="IO59" s="409"/>
      <c r="IP59" s="410"/>
      <c r="IQ59" s="411"/>
      <c r="IR59" s="412"/>
      <c r="IS59" s="406"/>
      <c r="IT59" s="407"/>
      <c r="IU59" s="408"/>
      <c r="IV59" s="409"/>
      <c r="IW59" s="410"/>
      <c r="IX59" s="411"/>
      <c r="IY59" s="412"/>
      <c r="IZ59" s="406"/>
      <c r="JA59" s="407"/>
      <c r="JB59" s="408"/>
      <c r="JC59" s="409"/>
      <c r="JD59" s="410"/>
      <c r="JE59" s="411"/>
      <c r="JF59" s="412"/>
      <c r="JG59" s="406"/>
      <c r="JH59" s="407"/>
      <c r="JI59" s="408"/>
      <c r="JJ59" s="409"/>
      <c r="JK59" s="410"/>
      <c r="JL59" s="411"/>
      <c r="JM59" s="412"/>
      <c r="JN59" s="406"/>
      <c r="JO59" s="407"/>
      <c r="JP59" s="408"/>
      <c r="JQ59" s="409"/>
      <c r="JR59" s="410"/>
      <c r="JS59" s="411"/>
      <c r="JT59" s="412"/>
      <c r="JU59" s="406"/>
      <c r="JV59" s="407"/>
      <c r="JW59" s="408"/>
      <c r="JX59" s="409"/>
      <c r="JY59" s="410"/>
      <c r="JZ59" s="411"/>
      <c r="KA59" s="412"/>
      <c r="KB59" s="406"/>
      <c r="KC59" s="407"/>
      <c r="KD59" s="408"/>
      <c r="KE59" s="409"/>
      <c r="KF59" s="410"/>
      <c r="KG59" s="411"/>
      <c r="KH59" s="412"/>
      <c r="KI59" s="406"/>
      <c r="KJ59" s="407"/>
      <c r="KK59" s="408"/>
      <c r="KL59" s="409"/>
      <c r="KM59" s="410"/>
      <c r="KN59" s="411"/>
      <c r="KO59" s="412"/>
      <c r="KP59" s="406"/>
      <c r="KQ59" s="407"/>
      <c r="KR59" s="408"/>
      <c r="KS59" s="409"/>
      <c r="KT59" s="410"/>
      <c r="KU59" s="411"/>
      <c r="KV59" s="412"/>
      <c r="KW59" s="406"/>
      <c r="KX59" s="407"/>
      <c r="KY59" s="408"/>
      <c r="KZ59" s="409"/>
      <c r="LA59" s="410"/>
      <c r="LB59" s="411"/>
      <c r="LC59" s="412"/>
      <c r="LD59" s="406"/>
      <c r="LE59" s="407"/>
      <c r="LF59" s="408"/>
      <c r="LG59" s="409"/>
      <c r="LH59" s="410"/>
      <c r="LI59" s="411"/>
      <c r="LJ59" s="412"/>
      <c r="LK59" s="406"/>
      <c r="LL59" s="407"/>
      <c r="LM59" s="408"/>
      <c r="LN59" s="409"/>
      <c r="LO59" s="410"/>
      <c r="LP59" s="411"/>
      <c r="LQ59" s="412"/>
      <c r="LR59" s="406"/>
      <c r="LS59" s="407"/>
      <c r="LT59" s="408"/>
      <c r="LU59" s="409"/>
      <c r="LV59" s="410"/>
      <c r="LW59" s="411"/>
      <c r="LX59" s="412"/>
      <c r="LY59" s="406"/>
      <c r="LZ59" s="407"/>
      <c r="MA59" s="408"/>
      <c r="MB59" s="409"/>
      <c r="MC59" s="410"/>
      <c r="MD59" s="411"/>
      <c r="ME59" s="412"/>
      <c r="MF59" s="406"/>
      <c r="MG59" s="407"/>
      <c r="MH59" s="408"/>
      <c r="MI59" s="409"/>
      <c r="MJ59" s="410"/>
      <c r="MK59" s="411"/>
      <c r="ML59" s="412"/>
      <c r="MM59" s="406"/>
      <c r="MN59" s="407"/>
      <c r="MO59" s="408"/>
      <c r="MP59" s="409"/>
      <c r="MQ59" s="410"/>
      <c r="MR59" s="411"/>
      <c r="MS59" s="412"/>
      <c r="MT59" s="406"/>
      <c r="MU59" s="407"/>
      <c r="MV59" s="408"/>
      <c r="MW59" s="409"/>
      <c r="MX59" s="410"/>
      <c r="MY59" s="411"/>
      <c r="MZ59" s="412"/>
      <c r="NA59" s="406"/>
      <c r="NB59" s="407"/>
      <c r="NC59" s="408"/>
      <c r="ND59" s="409"/>
      <c r="NE59" s="410"/>
      <c r="NF59" s="411"/>
      <c r="NG59" s="412"/>
      <c r="NH59" s="406"/>
      <c r="NI59" s="407"/>
      <c r="NJ59" s="408"/>
      <c r="NK59" s="409"/>
      <c r="NL59" s="410"/>
      <c r="NM59" s="411"/>
      <c r="NN59" s="412"/>
      <c r="NO59" s="406"/>
      <c r="NP59" s="407"/>
      <c r="NQ59" s="408"/>
      <c r="NR59" s="409"/>
      <c r="NS59" s="410"/>
      <c r="NT59" s="411"/>
      <c r="NU59" s="412"/>
      <c r="NV59" s="406"/>
      <c r="NW59" s="407"/>
      <c r="NX59" s="408"/>
      <c r="NY59" s="409"/>
      <c r="NZ59" s="410"/>
      <c r="OA59" s="411"/>
      <c r="OB59" s="412"/>
      <c r="OC59" s="406"/>
      <c r="OD59" s="407"/>
      <c r="OE59" s="408"/>
      <c r="OF59" s="409"/>
      <c r="OG59" s="410"/>
      <c r="OH59" s="411"/>
      <c r="OI59" s="412"/>
      <c r="OJ59" s="406"/>
      <c r="OK59" s="407"/>
      <c r="OL59" s="408"/>
      <c r="OM59" s="409"/>
      <c r="ON59" s="410"/>
      <c r="OO59" s="411"/>
      <c r="OP59" s="412"/>
      <c r="OQ59" s="406"/>
      <c r="OR59" s="407"/>
      <c r="OS59" s="408"/>
      <c r="OT59" s="409"/>
      <c r="OU59" s="410"/>
      <c r="OV59" s="411"/>
      <c r="OW59" s="412"/>
      <c r="OX59" s="406"/>
      <c r="OY59" s="407"/>
      <c r="OZ59" s="408"/>
      <c r="PA59" s="409"/>
      <c r="PB59" s="410"/>
      <c r="PC59" s="411"/>
      <c r="PD59" s="412"/>
      <c r="PE59" s="406"/>
      <c r="PF59" s="407"/>
      <c r="PG59" s="408"/>
      <c r="PH59" s="409"/>
      <c r="PI59" s="410"/>
      <c r="PJ59" s="411"/>
      <c r="PK59" s="412"/>
      <c r="PL59" s="406"/>
      <c r="PM59" s="407"/>
      <c r="PN59" s="408"/>
      <c r="PO59" s="409"/>
      <c r="PP59" s="410"/>
      <c r="PQ59" s="411"/>
      <c r="PR59" s="412"/>
      <c r="PS59" s="406"/>
      <c r="PT59" s="407"/>
      <c r="PU59" s="408"/>
      <c r="PV59" s="409"/>
      <c r="PW59" s="410"/>
      <c r="PX59" s="411"/>
      <c r="PY59" s="412"/>
      <c r="PZ59" s="406"/>
      <c r="QA59" s="407"/>
      <c r="QB59" s="408"/>
      <c r="QC59" s="409"/>
      <c r="QD59" s="410"/>
      <c r="QE59" s="411"/>
      <c r="QF59" s="412"/>
      <c r="QG59" s="406"/>
      <c r="QH59" s="407"/>
      <c r="QI59" s="408"/>
      <c r="QJ59" s="409"/>
      <c r="QK59" s="410"/>
      <c r="QL59" s="411"/>
      <c r="QM59" s="412"/>
      <c r="QN59" s="406"/>
      <c r="QO59" s="407"/>
      <c r="QP59" s="408"/>
      <c r="QQ59" s="409"/>
      <c r="QR59" s="410"/>
      <c r="QS59" s="411"/>
      <c r="QT59" s="412"/>
      <c r="QU59" s="406"/>
      <c r="QV59" s="407"/>
      <c r="QW59" s="408"/>
      <c r="QX59" s="409"/>
      <c r="QY59" s="410"/>
      <c r="QZ59" s="411"/>
      <c r="RA59" s="412"/>
      <c r="RB59" s="406"/>
      <c r="RC59" s="407"/>
      <c r="RD59" s="408"/>
      <c r="RE59" s="409"/>
      <c r="RF59" s="410"/>
      <c r="RG59" s="411"/>
      <c r="RH59" s="412"/>
      <c r="RI59" s="406"/>
      <c r="RJ59" s="407"/>
      <c r="RK59" s="408"/>
      <c r="RL59" s="409"/>
      <c r="RM59" s="410"/>
      <c r="RN59" s="411"/>
      <c r="RO59" s="412"/>
      <c r="RP59" s="406"/>
      <c r="RQ59" s="407"/>
      <c r="RR59" s="408"/>
      <c r="RS59" s="409"/>
      <c r="RT59" s="410"/>
      <c r="RU59" s="411"/>
      <c r="RV59" s="412"/>
      <c r="RW59" s="406"/>
      <c r="RX59" s="407"/>
      <c r="RY59" s="408"/>
      <c r="RZ59" s="409"/>
      <c r="SA59" s="410"/>
      <c r="SB59" s="411"/>
      <c r="SC59" s="412"/>
      <c r="SD59" s="406"/>
      <c r="SE59" s="407"/>
      <c r="SF59" s="408"/>
      <c r="SG59" s="409"/>
      <c r="SH59" s="410"/>
      <c r="SI59" s="411"/>
      <c r="SJ59" s="412"/>
      <c r="SK59" s="406"/>
      <c r="SL59" s="407"/>
      <c r="SM59" s="408"/>
      <c r="SN59" s="409"/>
      <c r="SO59" s="410"/>
      <c r="SP59" s="411"/>
      <c r="SQ59" s="412"/>
      <c r="SR59" s="406"/>
      <c r="SS59" s="407"/>
      <c r="ST59" s="408"/>
      <c r="SU59" s="409"/>
      <c r="SV59" s="410"/>
      <c r="SW59" s="411"/>
      <c r="SX59" s="412"/>
      <c r="SY59" s="406"/>
      <c r="SZ59" s="407"/>
      <c r="TA59" s="408"/>
      <c r="TB59" s="409"/>
      <c r="TC59" s="410"/>
      <c r="TD59" s="411"/>
      <c r="TE59" s="412"/>
      <c r="TF59" s="406"/>
      <c r="TG59" s="407"/>
      <c r="TH59" s="408"/>
      <c r="TI59" s="409"/>
      <c r="TJ59" s="410"/>
      <c r="TK59" s="411"/>
      <c r="TL59" s="412"/>
      <c r="TM59" s="406"/>
      <c r="TN59" s="407"/>
      <c r="TO59" s="408"/>
      <c r="TP59" s="409"/>
      <c r="TQ59" s="410"/>
      <c r="TR59" s="411"/>
      <c r="TS59" s="412"/>
      <c r="TT59" s="406"/>
      <c r="TU59" s="407"/>
      <c r="TV59" s="408"/>
      <c r="TW59" s="409"/>
      <c r="TX59" s="410"/>
      <c r="TY59" s="411"/>
      <c r="TZ59" s="412"/>
      <c r="UA59" s="406"/>
      <c r="UB59" s="407"/>
      <c r="UC59" s="408"/>
      <c r="UD59" s="409"/>
      <c r="UE59" s="410"/>
      <c r="UF59" s="411"/>
      <c r="UG59" s="412"/>
      <c r="UH59" s="406"/>
      <c r="UI59" s="407"/>
      <c r="UJ59" s="408"/>
      <c r="UK59" s="409"/>
      <c r="UL59" s="410"/>
      <c r="UM59" s="411"/>
      <c r="UN59" s="412"/>
      <c r="UO59" s="406"/>
      <c r="UP59" s="407"/>
      <c r="UQ59" s="408"/>
      <c r="UR59" s="409"/>
      <c r="US59" s="410"/>
      <c r="UT59" s="411"/>
      <c r="UU59" s="412"/>
      <c r="UV59" s="406"/>
      <c r="UW59" s="407"/>
      <c r="UX59" s="408"/>
      <c r="UY59" s="409"/>
      <c r="UZ59" s="410"/>
      <c r="VA59" s="411"/>
      <c r="VB59" s="412"/>
      <c r="VC59" s="406"/>
      <c r="VD59" s="407"/>
      <c r="VE59" s="408"/>
      <c r="VF59" s="409"/>
      <c r="VG59" s="410"/>
      <c r="VH59" s="411"/>
      <c r="VI59" s="412"/>
      <c r="VJ59" s="406"/>
      <c r="VK59" s="407"/>
      <c r="VL59" s="408"/>
      <c r="VM59" s="409"/>
      <c r="VN59" s="410"/>
      <c r="VO59" s="411"/>
      <c r="VP59" s="412"/>
      <c r="VQ59" s="406"/>
      <c r="VR59" s="407"/>
      <c r="VS59" s="408"/>
      <c r="VT59" s="409"/>
      <c r="VU59" s="410"/>
      <c r="VV59" s="411"/>
      <c r="VW59" s="412"/>
      <c r="VX59" s="406"/>
      <c r="VY59" s="407"/>
      <c r="VZ59" s="408"/>
      <c r="WA59" s="409"/>
      <c r="WB59" s="410"/>
      <c r="WC59" s="411"/>
      <c r="WD59" s="412"/>
      <c r="WE59" s="406"/>
      <c r="WF59" s="407"/>
      <c r="WG59" s="408"/>
      <c r="WH59" s="409"/>
      <c r="WI59" s="410"/>
      <c r="WJ59" s="411"/>
      <c r="WK59" s="412"/>
      <c r="WL59" s="406"/>
      <c r="WM59" s="407"/>
      <c r="WN59" s="408"/>
      <c r="WO59" s="409"/>
      <c r="WP59" s="410"/>
      <c r="WQ59" s="411"/>
      <c r="WR59" s="412"/>
      <c r="WS59" s="406"/>
      <c r="WT59" s="407"/>
      <c r="WU59" s="408"/>
      <c r="WV59" s="409"/>
      <c r="WW59" s="410"/>
      <c r="WX59" s="411"/>
      <c r="WY59" s="412"/>
      <c r="WZ59" s="406"/>
      <c r="XA59" s="407"/>
      <c r="XB59" s="408"/>
      <c r="XC59" s="409"/>
      <c r="XD59" s="410"/>
      <c r="XE59" s="411"/>
      <c r="XF59" s="412"/>
      <c r="XG59" s="406"/>
      <c r="XH59" s="407"/>
      <c r="XI59" s="408"/>
      <c r="XJ59" s="409"/>
      <c r="XK59" s="410"/>
      <c r="XL59" s="411"/>
      <c r="XM59" s="412"/>
      <c r="XN59" s="406"/>
      <c r="XO59" s="407"/>
      <c r="XP59" s="408"/>
      <c r="XQ59" s="409"/>
      <c r="XR59" s="410"/>
      <c r="XS59" s="411"/>
      <c r="XT59" s="412"/>
      <c r="XU59" s="406"/>
      <c r="XV59" s="407"/>
      <c r="XW59" s="408"/>
      <c r="XX59" s="409"/>
      <c r="XY59" s="410"/>
      <c r="XZ59" s="411"/>
      <c r="YA59" s="412"/>
      <c r="YB59" s="406"/>
      <c r="YC59" s="407"/>
      <c r="YD59" s="408"/>
      <c r="YE59" s="409"/>
      <c r="YF59" s="410"/>
      <c r="YG59" s="411"/>
      <c r="YH59" s="412"/>
      <c r="YI59" s="406"/>
      <c r="YJ59" s="407"/>
      <c r="YK59" s="408"/>
      <c r="YL59" s="409"/>
      <c r="YM59" s="410"/>
      <c r="YN59" s="411"/>
      <c r="YO59" s="412"/>
      <c r="YP59" s="406"/>
      <c r="YQ59" s="407"/>
      <c r="YR59" s="408"/>
      <c r="YS59" s="409"/>
      <c r="YT59" s="410"/>
      <c r="YU59" s="411"/>
      <c r="YV59" s="412"/>
      <c r="YW59" s="406"/>
      <c r="YX59" s="407"/>
      <c r="YY59" s="408"/>
      <c r="YZ59" s="409"/>
      <c r="ZA59" s="410"/>
      <c r="ZB59" s="411"/>
      <c r="ZC59" s="412"/>
      <c r="ZD59" s="406"/>
      <c r="ZE59" s="407"/>
      <c r="ZF59" s="408"/>
      <c r="ZG59" s="409"/>
      <c r="ZH59" s="410"/>
      <c r="ZI59" s="411"/>
      <c r="ZJ59" s="412"/>
      <c r="ZK59" s="406"/>
      <c r="ZL59" s="407"/>
      <c r="ZM59" s="408"/>
      <c r="ZN59" s="409"/>
      <c r="ZO59" s="410"/>
      <c r="ZP59" s="411"/>
      <c r="ZQ59" s="412"/>
      <c r="ZR59" s="406"/>
      <c r="ZS59" s="407"/>
      <c r="ZT59" s="408"/>
      <c r="ZU59" s="409"/>
      <c r="ZV59" s="410"/>
      <c r="ZW59" s="411"/>
      <c r="ZX59" s="412"/>
      <c r="ZY59" s="406"/>
      <c r="ZZ59" s="407"/>
      <c r="AAA59" s="408"/>
      <c r="AAB59" s="409"/>
      <c r="AAC59" s="410"/>
      <c r="AAD59" s="411"/>
      <c r="AAE59" s="412"/>
      <c r="AAF59" s="406"/>
      <c r="AAG59" s="407"/>
      <c r="AAH59" s="408"/>
      <c r="AAI59" s="409"/>
      <c r="AAJ59" s="410"/>
      <c r="AAK59" s="411"/>
      <c r="AAL59" s="412"/>
      <c r="AAM59" s="406"/>
      <c r="AAN59" s="407"/>
      <c r="AAO59" s="408"/>
      <c r="AAP59" s="409"/>
      <c r="AAQ59" s="410"/>
      <c r="AAR59" s="411"/>
      <c r="AAS59" s="412"/>
      <c r="AAT59" s="406"/>
      <c r="AAU59" s="407"/>
      <c r="AAV59" s="408"/>
      <c r="AAW59" s="409"/>
      <c r="AAX59" s="410"/>
      <c r="AAY59" s="411"/>
      <c r="AAZ59" s="412"/>
      <c r="ABA59" s="406"/>
      <c r="ABB59" s="407"/>
      <c r="ABC59" s="408"/>
      <c r="ABD59" s="409"/>
      <c r="ABE59" s="410"/>
      <c r="ABF59" s="411"/>
      <c r="ABG59" s="412"/>
      <c r="ABH59" s="406"/>
      <c r="ABI59" s="407"/>
      <c r="ABJ59" s="408"/>
      <c r="ABK59" s="409"/>
      <c r="ABL59" s="410"/>
      <c r="ABM59" s="411"/>
      <c r="ABN59" s="412"/>
      <c r="ABO59" s="406"/>
      <c r="ABP59" s="407"/>
      <c r="ABQ59" s="408"/>
      <c r="ABR59" s="409"/>
      <c r="ABS59" s="410"/>
      <c r="ABT59" s="411"/>
      <c r="ABU59" s="412"/>
      <c r="ABV59" s="406"/>
      <c r="ABW59" s="407"/>
      <c r="ABX59" s="408"/>
      <c r="ABY59" s="409"/>
      <c r="ABZ59" s="410"/>
      <c r="ACA59" s="411"/>
      <c r="ACB59" s="412"/>
      <c r="ACC59" s="406"/>
      <c r="ACD59" s="407"/>
      <c r="ACE59" s="408"/>
      <c r="ACF59" s="409"/>
      <c r="ACG59" s="410"/>
      <c r="ACH59" s="411"/>
      <c r="ACI59" s="412"/>
      <c r="ACJ59" s="406"/>
      <c r="ACK59" s="407"/>
      <c r="ACL59" s="408"/>
      <c r="ACM59" s="409"/>
      <c r="ACN59" s="410"/>
      <c r="ACO59" s="411"/>
      <c r="ACP59" s="412"/>
      <c r="ACQ59" s="406"/>
      <c r="ACR59" s="407"/>
      <c r="ACS59" s="408"/>
      <c r="ACT59" s="409"/>
      <c r="ACU59" s="410"/>
      <c r="ACV59" s="411"/>
      <c r="ACW59" s="412"/>
      <c r="ACX59" s="406"/>
      <c r="ACY59" s="407"/>
      <c r="ACZ59" s="408"/>
      <c r="ADA59" s="409"/>
      <c r="ADB59" s="410"/>
      <c r="ADC59" s="411"/>
      <c r="ADD59" s="412"/>
      <c r="ADE59" s="406"/>
      <c r="ADF59" s="407"/>
      <c r="ADG59" s="408"/>
      <c r="ADH59" s="409"/>
      <c r="ADI59" s="410"/>
      <c r="ADJ59" s="411"/>
      <c r="ADK59" s="412"/>
      <c r="ADL59" s="406"/>
      <c r="ADM59" s="407"/>
      <c r="ADN59" s="408"/>
      <c r="ADO59" s="409"/>
      <c r="ADP59" s="410"/>
      <c r="ADQ59" s="411"/>
      <c r="ADR59" s="412"/>
      <c r="ADS59" s="406"/>
      <c r="ADT59" s="407"/>
      <c r="ADU59" s="408"/>
      <c r="ADV59" s="409"/>
      <c r="ADW59" s="410"/>
      <c r="ADX59" s="411"/>
      <c r="ADY59" s="412"/>
      <c r="ADZ59" s="406"/>
      <c r="AEA59" s="407"/>
      <c r="AEB59" s="408"/>
      <c r="AEC59" s="409"/>
      <c r="AED59" s="410"/>
      <c r="AEE59" s="411"/>
      <c r="AEF59" s="412"/>
      <c r="AEG59" s="406"/>
      <c r="AEH59" s="407"/>
      <c r="AEI59" s="408"/>
      <c r="AEJ59" s="409"/>
      <c r="AEK59" s="410"/>
      <c r="AEL59" s="411"/>
      <c r="AEM59" s="412"/>
      <c r="AEN59" s="406"/>
      <c r="AEO59" s="407"/>
      <c r="AEP59" s="408"/>
      <c r="AEQ59" s="409"/>
      <c r="AER59" s="410"/>
      <c r="AES59" s="411"/>
      <c r="AET59" s="412"/>
      <c r="AEU59" s="406"/>
      <c r="AEV59" s="407"/>
      <c r="AEW59" s="408"/>
      <c r="AEX59" s="409"/>
      <c r="AEY59" s="410"/>
      <c r="AEZ59" s="411"/>
      <c r="AFA59" s="412"/>
      <c r="AFB59" s="406"/>
      <c r="AFC59" s="407"/>
      <c r="AFD59" s="408"/>
      <c r="AFE59" s="409"/>
      <c r="AFF59" s="410"/>
      <c r="AFG59" s="411"/>
      <c r="AFH59" s="412"/>
      <c r="AFI59" s="406"/>
      <c r="AFJ59" s="407"/>
      <c r="AFK59" s="408"/>
      <c r="AFL59" s="409"/>
      <c r="AFM59" s="410"/>
      <c r="AFN59" s="411"/>
      <c r="AFO59" s="412"/>
      <c r="AFP59" s="406"/>
      <c r="AFQ59" s="407"/>
      <c r="AFR59" s="408"/>
      <c r="AFS59" s="409"/>
      <c r="AFT59" s="410"/>
      <c r="AFU59" s="411"/>
      <c r="AFV59" s="412"/>
      <c r="AFW59" s="406"/>
      <c r="AFX59" s="407"/>
      <c r="AFY59" s="408"/>
      <c r="AFZ59" s="409"/>
      <c r="AGA59" s="410"/>
      <c r="AGB59" s="411"/>
      <c r="AGC59" s="412"/>
      <c r="AGD59" s="406"/>
      <c r="AGE59" s="407"/>
      <c r="AGF59" s="408"/>
      <c r="AGG59" s="409"/>
      <c r="AGH59" s="410"/>
      <c r="AGI59" s="411"/>
      <c r="AGJ59" s="412"/>
      <c r="AGK59" s="406"/>
      <c r="AGL59" s="407"/>
      <c r="AGM59" s="408"/>
      <c r="AGN59" s="409"/>
      <c r="AGO59" s="410"/>
      <c r="AGP59" s="411"/>
      <c r="AGQ59" s="412"/>
      <c r="AGR59" s="406"/>
      <c r="AGS59" s="407"/>
      <c r="AGT59" s="408"/>
      <c r="AGU59" s="409"/>
      <c r="AGV59" s="410"/>
      <c r="AGW59" s="411"/>
      <c r="AGX59" s="412"/>
      <c r="AGY59" s="406"/>
      <c r="AGZ59" s="407"/>
      <c r="AHA59" s="408"/>
      <c r="AHB59" s="409"/>
      <c r="AHC59" s="410"/>
      <c r="AHD59" s="411"/>
      <c r="AHE59" s="412"/>
      <c r="AHF59" s="406"/>
      <c r="AHG59" s="407"/>
      <c r="AHH59" s="408"/>
      <c r="AHI59" s="409"/>
      <c r="AHJ59" s="410"/>
      <c r="AHK59" s="411"/>
      <c r="AHL59" s="412"/>
      <c r="AHM59" s="406"/>
      <c r="AHN59" s="407"/>
      <c r="AHO59" s="408"/>
      <c r="AHP59" s="409"/>
      <c r="AHQ59" s="410"/>
      <c r="AHR59" s="411"/>
      <c r="AHS59" s="412"/>
      <c r="AHT59" s="406"/>
      <c r="AHU59" s="407"/>
      <c r="AHV59" s="408"/>
      <c r="AHW59" s="409"/>
      <c r="AHX59" s="410"/>
      <c r="AHY59" s="411"/>
      <c r="AHZ59" s="412"/>
      <c r="AIA59" s="406"/>
      <c r="AIB59" s="407"/>
      <c r="AIC59" s="408"/>
      <c r="AID59" s="409"/>
      <c r="AIE59" s="410"/>
      <c r="AIF59" s="411"/>
      <c r="AIG59" s="412"/>
      <c r="AIH59" s="406"/>
      <c r="AII59" s="407"/>
      <c r="AIJ59" s="408"/>
      <c r="AIK59" s="409"/>
      <c r="AIL59" s="410"/>
      <c r="AIM59" s="411"/>
      <c r="AIN59" s="412"/>
      <c r="AIO59" s="406"/>
      <c r="AIP59" s="407"/>
      <c r="AIQ59" s="408"/>
      <c r="AIR59" s="409"/>
      <c r="AIS59" s="410"/>
      <c r="AIT59" s="411"/>
      <c r="AIU59" s="412"/>
      <c r="AIV59" s="406"/>
      <c r="AIW59" s="407"/>
      <c r="AIX59" s="408"/>
      <c r="AIY59" s="409"/>
      <c r="AIZ59" s="410"/>
      <c r="AJA59" s="411"/>
      <c r="AJB59" s="412"/>
      <c r="AJC59" s="406"/>
      <c r="AJD59" s="407"/>
      <c r="AJE59" s="408"/>
      <c r="AJF59" s="409"/>
      <c r="AJG59" s="410"/>
      <c r="AJH59" s="411"/>
      <c r="AJI59" s="412"/>
      <c r="AJJ59" s="406"/>
      <c r="AJK59" s="407"/>
      <c r="AJL59" s="408"/>
      <c r="AJM59" s="409"/>
      <c r="AJN59" s="410"/>
      <c r="AJO59" s="411"/>
      <c r="AJP59" s="412"/>
      <c r="AJQ59" s="406"/>
      <c r="AJR59" s="407"/>
      <c r="AJS59" s="408"/>
      <c r="AJT59" s="409"/>
      <c r="AJU59" s="410"/>
      <c r="AJV59" s="411"/>
      <c r="AJW59" s="412"/>
      <c r="AJX59" s="406"/>
      <c r="AJY59" s="407"/>
      <c r="AJZ59" s="408"/>
      <c r="AKA59" s="409"/>
      <c r="AKB59" s="410"/>
      <c r="AKC59" s="411"/>
      <c r="AKD59" s="412"/>
      <c r="AKE59" s="406"/>
      <c r="AKF59" s="407"/>
      <c r="AKG59" s="408"/>
      <c r="AKH59" s="409"/>
      <c r="AKI59" s="410"/>
      <c r="AKJ59" s="411"/>
      <c r="AKK59" s="412"/>
      <c r="AKL59" s="406"/>
      <c r="AKM59" s="407"/>
      <c r="AKN59" s="408"/>
      <c r="AKO59" s="409"/>
      <c r="AKP59" s="410"/>
      <c r="AKQ59" s="411"/>
      <c r="AKR59" s="412"/>
      <c r="AKS59" s="406"/>
      <c r="AKT59" s="407"/>
      <c r="AKU59" s="408"/>
      <c r="AKV59" s="409"/>
      <c r="AKW59" s="410"/>
      <c r="AKX59" s="411"/>
      <c r="AKY59" s="412"/>
      <c r="AKZ59" s="406"/>
      <c r="ALA59" s="407"/>
      <c r="ALB59" s="408"/>
      <c r="ALC59" s="409"/>
      <c r="ALD59" s="410"/>
      <c r="ALE59" s="411"/>
      <c r="ALF59" s="412"/>
      <c r="ALG59" s="406"/>
      <c r="ALH59" s="407"/>
      <c r="ALI59" s="408"/>
      <c r="ALJ59" s="409"/>
      <c r="ALK59" s="410"/>
      <c r="ALL59" s="411"/>
      <c r="ALM59" s="412"/>
      <c r="ALN59" s="406"/>
      <c r="ALO59" s="407"/>
      <c r="ALP59" s="408"/>
      <c r="ALQ59" s="409"/>
      <c r="ALR59" s="410"/>
      <c r="ALS59" s="411"/>
      <c r="ALT59" s="412"/>
      <c r="ALU59" s="406"/>
      <c r="ALV59" s="407"/>
      <c r="ALW59" s="408"/>
      <c r="ALX59" s="409"/>
      <c r="ALY59" s="410"/>
      <c r="ALZ59" s="411"/>
      <c r="AMA59" s="412"/>
      <c r="AMB59" s="406"/>
      <c r="AMC59" s="407"/>
      <c r="AMD59" s="408"/>
      <c r="AME59" s="409"/>
      <c r="AMF59" s="410"/>
      <c r="AMG59" s="411"/>
      <c r="AMH59" s="412"/>
      <c r="AMI59" s="406"/>
      <c r="AMJ59" s="407"/>
      <c r="AMK59" s="408"/>
      <c r="AML59" s="409"/>
      <c r="AMM59" s="410"/>
      <c r="AMN59" s="411"/>
      <c r="AMO59" s="412"/>
      <c r="AMP59" s="406"/>
      <c r="AMQ59" s="407"/>
      <c r="AMR59" s="408"/>
      <c r="AMS59" s="409"/>
      <c r="AMT59" s="410"/>
      <c r="AMU59" s="411"/>
      <c r="AMV59" s="412"/>
      <c r="AMW59" s="406"/>
      <c r="AMX59" s="407"/>
      <c r="AMY59" s="408"/>
      <c r="AMZ59" s="409"/>
      <c r="ANA59" s="410"/>
      <c r="ANB59" s="411"/>
      <c r="ANC59" s="412"/>
      <c r="AND59" s="406"/>
      <c r="ANE59" s="407"/>
      <c r="ANF59" s="408"/>
      <c r="ANG59" s="409"/>
      <c r="ANH59" s="410"/>
      <c r="ANI59" s="411"/>
      <c r="ANJ59" s="412"/>
      <c r="ANK59" s="406"/>
      <c r="ANL59" s="407"/>
      <c r="ANM59" s="408"/>
      <c r="ANN59" s="409"/>
      <c r="ANO59" s="410"/>
      <c r="ANP59" s="411"/>
      <c r="ANQ59" s="412"/>
      <c r="ANR59" s="406"/>
      <c r="ANS59" s="407"/>
      <c r="ANT59" s="408"/>
      <c r="ANU59" s="409"/>
      <c r="ANV59" s="410"/>
      <c r="ANW59" s="411"/>
      <c r="ANX59" s="412"/>
      <c r="ANY59" s="406"/>
      <c r="ANZ59" s="407"/>
      <c r="AOA59" s="408"/>
      <c r="AOB59" s="409"/>
      <c r="AOC59" s="410"/>
      <c r="AOD59" s="411"/>
      <c r="AOE59" s="412"/>
      <c r="AOF59" s="406"/>
      <c r="AOG59" s="407"/>
      <c r="AOH59" s="408"/>
      <c r="AOI59" s="409"/>
      <c r="AOJ59" s="410"/>
      <c r="AOK59" s="411"/>
      <c r="AOL59" s="412"/>
      <c r="AOM59" s="406"/>
      <c r="AON59" s="407"/>
      <c r="AOO59" s="408"/>
      <c r="AOP59" s="409"/>
      <c r="AOQ59" s="410"/>
      <c r="AOR59" s="411"/>
      <c r="AOS59" s="412"/>
      <c r="AOT59" s="406"/>
      <c r="AOU59" s="407"/>
      <c r="AOV59" s="408"/>
      <c r="AOW59" s="409"/>
      <c r="AOX59" s="410"/>
      <c r="AOY59" s="411"/>
      <c r="AOZ59" s="412"/>
      <c r="APA59" s="406"/>
      <c r="APB59" s="407"/>
      <c r="APC59" s="408"/>
      <c r="APD59" s="409"/>
      <c r="APE59" s="410"/>
      <c r="APF59" s="411"/>
      <c r="APG59" s="412"/>
      <c r="APH59" s="406"/>
      <c r="API59" s="407"/>
      <c r="APJ59" s="408"/>
      <c r="APK59" s="409"/>
      <c r="APL59" s="410"/>
      <c r="APM59" s="411"/>
      <c r="APN59" s="412"/>
      <c r="APO59" s="406"/>
      <c r="APP59" s="407"/>
      <c r="APQ59" s="408"/>
      <c r="APR59" s="409"/>
      <c r="APS59" s="410"/>
      <c r="APT59" s="411"/>
      <c r="APU59" s="412"/>
      <c r="APV59" s="406"/>
      <c r="APW59" s="407"/>
      <c r="APX59" s="408"/>
      <c r="APY59" s="409"/>
      <c r="APZ59" s="410"/>
      <c r="AQA59" s="411"/>
      <c r="AQB59" s="412"/>
      <c r="AQC59" s="406"/>
      <c r="AQD59" s="407"/>
      <c r="AQE59" s="408"/>
      <c r="AQF59" s="409"/>
      <c r="AQG59" s="410"/>
      <c r="AQH59" s="411"/>
      <c r="AQI59" s="412"/>
      <c r="AQJ59" s="406"/>
      <c r="AQK59" s="407"/>
      <c r="AQL59" s="408"/>
      <c r="AQM59" s="409"/>
      <c r="AQN59" s="410"/>
      <c r="AQO59" s="411"/>
      <c r="AQP59" s="412"/>
      <c r="AQQ59" s="406"/>
      <c r="AQR59" s="407"/>
      <c r="AQS59" s="408"/>
      <c r="AQT59" s="409"/>
      <c r="AQU59" s="410"/>
      <c r="AQV59" s="411"/>
      <c r="AQW59" s="412"/>
      <c r="AQX59" s="406"/>
      <c r="AQY59" s="407"/>
      <c r="AQZ59" s="408"/>
      <c r="ARA59" s="409"/>
      <c r="ARB59" s="410"/>
      <c r="ARC59" s="411"/>
      <c r="ARD59" s="412"/>
      <c r="ARE59" s="406"/>
      <c r="ARF59" s="407"/>
      <c r="ARG59" s="408"/>
      <c r="ARH59" s="409"/>
      <c r="ARI59" s="410"/>
      <c r="ARJ59" s="411"/>
      <c r="ARK59" s="412"/>
      <c r="ARL59" s="406"/>
      <c r="ARM59" s="407"/>
      <c r="ARN59" s="408"/>
      <c r="ARO59" s="409"/>
      <c r="ARP59" s="410"/>
      <c r="ARQ59" s="411"/>
      <c r="ARR59" s="412"/>
      <c r="ARS59" s="406"/>
      <c r="ART59" s="407"/>
      <c r="ARU59" s="408"/>
      <c r="ARV59" s="409"/>
      <c r="ARW59" s="410"/>
      <c r="ARX59" s="411"/>
      <c r="ARY59" s="412"/>
      <c r="ARZ59" s="406"/>
      <c r="ASA59" s="407"/>
      <c r="ASB59" s="408"/>
      <c r="ASC59" s="409"/>
      <c r="ASD59" s="410"/>
      <c r="ASE59" s="411"/>
      <c r="ASF59" s="412"/>
      <c r="ASG59" s="406"/>
      <c r="ASH59" s="407"/>
      <c r="ASI59" s="408"/>
      <c r="ASJ59" s="409"/>
      <c r="ASK59" s="410"/>
      <c r="ASL59" s="411"/>
      <c r="ASM59" s="412"/>
      <c r="ASN59" s="406"/>
      <c r="ASO59" s="407"/>
      <c r="ASP59" s="408"/>
      <c r="ASQ59" s="409"/>
      <c r="ASR59" s="410"/>
      <c r="ASS59" s="411"/>
      <c r="AST59" s="412"/>
      <c r="ASU59" s="406"/>
      <c r="ASV59" s="407"/>
      <c r="ASW59" s="408"/>
      <c r="ASX59" s="409"/>
      <c r="ASY59" s="410"/>
      <c r="ASZ59" s="411"/>
      <c r="ATA59" s="412"/>
      <c r="ATB59" s="406"/>
      <c r="ATC59" s="407"/>
      <c r="ATD59" s="408"/>
      <c r="ATE59" s="409"/>
      <c r="ATF59" s="410"/>
      <c r="ATG59" s="411"/>
      <c r="ATH59" s="412"/>
      <c r="ATI59" s="406"/>
      <c r="ATJ59" s="407"/>
      <c r="ATK59" s="408"/>
      <c r="ATL59" s="409"/>
      <c r="ATM59" s="410"/>
      <c r="ATN59" s="411"/>
      <c r="ATO59" s="412"/>
      <c r="ATP59" s="406"/>
      <c r="ATQ59" s="407"/>
      <c r="ATR59" s="408"/>
      <c r="ATS59" s="409"/>
      <c r="ATT59" s="410"/>
      <c r="ATU59" s="411"/>
      <c r="ATV59" s="412"/>
      <c r="ATW59" s="406"/>
      <c r="ATX59" s="407"/>
      <c r="ATY59" s="408"/>
      <c r="ATZ59" s="409"/>
      <c r="AUA59" s="410"/>
      <c r="AUB59" s="411"/>
      <c r="AUC59" s="412"/>
      <c r="AUD59" s="406"/>
      <c r="AUE59" s="407"/>
      <c r="AUF59" s="408"/>
      <c r="AUG59" s="409"/>
      <c r="AUH59" s="410"/>
      <c r="AUI59" s="411"/>
      <c r="AUJ59" s="412"/>
      <c r="AUK59" s="406"/>
      <c r="AUL59" s="407"/>
      <c r="AUM59" s="408"/>
      <c r="AUN59" s="409"/>
      <c r="AUO59" s="410"/>
      <c r="AUP59" s="411"/>
      <c r="AUQ59" s="412"/>
      <c r="AUR59" s="406"/>
      <c r="AUS59" s="407"/>
      <c r="AUT59" s="408"/>
      <c r="AUU59" s="409"/>
      <c r="AUV59" s="410"/>
      <c r="AUW59" s="411"/>
      <c r="AUX59" s="412"/>
      <c r="AUY59" s="406"/>
      <c r="AUZ59" s="407"/>
      <c r="AVA59" s="408"/>
      <c r="AVB59" s="409"/>
      <c r="AVC59" s="410"/>
      <c r="AVD59" s="411"/>
      <c r="AVE59" s="412"/>
      <c r="AVF59" s="406"/>
      <c r="AVG59" s="407"/>
      <c r="AVH59" s="408"/>
      <c r="AVI59" s="409"/>
      <c r="AVJ59" s="410"/>
      <c r="AVK59" s="411"/>
      <c r="AVL59" s="412"/>
      <c r="AVM59" s="406"/>
      <c r="AVN59" s="407"/>
      <c r="AVO59" s="408"/>
      <c r="AVP59" s="409"/>
      <c r="AVQ59" s="410"/>
      <c r="AVR59" s="411"/>
      <c r="AVS59" s="412"/>
      <c r="AVT59" s="406"/>
      <c r="AVU59" s="407"/>
      <c r="AVV59" s="408"/>
      <c r="AVW59" s="409"/>
      <c r="AVX59" s="410"/>
      <c r="AVY59" s="411"/>
      <c r="AVZ59" s="412"/>
      <c r="AWA59" s="406"/>
      <c r="AWB59" s="407"/>
      <c r="AWC59" s="408"/>
      <c r="AWD59" s="409"/>
      <c r="AWE59" s="410"/>
      <c r="AWF59" s="411"/>
      <c r="AWG59" s="412"/>
      <c r="AWH59" s="406"/>
      <c r="AWI59" s="407"/>
      <c r="AWJ59" s="408"/>
      <c r="AWK59" s="409"/>
      <c r="AWL59" s="410"/>
      <c r="AWM59" s="411"/>
      <c r="AWN59" s="412"/>
      <c r="AWO59" s="406"/>
      <c r="AWP59" s="407"/>
      <c r="AWQ59" s="408"/>
      <c r="AWR59" s="409"/>
      <c r="AWS59" s="410"/>
      <c r="AWT59" s="411"/>
      <c r="AWU59" s="412"/>
      <c r="AWV59" s="406"/>
      <c r="AWW59" s="407"/>
      <c r="AWX59" s="408"/>
      <c r="AWY59" s="409"/>
      <c r="AWZ59" s="410"/>
      <c r="AXA59" s="411"/>
      <c r="AXB59" s="412"/>
      <c r="AXC59" s="406"/>
      <c r="AXD59" s="407"/>
      <c r="AXE59" s="408"/>
      <c r="AXF59" s="409"/>
      <c r="AXG59" s="410"/>
      <c r="AXH59" s="411"/>
      <c r="AXI59" s="412"/>
      <c r="AXJ59" s="406"/>
      <c r="AXK59" s="407"/>
      <c r="AXL59" s="408"/>
      <c r="AXM59" s="409"/>
      <c r="AXN59" s="410"/>
      <c r="AXO59" s="411"/>
      <c r="AXP59" s="412"/>
      <c r="AXQ59" s="406"/>
      <c r="AXR59" s="407"/>
      <c r="AXS59" s="408"/>
      <c r="AXT59" s="409"/>
      <c r="AXU59" s="410"/>
      <c r="AXV59" s="411"/>
      <c r="AXW59" s="412"/>
      <c r="AXX59" s="406"/>
      <c r="AXY59" s="407"/>
      <c r="AXZ59" s="408"/>
      <c r="AYA59" s="409"/>
      <c r="AYB59" s="410"/>
      <c r="AYC59" s="411"/>
      <c r="AYD59" s="412"/>
      <c r="AYE59" s="406"/>
      <c r="AYF59" s="407"/>
      <c r="AYG59" s="408"/>
      <c r="AYH59" s="409"/>
      <c r="AYI59" s="410"/>
      <c r="AYJ59" s="411"/>
      <c r="AYK59" s="412"/>
      <c r="AYL59" s="406"/>
      <c r="AYM59" s="407"/>
      <c r="AYN59" s="408"/>
      <c r="AYO59" s="409"/>
      <c r="AYP59" s="410"/>
      <c r="AYQ59" s="411"/>
      <c r="AYR59" s="412"/>
      <c r="AYS59" s="406"/>
      <c r="AYT59" s="407"/>
      <c r="AYU59" s="408"/>
      <c r="AYV59" s="409"/>
      <c r="AYW59" s="410"/>
      <c r="AYX59" s="411"/>
      <c r="AYY59" s="412"/>
      <c r="AYZ59" s="406"/>
      <c r="AZA59" s="407"/>
      <c r="AZB59" s="408"/>
      <c r="AZC59" s="409"/>
      <c r="AZD59" s="410"/>
      <c r="AZE59" s="411"/>
      <c r="AZF59" s="412"/>
      <c r="AZG59" s="406"/>
      <c r="AZH59" s="407"/>
      <c r="AZI59" s="408"/>
      <c r="AZJ59" s="409"/>
      <c r="AZK59" s="410"/>
      <c r="AZL59" s="411"/>
      <c r="AZM59" s="412"/>
      <c r="AZN59" s="406"/>
      <c r="AZO59" s="407"/>
      <c r="AZP59" s="408"/>
      <c r="AZQ59" s="409"/>
      <c r="AZR59" s="410"/>
      <c r="AZS59" s="411"/>
      <c r="AZT59" s="412"/>
      <c r="AZU59" s="406"/>
      <c r="AZV59" s="407"/>
      <c r="AZW59" s="408"/>
      <c r="AZX59" s="409"/>
      <c r="AZY59" s="410"/>
      <c r="AZZ59" s="411"/>
      <c r="BAA59" s="412"/>
      <c r="BAB59" s="406"/>
      <c r="BAC59" s="407"/>
      <c r="BAD59" s="408"/>
      <c r="BAE59" s="409"/>
      <c r="BAF59" s="410"/>
      <c r="BAG59" s="411"/>
      <c r="BAH59" s="412"/>
      <c r="BAI59" s="406"/>
      <c r="BAJ59" s="407"/>
      <c r="BAK59" s="408"/>
      <c r="BAL59" s="409"/>
      <c r="BAM59" s="410"/>
      <c r="BAN59" s="411"/>
      <c r="BAO59" s="412"/>
      <c r="BAP59" s="406"/>
      <c r="BAQ59" s="407"/>
      <c r="BAR59" s="408"/>
      <c r="BAS59" s="409"/>
      <c r="BAT59" s="410"/>
      <c r="BAU59" s="411"/>
      <c r="BAV59" s="412"/>
      <c r="BAW59" s="406"/>
      <c r="BAX59" s="407"/>
      <c r="BAY59" s="408"/>
      <c r="BAZ59" s="409"/>
      <c r="BBA59" s="410"/>
      <c r="BBB59" s="411"/>
      <c r="BBC59" s="412"/>
      <c r="BBD59" s="406"/>
      <c r="BBE59" s="407"/>
      <c r="BBF59" s="408"/>
      <c r="BBG59" s="409"/>
      <c r="BBH59" s="410"/>
      <c r="BBI59" s="411"/>
      <c r="BBJ59" s="412"/>
      <c r="BBK59" s="406"/>
      <c r="BBL59" s="407"/>
      <c r="BBM59" s="408"/>
      <c r="BBN59" s="409"/>
      <c r="BBO59" s="410"/>
      <c r="BBP59" s="411"/>
      <c r="BBQ59" s="412"/>
      <c r="BBR59" s="406"/>
      <c r="BBS59" s="407"/>
      <c r="BBT59" s="408"/>
      <c r="BBU59" s="409"/>
      <c r="BBV59" s="410"/>
      <c r="BBW59" s="411"/>
      <c r="BBX59" s="412"/>
      <c r="BBY59" s="406"/>
      <c r="BBZ59" s="407"/>
      <c r="BCA59" s="408"/>
      <c r="BCB59" s="409"/>
      <c r="BCC59" s="410"/>
      <c r="BCD59" s="411"/>
      <c r="BCE59" s="412"/>
      <c r="BCF59" s="406"/>
      <c r="BCG59" s="407"/>
      <c r="BCH59" s="408"/>
      <c r="BCI59" s="409"/>
      <c r="BCJ59" s="410"/>
      <c r="BCK59" s="411"/>
      <c r="BCL59" s="412"/>
      <c r="BCM59" s="406"/>
      <c r="BCN59" s="407"/>
      <c r="BCO59" s="408"/>
      <c r="BCP59" s="409"/>
      <c r="BCQ59" s="410"/>
      <c r="BCR59" s="411"/>
      <c r="BCS59" s="412"/>
      <c r="BCT59" s="406"/>
      <c r="BCU59" s="407"/>
      <c r="BCV59" s="408"/>
      <c r="BCW59" s="409"/>
      <c r="BCX59" s="410"/>
      <c r="BCY59" s="411"/>
      <c r="BCZ59" s="412"/>
      <c r="BDA59" s="406"/>
      <c r="BDB59" s="407"/>
      <c r="BDC59" s="408"/>
      <c r="BDD59" s="409"/>
      <c r="BDE59" s="410"/>
      <c r="BDF59" s="411"/>
      <c r="BDG59" s="412"/>
      <c r="BDH59" s="406"/>
      <c r="BDI59" s="407"/>
      <c r="BDJ59" s="408"/>
      <c r="BDK59" s="409"/>
      <c r="BDL59" s="410"/>
      <c r="BDM59" s="411"/>
      <c r="BDN59" s="412"/>
      <c r="BDO59" s="406"/>
      <c r="BDP59" s="407"/>
      <c r="BDQ59" s="408"/>
      <c r="BDR59" s="409"/>
      <c r="BDS59" s="410"/>
      <c r="BDT59" s="411"/>
      <c r="BDU59" s="412"/>
      <c r="BDV59" s="406"/>
      <c r="BDW59" s="407"/>
      <c r="BDX59" s="408"/>
      <c r="BDY59" s="409"/>
      <c r="BDZ59" s="410"/>
      <c r="BEA59" s="411"/>
      <c r="BEB59" s="412"/>
      <c r="BEC59" s="406"/>
      <c r="BED59" s="407"/>
      <c r="BEE59" s="408"/>
      <c r="BEF59" s="409"/>
      <c r="BEG59" s="410"/>
      <c r="BEH59" s="411"/>
      <c r="BEI59" s="412"/>
      <c r="BEJ59" s="406"/>
      <c r="BEK59" s="407"/>
      <c r="BEL59" s="408"/>
      <c r="BEM59" s="409"/>
      <c r="BEN59" s="410"/>
      <c r="BEO59" s="411"/>
      <c r="BEP59" s="412"/>
      <c r="BEQ59" s="406"/>
      <c r="BER59" s="407"/>
      <c r="BES59" s="408"/>
      <c r="BET59" s="409"/>
      <c r="BEU59" s="410"/>
      <c r="BEV59" s="411"/>
      <c r="BEW59" s="412"/>
      <c r="BEX59" s="406"/>
      <c r="BEY59" s="407"/>
      <c r="BEZ59" s="408"/>
      <c r="BFA59" s="409"/>
      <c r="BFB59" s="410"/>
      <c r="BFC59" s="411"/>
      <c r="BFD59" s="412"/>
      <c r="BFE59" s="406"/>
      <c r="BFF59" s="407"/>
      <c r="BFG59" s="408"/>
      <c r="BFH59" s="409"/>
      <c r="BFI59" s="410"/>
      <c r="BFJ59" s="411"/>
      <c r="BFK59" s="412"/>
      <c r="BFL59" s="406"/>
      <c r="BFM59" s="407"/>
      <c r="BFN59" s="408"/>
      <c r="BFO59" s="409"/>
      <c r="BFP59" s="410"/>
      <c r="BFQ59" s="411"/>
      <c r="BFR59" s="412"/>
      <c r="BFS59" s="406"/>
      <c r="BFT59" s="407"/>
      <c r="BFU59" s="408"/>
      <c r="BFV59" s="409"/>
      <c r="BFW59" s="410"/>
      <c r="BFX59" s="411"/>
      <c r="BFY59" s="412"/>
      <c r="BFZ59" s="406"/>
      <c r="BGA59" s="407"/>
      <c r="BGB59" s="408"/>
      <c r="BGC59" s="409"/>
      <c r="BGD59" s="410"/>
      <c r="BGE59" s="411"/>
      <c r="BGF59" s="412"/>
      <c r="BGG59" s="406"/>
      <c r="BGH59" s="407"/>
      <c r="BGI59" s="408"/>
      <c r="BGJ59" s="409"/>
      <c r="BGK59" s="410"/>
      <c r="BGL59" s="411"/>
      <c r="BGM59" s="412"/>
      <c r="BGN59" s="406"/>
      <c r="BGO59" s="407"/>
      <c r="BGP59" s="408"/>
      <c r="BGQ59" s="409"/>
      <c r="BGR59" s="410"/>
      <c r="BGS59" s="411"/>
      <c r="BGT59" s="412"/>
      <c r="BGU59" s="406"/>
      <c r="BGV59" s="407"/>
      <c r="BGW59" s="408"/>
      <c r="BGX59" s="409"/>
      <c r="BGY59" s="410"/>
      <c r="BGZ59" s="411"/>
      <c r="BHA59" s="412"/>
      <c r="BHB59" s="406"/>
      <c r="BHC59" s="407"/>
      <c r="BHD59" s="408"/>
      <c r="BHE59" s="409"/>
      <c r="BHF59" s="410"/>
      <c r="BHG59" s="411"/>
      <c r="BHH59" s="412"/>
      <c r="BHI59" s="406"/>
      <c r="BHJ59" s="407"/>
      <c r="BHK59" s="408"/>
      <c r="BHL59" s="409"/>
      <c r="BHM59" s="410"/>
      <c r="BHN59" s="411"/>
      <c r="BHO59" s="412"/>
      <c r="BHP59" s="406"/>
      <c r="BHQ59" s="407"/>
      <c r="BHR59" s="408"/>
      <c r="BHS59" s="409"/>
      <c r="BHT59" s="410"/>
      <c r="BHU59" s="411"/>
      <c r="BHV59" s="412"/>
      <c r="BHW59" s="406"/>
      <c r="BHX59" s="407"/>
      <c r="BHY59" s="408"/>
      <c r="BHZ59" s="409"/>
      <c r="BIA59" s="410"/>
      <c r="BIB59" s="411"/>
      <c r="BIC59" s="412"/>
      <c r="BID59" s="406"/>
      <c r="BIE59" s="407"/>
      <c r="BIF59" s="408"/>
      <c r="BIG59" s="409"/>
      <c r="BIH59" s="410"/>
      <c r="BII59" s="411"/>
      <c r="BIJ59" s="412"/>
      <c r="BIK59" s="406"/>
      <c r="BIL59" s="407"/>
      <c r="BIM59" s="408"/>
      <c r="BIN59" s="409"/>
      <c r="BIO59" s="410"/>
      <c r="BIP59" s="411"/>
      <c r="BIQ59" s="412"/>
      <c r="BIR59" s="406"/>
      <c r="BIS59" s="407"/>
      <c r="BIT59" s="408"/>
      <c r="BIU59" s="409"/>
      <c r="BIV59" s="410"/>
      <c r="BIW59" s="411"/>
      <c r="BIX59" s="412"/>
      <c r="BIY59" s="406"/>
      <c r="BIZ59" s="407"/>
      <c r="BJA59" s="408"/>
      <c r="BJB59" s="409"/>
      <c r="BJC59" s="410"/>
      <c r="BJD59" s="411"/>
      <c r="BJE59" s="412"/>
      <c r="BJF59" s="406"/>
      <c r="BJG59" s="407"/>
      <c r="BJH59" s="408"/>
      <c r="BJI59" s="409"/>
      <c r="BJJ59" s="410"/>
      <c r="BJK59" s="411"/>
      <c r="BJL59" s="412"/>
      <c r="BJM59" s="406"/>
      <c r="BJN59" s="407"/>
      <c r="BJO59" s="408"/>
      <c r="BJP59" s="409"/>
      <c r="BJQ59" s="410"/>
      <c r="BJR59" s="411"/>
      <c r="BJS59" s="412"/>
      <c r="BJT59" s="406"/>
      <c r="BJU59" s="407"/>
      <c r="BJV59" s="408"/>
      <c r="BJW59" s="409"/>
      <c r="BJX59" s="410"/>
      <c r="BJY59" s="411"/>
      <c r="BJZ59" s="412"/>
      <c r="BKA59" s="406"/>
      <c r="BKB59" s="407"/>
      <c r="BKC59" s="408"/>
      <c r="BKD59" s="409"/>
      <c r="BKE59" s="410"/>
      <c r="BKF59" s="411"/>
      <c r="BKG59" s="412"/>
      <c r="BKH59" s="406"/>
      <c r="BKI59" s="407"/>
      <c r="BKJ59" s="408"/>
      <c r="BKK59" s="409"/>
      <c r="BKL59" s="410"/>
      <c r="BKM59" s="411"/>
      <c r="BKN59" s="412"/>
      <c r="BKO59" s="406"/>
      <c r="BKP59" s="407"/>
      <c r="BKQ59" s="408"/>
      <c r="BKR59" s="409"/>
      <c r="BKS59" s="410"/>
      <c r="BKT59" s="411"/>
      <c r="BKU59" s="412"/>
      <c r="BKV59" s="406"/>
      <c r="BKW59" s="407"/>
      <c r="BKX59" s="408"/>
      <c r="BKY59" s="409"/>
      <c r="BKZ59" s="410"/>
      <c r="BLA59" s="411"/>
      <c r="BLB59" s="412"/>
      <c r="BLC59" s="406"/>
      <c r="BLD59" s="407"/>
      <c r="BLE59" s="408"/>
      <c r="BLF59" s="409"/>
      <c r="BLG59" s="410"/>
      <c r="BLH59" s="411"/>
      <c r="BLI59" s="412"/>
      <c r="BLJ59" s="406"/>
      <c r="BLK59" s="407"/>
      <c r="BLL59" s="408"/>
      <c r="BLM59" s="409"/>
      <c r="BLN59" s="410"/>
      <c r="BLO59" s="411"/>
      <c r="BLP59" s="412"/>
      <c r="BLQ59" s="406"/>
      <c r="BLR59" s="407"/>
      <c r="BLS59" s="408"/>
      <c r="BLT59" s="409"/>
      <c r="BLU59" s="410"/>
      <c r="BLV59" s="411"/>
      <c r="BLW59" s="412"/>
      <c r="BLX59" s="406"/>
      <c r="BLY59" s="407"/>
      <c r="BLZ59" s="408"/>
      <c r="BMA59" s="409"/>
      <c r="BMB59" s="410"/>
      <c r="BMC59" s="411"/>
      <c r="BMD59" s="412"/>
      <c r="BME59" s="406"/>
      <c r="BMF59" s="407"/>
      <c r="BMG59" s="408"/>
      <c r="BMH59" s="409"/>
      <c r="BMI59" s="410"/>
      <c r="BMJ59" s="411"/>
      <c r="BMK59" s="412"/>
      <c r="BML59" s="406"/>
      <c r="BMM59" s="407"/>
      <c r="BMN59" s="408"/>
      <c r="BMO59" s="409"/>
      <c r="BMP59" s="410"/>
      <c r="BMQ59" s="411"/>
      <c r="BMR59" s="412"/>
      <c r="BMS59" s="406"/>
      <c r="BMT59" s="407"/>
      <c r="BMU59" s="408"/>
      <c r="BMV59" s="409"/>
      <c r="BMW59" s="410"/>
      <c r="BMX59" s="411"/>
      <c r="BMY59" s="412"/>
      <c r="BMZ59" s="406"/>
      <c r="BNA59" s="407"/>
      <c r="BNB59" s="408"/>
      <c r="BNC59" s="409"/>
      <c r="BND59" s="410"/>
      <c r="BNE59" s="411"/>
      <c r="BNF59" s="412"/>
      <c r="BNG59" s="406"/>
      <c r="BNH59" s="407"/>
      <c r="BNI59" s="408"/>
      <c r="BNJ59" s="409"/>
      <c r="BNK59" s="410"/>
      <c r="BNL59" s="411"/>
      <c r="BNM59" s="412"/>
      <c r="BNN59" s="406"/>
      <c r="BNO59" s="407"/>
      <c r="BNP59" s="408"/>
      <c r="BNQ59" s="409"/>
      <c r="BNR59" s="410"/>
      <c r="BNS59" s="411"/>
      <c r="BNT59" s="412"/>
      <c r="BNU59" s="406"/>
      <c r="BNV59" s="407"/>
      <c r="BNW59" s="408"/>
      <c r="BNX59" s="409"/>
      <c r="BNY59" s="410"/>
      <c r="BNZ59" s="411"/>
      <c r="BOA59" s="412"/>
      <c r="BOB59" s="406"/>
      <c r="BOC59" s="407"/>
      <c r="BOD59" s="408"/>
      <c r="BOE59" s="409"/>
      <c r="BOF59" s="410"/>
      <c r="BOG59" s="411"/>
      <c r="BOH59" s="412"/>
      <c r="BOI59" s="406"/>
      <c r="BOJ59" s="407"/>
      <c r="BOK59" s="408"/>
      <c r="BOL59" s="409"/>
      <c r="BOM59" s="410"/>
      <c r="BON59" s="411"/>
      <c r="BOO59" s="412"/>
      <c r="BOP59" s="406"/>
      <c r="BOQ59" s="407"/>
      <c r="BOR59" s="408"/>
      <c r="BOS59" s="409"/>
      <c r="BOT59" s="410"/>
      <c r="BOU59" s="411"/>
      <c r="BOV59" s="412"/>
      <c r="BOW59" s="406"/>
      <c r="BOX59" s="407"/>
      <c r="BOY59" s="408"/>
      <c r="BOZ59" s="409"/>
      <c r="BPA59" s="410"/>
      <c r="BPB59" s="411"/>
      <c r="BPC59" s="412"/>
      <c r="BPD59" s="406"/>
      <c r="BPE59" s="407"/>
      <c r="BPF59" s="408"/>
      <c r="BPG59" s="409"/>
      <c r="BPH59" s="410"/>
      <c r="BPI59" s="411"/>
      <c r="BPJ59" s="412"/>
      <c r="BPK59" s="406"/>
      <c r="BPL59" s="407"/>
      <c r="BPM59" s="408"/>
      <c r="BPN59" s="409"/>
      <c r="BPO59" s="410"/>
      <c r="BPP59" s="411"/>
      <c r="BPQ59" s="412"/>
      <c r="BPR59" s="406"/>
      <c r="BPS59" s="407"/>
      <c r="BPT59" s="408"/>
      <c r="BPU59" s="409"/>
      <c r="BPV59" s="410"/>
      <c r="BPW59" s="411"/>
      <c r="BPX59" s="412"/>
      <c r="BPY59" s="406"/>
      <c r="BPZ59" s="407"/>
      <c r="BQA59" s="408"/>
      <c r="BQB59" s="409"/>
      <c r="BQC59" s="410"/>
      <c r="BQD59" s="411"/>
      <c r="BQE59" s="412"/>
      <c r="BQF59" s="406"/>
      <c r="BQG59" s="407"/>
      <c r="BQH59" s="408"/>
      <c r="BQI59" s="409"/>
      <c r="BQJ59" s="410"/>
      <c r="BQK59" s="411"/>
      <c r="BQL59" s="412"/>
      <c r="BQM59" s="406"/>
      <c r="BQN59" s="407"/>
      <c r="BQO59" s="408"/>
      <c r="BQP59" s="409"/>
      <c r="BQQ59" s="410"/>
      <c r="BQR59" s="411"/>
      <c r="BQS59" s="412"/>
      <c r="BQT59" s="406"/>
      <c r="BQU59" s="407"/>
      <c r="BQV59" s="408"/>
      <c r="BQW59" s="409"/>
      <c r="BQX59" s="410"/>
      <c r="BQY59" s="411"/>
      <c r="BQZ59" s="412"/>
      <c r="BRA59" s="406"/>
      <c r="BRB59" s="407"/>
      <c r="BRC59" s="408"/>
      <c r="BRD59" s="409"/>
      <c r="BRE59" s="410"/>
      <c r="BRF59" s="411"/>
      <c r="BRG59" s="412"/>
      <c r="BRH59" s="406"/>
      <c r="BRI59" s="407"/>
      <c r="BRJ59" s="408"/>
      <c r="BRK59" s="409"/>
      <c r="BRL59" s="410"/>
      <c r="BRM59" s="411"/>
      <c r="BRN59" s="412"/>
      <c r="BRO59" s="406"/>
      <c r="BRP59" s="407"/>
      <c r="BRQ59" s="408"/>
      <c r="BRR59" s="409"/>
      <c r="BRS59" s="410"/>
      <c r="BRT59" s="411"/>
      <c r="BRU59" s="412"/>
      <c r="BRV59" s="406"/>
      <c r="BRW59" s="407"/>
      <c r="BRX59" s="408"/>
      <c r="BRY59" s="409"/>
      <c r="BRZ59" s="410"/>
      <c r="BSA59" s="411"/>
      <c r="BSB59" s="412"/>
      <c r="BSC59" s="406"/>
      <c r="BSD59" s="407"/>
      <c r="BSE59" s="408"/>
      <c r="BSF59" s="409"/>
      <c r="BSG59" s="410"/>
      <c r="BSH59" s="411"/>
      <c r="BSI59" s="412"/>
      <c r="BSJ59" s="406"/>
      <c r="BSK59" s="407"/>
      <c r="BSL59" s="408"/>
      <c r="BSM59" s="409"/>
      <c r="BSN59" s="410"/>
      <c r="BSO59" s="411"/>
      <c r="BSP59" s="412"/>
      <c r="BSQ59" s="406"/>
      <c r="BSR59" s="407"/>
      <c r="BSS59" s="408"/>
      <c r="BST59" s="409"/>
      <c r="BSU59" s="410"/>
      <c r="BSV59" s="411"/>
      <c r="BSW59" s="412"/>
      <c r="BSX59" s="406"/>
      <c r="BSY59" s="407"/>
      <c r="BSZ59" s="408"/>
      <c r="BTA59" s="409"/>
      <c r="BTB59" s="410"/>
      <c r="BTC59" s="411"/>
      <c r="BTD59" s="412"/>
      <c r="BTE59" s="406"/>
      <c r="BTF59" s="407"/>
      <c r="BTG59" s="408"/>
      <c r="BTH59" s="409"/>
      <c r="BTI59" s="410"/>
      <c r="BTJ59" s="411"/>
      <c r="BTK59" s="412"/>
      <c r="BTL59" s="406"/>
      <c r="BTM59" s="407"/>
      <c r="BTN59" s="408"/>
      <c r="BTO59" s="409"/>
      <c r="BTP59" s="410"/>
      <c r="BTQ59" s="411"/>
      <c r="BTR59" s="412"/>
      <c r="BTS59" s="406"/>
      <c r="BTT59" s="407"/>
      <c r="BTU59" s="408"/>
      <c r="BTV59" s="409"/>
      <c r="BTW59" s="410"/>
      <c r="BTX59" s="411"/>
      <c r="BTY59" s="412"/>
      <c r="BTZ59" s="406"/>
      <c r="BUA59" s="407"/>
      <c r="BUB59" s="408"/>
      <c r="BUC59" s="409"/>
      <c r="BUD59" s="410"/>
      <c r="BUE59" s="411"/>
      <c r="BUF59" s="412"/>
      <c r="BUG59" s="406"/>
      <c r="BUH59" s="407"/>
      <c r="BUI59" s="408"/>
      <c r="BUJ59" s="409"/>
      <c r="BUK59" s="410"/>
      <c r="BUL59" s="411"/>
      <c r="BUM59" s="412"/>
      <c r="BUN59" s="406"/>
      <c r="BUO59" s="407"/>
      <c r="BUP59" s="408"/>
      <c r="BUQ59" s="409"/>
      <c r="BUR59" s="410"/>
      <c r="BUS59" s="411"/>
      <c r="BUT59" s="412"/>
      <c r="BUU59" s="406"/>
      <c r="BUV59" s="407"/>
      <c r="BUW59" s="408"/>
      <c r="BUX59" s="409"/>
      <c r="BUY59" s="410"/>
      <c r="BUZ59" s="411"/>
      <c r="BVA59" s="412"/>
      <c r="BVB59" s="406"/>
      <c r="BVC59" s="407"/>
      <c r="BVD59" s="408"/>
      <c r="BVE59" s="409"/>
      <c r="BVF59" s="410"/>
      <c r="BVG59" s="411"/>
      <c r="BVH59" s="412"/>
      <c r="BVI59" s="406"/>
      <c r="BVJ59" s="407"/>
      <c r="BVK59" s="408"/>
      <c r="BVL59" s="409"/>
      <c r="BVM59" s="410"/>
      <c r="BVN59" s="411"/>
      <c r="BVO59" s="412"/>
      <c r="BVP59" s="406"/>
      <c r="BVQ59" s="407"/>
      <c r="BVR59" s="408"/>
      <c r="BVS59" s="409"/>
      <c r="BVT59" s="410"/>
      <c r="BVU59" s="411"/>
      <c r="BVV59" s="412"/>
      <c r="BVW59" s="406"/>
      <c r="BVX59" s="407"/>
      <c r="BVY59" s="408"/>
      <c r="BVZ59" s="409"/>
      <c r="BWA59" s="410"/>
      <c r="BWB59" s="411"/>
      <c r="BWC59" s="412"/>
      <c r="BWD59" s="406"/>
      <c r="BWE59" s="407"/>
      <c r="BWF59" s="408"/>
      <c r="BWG59" s="409"/>
      <c r="BWH59" s="410"/>
      <c r="BWI59" s="411"/>
      <c r="BWJ59" s="412"/>
      <c r="BWK59" s="406"/>
      <c r="BWL59" s="407"/>
      <c r="BWM59" s="408"/>
      <c r="BWN59" s="409"/>
      <c r="BWO59" s="410"/>
      <c r="BWP59" s="411"/>
      <c r="BWQ59" s="412"/>
      <c r="BWR59" s="406"/>
      <c r="BWS59" s="407"/>
      <c r="BWT59" s="408"/>
      <c r="BWU59" s="409"/>
      <c r="BWV59" s="410"/>
      <c r="BWW59" s="411"/>
      <c r="BWX59" s="412"/>
      <c r="BWY59" s="406"/>
      <c r="BWZ59" s="407"/>
      <c r="BXA59" s="408"/>
      <c r="BXB59" s="409"/>
      <c r="BXC59" s="410"/>
      <c r="BXD59" s="411"/>
      <c r="BXE59" s="412"/>
      <c r="BXF59" s="406"/>
      <c r="BXG59" s="407"/>
      <c r="BXH59" s="408"/>
      <c r="BXI59" s="409"/>
      <c r="BXJ59" s="410"/>
      <c r="BXK59" s="411"/>
      <c r="BXL59" s="412"/>
      <c r="BXM59" s="406"/>
      <c r="BXN59" s="407"/>
      <c r="BXO59" s="408"/>
      <c r="BXP59" s="409"/>
      <c r="BXQ59" s="410"/>
      <c r="BXR59" s="411"/>
      <c r="BXS59" s="412"/>
      <c r="BXT59" s="406"/>
      <c r="BXU59" s="407"/>
      <c r="BXV59" s="408"/>
      <c r="BXW59" s="409"/>
      <c r="BXX59" s="410"/>
      <c r="BXY59" s="411"/>
      <c r="BXZ59" s="412"/>
      <c r="BYA59" s="406"/>
      <c r="BYB59" s="407"/>
      <c r="BYC59" s="408"/>
      <c r="BYD59" s="409"/>
      <c r="BYE59" s="410"/>
      <c r="BYF59" s="411"/>
      <c r="BYG59" s="412"/>
      <c r="BYH59" s="406"/>
      <c r="BYI59" s="407"/>
      <c r="BYJ59" s="408"/>
      <c r="BYK59" s="409"/>
      <c r="BYL59" s="410"/>
      <c r="BYM59" s="411"/>
      <c r="BYN59" s="412"/>
      <c r="BYO59" s="406"/>
      <c r="BYP59" s="407"/>
      <c r="BYQ59" s="408"/>
      <c r="BYR59" s="409"/>
      <c r="BYS59" s="410"/>
      <c r="BYT59" s="411"/>
      <c r="BYU59" s="412"/>
      <c r="BYV59" s="406"/>
      <c r="BYW59" s="407"/>
      <c r="BYX59" s="408"/>
      <c r="BYY59" s="409"/>
      <c r="BYZ59" s="410"/>
      <c r="BZA59" s="411"/>
      <c r="BZB59" s="412"/>
      <c r="BZC59" s="406"/>
      <c r="BZD59" s="407"/>
      <c r="BZE59" s="408"/>
      <c r="BZF59" s="409"/>
      <c r="BZG59" s="410"/>
      <c r="BZH59" s="411"/>
      <c r="BZI59" s="412"/>
      <c r="BZJ59" s="406"/>
      <c r="BZK59" s="407"/>
      <c r="BZL59" s="408"/>
      <c r="BZM59" s="409"/>
      <c r="BZN59" s="410"/>
      <c r="BZO59" s="411"/>
      <c r="BZP59" s="412"/>
      <c r="BZQ59" s="406"/>
      <c r="BZR59" s="407"/>
      <c r="BZS59" s="408"/>
      <c r="BZT59" s="409"/>
      <c r="BZU59" s="410"/>
      <c r="BZV59" s="411"/>
      <c r="BZW59" s="412"/>
      <c r="BZX59" s="406"/>
      <c r="BZY59" s="407"/>
      <c r="BZZ59" s="408"/>
      <c r="CAA59" s="409"/>
      <c r="CAB59" s="410"/>
      <c r="CAC59" s="411"/>
      <c r="CAD59" s="412"/>
      <c r="CAE59" s="406"/>
      <c r="CAF59" s="407"/>
      <c r="CAG59" s="408"/>
      <c r="CAH59" s="409"/>
      <c r="CAI59" s="410"/>
      <c r="CAJ59" s="411"/>
      <c r="CAK59" s="412"/>
      <c r="CAL59" s="406"/>
      <c r="CAM59" s="407"/>
      <c r="CAN59" s="408"/>
      <c r="CAO59" s="409"/>
      <c r="CAP59" s="410"/>
      <c r="CAQ59" s="411"/>
      <c r="CAR59" s="412"/>
      <c r="CAS59" s="406"/>
      <c r="CAT59" s="407"/>
      <c r="CAU59" s="408"/>
      <c r="CAV59" s="409"/>
      <c r="CAW59" s="410"/>
      <c r="CAX59" s="411"/>
      <c r="CAY59" s="412"/>
      <c r="CAZ59" s="406"/>
      <c r="CBA59" s="407"/>
      <c r="CBB59" s="408"/>
      <c r="CBC59" s="409"/>
      <c r="CBD59" s="410"/>
      <c r="CBE59" s="411"/>
      <c r="CBF59" s="412"/>
      <c r="CBG59" s="406"/>
      <c r="CBH59" s="407"/>
      <c r="CBI59" s="408"/>
      <c r="CBJ59" s="409"/>
      <c r="CBK59" s="410"/>
      <c r="CBL59" s="411"/>
      <c r="CBM59" s="412"/>
      <c r="CBN59" s="406"/>
      <c r="CBO59" s="407"/>
      <c r="CBP59" s="408"/>
      <c r="CBQ59" s="409"/>
      <c r="CBR59" s="410"/>
      <c r="CBS59" s="411"/>
      <c r="CBT59" s="412"/>
      <c r="CBU59" s="406"/>
      <c r="CBV59" s="407"/>
      <c r="CBW59" s="408"/>
      <c r="CBX59" s="409"/>
      <c r="CBY59" s="410"/>
      <c r="CBZ59" s="411"/>
      <c r="CCA59" s="412"/>
      <c r="CCB59" s="406"/>
      <c r="CCC59" s="407"/>
      <c r="CCD59" s="408"/>
      <c r="CCE59" s="409"/>
      <c r="CCF59" s="410"/>
      <c r="CCG59" s="411"/>
      <c r="CCH59" s="412"/>
      <c r="CCI59" s="406"/>
      <c r="CCJ59" s="407"/>
      <c r="CCK59" s="408"/>
      <c r="CCL59" s="409"/>
      <c r="CCM59" s="410"/>
      <c r="CCN59" s="411"/>
      <c r="CCO59" s="412"/>
      <c r="CCP59" s="406"/>
      <c r="CCQ59" s="407"/>
      <c r="CCR59" s="408"/>
      <c r="CCS59" s="409"/>
      <c r="CCT59" s="410"/>
      <c r="CCU59" s="411"/>
      <c r="CCV59" s="412"/>
      <c r="CCW59" s="406"/>
      <c r="CCX59" s="407"/>
      <c r="CCY59" s="408"/>
      <c r="CCZ59" s="409"/>
      <c r="CDA59" s="410"/>
      <c r="CDB59" s="411"/>
      <c r="CDC59" s="412"/>
      <c r="CDD59" s="406"/>
      <c r="CDE59" s="407"/>
      <c r="CDF59" s="408"/>
      <c r="CDG59" s="409"/>
      <c r="CDH59" s="410"/>
      <c r="CDI59" s="411"/>
      <c r="CDJ59" s="412"/>
      <c r="CDK59" s="406"/>
      <c r="CDL59" s="407"/>
      <c r="CDM59" s="408"/>
      <c r="CDN59" s="409"/>
      <c r="CDO59" s="410"/>
      <c r="CDP59" s="411"/>
      <c r="CDQ59" s="412"/>
      <c r="CDR59" s="406"/>
      <c r="CDS59" s="407"/>
      <c r="CDT59" s="408"/>
      <c r="CDU59" s="409"/>
      <c r="CDV59" s="410"/>
      <c r="CDW59" s="411"/>
      <c r="CDX59" s="412"/>
      <c r="CDY59" s="406"/>
      <c r="CDZ59" s="407"/>
      <c r="CEA59" s="408"/>
      <c r="CEB59" s="409"/>
      <c r="CEC59" s="410"/>
      <c r="CED59" s="411"/>
      <c r="CEE59" s="412"/>
      <c r="CEF59" s="406"/>
      <c r="CEG59" s="407"/>
      <c r="CEH59" s="408"/>
      <c r="CEI59" s="409"/>
      <c r="CEJ59" s="410"/>
      <c r="CEK59" s="411"/>
      <c r="CEL59" s="412"/>
      <c r="CEM59" s="406"/>
      <c r="CEN59" s="407"/>
      <c r="CEO59" s="408"/>
      <c r="CEP59" s="409"/>
      <c r="CEQ59" s="410"/>
      <c r="CER59" s="411"/>
      <c r="CES59" s="412"/>
      <c r="CET59" s="406"/>
      <c r="CEU59" s="407"/>
      <c r="CEV59" s="408"/>
      <c r="CEW59" s="409"/>
      <c r="CEX59" s="410"/>
      <c r="CEY59" s="411"/>
      <c r="CEZ59" s="412"/>
      <c r="CFA59" s="406"/>
      <c r="CFB59" s="407"/>
      <c r="CFC59" s="408"/>
      <c r="CFD59" s="409"/>
      <c r="CFE59" s="410"/>
      <c r="CFF59" s="411"/>
      <c r="CFG59" s="412"/>
      <c r="CFH59" s="406"/>
      <c r="CFI59" s="407"/>
      <c r="CFJ59" s="408"/>
      <c r="CFK59" s="409"/>
      <c r="CFL59" s="410"/>
      <c r="CFM59" s="411"/>
      <c r="CFN59" s="412"/>
      <c r="CFO59" s="406"/>
      <c r="CFP59" s="407"/>
      <c r="CFQ59" s="408"/>
      <c r="CFR59" s="409"/>
      <c r="CFS59" s="410"/>
      <c r="CFT59" s="411"/>
      <c r="CFU59" s="412"/>
      <c r="CFV59" s="406"/>
      <c r="CFW59" s="407"/>
      <c r="CFX59" s="408"/>
      <c r="CFY59" s="409"/>
      <c r="CFZ59" s="410"/>
      <c r="CGA59" s="411"/>
      <c r="CGB59" s="412"/>
      <c r="CGC59" s="406"/>
      <c r="CGD59" s="407"/>
      <c r="CGE59" s="408"/>
      <c r="CGF59" s="409"/>
      <c r="CGG59" s="410"/>
      <c r="CGH59" s="411"/>
      <c r="CGI59" s="412"/>
      <c r="CGJ59" s="406"/>
      <c r="CGK59" s="407"/>
      <c r="CGL59" s="408"/>
      <c r="CGM59" s="409"/>
      <c r="CGN59" s="410"/>
      <c r="CGO59" s="411"/>
      <c r="CGP59" s="412"/>
      <c r="CGQ59" s="406"/>
      <c r="CGR59" s="407"/>
      <c r="CGS59" s="408"/>
      <c r="CGT59" s="409"/>
      <c r="CGU59" s="410"/>
      <c r="CGV59" s="411"/>
      <c r="CGW59" s="412"/>
      <c r="CGX59" s="406"/>
      <c r="CGY59" s="407"/>
      <c r="CGZ59" s="408"/>
      <c r="CHA59" s="409"/>
      <c r="CHB59" s="410"/>
      <c r="CHC59" s="411"/>
      <c r="CHD59" s="412"/>
      <c r="CHE59" s="406"/>
      <c r="CHF59" s="407"/>
      <c r="CHG59" s="408"/>
      <c r="CHH59" s="409"/>
      <c r="CHI59" s="410"/>
      <c r="CHJ59" s="411"/>
      <c r="CHK59" s="412"/>
      <c r="CHL59" s="406"/>
      <c r="CHM59" s="407"/>
      <c r="CHN59" s="408"/>
      <c r="CHO59" s="409"/>
      <c r="CHP59" s="410"/>
      <c r="CHQ59" s="411"/>
      <c r="CHR59" s="412"/>
      <c r="CHS59" s="406"/>
      <c r="CHT59" s="407"/>
      <c r="CHU59" s="408"/>
      <c r="CHV59" s="409"/>
      <c r="CHW59" s="410"/>
      <c r="CHX59" s="411"/>
      <c r="CHY59" s="412"/>
      <c r="CHZ59" s="406"/>
      <c r="CIA59" s="407"/>
      <c r="CIB59" s="408"/>
      <c r="CIC59" s="409"/>
      <c r="CID59" s="410"/>
      <c r="CIE59" s="411"/>
      <c r="CIF59" s="412"/>
      <c r="CIG59" s="406"/>
      <c r="CIH59" s="407"/>
      <c r="CII59" s="408"/>
      <c r="CIJ59" s="409"/>
      <c r="CIK59" s="410"/>
      <c r="CIL59" s="411"/>
      <c r="CIM59" s="412"/>
      <c r="CIN59" s="406"/>
      <c r="CIO59" s="407"/>
      <c r="CIP59" s="408"/>
      <c r="CIQ59" s="409"/>
      <c r="CIR59" s="410"/>
      <c r="CIS59" s="411"/>
      <c r="CIT59" s="412"/>
      <c r="CIU59" s="406"/>
      <c r="CIV59" s="407"/>
      <c r="CIW59" s="408"/>
      <c r="CIX59" s="409"/>
      <c r="CIY59" s="410"/>
      <c r="CIZ59" s="411"/>
      <c r="CJA59" s="412"/>
      <c r="CJB59" s="406"/>
      <c r="CJC59" s="407"/>
      <c r="CJD59" s="408"/>
      <c r="CJE59" s="409"/>
      <c r="CJF59" s="410"/>
      <c r="CJG59" s="411"/>
      <c r="CJH59" s="412"/>
      <c r="CJI59" s="406"/>
      <c r="CJJ59" s="407"/>
      <c r="CJK59" s="408"/>
      <c r="CJL59" s="409"/>
      <c r="CJM59" s="410"/>
      <c r="CJN59" s="411"/>
      <c r="CJO59" s="412"/>
      <c r="CJP59" s="406"/>
      <c r="CJQ59" s="407"/>
      <c r="CJR59" s="408"/>
      <c r="CJS59" s="409"/>
      <c r="CJT59" s="410"/>
      <c r="CJU59" s="411"/>
      <c r="CJV59" s="412"/>
      <c r="CJW59" s="406"/>
      <c r="CJX59" s="407"/>
      <c r="CJY59" s="408"/>
      <c r="CJZ59" s="409"/>
      <c r="CKA59" s="410"/>
      <c r="CKB59" s="411"/>
      <c r="CKC59" s="412"/>
      <c r="CKD59" s="406"/>
      <c r="CKE59" s="407"/>
      <c r="CKF59" s="408"/>
      <c r="CKG59" s="409"/>
      <c r="CKH59" s="410"/>
      <c r="CKI59" s="411"/>
      <c r="CKJ59" s="412"/>
      <c r="CKK59" s="406"/>
      <c r="CKL59" s="407"/>
      <c r="CKM59" s="408"/>
      <c r="CKN59" s="409"/>
      <c r="CKO59" s="410"/>
      <c r="CKP59" s="411"/>
      <c r="CKQ59" s="412"/>
      <c r="CKR59" s="406"/>
      <c r="CKS59" s="407"/>
      <c r="CKT59" s="408"/>
      <c r="CKU59" s="409"/>
      <c r="CKV59" s="410"/>
      <c r="CKW59" s="411"/>
      <c r="CKX59" s="412"/>
      <c r="CKY59" s="406"/>
      <c r="CKZ59" s="407"/>
      <c r="CLA59" s="408"/>
      <c r="CLB59" s="409"/>
      <c r="CLC59" s="410"/>
      <c r="CLD59" s="411"/>
      <c r="CLE59" s="412"/>
      <c r="CLF59" s="406"/>
      <c r="CLG59" s="407"/>
      <c r="CLH59" s="408"/>
      <c r="CLI59" s="409"/>
      <c r="CLJ59" s="410"/>
      <c r="CLK59" s="411"/>
      <c r="CLL59" s="412"/>
      <c r="CLM59" s="406"/>
      <c r="CLN59" s="407"/>
      <c r="CLO59" s="408"/>
      <c r="CLP59" s="409"/>
      <c r="CLQ59" s="410"/>
      <c r="CLR59" s="411"/>
      <c r="CLS59" s="412"/>
      <c r="CLT59" s="406"/>
      <c r="CLU59" s="407"/>
      <c r="CLV59" s="408"/>
      <c r="CLW59" s="409"/>
      <c r="CLX59" s="410"/>
      <c r="CLY59" s="411"/>
      <c r="CLZ59" s="412"/>
      <c r="CMA59" s="406"/>
      <c r="CMB59" s="407"/>
      <c r="CMC59" s="408"/>
      <c r="CMD59" s="409"/>
      <c r="CME59" s="410"/>
      <c r="CMF59" s="411"/>
      <c r="CMG59" s="412"/>
      <c r="CMH59" s="406"/>
      <c r="CMI59" s="407"/>
      <c r="CMJ59" s="408"/>
      <c r="CMK59" s="409"/>
      <c r="CML59" s="410"/>
      <c r="CMM59" s="411"/>
      <c r="CMN59" s="412"/>
      <c r="CMO59" s="406"/>
      <c r="CMP59" s="407"/>
      <c r="CMQ59" s="408"/>
      <c r="CMR59" s="409"/>
      <c r="CMS59" s="410"/>
      <c r="CMT59" s="411"/>
      <c r="CMU59" s="412"/>
      <c r="CMV59" s="406"/>
      <c r="CMW59" s="407"/>
      <c r="CMX59" s="408"/>
      <c r="CMY59" s="409"/>
      <c r="CMZ59" s="410"/>
      <c r="CNA59" s="411"/>
      <c r="CNB59" s="412"/>
      <c r="CNC59" s="406"/>
      <c r="CND59" s="407"/>
      <c r="CNE59" s="408"/>
      <c r="CNF59" s="409"/>
      <c r="CNG59" s="410"/>
      <c r="CNH59" s="411"/>
      <c r="CNI59" s="412"/>
      <c r="CNJ59" s="406"/>
      <c r="CNK59" s="407"/>
      <c r="CNL59" s="408"/>
      <c r="CNM59" s="409"/>
      <c r="CNN59" s="410"/>
      <c r="CNO59" s="411"/>
      <c r="CNP59" s="412"/>
      <c r="CNQ59" s="406"/>
      <c r="CNR59" s="407"/>
      <c r="CNS59" s="408"/>
      <c r="CNT59" s="409"/>
      <c r="CNU59" s="410"/>
      <c r="CNV59" s="411"/>
      <c r="CNW59" s="412"/>
      <c r="CNX59" s="406"/>
      <c r="CNY59" s="407"/>
      <c r="CNZ59" s="408"/>
      <c r="COA59" s="409"/>
      <c r="COB59" s="410"/>
      <c r="COC59" s="411"/>
      <c r="COD59" s="412"/>
      <c r="COE59" s="406"/>
      <c r="COF59" s="407"/>
      <c r="COG59" s="408"/>
      <c r="COH59" s="409"/>
      <c r="COI59" s="410"/>
      <c r="COJ59" s="411"/>
      <c r="COK59" s="412"/>
      <c r="COL59" s="406"/>
      <c r="COM59" s="407"/>
      <c r="CON59" s="408"/>
      <c r="COO59" s="409"/>
      <c r="COP59" s="410"/>
      <c r="COQ59" s="411"/>
      <c r="COR59" s="412"/>
      <c r="COS59" s="406"/>
      <c r="COT59" s="407"/>
      <c r="COU59" s="408"/>
      <c r="COV59" s="409"/>
      <c r="COW59" s="410"/>
      <c r="COX59" s="411"/>
      <c r="COY59" s="412"/>
      <c r="COZ59" s="406"/>
      <c r="CPA59" s="407"/>
      <c r="CPB59" s="408"/>
      <c r="CPC59" s="409"/>
      <c r="CPD59" s="410"/>
      <c r="CPE59" s="411"/>
      <c r="CPF59" s="412"/>
      <c r="CPG59" s="406"/>
      <c r="CPH59" s="407"/>
      <c r="CPI59" s="408"/>
      <c r="CPJ59" s="409"/>
      <c r="CPK59" s="410"/>
      <c r="CPL59" s="411"/>
      <c r="CPM59" s="412"/>
      <c r="CPN59" s="406"/>
      <c r="CPO59" s="407"/>
      <c r="CPP59" s="408"/>
      <c r="CPQ59" s="409"/>
      <c r="CPR59" s="410"/>
      <c r="CPS59" s="411"/>
      <c r="CPT59" s="412"/>
      <c r="CPU59" s="406"/>
      <c r="CPV59" s="407"/>
      <c r="CPW59" s="408"/>
      <c r="CPX59" s="409"/>
      <c r="CPY59" s="410"/>
      <c r="CPZ59" s="411"/>
      <c r="CQA59" s="412"/>
      <c r="CQB59" s="406"/>
      <c r="CQC59" s="407"/>
      <c r="CQD59" s="408"/>
      <c r="CQE59" s="409"/>
      <c r="CQF59" s="410"/>
      <c r="CQG59" s="411"/>
      <c r="CQH59" s="412"/>
      <c r="CQI59" s="406"/>
      <c r="CQJ59" s="407"/>
      <c r="CQK59" s="408"/>
      <c r="CQL59" s="409"/>
      <c r="CQM59" s="410"/>
      <c r="CQN59" s="411"/>
      <c r="CQO59" s="412"/>
      <c r="CQP59" s="406"/>
      <c r="CQQ59" s="407"/>
      <c r="CQR59" s="408"/>
      <c r="CQS59" s="409"/>
      <c r="CQT59" s="410"/>
      <c r="CQU59" s="411"/>
      <c r="CQV59" s="412"/>
      <c r="CQW59" s="406"/>
      <c r="CQX59" s="407"/>
      <c r="CQY59" s="408"/>
      <c r="CQZ59" s="409"/>
      <c r="CRA59" s="410"/>
      <c r="CRB59" s="411"/>
      <c r="CRC59" s="412"/>
      <c r="CRD59" s="406"/>
      <c r="CRE59" s="407"/>
      <c r="CRF59" s="408"/>
      <c r="CRG59" s="409"/>
      <c r="CRH59" s="410"/>
      <c r="CRI59" s="411"/>
      <c r="CRJ59" s="412"/>
      <c r="CRK59" s="406"/>
      <c r="CRL59" s="407"/>
      <c r="CRM59" s="408"/>
      <c r="CRN59" s="409"/>
      <c r="CRO59" s="410"/>
      <c r="CRP59" s="411"/>
      <c r="CRQ59" s="412"/>
      <c r="CRR59" s="406"/>
      <c r="CRS59" s="407"/>
      <c r="CRT59" s="408"/>
      <c r="CRU59" s="409"/>
      <c r="CRV59" s="410"/>
      <c r="CRW59" s="411"/>
      <c r="CRX59" s="412"/>
      <c r="CRY59" s="406"/>
      <c r="CRZ59" s="407"/>
      <c r="CSA59" s="408"/>
      <c r="CSB59" s="409"/>
      <c r="CSC59" s="410"/>
      <c r="CSD59" s="411"/>
      <c r="CSE59" s="412"/>
      <c r="CSF59" s="406"/>
      <c r="CSG59" s="407"/>
      <c r="CSH59" s="408"/>
      <c r="CSI59" s="409"/>
      <c r="CSJ59" s="410"/>
      <c r="CSK59" s="411"/>
      <c r="CSL59" s="412"/>
      <c r="CSM59" s="406"/>
      <c r="CSN59" s="407"/>
      <c r="CSO59" s="408"/>
      <c r="CSP59" s="409"/>
      <c r="CSQ59" s="410"/>
      <c r="CSR59" s="411"/>
      <c r="CSS59" s="412"/>
      <c r="CST59" s="406"/>
      <c r="CSU59" s="407"/>
      <c r="CSV59" s="408"/>
      <c r="CSW59" s="409"/>
      <c r="CSX59" s="410"/>
      <c r="CSY59" s="411"/>
      <c r="CSZ59" s="412"/>
      <c r="CTA59" s="406"/>
      <c r="CTB59" s="407"/>
      <c r="CTC59" s="408"/>
      <c r="CTD59" s="409"/>
      <c r="CTE59" s="410"/>
      <c r="CTF59" s="411"/>
      <c r="CTG59" s="412"/>
      <c r="CTH59" s="406"/>
      <c r="CTI59" s="407"/>
      <c r="CTJ59" s="408"/>
      <c r="CTK59" s="409"/>
      <c r="CTL59" s="410"/>
      <c r="CTM59" s="411"/>
      <c r="CTN59" s="412"/>
      <c r="CTO59" s="406"/>
      <c r="CTP59" s="407"/>
      <c r="CTQ59" s="408"/>
      <c r="CTR59" s="409"/>
      <c r="CTS59" s="410"/>
      <c r="CTT59" s="411"/>
      <c r="CTU59" s="412"/>
      <c r="CTV59" s="406"/>
      <c r="CTW59" s="407"/>
      <c r="CTX59" s="408"/>
      <c r="CTY59" s="409"/>
      <c r="CTZ59" s="410"/>
      <c r="CUA59" s="411"/>
      <c r="CUB59" s="412"/>
      <c r="CUC59" s="406"/>
      <c r="CUD59" s="407"/>
      <c r="CUE59" s="408"/>
      <c r="CUF59" s="409"/>
      <c r="CUG59" s="410"/>
      <c r="CUH59" s="411"/>
      <c r="CUI59" s="412"/>
      <c r="CUJ59" s="406"/>
      <c r="CUK59" s="407"/>
      <c r="CUL59" s="408"/>
      <c r="CUM59" s="409"/>
      <c r="CUN59" s="410"/>
      <c r="CUO59" s="411"/>
      <c r="CUP59" s="412"/>
      <c r="CUQ59" s="406"/>
      <c r="CUR59" s="407"/>
      <c r="CUS59" s="408"/>
      <c r="CUT59" s="409"/>
      <c r="CUU59" s="410"/>
      <c r="CUV59" s="411"/>
      <c r="CUW59" s="412"/>
      <c r="CUX59" s="406"/>
      <c r="CUY59" s="407"/>
      <c r="CUZ59" s="408"/>
      <c r="CVA59" s="409"/>
      <c r="CVB59" s="410"/>
      <c r="CVC59" s="411"/>
      <c r="CVD59" s="412"/>
      <c r="CVE59" s="406"/>
      <c r="CVF59" s="407"/>
      <c r="CVG59" s="408"/>
      <c r="CVH59" s="409"/>
      <c r="CVI59" s="410"/>
      <c r="CVJ59" s="411"/>
      <c r="CVK59" s="412"/>
      <c r="CVL59" s="406"/>
      <c r="CVM59" s="407"/>
      <c r="CVN59" s="408"/>
      <c r="CVO59" s="409"/>
      <c r="CVP59" s="410"/>
      <c r="CVQ59" s="411"/>
      <c r="CVR59" s="412"/>
      <c r="CVS59" s="406"/>
      <c r="CVT59" s="407"/>
      <c r="CVU59" s="408"/>
      <c r="CVV59" s="409"/>
      <c r="CVW59" s="410"/>
      <c r="CVX59" s="411"/>
      <c r="CVY59" s="412"/>
      <c r="CVZ59" s="406"/>
      <c r="CWA59" s="407"/>
      <c r="CWB59" s="408"/>
      <c r="CWC59" s="409"/>
      <c r="CWD59" s="410"/>
      <c r="CWE59" s="411"/>
      <c r="CWF59" s="412"/>
      <c r="CWG59" s="406"/>
      <c r="CWH59" s="407"/>
      <c r="CWI59" s="408"/>
      <c r="CWJ59" s="409"/>
      <c r="CWK59" s="410"/>
      <c r="CWL59" s="411"/>
      <c r="CWM59" s="412"/>
      <c r="CWN59" s="406"/>
      <c r="CWO59" s="407"/>
      <c r="CWP59" s="408"/>
      <c r="CWQ59" s="409"/>
      <c r="CWR59" s="410"/>
      <c r="CWS59" s="411"/>
      <c r="CWT59" s="412"/>
      <c r="CWU59" s="406"/>
      <c r="CWV59" s="407"/>
      <c r="CWW59" s="408"/>
      <c r="CWX59" s="409"/>
      <c r="CWY59" s="410"/>
      <c r="CWZ59" s="411"/>
      <c r="CXA59" s="412"/>
      <c r="CXB59" s="406"/>
      <c r="CXC59" s="407"/>
      <c r="CXD59" s="408"/>
      <c r="CXE59" s="409"/>
      <c r="CXF59" s="410"/>
      <c r="CXG59" s="411"/>
      <c r="CXH59" s="412"/>
      <c r="CXI59" s="406"/>
      <c r="CXJ59" s="407"/>
      <c r="CXK59" s="408"/>
      <c r="CXL59" s="409"/>
      <c r="CXM59" s="410"/>
      <c r="CXN59" s="411"/>
      <c r="CXO59" s="412"/>
      <c r="CXP59" s="406"/>
      <c r="CXQ59" s="407"/>
      <c r="CXR59" s="408"/>
      <c r="CXS59" s="409"/>
      <c r="CXT59" s="410"/>
      <c r="CXU59" s="411"/>
      <c r="CXV59" s="412"/>
      <c r="CXW59" s="406"/>
      <c r="CXX59" s="407"/>
      <c r="CXY59" s="408"/>
      <c r="CXZ59" s="409"/>
      <c r="CYA59" s="410"/>
      <c r="CYB59" s="411"/>
      <c r="CYC59" s="412"/>
      <c r="CYD59" s="406"/>
      <c r="CYE59" s="407"/>
      <c r="CYF59" s="408"/>
      <c r="CYG59" s="409"/>
      <c r="CYH59" s="410"/>
      <c r="CYI59" s="411"/>
      <c r="CYJ59" s="412"/>
      <c r="CYK59" s="406"/>
      <c r="CYL59" s="407"/>
      <c r="CYM59" s="408"/>
      <c r="CYN59" s="409"/>
      <c r="CYO59" s="410"/>
      <c r="CYP59" s="411"/>
      <c r="CYQ59" s="412"/>
      <c r="CYR59" s="406"/>
      <c r="CYS59" s="407"/>
      <c r="CYT59" s="408"/>
      <c r="CYU59" s="409"/>
      <c r="CYV59" s="410"/>
      <c r="CYW59" s="411"/>
      <c r="CYX59" s="412"/>
      <c r="CYY59" s="406"/>
      <c r="CYZ59" s="407"/>
      <c r="CZA59" s="408"/>
      <c r="CZB59" s="409"/>
      <c r="CZC59" s="410"/>
      <c r="CZD59" s="411"/>
      <c r="CZE59" s="412"/>
      <c r="CZF59" s="406"/>
      <c r="CZG59" s="407"/>
      <c r="CZH59" s="408"/>
      <c r="CZI59" s="409"/>
      <c r="CZJ59" s="410"/>
      <c r="CZK59" s="411"/>
      <c r="CZL59" s="412"/>
      <c r="CZM59" s="406"/>
      <c r="CZN59" s="407"/>
      <c r="CZO59" s="408"/>
      <c r="CZP59" s="409"/>
      <c r="CZQ59" s="410"/>
      <c r="CZR59" s="411"/>
      <c r="CZS59" s="412"/>
      <c r="CZT59" s="406"/>
      <c r="CZU59" s="407"/>
      <c r="CZV59" s="408"/>
      <c r="CZW59" s="409"/>
      <c r="CZX59" s="410"/>
      <c r="CZY59" s="411"/>
      <c r="CZZ59" s="412"/>
      <c r="DAA59" s="406"/>
      <c r="DAB59" s="407"/>
      <c r="DAC59" s="408"/>
      <c r="DAD59" s="409"/>
      <c r="DAE59" s="410"/>
      <c r="DAF59" s="411"/>
      <c r="DAG59" s="412"/>
      <c r="DAH59" s="406"/>
      <c r="DAI59" s="407"/>
      <c r="DAJ59" s="408"/>
      <c r="DAK59" s="409"/>
      <c r="DAL59" s="410"/>
      <c r="DAM59" s="411"/>
      <c r="DAN59" s="412"/>
      <c r="DAO59" s="406"/>
      <c r="DAP59" s="407"/>
      <c r="DAQ59" s="408"/>
      <c r="DAR59" s="409"/>
      <c r="DAS59" s="410"/>
      <c r="DAT59" s="411"/>
      <c r="DAU59" s="412"/>
      <c r="DAV59" s="406"/>
      <c r="DAW59" s="407"/>
      <c r="DAX59" s="408"/>
      <c r="DAY59" s="409"/>
      <c r="DAZ59" s="410"/>
      <c r="DBA59" s="411"/>
      <c r="DBB59" s="412"/>
      <c r="DBC59" s="406"/>
      <c r="DBD59" s="407"/>
      <c r="DBE59" s="408"/>
      <c r="DBF59" s="409"/>
      <c r="DBG59" s="410"/>
      <c r="DBH59" s="411"/>
      <c r="DBI59" s="412"/>
      <c r="DBJ59" s="406"/>
      <c r="DBK59" s="407"/>
      <c r="DBL59" s="408"/>
      <c r="DBM59" s="409"/>
      <c r="DBN59" s="410"/>
      <c r="DBO59" s="411"/>
      <c r="DBP59" s="412"/>
      <c r="DBQ59" s="406"/>
      <c r="DBR59" s="407"/>
      <c r="DBS59" s="408"/>
      <c r="DBT59" s="409"/>
      <c r="DBU59" s="410"/>
      <c r="DBV59" s="411"/>
      <c r="DBW59" s="412"/>
      <c r="DBX59" s="406"/>
      <c r="DBY59" s="407"/>
      <c r="DBZ59" s="408"/>
      <c r="DCA59" s="409"/>
      <c r="DCB59" s="410"/>
      <c r="DCC59" s="411"/>
      <c r="DCD59" s="412"/>
      <c r="DCE59" s="406"/>
      <c r="DCF59" s="407"/>
      <c r="DCG59" s="408"/>
      <c r="DCH59" s="409"/>
      <c r="DCI59" s="410"/>
      <c r="DCJ59" s="411"/>
      <c r="DCK59" s="412"/>
      <c r="DCL59" s="406"/>
      <c r="DCM59" s="407"/>
      <c r="DCN59" s="408"/>
      <c r="DCO59" s="409"/>
      <c r="DCP59" s="410"/>
      <c r="DCQ59" s="411"/>
      <c r="DCR59" s="412"/>
      <c r="DCS59" s="406"/>
      <c r="DCT59" s="407"/>
      <c r="DCU59" s="408"/>
      <c r="DCV59" s="409"/>
      <c r="DCW59" s="410"/>
      <c r="DCX59" s="411"/>
      <c r="DCY59" s="412"/>
      <c r="DCZ59" s="406"/>
      <c r="DDA59" s="407"/>
      <c r="DDB59" s="408"/>
      <c r="DDC59" s="409"/>
      <c r="DDD59" s="410"/>
      <c r="DDE59" s="411"/>
      <c r="DDF59" s="412"/>
      <c r="DDG59" s="406"/>
      <c r="DDH59" s="407"/>
      <c r="DDI59" s="408"/>
      <c r="DDJ59" s="409"/>
      <c r="DDK59" s="410"/>
      <c r="DDL59" s="411"/>
      <c r="DDM59" s="412"/>
      <c r="DDN59" s="406"/>
      <c r="DDO59" s="407"/>
      <c r="DDP59" s="408"/>
      <c r="DDQ59" s="409"/>
      <c r="DDR59" s="410"/>
      <c r="DDS59" s="411"/>
      <c r="DDT59" s="412"/>
      <c r="DDU59" s="406"/>
      <c r="DDV59" s="407"/>
      <c r="DDW59" s="408"/>
      <c r="DDX59" s="409"/>
      <c r="DDY59" s="410"/>
      <c r="DDZ59" s="411"/>
      <c r="DEA59" s="412"/>
      <c r="DEB59" s="406"/>
      <c r="DEC59" s="407"/>
      <c r="DED59" s="408"/>
      <c r="DEE59" s="409"/>
      <c r="DEF59" s="410"/>
      <c r="DEG59" s="411"/>
      <c r="DEH59" s="412"/>
      <c r="DEI59" s="406"/>
      <c r="DEJ59" s="407"/>
      <c r="DEK59" s="408"/>
      <c r="DEL59" s="409"/>
      <c r="DEM59" s="410"/>
      <c r="DEN59" s="411"/>
      <c r="DEO59" s="412"/>
      <c r="DEP59" s="406"/>
      <c r="DEQ59" s="407"/>
      <c r="DER59" s="408"/>
      <c r="DES59" s="409"/>
      <c r="DET59" s="410"/>
      <c r="DEU59" s="411"/>
      <c r="DEV59" s="412"/>
      <c r="DEW59" s="406"/>
      <c r="DEX59" s="407"/>
      <c r="DEY59" s="408"/>
      <c r="DEZ59" s="409"/>
      <c r="DFA59" s="410"/>
      <c r="DFB59" s="411"/>
      <c r="DFC59" s="412"/>
      <c r="DFD59" s="406"/>
      <c r="DFE59" s="407"/>
      <c r="DFF59" s="408"/>
      <c r="DFG59" s="409"/>
      <c r="DFH59" s="410"/>
      <c r="DFI59" s="411"/>
      <c r="DFJ59" s="412"/>
      <c r="DFK59" s="406"/>
      <c r="DFL59" s="407"/>
      <c r="DFM59" s="408"/>
      <c r="DFN59" s="409"/>
      <c r="DFO59" s="410"/>
      <c r="DFP59" s="411"/>
      <c r="DFQ59" s="412"/>
      <c r="DFR59" s="406"/>
      <c r="DFS59" s="407"/>
      <c r="DFT59" s="408"/>
      <c r="DFU59" s="409"/>
      <c r="DFV59" s="410"/>
      <c r="DFW59" s="411"/>
      <c r="DFX59" s="412"/>
      <c r="DFY59" s="406"/>
      <c r="DFZ59" s="407"/>
      <c r="DGA59" s="408"/>
      <c r="DGB59" s="409"/>
      <c r="DGC59" s="410"/>
      <c r="DGD59" s="411"/>
      <c r="DGE59" s="412"/>
      <c r="DGF59" s="406"/>
      <c r="DGG59" s="407"/>
      <c r="DGH59" s="408"/>
      <c r="DGI59" s="409"/>
      <c r="DGJ59" s="410"/>
      <c r="DGK59" s="411"/>
      <c r="DGL59" s="412"/>
      <c r="DGM59" s="406"/>
      <c r="DGN59" s="407"/>
      <c r="DGO59" s="408"/>
      <c r="DGP59" s="409"/>
      <c r="DGQ59" s="410"/>
      <c r="DGR59" s="411"/>
      <c r="DGS59" s="412"/>
      <c r="DGT59" s="406"/>
      <c r="DGU59" s="407"/>
      <c r="DGV59" s="408"/>
      <c r="DGW59" s="409"/>
      <c r="DGX59" s="410"/>
      <c r="DGY59" s="411"/>
      <c r="DGZ59" s="412"/>
      <c r="DHA59" s="406"/>
      <c r="DHB59" s="407"/>
      <c r="DHC59" s="408"/>
      <c r="DHD59" s="409"/>
      <c r="DHE59" s="410"/>
      <c r="DHF59" s="411"/>
      <c r="DHG59" s="412"/>
      <c r="DHH59" s="406"/>
      <c r="DHI59" s="407"/>
      <c r="DHJ59" s="408"/>
      <c r="DHK59" s="409"/>
      <c r="DHL59" s="410"/>
      <c r="DHM59" s="411"/>
      <c r="DHN59" s="412"/>
      <c r="DHO59" s="406"/>
      <c r="DHP59" s="407"/>
      <c r="DHQ59" s="408"/>
      <c r="DHR59" s="409"/>
      <c r="DHS59" s="410"/>
      <c r="DHT59" s="411"/>
      <c r="DHU59" s="412"/>
      <c r="DHV59" s="406"/>
      <c r="DHW59" s="407"/>
      <c r="DHX59" s="408"/>
      <c r="DHY59" s="409"/>
      <c r="DHZ59" s="410"/>
      <c r="DIA59" s="411"/>
      <c r="DIB59" s="412"/>
      <c r="DIC59" s="406"/>
      <c r="DID59" s="407"/>
      <c r="DIE59" s="408"/>
      <c r="DIF59" s="409"/>
      <c r="DIG59" s="410"/>
      <c r="DIH59" s="411"/>
      <c r="DII59" s="412"/>
      <c r="DIJ59" s="406"/>
      <c r="DIK59" s="407"/>
      <c r="DIL59" s="408"/>
      <c r="DIM59" s="409"/>
      <c r="DIN59" s="410"/>
      <c r="DIO59" s="411"/>
      <c r="DIP59" s="412"/>
      <c r="DIQ59" s="406"/>
      <c r="DIR59" s="407"/>
      <c r="DIS59" s="408"/>
      <c r="DIT59" s="409"/>
      <c r="DIU59" s="410"/>
      <c r="DIV59" s="411"/>
      <c r="DIW59" s="412"/>
      <c r="DIX59" s="406"/>
      <c r="DIY59" s="407"/>
      <c r="DIZ59" s="408"/>
      <c r="DJA59" s="409"/>
      <c r="DJB59" s="410"/>
      <c r="DJC59" s="411"/>
      <c r="DJD59" s="412"/>
      <c r="DJE59" s="406"/>
      <c r="DJF59" s="407"/>
      <c r="DJG59" s="408"/>
      <c r="DJH59" s="409"/>
      <c r="DJI59" s="410"/>
      <c r="DJJ59" s="411"/>
      <c r="DJK59" s="412"/>
      <c r="DJL59" s="406"/>
      <c r="DJM59" s="407"/>
      <c r="DJN59" s="408"/>
      <c r="DJO59" s="409"/>
      <c r="DJP59" s="410"/>
      <c r="DJQ59" s="411"/>
      <c r="DJR59" s="412"/>
      <c r="DJS59" s="406"/>
      <c r="DJT59" s="407"/>
      <c r="DJU59" s="408"/>
      <c r="DJV59" s="409"/>
      <c r="DJW59" s="410"/>
      <c r="DJX59" s="411"/>
      <c r="DJY59" s="412"/>
      <c r="DJZ59" s="406"/>
      <c r="DKA59" s="407"/>
      <c r="DKB59" s="408"/>
      <c r="DKC59" s="409"/>
      <c r="DKD59" s="410"/>
      <c r="DKE59" s="411"/>
      <c r="DKF59" s="412"/>
      <c r="DKG59" s="406"/>
      <c r="DKH59" s="407"/>
      <c r="DKI59" s="408"/>
      <c r="DKJ59" s="409"/>
      <c r="DKK59" s="410"/>
      <c r="DKL59" s="411"/>
      <c r="DKM59" s="412"/>
      <c r="DKN59" s="406"/>
      <c r="DKO59" s="407"/>
      <c r="DKP59" s="408"/>
      <c r="DKQ59" s="409"/>
      <c r="DKR59" s="410"/>
      <c r="DKS59" s="411"/>
      <c r="DKT59" s="412"/>
      <c r="DKU59" s="406"/>
      <c r="DKV59" s="407"/>
      <c r="DKW59" s="408"/>
      <c r="DKX59" s="409"/>
      <c r="DKY59" s="410"/>
      <c r="DKZ59" s="411"/>
      <c r="DLA59" s="412"/>
      <c r="DLB59" s="406"/>
      <c r="DLC59" s="407"/>
      <c r="DLD59" s="408"/>
      <c r="DLE59" s="409"/>
      <c r="DLF59" s="410"/>
      <c r="DLG59" s="411"/>
      <c r="DLH59" s="412"/>
      <c r="DLI59" s="406"/>
      <c r="DLJ59" s="407"/>
      <c r="DLK59" s="408"/>
      <c r="DLL59" s="409"/>
      <c r="DLM59" s="410"/>
      <c r="DLN59" s="411"/>
      <c r="DLO59" s="412"/>
      <c r="DLP59" s="406"/>
      <c r="DLQ59" s="407"/>
      <c r="DLR59" s="408"/>
      <c r="DLS59" s="409"/>
      <c r="DLT59" s="410"/>
      <c r="DLU59" s="411"/>
      <c r="DLV59" s="412"/>
      <c r="DLW59" s="406"/>
      <c r="DLX59" s="407"/>
      <c r="DLY59" s="408"/>
      <c r="DLZ59" s="409"/>
      <c r="DMA59" s="410"/>
      <c r="DMB59" s="411"/>
      <c r="DMC59" s="412"/>
      <c r="DMD59" s="406"/>
      <c r="DME59" s="407"/>
      <c r="DMF59" s="408"/>
      <c r="DMG59" s="409"/>
      <c r="DMH59" s="410"/>
      <c r="DMI59" s="411"/>
      <c r="DMJ59" s="412"/>
      <c r="DMK59" s="406"/>
      <c r="DML59" s="407"/>
      <c r="DMM59" s="408"/>
      <c r="DMN59" s="409"/>
      <c r="DMO59" s="410"/>
      <c r="DMP59" s="411"/>
      <c r="DMQ59" s="412"/>
      <c r="DMR59" s="406"/>
      <c r="DMS59" s="407"/>
      <c r="DMT59" s="408"/>
      <c r="DMU59" s="409"/>
      <c r="DMV59" s="410"/>
      <c r="DMW59" s="411"/>
      <c r="DMX59" s="412"/>
      <c r="DMY59" s="406"/>
      <c r="DMZ59" s="407"/>
      <c r="DNA59" s="408"/>
      <c r="DNB59" s="409"/>
      <c r="DNC59" s="410"/>
      <c r="DND59" s="411"/>
      <c r="DNE59" s="412"/>
      <c r="DNF59" s="406"/>
      <c r="DNG59" s="407"/>
      <c r="DNH59" s="408"/>
      <c r="DNI59" s="409"/>
      <c r="DNJ59" s="410"/>
      <c r="DNK59" s="411"/>
      <c r="DNL59" s="412"/>
      <c r="DNM59" s="406"/>
      <c r="DNN59" s="407"/>
      <c r="DNO59" s="408"/>
      <c r="DNP59" s="409"/>
      <c r="DNQ59" s="410"/>
      <c r="DNR59" s="411"/>
      <c r="DNS59" s="412"/>
      <c r="DNT59" s="406"/>
      <c r="DNU59" s="407"/>
      <c r="DNV59" s="408"/>
      <c r="DNW59" s="409"/>
      <c r="DNX59" s="410"/>
      <c r="DNY59" s="411"/>
      <c r="DNZ59" s="412"/>
      <c r="DOA59" s="406"/>
      <c r="DOB59" s="407"/>
      <c r="DOC59" s="408"/>
      <c r="DOD59" s="409"/>
      <c r="DOE59" s="410"/>
      <c r="DOF59" s="411"/>
      <c r="DOG59" s="412"/>
      <c r="DOH59" s="406"/>
      <c r="DOI59" s="407"/>
      <c r="DOJ59" s="408"/>
      <c r="DOK59" s="409"/>
      <c r="DOL59" s="410"/>
      <c r="DOM59" s="411"/>
      <c r="DON59" s="412"/>
      <c r="DOO59" s="406"/>
      <c r="DOP59" s="407"/>
      <c r="DOQ59" s="408"/>
      <c r="DOR59" s="409"/>
      <c r="DOS59" s="410"/>
      <c r="DOT59" s="411"/>
      <c r="DOU59" s="412"/>
      <c r="DOV59" s="406"/>
      <c r="DOW59" s="407"/>
      <c r="DOX59" s="408"/>
      <c r="DOY59" s="409"/>
      <c r="DOZ59" s="410"/>
      <c r="DPA59" s="411"/>
      <c r="DPB59" s="412"/>
      <c r="DPC59" s="406"/>
      <c r="DPD59" s="407"/>
      <c r="DPE59" s="408"/>
      <c r="DPF59" s="409"/>
      <c r="DPG59" s="410"/>
      <c r="DPH59" s="411"/>
      <c r="DPI59" s="412"/>
      <c r="DPJ59" s="406"/>
      <c r="DPK59" s="407"/>
      <c r="DPL59" s="408"/>
      <c r="DPM59" s="409"/>
      <c r="DPN59" s="410"/>
      <c r="DPO59" s="411"/>
      <c r="DPP59" s="412"/>
      <c r="DPQ59" s="406"/>
      <c r="DPR59" s="407"/>
      <c r="DPS59" s="408"/>
      <c r="DPT59" s="409"/>
      <c r="DPU59" s="410"/>
      <c r="DPV59" s="411"/>
      <c r="DPW59" s="412"/>
      <c r="DPX59" s="406"/>
      <c r="DPY59" s="407"/>
      <c r="DPZ59" s="408"/>
      <c r="DQA59" s="409"/>
      <c r="DQB59" s="410"/>
      <c r="DQC59" s="411"/>
      <c r="DQD59" s="412"/>
      <c r="DQE59" s="406"/>
      <c r="DQF59" s="407"/>
      <c r="DQG59" s="408"/>
      <c r="DQH59" s="409"/>
      <c r="DQI59" s="410"/>
      <c r="DQJ59" s="411"/>
      <c r="DQK59" s="412"/>
      <c r="DQL59" s="406"/>
      <c r="DQM59" s="407"/>
      <c r="DQN59" s="408"/>
      <c r="DQO59" s="409"/>
      <c r="DQP59" s="410"/>
      <c r="DQQ59" s="411"/>
      <c r="DQR59" s="412"/>
      <c r="DQS59" s="406"/>
      <c r="DQT59" s="407"/>
      <c r="DQU59" s="408"/>
      <c r="DQV59" s="409"/>
      <c r="DQW59" s="410"/>
      <c r="DQX59" s="411"/>
      <c r="DQY59" s="412"/>
      <c r="DQZ59" s="406"/>
      <c r="DRA59" s="407"/>
      <c r="DRB59" s="408"/>
      <c r="DRC59" s="409"/>
      <c r="DRD59" s="410"/>
      <c r="DRE59" s="411"/>
      <c r="DRF59" s="412"/>
      <c r="DRG59" s="406"/>
      <c r="DRH59" s="407"/>
      <c r="DRI59" s="408"/>
      <c r="DRJ59" s="409"/>
      <c r="DRK59" s="410"/>
      <c r="DRL59" s="411"/>
      <c r="DRM59" s="412"/>
      <c r="DRN59" s="406"/>
      <c r="DRO59" s="407"/>
      <c r="DRP59" s="408"/>
      <c r="DRQ59" s="409"/>
      <c r="DRR59" s="410"/>
      <c r="DRS59" s="411"/>
      <c r="DRT59" s="412"/>
      <c r="DRU59" s="406"/>
      <c r="DRV59" s="407"/>
      <c r="DRW59" s="408"/>
      <c r="DRX59" s="409"/>
      <c r="DRY59" s="410"/>
      <c r="DRZ59" s="411"/>
      <c r="DSA59" s="412"/>
      <c r="DSB59" s="406"/>
      <c r="DSC59" s="407"/>
      <c r="DSD59" s="408"/>
      <c r="DSE59" s="409"/>
      <c r="DSF59" s="410"/>
      <c r="DSG59" s="411"/>
      <c r="DSH59" s="412"/>
      <c r="DSI59" s="406"/>
      <c r="DSJ59" s="407"/>
      <c r="DSK59" s="408"/>
      <c r="DSL59" s="409"/>
      <c r="DSM59" s="410"/>
      <c r="DSN59" s="411"/>
      <c r="DSO59" s="412"/>
      <c r="DSP59" s="406"/>
      <c r="DSQ59" s="407"/>
      <c r="DSR59" s="408"/>
      <c r="DSS59" s="409"/>
      <c r="DST59" s="410"/>
      <c r="DSU59" s="411"/>
      <c r="DSV59" s="412"/>
      <c r="DSW59" s="406"/>
      <c r="DSX59" s="407"/>
      <c r="DSY59" s="408"/>
      <c r="DSZ59" s="409"/>
      <c r="DTA59" s="410"/>
      <c r="DTB59" s="411"/>
      <c r="DTC59" s="412"/>
      <c r="DTD59" s="406"/>
      <c r="DTE59" s="407"/>
      <c r="DTF59" s="408"/>
      <c r="DTG59" s="409"/>
      <c r="DTH59" s="410"/>
      <c r="DTI59" s="411"/>
      <c r="DTJ59" s="412"/>
      <c r="DTK59" s="406"/>
      <c r="DTL59" s="407"/>
      <c r="DTM59" s="408"/>
      <c r="DTN59" s="409"/>
      <c r="DTO59" s="410"/>
      <c r="DTP59" s="411"/>
      <c r="DTQ59" s="412"/>
      <c r="DTR59" s="406"/>
      <c r="DTS59" s="407"/>
      <c r="DTT59" s="408"/>
      <c r="DTU59" s="409"/>
      <c r="DTV59" s="410"/>
      <c r="DTW59" s="411"/>
      <c r="DTX59" s="412"/>
      <c r="DTY59" s="406"/>
      <c r="DTZ59" s="407"/>
      <c r="DUA59" s="408"/>
      <c r="DUB59" s="409"/>
      <c r="DUC59" s="410"/>
      <c r="DUD59" s="411"/>
      <c r="DUE59" s="412"/>
      <c r="DUF59" s="406"/>
      <c r="DUG59" s="407"/>
      <c r="DUH59" s="408"/>
      <c r="DUI59" s="409"/>
      <c r="DUJ59" s="410"/>
      <c r="DUK59" s="411"/>
      <c r="DUL59" s="412"/>
      <c r="DUM59" s="406"/>
      <c r="DUN59" s="407"/>
      <c r="DUO59" s="408"/>
      <c r="DUP59" s="409"/>
      <c r="DUQ59" s="410"/>
      <c r="DUR59" s="411"/>
      <c r="DUS59" s="412"/>
      <c r="DUT59" s="406"/>
      <c r="DUU59" s="407"/>
      <c r="DUV59" s="408"/>
      <c r="DUW59" s="409"/>
      <c r="DUX59" s="410"/>
      <c r="DUY59" s="411"/>
      <c r="DUZ59" s="412"/>
      <c r="DVA59" s="406"/>
      <c r="DVB59" s="407"/>
      <c r="DVC59" s="408"/>
      <c r="DVD59" s="409"/>
      <c r="DVE59" s="410"/>
      <c r="DVF59" s="411"/>
      <c r="DVG59" s="412"/>
      <c r="DVH59" s="406"/>
      <c r="DVI59" s="407"/>
      <c r="DVJ59" s="408"/>
      <c r="DVK59" s="409"/>
      <c r="DVL59" s="410"/>
      <c r="DVM59" s="411"/>
      <c r="DVN59" s="412"/>
      <c r="DVO59" s="406"/>
      <c r="DVP59" s="407"/>
      <c r="DVQ59" s="408"/>
      <c r="DVR59" s="409"/>
      <c r="DVS59" s="410"/>
      <c r="DVT59" s="411"/>
      <c r="DVU59" s="412"/>
      <c r="DVV59" s="406"/>
      <c r="DVW59" s="407"/>
      <c r="DVX59" s="408"/>
      <c r="DVY59" s="409"/>
      <c r="DVZ59" s="410"/>
      <c r="DWA59" s="411"/>
      <c r="DWB59" s="412"/>
      <c r="DWC59" s="406"/>
      <c r="DWD59" s="407"/>
      <c r="DWE59" s="408"/>
      <c r="DWF59" s="409"/>
      <c r="DWG59" s="410"/>
      <c r="DWH59" s="411"/>
      <c r="DWI59" s="412"/>
      <c r="DWJ59" s="406"/>
      <c r="DWK59" s="407"/>
      <c r="DWL59" s="408"/>
      <c r="DWM59" s="409"/>
      <c r="DWN59" s="410"/>
      <c r="DWO59" s="411"/>
      <c r="DWP59" s="412"/>
      <c r="DWQ59" s="406"/>
      <c r="DWR59" s="407"/>
      <c r="DWS59" s="408"/>
      <c r="DWT59" s="409"/>
      <c r="DWU59" s="410"/>
      <c r="DWV59" s="411"/>
      <c r="DWW59" s="412"/>
      <c r="DWX59" s="406"/>
      <c r="DWY59" s="407"/>
      <c r="DWZ59" s="408"/>
      <c r="DXA59" s="409"/>
      <c r="DXB59" s="410"/>
      <c r="DXC59" s="411"/>
      <c r="DXD59" s="412"/>
      <c r="DXE59" s="406"/>
      <c r="DXF59" s="407"/>
      <c r="DXG59" s="408"/>
      <c r="DXH59" s="409"/>
      <c r="DXI59" s="410"/>
      <c r="DXJ59" s="411"/>
      <c r="DXK59" s="412"/>
      <c r="DXL59" s="406"/>
      <c r="DXM59" s="407"/>
      <c r="DXN59" s="408"/>
      <c r="DXO59" s="409"/>
      <c r="DXP59" s="410"/>
      <c r="DXQ59" s="411"/>
      <c r="DXR59" s="412"/>
      <c r="DXS59" s="406"/>
      <c r="DXT59" s="407"/>
      <c r="DXU59" s="408"/>
      <c r="DXV59" s="409"/>
      <c r="DXW59" s="410"/>
      <c r="DXX59" s="411"/>
      <c r="DXY59" s="412"/>
      <c r="DXZ59" s="406"/>
      <c r="DYA59" s="407"/>
      <c r="DYB59" s="408"/>
      <c r="DYC59" s="409"/>
      <c r="DYD59" s="410"/>
      <c r="DYE59" s="411"/>
      <c r="DYF59" s="412"/>
      <c r="DYG59" s="406"/>
      <c r="DYH59" s="407"/>
      <c r="DYI59" s="408"/>
      <c r="DYJ59" s="409"/>
      <c r="DYK59" s="410"/>
      <c r="DYL59" s="411"/>
      <c r="DYM59" s="412"/>
      <c r="DYN59" s="406"/>
      <c r="DYO59" s="407"/>
      <c r="DYP59" s="408"/>
      <c r="DYQ59" s="409"/>
      <c r="DYR59" s="410"/>
      <c r="DYS59" s="411"/>
      <c r="DYT59" s="412"/>
      <c r="DYU59" s="406"/>
      <c r="DYV59" s="407"/>
      <c r="DYW59" s="408"/>
      <c r="DYX59" s="409"/>
      <c r="DYY59" s="410"/>
      <c r="DYZ59" s="411"/>
      <c r="DZA59" s="412"/>
      <c r="DZB59" s="406"/>
      <c r="DZC59" s="407"/>
      <c r="DZD59" s="408"/>
      <c r="DZE59" s="409"/>
      <c r="DZF59" s="410"/>
      <c r="DZG59" s="411"/>
      <c r="DZH59" s="412"/>
      <c r="DZI59" s="406"/>
      <c r="DZJ59" s="407"/>
      <c r="DZK59" s="408"/>
      <c r="DZL59" s="409"/>
      <c r="DZM59" s="410"/>
      <c r="DZN59" s="411"/>
      <c r="DZO59" s="412"/>
      <c r="DZP59" s="406"/>
      <c r="DZQ59" s="407"/>
      <c r="DZR59" s="408"/>
      <c r="DZS59" s="409"/>
      <c r="DZT59" s="410"/>
      <c r="DZU59" s="411"/>
      <c r="DZV59" s="412"/>
      <c r="DZW59" s="406"/>
      <c r="DZX59" s="407"/>
      <c r="DZY59" s="408"/>
      <c r="DZZ59" s="409"/>
      <c r="EAA59" s="410"/>
      <c r="EAB59" s="411"/>
      <c r="EAC59" s="412"/>
      <c r="EAD59" s="406"/>
      <c r="EAE59" s="407"/>
      <c r="EAF59" s="408"/>
      <c r="EAG59" s="409"/>
      <c r="EAH59" s="410"/>
      <c r="EAI59" s="411"/>
      <c r="EAJ59" s="412"/>
      <c r="EAK59" s="406"/>
      <c r="EAL59" s="407"/>
      <c r="EAM59" s="408"/>
      <c r="EAN59" s="409"/>
      <c r="EAO59" s="410"/>
      <c r="EAP59" s="411"/>
      <c r="EAQ59" s="412"/>
      <c r="EAR59" s="406"/>
      <c r="EAS59" s="407"/>
      <c r="EAT59" s="408"/>
      <c r="EAU59" s="409"/>
      <c r="EAV59" s="410"/>
      <c r="EAW59" s="411"/>
      <c r="EAX59" s="412"/>
      <c r="EAY59" s="406"/>
      <c r="EAZ59" s="407"/>
      <c r="EBA59" s="408"/>
      <c r="EBB59" s="409"/>
      <c r="EBC59" s="410"/>
      <c r="EBD59" s="411"/>
      <c r="EBE59" s="412"/>
      <c r="EBF59" s="406"/>
      <c r="EBG59" s="407"/>
      <c r="EBH59" s="408"/>
      <c r="EBI59" s="409"/>
      <c r="EBJ59" s="410"/>
      <c r="EBK59" s="411"/>
      <c r="EBL59" s="412"/>
      <c r="EBM59" s="406"/>
      <c r="EBN59" s="407"/>
      <c r="EBO59" s="408"/>
      <c r="EBP59" s="409"/>
      <c r="EBQ59" s="410"/>
      <c r="EBR59" s="411"/>
      <c r="EBS59" s="412"/>
      <c r="EBT59" s="406"/>
      <c r="EBU59" s="407"/>
      <c r="EBV59" s="408"/>
      <c r="EBW59" s="409"/>
      <c r="EBX59" s="410"/>
      <c r="EBY59" s="411"/>
      <c r="EBZ59" s="412"/>
      <c r="ECA59" s="406"/>
      <c r="ECB59" s="407"/>
      <c r="ECC59" s="408"/>
      <c r="ECD59" s="409"/>
      <c r="ECE59" s="410"/>
      <c r="ECF59" s="411"/>
      <c r="ECG59" s="412"/>
      <c r="ECH59" s="406"/>
      <c r="ECI59" s="407"/>
      <c r="ECJ59" s="408"/>
      <c r="ECK59" s="409"/>
      <c r="ECL59" s="410"/>
      <c r="ECM59" s="411"/>
      <c r="ECN59" s="412"/>
      <c r="ECO59" s="406"/>
      <c r="ECP59" s="407"/>
      <c r="ECQ59" s="408"/>
      <c r="ECR59" s="409"/>
      <c r="ECS59" s="410"/>
      <c r="ECT59" s="411"/>
      <c r="ECU59" s="412"/>
      <c r="ECV59" s="406"/>
      <c r="ECW59" s="407"/>
      <c r="ECX59" s="408"/>
      <c r="ECY59" s="409"/>
      <c r="ECZ59" s="410"/>
      <c r="EDA59" s="411"/>
      <c r="EDB59" s="412"/>
      <c r="EDC59" s="406"/>
      <c r="EDD59" s="407"/>
      <c r="EDE59" s="408"/>
      <c r="EDF59" s="409"/>
      <c r="EDG59" s="410"/>
      <c r="EDH59" s="411"/>
      <c r="EDI59" s="412"/>
      <c r="EDJ59" s="406"/>
      <c r="EDK59" s="407"/>
      <c r="EDL59" s="408"/>
      <c r="EDM59" s="409"/>
      <c r="EDN59" s="410"/>
      <c r="EDO59" s="411"/>
      <c r="EDP59" s="412"/>
      <c r="EDQ59" s="406"/>
      <c r="EDR59" s="407"/>
      <c r="EDS59" s="408"/>
      <c r="EDT59" s="409"/>
      <c r="EDU59" s="410"/>
      <c r="EDV59" s="411"/>
      <c r="EDW59" s="412"/>
      <c r="EDX59" s="406"/>
      <c r="EDY59" s="407"/>
      <c r="EDZ59" s="408"/>
      <c r="EEA59" s="409"/>
      <c r="EEB59" s="410"/>
      <c r="EEC59" s="411"/>
      <c r="EED59" s="412"/>
      <c r="EEE59" s="406"/>
      <c r="EEF59" s="407"/>
      <c r="EEG59" s="408"/>
      <c r="EEH59" s="409"/>
      <c r="EEI59" s="410"/>
      <c r="EEJ59" s="411"/>
      <c r="EEK59" s="412"/>
      <c r="EEL59" s="406"/>
      <c r="EEM59" s="407"/>
      <c r="EEN59" s="408"/>
      <c r="EEO59" s="409"/>
      <c r="EEP59" s="410"/>
      <c r="EEQ59" s="411"/>
      <c r="EER59" s="412"/>
      <c r="EES59" s="406"/>
      <c r="EET59" s="407"/>
      <c r="EEU59" s="408"/>
      <c r="EEV59" s="409"/>
      <c r="EEW59" s="410"/>
      <c r="EEX59" s="411"/>
      <c r="EEY59" s="412"/>
      <c r="EEZ59" s="406"/>
      <c r="EFA59" s="407"/>
      <c r="EFB59" s="408"/>
      <c r="EFC59" s="409"/>
      <c r="EFD59" s="410"/>
      <c r="EFE59" s="411"/>
      <c r="EFF59" s="412"/>
      <c r="EFG59" s="406"/>
      <c r="EFH59" s="407"/>
      <c r="EFI59" s="408"/>
      <c r="EFJ59" s="409"/>
      <c r="EFK59" s="410"/>
      <c r="EFL59" s="411"/>
      <c r="EFM59" s="412"/>
      <c r="EFN59" s="406"/>
      <c r="EFO59" s="407"/>
      <c r="EFP59" s="408"/>
      <c r="EFQ59" s="409"/>
      <c r="EFR59" s="410"/>
      <c r="EFS59" s="411"/>
      <c r="EFT59" s="412"/>
      <c r="EFU59" s="406"/>
      <c r="EFV59" s="407"/>
      <c r="EFW59" s="408"/>
      <c r="EFX59" s="409"/>
      <c r="EFY59" s="410"/>
      <c r="EFZ59" s="411"/>
      <c r="EGA59" s="412"/>
      <c r="EGB59" s="406"/>
      <c r="EGC59" s="407"/>
      <c r="EGD59" s="408"/>
      <c r="EGE59" s="409"/>
      <c r="EGF59" s="410"/>
      <c r="EGG59" s="411"/>
      <c r="EGH59" s="412"/>
      <c r="EGI59" s="406"/>
      <c r="EGJ59" s="407"/>
      <c r="EGK59" s="408"/>
      <c r="EGL59" s="409"/>
      <c r="EGM59" s="410"/>
      <c r="EGN59" s="411"/>
      <c r="EGO59" s="412"/>
      <c r="EGP59" s="406"/>
      <c r="EGQ59" s="407"/>
      <c r="EGR59" s="408"/>
      <c r="EGS59" s="409"/>
      <c r="EGT59" s="410"/>
      <c r="EGU59" s="411"/>
      <c r="EGV59" s="412"/>
      <c r="EGW59" s="406"/>
      <c r="EGX59" s="407"/>
      <c r="EGY59" s="408"/>
      <c r="EGZ59" s="409"/>
      <c r="EHA59" s="410"/>
      <c r="EHB59" s="411"/>
      <c r="EHC59" s="412"/>
      <c r="EHD59" s="406"/>
      <c r="EHE59" s="407"/>
      <c r="EHF59" s="408"/>
      <c r="EHG59" s="409"/>
      <c r="EHH59" s="410"/>
      <c r="EHI59" s="411"/>
      <c r="EHJ59" s="412"/>
      <c r="EHK59" s="406"/>
      <c r="EHL59" s="407"/>
      <c r="EHM59" s="408"/>
      <c r="EHN59" s="409"/>
      <c r="EHO59" s="410"/>
      <c r="EHP59" s="411"/>
      <c r="EHQ59" s="412"/>
      <c r="EHR59" s="406"/>
      <c r="EHS59" s="407"/>
      <c r="EHT59" s="408"/>
      <c r="EHU59" s="409"/>
      <c r="EHV59" s="410"/>
      <c r="EHW59" s="411"/>
      <c r="EHX59" s="412"/>
      <c r="EHY59" s="406"/>
      <c r="EHZ59" s="407"/>
      <c r="EIA59" s="408"/>
      <c r="EIB59" s="409"/>
      <c r="EIC59" s="410"/>
      <c r="EID59" s="411"/>
      <c r="EIE59" s="412"/>
      <c r="EIF59" s="406"/>
      <c r="EIG59" s="407"/>
      <c r="EIH59" s="408"/>
      <c r="EII59" s="409"/>
      <c r="EIJ59" s="410"/>
      <c r="EIK59" s="411"/>
      <c r="EIL59" s="412"/>
      <c r="EIM59" s="406"/>
      <c r="EIN59" s="407"/>
      <c r="EIO59" s="408"/>
      <c r="EIP59" s="409"/>
      <c r="EIQ59" s="410"/>
      <c r="EIR59" s="411"/>
      <c r="EIS59" s="412"/>
      <c r="EIT59" s="406"/>
      <c r="EIU59" s="407"/>
      <c r="EIV59" s="408"/>
      <c r="EIW59" s="409"/>
      <c r="EIX59" s="410"/>
      <c r="EIY59" s="411"/>
      <c r="EIZ59" s="412"/>
      <c r="EJA59" s="406"/>
      <c r="EJB59" s="407"/>
      <c r="EJC59" s="408"/>
      <c r="EJD59" s="409"/>
      <c r="EJE59" s="410"/>
      <c r="EJF59" s="411"/>
      <c r="EJG59" s="412"/>
      <c r="EJH59" s="406"/>
      <c r="EJI59" s="407"/>
      <c r="EJJ59" s="408"/>
      <c r="EJK59" s="409"/>
      <c r="EJL59" s="410"/>
      <c r="EJM59" s="411"/>
      <c r="EJN59" s="412"/>
      <c r="EJO59" s="406"/>
      <c r="EJP59" s="407"/>
      <c r="EJQ59" s="408"/>
      <c r="EJR59" s="409"/>
      <c r="EJS59" s="410"/>
      <c r="EJT59" s="411"/>
      <c r="EJU59" s="412"/>
      <c r="EJV59" s="406"/>
      <c r="EJW59" s="407"/>
      <c r="EJX59" s="408"/>
      <c r="EJY59" s="409"/>
      <c r="EJZ59" s="410"/>
      <c r="EKA59" s="411"/>
      <c r="EKB59" s="412"/>
      <c r="EKC59" s="406"/>
      <c r="EKD59" s="407"/>
      <c r="EKE59" s="408"/>
      <c r="EKF59" s="409"/>
      <c r="EKG59" s="410"/>
      <c r="EKH59" s="411"/>
      <c r="EKI59" s="412"/>
      <c r="EKJ59" s="406"/>
      <c r="EKK59" s="407"/>
      <c r="EKL59" s="408"/>
      <c r="EKM59" s="409"/>
      <c r="EKN59" s="410"/>
      <c r="EKO59" s="411"/>
      <c r="EKP59" s="412"/>
      <c r="EKQ59" s="406"/>
      <c r="EKR59" s="407"/>
      <c r="EKS59" s="408"/>
      <c r="EKT59" s="409"/>
      <c r="EKU59" s="410"/>
      <c r="EKV59" s="411"/>
      <c r="EKW59" s="412"/>
      <c r="EKX59" s="406"/>
      <c r="EKY59" s="407"/>
      <c r="EKZ59" s="408"/>
      <c r="ELA59" s="409"/>
      <c r="ELB59" s="410"/>
      <c r="ELC59" s="411"/>
      <c r="ELD59" s="412"/>
      <c r="ELE59" s="406"/>
      <c r="ELF59" s="407"/>
      <c r="ELG59" s="408"/>
      <c r="ELH59" s="409"/>
      <c r="ELI59" s="410"/>
      <c r="ELJ59" s="411"/>
      <c r="ELK59" s="412"/>
      <c r="ELL59" s="406"/>
      <c r="ELM59" s="407"/>
      <c r="ELN59" s="408"/>
      <c r="ELO59" s="409"/>
      <c r="ELP59" s="410"/>
      <c r="ELQ59" s="411"/>
      <c r="ELR59" s="412"/>
      <c r="ELS59" s="406"/>
      <c r="ELT59" s="407"/>
      <c r="ELU59" s="408"/>
      <c r="ELV59" s="409"/>
      <c r="ELW59" s="410"/>
      <c r="ELX59" s="411"/>
      <c r="ELY59" s="412"/>
      <c r="ELZ59" s="406"/>
      <c r="EMA59" s="407"/>
      <c r="EMB59" s="408"/>
      <c r="EMC59" s="409"/>
      <c r="EMD59" s="410"/>
      <c r="EME59" s="411"/>
      <c r="EMF59" s="412"/>
      <c r="EMG59" s="406"/>
      <c r="EMH59" s="407"/>
      <c r="EMI59" s="408"/>
      <c r="EMJ59" s="409"/>
      <c r="EMK59" s="410"/>
      <c r="EML59" s="411"/>
      <c r="EMM59" s="412"/>
      <c r="EMN59" s="406"/>
      <c r="EMO59" s="407"/>
      <c r="EMP59" s="408"/>
      <c r="EMQ59" s="409"/>
      <c r="EMR59" s="410"/>
      <c r="EMS59" s="411"/>
      <c r="EMT59" s="412"/>
      <c r="EMU59" s="406"/>
      <c r="EMV59" s="407"/>
      <c r="EMW59" s="408"/>
      <c r="EMX59" s="409"/>
      <c r="EMY59" s="410"/>
      <c r="EMZ59" s="411"/>
      <c r="ENA59" s="412"/>
      <c r="ENB59" s="406"/>
      <c r="ENC59" s="407"/>
      <c r="END59" s="408"/>
      <c r="ENE59" s="409"/>
      <c r="ENF59" s="410"/>
      <c r="ENG59" s="411"/>
      <c r="ENH59" s="412"/>
      <c r="ENI59" s="406"/>
      <c r="ENJ59" s="407"/>
      <c r="ENK59" s="408"/>
      <c r="ENL59" s="409"/>
      <c r="ENM59" s="410"/>
      <c r="ENN59" s="411"/>
      <c r="ENO59" s="412"/>
      <c r="ENP59" s="406"/>
      <c r="ENQ59" s="407"/>
      <c r="ENR59" s="408"/>
      <c r="ENS59" s="409"/>
      <c r="ENT59" s="410"/>
      <c r="ENU59" s="411"/>
      <c r="ENV59" s="412"/>
      <c r="ENW59" s="406"/>
      <c r="ENX59" s="407"/>
      <c r="ENY59" s="408"/>
      <c r="ENZ59" s="409"/>
      <c r="EOA59" s="410"/>
      <c r="EOB59" s="411"/>
      <c r="EOC59" s="412"/>
      <c r="EOD59" s="406"/>
      <c r="EOE59" s="407"/>
      <c r="EOF59" s="408"/>
      <c r="EOG59" s="409"/>
      <c r="EOH59" s="410"/>
      <c r="EOI59" s="411"/>
      <c r="EOJ59" s="412"/>
      <c r="EOK59" s="406"/>
      <c r="EOL59" s="407"/>
      <c r="EOM59" s="408"/>
      <c r="EON59" s="409"/>
      <c r="EOO59" s="410"/>
      <c r="EOP59" s="411"/>
      <c r="EOQ59" s="412"/>
      <c r="EOR59" s="406"/>
      <c r="EOS59" s="407"/>
      <c r="EOT59" s="408"/>
      <c r="EOU59" s="409"/>
      <c r="EOV59" s="410"/>
      <c r="EOW59" s="411"/>
      <c r="EOX59" s="412"/>
      <c r="EOY59" s="406"/>
      <c r="EOZ59" s="407"/>
      <c r="EPA59" s="408"/>
      <c r="EPB59" s="409"/>
      <c r="EPC59" s="410"/>
      <c r="EPD59" s="411"/>
      <c r="EPE59" s="412"/>
      <c r="EPF59" s="406"/>
      <c r="EPG59" s="407"/>
      <c r="EPH59" s="408"/>
      <c r="EPI59" s="409"/>
      <c r="EPJ59" s="410"/>
      <c r="EPK59" s="411"/>
      <c r="EPL59" s="412"/>
      <c r="EPM59" s="406"/>
      <c r="EPN59" s="407"/>
      <c r="EPO59" s="408"/>
      <c r="EPP59" s="409"/>
      <c r="EPQ59" s="410"/>
      <c r="EPR59" s="411"/>
      <c r="EPS59" s="412"/>
      <c r="EPT59" s="406"/>
      <c r="EPU59" s="407"/>
      <c r="EPV59" s="408"/>
      <c r="EPW59" s="409"/>
      <c r="EPX59" s="410"/>
      <c r="EPY59" s="411"/>
      <c r="EPZ59" s="412"/>
      <c r="EQA59" s="406"/>
      <c r="EQB59" s="407"/>
      <c r="EQC59" s="408"/>
      <c r="EQD59" s="409"/>
      <c r="EQE59" s="410"/>
      <c r="EQF59" s="411"/>
      <c r="EQG59" s="412"/>
      <c r="EQH59" s="406"/>
      <c r="EQI59" s="407"/>
      <c r="EQJ59" s="408"/>
      <c r="EQK59" s="409"/>
      <c r="EQL59" s="410"/>
      <c r="EQM59" s="411"/>
      <c r="EQN59" s="412"/>
      <c r="EQO59" s="406"/>
      <c r="EQP59" s="407"/>
      <c r="EQQ59" s="408"/>
      <c r="EQR59" s="409"/>
      <c r="EQS59" s="410"/>
      <c r="EQT59" s="411"/>
      <c r="EQU59" s="412"/>
      <c r="EQV59" s="406"/>
      <c r="EQW59" s="407"/>
      <c r="EQX59" s="408"/>
      <c r="EQY59" s="409"/>
      <c r="EQZ59" s="410"/>
      <c r="ERA59" s="411"/>
      <c r="ERB59" s="412"/>
      <c r="ERC59" s="406"/>
      <c r="ERD59" s="407"/>
      <c r="ERE59" s="408"/>
      <c r="ERF59" s="409"/>
      <c r="ERG59" s="410"/>
      <c r="ERH59" s="411"/>
      <c r="ERI59" s="412"/>
      <c r="ERJ59" s="406"/>
      <c r="ERK59" s="407"/>
      <c r="ERL59" s="408"/>
      <c r="ERM59" s="409"/>
      <c r="ERN59" s="410"/>
      <c r="ERO59" s="411"/>
      <c r="ERP59" s="412"/>
      <c r="ERQ59" s="406"/>
      <c r="ERR59" s="407"/>
      <c r="ERS59" s="408"/>
      <c r="ERT59" s="409"/>
      <c r="ERU59" s="410"/>
      <c r="ERV59" s="411"/>
      <c r="ERW59" s="412"/>
      <c r="ERX59" s="406"/>
      <c r="ERY59" s="407"/>
      <c r="ERZ59" s="408"/>
      <c r="ESA59" s="409"/>
      <c r="ESB59" s="410"/>
      <c r="ESC59" s="411"/>
      <c r="ESD59" s="412"/>
      <c r="ESE59" s="406"/>
      <c r="ESF59" s="407"/>
      <c r="ESG59" s="408"/>
      <c r="ESH59" s="409"/>
      <c r="ESI59" s="410"/>
      <c r="ESJ59" s="411"/>
      <c r="ESK59" s="412"/>
      <c r="ESL59" s="406"/>
      <c r="ESM59" s="407"/>
      <c r="ESN59" s="408"/>
      <c r="ESO59" s="409"/>
      <c r="ESP59" s="410"/>
      <c r="ESQ59" s="411"/>
      <c r="ESR59" s="412"/>
      <c r="ESS59" s="406"/>
      <c r="EST59" s="407"/>
      <c r="ESU59" s="408"/>
      <c r="ESV59" s="409"/>
      <c r="ESW59" s="410"/>
      <c r="ESX59" s="411"/>
      <c r="ESY59" s="412"/>
      <c r="ESZ59" s="406"/>
      <c r="ETA59" s="407"/>
      <c r="ETB59" s="408"/>
      <c r="ETC59" s="409"/>
      <c r="ETD59" s="410"/>
      <c r="ETE59" s="411"/>
      <c r="ETF59" s="412"/>
      <c r="ETG59" s="406"/>
      <c r="ETH59" s="407"/>
      <c r="ETI59" s="408"/>
      <c r="ETJ59" s="409"/>
      <c r="ETK59" s="410"/>
      <c r="ETL59" s="411"/>
      <c r="ETM59" s="412"/>
      <c r="ETN59" s="406"/>
      <c r="ETO59" s="407"/>
      <c r="ETP59" s="408"/>
      <c r="ETQ59" s="409"/>
      <c r="ETR59" s="410"/>
      <c r="ETS59" s="411"/>
      <c r="ETT59" s="412"/>
      <c r="ETU59" s="406"/>
      <c r="ETV59" s="407"/>
      <c r="ETW59" s="408"/>
      <c r="ETX59" s="409"/>
      <c r="ETY59" s="410"/>
      <c r="ETZ59" s="411"/>
      <c r="EUA59" s="412"/>
      <c r="EUB59" s="406"/>
      <c r="EUC59" s="407"/>
      <c r="EUD59" s="408"/>
      <c r="EUE59" s="409"/>
      <c r="EUF59" s="410"/>
      <c r="EUG59" s="411"/>
      <c r="EUH59" s="412"/>
      <c r="EUI59" s="406"/>
      <c r="EUJ59" s="407"/>
      <c r="EUK59" s="408"/>
      <c r="EUL59" s="409"/>
      <c r="EUM59" s="410"/>
      <c r="EUN59" s="411"/>
      <c r="EUO59" s="412"/>
      <c r="EUP59" s="406"/>
      <c r="EUQ59" s="407"/>
      <c r="EUR59" s="408"/>
      <c r="EUS59" s="409"/>
      <c r="EUT59" s="410"/>
      <c r="EUU59" s="411"/>
      <c r="EUV59" s="412"/>
      <c r="EUW59" s="406"/>
      <c r="EUX59" s="407"/>
      <c r="EUY59" s="408"/>
      <c r="EUZ59" s="409"/>
      <c r="EVA59" s="410"/>
      <c r="EVB59" s="411"/>
      <c r="EVC59" s="412"/>
      <c r="EVD59" s="406"/>
      <c r="EVE59" s="407"/>
      <c r="EVF59" s="408"/>
      <c r="EVG59" s="409"/>
      <c r="EVH59" s="410"/>
      <c r="EVI59" s="411"/>
      <c r="EVJ59" s="412"/>
      <c r="EVK59" s="406"/>
      <c r="EVL59" s="407"/>
      <c r="EVM59" s="408"/>
      <c r="EVN59" s="409"/>
      <c r="EVO59" s="410"/>
      <c r="EVP59" s="411"/>
      <c r="EVQ59" s="412"/>
      <c r="EVR59" s="406"/>
      <c r="EVS59" s="407"/>
      <c r="EVT59" s="408"/>
      <c r="EVU59" s="409"/>
      <c r="EVV59" s="410"/>
      <c r="EVW59" s="411"/>
      <c r="EVX59" s="412"/>
      <c r="EVY59" s="406"/>
      <c r="EVZ59" s="407"/>
      <c r="EWA59" s="408"/>
      <c r="EWB59" s="409"/>
      <c r="EWC59" s="410"/>
      <c r="EWD59" s="411"/>
      <c r="EWE59" s="412"/>
      <c r="EWF59" s="406"/>
      <c r="EWG59" s="407"/>
      <c r="EWH59" s="408"/>
      <c r="EWI59" s="409"/>
      <c r="EWJ59" s="410"/>
      <c r="EWK59" s="411"/>
      <c r="EWL59" s="412"/>
      <c r="EWM59" s="406"/>
      <c r="EWN59" s="407"/>
      <c r="EWO59" s="408"/>
      <c r="EWP59" s="409"/>
      <c r="EWQ59" s="410"/>
      <c r="EWR59" s="411"/>
      <c r="EWS59" s="412"/>
      <c r="EWT59" s="406"/>
      <c r="EWU59" s="407"/>
      <c r="EWV59" s="408"/>
      <c r="EWW59" s="409"/>
      <c r="EWX59" s="410"/>
      <c r="EWY59" s="411"/>
      <c r="EWZ59" s="412"/>
      <c r="EXA59" s="406"/>
      <c r="EXB59" s="407"/>
      <c r="EXC59" s="408"/>
      <c r="EXD59" s="409"/>
      <c r="EXE59" s="410"/>
      <c r="EXF59" s="411"/>
      <c r="EXG59" s="412"/>
      <c r="EXH59" s="406"/>
      <c r="EXI59" s="407"/>
      <c r="EXJ59" s="408"/>
      <c r="EXK59" s="409"/>
      <c r="EXL59" s="410"/>
      <c r="EXM59" s="411"/>
      <c r="EXN59" s="412"/>
      <c r="EXO59" s="406"/>
      <c r="EXP59" s="407"/>
      <c r="EXQ59" s="408"/>
      <c r="EXR59" s="409"/>
      <c r="EXS59" s="410"/>
      <c r="EXT59" s="411"/>
      <c r="EXU59" s="412"/>
      <c r="EXV59" s="406"/>
      <c r="EXW59" s="407"/>
      <c r="EXX59" s="408"/>
      <c r="EXY59" s="409"/>
      <c r="EXZ59" s="410"/>
      <c r="EYA59" s="411"/>
      <c r="EYB59" s="412"/>
      <c r="EYC59" s="406"/>
      <c r="EYD59" s="407"/>
      <c r="EYE59" s="408"/>
      <c r="EYF59" s="409"/>
      <c r="EYG59" s="410"/>
      <c r="EYH59" s="411"/>
      <c r="EYI59" s="412"/>
      <c r="EYJ59" s="406"/>
      <c r="EYK59" s="407"/>
      <c r="EYL59" s="408"/>
      <c r="EYM59" s="409"/>
      <c r="EYN59" s="410"/>
      <c r="EYO59" s="411"/>
      <c r="EYP59" s="412"/>
      <c r="EYQ59" s="406"/>
      <c r="EYR59" s="407"/>
      <c r="EYS59" s="408"/>
      <c r="EYT59" s="409"/>
      <c r="EYU59" s="410"/>
      <c r="EYV59" s="411"/>
      <c r="EYW59" s="412"/>
      <c r="EYX59" s="406"/>
      <c r="EYY59" s="407"/>
      <c r="EYZ59" s="408"/>
      <c r="EZA59" s="409"/>
      <c r="EZB59" s="410"/>
      <c r="EZC59" s="411"/>
      <c r="EZD59" s="412"/>
      <c r="EZE59" s="406"/>
      <c r="EZF59" s="407"/>
      <c r="EZG59" s="408"/>
      <c r="EZH59" s="409"/>
      <c r="EZI59" s="410"/>
      <c r="EZJ59" s="411"/>
      <c r="EZK59" s="412"/>
      <c r="EZL59" s="406"/>
      <c r="EZM59" s="407"/>
      <c r="EZN59" s="408"/>
      <c r="EZO59" s="409"/>
      <c r="EZP59" s="410"/>
      <c r="EZQ59" s="411"/>
      <c r="EZR59" s="412"/>
      <c r="EZS59" s="406"/>
      <c r="EZT59" s="407"/>
      <c r="EZU59" s="408"/>
      <c r="EZV59" s="409"/>
      <c r="EZW59" s="410"/>
      <c r="EZX59" s="411"/>
      <c r="EZY59" s="412"/>
      <c r="EZZ59" s="406"/>
      <c r="FAA59" s="407"/>
      <c r="FAB59" s="408"/>
      <c r="FAC59" s="409"/>
      <c r="FAD59" s="410"/>
      <c r="FAE59" s="411"/>
      <c r="FAF59" s="412"/>
      <c r="FAG59" s="406"/>
      <c r="FAH59" s="407"/>
      <c r="FAI59" s="408"/>
      <c r="FAJ59" s="409"/>
      <c r="FAK59" s="410"/>
      <c r="FAL59" s="411"/>
      <c r="FAM59" s="412"/>
      <c r="FAN59" s="406"/>
      <c r="FAO59" s="407"/>
      <c r="FAP59" s="408"/>
      <c r="FAQ59" s="409"/>
      <c r="FAR59" s="410"/>
      <c r="FAS59" s="411"/>
      <c r="FAT59" s="412"/>
      <c r="FAU59" s="406"/>
      <c r="FAV59" s="407"/>
      <c r="FAW59" s="408"/>
      <c r="FAX59" s="409"/>
      <c r="FAY59" s="410"/>
      <c r="FAZ59" s="411"/>
      <c r="FBA59" s="412"/>
      <c r="FBB59" s="406"/>
      <c r="FBC59" s="407"/>
      <c r="FBD59" s="408"/>
      <c r="FBE59" s="409"/>
      <c r="FBF59" s="410"/>
      <c r="FBG59" s="411"/>
      <c r="FBH59" s="412"/>
      <c r="FBI59" s="406"/>
      <c r="FBJ59" s="407"/>
      <c r="FBK59" s="408"/>
      <c r="FBL59" s="409"/>
      <c r="FBM59" s="410"/>
      <c r="FBN59" s="411"/>
      <c r="FBO59" s="412"/>
      <c r="FBP59" s="406"/>
      <c r="FBQ59" s="407"/>
      <c r="FBR59" s="408"/>
      <c r="FBS59" s="409"/>
      <c r="FBT59" s="410"/>
      <c r="FBU59" s="411"/>
      <c r="FBV59" s="412"/>
      <c r="FBW59" s="406"/>
      <c r="FBX59" s="407"/>
      <c r="FBY59" s="408"/>
      <c r="FBZ59" s="409"/>
      <c r="FCA59" s="410"/>
      <c r="FCB59" s="411"/>
      <c r="FCC59" s="412"/>
      <c r="FCD59" s="406"/>
      <c r="FCE59" s="407"/>
      <c r="FCF59" s="408"/>
      <c r="FCG59" s="409"/>
      <c r="FCH59" s="410"/>
      <c r="FCI59" s="411"/>
      <c r="FCJ59" s="412"/>
      <c r="FCK59" s="406"/>
      <c r="FCL59" s="407"/>
      <c r="FCM59" s="408"/>
      <c r="FCN59" s="409"/>
      <c r="FCO59" s="410"/>
      <c r="FCP59" s="411"/>
      <c r="FCQ59" s="412"/>
      <c r="FCR59" s="406"/>
      <c r="FCS59" s="407"/>
      <c r="FCT59" s="408"/>
      <c r="FCU59" s="409"/>
      <c r="FCV59" s="410"/>
      <c r="FCW59" s="411"/>
      <c r="FCX59" s="412"/>
      <c r="FCY59" s="406"/>
      <c r="FCZ59" s="407"/>
      <c r="FDA59" s="408"/>
      <c r="FDB59" s="409"/>
      <c r="FDC59" s="410"/>
      <c r="FDD59" s="411"/>
      <c r="FDE59" s="412"/>
      <c r="FDF59" s="406"/>
      <c r="FDG59" s="407"/>
      <c r="FDH59" s="408"/>
      <c r="FDI59" s="409"/>
      <c r="FDJ59" s="410"/>
      <c r="FDK59" s="411"/>
      <c r="FDL59" s="412"/>
      <c r="FDM59" s="406"/>
      <c r="FDN59" s="407"/>
      <c r="FDO59" s="408"/>
      <c r="FDP59" s="409"/>
      <c r="FDQ59" s="410"/>
      <c r="FDR59" s="411"/>
      <c r="FDS59" s="412"/>
      <c r="FDT59" s="406"/>
      <c r="FDU59" s="407"/>
      <c r="FDV59" s="408"/>
      <c r="FDW59" s="409"/>
      <c r="FDX59" s="410"/>
      <c r="FDY59" s="411"/>
      <c r="FDZ59" s="412"/>
      <c r="FEA59" s="406"/>
      <c r="FEB59" s="407"/>
      <c r="FEC59" s="408"/>
      <c r="FED59" s="409"/>
      <c r="FEE59" s="410"/>
      <c r="FEF59" s="411"/>
      <c r="FEG59" s="412"/>
      <c r="FEH59" s="406"/>
      <c r="FEI59" s="407"/>
      <c r="FEJ59" s="408"/>
      <c r="FEK59" s="409"/>
      <c r="FEL59" s="410"/>
      <c r="FEM59" s="411"/>
      <c r="FEN59" s="412"/>
      <c r="FEO59" s="406"/>
      <c r="FEP59" s="407"/>
      <c r="FEQ59" s="408"/>
      <c r="FER59" s="409"/>
      <c r="FES59" s="410"/>
      <c r="FET59" s="411"/>
      <c r="FEU59" s="412"/>
      <c r="FEV59" s="406"/>
      <c r="FEW59" s="407"/>
      <c r="FEX59" s="408"/>
      <c r="FEY59" s="409"/>
      <c r="FEZ59" s="410"/>
      <c r="FFA59" s="411"/>
      <c r="FFB59" s="412"/>
      <c r="FFC59" s="406"/>
      <c r="FFD59" s="407"/>
      <c r="FFE59" s="408"/>
      <c r="FFF59" s="409"/>
      <c r="FFG59" s="410"/>
      <c r="FFH59" s="411"/>
      <c r="FFI59" s="412"/>
      <c r="FFJ59" s="406"/>
      <c r="FFK59" s="407"/>
      <c r="FFL59" s="408"/>
      <c r="FFM59" s="409"/>
      <c r="FFN59" s="410"/>
      <c r="FFO59" s="411"/>
      <c r="FFP59" s="412"/>
      <c r="FFQ59" s="406"/>
      <c r="FFR59" s="407"/>
      <c r="FFS59" s="408"/>
      <c r="FFT59" s="409"/>
      <c r="FFU59" s="410"/>
      <c r="FFV59" s="411"/>
      <c r="FFW59" s="412"/>
      <c r="FFX59" s="406"/>
      <c r="FFY59" s="407"/>
      <c r="FFZ59" s="408"/>
      <c r="FGA59" s="409"/>
      <c r="FGB59" s="410"/>
      <c r="FGC59" s="411"/>
      <c r="FGD59" s="412"/>
      <c r="FGE59" s="406"/>
      <c r="FGF59" s="407"/>
      <c r="FGG59" s="408"/>
      <c r="FGH59" s="409"/>
      <c r="FGI59" s="410"/>
      <c r="FGJ59" s="411"/>
      <c r="FGK59" s="412"/>
      <c r="FGL59" s="406"/>
      <c r="FGM59" s="407"/>
      <c r="FGN59" s="408"/>
      <c r="FGO59" s="409"/>
      <c r="FGP59" s="410"/>
      <c r="FGQ59" s="411"/>
      <c r="FGR59" s="412"/>
      <c r="FGS59" s="406"/>
      <c r="FGT59" s="407"/>
      <c r="FGU59" s="408"/>
      <c r="FGV59" s="409"/>
      <c r="FGW59" s="410"/>
      <c r="FGX59" s="411"/>
      <c r="FGY59" s="412"/>
      <c r="FGZ59" s="406"/>
      <c r="FHA59" s="407"/>
      <c r="FHB59" s="408"/>
      <c r="FHC59" s="409"/>
      <c r="FHD59" s="410"/>
      <c r="FHE59" s="411"/>
      <c r="FHF59" s="412"/>
      <c r="FHG59" s="406"/>
      <c r="FHH59" s="407"/>
      <c r="FHI59" s="408"/>
      <c r="FHJ59" s="409"/>
      <c r="FHK59" s="410"/>
      <c r="FHL59" s="411"/>
      <c r="FHM59" s="412"/>
      <c r="FHN59" s="406"/>
      <c r="FHO59" s="407"/>
      <c r="FHP59" s="408"/>
      <c r="FHQ59" s="409"/>
      <c r="FHR59" s="410"/>
      <c r="FHS59" s="411"/>
      <c r="FHT59" s="412"/>
      <c r="FHU59" s="406"/>
      <c r="FHV59" s="407"/>
      <c r="FHW59" s="408"/>
      <c r="FHX59" s="409"/>
      <c r="FHY59" s="410"/>
      <c r="FHZ59" s="411"/>
      <c r="FIA59" s="412"/>
      <c r="FIB59" s="406"/>
      <c r="FIC59" s="407"/>
      <c r="FID59" s="408"/>
      <c r="FIE59" s="409"/>
      <c r="FIF59" s="410"/>
      <c r="FIG59" s="411"/>
      <c r="FIH59" s="412"/>
      <c r="FII59" s="406"/>
      <c r="FIJ59" s="407"/>
      <c r="FIK59" s="408"/>
      <c r="FIL59" s="409"/>
      <c r="FIM59" s="410"/>
      <c r="FIN59" s="411"/>
      <c r="FIO59" s="412"/>
      <c r="FIP59" s="406"/>
      <c r="FIQ59" s="407"/>
      <c r="FIR59" s="408"/>
      <c r="FIS59" s="409"/>
      <c r="FIT59" s="410"/>
      <c r="FIU59" s="411"/>
      <c r="FIV59" s="412"/>
      <c r="FIW59" s="406"/>
      <c r="FIX59" s="407"/>
      <c r="FIY59" s="408"/>
      <c r="FIZ59" s="409"/>
      <c r="FJA59" s="410"/>
      <c r="FJB59" s="411"/>
      <c r="FJC59" s="412"/>
      <c r="FJD59" s="406"/>
      <c r="FJE59" s="407"/>
      <c r="FJF59" s="408"/>
      <c r="FJG59" s="409"/>
      <c r="FJH59" s="410"/>
      <c r="FJI59" s="411"/>
      <c r="FJJ59" s="412"/>
      <c r="FJK59" s="406"/>
      <c r="FJL59" s="407"/>
      <c r="FJM59" s="408"/>
      <c r="FJN59" s="409"/>
      <c r="FJO59" s="410"/>
      <c r="FJP59" s="411"/>
      <c r="FJQ59" s="412"/>
      <c r="FJR59" s="406"/>
      <c r="FJS59" s="407"/>
      <c r="FJT59" s="408"/>
      <c r="FJU59" s="409"/>
      <c r="FJV59" s="410"/>
      <c r="FJW59" s="411"/>
      <c r="FJX59" s="412"/>
      <c r="FJY59" s="406"/>
      <c r="FJZ59" s="407"/>
      <c r="FKA59" s="408"/>
      <c r="FKB59" s="409"/>
      <c r="FKC59" s="410"/>
      <c r="FKD59" s="411"/>
      <c r="FKE59" s="412"/>
      <c r="FKF59" s="406"/>
      <c r="FKG59" s="407"/>
      <c r="FKH59" s="408"/>
      <c r="FKI59" s="409"/>
      <c r="FKJ59" s="410"/>
      <c r="FKK59" s="411"/>
      <c r="FKL59" s="412"/>
      <c r="FKM59" s="406"/>
      <c r="FKN59" s="407"/>
      <c r="FKO59" s="408"/>
      <c r="FKP59" s="409"/>
      <c r="FKQ59" s="410"/>
      <c r="FKR59" s="411"/>
      <c r="FKS59" s="412"/>
      <c r="FKT59" s="406"/>
      <c r="FKU59" s="407"/>
      <c r="FKV59" s="408"/>
      <c r="FKW59" s="409"/>
      <c r="FKX59" s="410"/>
      <c r="FKY59" s="411"/>
      <c r="FKZ59" s="412"/>
      <c r="FLA59" s="406"/>
      <c r="FLB59" s="407"/>
      <c r="FLC59" s="408"/>
      <c r="FLD59" s="409"/>
      <c r="FLE59" s="410"/>
      <c r="FLF59" s="411"/>
      <c r="FLG59" s="412"/>
      <c r="FLH59" s="406"/>
      <c r="FLI59" s="407"/>
      <c r="FLJ59" s="408"/>
      <c r="FLK59" s="409"/>
      <c r="FLL59" s="410"/>
      <c r="FLM59" s="411"/>
      <c r="FLN59" s="412"/>
      <c r="FLO59" s="406"/>
      <c r="FLP59" s="407"/>
      <c r="FLQ59" s="408"/>
      <c r="FLR59" s="409"/>
      <c r="FLS59" s="410"/>
      <c r="FLT59" s="411"/>
      <c r="FLU59" s="412"/>
      <c r="FLV59" s="406"/>
      <c r="FLW59" s="407"/>
      <c r="FLX59" s="408"/>
      <c r="FLY59" s="409"/>
      <c r="FLZ59" s="410"/>
      <c r="FMA59" s="411"/>
      <c r="FMB59" s="412"/>
      <c r="FMC59" s="406"/>
      <c r="FMD59" s="407"/>
      <c r="FME59" s="408"/>
      <c r="FMF59" s="409"/>
      <c r="FMG59" s="410"/>
      <c r="FMH59" s="411"/>
      <c r="FMI59" s="412"/>
      <c r="FMJ59" s="406"/>
      <c r="FMK59" s="407"/>
      <c r="FML59" s="408"/>
      <c r="FMM59" s="409"/>
      <c r="FMN59" s="410"/>
      <c r="FMO59" s="411"/>
      <c r="FMP59" s="412"/>
      <c r="FMQ59" s="406"/>
      <c r="FMR59" s="407"/>
      <c r="FMS59" s="408"/>
      <c r="FMT59" s="409"/>
      <c r="FMU59" s="410"/>
      <c r="FMV59" s="411"/>
      <c r="FMW59" s="412"/>
      <c r="FMX59" s="406"/>
      <c r="FMY59" s="407"/>
      <c r="FMZ59" s="408"/>
      <c r="FNA59" s="409"/>
      <c r="FNB59" s="410"/>
      <c r="FNC59" s="411"/>
      <c r="FND59" s="412"/>
      <c r="FNE59" s="406"/>
      <c r="FNF59" s="407"/>
      <c r="FNG59" s="408"/>
      <c r="FNH59" s="409"/>
      <c r="FNI59" s="410"/>
      <c r="FNJ59" s="411"/>
      <c r="FNK59" s="412"/>
      <c r="FNL59" s="406"/>
      <c r="FNM59" s="407"/>
      <c r="FNN59" s="408"/>
      <c r="FNO59" s="409"/>
      <c r="FNP59" s="410"/>
      <c r="FNQ59" s="411"/>
      <c r="FNR59" s="412"/>
      <c r="FNS59" s="406"/>
      <c r="FNT59" s="407"/>
      <c r="FNU59" s="408"/>
      <c r="FNV59" s="409"/>
      <c r="FNW59" s="410"/>
      <c r="FNX59" s="411"/>
      <c r="FNY59" s="412"/>
      <c r="FNZ59" s="406"/>
      <c r="FOA59" s="407"/>
      <c r="FOB59" s="408"/>
      <c r="FOC59" s="409"/>
      <c r="FOD59" s="410"/>
      <c r="FOE59" s="411"/>
      <c r="FOF59" s="412"/>
      <c r="FOG59" s="406"/>
      <c r="FOH59" s="407"/>
      <c r="FOI59" s="408"/>
      <c r="FOJ59" s="409"/>
      <c r="FOK59" s="410"/>
      <c r="FOL59" s="411"/>
      <c r="FOM59" s="412"/>
      <c r="FON59" s="406"/>
      <c r="FOO59" s="407"/>
      <c r="FOP59" s="408"/>
      <c r="FOQ59" s="409"/>
      <c r="FOR59" s="410"/>
      <c r="FOS59" s="411"/>
      <c r="FOT59" s="412"/>
      <c r="FOU59" s="406"/>
      <c r="FOV59" s="407"/>
      <c r="FOW59" s="408"/>
      <c r="FOX59" s="409"/>
      <c r="FOY59" s="410"/>
      <c r="FOZ59" s="411"/>
      <c r="FPA59" s="412"/>
      <c r="FPB59" s="406"/>
      <c r="FPC59" s="407"/>
      <c r="FPD59" s="408"/>
      <c r="FPE59" s="409"/>
      <c r="FPF59" s="410"/>
      <c r="FPG59" s="411"/>
      <c r="FPH59" s="412"/>
      <c r="FPI59" s="406"/>
      <c r="FPJ59" s="407"/>
      <c r="FPK59" s="408"/>
      <c r="FPL59" s="409"/>
      <c r="FPM59" s="410"/>
      <c r="FPN59" s="411"/>
      <c r="FPO59" s="412"/>
      <c r="FPP59" s="406"/>
      <c r="FPQ59" s="407"/>
      <c r="FPR59" s="408"/>
      <c r="FPS59" s="409"/>
      <c r="FPT59" s="410"/>
      <c r="FPU59" s="411"/>
      <c r="FPV59" s="412"/>
      <c r="FPW59" s="406"/>
      <c r="FPX59" s="407"/>
      <c r="FPY59" s="408"/>
      <c r="FPZ59" s="409"/>
      <c r="FQA59" s="410"/>
      <c r="FQB59" s="411"/>
      <c r="FQC59" s="412"/>
      <c r="FQD59" s="406"/>
      <c r="FQE59" s="407"/>
      <c r="FQF59" s="408"/>
      <c r="FQG59" s="409"/>
      <c r="FQH59" s="410"/>
      <c r="FQI59" s="411"/>
      <c r="FQJ59" s="412"/>
      <c r="FQK59" s="406"/>
      <c r="FQL59" s="407"/>
      <c r="FQM59" s="408"/>
      <c r="FQN59" s="409"/>
      <c r="FQO59" s="410"/>
      <c r="FQP59" s="411"/>
      <c r="FQQ59" s="412"/>
      <c r="FQR59" s="406"/>
      <c r="FQS59" s="407"/>
      <c r="FQT59" s="408"/>
      <c r="FQU59" s="409"/>
      <c r="FQV59" s="410"/>
      <c r="FQW59" s="411"/>
      <c r="FQX59" s="412"/>
      <c r="FQY59" s="406"/>
      <c r="FQZ59" s="407"/>
      <c r="FRA59" s="408"/>
      <c r="FRB59" s="409"/>
      <c r="FRC59" s="410"/>
      <c r="FRD59" s="411"/>
      <c r="FRE59" s="412"/>
      <c r="FRF59" s="406"/>
      <c r="FRG59" s="407"/>
      <c r="FRH59" s="408"/>
      <c r="FRI59" s="409"/>
      <c r="FRJ59" s="410"/>
      <c r="FRK59" s="411"/>
      <c r="FRL59" s="412"/>
      <c r="FRM59" s="406"/>
      <c r="FRN59" s="407"/>
      <c r="FRO59" s="408"/>
      <c r="FRP59" s="409"/>
      <c r="FRQ59" s="410"/>
      <c r="FRR59" s="411"/>
      <c r="FRS59" s="412"/>
      <c r="FRT59" s="406"/>
      <c r="FRU59" s="407"/>
      <c r="FRV59" s="408"/>
      <c r="FRW59" s="409"/>
      <c r="FRX59" s="410"/>
      <c r="FRY59" s="411"/>
      <c r="FRZ59" s="412"/>
      <c r="FSA59" s="406"/>
      <c r="FSB59" s="407"/>
      <c r="FSC59" s="408"/>
      <c r="FSD59" s="409"/>
      <c r="FSE59" s="410"/>
      <c r="FSF59" s="411"/>
      <c r="FSG59" s="412"/>
      <c r="FSH59" s="406"/>
      <c r="FSI59" s="407"/>
      <c r="FSJ59" s="408"/>
      <c r="FSK59" s="409"/>
      <c r="FSL59" s="410"/>
      <c r="FSM59" s="411"/>
      <c r="FSN59" s="412"/>
      <c r="FSO59" s="406"/>
      <c r="FSP59" s="407"/>
      <c r="FSQ59" s="408"/>
      <c r="FSR59" s="409"/>
      <c r="FSS59" s="410"/>
      <c r="FST59" s="411"/>
      <c r="FSU59" s="412"/>
      <c r="FSV59" s="406"/>
      <c r="FSW59" s="407"/>
      <c r="FSX59" s="408"/>
      <c r="FSY59" s="409"/>
      <c r="FSZ59" s="410"/>
      <c r="FTA59" s="411"/>
      <c r="FTB59" s="412"/>
      <c r="FTC59" s="406"/>
      <c r="FTD59" s="407"/>
      <c r="FTE59" s="408"/>
      <c r="FTF59" s="409"/>
      <c r="FTG59" s="410"/>
      <c r="FTH59" s="411"/>
      <c r="FTI59" s="412"/>
      <c r="FTJ59" s="406"/>
      <c r="FTK59" s="407"/>
      <c r="FTL59" s="408"/>
      <c r="FTM59" s="409"/>
      <c r="FTN59" s="410"/>
      <c r="FTO59" s="411"/>
      <c r="FTP59" s="412"/>
      <c r="FTQ59" s="406"/>
      <c r="FTR59" s="407"/>
      <c r="FTS59" s="408"/>
      <c r="FTT59" s="409"/>
      <c r="FTU59" s="410"/>
      <c r="FTV59" s="411"/>
      <c r="FTW59" s="412"/>
      <c r="FTX59" s="406"/>
      <c r="FTY59" s="407"/>
      <c r="FTZ59" s="408"/>
      <c r="FUA59" s="409"/>
      <c r="FUB59" s="410"/>
      <c r="FUC59" s="411"/>
      <c r="FUD59" s="412"/>
      <c r="FUE59" s="406"/>
      <c r="FUF59" s="407"/>
      <c r="FUG59" s="408"/>
      <c r="FUH59" s="409"/>
      <c r="FUI59" s="410"/>
      <c r="FUJ59" s="411"/>
      <c r="FUK59" s="412"/>
      <c r="FUL59" s="406"/>
      <c r="FUM59" s="407"/>
      <c r="FUN59" s="408"/>
      <c r="FUO59" s="409"/>
      <c r="FUP59" s="410"/>
      <c r="FUQ59" s="411"/>
      <c r="FUR59" s="412"/>
      <c r="FUS59" s="406"/>
      <c r="FUT59" s="407"/>
      <c r="FUU59" s="408"/>
      <c r="FUV59" s="409"/>
      <c r="FUW59" s="410"/>
      <c r="FUX59" s="411"/>
      <c r="FUY59" s="412"/>
      <c r="FUZ59" s="406"/>
      <c r="FVA59" s="407"/>
      <c r="FVB59" s="408"/>
      <c r="FVC59" s="409"/>
      <c r="FVD59" s="410"/>
      <c r="FVE59" s="411"/>
      <c r="FVF59" s="412"/>
      <c r="FVG59" s="406"/>
      <c r="FVH59" s="407"/>
      <c r="FVI59" s="408"/>
      <c r="FVJ59" s="409"/>
      <c r="FVK59" s="410"/>
      <c r="FVL59" s="411"/>
      <c r="FVM59" s="412"/>
      <c r="FVN59" s="406"/>
      <c r="FVO59" s="407"/>
      <c r="FVP59" s="408"/>
      <c r="FVQ59" s="409"/>
      <c r="FVR59" s="410"/>
      <c r="FVS59" s="411"/>
      <c r="FVT59" s="412"/>
      <c r="FVU59" s="406"/>
      <c r="FVV59" s="407"/>
      <c r="FVW59" s="408"/>
      <c r="FVX59" s="409"/>
      <c r="FVY59" s="410"/>
      <c r="FVZ59" s="411"/>
      <c r="FWA59" s="412"/>
      <c r="FWB59" s="406"/>
      <c r="FWC59" s="407"/>
      <c r="FWD59" s="408"/>
      <c r="FWE59" s="409"/>
      <c r="FWF59" s="410"/>
      <c r="FWG59" s="411"/>
      <c r="FWH59" s="412"/>
      <c r="FWI59" s="406"/>
      <c r="FWJ59" s="407"/>
      <c r="FWK59" s="408"/>
      <c r="FWL59" s="409"/>
      <c r="FWM59" s="410"/>
      <c r="FWN59" s="411"/>
      <c r="FWO59" s="412"/>
      <c r="FWP59" s="406"/>
      <c r="FWQ59" s="407"/>
      <c r="FWR59" s="408"/>
      <c r="FWS59" s="409"/>
      <c r="FWT59" s="410"/>
      <c r="FWU59" s="411"/>
      <c r="FWV59" s="412"/>
      <c r="FWW59" s="406"/>
      <c r="FWX59" s="407"/>
      <c r="FWY59" s="408"/>
      <c r="FWZ59" s="409"/>
      <c r="FXA59" s="410"/>
      <c r="FXB59" s="411"/>
      <c r="FXC59" s="412"/>
      <c r="FXD59" s="406"/>
      <c r="FXE59" s="407"/>
      <c r="FXF59" s="408"/>
      <c r="FXG59" s="409"/>
      <c r="FXH59" s="410"/>
      <c r="FXI59" s="411"/>
      <c r="FXJ59" s="412"/>
      <c r="FXK59" s="406"/>
      <c r="FXL59" s="407"/>
      <c r="FXM59" s="408"/>
      <c r="FXN59" s="409"/>
      <c r="FXO59" s="410"/>
      <c r="FXP59" s="411"/>
      <c r="FXQ59" s="412"/>
      <c r="FXR59" s="406"/>
      <c r="FXS59" s="407"/>
      <c r="FXT59" s="408"/>
      <c r="FXU59" s="409"/>
      <c r="FXV59" s="410"/>
      <c r="FXW59" s="411"/>
      <c r="FXX59" s="412"/>
      <c r="FXY59" s="406"/>
      <c r="FXZ59" s="407"/>
      <c r="FYA59" s="408"/>
      <c r="FYB59" s="409"/>
      <c r="FYC59" s="410"/>
      <c r="FYD59" s="411"/>
      <c r="FYE59" s="412"/>
      <c r="FYF59" s="406"/>
      <c r="FYG59" s="407"/>
      <c r="FYH59" s="408"/>
      <c r="FYI59" s="409"/>
      <c r="FYJ59" s="410"/>
      <c r="FYK59" s="411"/>
      <c r="FYL59" s="412"/>
      <c r="FYM59" s="406"/>
      <c r="FYN59" s="407"/>
      <c r="FYO59" s="408"/>
      <c r="FYP59" s="409"/>
      <c r="FYQ59" s="410"/>
      <c r="FYR59" s="411"/>
      <c r="FYS59" s="412"/>
      <c r="FYT59" s="406"/>
      <c r="FYU59" s="407"/>
      <c r="FYV59" s="408"/>
      <c r="FYW59" s="409"/>
      <c r="FYX59" s="410"/>
      <c r="FYY59" s="411"/>
      <c r="FYZ59" s="412"/>
      <c r="FZA59" s="406"/>
      <c r="FZB59" s="407"/>
      <c r="FZC59" s="408"/>
      <c r="FZD59" s="409"/>
      <c r="FZE59" s="410"/>
      <c r="FZF59" s="411"/>
      <c r="FZG59" s="412"/>
      <c r="FZH59" s="406"/>
      <c r="FZI59" s="407"/>
      <c r="FZJ59" s="408"/>
      <c r="FZK59" s="409"/>
      <c r="FZL59" s="410"/>
      <c r="FZM59" s="411"/>
      <c r="FZN59" s="412"/>
      <c r="FZO59" s="406"/>
      <c r="FZP59" s="407"/>
      <c r="FZQ59" s="408"/>
      <c r="FZR59" s="409"/>
      <c r="FZS59" s="410"/>
      <c r="FZT59" s="411"/>
      <c r="FZU59" s="412"/>
      <c r="FZV59" s="406"/>
      <c r="FZW59" s="407"/>
      <c r="FZX59" s="408"/>
      <c r="FZY59" s="409"/>
      <c r="FZZ59" s="410"/>
      <c r="GAA59" s="411"/>
      <c r="GAB59" s="412"/>
      <c r="GAC59" s="406"/>
      <c r="GAD59" s="407"/>
      <c r="GAE59" s="408"/>
      <c r="GAF59" s="409"/>
      <c r="GAG59" s="410"/>
      <c r="GAH59" s="411"/>
      <c r="GAI59" s="412"/>
      <c r="GAJ59" s="406"/>
      <c r="GAK59" s="407"/>
      <c r="GAL59" s="408"/>
      <c r="GAM59" s="409"/>
      <c r="GAN59" s="410"/>
      <c r="GAO59" s="411"/>
      <c r="GAP59" s="412"/>
      <c r="GAQ59" s="406"/>
      <c r="GAR59" s="407"/>
      <c r="GAS59" s="408"/>
      <c r="GAT59" s="409"/>
      <c r="GAU59" s="410"/>
      <c r="GAV59" s="411"/>
      <c r="GAW59" s="412"/>
      <c r="GAX59" s="406"/>
      <c r="GAY59" s="407"/>
      <c r="GAZ59" s="408"/>
      <c r="GBA59" s="409"/>
      <c r="GBB59" s="410"/>
      <c r="GBC59" s="411"/>
      <c r="GBD59" s="412"/>
      <c r="GBE59" s="406"/>
      <c r="GBF59" s="407"/>
      <c r="GBG59" s="408"/>
      <c r="GBH59" s="409"/>
      <c r="GBI59" s="410"/>
      <c r="GBJ59" s="411"/>
      <c r="GBK59" s="412"/>
      <c r="GBL59" s="406"/>
      <c r="GBM59" s="407"/>
      <c r="GBN59" s="408"/>
      <c r="GBO59" s="409"/>
      <c r="GBP59" s="410"/>
      <c r="GBQ59" s="411"/>
      <c r="GBR59" s="412"/>
      <c r="GBS59" s="406"/>
      <c r="GBT59" s="407"/>
      <c r="GBU59" s="408"/>
      <c r="GBV59" s="409"/>
      <c r="GBW59" s="410"/>
      <c r="GBX59" s="411"/>
      <c r="GBY59" s="412"/>
      <c r="GBZ59" s="406"/>
      <c r="GCA59" s="407"/>
      <c r="GCB59" s="408"/>
      <c r="GCC59" s="409"/>
      <c r="GCD59" s="410"/>
      <c r="GCE59" s="411"/>
      <c r="GCF59" s="412"/>
      <c r="GCG59" s="406"/>
      <c r="GCH59" s="407"/>
      <c r="GCI59" s="408"/>
      <c r="GCJ59" s="409"/>
      <c r="GCK59" s="410"/>
      <c r="GCL59" s="411"/>
      <c r="GCM59" s="412"/>
      <c r="GCN59" s="406"/>
      <c r="GCO59" s="407"/>
      <c r="GCP59" s="408"/>
      <c r="GCQ59" s="409"/>
      <c r="GCR59" s="410"/>
      <c r="GCS59" s="411"/>
      <c r="GCT59" s="412"/>
      <c r="GCU59" s="406"/>
      <c r="GCV59" s="407"/>
      <c r="GCW59" s="408"/>
      <c r="GCX59" s="409"/>
      <c r="GCY59" s="410"/>
      <c r="GCZ59" s="411"/>
      <c r="GDA59" s="412"/>
      <c r="GDB59" s="406"/>
      <c r="GDC59" s="407"/>
      <c r="GDD59" s="408"/>
      <c r="GDE59" s="409"/>
      <c r="GDF59" s="410"/>
      <c r="GDG59" s="411"/>
      <c r="GDH59" s="412"/>
      <c r="GDI59" s="406"/>
      <c r="GDJ59" s="407"/>
      <c r="GDK59" s="408"/>
      <c r="GDL59" s="409"/>
      <c r="GDM59" s="410"/>
      <c r="GDN59" s="411"/>
      <c r="GDO59" s="412"/>
      <c r="GDP59" s="406"/>
      <c r="GDQ59" s="407"/>
      <c r="GDR59" s="408"/>
      <c r="GDS59" s="409"/>
      <c r="GDT59" s="410"/>
      <c r="GDU59" s="411"/>
      <c r="GDV59" s="412"/>
      <c r="GDW59" s="406"/>
      <c r="GDX59" s="407"/>
      <c r="GDY59" s="408"/>
      <c r="GDZ59" s="409"/>
      <c r="GEA59" s="410"/>
      <c r="GEB59" s="411"/>
      <c r="GEC59" s="412"/>
      <c r="GED59" s="406"/>
      <c r="GEE59" s="407"/>
      <c r="GEF59" s="408"/>
      <c r="GEG59" s="409"/>
      <c r="GEH59" s="410"/>
      <c r="GEI59" s="411"/>
      <c r="GEJ59" s="412"/>
      <c r="GEK59" s="406"/>
      <c r="GEL59" s="407"/>
      <c r="GEM59" s="408"/>
      <c r="GEN59" s="409"/>
      <c r="GEO59" s="410"/>
      <c r="GEP59" s="411"/>
      <c r="GEQ59" s="412"/>
      <c r="GER59" s="406"/>
      <c r="GES59" s="407"/>
      <c r="GET59" s="408"/>
      <c r="GEU59" s="409"/>
      <c r="GEV59" s="410"/>
      <c r="GEW59" s="411"/>
      <c r="GEX59" s="412"/>
      <c r="GEY59" s="406"/>
      <c r="GEZ59" s="407"/>
      <c r="GFA59" s="408"/>
      <c r="GFB59" s="409"/>
      <c r="GFC59" s="410"/>
      <c r="GFD59" s="411"/>
      <c r="GFE59" s="412"/>
      <c r="GFF59" s="406"/>
      <c r="GFG59" s="407"/>
      <c r="GFH59" s="408"/>
      <c r="GFI59" s="409"/>
      <c r="GFJ59" s="410"/>
      <c r="GFK59" s="411"/>
      <c r="GFL59" s="412"/>
      <c r="GFM59" s="406"/>
      <c r="GFN59" s="407"/>
      <c r="GFO59" s="408"/>
      <c r="GFP59" s="409"/>
      <c r="GFQ59" s="410"/>
      <c r="GFR59" s="411"/>
      <c r="GFS59" s="412"/>
      <c r="GFT59" s="406"/>
      <c r="GFU59" s="407"/>
      <c r="GFV59" s="408"/>
      <c r="GFW59" s="409"/>
      <c r="GFX59" s="410"/>
      <c r="GFY59" s="411"/>
      <c r="GFZ59" s="412"/>
      <c r="GGA59" s="406"/>
      <c r="GGB59" s="407"/>
      <c r="GGC59" s="408"/>
      <c r="GGD59" s="409"/>
      <c r="GGE59" s="410"/>
      <c r="GGF59" s="411"/>
      <c r="GGG59" s="412"/>
      <c r="GGH59" s="406"/>
      <c r="GGI59" s="407"/>
      <c r="GGJ59" s="408"/>
      <c r="GGK59" s="409"/>
      <c r="GGL59" s="410"/>
      <c r="GGM59" s="411"/>
      <c r="GGN59" s="412"/>
      <c r="GGO59" s="406"/>
      <c r="GGP59" s="407"/>
      <c r="GGQ59" s="408"/>
      <c r="GGR59" s="409"/>
      <c r="GGS59" s="410"/>
      <c r="GGT59" s="411"/>
      <c r="GGU59" s="412"/>
      <c r="GGV59" s="406"/>
      <c r="GGW59" s="407"/>
      <c r="GGX59" s="408"/>
      <c r="GGY59" s="409"/>
      <c r="GGZ59" s="410"/>
      <c r="GHA59" s="411"/>
      <c r="GHB59" s="412"/>
      <c r="GHC59" s="406"/>
      <c r="GHD59" s="407"/>
      <c r="GHE59" s="408"/>
      <c r="GHF59" s="409"/>
      <c r="GHG59" s="410"/>
      <c r="GHH59" s="411"/>
      <c r="GHI59" s="412"/>
      <c r="GHJ59" s="406"/>
      <c r="GHK59" s="407"/>
      <c r="GHL59" s="408"/>
      <c r="GHM59" s="409"/>
      <c r="GHN59" s="410"/>
      <c r="GHO59" s="411"/>
      <c r="GHP59" s="412"/>
      <c r="GHQ59" s="406"/>
      <c r="GHR59" s="407"/>
      <c r="GHS59" s="408"/>
      <c r="GHT59" s="409"/>
      <c r="GHU59" s="410"/>
      <c r="GHV59" s="411"/>
      <c r="GHW59" s="412"/>
      <c r="GHX59" s="406"/>
      <c r="GHY59" s="407"/>
      <c r="GHZ59" s="408"/>
      <c r="GIA59" s="409"/>
      <c r="GIB59" s="410"/>
      <c r="GIC59" s="411"/>
      <c r="GID59" s="412"/>
      <c r="GIE59" s="406"/>
      <c r="GIF59" s="407"/>
      <c r="GIG59" s="408"/>
      <c r="GIH59" s="409"/>
      <c r="GII59" s="410"/>
      <c r="GIJ59" s="411"/>
      <c r="GIK59" s="412"/>
      <c r="GIL59" s="406"/>
      <c r="GIM59" s="407"/>
      <c r="GIN59" s="408"/>
      <c r="GIO59" s="409"/>
      <c r="GIP59" s="410"/>
      <c r="GIQ59" s="411"/>
      <c r="GIR59" s="412"/>
      <c r="GIS59" s="406"/>
      <c r="GIT59" s="407"/>
      <c r="GIU59" s="408"/>
      <c r="GIV59" s="409"/>
      <c r="GIW59" s="410"/>
      <c r="GIX59" s="411"/>
      <c r="GIY59" s="412"/>
      <c r="GIZ59" s="406"/>
      <c r="GJA59" s="407"/>
      <c r="GJB59" s="408"/>
      <c r="GJC59" s="409"/>
      <c r="GJD59" s="410"/>
      <c r="GJE59" s="411"/>
      <c r="GJF59" s="412"/>
      <c r="GJG59" s="406"/>
      <c r="GJH59" s="407"/>
      <c r="GJI59" s="408"/>
      <c r="GJJ59" s="409"/>
      <c r="GJK59" s="410"/>
      <c r="GJL59" s="411"/>
      <c r="GJM59" s="412"/>
      <c r="GJN59" s="406"/>
      <c r="GJO59" s="407"/>
      <c r="GJP59" s="408"/>
      <c r="GJQ59" s="409"/>
      <c r="GJR59" s="410"/>
      <c r="GJS59" s="411"/>
      <c r="GJT59" s="412"/>
      <c r="GJU59" s="406"/>
      <c r="GJV59" s="407"/>
      <c r="GJW59" s="408"/>
      <c r="GJX59" s="409"/>
      <c r="GJY59" s="410"/>
      <c r="GJZ59" s="411"/>
      <c r="GKA59" s="412"/>
      <c r="GKB59" s="406"/>
      <c r="GKC59" s="407"/>
      <c r="GKD59" s="408"/>
      <c r="GKE59" s="409"/>
      <c r="GKF59" s="410"/>
      <c r="GKG59" s="411"/>
      <c r="GKH59" s="412"/>
      <c r="GKI59" s="406"/>
      <c r="GKJ59" s="407"/>
      <c r="GKK59" s="408"/>
      <c r="GKL59" s="409"/>
      <c r="GKM59" s="410"/>
      <c r="GKN59" s="411"/>
      <c r="GKO59" s="412"/>
      <c r="GKP59" s="406"/>
      <c r="GKQ59" s="407"/>
      <c r="GKR59" s="408"/>
      <c r="GKS59" s="409"/>
      <c r="GKT59" s="410"/>
      <c r="GKU59" s="411"/>
      <c r="GKV59" s="412"/>
      <c r="GKW59" s="406"/>
      <c r="GKX59" s="407"/>
      <c r="GKY59" s="408"/>
      <c r="GKZ59" s="409"/>
      <c r="GLA59" s="410"/>
      <c r="GLB59" s="411"/>
      <c r="GLC59" s="412"/>
      <c r="GLD59" s="406"/>
      <c r="GLE59" s="407"/>
      <c r="GLF59" s="408"/>
      <c r="GLG59" s="409"/>
      <c r="GLH59" s="410"/>
      <c r="GLI59" s="411"/>
      <c r="GLJ59" s="412"/>
      <c r="GLK59" s="406"/>
      <c r="GLL59" s="407"/>
      <c r="GLM59" s="408"/>
      <c r="GLN59" s="409"/>
      <c r="GLO59" s="410"/>
      <c r="GLP59" s="411"/>
      <c r="GLQ59" s="412"/>
      <c r="GLR59" s="406"/>
      <c r="GLS59" s="407"/>
      <c r="GLT59" s="408"/>
      <c r="GLU59" s="409"/>
      <c r="GLV59" s="410"/>
      <c r="GLW59" s="411"/>
      <c r="GLX59" s="412"/>
      <c r="GLY59" s="406"/>
      <c r="GLZ59" s="407"/>
      <c r="GMA59" s="408"/>
      <c r="GMB59" s="409"/>
      <c r="GMC59" s="410"/>
      <c r="GMD59" s="411"/>
      <c r="GME59" s="412"/>
      <c r="GMF59" s="406"/>
      <c r="GMG59" s="407"/>
      <c r="GMH59" s="408"/>
      <c r="GMI59" s="409"/>
      <c r="GMJ59" s="410"/>
      <c r="GMK59" s="411"/>
      <c r="GML59" s="412"/>
      <c r="GMM59" s="406"/>
      <c r="GMN59" s="407"/>
      <c r="GMO59" s="408"/>
      <c r="GMP59" s="409"/>
      <c r="GMQ59" s="410"/>
      <c r="GMR59" s="411"/>
      <c r="GMS59" s="412"/>
      <c r="GMT59" s="406"/>
      <c r="GMU59" s="407"/>
      <c r="GMV59" s="408"/>
      <c r="GMW59" s="409"/>
      <c r="GMX59" s="410"/>
      <c r="GMY59" s="411"/>
      <c r="GMZ59" s="412"/>
      <c r="GNA59" s="406"/>
      <c r="GNB59" s="407"/>
      <c r="GNC59" s="408"/>
      <c r="GND59" s="409"/>
      <c r="GNE59" s="410"/>
      <c r="GNF59" s="411"/>
      <c r="GNG59" s="412"/>
      <c r="GNH59" s="406"/>
      <c r="GNI59" s="407"/>
      <c r="GNJ59" s="408"/>
      <c r="GNK59" s="409"/>
      <c r="GNL59" s="410"/>
      <c r="GNM59" s="411"/>
      <c r="GNN59" s="412"/>
      <c r="GNO59" s="406"/>
      <c r="GNP59" s="407"/>
      <c r="GNQ59" s="408"/>
      <c r="GNR59" s="409"/>
      <c r="GNS59" s="410"/>
      <c r="GNT59" s="411"/>
      <c r="GNU59" s="412"/>
      <c r="GNV59" s="406"/>
      <c r="GNW59" s="407"/>
      <c r="GNX59" s="408"/>
      <c r="GNY59" s="409"/>
      <c r="GNZ59" s="410"/>
      <c r="GOA59" s="411"/>
      <c r="GOB59" s="412"/>
      <c r="GOC59" s="406"/>
      <c r="GOD59" s="407"/>
      <c r="GOE59" s="408"/>
      <c r="GOF59" s="409"/>
      <c r="GOG59" s="410"/>
      <c r="GOH59" s="411"/>
      <c r="GOI59" s="412"/>
      <c r="GOJ59" s="406"/>
      <c r="GOK59" s="407"/>
      <c r="GOL59" s="408"/>
      <c r="GOM59" s="409"/>
      <c r="GON59" s="410"/>
      <c r="GOO59" s="411"/>
      <c r="GOP59" s="412"/>
      <c r="GOQ59" s="406"/>
      <c r="GOR59" s="407"/>
      <c r="GOS59" s="408"/>
      <c r="GOT59" s="409"/>
      <c r="GOU59" s="410"/>
      <c r="GOV59" s="411"/>
      <c r="GOW59" s="412"/>
      <c r="GOX59" s="406"/>
      <c r="GOY59" s="407"/>
      <c r="GOZ59" s="408"/>
      <c r="GPA59" s="409"/>
      <c r="GPB59" s="410"/>
      <c r="GPC59" s="411"/>
      <c r="GPD59" s="412"/>
      <c r="GPE59" s="406"/>
      <c r="GPF59" s="407"/>
      <c r="GPG59" s="408"/>
      <c r="GPH59" s="409"/>
      <c r="GPI59" s="410"/>
      <c r="GPJ59" s="411"/>
      <c r="GPK59" s="412"/>
      <c r="GPL59" s="406"/>
      <c r="GPM59" s="407"/>
      <c r="GPN59" s="408"/>
      <c r="GPO59" s="409"/>
      <c r="GPP59" s="410"/>
      <c r="GPQ59" s="411"/>
      <c r="GPR59" s="412"/>
      <c r="GPS59" s="406"/>
      <c r="GPT59" s="407"/>
      <c r="GPU59" s="408"/>
      <c r="GPV59" s="409"/>
      <c r="GPW59" s="410"/>
      <c r="GPX59" s="411"/>
      <c r="GPY59" s="412"/>
      <c r="GPZ59" s="406"/>
      <c r="GQA59" s="407"/>
      <c r="GQB59" s="408"/>
      <c r="GQC59" s="409"/>
      <c r="GQD59" s="410"/>
      <c r="GQE59" s="411"/>
      <c r="GQF59" s="412"/>
      <c r="GQG59" s="406"/>
      <c r="GQH59" s="407"/>
      <c r="GQI59" s="408"/>
      <c r="GQJ59" s="409"/>
      <c r="GQK59" s="410"/>
      <c r="GQL59" s="411"/>
      <c r="GQM59" s="412"/>
      <c r="GQN59" s="406"/>
      <c r="GQO59" s="407"/>
      <c r="GQP59" s="408"/>
      <c r="GQQ59" s="409"/>
      <c r="GQR59" s="410"/>
      <c r="GQS59" s="411"/>
      <c r="GQT59" s="412"/>
      <c r="GQU59" s="406"/>
      <c r="GQV59" s="407"/>
      <c r="GQW59" s="408"/>
      <c r="GQX59" s="409"/>
      <c r="GQY59" s="410"/>
      <c r="GQZ59" s="411"/>
      <c r="GRA59" s="412"/>
      <c r="GRB59" s="406"/>
      <c r="GRC59" s="407"/>
      <c r="GRD59" s="408"/>
      <c r="GRE59" s="409"/>
      <c r="GRF59" s="410"/>
      <c r="GRG59" s="411"/>
      <c r="GRH59" s="412"/>
      <c r="GRI59" s="406"/>
      <c r="GRJ59" s="407"/>
      <c r="GRK59" s="408"/>
      <c r="GRL59" s="409"/>
      <c r="GRM59" s="410"/>
      <c r="GRN59" s="411"/>
      <c r="GRO59" s="412"/>
      <c r="GRP59" s="406"/>
      <c r="GRQ59" s="407"/>
      <c r="GRR59" s="408"/>
      <c r="GRS59" s="409"/>
      <c r="GRT59" s="410"/>
      <c r="GRU59" s="411"/>
      <c r="GRV59" s="412"/>
      <c r="GRW59" s="406"/>
      <c r="GRX59" s="407"/>
      <c r="GRY59" s="408"/>
      <c r="GRZ59" s="409"/>
      <c r="GSA59" s="410"/>
      <c r="GSB59" s="411"/>
      <c r="GSC59" s="412"/>
      <c r="GSD59" s="406"/>
      <c r="GSE59" s="407"/>
      <c r="GSF59" s="408"/>
      <c r="GSG59" s="409"/>
      <c r="GSH59" s="410"/>
      <c r="GSI59" s="411"/>
      <c r="GSJ59" s="412"/>
      <c r="GSK59" s="406"/>
      <c r="GSL59" s="407"/>
      <c r="GSM59" s="408"/>
      <c r="GSN59" s="409"/>
      <c r="GSO59" s="410"/>
      <c r="GSP59" s="411"/>
      <c r="GSQ59" s="412"/>
      <c r="GSR59" s="406"/>
      <c r="GSS59" s="407"/>
      <c r="GST59" s="408"/>
      <c r="GSU59" s="409"/>
      <c r="GSV59" s="410"/>
      <c r="GSW59" s="411"/>
      <c r="GSX59" s="412"/>
      <c r="GSY59" s="406"/>
      <c r="GSZ59" s="407"/>
      <c r="GTA59" s="408"/>
      <c r="GTB59" s="409"/>
      <c r="GTC59" s="410"/>
      <c r="GTD59" s="411"/>
      <c r="GTE59" s="412"/>
      <c r="GTF59" s="406"/>
      <c r="GTG59" s="407"/>
      <c r="GTH59" s="408"/>
      <c r="GTI59" s="409"/>
      <c r="GTJ59" s="410"/>
      <c r="GTK59" s="411"/>
      <c r="GTL59" s="412"/>
      <c r="GTM59" s="406"/>
      <c r="GTN59" s="407"/>
      <c r="GTO59" s="408"/>
      <c r="GTP59" s="409"/>
      <c r="GTQ59" s="410"/>
      <c r="GTR59" s="411"/>
      <c r="GTS59" s="412"/>
      <c r="GTT59" s="406"/>
      <c r="GTU59" s="407"/>
      <c r="GTV59" s="408"/>
      <c r="GTW59" s="409"/>
      <c r="GTX59" s="410"/>
      <c r="GTY59" s="411"/>
      <c r="GTZ59" s="412"/>
      <c r="GUA59" s="406"/>
      <c r="GUB59" s="407"/>
      <c r="GUC59" s="408"/>
      <c r="GUD59" s="409"/>
      <c r="GUE59" s="410"/>
      <c r="GUF59" s="411"/>
      <c r="GUG59" s="412"/>
      <c r="GUH59" s="406"/>
      <c r="GUI59" s="407"/>
      <c r="GUJ59" s="408"/>
      <c r="GUK59" s="409"/>
      <c r="GUL59" s="410"/>
      <c r="GUM59" s="411"/>
      <c r="GUN59" s="412"/>
      <c r="GUO59" s="406"/>
      <c r="GUP59" s="407"/>
      <c r="GUQ59" s="408"/>
      <c r="GUR59" s="409"/>
      <c r="GUS59" s="410"/>
      <c r="GUT59" s="411"/>
      <c r="GUU59" s="412"/>
      <c r="GUV59" s="406"/>
      <c r="GUW59" s="407"/>
      <c r="GUX59" s="408"/>
      <c r="GUY59" s="409"/>
      <c r="GUZ59" s="410"/>
      <c r="GVA59" s="411"/>
      <c r="GVB59" s="412"/>
      <c r="GVC59" s="406"/>
      <c r="GVD59" s="407"/>
      <c r="GVE59" s="408"/>
      <c r="GVF59" s="409"/>
      <c r="GVG59" s="410"/>
      <c r="GVH59" s="411"/>
      <c r="GVI59" s="412"/>
      <c r="GVJ59" s="406"/>
      <c r="GVK59" s="407"/>
      <c r="GVL59" s="408"/>
      <c r="GVM59" s="409"/>
      <c r="GVN59" s="410"/>
      <c r="GVO59" s="411"/>
      <c r="GVP59" s="412"/>
      <c r="GVQ59" s="406"/>
      <c r="GVR59" s="407"/>
      <c r="GVS59" s="408"/>
      <c r="GVT59" s="409"/>
      <c r="GVU59" s="410"/>
      <c r="GVV59" s="411"/>
      <c r="GVW59" s="412"/>
      <c r="GVX59" s="406"/>
      <c r="GVY59" s="407"/>
      <c r="GVZ59" s="408"/>
      <c r="GWA59" s="409"/>
      <c r="GWB59" s="410"/>
      <c r="GWC59" s="411"/>
      <c r="GWD59" s="412"/>
      <c r="GWE59" s="406"/>
      <c r="GWF59" s="407"/>
      <c r="GWG59" s="408"/>
      <c r="GWH59" s="409"/>
      <c r="GWI59" s="410"/>
      <c r="GWJ59" s="411"/>
      <c r="GWK59" s="412"/>
      <c r="GWL59" s="406"/>
      <c r="GWM59" s="407"/>
      <c r="GWN59" s="408"/>
      <c r="GWO59" s="409"/>
      <c r="GWP59" s="410"/>
      <c r="GWQ59" s="411"/>
      <c r="GWR59" s="412"/>
      <c r="GWS59" s="406"/>
      <c r="GWT59" s="407"/>
      <c r="GWU59" s="408"/>
      <c r="GWV59" s="409"/>
      <c r="GWW59" s="410"/>
      <c r="GWX59" s="411"/>
      <c r="GWY59" s="412"/>
      <c r="GWZ59" s="406"/>
      <c r="GXA59" s="407"/>
      <c r="GXB59" s="408"/>
      <c r="GXC59" s="409"/>
      <c r="GXD59" s="410"/>
      <c r="GXE59" s="411"/>
      <c r="GXF59" s="412"/>
      <c r="GXG59" s="406"/>
      <c r="GXH59" s="407"/>
      <c r="GXI59" s="408"/>
      <c r="GXJ59" s="409"/>
      <c r="GXK59" s="410"/>
      <c r="GXL59" s="411"/>
      <c r="GXM59" s="412"/>
      <c r="GXN59" s="406"/>
      <c r="GXO59" s="407"/>
      <c r="GXP59" s="408"/>
      <c r="GXQ59" s="409"/>
      <c r="GXR59" s="410"/>
      <c r="GXS59" s="411"/>
      <c r="GXT59" s="412"/>
      <c r="GXU59" s="406"/>
      <c r="GXV59" s="407"/>
      <c r="GXW59" s="408"/>
      <c r="GXX59" s="409"/>
      <c r="GXY59" s="410"/>
      <c r="GXZ59" s="411"/>
      <c r="GYA59" s="412"/>
      <c r="GYB59" s="406"/>
      <c r="GYC59" s="407"/>
      <c r="GYD59" s="408"/>
      <c r="GYE59" s="409"/>
      <c r="GYF59" s="410"/>
      <c r="GYG59" s="411"/>
      <c r="GYH59" s="412"/>
      <c r="GYI59" s="406"/>
      <c r="GYJ59" s="407"/>
      <c r="GYK59" s="408"/>
      <c r="GYL59" s="409"/>
      <c r="GYM59" s="410"/>
      <c r="GYN59" s="411"/>
      <c r="GYO59" s="412"/>
      <c r="GYP59" s="406"/>
      <c r="GYQ59" s="407"/>
      <c r="GYR59" s="408"/>
      <c r="GYS59" s="409"/>
      <c r="GYT59" s="410"/>
      <c r="GYU59" s="411"/>
      <c r="GYV59" s="412"/>
      <c r="GYW59" s="406"/>
      <c r="GYX59" s="407"/>
      <c r="GYY59" s="408"/>
      <c r="GYZ59" s="409"/>
      <c r="GZA59" s="410"/>
      <c r="GZB59" s="411"/>
      <c r="GZC59" s="412"/>
      <c r="GZD59" s="406"/>
      <c r="GZE59" s="407"/>
      <c r="GZF59" s="408"/>
      <c r="GZG59" s="409"/>
      <c r="GZH59" s="410"/>
      <c r="GZI59" s="411"/>
      <c r="GZJ59" s="412"/>
      <c r="GZK59" s="406"/>
      <c r="GZL59" s="407"/>
      <c r="GZM59" s="408"/>
      <c r="GZN59" s="409"/>
      <c r="GZO59" s="410"/>
      <c r="GZP59" s="411"/>
      <c r="GZQ59" s="412"/>
      <c r="GZR59" s="406"/>
      <c r="GZS59" s="407"/>
      <c r="GZT59" s="408"/>
      <c r="GZU59" s="409"/>
      <c r="GZV59" s="410"/>
      <c r="GZW59" s="411"/>
      <c r="GZX59" s="412"/>
      <c r="GZY59" s="406"/>
      <c r="GZZ59" s="407"/>
      <c r="HAA59" s="408"/>
      <c r="HAB59" s="409"/>
      <c r="HAC59" s="410"/>
      <c r="HAD59" s="411"/>
      <c r="HAE59" s="412"/>
      <c r="HAF59" s="406"/>
      <c r="HAG59" s="407"/>
      <c r="HAH59" s="408"/>
      <c r="HAI59" s="409"/>
      <c r="HAJ59" s="410"/>
      <c r="HAK59" s="411"/>
      <c r="HAL59" s="412"/>
      <c r="HAM59" s="406"/>
      <c r="HAN59" s="407"/>
      <c r="HAO59" s="408"/>
      <c r="HAP59" s="409"/>
      <c r="HAQ59" s="410"/>
      <c r="HAR59" s="411"/>
      <c r="HAS59" s="412"/>
      <c r="HAT59" s="406"/>
      <c r="HAU59" s="407"/>
      <c r="HAV59" s="408"/>
      <c r="HAW59" s="409"/>
      <c r="HAX59" s="410"/>
      <c r="HAY59" s="411"/>
      <c r="HAZ59" s="412"/>
      <c r="HBA59" s="406"/>
      <c r="HBB59" s="407"/>
      <c r="HBC59" s="408"/>
      <c r="HBD59" s="409"/>
      <c r="HBE59" s="410"/>
      <c r="HBF59" s="411"/>
      <c r="HBG59" s="412"/>
      <c r="HBH59" s="406"/>
      <c r="HBI59" s="407"/>
      <c r="HBJ59" s="408"/>
      <c r="HBK59" s="409"/>
      <c r="HBL59" s="410"/>
      <c r="HBM59" s="411"/>
      <c r="HBN59" s="412"/>
      <c r="HBO59" s="406"/>
      <c r="HBP59" s="407"/>
      <c r="HBQ59" s="408"/>
      <c r="HBR59" s="409"/>
      <c r="HBS59" s="410"/>
      <c r="HBT59" s="411"/>
      <c r="HBU59" s="412"/>
      <c r="HBV59" s="406"/>
      <c r="HBW59" s="407"/>
      <c r="HBX59" s="408"/>
      <c r="HBY59" s="409"/>
      <c r="HBZ59" s="410"/>
      <c r="HCA59" s="411"/>
      <c r="HCB59" s="412"/>
      <c r="HCC59" s="406"/>
      <c r="HCD59" s="407"/>
      <c r="HCE59" s="408"/>
      <c r="HCF59" s="409"/>
      <c r="HCG59" s="410"/>
      <c r="HCH59" s="411"/>
      <c r="HCI59" s="412"/>
      <c r="HCJ59" s="406"/>
      <c r="HCK59" s="407"/>
      <c r="HCL59" s="408"/>
      <c r="HCM59" s="409"/>
      <c r="HCN59" s="410"/>
      <c r="HCO59" s="411"/>
      <c r="HCP59" s="412"/>
      <c r="HCQ59" s="406"/>
      <c r="HCR59" s="407"/>
      <c r="HCS59" s="408"/>
      <c r="HCT59" s="409"/>
      <c r="HCU59" s="410"/>
      <c r="HCV59" s="411"/>
      <c r="HCW59" s="412"/>
      <c r="HCX59" s="406"/>
      <c r="HCY59" s="407"/>
      <c r="HCZ59" s="408"/>
      <c r="HDA59" s="409"/>
      <c r="HDB59" s="410"/>
      <c r="HDC59" s="411"/>
      <c r="HDD59" s="412"/>
      <c r="HDE59" s="406"/>
      <c r="HDF59" s="407"/>
      <c r="HDG59" s="408"/>
      <c r="HDH59" s="409"/>
      <c r="HDI59" s="410"/>
      <c r="HDJ59" s="411"/>
      <c r="HDK59" s="412"/>
      <c r="HDL59" s="406"/>
      <c r="HDM59" s="407"/>
      <c r="HDN59" s="408"/>
      <c r="HDO59" s="409"/>
      <c r="HDP59" s="410"/>
      <c r="HDQ59" s="411"/>
      <c r="HDR59" s="412"/>
      <c r="HDS59" s="406"/>
      <c r="HDT59" s="407"/>
      <c r="HDU59" s="408"/>
      <c r="HDV59" s="409"/>
      <c r="HDW59" s="410"/>
      <c r="HDX59" s="411"/>
      <c r="HDY59" s="412"/>
      <c r="HDZ59" s="406"/>
      <c r="HEA59" s="407"/>
      <c r="HEB59" s="408"/>
      <c r="HEC59" s="409"/>
      <c r="HED59" s="410"/>
      <c r="HEE59" s="411"/>
      <c r="HEF59" s="412"/>
      <c r="HEG59" s="406"/>
      <c r="HEH59" s="407"/>
      <c r="HEI59" s="408"/>
      <c r="HEJ59" s="409"/>
      <c r="HEK59" s="410"/>
      <c r="HEL59" s="411"/>
      <c r="HEM59" s="412"/>
      <c r="HEN59" s="406"/>
      <c r="HEO59" s="407"/>
      <c r="HEP59" s="408"/>
      <c r="HEQ59" s="409"/>
      <c r="HER59" s="410"/>
      <c r="HES59" s="411"/>
      <c r="HET59" s="412"/>
      <c r="HEU59" s="406"/>
      <c r="HEV59" s="407"/>
      <c r="HEW59" s="408"/>
      <c r="HEX59" s="409"/>
      <c r="HEY59" s="410"/>
      <c r="HEZ59" s="411"/>
      <c r="HFA59" s="412"/>
      <c r="HFB59" s="406"/>
      <c r="HFC59" s="407"/>
      <c r="HFD59" s="408"/>
      <c r="HFE59" s="409"/>
      <c r="HFF59" s="410"/>
      <c r="HFG59" s="411"/>
      <c r="HFH59" s="412"/>
      <c r="HFI59" s="406"/>
      <c r="HFJ59" s="407"/>
      <c r="HFK59" s="408"/>
      <c r="HFL59" s="409"/>
      <c r="HFM59" s="410"/>
      <c r="HFN59" s="411"/>
      <c r="HFO59" s="412"/>
      <c r="HFP59" s="406"/>
      <c r="HFQ59" s="407"/>
      <c r="HFR59" s="408"/>
      <c r="HFS59" s="409"/>
      <c r="HFT59" s="410"/>
      <c r="HFU59" s="411"/>
      <c r="HFV59" s="412"/>
      <c r="HFW59" s="406"/>
      <c r="HFX59" s="407"/>
      <c r="HFY59" s="408"/>
      <c r="HFZ59" s="409"/>
      <c r="HGA59" s="410"/>
      <c r="HGB59" s="411"/>
      <c r="HGC59" s="412"/>
      <c r="HGD59" s="406"/>
      <c r="HGE59" s="407"/>
      <c r="HGF59" s="408"/>
      <c r="HGG59" s="409"/>
      <c r="HGH59" s="410"/>
      <c r="HGI59" s="411"/>
      <c r="HGJ59" s="412"/>
      <c r="HGK59" s="406"/>
      <c r="HGL59" s="407"/>
      <c r="HGM59" s="408"/>
      <c r="HGN59" s="409"/>
      <c r="HGO59" s="410"/>
      <c r="HGP59" s="411"/>
      <c r="HGQ59" s="412"/>
      <c r="HGR59" s="406"/>
      <c r="HGS59" s="407"/>
      <c r="HGT59" s="408"/>
      <c r="HGU59" s="409"/>
      <c r="HGV59" s="410"/>
      <c r="HGW59" s="411"/>
      <c r="HGX59" s="412"/>
      <c r="HGY59" s="406"/>
      <c r="HGZ59" s="407"/>
      <c r="HHA59" s="408"/>
      <c r="HHB59" s="409"/>
      <c r="HHC59" s="410"/>
      <c r="HHD59" s="411"/>
      <c r="HHE59" s="412"/>
      <c r="HHF59" s="406"/>
      <c r="HHG59" s="407"/>
      <c r="HHH59" s="408"/>
      <c r="HHI59" s="409"/>
      <c r="HHJ59" s="410"/>
      <c r="HHK59" s="411"/>
      <c r="HHL59" s="412"/>
      <c r="HHM59" s="406"/>
      <c r="HHN59" s="407"/>
      <c r="HHO59" s="408"/>
      <c r="HHP59" s="409"/>
      <c r="HHQ59" s="410"/>
      <c r="HHR59" s="411"/>
      <c r="HHS59" s="412"/>
      <c r="HHT59" s="406"/>
      <c r="HHU59" s="407"/>
      <c r="HHV59" s="408"/>
      <c r="HHW59" s="409"/>
      <c r="HHX59" s="410"/>
      <c r="HHY59" s="411"/>
      <c r="HHZ59" s="412"/>
      <c r="HIA59" s="406"/>
      <c r="HIB59" s="407"/>
      <c r="HIC59" s="408"/>
      <c r="HID59" s="409"/>
      <c r="HIE59" s="410"/>
      <c r="HIF59" s="411"/>
      <c r="HIG59" s="412"/>
      <c r="HIH59" s="406"/>
      <c r="HII59" s="407"/>
      <c r="HIJ59" s="408"/>
      <c r="HIK59" s="409"/>
      <c r="HIL59" s="410"/>
      <c r="HIM59" s="411"/>
      <c r="HIN59" s="412"/>
      <c r="HIO59" s="406"/>
      <c r="HIP59" s="407"/>
      <c r="HIQ59" s="408"/>
      <c r="HIR59" s="409"/>
      <c r="HIS59" s="410"/>
      <c r="HIT59" s="411"/>
      <c r="HIU59" s="412"/>
      <c r="HIV59" s="406"/>
      <c r="HIW59" s="407"/>
      <c r="HIX59" s="408"/>
      <c r="HIY59" s="409"/>
      <c r="HIZ59" s="410"/>
      <c r="HJA59" s="411"/>
      <c r="HJB59" s="412"/>
      <c r="HJC59" s="406"/>
      <c r="HJD59" s="407"/>
      <c r="HJE59" s="408"/>
      <c r="HJF59" s="409"/>
      <c r="HJG59" s="410"/>
      <c r="HJH59" s="411"/>
      <c r="HJI59" s="412"/>
      <c r="HJJ59" s="406"/>
      <c r="HJK59" s="407"/>
      <c r="HJL59" s="408"/>
      <c r="HJM59" s="409"/>
      <c r="HJN59" s="410"/>
      <c r="HJO59" s="411"/>
      <c r="HJP59" s="412"/>
      <c r="HJQ59" s="406"/>
      <c r="HJR59" s="407"/>
      <c r="HJS59" s="408"/>
      <c r="HJT59" s="409"/>
      <c r="HJU59" s="410"/>
      <c r="HJV59" s="411"/>
      <c r="HJW59" s="412"/>
      <c r="HJX59" s="406"/>
      <c r="HJY59" s="407"/>
      <c r="HJZ59" s="408"/>
      <c r="HKA59" s="409"/>
      <c r="HKB59" s="410"/>
      <c r="HKC59" s="411"/>
      <c r="HKD59" s="412"/>
      <c r="HKE59" s="406"/>
      <c r="HKF59" s="407"/>
      <c r="HKG59" s="408"/>
      <c r="HKH59" s="409"/>
      <c r="HKI59" s="410"/>
      <c r="HKJ59" s="411"/>
      <c r="HKK59" s="412"/>
      <c r="HKL59" s="406"/>
      <c r="HKM59" s="407"/>
      <c r="HKN59" s="408"/>
      <c r="HKO59" s="409"/>
      <c r="HKP59" s="410"/>
      <c r="HKQ59" s="411"/>
      <c r="HKR59" s="412"/>
      <c r="HKS59" s="406"/>
      <c r="HKT59" s="407"/>
      <c r="HKU59" s="408"/>
      <c r="HKV59" s="409"/>
      <c r="HKW59" s="410"/>
      <c r="HKX59" s="411"/>
      <c r="HKY59" s="412"/>
      <c r="HKZ59" s="406"/>
      <c r="HLA59" s="407"/>
      <c r="HLB59" s="408"/>
      <c r="HLC59" s="409"/>
      <c r="HLD59" s="410"/>
      <c r="HLE59" s="411"/>
      <c r="HLF59" s="412"/>
      <c r="HLG59" s="406"/>
      <c r="HLH59" s="407"/>
      <c r="HLI59" s="408"/>
      <c r="HLJ59" s="409"/>
      <c r="HLK59" s="410"/>
      <c r="HLL59" s="411"/>
      <c r="HLM59" s="412"/>
      <c r="HLN59" s="406"/>
      <c r="HLO59" s="407"/>
      <c r="HLP59" s="408"/>
      <c r="HLQ59" s="409"/>
      <c r="HLR59" s="410"/>
      <c r="HLS59" s="411"/>
      <c r="HLT59" s="412"/>
      <c r="HLU59" s="406"/>
      <c r="HLV59" s="407"/>
      <c r="HLW59" s="408"/>
      <c r="HLX59" s="409"/>
      <c r="HLY59" s="410"/>
      <c r="HLZ59" s="411"/>
      <c r="HMA59" s="412"/>
      <c r="HMB59" s="406"/>
      <c r="HMC59" s="407"/>
      <c r="HMD59" s="408"/>
      <c r="HME59" s="409"/>
      <c r="HMF59" s="410"/>
      <c r="HMG59" s="411"/>
      <c r="HMH59" s="412"/>
      <c r="HMI59" s="406"/>
      <c r="HMJ59" s="407"/>
      <c r="HMK59" s="408"/>
      <c r="HML59" s="409"/>
      <c r="HMM59" s="410"/>
      <c r="HMN59" s="411"/>
      <c r="HMO59" s="412"/>
      <c r="HMP59" s="406"/>
      <c r="HMQ59" s="407"/>
      <c r="HMR59" s="408"/>
      <c r="HMS59" s="409"/>
      <c r="HMT59" s="410"/>
      <c r="HMU59" s="411"/>
      <c r="HMV59" s="412"/>
      <c r="HMW59" s="406"/>
      <c r="HMX59" s="407"/>
      <c r="HMY59" s="408"/>
      <c r="HMZ59" s="409"/>
      <c r="HNA59" s="410"/>
      <c r="HNB59" s="411"/>
      <c r="HNC59" s="412"/>
      <c r="HND59" s="406"/>
      <c r="HNE59" s="407"/>
      <c r="HNF59" s="408"/>
      <c r="HNG59" s="409"/>
      <c r="HNH59" s="410"/>
      <c r="HNI59" s="411"/>
      <c r="HNJ59" s="412"/>
      <c r="HNK59" s="406"/>
      <c r="HNL59" s="407"/>
      <c r="HNM59" s="408"/>
      <c r="HNN59" s="409"/>
      <c r="HNO59" s="410"/>
      <c r="HNP59" s="411"/>
      <c r="HNQ59" s="412"/>
      <c r="HNR59" s="406"/>
      <c r="HNS59" s="407"/>
      <c r="HNT59" s="408"/>
      <c r="HNU59" s="409"/>
      <c r="HNV59" s="410"/>
      <c r="HNW59" s="411"/>
      <c r="HNX59" s="412"/>
      <c r="HNY59" s="406"/>
      <c r="HNZ59" s="407"/>
      <c r="HOA59" s="408"/>
      <c r="HOB59" s="409"/>
      <c r="HOC59" s="410"/>
      <c r="HOD59" s="411"/>
      <c r="HOE59" s="412"/>
      <c r="HOF59" s="406"/>
      <c r="HOG59" s="407"/>
      <c r="HOH59" s="408"/>
      <c r="HOI59" s="409"/>
      <c r="HOJ59" s="410"/>
      <c r="HOK59" s="411"/>
      <c r="HOL59" s="412"/>
      <c r="HOM59" s="406"/>
      <c r="HON59" s="407"/>
      <c r="HOO59" s="408"/>
      <c r="HOP59" s="409"/>
      <c r="HOQ59" s="410"/>
      <c r="HOR59" s="411"/>
      <c r="HOS59" s="412"/>
      <c r="HOT59" s="406"/>
      <c r="HOU59" s="407"/>
      <c r="HOV59" s="408"/>
      <c r="HOW59" s="409"/>
      <c r="HOX59" s="410"/>
      <c r="HOY59" s="411"/>
      <c r="HOZ59" s="412"/>
      <c r="HPA59" s="406"/>
      <c r="HPB59" s="407"/>
      <c r="HPC59" s="408"/>
      <c r="HPD59" s="409"/>
      <c r="HPE59" s="410"/>
      <c r="HPF59" s="411"/>
      <c r="HPG59" s="412"/>
      <c r="HPH59" s="406"/>
      <c r="HPI59" s="407"/>
      <c r="HPJ59" s="408"/>
      <c r="HPK59" s="409"/>
      <c r="HPL59" s="410"/>
      <c r="HPM59" s="411"/>
      <c r="HPN59" s="412"/>
      <c r="HPO59" s="406"/>
      <c r="HPP59" s="407"/>
      <c r="HPQ59" s="408"/>
      <c r="HPR59" s="409"/>
      <c r="HPS59" s="410"/>
      <c r="HPT59" s="411"/>
      <c r="HPU59" s="412"/>
      <c r="HPV59" s="406"/>
      <c r="HPW59" s="407"/>
      <c r="HPX59" s="408"/>
      <c r="HPY59" s="409"/>
      <c r="HPZ59" s="410"/>
      <c r="HQA59" s="411"/>
      <c r="HQB59" s="412"/>
      <c r="HQC59" s="406"/>
      <c r="HQD59" s="407"/>
      <c r="HQE59" s="408"/>
      <c r="HQF59" s="409"/>
      <c r="HQG59" s="410"/>
      <c r="HQH59" s="411"/>
      <c r="HQI59" s="412"/>
      <c r="HQJ59" s="406"/>
      <c r="HQK59" s="407"/>
      <c r="HQL59" s="408"/>
      <c r="HQM59" s="409"/>
      <c r="HQN59" s="410"/>
      <c r="HQO59" s="411"/>
      <c r="HQP59" s="412"/>
      <c r="HQQ59" s="406"/>
      <c r="HQR59" s="407"/>
      <c r="HQS59" s="408"/>
      <c r="HQT59" s="409"/>
      <c r="HQU59" s="410"/>
      <c r="HQV59" s="411"/>
      <c r="HQW59" s="412"/>
      <c r="HQX59" s="406"/>
      <c r="HQY59" s="407"/>
      <c r="HQZ59" s="408"/>
      <c r="HRA59" s="409"/>
      <c r="HRB59" s="410"/>
      <c r="HRC59" s="411"/>
      <c r="HRD59" s="412"/>
      <c r="HRE59" s="406"/>
      <c r="HRF59" s="407"/>
      <c r="HRG59" s="408"/>
      <c r="HRH59" s="409"/>
      <c r="HRI59" s="410"/>
      <c r="HRJ59" s="411"/>
      <c r="HRK59" s="412"/>
      <c r="HRL59" s="406"/>
      <c r="HRM59" s="407"/>
      <c r="HRN59" s="408"/>
      <c r="HRO59" s="409"/>
      <c r="HRP59" s="410"/>
      <c r="HRQ59" s="411"/>
      <c r="HRR59" s="412"/>
      <c r="HRS59" s="406"/>
      <c r="HRT59" s="407"/>
      <c r="HRU59" s="408"/>
      <c r="HRV59" s="409"/>
      <c r="HRW59" s="410"/>
      <c r="HRX59" s="411"/>
      <c r="HRY59" s="412"/>
      <c r="HRZ59" s="406"/>
      <c r="HSA59" s="407"/>
      <c r="HSB59" s="408"/>
      <c r="HSC59" s="409"/>
      <c r="HSD59" s="410"/>
      <c r="HSE59" s="411"/>
      <c r="HSF59" s="412"/>
      <c r="HSG59" s="406"/>
      <c r="HSH59" s="407"/>
      <c r="HSI59" s="408"/>
      <c r="HSJ59" s="409"/>
      <c r="HSK59" s="410"/>
      <c r="HSL59" s="411"/>
      <c r="HSM59" s="412"/>
      <c r="HSN59" s="406"/>
      <c r="HSO59" s="407"/>
      <c r="HSP59" s="408"/>
      <c r="HSQ59" s="409"/>
      <c r="HSR59" s="410"/>
      <c r="HSS59" s="411"/>
      <c r="HST59" s="412"/>
      <c r="HSU59" s="406"/>
      <c r="HSV59" s="407"/>
      <c r="HSW59" s="408"/>
      <c r="HSX59" s="409"/>
      <c r="HSY59" s="410"/>
      <c r="HSZ59" s="411"/>
      <c r="HTA59" s="412"/>
      <c r="HTB59" s="406"/>
      <c r="HTC59" s="407"/>
      <c r="HTD59" s="408"/>
      <c r="HTE59" s="409"/>
      <c r="HTF59" s="410"/>
      <c r="HTG59" s="411"/>
      <c r="HTH59" s="412"/>
      <c r="HTI59" s="406"/>
      <c r="HTJ59" s="407"/>
      <c r="HTK59" s="408"/>
      <c r="HTL59" s="409"/>
      <c r="HTM59" s="410"/>
      <c r="HTN59" s="411"/>
      <c r="HTO59" s="412"/>
      <c r="HTP59" s="406"/>
      <c r="HTQ59" s="407"/>
      <c r="HTR59" s="408"/>
      <c r="HTS59" s="409"/>
      <c r="HTT59" s="410"/>
      <c r="HTU59" s="411"/>
      <c r="HTV59" s="412"/>
      <c r="HTW59" s="406"/>
      <c r="HTX59" s="407"/>
      <c r="HTY59" s="408"/>
      <c r="HTZ59" s="409"/>
      <c r="HUA59" s="410"/>
      <c r="HUB59" s="411"/>
      <c r="HUC59" s="412"/>
      <c r="HUD59" s="406"/>
      <c r="HUE59" s="407"/>
      <c r="HUF59" s="408"/>
      <c r="HUG59" s="409"/>
      <c r="HUH59" s="410"/>
      <c r="HUI59" s="411"/>
      <c r="HUJ59" s="412"/>
      <c r="HUK59" s="406"/>
      <c r="HUL59" s="407"/>
      <c r="HUM59" s="408"/>
      <c r="HUN59" s="409"/>
      <c r="HUO59" s="410"/>
      <c r="HUP59" s="411"/>
      <c r="HUQ59" s="412"/>
      <c r="HUR59" s="406"/>
      <c r="HUS59" s="407"/>
      <c r="HUT59" s="408"/>
      <c r="HUU59" s="409"/>
      <c r="HUV59" s="410"/>
      <c r="HUW59" s="411"/>
      <c r="HUX59" s="412"/>
      <c r="HUY59" s="406"/>
      <c r="HUZ59" s="407"/>
      <c r="HVA59" s="408"/>
      <c r="HVB59" s="409"/>
      <c r="HVC59" s="410"/>
      <c r="HVD59" s="411"/>
      <c r="HVE59" s="412"/>
      <c r="HVF59" s="406"/>
      <c r="HVG59" s="407"/>
      <c r="HVH59" s="408"/>
      <c r="HVI59" s="409"/>
      <c r="HVJ59" s="410"/>
      <c r="HVK59" s="411"/>
      <c r="HVL59" s="412"/>
      <c r="HVM59" s="406"/>
      <c r="HVN59" s="407"/>
      <c r="HVO59" s="408"/>
      <c r="HVP59" s="409"/>
      <c r="HVQ59" s="410"/>
      <c r="HVR59" s="411"/>
      <c r="HVS59" s="412"/>
      <c r="HVT59" s="406"/>
      <c r="HVU59" s="407"/>
      <c r="HVV59" s="408"/>
      <c r="HVW59" s="409"/>
      <c r="HVX59" s="410"/>
      <c r="HVY59" s="411"/>
      <c r="HVZ59" s="412"/>
      <c r="HWA59" s="406"/>
      <c r="HWB59" s="407"/>
      <c r="HWC59" s="408"/>
      <c r="HWD59" s="409"/>
      <c r="HWE59" s="410"/>
      <c r="HWF59" s="411"/>
      <c r="HWG59" s="412"/>
      <c r="HWH59" s="406"/>
      <c r="HWI59" s="407"/>
      <c r="HWJ59" s="408"/>
      <c r="HWK59" s="409"/>
      <c r="HWL59" s="410"/>
      <c r="HWM59" s="411"/>
      <c r="HWN59" s="412"/>
      <c r="HWO59" s="406"/>
      <c r="HWP59" s="407"/>
      <c r="HWQ59" s="408"/>
      <c r="HWR59" s="409"/>
      <c r="HWS59" s="410"/>
      <c r="HWT59" s="411"/>
      <c r="HWU59" s="412"/>
      <c r="HWV59" s="406"/>
      <c r="HWW59" s="407"/>
      <c r="HWX59" s="408"/>
      <c r="HWY59" s="409"/>
      <c r="HWZ59" s="410"/>
      <c r="HXA59" s="411"/>
      <c r="HXB59" s="412"/>
      <c r="HXC59" s="406"/>
      <c r="HXD59" s="407"/>
      <c r="HXE59" s="408"/>
      <c r="HXF59" s="409"/>
      <c r="HXG59" s="410"/>
      <c r="HXH59" s="411"/>
      <c r="HXI59" s="412"/>
      <c r="HXJ59" s="406"/>
      <c r="HXK59" s="407"/>
      <c r="HXL59" s="408"/>
      <c r="HXM59" s="409"/>
      <c r="HXN59" s="410"/>
      <c r="HXO59" s="411"/>
      <c r="HXP59" s="412"/>
      <c r="HXQ59" s="406"/>
      <c r="HXR59" s="407"/>
      <c r="HXS59" s="408"/>
      <c r="HXT59" s="409"/>
      <c r="HXU59" s="410"/>
      <c r="HXV59" s="411"/>
      <c r="HXW59" s="412"/>
      <c r="HXX59" s="406"/>
      <c r="HXY59" s="407"/>
      <c r="HXZ59" s="408"/>
      <c r="HYA59" s="409"/>
      <c r="HYB59" s="410"/>
      <c r="HYC59" s="411"/>
      <c r="HYD59" s="412"/>
      <c r="HYE59" s="406"/>
      <c r="HYF59" s="407"/>
      <c r="HYG59" s="408"/>
      <c r="HYH59" s="409"/>
      <c r="HYI59" s="410"/>
      <c r="HYJ59" s="411"/>
      <c r="HYK59" s="412"/>
      <c r="HYL59" s="406"/>
      <c r="HYM59" s="407"/>
      <c r="HYN59" s="408"/>
      <c r="HYO59" s="409"/>
      <c r="HYP59" s="410"/>
      <c r="HYQ59" s="411"/>
      <c r="HYR59" s="412"/>
      <c r="HYS59" s="406"/>
      <c r="HYT59" s="407"/>
      <c r="HYU59" s="408"/>
      <c r="HYV59" s="409"/>
      <c r="HYW59" s="410"/>
      <c r="HYX59" s="411"/>
      <c r="HYY59" s="412"/>
      <c r="HYZ59" s="406"/>
      <c r="HZA59" s="407"/>
      <c r="HZB59" s="408"/>
      <c r="HZC59" s="409"/>
      <c r="HZD59" s="410"/>
      <c r="HZE59" s="411"/>
      <c r="HZF59" s="412"/>
      <c r="HZG59" s="406"/>
      <c r="HZH59" s="407"/>
      <c r="HZI59" s="408"/>
      <c r="HZJ59" s="409"/>
      <c r="HZK59" s="410"/>
      <c r="HZL59" s="411"/>
      <c r="HZM59" s="412"/>
      <c r="HZN59" s="406"/>
      <c r="HZO59" s="407"/>
      <c r="HZP59" s="408"/>
      <c r="HZQ59" s="409"/>
      <c r="HZR59" s="410"/>
      <c r="HZS59" s="411"/>
      <c r="HZT59" s="412"/>
      <c r="HZU59" s="406"/>
      <c r="HZV59" s="407"/>
      <c r="HZW59" s="408"/>
      <c r="HZX59" s="409"/>
      <c r="HZY59" s="410"/>
      <c r="HZZ59" s="411"/>
      <c r="IAA59" s="412"/>
      <c r="IAB59" s="406"/>
      <c r="IAC59" s="407"/>
      <c r="IAD59" s="408"/>
      <c r="IAE59" s="409"/>
      <c r="IAF59" s="410"/>
      <c r="IAG59" s="411"/>
      <c r="IAH59" s="412"/>
      <c r="IAI59" s="406"/>
      <c r="IAJ59" s="407"/>
      <c r="IAK59" s="408"/>
      <c r="IAL59" s="409"/>
      <c r="IAM59" s="410"/>
      <c r="IAN59" s="411"/>
      <c r="IAO59" s="412"/>
      <c r="IAP59" s="406"/>
      <c r="IAQ59" s="407"/>
      <c r="IAR59" s="408"/>
      <c r="IAS59" s="409"/>
      <c r="IAT59" s="410"/>
      <c r="IAU59" s="411"/>
      <c r="IAV59" s="412"/>
      <c r="IAW59" s="406"/>
      <c r="IAX59" s="407"/>
      <c r="IAY59" s="408"/>
      <c r="IAZ59" s="409"/>
      <c r="IBA59" s="410"/>
      <c r="IBB59" s="411"/>
      <c r="IBC59" s="412"/>
      <c r="IBD59" s="406"/>
      <c r="IBE59" s="407"/>
      <c r="IBF59" s="408"/>
      <c r="IBG59" s="409"/>
      <c r="IBH59" s="410"/>
      <c r="IBI59" s="411"/>
      <c r="IBJ59" s="412"/>
      <c r="IBK59" s="406"/>
      <c r="IBL59" s="407"/>
      <c r="IBM59" s="408"/>
      <c r="IBN59" s="409"/>
      <c r="IBO59" s="410"/>
      <c r="IBP59" s="411"/>
      <c r="IBQ59" s="412"/>
      <c r="IBR59" s="406"/>
      <c r="IBS59" s="407"/>
      <c r="IBT59" s="408"/>
      <c r="IBU59" s="409"/>
      <c r="IBV59" s="410"/>
      <c r="IBW59" s="411"/>
      <c r="IBX59" s="412"/>
      <c r="IBY59" s="406"/>
      <c r="IBZ59" s="407"/>
      <c r="ICA59" s="408"/>
      <c r="ICB59" s="409"/>
      <c r="ICC59" s="410"/>
      <c r="ICD59" s="411"/>
      <c r="ICE59" s="412"/>
      <c r="ICF59" s="406"/>
      <c r="ICG59" s="407"/>
      <c r="ICH59" s="408"/>
      <c r="ICI59" s="409"/>
      <c r="ICJ59" s="410"/>
      <c r="ICK59" s="411"/>
      <c r="ICL59" s="412"/>
      <c r="ICM59" s="406"/>
      <c r="ICN59" s="407"/>
      <c r="ICO59" s="408"/>
      <c r="ICP59" s="409"/>
      <c r="ICQ59" s="410"/>
      <c r="ICR59" s="411"/>
      <c r="ICS59" s="412"/>
      <c r="ICT59" s="406"/>
      <c r="ICU59" s="407"/>
      <c r="ICV59" s="408"/>
      <c r="ICW59" s="409"/>
      <c r="ICX59" s="410"/>
      <c r="ICY59" s="411"/>
      <c r="ICZ59" s="412"/>
      <c r="IDA59" s="406"/>
      <c r="IDB59" s="407"/>
      <c r="IDC59" s="408"/>
      <c r="IDD59" s="409"/>
      <c r="IDE59" s="410"/>
      <c r="IDF59" s="411"/>
      <c r="IDG59" s="412"/>
      <c r="IDH59" s="406"/>
      <c r="IDI59" s="407"/>
      <c r="IDJ59" s="408"/>
      <c r="IDK59" s="409"/>
      <c r="IDL59" s="410"/>
      <c r="IDM59" s="411"/>
      <c r="IDN59" s="412"/>
      <c r="IDO59" s="406"/>
      <c r="IDP59" s="407"/>
      <c r="IDQ59" s="408"/>
      <c r="IDR59" s="409"/>
      <c r="IDS59" s="410"/>
      <c r="IDT59" s="411"/>
      <c r="IDU59" s="412"/>
      <c r="IDV59" s="406"/>
      <c r="IDW59" s="407"/>
      <c r="IDX59" s="408"/>
      <c r="IDY59" s="409"/>
      <c r="IDZ59" s="410"/>
      <c r="IEA59" s="411"/>
      <c r="IEB59" s="412"/>
      <c r="IEC59" s="406"/>
      <c r="IED59" s="407"/>
      <c r="IEE59" s="408"/>
      <c r="IEF59" s="409"/>
      <c r="IEG59" s="410"/>
      <c r="IEH59" s="411"/>
      <c r="IEI59" s="412"/>
      <c r="IEJ59" s="406"/>
      <c r="IEK59" s="407"/>
      <c r="IEL59" s="408"/>
      <c r="IEM59" s="409"/>
      <c r="IEN59" s="410"/>
      <c r="IEO59" s="411"/>
      <c r="IEP59" s="412"/>
      <c r="IEQ59" s="406"/>
      <c r="IER59" s="407"/>
      <c r="IES59" s="408"/>
      <c r="IET59" s="409"/>
      <c r="IEU59" s="410"/>
      <c r="IEV59" s="411"/>
      <c r="IEW59" s="412"/>
      <c r="IEX59" s="406"/>
      <c r="IEY59" s="407"/>
      <c r="IEZ59" s="408"/>
      <c r="IFA59" s="409"/>
      <c r="IFB59" s="410"/>
      <c r="IFC59" s="411"/>
      <c r="IFD59" s="412"/>
      <c r="IFE59" s="406"/>
      <c r="IFF59" s="407"/>
      <c r="IFG59" s="408"/>
      <c r="IFH59" s="409"/>
      <c r="IFI59" s="410"/>
      <c r="IFJ59" s="411"/>
      <c r="IFK59" s="412"/>
      <c r="IFL59" s="406"/>
      <c r="IFM59" s="407"/>
      <c r="IFN59" s="408"/>
      <c r="IFO59" s="409"/>
      <c r="IFP59" s="410"/>
      <c r="IFQ59" s="411"/>
      <c r="IFR59" s="412"/>
      <c r="IFS59" s="406"/>
      <c r="IFT59" s="407"/>
      <c r="IFU59" s="408"/>
      <c r="IFV59" s="409"/>
      <c r="IFW59" s="410"/>
      <c r="IFX59" s="411"/>
      <c r="IFY59" s="412"/>
      <c r="IFZ59" s="406"/>
      <c r="IGA59" s="407"/>
      <c r="IGB59" s="408"/>
      <c r="IGC59" s="409"/>
      <c r="IGD59" s="410"/>
      <c r="IGE59" s="411"/>
      <c r="IGF59" s="412"/>
      <c r="IGG59" s="406"/>
      <c r="IGH59" s="407"/>
      <c r="IGI59" s="408"/>
      <c r="IGJ59" s="409"/>
      <c r="IGK59" s="410"/>
      <c r="IGL59" s="411"/>
      <c r="IGM59" s="412"/>
      <c r="IGN59" s="406"/>
      <c r="IGO59" s="407"/>
      <c r="IGP59" s="408"/>
      <c r="IGQ59" s="409"/>
      <c r="IGR59" s="410"/>
      <c r="IGS59" s="411"/>
      <c r="IGT59" s="412"/>
      <c r="IGU59" s="406"/>
      <c r="IGV59" s="407"/>
      <c r="IGW59" s="408"/>
      <c r="IGX59" s="409"/>
      <c r="IGY59" s="410"/>
      <c r="IGZ59" s="411"/>
      <c r="IHA59" s="412"/>
      <c r="IHB59" s="406"/>
      <c r="IHC59" s="407"/>
      <c r="IHD59" s="408"/>
      <c r="IHE59" s="409"/>
      <c r="IHF59" s="410"/>
      <c r="IHG59" s="411"/>
      <c r="IHH59" s="412"/>
      <c r="IHI59" s="406"/>
      <c r="IHJ59" s="407"/>
      <c r="IHK59" s="408"/>
      <c r="IHL59" s="409"/>
      <c r="IHM59" s="410"/>
      <c r="IHN59" s="411"/>
      <c r="IHO59" s="412"/>
      <c r="IHP59" s="406"/>
      <c r="IHQ59" s="407"/>
      <c r="IHR59" s="408"/>
      <c r="IHS59" s="409"/>
      <c r="IHT59" s="410"/>
      <c r="IHU59" s="411"/>
      <c r="IHV59" s="412"/>
      <c r="IHW59" s="406"/>
      <c r="IHX59" s="407"/>
      <c r="IHY59" s="408"/>
      <c r="IHZ59" s="409"/>
      <c r="IIA59" s="410"/>
      <c r="IIB59" s="411"/>
      <c r="IIC59" s="412"/>
      <c r="IID59" s="406"/>
      <c r="IIE59" s="407"/>
      <c r="IIF59" s="408"/>
      <c r="IIG59" s="409"/>
      <c r="IIH59" s="410"/>
      <c r="III59" s="411"/>
      <c r="IIJ59" s="412"/>
      <c r="IIK59" s="406"/>
      <c r="IIL59" s="407"/>
      <c r="IIM59" s="408"/>
      <c r="IIN59" s="409"/>
      <c r="IIO59" s="410"/>
      <c r="IIP59" s="411"/>
      <c r="IIQ59" s="412"/>
      <c r="IIR59" s="406"/>
      <c r="IIS59" s="407"/>
      <c r="IIT59" s="408"/>
      <c r="IIU59" s="409"/>
      <c r="IIV59" s="410"/>
      <c r="IIW59" s="411"/>
      <c r="IIX59" s="412"/>
      <c r="IIY59" s="406"/>
      <c r="IIZ59" s="407"/>
      <c r="IJA59" s="408"/>
      <c r="IJB59" s="409"/>
      <c r="IJC59" s="410"/>
      <c r="IJD59" s="411"/>
      <c r="IJE59" s="412"/>
      <c r="IJF59" s="406"/>
      <c r="IJG59" s="407"/>
      <c r="IJH59" s="408"/>
      <c r="IJI59" s="409"/>
      <c r="IJJ59" s="410"/>
      <c r="IJK59" s="411"/>
      <c r="IJL59" s="412"/>
      <c r="IJM59" s="406"/>
      <c r="IJN59" s="407"/>
      <c r="IJO59" s="408"/>
      <c r="IJP59" s="409"/>
      <c r="IJQ59" s="410"/>
      <c r="IJR59" s="411"/>
      <c r="IJS59" s="412"/>
      <c r="IJT59" s="406"/>
      <c r="IJU59" s="407"/>
      <c r="IJV59" s="408"/>
      <c r="IJW59" s="409"/>
      <c r="IJX59" s="410"/>
      <c r="IJY59" s="411"/>
      <c r="IJZ59" s="412"/>
      <c r="IKA59" s="406"/>
      <c r="IKB59" s="407"/>
      <c r="IKC59" s="408"/>
      <c r="IKD59" s="409"/>
      <c r="IKE59" s="410"/>
      <c r="IKF59" s="411"/>
      <c r="IKG59" s="412"/>
      <c r="IKH59" s="406"/>
      <c r="IKI59" s="407"/>
      <c r="IKJ59" s="408"/>
      <c r="IKK59" s="409"/>
      <c r="IKL59" s="410"/>
      <c r="IKM59" s="411"/>
      <c r="IKN59" s="412"/>
      <c r="IKO59" s="406"/>
      <c r="IKP59" s="407"/>
      <c r="IKQ59" s="408"/>
      <c r="IKR59" s="409"/>
      <c r="IKS59" s="410"/>
      <c r="IKT59" s="411"/>
      <c r="IKU59" s="412"/>
      <c r="IKV59" s="406"/>
      <c r="IKW59" s="407"/>
      <c r="IKX59" s="408"/>
      <c r="IKY59" s="409"/>
      <c r="IKZ59" s="410"/>
      <c r="ILA59" s="411"/>
      <c r="ILB59" s="412"/>
      <c r="ILC59" s="406"/>
      <c r="ILD59" s="407"/>
      <c r="ILE59" s="408"/>
      <c r="ILF59" s="409"/>
      <c r="ILG59" s="410"/>
      <c r="ILH59" s="411"/>
      <c r="ILI59" s="412"/>
      <c r="ILJ59" s="406"/>
      <c r="ILK59" s="407"/>
      <c r="ILL59" s="408"/>
      <c r="ILM59" s="409"/>
      <c r="ILN59" s="410"/>
      <c r="ILO59" s="411"/>
      <c r="ILP59" s="412"/>
      <c r="ILQ59" s="406"/>
      <c r="ILR59" s="407"/>
      <c r="ILS59" s="408"/>
      <c r="ILT59" s="409"/>
      <c r="ILU59" s="410"/>
      <c r="ILV59" s="411"/>
      <c r="ILW59" s="412"/>
      <c r="ILX59" s="406"/>
      <c r="ILY59" s="407"/>
      <c r="ILZ59" s="408"/>
      <c r="IMA59" s="409"/>
      <c r="IMB59" s="410"/>
      <c r="IMC59" s="411"/>
      <c r="IMD59" s="412"/>
      <c r="IME59" s="406"/>
      <c r="IMF59" s="407"/>
      <c r="IMG59" s="408"/>
      <c r="IMH59" s="409"/>
      <c r="IMI59" s="410"/>
      <c r="IMJ59" s="411"/>
      <c r="IMK59" s="412"/>
      <c r="IML59" s="406"/>
      <c r="IMM59" s="407"/>
      <c r="IMN59" s="408"/>
      <c r="IMO59" s="409"/>
      <c r="IMP59" s="410"/>
      <c r="IMQ59" s="411"/>
      <c r="IMR59" s="412"/>
      <c r="IMS59" s="406"/>
      <c r="IMT59" s="407"/>
      <c r="IMU59" s="408"/>
      <c r="IMV59" s="409"/>
      <c r="IMW59" s="410"/>
      <c r="IMX59" s="411"/>
      <c r="IMY59" s="412"/>
      <c r="IMZ59" s="406"/>
      <c r="INA59" s="407"/>
      <c r="INB59" s="408"/>
      <c r="INC59" s="409"/>
      <c r="IND59" s="410"/>
      <c r="INE59" s="411"/>
      <c r="INF59" s="412"/>
      <c r="ING59" s="406"/>
      <c r="INH59" s="407"/>
      <c r="INI59" s="408"/>
      <c r="INJ59" s="409"/>
      <c r="INK59" s="410"/>
      <c r="INL59" s="411"/>
      <c r="INM59" s="412"/>
      <c r="INN59" s="406"/>
      <c r="INO59" s="407"/>
      <c r="INP59" s="408"/>
      <c r="INQ59" s="409"/>
      <c r="INR59" s="410"/>
      <c r="INS59" s="411"/>
      <c r="INT59" s="412"/>
      <c r="INU59" s="406"/>
      <c r="INV59" s="407"/>
      <c r="INW59" s="408"/>
      <c r="INX59" s="409"/>
      <c r="INY59" s="410"/>
      <c r="INZ59" s="411"/>
      <c r="IOA59" s="412"/>
      <c r="IOB59" s="406"/>
      <c r="IOC59" s="407"/>
      <c r="IOD59" s="408"/>
      <c r="IOE59" s="409"/>
      <c r="IOF59" s="410"/>
      <c r="IOG59" s="411"/>
      <c r="IOH59" s="412"/>
      <c r="IOI59" s="406"/>
      <c r="IOJ59" s="407"/>
      <c r="IOK59" s="408"/>
      <c r="IOL59" s="409"/>
      <c r="IOM59" s="410"/>
      <c r="ION59" s="411"/>
      <c r="IOO59" s="412"/>
      <c r="IOP59" s="406"/>
      <c r="IOQ59" s="407"/>
      <c r="IOR59" s="408"/>
      <c r="IOS59" s="409"/>
      <c r="IOT59" s="410"/>
      <c r="IOU59" s="411"/>
      <c r="IOV59" s="412"/>
      <c r="IOW59" s="406"/>
      <c r="IOX59" s="407"/>
      <c r="IOY59" s="408"/>
      <c r="IOZ59" s="409"/>
      <c r="IPA59" s="410"/>
      <c r="IPB59" s="411"/>
      <c r="IPC59" s="412"/>
      <c r="IPD59" s="406"/>
      <c r="IPE59" s="407"/>
      <c r="IPF59" s="408"/>
      <c r="IPG59" s="409"/>
      <c r="IPH59" s="410"/>
      <c r="IPI59" s="411"/>
      <c r="IPJ59" s="412"/>
      <c r="IPK59" s="406"/>
      <c r="IPL59" s="407"/>
      <c r="IPM59" s="408"/>
      <c r="IPN59" s="409"/>
      <c r="IPO59" s="410"/>
      <c r="IPP59" s="411"/>
      <c r="IPQ59" s="412"/>
      <c r="IPR59" s="406"/>
      <c r="IPS59" s="407"/>
      <c r="IPT59" s="408"/>
      <c r="IPU59" s="409"/>
      <c r="IPV59" s="410"/>
      <c r="IPW59" s="411"/>
      <c r="IPX59" s="412"/>
      <c r="IPY59" s="406"/>
      <c r="IPZ59" s="407"/>
      <c r="IQA59" s="408"/>
      <c r="IQB59" s="409"/>
      <c r="IQC59" s="410"/>
      <c r="IQD59" s="411"/>
      <c r="IQE59" s="412"/>
      <c r="IQF59" s="406"/>
      <c r="IQG59" s="407"/>
      <c r="IQH59" s="408"/>
      <c r="IQI59" s="409"/>
      <c r="IQJ59" s="410"/>
      <c r="IQK59" s="411"/>
      <c r="IQL59" s="412"/>
      <c r="IQM59" s="406"/>
      <c r="IQN59" s="407"/>
      <c r="IQO59" s="408"/>
      <c r="IQP59" s="409"/>
      <c r="IQQ59" s="410"/>
      <c r="IQR59" s="411"/>
      <c r="IQS59" s="412"/>
      <c r="IQT59" s="406"/>
      <c r="IQU59" s="407"/>
      <c r="IQV59" s="408"/>
      <c r="IQW59" s="409"/>
      <c r="IQX59" s="410"/>
      <c r="IQY59" s="411"/>
      <c r="IQZ59" s="412"/>
      <c r="IRA59" s="406"/>
      <c r="IRB59" s="407"/>
      <c r="IRC59" s="408"/>
      <c r="IRD59" s="409"/>
      <c r="IRE59" s="410"/>
      <c r="IRF59" s="411"/>
      <c r="IRG59" s="412"/>
      <c r="IRH59" s="406"/>
      <c r="IRI59" s="407"/>
      <c r="IRJ59" s="408"/>
      <c r="IRK59" s="409"/>
      <c r="IRL59" s="410"/>
      <c r="IRM59" s="411"/>
      <c r="IRN59" s="412"/>
      <c r="IRO59" s="406"/>
      <c r="IRP59" s="407"/>
      <c r="IRQ59" s="408"/>
      <c r="IRR59" s="409"/>
      <c r="IRS59" s="410"/>
      <c r="IRT59" s="411"/>
      <c r="IRU59" s="412"/>
      <c r="IRV59" s="406"/>
      <c r="IRW59" s="407"/>
      <c r="IRX59" s="408"/>
      <c r="IRY59" s="409"/>
      <c r="IRZ59" s="410"/>
      <c r="ISA59" s="411"/>
      <c r="ISB59" s="412"/>
      <c r="ISC59" s="406"/>
      <c r="ISD59" s="407"/>
      <c r="ISE59" s="408"/>
      <c r="ISF59" s="409"/>
      <c r="ISG59" s="410"/>
      <c r="ISH59" s="411"/>
      <c r="ISI59" s="412"/>
      <c r="ISJ59" s="406"/>
      <c r="ISK59" s="407"/>
      <c r="ISL59" s="408"/>
      <c r="ISM59" s="409"/>
      <c r="ISN59" s="410"/>
      <c r="ISO59" s="411"/>
      <c r="ISP59" s="412"/>
      <c r="ISQ59" s="406"/>
      <c r="ISR59" s="407"/>
      <c r="ISS59" s="408"/>
      <c r="IST59" s="409"/>
      <c r="ISU59" s="410"/>
      <c r="ISV59" s="411"/>
      <c r="ISW59" s="412"/>
      <c r="ISX59" s="406"/>
      <c r="ISY59" s="407"/>
      <c r="ISZ59" s="408"/>
      <c r="ITA59" s="409"/>
      <c r="ITB59" s="410"/>
      <c r="ITC59" s="411"/>
      <c r="ITD59" s="412"/>
      <c r="ITE59" s="406"/>
      <c r="ITF59" s="407"/>
      <c r="ITG59" s="408"/>
      <c r="ITH59" s="409"/>
      <c r="ITI59" s="410"/>
      <c r="ITJ59" s="411"/>
      <c r="ITK59" s="412"/>
      <c r="ITL59" s="406"/>
      <c r="ITM59" s="407"/>
      <c r="ITN59" s="408"/>
      <c r="ITO59" s="409"/>
      <c r="ITP59" s="410"/>
      <c r="ITQ59" s="411"/>
      <c r="ITR59" s="412"/>
      <c r="ITS59" s="406"/>
      <c r="ITT59" s="407"/>
      <c r="ITU59" s="408"/>
      <c r="ITV59" s="409"/>
      <c r="ITW59" s="410"/>
      <c r="ITX59" s="411"/>
      <c r="ITY59" s="412"/>
      <c r="ITZ59" s="406"/>
      <c r="IUA59" s="407"/>
      <c r="IUB59" s="408"/>
      <c r="IUC59" s="409"/>
      <c r="IUD59" s="410"/>
      <c r="IUE59" s="411"/>
      <c r="IUF59" s="412"/>
      <c r="IUG59" s="406"/>
      <c r="IUH59" s="407"/>
      <c r="IUI59" s="408"/>
      <c r="IUJ59" s="409"/>
      <c r="IUK59" s="410"/>
      <c r="IUL59" s="411"/>
      <c r="IUM59" s="412"/>
      <c r="IUN59" s="406"/>
      <c r="IUO59" s="407"/>
      <c r="IUP59" s="408"/>
      <c r="IUQ59" s="409"/>
      <c r="IUR59" s="410"/>
      <c r="IUS59" s="411"/>
      <c r="IUT59" s="412"/>
      <c r="IUU59" s="406"/>
      <c r="IUV59" s="407"/>
      <c r="IUW59" s="408"/>
      <c r="IUX59" s="409"/>
      <c r="IUY59" s="410"/>
      <c r="IUZ59" s="411"/>
      <c r="IVA59" s="412"/>
      <c r="IVB59" s="406"/>
      <c r="IVC59" s="407"/>
      <c r="IVD59" s="408"/>
      <c r="IVE59" s="409"/>
      <c r="IVF59" s="410"/>
      <c r="IVG59" s="411"/>
      <c r="IVH59" s="412"/>
      <c r="IVI59" s="406"/>
      <c r="IVJ59" s="407"/>
      <c r="IVK59" s="408"/>
      <c r="IVL59" s="409"/>
      <c r="IVM59" s="410"/>
      <c r="IVN59" s="411"/>
      <c r="IVO59" s="412"/>
      <c r="IVP59" s="406"/>
      <c r="IVQ59" s="407"/>
      <c r="IVR59" s="408"/>
      <c r="IVS59" s="409"/>
      <c r="IVT59" s="410"/>
      <c r="IVU59" s="411"/>
      <c r="IVV59" s="412"/>
      <c r="IVW59" s="406"/>
      <c r="IVX59" s="407"/>
      <c r="IVY59" s="408"/>
      <c r="IVZ59" s="409"/>
      <c r="IWA59" s="410"/>
      <c r="IWB59" s="411"/>
      <c r="IWC59" s="412"/>
      <c r="IWD59" s="406"/>
      <c r="IWE59" s="407"/>
      <c r="IWF59" s="408"/>
      <c r="IWG59" s="409"/>
      <c r="IWH59" s="410"/>
      <c r="IWI59" s="411"/>
      <c r="IWJ59" s="412"/>
      <c r="IWK59" s="406"/>
      <c r="IWL59" s="407"/>
      <c r="IWM59" s="408"/>
      <c r="IWN59" s="409"/>
      <c r="IWO59" s="410"/>
      <c r="IWP59" s="411"/>
      <c r="IWQ59" s="412"/>
      <c r="IWR59" s="406"/>
      <c r="IWS59" s="407"/>
      <c r="IWT59" s="408"/>
      <c r="IWU59" s="409"/>
      <c r="IWV59" s="410"/>
      <c r="IWW59" s="411"/>
      <c r="IWX59" s="412"/>
      <c r="IWY59" s="406"/>
      <c r="IWZ59" s="407"/>
      <c r="IXA59" s="408"/>
      <c r="IXB59" s="409"/>
      <c r="IXC59" s="410"/>
      <c r="IXD59" s="411"/>
      <c r="IXE59" s="412"/>
      <c r="IXF59" s="406"/>
      <c r="IXG59" s="407"/>
      <c r="IXH59" s="408"/>
      <c r="IXI59" s="409"/>
      <c r="IXJ59" s="410"/>
      <c r="IXK59" s="411"/>
      <c r="IXL59" s="412"/>
      <c r="IXM59" s="406"/>
      <c r="IXN59" s="407"/>
      <c r="IXO59" s="408"/>
      <c r="IXP59" s="409"/>
      <c r="IXQ59" s="410"/>
      <c r="IXR59" s="411"/>
      <c r="IXS59" s="412"/>
      <c r="IXT59" s="406"/>
      <c r="IXU59" s="407"/>
      <c r="IXV59" s="408"/>
      <c r="IXW59" s="409"/>
      <c r="IXX59" s="410"/>
      <c r="IXY59" s="411"/>
      <c r="IXZ59" s="412"/>
      <c r="IYA59" s="406"/>
      <c r="IYB59" s="407"/>
      <c r="IYC59" s="408"/>
      <c r="IYD59" s="409"/>
      <c r="IYE59" s="410"/>
      <c r="IYF59" s="411"/>
      <c r="IYG59" s="412"/>
      <c r="IYH59" s="406"/>
      <c r="IYI59" s="407"/>
      <c r="IYJ59" s="408"/>
      <c r="IYK59" s="409"/>
      <c r="IYL59" s="410"/>
      <c r="IYM59" s="411"/>
      <c r="IYN59" s="412"/>
      <c r="IYO59" s="406"/>
      <c r="IYP59" s="407"/>
      <c r="IYQ59" s="408"/>
      <c r="IYR59" s="409"/>
      <c r="IYS59" s="410"/>
      <c r="IYT59" s="411"/>
      <c r="IYU59" s="412"/>
      <c r="IYV59" s="406"/>
      <c r="IYW59" s="407"/>
      <c r="IYX59" s="408"/>
      <c r="IYY59" s="409"/>
      <c r="IYZ59" s="410"/>
      <c r="IZA59" s="411"/>
      <c r="IZB59" s="412"/>
      <c r="IZC59" s="406"/>
      <c r="IZD59" s="407"/>
      <c r="IZE59" s="408"/>
      <c r="IZF59" s="409"/>
      <c r="IZG59" s="410"/>
      <c r="IZH59" s="411"/>
      <c r="IZI59" s="412"/>
      <c r="IZJ59" s="406"/>
      <c r="IZK59" s="407"/>
      <c r="IZL59" s="408"/>
      <c r="IZM59" s="409"/>
      <c r="IZN59" s="410"/>
      <c r="IZO59" s="411"/>
      <c r="IZP59" s="412"/>
      <c r="IZQ59" s="406"/>
      <c r="IZR59" s="407"/>
      <c r="IZS59" s="408"/>
      <c r="IZT59" s="409"/>
      <c r="IZU59" s="410"/>
      <c r="IZV59" s="411"/>
      <c r="IZW59" s="412"/>
      <c r="IZX59" s="406"/>
      <c r="IZY59" s="407"/>
      <c r="IZZ59" s="408"/>
      <c r="JAA59" s="409"/>
      <c r="JAB59" s="410"/>
      <c r="JAC59" s="411"/>
      <c r="JAD59" s="412"/>
      <c r="JAE59" s="406"/>
      <c r="JAF59" s="407"/>
      <c r="JAG59" s="408"/>
      <c r="JAH59" s="409"/>
      <c r="JAI59" s="410"/>
      <c r="JAJ59" s="411"/>
      <c r="JAK59" s="412"/>
      <c r="JAL59" s="406"/>
      <c r="JAM59" s="407"/>
      <c r="JAN59" s="408"/>
      <c r="JAO59" s="409"/>
      <c r="JAP59" s="410"/>
      <c r="JAQ59" s="411"/>
      <c r="JAR59" s="412"/>
      <c r="JAS59" s="406"/>
      <c r="JAT59" s="407"/>
      <c r="JAU59" s="408"/>
      <c r="JAV59" s="409"/>
      <c r="JAW59" s="410"/>
      <c r="JAX59" s="411"/>
      <c r="JAY59" s="412"/>
      <c r="JAZ59" s="406"/>
      <c r="JBA59" s="407"/>
      <c r="JBB59" s="408"/>
      <c r="JBC59" s="409"/>
      <c r="JBD59" s="410"/>
      <c r="JBE59" s="411"/>
      <c r="JBF59" s="412"/>
      <c r="JBG59" s="406"/>
      <c r="JBH59" s="407"/>
      <c r="JBI59" s="408"/>
      <c r="JBJ59" s="409"/>
      <c r="JBK59" s="410"/>
      <c r="JBL59" s="411"/>
      <c r="JBM59" s="412"/>
      <c r="JBN59" s="406"/>
      <c r="JBO59" s="407"/>
      <c r="JBP59" s="408"/>
      <c r="JBQ59" s="409"/>
      <c r="JBR59" s="410"/>
      <c r="JBS59" s="411"/>
      <c r="JBT59" s="412"/>
      <c r="JBU59" s="406"/>
      <c r="JBV59" s="407"/>
      <c r="JBW59" s="408"/>
      <c r="JBX59" s="409"/>
      <c r="JBY59" s="410"/>
      <c r="JBZ59" s="411"/>
      <c r="JCA59" s="412"/>
      <c r="JCB59" s="406"/>
      <c r="JCC59" s="407"/>
      <c r="JCD59" s="408"/>
      <c r="JCE59" s="409"/>
      <c r="JCF59" s="410"/>
      <c r="JCG59" s="411"/>
      <c r="JCH59" s="412"/>
      <c r="JCI59" s="406"/>
      <c r="JCJ59" s="407"/>
      <c r="JCK59" s="408"/>
      <c r="JCL59" s="409"/>
      <c r="JCM59" s="410"/>
      <c r="JCN59" s="411"/>
      <c r="JCO59" s="412"/>
      <c r="JCP59" s="406"/>
      <c r="JCQ59" s="407"/>
      <c r="JCR59" s="408"/>
      <c r="JCS59" s="409"/>
      <c r="JCT59" s="410"/>
      <c r="JCU59" s="411"/>
      <c r="JCV59" s="412"/>
      <c r="JCW59" s="406"/>
      <c r="JCX59" s="407"/>
      <c r="JCY59" s="408"/>
      <c r="JCZ59" s="409"/>
      <c r="JDA59" s="410"/>
      <c r="JDB59" s="411"/>
      <c r="JDC59" s="412"/>
      <c r="JDD59" s="406"/>
      <c r="JDE59" s="407"/>
      <c r="JDF59" s="408"/>
      <c r="JDG59" s="409"/>
      <c r="JDH59" s="410"/>
      <c r="JDI59" s="411"/>
      <c r="JDJ59" s="412"/>
      <c r="JDK59" s="406"/>
      <c r="JDL59" s="407"/>
      <c r="JDM59" s="408"/>
      <c r="JDN59" s="409"/>
      <c r="JDO59" s="410"/>
      <c r="JDP59" s="411"/>
      <c r="JDQ59" s="412"/>
      <c r="JDR59" s="406"/>
      <c r="JDS59" s="407"/>
      <c r="JDT59" s="408"/>
      <c r="JDU59" s="409"/>
      <c r="JDV59" s="410"/>
      <c r="JDW59" s="411"/>
      <c r="JDX59" s="412"/>
      <c r="JDY59" s="406"/>
      <c r="JDZ59" s="407"/>
      <c r="JEA59" s="408"/>
      <c r="JEB59" s="409"/>
      <c r="JEC59" s="410"/>
      <c r="JED59" s="411"/>
      <c r="JEE59" s="412"/>
      <c r="JEF59" s="406"/>
      <c r="JEG59" s="407"/>
      <c r="JEH59" s="408"/>
      <c r="JEI59" s="409"/>
      <c r="JEJ59" s="410"/>
      <c r="JEK59" s="411"/>
      <c r="JEL59" s="412"/>
      <c r="JEM59" s="406"/>
      <c r="JEN59" s="407"/>
      <c r="JEO59" s="408"/>
      <c r="JEP59" s="409"/>
      <c r="JEQ59" s="410"/>
      <c r="JER59" s="411"/>
      <c r="JES59" s="412"/>
      <c r="JET59" s="406"/>
      <c r="JEU59" s="407"/>
      <c r="JEV59" s="408"/>
      <c r="JEW59" s="409"/>
      <c r="JEX59" s="410"/>
      <c r="JEY59" s="411"/>
      <c r="JEZ59" s="412"/>
      <c r="JFA59" s="406"/>
      <c r="JFB59" s="407"/>
      <c r="JFC59" s="408"/>
      <c r="JFD59" s="409"/>
      <c r="JFE59" s="410"/>
      <c r="JFF59" s="411"/>
      <c r="JFG59" s="412"/>
      <c r="JFH59" s="406"/>
      <c r="JFI59" s="407"/>
      <c r="JFJ59" s="408"/>
      <c r="JFK59" s="409"/>
      <c r="JFL59" s="410"/>
      <c r="JFM59" s="411"/>
      <c r="JFN59" s="412"/>
      <c r="JFO59" s="406"/>
      <c r="JFP59" s="407"/>
      <c r="JFQ59" s="408"/>
      <c r="JFR59" s="409"/>
      <c r="JFS59" s="410"/>
      <c r="JFT59" s="411"/>
      <c r="JFU59" s="412"/>
      <c r="JFV59" s="406"/>
      <c r="JFW59" s="407"/>
      <c r="JFX59" s="408"/>
      <c r="JFY59" s="409"/>
      <c r="JFZ59" s="410"/>
      <c r="JGA59" s="411"/>
      <c r="JGB59" s="412"/>
      <c r="JGC59" s="406"/>
      <c r="JGD59" s="407"/>
      <c r="JGE59" s="408"/>
      <c r="JGF59" s="409"/>
      <c r="JGG59" s="410"/>
      <c r="JGH59" s="411"/>
      <c r="JGI59" s="412"/>
      <c r="JGJ59" s="406"/>
      <c r="JGK59" s="407"/>
      <c r="JGL59" s="408"/>
      <c r="JGM59" s="409"/>
      <c r="JGN59" s="410"/>
      <c r="JGO59" s="411"/>
      <c r="JGP59" s="412"/>
      <c r="JGQ59" s="406"/>
      <c r="JGR59" s="407"/>
      <c r="JGS59" s="408"/>
      <c r="JGT59" s="409"/>
      <c r="JGU59" s="410"/>
      <c r="JGV59" s="411"/>
      <c r="JGW59" s="412"/>
      <c r="JGX59" s="406"/>
      <c r="JGY59" s="407"/>
      <c r="JGZ59" s="408"/>
      <c r="JHA59" s="409"/>
      <c r="JHB59" s="410"/>
      <c r="JHC59" s="411"/>
      <c r="JHD59" s="412"/>
      <c r="JHE59" s="406"/>
      <c r="JHF59" s="407"/>
      <c r="JHG59" s="408"/>
      <c r="JHH59" s="409"/>
      <c r="JHI59" s="410"/>
      <c r="JHJ59" s="411"/>
      <c r="JHK59" s="412"/>
      <c r="JHL59" s="406"/>
      <c r="JHM59" s="407"/>
      <c r="JHN59" s="408"/>
      <c r="JHO59" s="409"/>
      <c r="JHP59" s="410"/>
      <c r="JHQ59" s="411"/>
      <c r="JHR59" s="412"/>
      <c r="JHS59" s="406"/>
      <c r="JHT59" s="407"/>
      <c r="JHU59" s="408"/>
      <c r="JHV59" s="409"/>
      <c r="JHW59" s="410"/>
      <c r="JHX59" s="411"/>
      <c r="JHY59" s="412"/>
      <c r="JHZ59" s="406"/>
      <c r="JIA59" s="407"/>
      <c r="JIB59" s="408"/>
      <c r="JIC59" s="409"/>
      <c r="JID59" s="410"/>
      <c r="JIE59" s="411"/>
      <c r="JIF59" s="412"/>
      <c r="JIG59" s="406"/>
      <c r="JIH59" s="407"/>
      <c r="JII59" s="408"/>
      <c r="JIJ59" s="409"/>
      <c r="JIK59" s="410"/>
      <c r="JIL59" s="411"/>
      <c r="JIM59" s="412"/>
      <c r="JIN59" s="406"/>
      <c r="JIO59" s="407"/>
      <c r="JIP59" s="408"/>
      <c r="JIQ59" s="409"/>
      <c r="JIR59" s="410"/>
      <c r="JIS59" s="411"/>
      <c r="JIT59" s="412"/>
      <c r="JIU59" s="406"/>
      <c r="JIV59" s="407"/>
      <c r="JIW59" s="408"/>
      <c r="JIX59" s="409"/>
      <c r="JIY59" s="410"/>
      <c r="JIZ59" s="411"/>
      <c r="JJA59" s="412"/>
      <c r="JJB59" s="406"/>
      <c r="JJC59" s="407"/>
      <c r="JJD59" s="408"/>
      <c r="JJE59" s="409"/>
      <c r="JJF59" s="410"/>
      <c r="JJG59" s="411"/>
      <c r="JJH59" s="412"/>
      <c r="JJI59" s="406"/>
      <c r="JJJ59" s="407"/>
      <c r="JJK59" s="408"/>
      <c r="JJL59" s="409"/>
      <c r="JJM59" s="410"/>
      <c r="JJN59" s="411"/>
      <c r="JJO59" s="412"/>
      <c r="JJP59" s="406"/>
      <c r="JJQ59" s="407"/>
      <c r="JJR59" s="408"/>
      <c r="JJS59" s="409"/>
      <c r="JJT59" s="410"/>
      <c r="JJU59" s="411"/>
      <c r="JJV59" s="412"/>
      <c r="JJW59" s="406"/>
      <c r="JJX59" s="407"/>
      <c r="JJY59" s="408"/>
      <c r="JJZ59" s="409"/>
      <c r="JKA59" s="410"/>
      <c r="JKB59" s="411"/>
      <c r="JKC59" s="412"/>
      <c r="JKD59" s="406"/>
      <c r="JKE59" s="407"/>
      <c r="JKF59" s="408"/>
      <c r="JKG59" s="409"/>
      <c r="JKH59" s="410"/>
      <c r="JKI59" s="411"/>
      <c r="JKJ59" s="412"/>
      <c r="JKK59" s="406"/>
      <c r="JKL59" s="407"/>
      <c r="JKM59" s="408"/>
      <c r="JKN59" s="409"/>
      <c r="JKO59" s="410"/>
      <c r="JKP59" s="411"/>
      <c r="JKQ59" s="412"/>
      <c r="JKR59" s="406"/>
      <c r="JKS59" s="407"/>
      <c r="JKT59" s="408"/>
      <c r="JKU59" s="409"/>
      <c r="JKV59" s="410"/>
      <c r="JKW59" s="411"/>
      <c r="JKX59" s="412"/>
      <c r="JKY59" s="406"/>
      <c r="JKZ59" s="407"/>
      <c r="JLA59" s="408"/>
      <c r="JLB59" s="409"/>
      <c r="JLC59" s="410"/>
      <c r="JLD59" s="411"/>
      <c r="JLE59" s="412"/>
      <c r="JLF59" s="406"/>
      <c r="JLG59" s="407"/>
      <c r="JLH59" s="408"/>
      <c r="JLI59" s="409"/>
      <c r="JLJ59" s="410"/>
      <c r="JLK59" s="411"/>
      <c r="JLL59" s="412"/>
      <c r="JLM59" s="406"/>
      <c r="JLN59" s="407"/>
      <c r="JLO59" s="408"/>
      <c r="JLP59" s="409"/>
      <c r="JLQ59" s="410"/>
      <c r="JLR59" s="411"/>
      <c r="JLS59" s="412"/>
      <c r="JLT59" s="406"/>
      <c r="JLU59" s="407"/>
      <c r="JLV59" s="408"/>
      <c r="JLW59" s="409"/>
      <c r="JLX59" s="410"/>
      <c r="JLY59" s="411"/>
      <c r="JLZ59" s="412"/>
      <c r="JMA59" s="406"/>
      <c r="JMB59" s="407"/>
      <c r="JMC59" s="408"/>
      <c r="JMD59" s="409"/>
      <c r="JME59" s="410"/>
      <c r="JMF59" s="411"/>
      <c r="JMG59" s="412"/>
      <c r="JMH59" s="406"/>
      <c r="JMI59" s="407"/>
      <c r="JMJ59" s="408"/>
      <c r="JMK59" s="409"/>
      <c r="JML59" s="410"/>
      <c r="JMM59" s="411"/>
      <c r="JMN59" s="412"/>
      <c r="JMO59" s="406"/>
      <c r="JMP59" s="407"/>
      <c r="JMQ59" s="408"/>
      <c r="JMR59" s="409"/>
      <c r="JMS59" s="410"/>
      <c r="JMT59" s="411"/>
      <c r="JMU59" s="412"/>
      <c r="JMV59" s="406"/>
      <c r="JMW59" s="407"/>
      <c r="JMX59" s="408"/>
      <c r="JMY59" s="409"/>
      <c r="JMZ59" s="410"/>
      <c r="JNA59" s="411"/>
      <c r="JNB59" s="412"/>
      <c r="JNC59" s="406"/>
      <c r="JND59" s="407"/>
      <c r="JNE59" s="408"/>
      <c r="JNF59" s="409"/>
      <c r="JNG59" s="410"/>
      <c r="JNH59" s="411"/>
      <c r="JNI59" s="412"/>
      <c r="JNJ59" s="406"/>
      <c r="JNK59" s="407"/>
      <c r="JNL59" s="408"/>
      <c r="JNM59" s="409"/>
      <c r="JNN59" s="410"/>
      <c r="JNO59" s="411"/>
      <c r="JNP59" s="412"/>
      <c r="JNQ59" s="406"/>
      <c r="JNR59" s="407"/>
      <c r="JNS59" s="408"/>
      <c r="JNT59" s="409"/>
      <c r="JNU59" s="410"/>
      <c r="JNV59" s="411"/>
      <c r="JNW59" s="412"/>
      <c r="JNX59" s="406"/>
      <c r="JNY59" s="407"/>
      <c r="JNZ59" s="408"/>
      <c r="JOA59" s="409"/>
      <c r="JOB59" s="410"/>
      <c r="JOC59" s="411"/>
      <c r="JOD59" s="412"/>
      <c r="JOE59" s="406"/>
      <c r="JOF59" s="407"/>
      <c r="JOG59" s="408"/>
      <c r="JOH59" s="409"/>
      <c r="JOI59" s="410"/>
      <c r="JOJ59" s="411"/>
      <c r="JOK59" s="412"/>
      <c r="JOL59" s="406"/>
      <c r="JOM59" s="407"/>
      <c r="JON59" s="408"/>
      <c r="JOO59" s="409"/>
      <c r="JOP59" s="410"/>
      <c r="JOQ59" s="411"/>
      <c r="JOR59" s="412"/>
      <c r="JOS59" s="406"/>
      <c r="JOT59" s="407"/>
      <c r="JOU59" s="408"/>
      <c r="JOV59" s="409"/>
      <c r="JOW59" s="410"/>
      <c r="JOX59" s="411"/>
      <c r="JOY59" s="412"/>
      <c r="JOZ59" s="406"/>
      <c r="JPA59" s="407"/>
      <c r="JPB59" s="408"/>
      <c r="JPC59" s="409"/>
      <c r="JPD59" s="410"/>
      <c r="JPE59" s="411"/>
      <c r="JPF59" s="412"/>
      <c r="JPG59" s="406"/>
      <c r="JPH59" s="407"/>
      <c r="JPI59" s="408"/>
      <c r="JPJ59" s="409"/>
      <c r="JPK59" s="410"/>
      <c r="JPL59" s="411"/>
      <c r="JPM59" s="412"/>
      <c r="JPN59" s="406"/>
      <c r="JPO59" s="407"/>
      <c r="JPP59" s="408"/>
      <c r="JPQ59" s="409"/>
      <c r="JPR59" s="410"/>
      <c r="JPS59" s="411"/>
      <c r="JPT59" s="412"/>
      <c r="JPU59" s="406"/>
      <c r="JPV59" s="407"/>
      <c r="JPW59" s="408"/>
      <c r="JPX59" s="409"/>
      <c r="JPY59" s="410"/>
      <c r="JPZ59" s="411"/>
      <c r="JQA59" s="412"/>
      <c r="JQB59" s="406"/>
      <c r="JQC59" s="407"/>
      <c r="JQD59" s="408"/>
      <c r="JQE59" s="409"/>
      <c r="JQF59" s="410"/>
      <c r="JQG59" s="411"/>
      <c r="JQH59" s="412"/>
      <c r="JQI59" s="406"/>
      <c r="JQJ59" s="407"/>
      <c r="JQK59" s="408"/>
      <c r="JQL59" s="409"/>
      <c r="JQM59" s="410"/>
      <c r="JQN59" s="411"/>
      <c r="JQO59" s="412"/>
      <c r="JQP59" s="406"/>
      <c r="JQQ59" s="407"/>
      <c r="JQR59" s="408"/>
      <c r="JQS59" s="409"/>
      <c r="JQT59" s="410"/>
      <c r="JQU59" s="411"/>
      <c r="JQV59" s="412"/>
      <c r="JQW59" s="406"/>
      <c r="JQX59" s="407"/>
      <c r="JQY59" s="408"/>
      <c r="JQZ59" s="409"/>
      <c r="JRA59" s="410"/>
      <c r="JRB59" s="411"/>
      <c r="JRC59" s="412"/>
      <c r="JRD59" s="406"/>
      <c r="JRE59" s="407"/>
      <c r="JRF59" s="408"/>
      <c r="JRG59" s="409"/>
      <c r="JRH59" s="410"/>
      <c r="JRI59" s="411"/>
      <c r="JRJ59" s="412"/>
      <c r="JRK59" s="406"/>
      <c r="JRL59" s="407"/>
      <c r="JRM59" s="408"/>
      <c r="JRN59" s="409"/>
      <c r="JRO59" s="410"/>
      <c r="JRP59" s="411"/>
      <c r="JRQ59" s="412"/>
      <c r="JRR59" s="406"/>
      <c r="JRS59" s="407"/>
      <c r="JRT59" s="408"/>
      <c r="JRU59" s="409"/>
      <c r="JRV59" s="410"/>
      <c r="JRW59" s="411"/>
      <c r="JRX59" s="412"/>
      <c r="JRY59" s="406"/>
      <c r="JRZ59" s="407"/>
      <c r="JSA59" s="408"/>
      <c r="JSB59" s="409"/>
      <c r="JSC59" s="410"/>
      <c r="JSD59" s="411"/>
      <c r="JSE59" s="412"/>
      <c r="JSF59" s="406"/>
      <c r="JSG59" s="407"/>
      <c r="JSH59" s="408"/>
      <c r="JSI59" s="409"/>
      <c r="JSJ59" s="410"/>
      <c r="JSK59" s="411"/>
      <c r="JSL59" s="412"/>
      <c r="JSM59" s="406"/>
      <c r="JSN59" s="407"/>
      <c r="JSO59" s="408"/>
      <c r="JSP59" s="409"/>
      <c r="JSQ59" s="410"/>
      <c r="JSR59" s="411"/>
      <c r="JSS59" s="412"/>
      <c r="JST59" s="406"/>
      <c r="JSU59" s="407"/>
      <c r="JSV59" s="408"/>
      <c r="JSW59" s="409"/>
      <c r="JSX59" s="410"/>
      <c r="JSY59" s="411"/>
      <c r="JSZ59" s="412"/>
      <c r="JTA59" s="406"/>
      <c r="JTB59" s="407"/>
      <c r="JTC59" s="408"/>
      <c r="JTD59" s="409"/>
      <c r="JTE59" s="410"/>
      <c r="JTF59" s="411"/>
      <c r="JTG59" s="412"/>
      <c r="JTH59" s="406"/>
      <c r="JTI59" s="407"/>
      <c r="JTJ59" s="408"/>
      <c r="JTK59" s="409"/>
      <c r="JTL59" s="410"/>
      <c r="JTM59" s="411"/>
      <c r="JTN59" s="412"/>
      <c r="JTO59" s="406"/>
      <c r="JTP59" s="407"/>
      <c r="JTQ59" s="408"/>
      <c r="JTR59" s="409"/>
      <c r="JTS59" s="410"/>
      <c r="JTT59" s="411"/>
      <c r="JTU59" s="412"/>
      <c r="JTV59" s="406"/>
      <c r="JTW59" s="407"/>
      <c r="JTX59" s="408"/>
      <c r="JTY59" s="409"/>
      <c r="JTZ59" s="410"/>
      <c r="JUA59" s="411"/>
      <c r="JUB59" s="412"/>
      <c r="JUC59" s="406"/>
      <c r="JUD59" s="407"/>
      <c r="JUE59" s="408"/>
      <c r="JUF59" s="409"/>
      <c r="JUG59" s="410"/>
      <c r="JUH59" s="411"/>
      <c r="JUI59" s="412"/>
      <c r="JUJ59" s="406"/>
      <c r="JUK59" s="407"/>
      <c r="JUL59" s="408"/>
      <c r="JUM59" s="409"/>
      <c r="JUN59" s="410"/>
      <c r="JUO59" s="411"/>
      <c r="JUP59" s="412"/>
      <c r="JUQ59" s="406"/>
      <c r="JUR59" s="407"/>
      <c r="JUS59" s="408"/>
      <c r="JUT59" s="409"/>
      <c r="JUU59" s="410"/>
      <c r="JUV59" s="411"/>
      <c r="JUW59" s="412"/>
      <c r="JUX59" s="406"/>
      <c r="JUY59" s="407"/>
      <c r="JUZ59" s="408"/>
      <c r="JVA59" s="409"/>
      <c r="JVB59" s="410"/>
      <c r="JVC59" s="411"/>
      <c r="JVD59" s="412"/>
      <c r="JVE59" s="406"/>
      <c r="JVF59" s="407"/>
      <c r="JVG59" s="408"/>
      <c r="JVH59" s="409"/>
      <c r="JVI59" s="410"/>
      <c r="JVJ59" s="411"/>
      <c r="JVK59" s="412"/>
      <c r="JVL59" s="406"/>
      <c r="JVM59" s="407"/>
      <c r="JVN59" s="408"/>
      <c r="JVO59" s="409"/>
      <c r="JVP59" s="410"/>
      <c r="JVQ59" s="411"/>
      <c r="JVR59" s="412"/>
      <c r="JVS59" s="406"/>
      <c r="JVT59" s="407"/>
      <c r="JVU59" s="408"/>
      <c r="JVV59" s="409"/>
      <c r="JVW59" s="410"/>
      <c r="JVX59" s="411"/>
      <c r="JVY59" s="412"/>
      <c r="JVZ59" s="406"/>
      <c r="JWA59" s="407"/>
      <c r="JWB59" s="408"/>
      <c r="JWC59" s="409"/>
      <c r="JWD59" s="410"/>
      <c r="JWE59" s="411"/>
      <c r="JWF59" s="412"/>
      <c r="JWG59" s="406"/>
      <c r="JWH59" s="407"/>
      <c r="JWI59" s="408"/>
      <c r="JWJ59" s="409"/>
      <c r="JWK59" s="410"/>
      <c r="JWL59" s="411"/>
      <c r="JWM59" s="412"/>
      <c r="JWN59" s="406"/>
      <c r="JWO59" s="407"/>
      <c r="JWP59" s="408"/>
      <c r="JWQ59" s="409"/>
      <c r="JWR59" s="410"/>
      <c r="JWS59" s="411"/>
      <c r="JWT59" s="412"/>
      <c r="JWU59" s="406"/>
      <c r="JWV59" s="407"/>
      <c r="JWW59" s="408"/>
      <c r="JWX59" s="409"/>
      <c r="JWY59" s="410"/>
      <c r="JWZ59" s="411"/>
      <c r="JXA59" s="412"/>
      <c r="JXB59" s="406"/>
      <c r="JXC59" s="407"/>
      <c r="JXD59" s="408"/>
      <c r="JXE59" s="409"/>
      <c r="JXF59" s="410"/>
      <c r="JXG59" s="411"/>
      <c r="JXH59" s="412"/>
      <c r="JXI59" s="406"/>
      <c r="JXJ59" s="407"/>
      <c r="JXK59" s="408"/>
      <c r="JXL59" s="409"/>
      <c r="JXM59" s="410"/>
      <c r="JXN59" s="411"/>
      <c r="JXO59" s="412"/>
      <c r="JXP59" s="406"/>
      <c r="JXQ59" s="407"/>
      <c r="JXR59" s="408"/>
      <c r="JXS59" s="409"/>
      <c r="JXT59" s="410"/>
      <c r="JXU59" s="411"/>
      <c r="JXV59" s="412"/>
      <c r="JXW59" s="406"/>
      <c r="JXX59" s="407"/>
      <c r="JXY59" s="408"/>
      <c r="JXZ59" s="409"/>
      <c r="JYA59" s="410"/>
      <c r="JYB59" s="411"/>
      <c r="JYC59" s="412"/>
      <c r="JYD59" s="406"/>
      <c r="JYE59" s="407"/>
      <c r="JYF59" s="408"/>
      <c r="JYG59" s="409"/>
      <c r="JYH59" s="410"/>
      <c r="JYI59" s="411"/>
      <c r="JYJ59" s="412"/>
      <c r="JYK59" s="406"/>
      <c r="JYL59" s="407"/>
      <c r="JYM59" s="408"/>
      <c r="JYN59" s="409"/>
      <c r="JYO59" s="410"/>
      <c r="JYP59" s="411"/>
      <c r="JYQ59" s="412"/>
      <c r="JYR59" s="406"/>
      <c r="JYS59" s="407"/>
      <c r="JYT59" s="408"/>
      <c r="JYU59" s="409"/>
      <c r="JYV59" s="410"/>
      <c r="JYW59" s="411"/>
      <c r="JYX59" s="412"/>
      <c r="JYY59" s="406"/>
      <c r="JYZ59" s="407"/>
      <c r="JZA59" s="408"/>
      <c r="JZB59" s="409"/>
      <c r="JZC59" s="410"/>
      <c r="JZD59" s="411"/>
      <c r="JZE59" s="412"/>
      <c r="JZF59" s="406"/>
      <c r="JZG59" s="407"/>
      <c r="JZH59" s="408"/>
      <c r="JZI59" s="409"/>
      <c r="JZJ59" s="410"/>
      <c r="JZK59" s="411"/>
      <c r="JZL59" s="412"/>
      <c r="JZM59" s="406"/>
      <c r="JZN59" s="407"/>
      <c r="JZO59" s="408"/>
      <c r="JZP59" s="409"/>
      <c r="JZQ59" s="410"/>
      <c r="JZR59" s="411"/>
      <c r="JZS59" s="412"/>
      <c r="JZT59" s="406"/>
      <c r="JZU59" s="407"/>
      <c r="JZV59" s="408"/>
      <c r="JZW59" s="409"/>
      <c r="JZX59" s="410"/>
      <c r="JZY59" s="411"/>
      <c r="JZZ59" s="412"/>
      <c r="KAA59" s="406"/>
      <c r="KAB59" s="407"/>
      <c r="KAC59" s="408"/>
      <c r="KAD59" s="409"/>
      <c r="KAE59" s="410"/>
      <c r="KAF59" s="411"/>
      <c r="KAG59" s="412"/>
      <c r="KAH59" s="406"/>
      <c r="KAI59" s="407"/>
      <c r="KAJ59" s="408"/>
      <c r="KAK59" s="409"/>
      <c r="KAL59" s="410"/>
      <c r="KAM59" s="411"/>
      <c r="KAN59" s="412"/>
      <c r="KAO59" s="406"/>
      <c r="KAP59" s="407"/>
      <c r="KAQ59" s="408"/>
      <c r="KAR59" s="409"/>
      <c r="KAS59" s="410"/>
      <c r="KAT59" s="411"/>
      <c r="KAU59" s="412"/>
      <c r="KAV59" s="406"/>
      <c r="KAW59" s="407"/>
      <c r="KAX59" s="408"/>
      <c r="KAY59" s="409"/>
      <c r="KAZ59" s="410"/>
      <c r="KBA59" s="411"/>
      <c r="KBB59" s="412"/>
      <c r="KBC59" s="406"/>
      <c r="KBD59" s="407"/>
      <c r="KBE59" s="408"/>
      <c r="KBF59" s="409"/>
      <c r="KBG59" s="410"/>
      <c r="KBH59" s="411"/>
      <c r="KBI59" s="412"/>
      <c r="KBJ59" s="406"/>
      <c r="KBK59" s="407"/>
      <c r="KBL59" s="408"/>
      <c r="KBM59" s="409"/>
      <c r="KBN59" s="410"/>
      <c r="KBO59" s="411"/>
      <c r="KBP59" s="412"/>
      <c r="KBQ59" s="406"/>
      <c r="KBR59" s="407"/>
      <c r="KBS59" s="408"/>
      <c r="KBT59" s="409"/>
      <c r="KBU59" s="410"/>
      <c r="KBV59" s="411"/>
      <c r="KBW59" s="412"/>
      <c r="KBX59" s="406"/>
      <c r="KBY59" s="407"/>
      <c r="KBZ59" s="408"/>
      <c r="KCA59" s="409"/>
      <c r="KCB59" s="410"/>
      <c r="KCC59" s="411"/>
      <c r="KCD59" s="412"/>
      <c r="KCE59" s="406"/>
      <c r="KCF59" s="407"/>
      <c r="KCG59" s="408"/>
      <c r="KCH59" s="409"/>
      <c r="KCI59" s="410"/>
      <c r="KCJ59" s="411"/>
      <c r="KCK59" s="412"/>
      <c r="KCL59" s="406"/>
      <c r="KCM59" s="407"/>
      <c r="KCN59" s="408"/>
      <c r="KCO59" s="409"/>
      <c r="KCP59" s="410"/>
      <c r="KCQ59" s="411"/>
      <c r="KCR59" s="412"/>
      <c r="KCS59" s="406"/>
      <c r="KCT59" s="407"/>
      <c r="KCU59" s="408"/>
      <c r="KCV59" s="409"/>
      <c r="KCW59" s="410"/>
      <c r="KCX59" s="411"/>
      <c r="KCY59" s="412"/>
      <c r="KCZ59" s="406"/>
      <c r="KDA59" s="407"/>
      <c r="KDB59" s="408"/>
      <c r="KDC59" s="409"/>
      <c r="KDD59" s="410"/>
      <c r="KDE59" s="411"/>
      <c r="KDF59" s="412"/>
      <c r="KDG59" s="406"/>
      <c r="KDH59" s="407"/>
      <c r="KDI59" s="408"/>
      <c r="KDJ59" s="409"/>
      <c r="KDK59" s="410"/>
      <c r="KDL59" s="411"/>
      <c r="KDM59" s="412"/>
      <c r="KDN59" s="406"/>
      <c r="KDO59" s="407"/>
      <c r="KDP59" s="408"/>
      <c r="KDQ59" s="409"/>
      <c r="KDR59" s="410"/>
      <c r="KDS59" s="411"/>
      <c r="KDT59" s="412"/>
      <c r="KDU59" s="406"/>
      <c r="KDV59" s="407"/>
      <c r="KDW59" s="408"/>
      <c r="KDX59" s="409"/>
      <c r="KDY59" s="410"/>
      <c r="KDZ59" s="411"/>
      <c r="KEA59" s="412"/>
      <c r="KEB59" s="406"/>
      <c r="KEC59" s="407"/>
      <c r="KED59" s="408"/>
      <c r="KEE59" s="409"/>
      <c r="KEF59" s="410"/>
      <c r="KEG59" s="411"/>
      <c r="KEH59" s="412"/>
      <c r="KEI59" s="406"/>
      <c r="KEJ59" s="407"/>
      <c r="KEK59" s="408"/>
      <c r="KEL59" s="409"/>
      <c r="KEM59" s="410"/>
      <c r="KEN59" s="411"/>
      <c r="KEO59" s="412"/>
      <c r="KEP59" s="406"/>
      <c r="KEQ59" s="407"/>
      <c r="KER59" s="408"/>
      <c r="KES59" s="409"/>
      <c r="KET59" s="410"/>
      <c r="KEU59" s="411"/>
      <c r="KEV59" s="412"/>
      <c r="KEW59" s="406"/>
      <c r="KEX59" s="407"/>
      <c r="KEY59" s="408"/>
      <c r="KEZ59" s="409"/>
      <c r="KFA59" s="410"/>
      <c r="KFB59" s="411"/>
      <c r="KFC59" s="412"/>
      <c r="KFD59" s="406"/>
      <c r="KFE59" s="407"/>
      <c r="KFF59" s="408"/>
      <c r="KFG59" s="409"/>
      <c r="KFH59" s="410"/>
      <c r="KFI59" s="411"/>
      <c r="KFJ59" s="412"/>
      <c r="KFK59" s="406"/>
      <c r="KFL59" s="407"/>
      <c r="KFM59" s="408"/>
      <c r="KFN59" s="409"/>
      <c r="KFO59" s="410"/>
      <c r="KFP59" s="411"/>
      <c r="KFQ59" s="412"/>
      <c r="KFR59" s="406"/>
      <c r="KFS59" s="407"/>
      <c r="KFT59" s="408"/>
      <c r="KFU59" s="409"/>
      <c r="KFV59" s="410"/>
      <c r="KFW59" s="411"/>
      <c r="KFX59" s="412"/>
      <c r="KFY59" s="406"/>
      <c r="KFZ59" s="407"/>
      <c r="KGA59" s="408"/>
      <c r="KGB59" s="409"/>
      <c r="KGC59" s="410"/>
      <c r="KGD59" s="411"/>
      <c r="KGE59" s="412"/>
      <c r="KGF59" s="406"/>
      <c r="KGG59" s="407"/>
      <c r="KGH59" s="408"/>
      <c r="KGI59" s="409"/>
      <c r="KGJ59" s="410"/>
      <c r="KGK59" s="411"/>
      <c r="KGL59" s="412"/>
      <c r="KGM59" s="406"/>
      <c r="KGN59" s="407"/>
      <c r="KGO59" s="408"/>
      <c r="KGP59" s="409"/>
      <c r="KGQ59" s="410"/>
      <c r="KGR59" s="411"/>
      <c r="KGS59" s="412"/>
      <c r="KGT59" s="406"/>
      <c r="KGU59" s="407"/>
      <c r="KGV59" s="408"/>
      <c r="KGW59" s="409"/>
      <c r="KGX59" s="410"/>
      <c r="KGY59" s="411"/>
      <c r="KGZ59" s="412"/>
      <c r="KHA59" s="406"/>
      <c r="KHB59" s="407"/>
      <c r="KHC59" s="408"/>
      <c r="KHD59" s="409"/>
      <c r="KHE59" s="410"/>
      <c r="KHF59" s="411"/>
      <c r="KHG59" s="412"/>
      <c r="KHH59" s="406"/>
      <c r="KHI59" s="407"/>
      <c r="KHJ59" s="408"/>
      <c r="KHK59" s="409"/>
      <c r="KHL59" s="410"/>
      <c r="KHM59" s="411"/>
      <c r="KHN59" s="412"/>
      <c r="KHO59" s="406"/>
      <c r="KHP59" s="407"/>
      <c r="KHQ59" s="408"/>
      <c r="KHR59" s="409"/>
      <c r="KHS59" s="410"/>
      <c r="KHT59" s="411"/>
      <c r="KHU59" s="412"/>
      <c r="KHV59" s="406"/>
      <c r="KHW59" s="407"/>
      <c r="KHX59" s="408"/>
      <c r="KHY59" s="409"/>
      <c r="KHZ59" s="410"/>
      <c r="KIA59" s="411"/>
      <c r="KIB59" s="412"/>
      <c r="KIC59" s="406"/>
      <c r="KID59" s="407"/>
      <c r="KIE59" s="408"/>
      <c r="KIF59" s="409"/>
      <c r="KIG59" s="410"/>
      <c r="KIH59" s="411"/>
      <c r="KII59" s="412"/>
      <c r="KIJ59" s="406"/>
      <c r="KIK59" s="407"/>
      <c r="KIL59" s="408"/>
      <c r="KIM59" s="409"/>
      <c r="KIN59" s="410"/>
      <c r="KIO59" s="411"/>
      <c r="KIP59" s="412"/>
      <c r="KIQ59" s="406"/>
      <c r="KIR59" s="407"/>
      <c r="KIS59" s="408"/>
      <c r="KIT59" s="409"/>
      <c r="KIU59" s="410"/>
      <c r="KIV59" s="411"/>
      <c r="KIW59" s="412"/>
      <c r="KIX59" s="406"/>
      <c r="KIY59" s="407"/>
      <c r="KIZ59" s="408"/>
      <c r="KJA59" s="409"/>
      <c r="KJB59" s="410"/>
      <c r="KJC59" s="411"/>
      <c r="KJD59" s="412"/>
      <c r="KJE59" s="406"/>
      <c r="KJF59" s="407"/>
      <c r="KJG59" s="408"/>
      <c r="KJH59" s="409"/>
      <c r="KJI59" s="410"/>
      <c r="KJJ59" s="411"/>
      <c r="KJK59" s="412"/>
      <c r="KJL59" s="406"/>
      <c r="KJM59" s="407"/>
      <c r="KJN59" s="408"/>
      <c r="KJO59" s="409"/>
      <c r="KJP59" s="410"/>
      <c r="KJQ59" s="411"/>
      <c r="KJR59" s="412"/>
      <c r="KJS59" s="406"/>
      <c r="KJT59" s="407"/>
      <c r="KJU59" s="408"/>
      <c r="KJV59" s="409"/>
      <c r="KJW59" s="410"/>
      <c r="KJX59" s="411"/>
      <c r="KJY59" s="412"/>
      <c r="KJZ59" s="406"/>
      <c r="KKA59" s="407"/>
      <c r="KKB59" s="408"/>
      <c r="KKC59" s="409"/>
      <c r="KKD59" s="410"/>
      <c r="KKE59" s="411"/>
      <c r="KKF59" s="412"/>
      <c r="KKG59" s="406"/>
      <c r="KKH59" s="407"/>
      <c r="KKI59" s="408"/>
      <c r="KKJ59" s="409"/>
      <c r="KKK59" s="410"/>
      <c r="KKL59" s="411"/>
      <c r="KKM59" s="412"/>
      <c r="KKN59" s="406"/>
      <c r="KKO59" s="407"/>
      <c r="KKP59" s="408"/>
      <c r="KKQ59" s="409"/>
      <c r="KKR59" s="410"/>
      <c r="KKS59" s="411"/>
      <c r="KKT59" s="412"/>
      <c r="KKU59" s="406"/>
      <c r="KKV59" s="407"/>
      <c r="KKW59" s="408"/>
      <c r="KKX59" s="409"/>
      <c r="KKY59" s="410"/>
      <c r="KKZ59" s="411"/>
      <c r="KLA59" s="412"/>
      <c r="KLB59" s="406"/>
      <c r="KLC59" s="407"/>
      <c r="KLD59" s="408"/>
      <c r="KLE59" s="409"/>
      <c r="KLF59" s="410"/>
      <c r="KLG59" s="411"/>
      <c r="KLH59" s="412"/>
      <c r="KLI59" s="406"/>
      <c r="KLJ59" s="407"/>
      <c r="KLK59" s="408"/>
      <c r="KLL59" s="409"/>
      <c r="KLM59" s="410"/>
      <c r="KLN59" s="411"/>
      <c r="KLO59" s="412"/>
      <c r="KLP59" s="406"/>
      <c r="KLQ59" s="407"/>
      <c r="KLR59" s="408"/>
      <c r="KLS59" s="409"/>
      <c r="KLT59" s="410"/>
      <c r="KLU59" s="411"/>
      <c r="KLV59" s="412"/>
      <c r="KLW59" s="406"/>
      <c r="KLX59" s="407"/>
      <c r="KLY59" s="408"/>
      <c r="KLZ59" s="409"/>
      <c r="KMA59" s="410"/>
      <c r="KMB59" s="411"/>
      <c r="KMC59" s="412"/>
      <c r="KMD59" s="406"/>
      <c r="KME59" s="407"/>
      <c r="KMF59" s="408"/>
      <c r="KMG59" s="409"/>
      <c r="KMH59" s="410"/>
      <c r="KMI59" s="411"/>
      <c r="KMJ59" s="412"/>
      <c r="KMK59" s="406"/>
      <c r="KML59" s="407"/>
      <c r="KMM59" s="408"/>
      <c r="KMN59" s="409"/>
      <c r="KMO59" s="410"/>
      <c r="KMP59" s="411"/>
      <c r="KMQ59" s="412"/>
      <c r="KMR59" s="406"/>
      <c r="KMS59" s="407"/>
      <c r="KMT59" s="408"/>
      <c r="KMU59" s="409"/>
      <c r="KMV59" s="410"/>
      <c r="KMW59" s="411"/>
      <c r="KMX59" s="412"/>
      <c r="KMY59" s="406"/>
      <c r="KMZ59" s="407"/>
      <c r="KNA59" s="408"/>
      <c r="KNB59" s="409"/>
      <c r="KNC59" s="410"/>
      <c r="KND59" s="411"/>
      <c r="KNE59" s="412"/>
      <c r="KNF59" s="406"/>
      <c r="KNG59" s="407"/>
      <c r="KNH59" s="408"/>
      <c r="KNI59" s="409"/>
      <c r="KNJ59" s="410"/>
      <c r="KNK59" s="411"/>
      <c r="KNL59" s="412"/>
      <c r="KNM59" s="406"/>
      <c r="KNN59" s="407"/>
      <c r="KNO59" s="408"/>
      <c r="KNP59" s="409"/>
      <c r="KNQ59" s="410"/>
      <c r="KNR59" s="411"/>
      <c r="KNS59" s="412"/>
      <c r="KNT59" s="406"/>
      <c r="KNU59" s="407"/>
      <c r="KNV59" s="408"/>
      <c r="KNW59" s="409"/>
      <c r="KNX59" s="410"/>
      <c r="KNY59" s="411"/>
      <c r="KNZ59" s="412"/>
      <c r="KOA59" s="406"/>
      <c r="KOB59" s="407"/>
      <c r="KOC59" s="408"/>
      <c r="KOD59" s="409"/>
      <c r="KOE59" s="410"/>
      <c r="KOF59" s="411"/>
      <c r="KOG59" s="412"/>
      <c r="KOH59" s="406"/>
      <c r="KOI59" s="407"/>
      <c r="KOJ59" s="408"/>
      <c r="KOK59" s="409"/>
      <c r="KOL59" s="410"/>
      <c r="KOM59" s="411"/>
      <c r="KON59" s="412"/>
      <c r="KOO59" s="406"/>
      <c r="KOP59" s="407"/>
      <c r="KOQ59" s="408"/>
      <c r="KOR59" s="409"/>
      <c r="KOS59" s="410"/>
      <c r="KOT59" s="411"/>
      <c r="KOU59" s="412"/>
      <c r="KOV59" s="406"/>
      <c r="KOW59" s="407"/>
      <c r="KOX59" s="408"/>
      <c r="KOY59" s="409"/>
      <c r="KOZ59" s="410"/>
      <c r="KPA59" s="411"/>
      <c r="KPB59" s="412"/>
      <c r="KPC59" s="406"/>
      <c r="KPD59" s="407"/>
      <c r="KPE59" s="408"/>
      <c r="KPF59" s="409"/>
      <c r="KPG59" s="410"/>
      <c r="KPH59" s="411"/>
      <c r="KPI59" s="412"/>
      <c r="KPJ59" s="406"/>
      <c r="KPK59" s="407"/>
      <c r="KPL59" s="408"/>
      <c r="KPM59" s="409"/>
      <c r="KPN59" s="410"/>
      <c r="KPO59" s="411"/>
      <c r="KPP59" s="412"/>
      <c r="KPQ59" s="406"/>
      <c r="KPR59" s="407"/>
      <c r="KPS59" s="408"/>
      <c r="KPT59" s="409"/>
      <c r="KPU59" s="410"/>
      <c r="KPV59" s="411"/>
      <c r="KPW59" s="412"/>
      <c r="KPX59" s="406"/>
      <c r="KPY59" s="407"/>
      <c r="KPZ59" s="408"/>
      <c r="KQA59" s="409"/>
      <c r="KQB59" s="410"/>
      <c r="KQC59" s="411"/>
      <c r="KQD59" s="412"/>
      <c r="KQE59" s="406"/>
      <c r="KQF59" s="407"/>
      <c r="KQG59" s="408"/>
      <c r="KQH59" s="409"/>
      <c r="KQI59" s="410"/>
      <c r="KQJ59" s="411"/>
      <c r="KQK59" s="412"/>
      <c r="KQL59" s="406"/>
      <c r="KQM59" s="407"/>
      <c r="KQN59" s="408"/>
      <c r="KQO59" s="409"/>
      <c r="KQP59" s="410"/>
      <c r="KQQ59" s="411"/>
      <c r="KQR59" s="412"/>
      <c r="KQS59" s="406"/>
      <c r="KQT59" s="407"/>
      <c r="KQU59" s="408"/>
      <c r="KQV59" s="409"/>
      <c r="KQW59" s="410"/>
      <c r="KQX59" s="411"/>
      <c r="KQY59" s="412"/>
      <c r="KQZ59" s="406"/>
      <c r="KRA59" s="407"/>
      <c r="KRB59" s="408"/>
      <c r="KRC59" s="409"/>
      <c r="KRD59" s="410"/>
      <c r="KRE59" s="411"/>
      <c r="KRF59" s="412"/>
      <c r="KRG59" s="406"/>
      <c r="KRH59" s="407"/>
      <c r="KRI59" s="408"/>
      <c r="KRJ59" s="409"/>
      <c r="KRK59" s="410"/>
      <c r="KRL59" s="411"/>
      <c r="KRM59" s="412"/>
      <c r="KRN59" s="406"/>
      <c r="KRO59" s="407"/>
      <c r="KRP59" s="408"/>
      <c r="KRQ59" s="409"/>
      <c r="KRR59" s="410"/>
      <c r="KRS59" s="411"/>
      <c r="KRT59" s="412"/>
      <c r="KRU59" s="406"/>
      <c r="KRV59" s="407"/>
      <c r="KRW59" s="408"/>
      <c r="KRX59" s="409"/>
      <c r="KRY59" s="410"/>
      <c r="KRZ59" s="411"/>
      <c r="KSA59" s="412"/>
      <c r="KSB59" s="406"/>
      <c r="KSC59" s="407"/>
      <c r="KSD59" s="408"/>
      <c r="KSE59" s="409"/>
      <c r="KSF59" s="410"/>
      <c r="KSG59" s="411"/>
      <c r="KSH59" s="412"/>
      <c r="KSI59" s="406"/>
      <c r="KSJ59" s="407"/>
      <c r="KSK59" s="408"/>
      <c r="KSL59" s="409"/>
      <c r="KSM59" s="410"/>
      <c r="KSN59" s="411"/>
      <c r="KSO59" s="412"/>
      <c r="KSP59" s="406"/>
      <c r="KSQ59" s="407"/>
      <c r="KSR59" s="408"/>
      <c r="KSS59" s="409"/>
      <c r="KST59" s="410"/>
      <c r="KSU59" s="411"/>
      <c r="KSV59" s="412"/>
      <c r="KSW59" s="406"/>
      <c r="KSX59" s="407"/>
      <c r="KSY59" s="408"/>
      <c r="KSZ59" s="409"/>
      <c r="KTA59" s="410"/>
      <c r="KTB59" s="411"/>
      <c r="KTC59" s="412"/>
      <c r="KTD59" s="406"/>
      <c r="KTE59" s="407"/>
      <c r="KTF59" s="408"/>
      <c r="KTG59" s="409"/>
      <c r="KTH59" s="410"/>
      <c r="KTI59" s="411"/>
      <c r="KTJ59" s="412"/>
      <c r="KTK59" s="406"/>
      <c r="KTL59" s="407"/>
      <c r="KTM59" s="408"/>
      <c r="KTN59" s="409"/>
      <c r="KTO59" s="410"/>
      <c r="KTP59" s="411"/>
      <c r="KTQ59" s="412"/>
      <c r="KTR59" s="406"/>
      <c r="KTS59" s="407"/>
      <c r="KTT59" s="408"/>
      <c r="KTU59" s="409"/>
      <c r="KTV59" s="410"/>
      <c r="KTW59" s="411"/>
      <c r="KTX59" s="412"/>
      <c r="KTY59" s="406"/>
      <c r="KTZ59" s="407"/>
      <c r="KUA59" s="408"/>
      <c r="KUB59" s="409"/>
      <c r="KUC59" s="410"/>
      <c r="KUD59" s="411"/>
      <c r="KUE59" s="412"/>
      <c r="KUF59" s="406"/>
      <c r="KUG59" s="407"/>
      <c r="KUH59" s="408"/>
      <c r="KUI59" s="409"/>
      <c r="KUJ59" s="410"/>
      <c r="KUK59" s="411"/>
      <c r="KUL59" s="412"/>
      <c r="KUM59" s="406"/>
      <c r="KUN59" s="407"/>
      <c r="KUO59" s="408"/>
      <c r="KUP59" s="409"/>
      <c r="KUQ59" s="410"/>
      <c r="KUR59" s="411"/>
      <c r="KUS59" s="412"/>
      <c r="KUT59" s="406"/>
      <c r="KUU59" s="407"/>
      <c r="KUV59" s="408"/>
      <c r="KUW59" s="409"/>
      <c r="KUX59" s="410"/>
      <c r="KUY59" s="411"/>
      <c r="KUZ59" s="412"/>
      <c r="KVA59" s="406"/>
      <c r="KVB59" s="407"/>
      <c r="KVC59" s="408"/>
      <c r="KVD59" s="409"/>
      <c r="KVE59" s="410"/>
      <c r="KVF59" s="411"/>
      <c r="KVG59" s="412"/>
      <c r="KVH59" s="406"/>
      <c r="KVI59" s="407"/>
      <c r="KVJ59" s="408"/>
      <c r="KVK59" s="409"/>
      <c r="KVL59" s="410"/>
      <c r="KVM59" s="411"/>
      <c r="KVN59" s="412"/>
      <c r="KVO59" s="406"/>
      <c r="KVP59" s="407"/>
      <c r="KVQ59" s="408"/>
      <c r="KVR59" s="409"/>
      <c r="KVS59" s="410"/>
      <c r="KVT59" s="411"/>
      <c r="KVU59" s="412"/>
      <c r="KVV59" s="406"/>
      <c r="KVW59" s="407"/>
      <c r="KVX59" s="408"/>
      <c r="KVY59" s="409"/>
      <c r="KVZ59" s="410"/>
      <c r="KWA59" s="411"/>
      <c r="KWB59" s="412"/>
      <c r="KWC59" s="406"/>
      <c r="KWD59" s="407"/>
      <c r="KWE59" s="408"/>
      <c r="KWF59" s="409"/>
      <c r="KWG59" s="410"/>
      <c r="KWH59" s="411"/>
      <c r="KWI59" s="412"/>
      <c r="KWJ59" s="406"/>
      <c r="KWK59" s="407"/>
      <c r="KWL59" s="408"/>
      <c r="KWM59" s="409"/>
      <c r="KWN59" s="410"/>
      <c r="KWO59" s="411"/>
      <c r="KWP59" s="412"/>
      <c r="KWQ59" s="406"/>
      <c r="KWR59" s="407"/>
      <c r="KWS59" s="408"/>
      <c r="KWT59" s="409"/>
      <c r="KWU59" s="410"/>
      <c r="KWV59" s="411"/>
      <c r="KWW59" s="412"/>
      <c r="KWX59" s="406"/>
      <c r="KWY59" s="407"/>
      <c r="KWZ59" s="408"/>
      <c r="KXA59" s="409"/>
      <c r="KXB59" s="410"/>
      <c r="KXC59" s="411"/>
      <c r="KXD59" s="412"/>
      <c r="KXE59" s="406"/>
      <c r="KXF59" s="407"/>
      <c r="KXG59" s="408"/>
      <c r="KXH59" s="409"/>
      <c r="KXI59" s="410"/>
      <c r="KXJ59" s="411"/>
      <c r="KXK59" s="412"/>
      <c r="KXL59" s="406"/>
      <c r="KXM59" s="407"/>
      <c r="KXN59" s="408"/>
      <c r="KXO59" s="409"/>
      <c r="KXP59" s="410"/>
      <c r="KXQ59" s="411"/>
      <c r="KXR59" s="412"/>
      <c r="KXS59" s="406"/>
      <c r="KXT59" s="407"/>
      <c r="KXU59" s="408"/>
      <c r="KXV59" s="409"/>
      <c r="KXW59" s="410"/>
      <c r="KXX59" s="411"/>
      <c r="KXY59" s="412"/>
      <c r="KXZ59" s="406"/>
      <c r="KYA59" s="407"/>
      <c r="KYB59" s="408"/>
      <c r="KYC59" s="409"/>
      <c r="KYD59" s="410"/>
      <c r="KYE59" s="411"/>
      <c r="KYF59" s="412"/>
      <c r="KYG59" s="406"/>
      <c r="KYH59" s="407"/>
      <c r="KYI59" s="408"/>
      <c r="KYJ59" s="409"/>
      <c r="KYK59" s="410"/>
      <c r="KYL59" s="411"/>
      <c r="KYM59" s="412"/>
      <c r="KYN59" s="406"/>
      <c r="KYO59" s="407"/>
      <c r="KYP59" s="408"/>
      <c r="KYQ59" s="409"/>
      <c r="KYR59" s="410"/>
      <c r="KYS59" s="411"/>
      <c r="KYT59" s="412"/>
      <c r="KYU59" s="406"/>
      <c r="KYV59" s="407"/>
      <c r="KYW59" s="408"/>
      <c r="KYX59" s="409"/>
      <c r="KYY59" s="410"/>
      <c r="KYZ59" s="411"/>
      <c r="KZA59" s="412"/>
      <c r="KZB59" s="406"/>
      <c r="KZC59" s="407"/>
      <c r="KZD59" s="408"/>
      <c r="KZE59" s="409"/>
      <c r="KZF59" s="410"/>
      <c r="KZG59" s="411"/>
      <c r="KZH59" s="412"/>
      <c r="KZI59" s="406"/>
      <c r="KZJ59" s="407"/>
      <c r="KZK59" s="408"/>
      <c r="KZL59" s="409"/>
      <c r="KZM59" s="410"/>
      <c r="KZN59" s="411"/>
      <c r="KZO59" s="412"/>
      <c r="KZP59" s="406"/>
      <c r="KZQ59" s="407"/>
      <c r="KZR59" s="408"/>
      <c r="KZS59" s="409"/>
      <c r="KZT59" s="410"/>
      <c r="KZU59" s="411"/>
      <c r="KZV59" s="412"/>
      <c r="KZW59" s="406"/>
      <c r="KZX59" s="407"/>
      <c r="KZY59" s="408"/>
      <c r="KZZ59" s="409"/>
      <c r="LAA59" s="410"/>
      <c r="LAB59" s="411"/>
      <c r="LAC59" s="412"/>
      <c r="LAD59" s="406"/>
      <c r="LAE59" s="407"/>
      <c r="LAF59" s="408"/>
      <c r="LAG59" s="409"/>
      <c r="LAH59" s="410"/>
      <c r="LAI59" s="411"/>
      <c r="LAJ59" s="412"/>
      <c r="LAK59" s="406"/>
      <c r="LAL59" s="407"/>
      <c r="LAM59" s="408"/>
      <c r="LAN59" s="409"/>
      <c r="LAO59" s="410"/>
      <c r="LAP59" s="411"/>
      <c r="LAQ59" s="412"/>
      <c r="LAR59" s="406"/>
      <c r="LAS59" s="407"/>
      <c r="LAT59" s="408"/>
      <c r="LAU59" s="409"/>
      <c r="LAV59" s="410"/>
      <c r="LAW59" s="411"/>
      <c r="LAX59" s="412"/>
      <c r="LAY59" s="406"/>
      <c r="LAZ59" s="407"/>
      <c r="LBA59" s="408"/>
      <c r="LBB59" s="409"/>
      <c r="LBC59" s="410"/>
      <c r="LBD59" s="411"/>
      <c r="LBE59" s="412"/>
      <c r="LBF59" s="406"/>
      <c r="LBG59" s="407"/>
      <c r="LBH59" s="408"/>
      <c r="LBI59" s="409"/>
      <c r="LBJ59" s="410"/>
      <c r="LBK59" s="411"/>
      <c r="LBL59" s="412"/>
      <c r="LBM59" s="406"/>
      <c r="LBN59" s="407"/>
      <c r="LBO59" s="408"/>
      <c r="LBP59" s="409"/>
      <c r="LBQ59" s="410"/>
      <c r="LBR59" s="411"/>
      <c r="LBS59" s="412"/>
      <c r="LBT59" s="406"/>
      <c r="LBU59" s="407"/>
      <c r="LBV59" s="408"/>
      <c r="LBW59" s="409"/>
      <c r="LBX59" s="410"/>
      <c r="LBY59" s="411"/>
      <c r="LBZ59" s="412"/>
      <c r="LCA59" s="406"/>
      <c r="LCB59" s="407"/>
      <c r="LCC59" s="408"/>
      <c r="LCD59" s="409"/>
      <c r="LCE59" s="410"/>
      <c r="LCF59" s="411"/>
      <c r="LCG59" s="412"/>
      <c r="LCH59" s="406"/>
      <c r="LCI59" s="407"/>
      <c r="LCJ59" s="408"/>
      <c r="LCK59" s="409"/>
      <c r="LCL59" s="410"/>
      <c r="LCM59" s="411"/>
      <c r="LCN59" s="412"/>
      <c r="LCO59" s="406"/>
      <c r="LCP59" s="407"/>
      <c r="LCQ59" s="408"/>
      <c r="LCR59" s="409"/>
      <c r="LCS59" s="410"/>
      <c r="LCT59" s="411"/>
      <c r="LCU59" s="412"/>
      <c r="LCV59" s="406"/>
      <c r="LCW59" s="407"/>
      <c r="LCX59" s="408"/>
      <c r="LCY59" s="409"/>
      <c r="LCZ59" s="410"/>
      <c r="LDA59" s="411"/>
      <c r="LDB59" s="412"/>
      <c r="LDC59" s="406"/>
      <c r="LDD59" s="407"/>
      <c r="LDE59" s="408"/>
      <c r="LDF59" s="409"/>
      <c r="LDG59" s="410"/>
      <c r="LDH59" s="411"/>
      <c r="LDI59" s="412"/>
      <c r="LDJ59" s="406"/>
      <c r="LDK59" s="407"/>
      <c r="LDL59" s="408"/>
      <c r="LDM59" s="409"/>
      <c r="LDN59" s="410"/>
      <c r="LDO59" s="411"/>
      <c r="LDP59" s="412"/>
      <c r="LDQ59" s="406"/>
      <c r="LDR59" s="407"/>
      <c r="LDS59" s="408"/>
      <c r="LDT59" s="409"/>
      <c r="LDU59" s="410"/>
      <c r="LDV59" s="411"/>
      <c r="LDW59" s="412"/>
      <c r="LDX59" s="406"/>
      <c r="LDY59" s="407"/>
      <c r="LDZ59" s="408"/>
      <c r="LEA59" s="409"/>
      <c r="LEB59" s="410"/>
      <c r="LEC59" s="411"/>
      <c r="LED59" s="412"/>
      <c r="LEE59" s="406"/>
      <c r="LEF59" s="407"/>
      <c r="LEG59" s="408"/>
      <c r="LEH59" s="409"/>
      <c r="LEI59" s="410"/>
      <c r="LEJ59" s="411"/>
      <c r="LEK59" s="412"/>
      <c r="LEL59" s="406"/>
      <c r="LEM59" s="407"/>
      <c r="LEN59" s="408"/>
      <c r="LEO59" s="409"/>
      <c r="LEP59" s="410"/>
      <c r="LEQ59" s="411"/>
      <c r="LER59" s="412"/>
      <c r="LES59" s="406"/>
      <c r="LET59" s="407"/>
      <c r="LEU59" s="408"/>
      <c r="LEV59" s="409"/>
      <c r="LEW59" s="410"/>
      <c r="LEX59" s="411"/>
      <c r="LEY59" s="412"/>
      <c r="LEZ59" s="406"/>
      <c r="LFA59" s="407"/>
      <c r="LFB59" s="408"/>
      <c r="LFC59" s="409"/>
      <c r="LFD59" s="410"/>
      <c r="LFE59" s="411"/>
      <c r="LFF59" s="412"/>
      <c r="LFG59" s="406"/>
      <c r="LFH59" s="407"/>
      <c r="LFI59" s="408"/>
      <c r="LFJ59" s="409"/>
      <c r="LFK59" s="410"/>
      <c r="LFL59" s="411"/>
      <c r="LFM59" s="412"/>
      <c r="LFN59" s="406"/>
      <c r="LFO59" s="407"/>
      <c r="LFP59" s="408"/>
      <c r="LFQ59" s="409"/>
      <c r="LFR59" s="410"/>
      <c r="LFS59" s="411"/>
      <c r="LFT59" s="412"/>
      <c r="LFU59" s="406"/>
      <c r="LFV59" s="407"/>
      <c r="LFW59" s="408"/>
      <c r="LFX59" s="409"/>
      <c r="LFY59" s="410"/>
      <c r="LFZ59" s="411"/>
      <c r="LGA59" s="412"/>
      <c r="LGB59" s="406"/>
      <c r="LGC59" s="407"/>
      <c r="LGD59" s="408"/>
      <c r="LGE59" s="409"/>
      <c r="LGF59" s="410"/>
      <c r="LGG59" s="411"/>
      <c r="LGH59" s="412"/>
      <c r="LGI59" s="406"/>
      <c r="LGJ59" s="407"/>
      <c r="LGK59" s="408"/>
      <c r="LGL59" s="409"/>
      <c r="LGM59" s="410"/>
      <c r="LGN59" s="411"/>
      <c r="LGO59" s="412"/>
      <c r="LGP59" s="406"/>
      <c r="LGQ59" s="407"/>
      <c r="LGR59" s="408"/>
      <c r="LGS59" s="409"/>
      <c r="LGT59" s="410"/>
      <c r="LGU59" s="411"/>
      <c r="LGV59" s="412"/>
      <c r="LGW59" s="406"/>
      <c r="LGX59" s="407"/>
      <c r="LGY59" s="408"/>
      <c r="LGZ59" s="409"/>
      <c r="LHA59" s="410"/>
      <c r="LHB59" s="411"/>
      <c r="LHC59" s="412"/>
      <c r="LHD59" s="406"/>
      <c r="LHE59" s="407"/>
      <c r="LHF59" s="408"/>
      <c r="LHG59" s="409"/>
      <c r="LHH59" s="410"/>
      <c r="LHI59" s="411"/>
      <c r="LHJ59" s="412"/>
      <c r="LHK59" s="406"/>
      <c r="LHL59" s="407"/>
      <c r="LHM59" s="408"/>
      <c r="LHN59" s="409"/>
      <c r="LHO59" s="410"/>
      <c r="LHP59" s="411"/>
      <c r="LHQ59" s="412"/>
      <c r="LHR59" s="406"/>
      <c r="LHS59" s="407"/>
      <c r="LHT59" s="408"/>
      <c r="LHU59" s="409"/>
      <c r="LHV59" s="410"/>
      <c r="LHW59" s="411"/>
      <c r="LHX59" s="412"/>
      <c r="LHY59" s="406"/>
      <c r="LHZ59" s="407"/>
      <c r="LIA59" s="408"/>
      <c r="LIB59" s="409"/>
      <c r="LIC59" s="410"/>
      <c r="LID59" s="411"/>
      <c r="LIE59" s="412"/>
      <c r="LIF59" s="406"/>
      <c r="LIG59" s="407"/>
      <c r="LIH59" s="408"/>
      <c r="LII59" s="409"/>
      <c r="LIJ59" s="410"/>
      <c r="LIK59" s="411"/>
      <c r="LIL59" s="412"/>
      <c r="LIM59" s="406"/>
      <c r="LIN59" s="407"/>
      <c r="LIO59" s="408"/>
      <c r="LIP59" s="409"/>
      <c r="LIQ59" s="410"/>
      <c r="LIR59" s="411"/>
      <c r="LIS59" s="412"/>
      <c r="LIT59" s="406"/>
      <c r="LIU59" s="407"/>
      <c r="LIV59" s="408"/>
      <c r="LIW59" s="409"/>
      <c r="LIX59" s="410"/>
      <c r="LIY59" s="411"/>
      <c r="LIZ59" s="412"/>
      <c r="LJA59" s="406"/>
      <c r="LJB59" s="407"/>
      <c r="LJC59" s="408"/>
      <c r="LJD59" s="409"/>
      <c r="LJE59" s="410"/>
      <c r="LJF59" s="411"/>
      <c r="LJG59" s="412"/>
      <c r="LJH59" s="406"/>
      <c r="LJI59" s="407"/>
      <c r="LJJ59" s="408"/>
      <c r="LJK59" s="409"/>
      <c r="LJL59" s="410"/>
      <c r="LJM59" s="411"/>
      <c r="LJN59" s="412"/>
      <c r="LJO59" s="406"/>
      <c r="LJP59" s="407"/>
      <c r="LJQ59" s="408"/>
      <c r="LJR59" s="409"/>
      <c r="LJS59" s="410"/>
      <c r="LJT59" s="411"/>
      <c r="LJU59" s="412"/>
      <c r="LJV59" s="406"/>
      <c r="LJW59" s="407"/>
      <c r="LJX59" s="408"/>
      <c r="LJY59" s="409"/>
      <c r="LJZ59" s="410"/>
      <c r="LKA59" s="411"/>
      <c r="LKB59" s="412"/>
      <c r="LKC59" s="406"/>
      <c r="LKD59" s="407"/>
      <c r="LKE59" s="408"/>
      <c r="LKF59" s="409"/>
      <c r="LKG59" s="410"/>
      <c r="LKH59" s="411"/>
      <c r="LKI59" s="412"/>
      <c r="LKJ59" s="406"/>
      <c r="LKK59" s="407"/>
      <c r="LKL59" s="408"/>
      <c r="LKM59" s="409"/>
      <c r="LKN59" s="410"/>
      <c r="LKO59" s="411"/>
      <c r="LKP59" s="412"/>
      <c r="LKQ59" s="406"/>
      <c r="LKR59" s="407"/>
      <c r="LKS59" s="408"/>
      <c r="LKT59" s="409"/>
      <c r="LKU59" s="410"/>
      <c r="LKV59" s="411"/>
      <c r="LKW59" s="412"/>
      <c r="LKX59" s="406"/>
      <c r="LKY59" s="407"/>
      <c r="LKZ59" s="408"/>
      <c r="LLA59" s="409"/>
      <c r="LLB59" s="410"/>
      <c r="LLC59" s="411"/>
      <c r="LLD59" s="412"/>
      <c r="LLE59" s="406"/>
      <c r="LLF59" s="407"/>
      <c r="LLG59" s="408"/>
      <c r="LLH59" s="409"/>
      <c r="LLI59" s="410"/>
      <c r="LLJ59" s="411"/>
      <c r="LLK59" s="412"/>
      <c r="LLL59" s="406"/>
      <c r="LLM59" s="407"/>
      <c r="LLN59" s="408"/>
      <c r="LLO59" s="409"/>
      <c r="LLP59" s="410"/>
      <c r="LLQ59" s="411"/>
      <c r="LLR59" s="412"/>
      <c r="LLS59" s="406"/>
      <c r="LLT59" s="407"/>
      <c r="LLU59" s="408"/>
      <c r="LLV59" s="409"/>
      <c r="LLW59" s="410"/>
      <c r="LLX59" s="411"/>
      <c r="LLY59" s="412"/>
      <c r="LLZ59" s="406"/>
      <c r="LMA59" s="407"/>
      <c r="LMB59" s="408"/>
      <c r="LMC59" s="409"/>
      <c r="LMD59" s="410"/>
      <c r="LME59" s="411"/>
      <c r="LMF59" s="412"/>
      <c r="LMG59" s="406"/>
      <c r="LMH59" s="407"/>
      <c r="LMI59" s="408"/>
      <c r="LMJ59" s="409"/>
      <c r="LMK59" s="410"/>
      <c r="LML59" s="411"/>
      <c r="LMM59" s="412"/>
      <c r="LMN59" s="406"/>
      <c r="LMO59" s="407"/>
      <c r="LMP59" s="408"/>
      <c r="LMQ59" s="409"/>
      <c r="LMR59" s="410"/>
      <c r="LMS59" s="411"/>
      <c r="LMT59" s="412"/>
      <c r="LMU59" s="406"/>
      <c r="LMV59" s="407"/>
      <c r="LMW59" s="408"/>
      <c r="LMX59" s="409"/>
      <c r="LMY59" s="410"/>
      <c r="LMZ59" s="411"/>
      <c r="LNA59" s="412"/>
      <c r="LNB59" s="406"/>
      <c r="LNC59" s="407"/>
      <c r="LND59" s="408"/>
      <c r="LNE59" s="409"/>
      <c r="LNF59" s="410"/>
      <c r="LNG59" s="411"/>
      <c r="LNH59" s="412"/>
      <c r="LNI59" s="406"/>
      <c r="LNJ59" s="407"/>
      <c r="LNK59" s="408"/>
      <c r="LNL59" s="409"/>
      <c r="LNM59" s="410"/>
      <c r="LNN59" s="411"/>
      <c r="LNO59" s="412"/>
      <c r="LNP59" s="406"/>
      <c r="LNQ59" s="407"/>
      <c r="LNR59" s="408"/>
      <c r="LNS59" s="409"/>
      <c r="LNT59" s="410"/>
      <c r="LNU59" s="411"/>
      <c r="LNV59" s="412"/>
      <c r="LNW59" s="406"/>
      <c r="LNX59" s="407"/>
      <c r="LNY59" s="408"/>
      <c r="LNZ59" s="409"/>
      <c r="LOA59" s="410"/>
      <c r="LOB59" s="411"/>
      <c r="LOC59" s="412"/>
      <c r="LOD59" s="406"/>
      <c r="LOE59" s="407"/>
      <c r="LOF59" s="408"/>
      <c r="LOG59" s="409"/>
      <c r="LOH59" s="410"/>
      <c r="LOI59" s="411"/>
      <c r="LOJ59" s="412"/>
      <c r="LOK59" s="406"/>
      <c r="LOL59" s="407"/>
      <c r="LOM59" s="408"/>
      <c r="LON59" s="409"/>
      <c r="LOO59" s="410"/>
      <c r="LOP59" s="411"/>
      <c r="LOQ59" s="412"/>
      <c r="LOR59" s="406"/>
      <c r="LOS59" s="407"/>
      <c r="LOT59" s="408"/>
      <c r="LOU59" s="409"/>
      <c r="LOV59" s="410"/>
      <c r="LOW59" s="411"/>
      <c r="LOX59" s="412"/>
      <c r="LOY59" s="406"/>
      <c r="LOZ59" s="407"/>
      <c r="LPA59" s="408"/>
      <c r="LPB59" s="409"/>
      <c r="LPC59" s="410"/>
      <c r="LPD59" s="411"/>
      <c r="LPE59" s="412"/>
      <c r="LPF59" s="406"/>
      <c r="LPG59" s="407"/>
      <c r="LPH59" s="408"/>
      <c r="LPI59" s="409"/>
      <c r="LPJ59" s="410"/>
      <c r="LPK59" s="411"/>
      <c r="LPL59" s="412"/>
      <c r="LPM59" s="406"/>
      <c r="LPN59" s="407"/>
      <c r="LPO59" s="408"/>
      <c r="LPP59" s="409"/>
      <c r="LPQ59" s="410"/>
      <c r="LPR59" s="411"/>
      <c r="LPS59" s="412"/>
      <c r="LPT59" s="406"/>
      <c r="LPU59" s="407"/>
      <c r="LPV59" s="408"/>
      <c r="LPW59" s="409"/>
      <c r="LPX59" s="410"/>
      <c r="LPY59" s="411"/>
      <c r="LPZ59" s="412"/>
      <c r="LQA59" s="406"/>
      <c r="LQB59" s="407"/>
      <c r="LQC59" s="408"/>
      <c r="LQD59" s="409"/>
      <c r="LQE59" s="410"/>
      <c r="LQF59" s="411"/>
      <c r="LQG59" s="412"/>
      <c r="LQH59" s="406"/>
      <c r="LQI59" s="407"/>
      <c r="LQJ59" s="408"/>
      <c r="LQK59" s="409"/>
      <c r="LQL59" s="410"/>
      <c r="LQM59" s="411"/>
      <c r="LQN59" s="412"/>
      <c r="LQO59" s="406"/>
      <c r="LQP59" s="407"/>
      <c r="LQQ59" s="408"/>
      <c r="LQR59" s="409"/>
      <c r="LQS59" s="410"/>
      <c r="LQT59" s="411"/>
      <c r="LQU59" s="412"/>
      <c r="LQV59" s="406"/>
      <c r="LQW59" s="407"/>
      <c r="LQX59" s="408"/>
      <c r="LQY59" s="409"/>
      <c r="LQZ59" s="410"/>
      <c r="LRA59" s="411"/>
      <c r="LRB59" s="412"/>
      <c r="LRC59" s="406"/>
      <c r="LRD59" s="407"/>
      <c r="LRE59" s="408"/>
      <c r="LRF59" s="409"/>
      <c r="LRG59" s="410"/>
      <c r="LRH59" s="411"/>
      <c r="LRI59" s="412"/>
      <c r="LRJ59" s="406"/>
      <c r="LRK59" s="407"/>
      <c r="LRL59" s="408"/>
      <c r="LRM59" s="409"/>
      <c r="LRN59" s="410"/>
      <c r="LRO59" s="411"/>
      <c r="LRP59" s="412"/>
      <c r="LRQ59" s="406"/>
      <c r="LRR59" s="407"/>
      <c r="LRS59" s="408"/>
      <c r="LRT59" s="409"/>
      <c r="LRU59" s="410"/>
      <c r="LRV59" s="411"/>
      <c r="LRW59" s="412"/>
      <c r="LRX59" s="406"/>
      <c r="LRY59" s="407"/>
      <c r="LRZ59" s="408"/>
      <c r="LSA59" s="409"/>
      <c r="LSB59" s="410"/>
      <c r="LSC59" s="411"/>
      <c r="LSD59" s="412"/>
      <c r="LSE59" s="406"/>
      <c r="LSF59" s="407"/>
      <c r="LSG59" s="408"/>
      <c r="LSH59" s="409"/>
      <c r="LSI59" s="410"/>
      <c r="LSJ59" s="411"/>
      <c r="LSK59" s="412"/>
      <c r="LSL59" s="406"/>
      <c r="LSM59" s="407"/>
      <c r="LSN59" s="408"/>
      <c r="LSO59" s="409"/>
      <c r="LSP59" s="410"/>
      <c r="LSQ59" s="411"/>
      <c r="LSR59" s="412"/>
      <c r="LSS59" s="406"/>
      <c r="LST59" s="407"/>
      <c r="LSU59" s="408"/>
      <c r="LSV59" s="409"/>
      <c r="LSW59" s="410"/>
      <c r="LSX59" s="411"/>
      <c r="LSY59" s="412"/>
      <c r="LSZ59" s="406"/>
      <c r="LTA59" s="407"/>
      <c r="LTB59" s="408"/>
      <c r="LTC59" s="409"/>
      <c r="LTD59" s="410"/>
      <c r="LTE59" s="411"/>
      <c r="LTF59" s="412"/>
      <c r="LTG59" s="406"/>
      <c r="LTH59" s="407"/>
      <c r="LTI59" s="408"/>
      <c r="LTJ59" s="409"/>
      <c r="LTK59" s="410"/>
      <c r="LTL59" s="411"/>
      <c r="LTM59" s="412"/>
      <c r="LTN59" s="406"/>
      <c r="LTO59" s="407"/>
      <c r="LTP59" s="408"/>
      <c r="LTQ59" s="409"/>
      <c r="LTR59" s="410"/>
      <c r="LTS59" s="411"/>
      <c r="LTT59" s="412"/>
      <c r="LTU59" s="406"/>
      <c r="LTV59" s="407"/>
      <c r="LTW59" s="408"/>
      <c r="LTX59" s="409"/>
      <c r="LTY59" s="410"/>
      <c r="LTZ59" s="411"/>
      <c r="LUA59" s="412"/>
      <c r="LUB59" s="406"/>
      <c r="LUC59" s="407"/>
      <c r="LUD59" s="408"/>
      <c r="LUE59" s="409"/>
      <c r="LUF59" s="410"/>
      <c r="LUG59" s="411"/>
      <c r="LUH59" s="412"/>
      <c r="LUI59" s="406"/>
      <c r="LUJ59" s="407"/>
      <c r="LUK59" s="408"/>
      <c r="LUL59" s="409"/>
      <c r="LUM59" s="410"/>
      <c r="LUN59" s="411"/>
      <c r="LUO59" s="412"/>
      <c r="LUP59" s="406"/>
      <c r="LUQ59" s="407"/>
      <c r="LUR59" s="408"/>
      <c r="LUS59" s="409"/>
      <c r="LUT59" s="410"/>
      <c r="LUU59" s="411"/>
      <c r="LUV59" s="412"/>
      <c r="LUW59" s="406"/>
      <c r="LUX59" s="407"/>
      <c r="LUY59" s="408"/>
      <c r="LUZ59" s="409"/>
      <c r="LVA59" s="410"/>
      <c r="LVB59" s="411"/>
      <c r="LVC59" s="412"/>
      <c r="LVD59" s="406"/>
      <c r="LVE59" s="407"/>
      <c r="LVF59" s="408"/>
      <c r="LVG59" s="409"/>
      <c r="LVH59" s="410"/>
      <c r="LVI59" s="411"/>
      <c r="LVJ59" s="412"/>
      <c r="LVK59" s="406"/>
      <c r="LVL59" s="407"/>
      <c r="LVM59" s="408"/>
      <c r="LVN59" s="409"/>
      <c r="LVO59" s="410"/>
      <c r="LVP59" s="411"/>
      <c r="LVQ59" s="412"/>
      <c r="LVR59" s="406"/>
      <c r="LVS59" s="407"/>
      <c r="LVT59" s="408"/>
      <c r="LVU59" s="409"/>
      <c r="LVV59" s="410"/>
      <c r="LVW59" s="411"/>
      <c r="LVX59" s="412"/>
      <c r="LVY59" s="406"/>
      <c r="LVZ59" s="407"/>
      <c r="LWA59" s="408"/>
      <c r="LWB59" s="409"/>
      <c r="LWC59" s="410"/>
      <c r="LWD59" s="411"/>
      <c r="LWE59" s="412"/>
      <c r="LWF59" s="406"/>
      <c r="LWG59" s="407"/>
      <c r="LWH59" s="408"/>
      <c r="LWI59" s="409"/>
      <c r="LWJ59" s="410"/>
      <c r="LWK59" s="411"/>
      <c r="LWL59" s="412"/>
      <c r="LWM59" s="406"/>
      <c r="LWN59" s="407"/>
      <c r="LWO59" s="408"/>
      <c r="LWP59" s="409"/>
      <c r="LWQ59" s="410"/>
      <c r="LWR59" s="411"/>
      <c r="LWS59" s="412"/>
      <c r="LWT59" s="406"/>
      <c r="LWU59" s="407"/>
      <c r="LWV59" s="408"/>
      <c r="LWW59" s="409"/>
      <c r="LWX59" s="410"/>
      <c r="LWY59" s="411"/>
      <c r="LWZ59" s="412"/>
      <c r="LXA59" s="406"/>
      <c r="LXB59" s="407"/>
      <c r="LXC59" s="408"/>
      <c r="LXD59" s="409"/>
      <c r="LXE59" s="410"/>
      <c r="LXF59" s="411"/>
      <c r="LXG59" s="412"/>
      <c r="LXH59" s="406"/>
      <c r="LXI59" s="407"/>
      <c r="LXJ59" s="408"/>
      <c r="LXK59" s="409"/>
      <c r="LXL59" s="410"/>
      <c r="LXM59" s="411"/>
      <c r="LXN59" s="412"/>
      <c r="LXO59" s="406"/>
      <c r="LXP59" s="407"/>
      <c r="LXQ59" s="408"/>
      <c r="LXR59" s="409"/>
      <c r="LXS59" s="410"/>
      <c r="LXT59" s="411"/>
      <c r="LXU59" s="412"/>
      <c r="LXV59" s="406"/>
      <c r="LXW59" s="407"/>
      <c r="LXX59" s="408"/>
      <c r="LXY59" s="409"/>
      <c r="LXZ59" s="410"/>
      <c r="LYA59" s="411"/>
      <c r="LYB59" s="412"/>
      <c r="LYC59" s="406"/>
      <c r="LYD59" s="407"/>
      <c r="LYE59" s="408"/>
      <c r="LYF59" s="409"/>
      <c r="LYG59" s="410"/>
      <c r="LYH59" s="411"/>
      <c r="LYI59" s="412"/>
      <c r="LYJ59" s="406"/>
      <c r="LYK59" s="407"/>
      <c r="LYL59" s="408"/>
      <c r="LYM59" s="409"/>
      <c r="LYN59" s="410"/>
      <c r="LYO59" s="411"/>
      <c r="LYP59" s="412"/>
      <c r="LYQ59" s="406"/>
      <c r="LYR59" s="407"/>
      <c r="LYS59" s="408"/>
      <c r="LYT59" s="409"/>
      <c r="LYU59" s="410"/>
      <c r="LYV59" s="411"/>
      <c r="LYW59" s="412"/>
      <c r="LYX59" s="406"/>
      <c r="LYY59" s="407"/>
      <c r="LYZ59" s="408"/>
      <c r="LZA59" s="409"/>
      <c r="LZB59" s="410"/>
      <c r="LZC59" s="411"/>
      <c r="LZD59" s="412"/>
      <c r="LZE59" s="406"/>
      <c r="LZF59" s="407"/>
      <c r="LZG59" s="408"/>
      <c r="LZH59" s="409"/>
      <c r="LZI59" s="410"/>
      <c r="LZJ59" s="411"/>
      <c r="LZK59" s="412"/>
      <c r="LZL59" s="406"/>
      <c r="LZM59" s="407"/>
      <c r="LZN59" s="408"/>
      <c r="LZO59" s="409"/>
      <c r="LZP59" s="410"/>
      <c r="LZQ59" s="411"/>
      <c r="LZR59" s="412"/>
      <c r="LZS59" s="406"/>
      <c r="LZT59" s="407"/>
      <c r="LZU59" s="408"/>
      <c r="LZV59" s="409"/>
      <c r="LZW59" s="410"/>
      <c r="LZX59" s="411"/>
      <c r="LZY59" s="412"/>
      <c r="LZZ59" s="406"/>
      <c r="MAA59" s="407"/>
      <c r="MAB59" s="408"/>
      <c r="MAC59" s="409"/>
      <c r="MAD59" s="410"/>
      <c r="MAE59" s="411"/>
      <c r="MAF59" s="412"/>
      <c r="MAG59" s="406"/>
      <c r="MAH59" s="407"/>
      <c r="MAI59" s="408"/>
      <c r="MAJ59" s="409"/>
      <c r="MAK59" s="410"/>
      <c r="MAL59" s="411"/>
      <c r="MAM59" s="412"/>
      <c r="MAN59" s="406"/>
      <c r="MAO59" s="407"/>
      <c r="MAP59" s="408"/>
      <c r="MAQ59" s="409"/>
      <c r="MAR59" s="410"/>
      <c r="MAS59" s="411"/>
      <c r="MAT59" s="412"/>
      <c r="MAU59" s="406"/>
      <c r="MAV59" s="407"/>
      <c r="MAW59" s="408"/>
      <c r="MAX59" s="409"/>
      <c r="MAY59" s="410"/>
      <c r="MAZ59" s="411"/>
      <c r="MBA59" s="412"/>
      <c r="MBB59" s="406"/>
      <c r="MBC59" s="407"/>
      <c r="MBD59" s="408"/>
      <c r="MBE59" s="409"/>
      <c r="MBF59" s="410"/>
      <c r="MBG59" s="411"/>
      <c r="MBH59" s="412"/>
      <c r="MBI59" s="406"/>
      <c r="MBJ59" s="407"/>
      <c r="MBK59" s="408"/>
      <c r="MBL59" s="409"/>
      <c r="MBM59" s="410"/>
      <c r="MBN59" s="411"/>
      <c r="MBO59" s="412"/>
      <c r="MBP59" s="406"/>
      <c r="MBQ59" s="407"/>
      <c r="MBR59" s="408"/>
      <c r="MBS59" s="409"/>
      <c r="MBT59" s="410"/>
      <c r="MBU59" s="411"/>
      <c r="MBV59" s="412"/>
      <c r="MBW59" s="406"/>
      <c r="MBX59" s="407"/>
      <c r="MBY59" s="408"/>
      <c r="MBZ59" s="409"/>
      <c r="MCA59" s="410"/>
      <c r="MCB59" s="411"/>
      <c r="MCC59" s="412"/>
      <c r="MCD59" s="406"/>
      <c r="MCE59" s="407"/>
      <c r="MCF59" s="408"/>
      <c r="MCG59" s="409"/>
      <c r="MCH59" s="410"/>
      <c r="MCI59" s="411"/>
      <c r="MCJ59" s="412"/>
      <c r="MCK59" s="406"/>
      <c r="MCL59" s="407"/>
      <c r="MCM59" s="408"/>
      <c r="MCN59" s="409"/>
      <c r="MCO59" s="410"/>
      <c r="MCP59" s="411"/>
      <c r="MCQ59" s="412"/>
      <c r="MCR59" s="406"/>
      <c r="MCS59" s="407"/>
      <c r="MCT59" s="408"/>
      <c r="MCU59" s="409"/>
      <c r="MCV59" s="410"/>
      <c r="MCW59" s="411"/>
      <c r="MCX59" s="412"/>
      <c r="MCY59" s="406"/>
      <c r="MCZ59" s="407"/>
      <c r="MDA59" s="408"/>
      <c r="MDB59" s="409"/>
      <c r="MDC59" s="410"/>
      <c r="MDD59" s="411"/>
      <c r="MDE59" s="412"/>
      <c r="MDF59" s="406"/>
      <c r="MDG59" s="407"/>
      <c r="MDH59" s="408"/>
      <c r="MDI59" s="409"/>
      <c r="MDJ59" s="410"/>
      <c r="MDK59" s="411"/>
      <c r="MDL59" s="412"/>
      <c r="MDM59" s="406"/>
      <c r="MDN59" s="407"/>
      <c r="MDO59" s="408"/>
      <c r="MDP59" s="409"/>
      <c r="MDQ59" s="410"/>
      <c r="MDR59" s="411"/>
      <c r="MDS59" s="412"/>
      <c r="MDT59" s="406"/>
      <c r="MDU59" s="407"/>
      <c r="MDV59" s="408"/>
      <c r="MDW59" s="409"/>
      <c r="MDX59" s="410"/>
      <c r="MDY59" s="411"/>
      <c r="MDZ59" s="412"/>
      <c r="MEA59" s="406"/>
      <c r="MEB59" s="407"/>
      <c r="MEC59" s="408"/>
      <c r="MED59" s="409"/>
      <c r="MEE59" s="410"/>
      <c r="MEF59" s="411"/>
      <c r="MEG59" s="412"/>
      <c r="MEH59" s="406"/>
      <c r="MEI59" s="407"/>
      <c r="MEJ59" s="408"/>
      <c r="MEK59" s="409"/>
      <c r="MEL59" s="410"/>
      <c r="MEM59" s="411"/>
      <c r="MEN59" s="412"/>
      <c r="MEO59" s="406"/>
      <c r="MEP59" s="407"/>
      <c r="MEQ59" s="408"/>
      <c r="MER59" s="409"/>
      <c r="MES59" s="410"/>
      <c r="MET59" s="411"/>
      <c r="MEU59" s="412"/>
      <c r="MEV59" s="406"/>
      <c r="MEW59" s="407"/>
      <c r="MEX59" s="408"/>
      <c r="MEY59" s="409"/>
      <c r="MEZ59" s="410"/>
      <c r="MFA59" s="411"/>
      <c r="MFB59" s="412"/>
      <c r="MFC59" s="406"/>
      <c r="MFD59" s="407"/>
      <c r="MFE59" s="408"/>
      <c r="MFF59" s="409"/>
      <c r="MFG59" s="410"/>
      <c r="MFH59" s="411"/>
      <c r="MFI59" s="412"/>
      <c r="MFJ59" s="406"/>
      <c r="MFK59" s="407"/>
      <c r="MFL59" s="408"/>
      <c r="MFM59" s="409"/>
      <c r="MFN59" s="410"/>
      <c r="MFO59" s="411"/>
      <c r="MFP59" s="412"/>
      <c r="MFQ59" s="406"/>
      <c r="MFR59" s="407"/>
      <c r="MFS59" s="408"/>
      <c r="MFT59" s="409"/>
      <c r="MFU59" s="410"/>
      <c r="MFV59" s="411"/>
      <c r="MFW59" s="412"/>
      <c r="MFX59" s="406"/>
      <c r="MFY59" s="407"/>
      <c r="MFZ59" s="408"/>
      <c r="MGA59" s="409"/>
      <c r="MGB59" s="410"/>
      <c r="MGC59" s="411"/>
      <c r="MGD59" s="412"/>
      <c r="MGE59" s="406"/>
      <c r="MGF59" s="407"/>
      <c r="MGG59" s="408"/>
      <c r="MGH59" s="409"/>
      <c r="MGI59" s="410"/>
      <c r="MGJ59" s="411"/>
      <c r="MGK59" s="412"/>
      <c r="MGL59" s="406"/>
      <c r="MGM59" s="407"/>
      <c r="MGN59" s="408"/>
      <c r="MGO59" s="409"/>
      <c r="MGP59" s="410"/>
      <c r="MGQ59" s="411"/>
      <c r="MGR59" s="412"/>
      <c r="MGS59" s="406"/>
      <c r="MGT59" s="407"/>
      <c r="MGU59" s="408"/>
      <c r="MGV59" s="409"/>
      <c r="MGW59" s="410"/>
      <c r="MGX59" s="411"/>
      <c r="MGY59" s="412"/>
      <c r="MGZ59" s="406"/>
      <c r="MHA59" s="407"/>
      <c r="MHB59" s="408"/>
      <c r="MHC59" s="409"/>
      <c r="MHD59" s="410"/>
      <c r="MHE59" s="411"/>
      <c r="MHF59" s="412"/>
      <c r="MHG59" s="406"/>
      <c r="MHH59" s="407"/>
      <c r="MHI59" s="408"/>
      <c r="MHJ59" s="409"/>
      <c r="MHK59" s="410"/>
      <c r="MHL59" s="411"/>
      <c r="MHM59" s="412"/>
      <c r="MHN59" s="406"/>
      <c r="MHO59" s="407"/>
      <c r="MHP59" s="408"/>
      <c r="MHQ59" s="409"/>
      <c r="MHR59" s="410"/>
      <c r="MHS59" s="411"/>
      <c r="MHT59" s="412"/>
      <c r="MHU59" s="406"/>
      <c r="MHV59" s="407"/>
      <c r="MHW59" s="408"/>
      <c r="MHX59" s="409"/>
      <c r="MHY59" s="410"/>
      <c r="MHZ59" s="411"/>
      <c r="MIA59" s="412"/>
      <c r="MIB59" s="406"/>
      <c r="MIC59" s="407"/>
      <c r="MID59" s="408"/>
      <c r="MIE59" s="409"/>
      <c r="MIF59" s="410"/>
      <c r="MIG59" s="411"/>
      <c r="MIH59" s="412"/>
      <c r="MII59" s="406"/>
      <c r="MIJ59" s="407"/>
      <c r="MIK59" s="408"/>
      <c r="MIL59" s="409"/>
      <c r="MIM59" s="410"/>
      <c r="MIN59" s="411"/>
      <c r="MIO59" s="412"/>
      <c r="MIP59" s="406"/>
      <c r="MIQ59" s="407"/>
      <c r="MIR59" s="408"/>
      <c r="MIS59" s="409"/>
      <c r="MIT59" s="410"/>
      <c r="MIU59" s="411"/>
      <c r="MIV59" s="412"/>
      <c r="MIW59" s="406"/>
      <c r="MIX59" s="407"/>
      <c r="MIY59" s="408"/>
      <c r="MIZ59" s="409"/>
      <c r="MJA59" s="410"/>
      <c r="MJB59" s="411"/>
      <c r="MJC59" s="412"/>
      <c r="MJD59" s="406"/>
      <c r="MJE59" s="407"/>
      <c r="MJF59" s="408"/>
      <c r="MJG59" s="409"/>
      <c r="MJH59" s="410"/>
      <c r="MJI59" s="411"/>
      <c r="MJJ59" s="412"/>
      <c r="MJK59" s="406"/>
      <c r="MJL59" s="407"/>
      <c r="MJM59" s="408"/>
      <c r="MJN59" s="409"/>
      <c r="MJO59" s="410"/>
      <c r="MJP59" s="411"/>
      <c r="MJQ59" s="412"/>
      <c r="MJR59" s="406"/>
      <c r="MJS59" s="407"/>
      <c r="MJT59" s="408"/>
      <c r="MJU59" s="409"/>
      <c r="MJV59" s="410"/>
      <c r="MJW59" s="411"/>
      <c r="MJX59" s="412"/>
      <c r="MJY59" s="406"/>
      <c r="MJZ59" s="407"/>
      <c r="MKA59" s="408"/>
      <c r="MKB59" s="409"/>
      <c r="MKC59" s="410"/>
      <c r="MKD59" s="411"/>
      <c r="MKE59" s="412"/>
      <c r="MKF59" s="406"/>
      <c r="MKG59" s="407"/>
      <c r="MKH59" s="408"/>
      <c r="MKI59" s="409"/>
      <c r="MKJ59" s="410"/>
      <c r="MKK59" s="411"/>
      <c r="MKL59" s="412"/>
      <c r="MKM59" s="406"/>
      <c r="MKN59" s="407"/>
      <c r="MKO59" s="408"/>
      <c r="MKP59" s="409"/>
      <c r="MKQ59" s="410"/>
      <c r="MKR59" s="411"/>
      <c r="MKS59" s="412"/>
      <c r="MKT59" s="406"/>
      <c r="MKU59" s="407"/>
      <c r="MKV59" s="408"/>
      <c r="MKW59" s="409"/>
      <c r="MKX59" s="410"/>
      <c r="MKY59" s="411"/>
      <c r="MKZ59" s="412"/>
      <c r="MLA59" s="406"/>
      <c r="MLB59" s="407"/>
      <c r="MLC59" s="408"/>
      <c r="MLD59" s="409"/>
      <c r="MLE59" s="410"/>
      <c r="MLF59" s="411"/>
      <c r="MLG59" s="412"/>
      <c r="MLH59" s="406"/>
      <c r="MLI59" s="407"/>
      <c r="MLJ59" s="408"/>
      <c r="MLK59" s="409"/>
      <c r="MLL59" s="410"/>
      <c r="MLM59" s="411"/>
      <c r="MLN59" s="412"/>
      <c r="MLO59" s="406"/>
      <c r="MLP59" s="407"/>
      <c r="MLQ59" s="408"/>
      <c r="MLR59" s="409"/>
      <c r="MLS59" s="410"/>
      <c r="MLT59" s="411"/>
      <c r="MLU59" s="412"/>
      <c r="MLV59" s="406"/>
      <c r="MLW59" s="407"/>
      <c r="MLX59" s="408"/>
      <c r="MLY59" s="409"/>
      <c r="MLZ59" s="410"/>
      <c r="MMA59" s="411"/>
      <c r="MMB59" s="412"/>
      <c r="MMC59" s="406"/>
      <c r="MMD59" s="407"/>
      <c r="MME59" s="408"/>
      <c r="MMF59" s="409"/>
      <c r="MMG59" s="410"/>
      <c r="MMH59" s="411"/>
      <c r="MMI59" s="412"/>
      <c r="MMJ59" s="406"/>
      <c r="MMK59" s="407"/>
      <c r="MML59" s="408"/>
      <c r="MMM59" s="409"/>
      <c r="MMN59" s="410"/>
      <c r="MMO59" s="411"/>
      <c r="MMP59" s="412"/>
      <c r="MMQ59" s="406"/>
      <c r="MMR59" s="407"/>
      <c r="MMS59" s="408"/>
      <c r="MMT59" s="409"/>
      <c r="MMU59" s="410"/>
      <c r="MMV59" s="411"/>
      <c r="MMW59" s="412"/>
      <c r="MMX59" s="406"/>
      <c r="MMY59" s="407"/>
      <c r="MMZ59" s="408"/>
      <c r="MNA59" s="409"/>
      <c r="MNB59" s="410"/>
      <c r="MNC59" s="411"/>
      <c r="MND59" s="412"/>
      <c r="MNE59" s="406"/>
      <c r="MNF59" s="407"/>
      <c r="MNG59" s="408"/>
      <c r="MNH59" s="409"/>
      <c r="MNI59" s="410"/>
      <c r="MNJ59" s="411"/>
      <c r="MNK59" s="412"/>
      <c r="MNL59" s="406"/>
      <c r="MNM59" s="407"/>
      <c r="MNN59" s="408"/>
      <c r="MNO59" s="409"/>
      <c r="MNP59" s="410"/>
      <c r="MNQ59" s="411"/>
      <c r="MNR59" s="412"/>
      <c r="MNS59" s="406"/>
      <c r="MNT59" s="407"/>
      <c r="MNU59" s="408"/>
      <c r="MNV59" s="409"/>
      <c r="MNW59" s="410"/>
      <c r="MNX59" s="411"/>
      <c r="MNY59" s="412"/>
      <c r="MNZ59" s="406"/>
      <c r="MOA59" s="407"/>
      <c r="MOB59" s="408"/>
      <c r="MOC59" s="409"/>
      <c r="MOD59" s="410"/>
      <c r="MOE59" s="411"/>
      <c r="MOF59" s="412"/>
      <c r="MOG59" s="406"/>
      <c r="MOH59" s="407"/>
      <c r="MOI59" s="408"/>
      <c r="MOJ59" s="409"/>
      <c r="MOK59" s="410"/>
      <c r="MOL59" s="411"/>
      <c r="MOM59" s="412"/>
      <c r="MON59" s="406"/>
      <c r="MOO59" s="407"/>
      <c r="MOP59" s="408"/>
      <c r="MOQ59" s="409"/>
      <c r="MOR59" s="410"/>
      <c r="MOS59" s="411"/>
      <c r="MOT59" s="412"/>
      <c r="MOU59" s="406"/>
      <c r="MOV59" s="407"/>
      <c r="MOW59" s="408"/>
      <c r="MOX59" s="409"/>
      <c r="MOY59" s="410"/>
      <c r="MOZ59" s="411"/>
      <c r="MPA59" s="412"/>
      <c r="MPB59" s="406"/>
      <c r="MPC59" s="407"/>
      <c r="MPD59" s="408"/>
      <c r="MPE59" s="409"/>
      <c r="MPF59" s="410"/>
      <c r="MPG59" s="411"/>
      <c r="MPH59" s="412"/>
      <c r="MPI59" s="406"/>
      <c r="MPJ59" s="407"/>
      <c r="MPK59" s="408"/>
      <c r="MPL59" s="409"/>
      <c r="MPM59" s="410"/>
      <c r="MPN59" s="411"/>
      <c r="MPO59" s="412"/>
      <c r="MPP59" s="406"/>
      <c r="MPQ59" s="407"/>
      <c r="MPR59" s="408"/>
      <c r="MPS59" s="409"/>
      <c r="MPT59" s="410"/>
      <c r="MPU59" s="411"/>
      <c r="MPV59" s="412"/>
      <c r="MPW59" s="406"/>
      <c r="MPX59" s="407"/>
      <c r="MPY59" s="408"/>
      <c r="MPZ59" s="409"/>
      <c r="MQA59" s="410"/>
      <c r="MQB59" s="411"/>
      <c r="MQC59" s="412"/>
      <c r="MQD59" s="406"/>
      <c r="MQE59" s="407"/>
      <c r="MQF59" s="408"/>
      <c r="MQG59" s="409"/>
      <c r="MQH59" s="410"/>
      <c r="MQI59" s="411"/>
      <c r="MQJ59" s="412"/>
      <c r="MQK59" s="406"/>
      <c r="MQL59" s="407"/>
      <c r="MQM59" s="408"/>
      <c r="MQN59" s="409"/>
      <c r="MQO59" s="410"/>
      <c r="MQP59" s="411"/>
      <c r="MQQ59" s="412"/>
      <c r="MQR59" s="406"/>
      <c r="MQS59" s="407"/>
      <c r="MQT59" s="408"/>
      <c r="MQU59" s="409"/>
      <c r="MQV59" s="410"/>
      <c r="MQW59" s="411"/>
      <c r="MQX59" s="412"/>
      <c r="MQY59" s="406"/>
      <c r="MQZ59" s="407"/>
      <c r="MRA59" s="408"/>
      <c r="MRB59" s="409"/>
      <c r="MRC59" s="410"/>
      <c r="MRD59" s="411"/>
      <c r="MRE59" s="412"/>
      <c r="MRF59" s="406"/>
      <c r="MRG59" s="407"/>
      <c r="MRH59" s="408"/>
      <c r="MRI59" s="409"/>
      <c r="MRJ59" s="410"/>
      <c r="MRK59" s="411"/>
      <c r="MRL59" s="412"/>
      <c r="MRM59" s="406"/>
      <c r="MRN59" s="407"/>
      <c r="MRO59" s="408"/>
      <c r="MRP59" s="409"/>
      <c r="MRQ59" s="410"/>
      <c r="MRR59" s="411"/>
      <c r="MRS59" s="412"/>
      <c r="MRT59" s="406"/>
      <c r="MRU59" s="407"/>
      <c r="MRV59" s="408"/>
      <c r="MRW59" s="409"/>
      <c r="MRX59" s="410"/>
      <c r="MRY59" s="411"/>
      <c r="MRZ59" s="412"/>
      <c r="MSA59" s="406"/>
      <c r="MSB59" s="407"/>
      <c r="MSC59" s="408"/>
      <c r="MSD59" s="409"/>
      <c r="MSE59" s="410"/>
      <c r="MSF59" s="411"/>
      <c r="MSG59" s="412"/>
      <c r="MSH59" s="406"/>
      <c r="MSI59" s="407"/>
      <c r="MSJ59" s="408"/>
      <c r="MSK59" s="409"/>
      <c r="MSL59" s="410"/>
      <c r="MSM59" s="411"/>
      <c r="MSN59" s="412"/>
      <c r="MSO59" s="406"/>
      <c r="MSP59" s="407"/>
      <c r="MSQ59" s="408"/>
      <c r="MSR59" s="409"/>
      <c r="MSS59" s="410"/>
      <c r="MST59" s="411"/>
      <c r="MSU59" s="412"/>
      <c r="MSV59" s="406"/>
      <c r="MSW59" s="407"/>
      <c r="MSX59" s="408"/>
      <c r="MSY59" s="409"/>
      <c r="MSZ59" s="410"/>
      <c r="MTA59" s="411"/>
      <c r="MTB59" s="412"/>
      <c r="MTC59" s="406"/>
      <c r="MTD59" s="407"/>
      <c r="MTE59" s="408"/>
      <c r="MTF59" s="409"/>
      <c r="MTG59" s="410"/>
      <c r="MTH59" s="411"/>
      <c r="MTI59" s="412"/>
      <c r="MTJ59" s="406"/>
      <c r="MTK59" s="407"/>
      <c r="MTL59" s="408"/>
      <c r="MTM59" s="409"/>
      <c r="MTN59" s="410"/>
      <c r="MTO59" s="411"/>
      <c r="MTP59" s="412"/>
      <c r="MTQ59" s="406"/>
      <c r="MTR59" s="407"/>
      <c r="MTS59" s="408"/>
      <c r="MTT59" s="409"/>
      <c r="MTU59" s="410"/>
      <c r="MTV59" s="411"/>
      <c r="MTW59" s="412"/>
      <c r="MTX59" s="406"/>
      <c r="MTY59" s="407"/>
      <c r="MTZ59" s="408"/>
      <c r="MUA59" s="409"/>
      <c r="MUB59" s="410"/>
      <c r="MUC59" s="411"/>
      <c r="MUD59" s="412"/>
      <c r="MUE59" s="406"/>
      <c r="MUF59" s="407"/>
      <c r="MUG59" s="408"/>
      <c r="MUH59" s="409"/>
      <c r="MUI59" s="410"/>
      <c r="MUJ59" s="411"/>
      <c r="MUK59" s="412"/>
      <c r="MUL59" s="406"/>
      <c r="MUM59" s="407"/>
      <c r="MUN59" s="408"/>
      <c r="MUO59" s="409"/>
      <c r="MUP59" s="410"/>
      <c r="MUQ59" s="411"/>
      <c r="MUR59" s="412"/>
      <c r="MUS59" s="406"/>
      <c r="MUT59" s="407"/>
      <c r="MUU59" s="408"/>
      <c r="MUV59" s="409"/>
      <c r="MUW59" s="410"/>
      <c r="MUX59" s="411"/>
      <c r="MUY59" s="412"/>
      <c r="MUZ59" s="406"/>
      <c r="MVA59" s="407"/>
      <c r="MVB59" s="408"/>
      <c r="MVC59" s="409"/>
      <c r="MVD59" s="410"/>
      <c r="MVE59" s="411"/>
      <c r="MVF59" s="412"/>
      <c r="MVG59" s="406"/>
      <c r="MVH59" s="407"/>
      <c r="MVI59" s="408"/>
      <c r="MVJ59" s="409"/>
      <c r="MVK59" s="410"/>
      <c r="MVL59" s="411"/>
      <c r="MVM59" s="412"/>
      <c r="MVN59" s="406"/>
      <c r="MVO59" s="407"/>
      <c r="MVP59" s="408"/>
      <c r="MVQ59" s="409"/>
      <c r="MVR59" s="410"/>
      <c r="MVS59" s="411"/>
      <c r="MVT59" s="412"/>
      <c r="MVU59" s="406"/>
      <c r="MVV59" s="407"/>
      <c r="MVW59" s="408"/>
      <c r="MVX59" s="409"/>
      <c r="MVY59" s="410"/>
      <c r="MVZ59" s="411"/>
      <c r="MWA59" s="412"/>
      <c r="MWB59" s="406"/>
      <c r="MWC59" s="407"/>
      <c r="MWD59" s="408"/>
      <c r="MWE59" s="409"/>
      <c r="MWF59" s="410"/>
      <c r="MWG59" s="411"/>
      <c r="MWH59" s="412"/>
      <c r="MWI59" s="406"/>
      <c r="MWJ59" s="407"/>
      <c r="MWK59" s="408"/>
      <c r="MWL59" s="409"/>
      <c r="MWM59" s="410"/>
      <c r="MWN59" s="411"/>
      <c r="MWO59" s="412"/>
      <c r="MWP59" s="406"/>
      <c r="MWQ59" s="407"/>
      <c r="MWR59" s="408"/>
      <c r="MWS59" s="409"/>
      <c r="MWT59" s="410"/>
      <c r="MWU59" s="411"/>
      <c r="MWV59" s="412"/>
      <c r="MWW59" s="406"/>
      <c r="MWX59" s="407"/>
      <c r="MWY59" s="408"/>
      <c r="MWZ59" s="409"/>
      <c r="MXA59" s="410"/>
      <c r="MXB59" s="411"/>
      <c r="MXC59" s="412"/>
      <c r="MXD59" s="406"/>
      <c r="MXE59" s="407"/>
      <c r="MXF59" s="408"/>
      <c r="MXG59" s="409"/>
      <c r="MXH59" s="410"/>
      <c r="MXI59" s="411"/>
      <c r="MXJ59" s="412"/>
      <c r="MXK59" s="406"/>
      <c r="MXL59" s="407"/>
      <c r="MXM59" s="408"/>
      <c r="MXN59" s="409"/>
      <c r="MXO59" s="410"/>
      <c r="MXP59" s="411"/>
      <c r="MXQ59" s="412"/>
      <c r="MXR59" s="406"/>
      <c r="MXS59" s="407"/>
      <c r="MXT59" s="408"/>
      <c r="MXU59" s="409"/>
      <c r="MXV59" s="410"/>
      <c r="MXW59" s="411"/>
      <c r="MXX59" s="412"/>
      <c r="MXY59" s="406"/>
      <c r="MXZ59" s="407"/>
      <c r="MYA59" s="408"/>
      <c r="MYB59" s="409"/>
      <c r="MYC59" s="410"/>
      <c r="MYD59" s="411"/>
      <c r="MYE59" s="412"/>
      <c r="MYF59" s="406"/>
      <c r="MYG59" s="407"/>
      <c r="MYH59" s="408"/>
      <c r="MYI59" s="409"/>
      <c r="MYJ59" s="410"/>
      <c r="MYK59" s="411"/>
      <c r="MYL59" s="412"/>
      <c r="MYM59" s="406"/>
      <c r="MYN59" s="407"/>
      <c r="MYO59" s="408"/>
      <c r="MYP59" s="409"/>
      <c r="MYQ59" s="410"/>
      <c r="MYR59" s="411"/>
      <c r="MYS59" s="412"/>
      <c r="MYT59" s="406"/>
      <c r="MYU59" s="407"/>
      <c r="MYV59" s="408"/>
      <c r="MYW59" s="409"/>
      <c r="MYX59" s="410"/>
      <c r="MYY59" s="411"/>
      <c r="MYZ59" s="412"/>
      <c r="MZA59" s="406"/>
      <c r="MZB59" s="407"/>
      <c r="MZC59" s="408"/>
      <c r="MZD59" s="409"/>
      <c r="MZE59" s="410"/>
      <c r="MZF59" s="411"/>
      <c r="MZG59" s="412"/>
      <c r="MZH59" s="406"/>
      <c r="MZI59" s="407"/>
      <c r="MZJ59" s="408"/>
      <c r="MZK59" s="409"/>
      <c r="MZL59" s="410"/>
      <c r="MZM59" s="411"/>
      <c r="MZN59" s="412"/>
      <c r="MZO59" s="406"/>
      <c r="MZP59" s="407"/>
      <c r="MZQ59" s="408"/>
      <c r="MZR59" s="409"/>
      <c r="MZS59" s="410"/>
      <c r="MZT59" s="411"/>
      <c r="MZU59" s="412"/>
      <c r="MZV59" s="406"/>
      <c r="MZW59" s="407"/>
      <c r="MZX59" s="408"/>
      <c r="MZY59" s="409"/>
      <c r="MZZ59" s="410"/>
      <c r="NAA59" s="411"/>
      <c r="NAB59" s="412"/>
      <c r="NAC59" s="406"/>
      <c r="NAD59" s="407"/>
      <c r="NAE59" s="408"/>
      <c r="NAF59" s="409"/>
      <c r="NAG59" s="410"/>
      <c r="NAH59" s="411"/>
      <c r="NAI59" s="412"/>
      <c r="NAJ59" s="406"/>
      <c r="NAK59" s="407"/>
      <c r="NAL59" s="408"/>
      <c r="NAM59" s="409"/>
      <c r="NAN59" s="410"/>
      <c r="NAO59" s="411"/>
      <c r="NAP59" s="412"/>
      <c r="NAQ59" s="406"/>
      <c r="NAR59" s="407"/>
      <c r="NAS59" s="408"/>
      <c r="NAT59" s="409"/>
      <c r="NAU59" s="410"/>
      <c r="NAV59" s="411"/>
      <c r="NAW59" s="412"/>
      <c r="NAX59" s="406"/>
      <c r="NAY59" s="407"/>
      <c r="NAZ59" s="408"/>
      <c r="NBA59" s="409"/>
      <c r="NBB59" s="410"/>
      <c r="NBC59" s="411"/>
      <c r="NBD59" s="412"/>
      <c r="NBE59" s="406"/>
      <c r="NBF59" s="407"/>
      <c r="NBG59" s="408"/>
      <c r="NBH59" s="409"/>
      <c r="NBI59" s="410"/>
      <c r="NBJ59" s="411"/>
      <c r="NBK59" s="412"/>
      <c r="NBL59" s="406"/>
      <c r="NBM59" s="407"/>
      <c r="NBN59" s="408"/>
      <c r="NBO59" s="409"/>
      <c r="NBP59" s="410"/>
      <c r="NBQ59" s="411"/>
      <c r="NBR59" s="412"/>
      <c r="NBS59" s="406"/>
      <c r="NBT59" s="407"/>
      <c r="NBU59" s="408"/>
      <c r="NBV59" s="409"/>
      <c r="NBW59" s="410"/>
      <c r="NBX59" s="411"/>
      <c r="NBY59" s="412"/>
      <c r="NBZ59" s="406"/>
      <c r="NCA59" s="407"/>
      <c r="NCB59" s="408"/>
      <c r="NCC59" s="409"/>
      <c r="NCD59" s="410"/>
      <c r="NCE59" s="411"/>
      <c r="NCF59" s="412"/>
      <c r="NCG59" s="406"/>
      <c r="NCH59" s="407"/>
      <c r="NCI59" s="408"/>
      <c r="NCJ59" s="409"/>
      <c r="NCK59" s="410"/>
      <c r="NCL59" s="411"/>
      <c r="NCM59" s="412"/>
      <c r="NCN59" s="406"/>
      <c r="NCO59" s="407"/>
      <c r="NCP59" s="408"/>
      <c r="NCQ59" s="409"/>
      <c r="NCR59" s="410"/>
      <c r="NCS59" s="411"/>
      <c r="NCT59" s="412"/>
      <c r="NCU59" s="406"/>
      <c r="NCV59" s="407"/>
      <c r="NCW59" s="408"/>
      <c r="NCX59" s="409"/>
      <c r="NCY59" s="410"/>
      <c r="NCZ59" s="411"/>
      <c r="NDA59" s="412"/>
      <c r="NDB59" s="406"/>
      <c r="NDC59" s="407"/>
      <c r="NDD59" s="408"/>
      <c r="NDE59" s="409"/>
      <c r="NDF59" s="410"/>
      <c r="NDG59" s="411"/>
      <c r="NDH59" s="412"/>
      <c r="NDI59" s="406"/>
      <c r="NDJ59" s="407"/>
      <c r="NDK59" s="408"/>
      <c r="NDL59" s="409"/>
      <c r="NDM59" s="410"/>
      <c r="NDN59" s="411"/>
      <c r="NDO59" s="412"/>
      <c r="NDP59" s="406"/>
      <c r="NDQ59" s="407"/>
      <c r="NDR59" s="408"/>
      <c r="NDS59" s="409"/>
      <c r="NDT59" s="410"/>
      <c r="NDU59" s="411"/>
      <c r="NDV59" s="412"/>
      <c r="NDW59" s="406"/>
      <c r="NDX59" s="407"/>
      <c r="NDY59" s="408"/>
      <c r="NDZ59" s="409"/>
      <c r="NEA59" s="410"/>
      <c r="NEB59" s="411"/>
      <c r="NEC59" s="412"/>
      <c r="NED59" s="406"/>
      <c r="NEE59" s="407"/>
      <c r="NEF59" s="408"/>
      <c r="NEG59" s="409"/>
      <c r="NEH59" s="410"/>
      <c r="NEI59" s="411"/>
      <c r="NEJ59" s="412"/>
      <c r="NEK59" s="406"/>
      <c r="NEL59" s="407"/>
      <c r="NEM59" s="408"/>
      <c r="NEN59" s="409"/>
      <c r="NEO59" s="410"/>
      <c r="NEP59" s="411"/>
      <c r="NEQ59" s="412"/>
      <c r="NER59" s="406"/>
      <c r="NES59" s="407"/>
      <c r="NET59" s="408"/>
      <c r="NEU59" s="409"/>
      <c r="NEV59" s="410"/>
      <c r="NEW59" s="411"/>
      <c r="NEX59" s="412"/>
      <c r="NEY59" s="406"/>
      <c r="NEZ59" s="407"/>
      <c r="NFA59" s="408"/>
      <c r="NFB59" s="409"/>
      <c r="NFC59" s="410"/>
      <c r="NFD59" s="411"/>
      <c r="NFE59" s="412"/>
      <c r="NFF59" s="406"/>
      <c r="NFG59" s="407"/>
      <c r="NFH59" s="408"/>
      <c r="NFI59" s="409"/>
      <c r="NFJ59" s="410"/>
      <c r="NFK59" s="411"/>
      <c r="NFL59" s="412"/>
      <c r="NFM59" s="406"/>
      <c r="NFN59" s="407"/>
      <c r="NFO59" s="408"/>
      <c r="NFP59" s="409"/>
      <c r="NFQ59" s="410"/>
      <c r="NFR59" s="411"/>
      <c r="NFS59" s="412"/>
      <c r="NFT59" s="406"/>
      <c r="NFU59" s="407"/>
      <c r="NFV59" s="408"/>
      <c r="NFW59" s="409"/>
      <c r="NFX59" s="410"/>
      <c r="NFY59" s="411"/>
      <c r="NFZ59" s="412"/>
      <c r="NGA59" s="406"/>
      <c r="NGB59" s="407"/>
      <c r="NGC59" s="408"/>
      <c r="NGD59" s="409"/>
      <c r="NGE59" s="410"/>
      <c r="NGF59" s="411"/>
      <c r="NGG59" s="412"/>
      <c r="NGH59" s="406"/>
      <c r="NGI59" s="407"/>
      <c r="NGJ59" s="408"/>
      <c r="NGK59" s="409"/>
      <c r="NGL59" s="410"/>
      <c r="NGM59" s="411"/>
      <c r="NGN59" s="412"/>
      <c r="NGO59" s="406"/>
      <c r="NGP59" s="407"/>
      <c r="NGQ59" s="408"/>
      <c r="NGR59" s="409"/>
      <c r="NGS59" s="410"/>
      <c r="NGT59" s="411"/>
      <c r="NGU59" s="412"/>
      <c r="NGV59" s="406"/>
      <c r="NGW59" s="407"/>
      <c r="NGX59" s="408"/>
      <c r="NGY59" s="409"/>
      <c r="NGZ59" s="410"/>
      <c r="NHA59" s="411"/>
      <c r="NHB59" s="412"/>
      <c r="NHC59" s="406"/>
      <c r="NHD59" s="407"/>
      <c r="NHE59" s="408"/>
      <c r="NHF59" s="409"/>
      <c r="NHG59" s="410"/>
      <c r="NHH59" s="411"/>
      <c r="NHI59" s="412"/>
      <c r="NHJ59" s="406"/>
      <c r="NHK59" s="407"/>
      <c r="NHL59" s="408"/>
      <c r="NHM59" s="409"/>
      <c r="NHN59" s="410"/>
      <c r="NHO59" s="411"/>
      <c r="NHP59" s="412"/>
      <c r="NHQ59" s="406"/>
      <c r="NHR59" s="407"/>
      <c r="NHS59" s="408"/>
      <c r="NHT59" s="409"/>
      <c r="NHU59" s="410"/>
      <c r="NHV59" s="411"/>
      <c r="NHW59" s="412"/>
      <c r="NHX59" s="406"/>
      <c r="NHY59" s="407"/>
      <c r="NHZ59" s="408"/>
      <c r="NIA59" s="409"/>
      <c r="NIB59" s="410"/>
      <c r="NIC59" s="411"/>
      <c r="NID59" s="412"/>
      <c r="NIE59" s="406"/>
      <c r="NIF59" s="407"/>
      <c r="NIG59" s="408"/>
      <c r="NIH59" s="409"/>
      <c r="NII59" s="410"/>
      <c r="NIJ59" s="411"/>
      <c r="NIK59" s="412"/>
      <c r="NIL59" s="406"/>
      <c r="NIM59" s="407"/>
      <c r="NIN59" s="408"/>
      <c r="NIO59" s="409"/>
      <c r="NIP59" s="410"/>
      <c r="NIQ59" s="411"/>
      <c r="NIR59" s="412"/>
      <c r="NIS59" s="406"/>
      <c r="NIT59" s="407"/>
      <c r="NIU59" s="408"/>
      <c r="NIV59" s="409"/>
      <c r="NIW59" s="410"/>
      <c r="NIX59" s="411"/>
      <c r="NIY59" s="412"/>
      <c r="NIZ59" s="406"/>
      <c r="NJA59" s="407"/>
      <c r="NJB59" s="408"/>
      <c r="NJC59" s="409"/>
      <c r="NJD59" s="410"/>
      <c r="NJE59" s="411"/>
      <c r="NJF59" s="412"/>
      <c r="NJG59" s="406"/>
      <c r="NJH59" s="407"/>
      <c r="NJI59" s="408"/>
      <c r="NJJ59" s="409"/>
      <c r="NJK59" s="410"/>
      <c r="NJL59" s="411"/>
      <c r="NJM59" s="412"/>
      <c r="NJN59" s="406"/>
      <c r="NJO59" s="407"/>
      <c r="NJP59" s="408"/>
      <c r="NJQ59" s="409"/>
      <c r="NJR59" s="410"/>
      <c r="NJS59" s="411"/>
      <c r="NJT59" s="412"/>
      <c r="NJU59" s="406"/>
      <c r="NJV59" s="407"/>
      <c r="NJW59" s="408"/>
      <c r="NJX59" s="409"/>
      <c r="NJY59" s="410"/>
      <c r="NJZ59" s="411"/>
      <c r="NKA59" s="412"/>
      <c r="NKB59" s="406"/>
      <c r="NKC59" s="407"/>
      <c r="NKD59" s="408"/>
      <c r="NKE59" s="409"/>
      <c r="NKF59" s="410"/>
      <c r="NKG59" s="411"/>
      <c r="NKH59" s="412"/>
      <c r="NKI59" s="406"/>
      <c r="NKJ59" s="407"/>
      <c r="NKK59" s="408"/>
      <c r="NKL59" s="409"/>
      <c r="NKM59" s="410"/>
      <c r="NKN59" s="411"/>
      <c r="NKO59" s="412"/>
      <c r="NKP59" s="406"/>
      <c r="NKQ59" s="407"/>
      <c r="NKR59" s="408"/>
      <c r="NKS59" s="409"/>
      <c r="NKT59" s="410"/>
      <c r="NKU59" s="411"/>
      <c r="NKV59" s="412"/>
      <c r="NKW59" s="406"/>
      <c r="NKX59" s="407"/>
      <c r="NKY59" s="408"/>
      <c r="NKZ59" s="409"/>
      <c r="NLA59" s="410"/>
      <c r="NLB59" s="411"/>
      <c r="NLC59" s="412"/>
      <c r="NLD59" s="406"/>
      <c r="NLE59" s="407"/>
      <c r="NLF59" s="408"/>
      <c r="NLG59" s="409"/>
      <c r="NLH59" s="410"/>
      <c r="NLI59" s="411"/>
      <c r="NLJ59" s="412"/>
      <c r="NLK59" s="406"/>
      <c r="NLL59" s="407"/>
      <c r="NLM59" s="408"/>
      <c r="NLN59" s="409"/>
      <c r="NLO59" s="410"/>
      <c r="NLP59" s="411"/>
      <c r="NLQ59" s="412"/>
      <c r="NLR59" s="406"/>
      <c r="NLS59" s="407"/>
      <c r="NLT59" s="408"/>
      <c r="NLU59" s="409"/>
      <c r="NLV59" s="410"/>
      <c r="NLW59" s="411"/>
      <c r="NLX59" s="412"/>
      <c r="NLY59" s="406"/>
      <c r="NLZ59" s="407"/>
      <c r="NMA59" s="408"/>
      <c r="NMB59" s="409"/>
      <c r="NMC59" s="410"/>
      <c r="NMD59" s="411"/>
      <c r="NME59" s="412"/>
      <c r="NMF59" s="406"/>
      <c r="NMG59" s="407"/>
      <c r="NMH59" s="408"/>
      <c r="NMI59" s="409"/>
      <c r="NMJ59" s="410"/>
      <c r="NMK59" s="411"/>
      <c r="NML59" s="412"/>
      <c r="NMM59" s="406"/>
      <c r="NMN59" s="407"/>
      <c r="NMO59" s="408"/>
      <c r="NMP59" s="409"/>
      <c r="NMQ59" s="410"/>
      <c r="NMR59" s="411"/>
      <c r="NMS59" s="412"/>
      <c r="NMT59" s="406"/>
      <c r="NMU59" s="407"/>
      <c r="NMV59" s="408"/>
      <c r="NMW59" s="409"/>
      <c r="NMX59" s="410"/>
      <c r="NMY59" s="411"/>
      <c r="NMZ59" s="412"/>
      <c r="NNA59" s="406"/>
      <c r="NNB59" s="407"/>
      <c r="NNC59" s="408"/>
      <c r="NND59" s="409"/>
      <c r="NNE59" s="410"/>
      <c r="NNF59" s="411"/>
      <c r="NNG59" s="412"/>
      <c r="NNH59" s="406"/>
      <c r="NNI59" s="407"/>
      <c r="NNJ59" s="408"/>
      <c r="NNK59" s="409"/>
      <c r="NNL59" s="410"/>
      <c r="NNM59" s="411"/>
      <c r="NNN59" s="412"/>
      <c r="NNO59" s="406"/>
      <c r="NNP59" s="407"/>
      <c r="NNQ59" s="408"/>
      <c r="NNR59" s="409"/>
      <c r="NNS59" s="410"/>
      <c r="NNT59" s="411"/>
      <c r="NNU59" s="412"/>
      <c r="NNV59" s="406"/>
      <c r="NNW59" s="407"/>
      <c r="NNX59" s="408"/>
      <c r="NNY59" s="409"/>
      <c r="NNZ59" s="410"/>
      <c r="NOA59" s="411"/>
      <c r="NOB59" s="412"/>
      <c r="NOC59" s="406"/>
      <c r="NOD59" s="407"/>
      <c r="NOE59" s="408"/>
      <c r="NOF59" s="409"/>
      <c r="NOG59" s="410"/>
      <c r="NOH59" s="411"/>
      <c r="NOI59" s="412"/>
      <c r="NOJ59" s="406"/>
      <c r="NOK59" s="407"/>
      <c r="NOL59" s="408"/>
      <c r="NOM59" s="409"/>
      <c r="NON59" s="410"/>
      <c r="NOO59" s="411"/>
      <c r="NOP59" s="412"/>
      <c r="NOQ59" s="406"/>
      <c r="NOR59" s="407"/>
      <c r="NOS59" s="408"/>
      <c r="NOT59" s="409"/>
      <c r="NOU59" s="410"/>
      <c r="NOV59" s="411"/>
      <c r="NOW59" s="412"/>
      <c r="NOX59" s="406"/>
      <c r="NOY59" s="407"/>
      <c r="NOZ59" s="408"/>
      <c r="NPA59" s="409"/>
      <c r="NPB59" s="410"/>
      <c r="NPC59" s="411"/>
      <c r="NPD59" s="412"/>
      <c r="NPE59" s="406"/>
      <c r="NPF59" s="407"/>
      <c r="NPG59" s="408"/>
      <c r="NPH59" s="409"/>
      <c r="NPI59" s="410"/>
      <c r="NPJ59" s="411"/>
      <c r="NPK59" s="412"/>
      <c r="NPL59" s="406"/>
      <c r="NPM59" s="407"/>
      <c r="NPN59" s="408"/>
      <c r="NPO59" s="409"/>
      <c r="NPP59" s="410"/>
      <c r="NPQ59" s="411"/>
      <c r="NPR59" s="412"/>
      <c r="NPS59" s="406"/>
      <c r="NPT59" s="407"/>
      <c r="NPU59" s="408"/>
      <c r="NPV59" s="409"/>
      <c r="NPW59" s="410"/>
      <c r="NPX59" s="411"/>
      <c r="NPY59" s="412"/>
      <c r="NPZ59" s="406"/>
      <c r="NQA59" s="407"/>
      <c r="NQB59" s="408"/>
      <c r="NQC59" s="409"/>
      <c r="NQD59" s="410"/>
      <c r="NQE59" s="411"/>
      <c r="NQF59" s="412"/>
      <c r="NQG59" s="406"/>
      <c r="NQH59" s="407"/>
      <c r="NQI59" s="408"/>
      <c r="NQJ59" s="409"/>
      <c r="NQK59" s="410"/>
      <c r="NQL59" s="411"/>
      <c r="NQM59" s="412"/>
      <c r="NQN59" s="406"/>
      <c r="NQO59" s="407"/>
      <c r="NQP59" s="408"/>
      <c r="NQQ59" s="409"/>
      <c r="NQR59" s="410"/>
      <c r="NQS59" s="411"/>
      <c r="NQT59" s="412"/>
      <c r="NQU59" s="406"/>
      <c r="NQV59" s="407"/>
      <c r="NQW59" s="408"/>
      <c r="NQX59" s="409"/>
      <c r="NQY59" s="410"/>
      <c r="NQZ59" s="411"/>
      <c r="NRA59" s="412"/>
      <c r="NRB59" s="406"/>
      <c r="NRC59" s="407"/>
      <c r="NRD59" s="408"/>
      <c r="NRE59" s="409"/>
      <c r="NRF59" s="410"/>
      <c r="NRG59" s="411"/>
      <c r="NRH59" s="412"/>
      <c r="NRI59" s="406"/>
      <c r="NRJ59" s="407"/>
      <c r="NRK59" s="408"/>
      <c r="NRL59" s="409"/>
      <c r="NRM59" s="410"/>
      <c r="NRN59" s="411"/>
      <c r="NRO59" s="412"/>
      <c r="NRP59" s="406"/>
      <c r="NRQ59" s="407"/>
      <c r="NRR59" s="408"/>
      <c r="NRS59" s="409"/>
      <c r="NRT59" s="410"/>
      <c r="NRU59" s="411"/>
      <c r="NRV59" s="412"/>
      <c r="NRW59" s="406"/>
      <c r="NRX59" s="407"/>
      <c r="NRY59" s="408"/>
      <c r="NRZ59" s="409"/>
      <c r="NSA59" s="410"/>
      <c r="NSB59" s="411"/>
      <c r="NSC59" s="412"/>
      <c r="NSD59" s="406"/>
      <c r="NSE59" s="407"/>
      <c r="NSF59" s="408"/>
      <c r="NSG59" s="409"/>
      <c r="NSH59" s="410"/>
      <c r="NSI59" s="411"/>
      <c r="NSJ59" s="412"/>
      <c r="NSK59" s="406"/>
      <c r="NSL59" s="407"/>
      <c r="NSM59" s="408"/>
      <c r="NSN59" s="409"/>
      <c r="NSO59" s="410"/>
      <c r="NSP59" s="411"/>
      <c r="NSQ59" s="412"/>
      <c r="NSR59" s="406"/>
      <c r="NSS59" s="407"/>
      <c r="NST59" s="408"/>
      <c r="NSU59" s="409"/>
      <c r="NSV59" s="410"/>
      <c r="NSW59" s="411"/>
      <c r="NSX59" s="412"/>
      <c r="NSY59" s="406"/>
      <c r="NSZ59" s="407"/>
      <c r="NTA59" s="408"/>
      <c r="NTB59" s="409"/>
      <c r="NTC59" s="410"/>
      <c r="NTD59" s="411"/>
      <c r="NTE59" s="412"/>
      <c r="NTF59" s="406"/>
      <c r="NTG59" s="407"/>
      <c r="NTH59" s="408"/>
      <c r="NTI59" s="409"/>
      <c r="NTJ59" s="410"/>
      <c r="NTK59" s="411"/>
      <c r="NTL59" s="412"/>
      <c r="NTM59" s="406"/>
      <c r="NTN59" s="407"/>
      <c r="NTO59" s="408"/>
      <c r="NTP59" s="409"/>
      <c r="NTQ59" s="410"/>
      <c r="NTR59" s="411"/>
      <c r="NTS59" s="412"/>
      <c r="NTT59" s="406"/>
      <c r="NTU59" s="407"/>
      <c r="NTV59" s="408"/>
      <c r="NTW59" s="409"/>
      <c r="NTX59" s="410"/>
      <c r="NTY59" s="411"/>
      <c r="NTZ59" s="412"/>
      <c r="NUA59" s="406"/>
      <c r="NUB59" s="407"/>
      <c r="NUC59" s="408"/>
      <c r="NUD59" s="409"/>
      <c r="NUE59" s="410"/>
      <c r="NUF59" s="411"/>
      <c r="NUG59" s="412"/>
      <c r="NUH59" s="406"/>
      <c r="NUI59" s="407"/>
      <c r="NUJ59" s="408"/>
      <c r="NUK59" s="409"/>
      <c r="NUL59" s="410"/>
      <c r="NUM59" s="411"/>
      <c r="NUN59" s="412"/>
      <c r="NUO59" s="406"/>
      <c r="NUP59" s="407"/>
      <c r="NUQ59" s="408"/>
      <c r="NUR59" s="409"/>
      <c r="NUS59" s="410"/>
      <c r="NUT59" s="411"/>
      <c r="NUU59" s="412"/>
      <c r="NUV59" s="406"/>
      <c r="NUW59" s="407"/>
      <c r="NUX59" s="408"/>
      <c r="NUY59" s="409"/>
      <c r="NUZ59" s="410"/>
      <c r="NVA59" s="411"/>
      <c r="NVB59" s="412"/>
      <c r="NVC59" s="406"/>
      <c r="NVD59" s="407"/>
      <c r="NVE59" s="408"/>
      <c r="NVF59" s="409"/>
      <c r="NVG59" s="410"/>
      <c r="NVH59" s="411"/>
      <c r="NVI59" s="412"/>
      <c r="NVJ59" s="406"/>
      <c r="NVK59" s="407"/>
      <c r="NVL59" s="408"/>
      <c r="NVM59" s="409"/>
      <c r="NVN59" s="410"/>
      <c r="NVO59" s="411"/>
      <c r="NVP59" s="412"/>
      <c r="NVQ59" s="406"/>
      <c r="NVR59" s="407"/>
      <c r="NVS59" s="408"/>
      <c r="NVT59" s="409"/>
      <c r="NVU59" s="410"/>
      <c r="NVV59" s="411"/>
      <c r="NVW59" s="412"/>
      <c r="NVX59" s="406"/>
      <c r="NVY59" s="407"/>
      <c r="NVZ59" s="408"/>
      <c r="NWA59" s="409"/>
      <c r="NWB59" s="410"/>
      <c r="NWC59" s="411"/>
      <c r="NWD59" s="412"/>
      <c r="NWE59" s="406"/>
      <c r="NWF59" s="407"/>
      <c r="NWG59" s="408"/>
      <c r="NWH59" s="409"/>
      <c r="NWI59" s="410"/>
      <c r="NWJ59" s="411"/>
      <c r="NWK59" s="412"/>
      <c r="NWL59" s="406"/>
      <c r="NWM59" s="407"/>
      <c r="NWN59" s="408"/>
      <c r="NWO59" s="409"/>
      <c r="NWP59" s="410"/>
      <c r="NWQ59" s="411"/>
      <c r="NWR59" s="412"/>
      <c r="NWS59" s="406"/>
      <c r="NWT59" s="407"/>
      <c r="NWU59" s="408"/>
      <c r="NWV59" s="409"/>
      <c r="NWW59" s="410"/>
      <c r="NWX59" s="411"/>
      <c r="NWY59" s="412"/>
      <c r="NWZ59" s="406"/>
      <c r="NXA59" s="407"/>
      <c r="NXB59" s="408"/>
      <c r="NXC59" s="409"/>
      <c r="NXD59" s="410"/>
      <c r="NXE59" s="411"/>
      <c r="NXF59" s="412"/>
      <c r="NXG59" s="406"/>
      <c r="NXH59" s="407"/>
      <c r="NXI59" s="408"/>
      <c r="NXJ59" s="409"/>
      <c r="NXK59" s="410"/>
      <c r="NXL59" s="411"/>
      <c r="NXM59" s="412"/>
      <c r="NXN59" s="406"/>
      <c r="NXO59" s="407"/>
      <c r="NXP59" s="408"/>
      <c r="NXQ59" s="409"/>
      <c r="NXR59" s="410"/>
      <c r="NXS59" s="411"/>
      <c r="NXT59" s="412"/>
      <c r="NXU59" s="406"/>
      <c r="NXV59" s="407"/>
      <c r="NXW59" s="408"/>
      <c r="NXX59" s="409"/>
      <c r="NXY59" s="410"/>
      <c r="NXZ59" s="411"/>
      <c r="NYA59" s="412"/>
      <c r="NYB59" s="406"/>
      <c r="NYC59" s="407"/>
      <c r="NYD59" s="408"/>
      <c r="NYE59" s="409"/>
      <c r="NYF59" s="410"/>
      <c r="NYG59" s="411"/>
      <c r="NYH59" s="412"/>
      <c r="NYI59" s="406"/>
      <c r="NYJ59" s="407"/>
      <c r="NYK59" s="408"/>
      <c r="NYL59" s="409"/>
      <c r="NYM59" s="410"/>
      <c r="NYN59" s="411"/>
      <c r="NYO59" s="412"/>
      <c r="NYP59" s="406"/>
      <c r="NYQ59" s="407"/>
      <c r="NYR59" s="408"/>
      <c r="NYS59" s="409"/>
      <c r="NYT59" s="410"/>
      <c r="NYU59" s="411"/>
      <c r="NYV59" s="412"/>
      <c r="NYW59" s="406"/>
      <c r="NYX59" s="407"/>
      <c r="NYY59" s="408"/>
      <c r="NYZ59" s="409"/>
      <c r="NZA59" s="410"/>
      <c r="NZB59" s="411"/>
      <c r="NZC59" s="412"/>
      <c r="NZD59" s="406"/>
      <c r="NZE59" s="407"/>
      <c r="NZF59" s="408"/>
      <c r="NZG59" s="409"/>
      <c r="NZH59" s="410"/>
      <c r="NZI59" s="411"/>
      <c r="NZJ59" s="412"/>
      <c r="NZK59" s="406"/>
      <c r="NZL59" s="407"/>
      <c r="NZM59" s="408"/>
      <c r="NZN59" s="409"/>
      <c r="NZO59" s="410"/>
      <c r="NZP59" s="411"/>
      <c r="NZQ59" s="412"/>
      <c r="NZR59" s="406"/>
      <c r="NZS59" s="407"/>
      <c r="NZT59" s="408"/>
      <c r="NZU59" s="409"/>
      <c r="NZV59" s="410"/>
      <c r="NZW59" s="411"/>
      <c r="NZX59" s="412"/>
      <c r="NZY59" s="406"/>
      <c r="NZZ59" s="407"/>
      <c r="OAA59" s="408"/>
      <c r="OAB59" s="409"/>
      <c r="OAC59" s="410"/>
      <c r="OAD59" s="411"/>
      <c r="OAE59" s="412"/>
      <c r="OAF59" s="406"/>
      <c r="OAG59" s="407"/>
      <c r="OAH59" s="408"/>
      <c r="OAI59" s="409"/>
      <c r="OAJ59" s="410"/>
      <c r="OAK59" s="411"/>
      <c r="OAL59" s="412"/>
      <c r="OAM59" s="406"/>
      <c r="OAN59" s="407"/>
      <c r="OAO59" s="408"/>
      <c r="OAP59" s="409"/>
      <c r="OAQ59" s="410"/>
      <c r="OAR59" s="411"/>
      <c r="OAS59" s="412"/>
      <c r="OAT59" s="406"/>
      <c r="OAU59" s="407"/>
      <c r="OAV59" s="408"/>
      <c r="OAW59" s="409"/>
      <c r="OAX59" s="410"/>
      <c r="OAY59" s="411"/>
      <c r="OAZ59" s="412"/>
      <c r="OBA59" s="406"/>
      <c r="OBB59" s="407"/>
      <c r="OBC59" s="408"/>
      <c r="OBD59" s="409"/>
      <c r="OBE59" s="410"/>
      <c r="OBF59" s="411"/>
      <c r="OBG59" s="412"/>
      <c r="OBH59" s="406"/>
      <c r="OBI59" s="407"/>
      <c r="OBJ59" s="408"/>
      <c r="OBK59" s="409"/>
      <c r="OBL59" s="410"/>
      <c r="OBM59" s="411"/>
      <c r="OBN59" s="412"/>
      <c r="OBO59" s="406"/>
      <c r="OBP59" s="407"/>
      <c r="OBQ59" s="408"/>
      <c r="OBR59" s="409"/>
      <c r="OBS59" s="410"/>
      <c r="OBT59" s="411"/>
      <c r="OBU59" s="412"/>
      <c r="OBV59" s="406"/>
      <c r="OBW59" s="407"/>
      <c r="OBX59" s="408"/>
      <c r="OBY59" s="409"/>
      <c r="OBZ59" s="410"/>
      <c r="OCA59" s="411"/>
      <c r="OCB59" s="412"/>
      <c r="OCC59" s="406"/>
      <c r="OCD59" s="407"/>
      <c r="OCE59" s="408"/>
      <c r="OCF59" s="409"/>
      <c r="OCG59" s="410"/>
      <c r="OCH59" s="411"/>
      <c r="OCI59" s="412"/>
      <c r="OCJ59" s="406"/>
      <c r="OCK59" s="407"/>
      <c r="OCL59" s="408"/>
      <c r="OCM59" s="409"/>
      <c r="OCN59" s="410"/>
      <c r="OCO59" s="411"/>
      <c r="OCP59" s="412"/>
      <c r="OCQ59" s="406"/>
      <c r="OCR59" s="407"/>
      <c r="OCS59" s="408"/>
      <c r="OCT59" s="409"/>
      <c r="OCU59" s="410"/>
      <c r="OCV59" s="411"/>
      <c r="OCW59" s="412"/>
      <c r="OCX59" s="406"/>
      <c r="OCY59" s="407"/>
      <c r="OCZ59" s="408"/>
      <c r="ODA59" s="409"/>
      <c r="ODB59" s="410"/>
      <c r="ODC59" s="411"/>
      <c r="ODD59" s="412"/>
      <c r="ODE59" s="406"/>
      <c r="ODF59" s="407"/>
      <c r="ODG59" s="408"/>
      <c r="ODH59" s="409"/>
      <c r="ODI59" s="410"/>
      <c r="ODJ59" s="411"/>
      <c r="ODK59" s="412"/>
      <c r="ODL59" s="406"/>
      <c r="ODM59" s="407"/>
      <c r="ODN59" s="408"/>
      <c r="ODO59" s="409"/>
      <c r="ODP59" s="410"/>
      <c r="ODQ59" s="411"/>
      <c r="ODR59" s="412"/>
      <c r="ODS59" s="406"/>
      <c r="ODT59" s="407"/>
      <c r="ODU59" s="408"/>
      <c r="ODV59" s="409"/>
      <c r="ODW59" s="410"/>
      <c r="ODX59" s="411"/>
      <c r="ODY59" s="412"/>
      <c r="ODZ59" s="406"/>
      <c r="OEA59" s="407"/>
      <c r="OEB59" s="408"/>
      <c r="OEC59" s="409"/>
      <c r="OED59" s="410"/>
      <c r="OEE59" s="411"/>
      <c r="OEF59" s="412"/>
      <c r="OEG59" s="406"/>
      <c r="OEH59" s="407"/>
      <c r="OEI59" s="408"/>
      <c r="OEJ59" s="409"/>
      <c r="OEK59" s="410"/>
      <c r="OEL59" s="411"/>
      <c r="OEM59" s="412"/>
      <c r="OEN59" s="406"/>
      <c r="OEO59" s="407"/>
      <c r="OEP59" s="408"/>
      <c r="OEQ59" s="409"/>
      <c r="OER59" s="410"/>
      <c r="OES59" s="411"/>
      <c r="OET59" s="412"/>
      <c r="OEU59" s="406"/>
      <c r="OEV59" s="407"/>
      <c r="OEW59" s="408"/>
      <c r="OEX59" s="409"/>
      <c r="OEY59" s="410"/>
      <c r="OEZ59" s="411"/>
      <c r="OFA59" s="412"/>
      <c r="OFB59" s="406"/>
      <c r="OFC59" s="407"/>
      <c r="OFD59" s="408"/>
      <c r="OFE59" s="409"/>
      <c r="OFF59" s="410"/>
      <c r="OFG59" s="411"/>
      <c r="OFH59" s="412"/>
      <c r="OFI59" s="406"/>
      <c r="OFJ59" s="407"/>
      <c r="OFK59" s="408"/>
      <c r="OFL59" s="409"/>
      <c r="OFM59" s="410"/>
      <c r="OFN59" s="411"/>
      <c r="OFO59" s="412"/>
      <c r="OFP59" s="406"/>
      <c r="OFQ59" s="407"/>
      <c r="OFR59" s="408"/>
      <c r="OFS59" s="409"/>
      <c r="OFT59" s="410"/>
      <c r="OFU59" s="411"/>
      <c r="OFV59" s="412"/>
      <c r="OFW59" s="406"/>
      <c r="OFX59" s="407"/>
      <c r="OFY59" s="408"/>
      <c r="OFZ59" s="409"/>
      <c r="OGA59" s="410"/>
      <c r="OGB59" s="411"/>
      <c r="OGC59" s="412"/>
      <c r="OGD59" s="406"/>
      <c r="OGE59" s="407"/>
      <c r="OGF59" s="408"/>
      <c r="OGG59" s="409"/>
      <c r="OGH59" s="410"/>
      <c r="OGI59" s="411"/>
      <c r="OGJ59" s="412"/>
      <c r="OGK59" s="406"/>
      <c r="OGL59" s="407"/>
      <c r="OGM59" s="408"/>
      <c r="OGN59" s="409"/>
      <c r="OGO59" s="410"/>
      <c r="OGP59" s="411"/>
      <c r="OGQ59" s="412"/>
      <c r="OGR59" s="406"/>
      <c r="OGS59" s="407"/>
      <c r="OGT59" s="408"/>
      <c r="OGU59" s="409"/>
      <c r="OGV59" s="410"/>
      <c r="OGW59" s="411"/>
      <c r="OGX59" s="412"/>
      <c r="OGY59" s="406"/>
      <c r="OGZ59" s="407"/>
      <c r="OHA59" s="408"/>
      <c r="OHB59" s="409"/>
      <c r="OHC59" s="410"/>
      <c r="OHD59" s="411"/>
      <c r="OHE59" s="412"/>
      <c r="OHF59" s="406"/>
      <c r="OHG59" s="407"/>
      <c r="OHH59" s="408"/>
      <c r="OHI59" s="409"/>
      <c r="OHJ59" s="410"/>
      <c r="OHK59" s="411"/>
      <c r="OHL59" s="412"/>
      <c r="OHM59" s="406"/>
      <c r="OHN59" s="407"/>
      <c r="OHO59" s="408"/>
      <c r="OHP59" s="409"/>
      <c r="OHQ59" s="410"/>
      <c r="OHR59" s="411"/>
      <c r="OHS59" s="412"/>
      <c r="OHT59" s="406"/>
      <c r="OHU59" s="407"/>
      <c r="OHV59" s="408"/>
      <c r="OHW59" s="409"/>
      <c r="OHX59" s="410"/>
      <c r="OHY59" s="411"/>
      <c r="OHZ59" s="412"/>
      <c r="OIA59" s="406"/>
      <c r="OIB59" s="407"/>
      <c r="OIC59" s="408"/>
      <c r="OID59" s="409"/>
      <c r="OIE59" s="410"/>
      <c r="OIF59" s="411"/>
      <c r="OIG59" s="412"/>
      <c r="OIH59" s="406"/>
      <c r="OII59" s="407"/>
      <c r="OIJ59" s="408"/>
      <c r="OIK59" s="409"/>
      <c r="OIL59" s="410"/>
      <c r="OIM59" s="411"/>
      <c r="OIN59" s="412"/>
      <c r="OIO59" s="406"/>
      <c r="OIP59" s="407"/>
      <c r="OIQ59" s="408"/>
      <c r="OIR59" s="409"/>
      <c r="OIS59" s="410"/>
      <c r="OIT59" s="411"/>
      <c r="OIU59" s="412"/>
      <c r="OIV59" s="406"/>
      <c r="OIW59" s="407"/>
      <c r="OIX59" s="408"/>
      <c r="OIY59" s="409"/>
      <c r="OIZ59" s="410"/>
      <c r="OJA59" s="411"/>
      <c r="OJB59" s="412"/>
      <c r="OJC59" s="406"/>
      <c r="OJD59" s="407"/>
      <c r="OJE59" s="408"/>
      <c r="OJF59" s="409"/>
      <c r="OJG59" s="410"/>
      <c r="OJH59" s="411"/>
      <c r="OJI59" s="412"/>
      <c r="OJJ59" s="406"/>
      <c r="OJK59" s="407"/>
      <c r="OJL59" s="408"/>
      <c r="OJM59" s="409"/>
      <c r="OJN59" s="410"/>
      <c r="OJO59" s="411"/>
      <c r="OJP59" s="412"/>
      <c r="OJQ59" s="406"/>
      <c r="OJR59" s="407"/>
      <c r="OJS59" s="408"/>
      <c r="OJT59" s="409"/>
      <c r="OJU59" s="410"/>
      <c r="OJV59" s="411"/>
      <c r="OJW59" s="412"/>
      <c r="OJX59" s="406"/>
      <c r="OJY59" s="407"/>
      <c r="OJZ59" s="408"/>
      <c r="OKA59" s="409"/>
      <c r="OKB59" s="410"/>
      <c r="OKC59" s="411"/>
      <c r="OKD59" s="412"/>
      <c r="OKE59" s="406"/>
      <c r="OKF59" s="407"/>
      <c r="OKG59" s="408"/>
      <c r="OKH59" s="409"/>
      <c r="OKI59" s="410"/>
      <c r="OKJ59" s="411"/>
      <c r="OKK59" s="412"/>
      <c r="OKL59" s="406"/>
      <c r="OKM59" s="407"/>
      <c r="OKN59" s="408"/>
      <c r="OKO59" s="409"/>
      <c r="OKP59" s="410"/>
      <c r="OKQ59" s="411"/>
      <c r="OKR59" s="412"/>
      <c r="OKS59" s="406"/>
      <c r="OKT59" s="407"/>
      <c r="OKU59" s="408"/>
      <c r="OKV59" s="409"/>
      <c r="OKW59" s="410"/>
      <c r="OKX59" s="411"/>
      <c r="OKY59" s="412"/>
      <c r="OKZ59" s="406"/>
      <c r="OLA59" s="407"/>
      <c r="OLB59" s="408"/>
      <c r="OLC59" s="409"/>
      <c r="OLD59" s="410"/>
      <c r="OLE59" s="411"/>
      <c r="OLF59" s="412"/>
      <c r="OLG59" s="406"/>
      <c r="OLH59" s="407"/>
      <c r="OLI59" s="408"/>
      <c r="OLJ59" s="409"/>
      <c r="OLK59" s="410"/>
      <c r="OLL59" s="411"/>
      <c r="OLM59" s="412"/>
      <c r="OLN59" s="406"/>
      <c r="OLO59" s="407"/>
      <c r="OLP59" s="408"/>
      <c r="OLQ59" s="409"/>
      <c r="OLR59" s="410"/>
      <c r="OLS59" s="411"/>
      <c r="OLT59" s="412"/>
      <c r="OLU59" s="406"/>
      <c r="OLV59" s="407"/>
      <c r="OLW59" s="408"/>
      <c r="OLX59" s="409"/>
      <c r="OLY59" s="410"/>
      <c r="OLZ59" s="411"/>
      <c r="OMA59" s="412"/>
      <c r="OMB59" s="406"/>
      <c r="OMC59" s="407"/>
      <c r="OMD59" s="408"/>
      <c r="OME59" s="409"/>
      <c r="OMF59" s="410"/>
      <c r="OMG59" s="411"/>
      <c r="OMH59" s="412"/>
      <c r="OMI59" s="406"/>
      <c r="OMJ59" s="407"/>
      <c r="OMK59" s="408"/>
      <c r="OML59" s="409"/>
      <c r="OMM59" s="410"/>
      <c r="OMN59" s="411"/>
      <c r="OMO59" s="412"/>
      <c r="OMP59" s="406"/>
      <c r="OMQ59" s="407"/>
      <c r="OMR59" s="408"/>
      <c r="OMS59" s="409"/>
      <c r="OMT59" s="410"/>
      <c r="OMU59" s="411"/>
      <c r="OMV59" s="412"/>
      <c r="OMW59" s="406"/>
      <c r="OMX59" s="407"/>
      <c r="OMY59" s="408"/>
      <c r="OMZ59" s="409"/>
      <c r="ONA59" s="410"/>
      <c r="ONB59" s="411"/>
      <c r="ONC59" s="412"/>
      <c r="OND59" s="406"/>
      <c r="ONE59" s="407"/>
      <c r="ONF59" s="408"/>
      <c r="ONG59" s="409"/>
      <c r="ONH59" s="410"/>
      <c r="ONI59" s="411"/>
      <c r="ONJ59" s="412"/>
      <c r="ONK59" s="406"/>
      <c r="ONL59" s="407"/>
      <c r="ONM59" s="408"/>
      <c r="ONN59" s="409"/>
      <c r="ONO59" s="410"/>
      <c r="ONP59" s="411"/>
      <c r="ONQ59" s="412"/>
      <c r="ONR59" s="406"/>
      <c r="ONS59" s="407"/>
      <c r="ONT59" s="408"/>
      <c r="ONU59" s="409"/>
      <c r="ONV59" s="410"/>
      <c r="ONW59" s="411"/>
      <c r="ONX59" s="412"/>
      <c r="ONY59" s="406"/>
      <c r="ONZ59" s="407"/>
      <c r="OOA59" s="408"/>
      <c r="OOB59" s="409"/>
      <c r="OOC59" s="410"/>
      <c r="OOD59" s="411"/>
      <c r="OOE59" s="412"/>
      <c r="OOF59" s="406"/>
      <c r="OOG59" s="407"/>
      <c r="OOH59" s="408"/>
      <c r="OOI59" s="409"/>
      <c r="OOJ59" s="410"/>
      <c r="OOK59" s="411"/>
      <c r="OOL59" s="412"/>
      <c r="OOM59" s="406"/>
      <c r="OON59" s="407"/>
      <c r="OOO59" s="408"/>
      <c r="OOP59" s="409"/>
      <c r="OOQ59" s="410"/>
      <c r="OOR59" s="411"/>
      <c r="OOS59" s="412"/>
      <c r="OOT59" s="406"/>
      <c r="OOU59" s="407"/>
      <c r="OOV59" s="408"/>
      <c r="OOW59" s="409"/>
      <c r="OOX59" s="410"/>
      <c r="OOY59" s="411"/>
      <c r="OOZ59" s="412"/>
      <c r="OPA59" s="406"/>
      <c r="OPB59" s="407"/>
      <c r="OPC59" s="408"/>
      <c r="OPD59" s="409"/>
      <c r="OPE59" s="410"/>
      <c r="OPF59" s="411"/>
      <c r="OPG59" s="412"/>
      <c r="OPH59" s="406"/>
      <c r="OPI59" s="407"/>
      <c r="OPJ59" s="408"/>
      <c r="OPK59" s="409"/>
      <c r="OPL59" s="410"/>
      <c r="OPM59" s="411"/>
      <c r="OPN59" s="412"/>
      <c r="OPO59" s="406"/>
      <c r="OPP59" s="407"/>
      <c r="OPQ59" s="408"/>
      <c r="OPR59" s="409"/>
      <c r="OPS59" s="410"/>
      <c r="OPT59" s="411"/>
      <c r="OPU59" s="412"/>
      <c r="OPV59" s="406"/>
      <c r="OPW59" s="407"/>
      <c r="OPX59" s="408"/>
      <c r="OPY59" s="409"/>
      <c r="OPZ59" s="410"/>
      <c r="OQA59" s="411"/>
      <c r="OQB59" s="412"/>
      <c r="OQC59" s="406"/>
      <c r="OQD59" s="407"/>
      <c r="OQE59" s="408"/>
      <c r="OQF59" s="409"/>
      <c r="OQG59" s="410"/>
      <c r="OQH59" s="411"/>
      <c r="OQI59" s="412"/>
      <c r="OQJ59" s="406"/>
      <c r="OQK59" s="407"/>
      <c r="OQL59" s="408"/>
      <c r="OQM59" s="409"/>
      <c r="OQN59" s="410"/>
      <c r="OQO59" s="411"/>
      <c r="OQP59" s="412"/>
      <c r="OQQ59" s="406"/>
      <c r="OQR59" s="407"/>
      <c r="OQS59" s="408"/>
      <c r="OQT59" s="409"/>
      <c r="OQU59" s="410"/>
      <c r="OQV59" s="411"/>
      <c r="OQW59" s="412"/>
      <c r="OQX59" s="406"/>
      <c r="OQY59" s="407"/>
      <c r="OQZ59" s="408"/>
      <c r="ORA59" s="409"/>
      <c r="ORB59" s="410"/>
      <c r="ORC59" s="411"/>
      <c r="ORD59" s="412"/>
      <c r="ORE59" s="406"/>
      <c r="ORF59" s="407"/>
      <c r="ORG59" s="408"/>
      <c r="ORH59" s="409"/>
      <c r="ORI59" s="410"/>
      <c r="ORJ59" s="411"/>
      <c r="ORK59" s="412"/>
      <c r="ORL59" s="406"/>
      <c r="ORM59" s="407"/>
      <c r="ORN59" s="408"/>
      <c r="ORO59" s="409"/>
      <c r="ORP59" s="410"/>
      <c r="ORQ59" s="411"/>
      <c r="ORR59" s="412"/>
      <c r="ORS59" s="406"/>
      <c r="ORT59" s="407"/>
      <c r="ORU59" s="408"/>
      <c r="ORV59" s="409"/>
      <c r="ORW59" s="410"/>
      <c r="ORX59" s="411"/>
      <c r="ORY59" s="412"/>
      <c r="ORZ59" s="406"/>
      <c r="OSA59" s="407"/>
      <c r="OSB59" s="408"/>
      <c r="OSC59" s="409"/>
      <c r="OSD59" s="410"/>
      <c r="OSE59" s="411"/>
      <c r="OSF59" s="412"/>
      <c r="OSG59" s="406"/>
      <c r="OSH59" s="407"/>
      <c r="OSI59" s="408"/>
      <c r="OSJ59" s="409"/>
      <c r="OSK59" s="410"/>
      <c r="OSL59" s="411"/>
      <c r="OSM59" s="412"/>
      <c r="OSN59" s="406"/>
      <c r="OSO59" s="407"/>
      <c r="OSP59" s="408"/>
      <c r="OSQ59" s="409"/>
      <c r="OSR59" s="410"/>
      <c r="OSS59" s="411"/>
      <c r="OST59" s="412"/>
      <c r="OSU59" s="406"/>
      <c r="OSV59" s="407"/>
      <c r="OSW59" s="408"/>
      <c r="OSX59" s="409"/>
      <c r="OSY59" s="410"/>
      <c r="OSZ59" s="411"/>
      <c r="OTA59" s="412"/>
      <c r="OTB59" s="406"/>
      <c r="OTC59" s="407"/>
      <c r="OTD59" s="408"/>
      <c r="OTE59" s="409"/>
      <c r="OTF59" s="410"/>
      <c r="OTG59" s="411"/>
      <c r="OTH59" s="412"/>
      <c r="OTI59" s="406"/>
      <c r="OTJ59" s="407"/>
      <c r="OTK59" s="408"/>
      <c r="OTL59" s="409"/>
      <c r="OTM59" s="410"/>
      <c r="OTN59" s="411"/>
      <c r="OTO59" s="412"/>
      <c r="OTP59" s="406"/>
      <c r="OTQ59" s="407"/>
      <c r="OTR59" s="408"/>
      <c r="OTS59" s="409"/>
      <c r="OTT59" s="410"/>
      <c r="OTU59" s="411"/>
      <c r="OTV59" s="412"/>
      <c r="OTW59" s="406"/>
      <c r="OTX59" s="407"/>
      <c r="OTY59" s="408"/>
      <c r="OTZ59" s="409"/>
      <c r="OUA59" s="410"/>
      <c r="OUB59" s="411"/>
      <c r="OUC59" s="412"/>
      <c r="OUD59" s="406"/>
      <c r="OUE59" s="407"/>
      <c r="OUF59" s="408"/>
      <c r="OUG59" s="409"/>
      <c r="OUH59" s="410"/>
      <c r="OUI59" s="411"/>
      <c r="OUJ59" s="412"/>
      <c r="OUK59" s="406"/>
      <c r="OUL59" s="407"/>
      <c r="OUM59" s="408"/>
      <c r="OUN59" s="409"/>
      <c r="OUO59" s="410"/>
      <c r="OUP59" s="411"/>
      <c r="OUQ59" s="412"/>
      <c r="OUR59" s="406"/>
      <c r="OUS59" s="407"/>
      <c r="OUT59" s="408"/>
      <c r="OUU59" s="409"/>
      <c r="OUV59" s="410"/>
      <c r="OUW59" s="411"/>
      <c r="OUX59" s="412"/>
      <c r="OUY59" s="406"/>
      <c r="OUZ59" s="407"/>
      <c r="OVA59" s="408"/>
      <c r="OVB59" s="409"/>
      <c r="OVC59" s="410"/>
      <c r="OVD59" s="411"/>
      <c r="OVE59" s="412"/>
      <c r="OVF59" s="406"/>
      <c r="OVG59" s="407"/>
      <c r="OVH59" s="408"/>
      <c r="OVI59" s="409"/>
      <c r="OVJ59" s="410"/>
      <c r="OVK59" s="411"/>
      <c r="OVL59" s="412"/>
      <c r="OVM59" s="406"/>
      <c r="OVN59" s="407"/>
      <c r="OVO59" s="408"/>
      <c r="OVP59" s="409"/>
      <c r="OVQ59" s="410"/>
      <c r="OVR59" s="411"/>
      <c r="OVS59" s="412"/>
      <c r="OVT59" s="406"/>
      <c r="OVU59" s="407"/>
      <c r="OVV59" s="408"/>
      <c r="OVW59" s="409"/>
      <c r="OVX59" s="410"/>
      <c r="OVY59" s="411"/>
      <c r="OVZ59" s="412"/>
      <c r="OWA59" s="406"/>
      <c r="OWB59" s="407"/>
      <c r="OWC59" s="408"/>
      <c r="OWD59" s="409"/>
      <c r="OWE59" s="410"/>
      <c r="OWF59" s="411"/>
      <c r="OWG59" s="412"/>
      <c r="OWH59" s="406"/>
      <c r="OWI59" s="407"/>
      <c r="OWJ59" s="408"/>
      <c r="OWK59" s="409"/>
      <c r="OWL59" s="410"/>
      <c r="OWM59" s="411"/>
      <c r="OWN59" s="412"/>
      <c r="OWO59" s="406"/>
      <c r="OWP59" s="407"/>
      <c r="OWQ59" s="408"/>
      <c r="OWR59" s="409"/>
      <c r="OWS59" s="410"/>
      <c r="OWT59" s="411"/>
      <c r="OWU59" s="412"/>
      <c r="OWV59" s="406"/>
      <c r="OWW59" s="407"/>
      <c r="OWX59" s="408"/>
      <c r="OWY59" s="409"/>
      <c r="OWZ59" s="410"/>
      <c r="OXA59" s="411"/>
      <c r="OXB59" s="412"/>
      <c r="OXC59" s="406"/>
      <c r="OXD59" s="407"/>
      <c r="OXE59" s="408"/>
      <c r="OXF59" s="409"/>
      <c r="OXG59" s="410"/>
      <c r="OXH59" s="411"/>
      <c r="OXI59" s="412"/>
      <c r="OXJ59" s="406"/>
      <c r="OXK59" s="407"/>
      <c r="OXL59" s="408"/>
      <c r="OXM59" s="409"/>
      <c r="OXN59" s="410"/>
      <c r="OXO59" s="411"/>
      <c r="OXP59" s="412"/>
      <c r="OXQ59" s="406"/>
      <c r="OXR59" s="407"/>
      <c r="OXS59" s="408"/>
      <c r="OXT59" s="409"/>
      <c r="OXU59" s="410"/>
      <c r="OXV59" s="411"/>
      <c r="OXW59" s="412"/>
      <c r="OXX59" s="406"/>
      <c r="OXY59" s="407"/>
      <c r="OXZ59" s="408"/>
      <c r="OYA59" s="409"/>
      <c r="OYB59" s="410"/>
      <c r="OYC59" s="411"/>
      <c r="OYD59" s="412"/>
      <c r="OYE59" s="406"/>
      <c r="OYF59" s="407"/>
      <c r="OYG59" s="408"/>
      <c r="OYH59" s="409"/>
      <c r="OYI59" s="410"/>
      <c r="OYJ59" s="411"/>
      <c r="OYK59" s="412"/>
      <c r="OYL59" s="406"/>
      <c r="OYM59" s="407"/>
      <c r="OYN59" s="408"/>
      <c r="OYO59" s="409"/>
      <c r="OYP59" s="410"/>
      <c r="OYQ59" s="411"/>
      <c r="OYR59" s="412"/>
      <c r="OYS59" s="406"/>
      <c r="OYT59" s="407"/>
      <c r="OYU59" s="408"/>
      <c r="OYV59" s="409"/>
      <c r="OYW59" s="410"/>
      <c r="OYX59" s="411"/>
      <c r="OYY59" s="412"/>
      <c r="OYZ59" s="406"/>
      <c r="OZA59" s="407"/>
      <c r="OZB59" s="408"/>
      <c r="OZC59" s="409"/>
      <c r="OZD59" s="410"/>
      <c r="OZE59" s="411"/>
      <c r="OZF59" s="412"/>
      <c r="OZG59" s="406"/>
      <c r="OZH59" s="407"/>
      <c r="OZI59" s="408"/>
      <c r="OZJ59" s="409"/>
      <c r="OZK59" s="410"/>
      <c r="OZL59" s="411"/>
      <c r="OZM59" s="412"/>
      <c r="OZN59" s="406"/>
      <c r="OZO59" s="407"/>
      <c r="OZP59" s="408"/>
      <c r="OZQ59" s="409"/>
      <c r="OZR59" s="410"/>
      <c r="OZS59" s="411"/>
      <c r="OZT59" s="412"/>
      <c r="OZU59" s="406"/>
      <c r="OZV59" s="407"/>
      <c r="OZW59" s="408"/>
      <c r="OZX59" s="409"/>
      <c r="OZY59" s="410"/>
      <c r="OZZ59" s="411"/>
      <c r="PAA59" s="412"/>
      <c r="PAB59" s="406"/>
      <c r="PAC59" s="407"/>
      <c r="PAD59" s="408"/>
      <c r="PAE59" s="409"/>
      <c r="PAF59" s="410"/>
      <c r="PAG59" s="411"/>
      <c r="PAH59" s="412"/>
      <c r="PAI59" s="406"/>
      <c r="PAJ59" s="407"/>
      <c r="PAK59" s="408"/>
      <c r="PAL59" s="409"/>
      <c r="PAM59" s="410"/>
      <c r="PAN59" s="411"/>
      <c r="PAO59" s="412"/>
      <c r="PAP59" s="406"/>
      <c r="PAQ59" s="407"/>
      <c r="PAR59" s="408"/>
      <c r="PAS59" s="409"/>
      <c r="PAT59" s="410"/>
      <c r="PAU59" s="411"/>
      <c r="PAV59" s="412"/>
      <c r="PAW59" s="406"/>
      <c r="PAX59" s="407"/>
      <c r="PAY59" s="408"/>
      <c r="PAZ59" s="409"/>
      <c r="PBA59" s="410"/>
      <c r="PBB59" s="411"/>
      <c r="PBC59" s="412"/>
      <c r="PBD59" s="406"/>
      <c r="PBE59" s="407"/>
      <c r="PBF59" s="408"/>
      <c r="PBG59" s="409"/>
      <c r="PBH59" s="410"/>
      <c r="PBI59" s="411"/>
      <c r="PBJ59" s="412"/>
      <c r="PBK59" s="406"/>
      <c r="PBL59" s="407"/>
      <c r="PBM59" s="408"/>
      <c r="PBN59" s="409"/>
      <c r="PBO59" s="410"/>
      <c r="PBP59" s="411"/>
      <c r="PBQ59" s="412"/>
      <c r="PBR59" s="406"/>
      <c r="PBS59" s="407"/>
      <c r="PBT59" s="408"/>
      <c r="PBU59" s="409"/>
      <c r="PBV59" s="410"/>
      <c r="PBW59" s="411"/>
      <c r="PBX59" s="412"/>
      <c r="PBY59" s="406"/>
      <c r="PBZ59" s="407"/>
      <c r="PCA59" s="408"/>
      <c r="PCB59" s="409"/>
      <c r="PCC59" s="410"/>
      <c r="PCD59" s="411"/>
      <c r="PCE59" s="412"/>
      <c r="PCF59" s="406"/>
      <c r="PCG59" s="407"/>
      <c r="PCH59" s="408"/>
      <c r="PCI59" s="409"/>
      <c r="PCJ59" s="410"/>
      <c r="PCK59" s="411"/>
      <c r="PCL59" s="412"/>
      <c r="PCM59" s="406"/>
      <c r="PCN59" s="407"/>
      <c r="PCO59" s="408"/>
      <c r="PCP59" s="409"/>
      <c r="PCQ59" s="410"/>
      <c r="PCR59" s="411"/>
      <c r="PCS59" s="412"/>
      <c r="PCT59" s="406"/>
      <c r="PCU59" s="407"/>
      <c r="PCV59" s="408"/>
      <c r="PCW59" s="409"/>
      <c r="PCX59" s="410"/>
      <c r="PCY59" s="411"/>
      <c r="PCZ59" s="412"/>
      <c r="PDA59" s="406"/>
      <c r="PDB59" s="407"/>
      <c r="PDC59" s="408"/>
      <c r="PDD59" s="409"/>
      <c r="PDE59" s="410"/>
      <c r="PDF59" s="411"/>
      <c r="PDG59" s="412"/>
      <c r="PDH59" s="406"/>
      <c r="PDI59" s="407"/>
      <c r="PDJ59" s="408"/>
      <c r="PDK59" s="409"/>
      <c r="PDL59" s="410"/>
      <c r="PDM59" s="411"/>
      <c r="PDN59" s="412"/>
      <c r="PDO59" s="406"/>
      <c r="PDP59" s="407"/>
      <c r="PDQ59" s="408"/>
      <c r="PDR59" s="409"/>
      <c r="PDS59" s="410"/>
      <c r="PDT59" s="411"/>
      <c r="PDU59" s="412"/>
      <c r="PDV59" s="406"/>
      <c r="PDW59" s="407"/>
      <c r="PDX59" s="408"/>
      <c r="PDY59" s="409"/>
      <c r="PDZ59" s="410"/>
      <c r="PEA59" s="411"/>
      <c r="PEB59" s="412"/>
      <c r="PEC59" s="406"/>
      <c r="PED59" s="407"/>
      <c r="PEE59" s="408"/>
      <c r="PEF59" s="409"/>
      <c r="PEG59" s="410"/>
      <c r="PEH59" s="411"/>
      <c r="PEI59" s="412"/>
      <c r="PEJ59" s="406"/>
      <c r="PEK59" s="407"/>
      <c r="PEL59" s="408"/>
      <c r="PEM59" s="409"/>
      <c r="PEN59" s="410"/>
      <c r="PEO59" s="411"/>
      <c r="PEP59" s="412"/>
      <c r="PEQ59" s="406"/>
      <c r="PER59" s="407"/>
      <c r="PES59" s="408"/>
      <c r="PET59" s="409"/>
      <c r="PEU59" s="410"/>
      <c r="PEV59" s="411"/>
      <c r="PEW59" s="412"/>
      <c r="PEX59" s="406"/>
      <c r="PEY59" s="407"/>
      <c r="PEZ59" s="408"/>
      <c r="PFA59" s="409"/>
      <c r="PFB59" s="410"/>
      <c r="PFC59" s="411"/>
      <c r="PFD59" s="412"/>
      <c r="PFE59" s="406"/>
      <c r="PFF59" s="407"/>
      <c r="PFG59" s="408"/>
      <c r="PFH59" s="409"/>
      <c r="PFI59" s="410"/>
      <c r="PFJ59" s="411"/>
      <c r="PFK59" s="412"/>
      <c r="PFL59" s="406"/>
      <c r="PFM59" s="407"/>
      <c r="PFN59" s="408"/>
      <c r="PFO59" s="409"/>
      <c r="PFP59" s="410"/>
      <c r="PFQ59" s="411"/>
      <c r="PFR59" s="412"/>
      <c r="PFS59" s="406"/>
      <c r="PFT59" s="407"/>
      <c r="PFU59" s="408"/>
      <c r="PFV59" s="409"/>
      <c r="PFW59" s="410"/>
      <c r="PFX59" s="411"/>
      <c r="PFY59" s="412"/>
      <c r="PFZ59" s="406"/>
      <c r="PGA59" s="407"/>
      <c r="PGB59" s="408"/>
      <c r="PGC59" s="409"/>
      <c r="PGD59" s="410"/>
      <c r="PGE59" s="411"/>
      <c r="PGF59" s="412"/>
      <c r="PGG59" s="406"/>
      <c r="PGH59" s="407"/>
      <c r="PGI59" s="408"/>
      <c r="PGJ59" s="409"/>
      <c r="PGK59" s="410"/>
      <c r="PGL59" s="411"/>
      <c r="PGM59" s="412"/>
      <c r="PGN59" s="406"/>
      <c r="PGO59" s="407"/>
      <c r="PGP59" s="408"/>
      <c r="PGQ59" s="409"/>
      <c r="PGR59" s="410"/>
      <c r="PGS59" s="411"/>
      <c r="PGT59" s="412"/>
      <c r="PGU59" s="406"/>
      <c r="PGV59" s="407"/>
      <c r="PGW59" s="408"/>
      <c r="PGX59" s="409"/>
      <c r="PGY59" s="410"/>
      <c r="PGZ59" s="411"/>
      <c r="PHA59" s="412"/>
      <c r="PHB59" s="406"/>
      <c r="PHC59" s="407"/>
      <c r="PHD59" s="408"/>
      <c r="PHE59" s="409"/>
      <c r="PHF59" s="410"/>
      <c r="PHG59" s="411"/>
      <c r="PHH59" s="412"/>
      <c r="PHI59" s="406"/>
      <c r="PHJ59" s="407"/>
      <c r="PHK59" s="408"/>
      <c r="PHL59" s="409"/>
      <c r="PHM59" s="410"/>
      <c r="PHN59" s="411"/>
      <c r="PHO59" s="412"/>
      <c r="PHP59" s="406"/>
      <c r="PHQ59" s="407"/>
      <c r="PHR59" s="408"/>
      <c r="PHS59" s="409"/>
      <c r="PHT59" s="410"/>
      <c r="PHU59" s="411"/>
      <c r="PHV59" s="412"/>
      <c r="PHW59" s="406"/>
      <c r="PHX59" s="407"/>
      <c r="PHY59" s="408"/>
      <c r="PHZ59" s="409"/>
      <c r="PIA59" s="410"/>
      <c r="PIB59" s="411"/>
      <c r="PIC59" s="412"/>
      <c r="PID59" s="406"/>
      <c r="PIE59" s="407"/>
      <c r="PIF59" s="408"/>
      <c r="PIG59" s="409"/>
      <c r="PIH59" s="410"/>
      <c r="PII59" s="411"/>
      <c r="PIJ59" s="412"/>
      <c r="PIK59" s="406"/>
      <c r="PIL59" s="407"/>
      <c r="PIM59" s="408"/>
      <c r="PIN59" s="409"/>
      <c r="PIO59" s="410"/>
      <c r="PIP59" s="411"/>
      <c r="PIQ59" s="412"/>
      <c r="PIR59" s="406"/>
      <c r="PIS59" s="407"/>
      <c r="PIT59" s="408"/>
      <c r="PIU59" s="409"/>
      <c r="PIV59" s="410"/>
      <c r="PIW59" s="411"/>
      <c r="PIX59" s="412"/>
      <c r="PIY59" s="406"/>
      <c r="PIZ59" s="407"/>
      <c r="PJA59" s="408"/>
      <c r="PJB59" s="409"/>
      <c r="PJC59" s="410"/>
      <c r="PJD59" s="411"/>
      <c r="PJE59" s="412"/>
      <c r="PJF59" s="406"/>
      <c r="PJG59" s="407"/>
      <c r="PJH59" s="408"/>
      <c r="PJI59" s="409"/>
      <c r="PJJ59" s="410"/>
      <c r="PJK59" s="411"/>
      <c r="PJL59" s="412"/>
      <c r="PJM59" s="406"/>
      <c r="PJN59" s="407"/>
      <c r="PJO59" s="408"/>
      <c r="PJP59" s="409"/>
      <c r="PJQ59" s="410"/>
      <c r="PJR59" s="411"/>
      <c r="PJS59" s="412"/>
      <c r="PJT59" s="406"/>
      <c r="PJU59" s="407"/>
      <c r="PJV59" s="408"/>
      <c r="PJW59" s="409"/>
      <c r="PJX59" s="410"/>
      <c r="PJY59" s="411"/>
      <c r="PJZ59" s="412"/>
      <c r="PKA59" s="406"/>
      <c r="PKB59" s="407"/>
      <c r="PKC59" s="408"/>
      <c r="PKD59" s="409"/>
      <c r="PKE59" s="410"/>
      <c r="PKF59" s="411"/>
      <c r="PKG59" s="412"/>
      <c r="PKH59" s="406"/>
      <c r="PKI59" s="407"/>
      <c r="PKJ59" s="408"/>
      <c r="PKK59" s="409"/>
      <c r="PKL59" s="410"/>
      <c r="PKM59" s="411"/>
      <c r="PKN59" s="412"/>
      <c r="PKO59" s="406"/>
      <c r="PKP59" s="407"/>
      <c r="PKQ59" s="408"/>
      <c r="PKR59" s="409"/>
      <c r="PKS59" s="410"/>
      <c r="PKT59" s="411"/>
      <c r="PKU59" s="412"/>
      <c r="PKV59" s="406"/>
      <c r="PKW59" s="407"/>
      <c r="PKX59" s="408"/>
      <c r="PKY59" s="409"/>
      <c r="PKZ59" s="410"/>
      <c r="PLA59" s="411"/>
      <c r="PLB59" s="412"/>
      <c r="PLC59" s="406"/>
      <c r="PLD59" s="407"/>
      <c r="PLE59" s="408"/>
      <c r="PLF59" s="409"/>
      <c r="PLG59" s="410"/>
      <c r="PLH59" s="411"/>
      <c r="PLI59" s="412"/>
      <c r="PLJ59" s="406"/>
      <c r="PLK59" s="407"/>
      <c r="PLL59" s="408"/>
      <c r="PLM59" s="409"/>
      <c r="PLN59" s="410"/>
      <c r="PLO59" s="411"/>
      <c r="PLP59" s="412"/>
      <c r="PLQ59" s="406"/>
      <c r="PLR59" s="407"/>
      <c r="PLS59" s="408"/>
      <c r="PLT59" s="409"/>
      <c r="PLU59" s="410"/>
      <c r="PLV59" s="411"/>
      <c r="PLW59" s="412"/>
      <c r="PLX59" s="406"/>
      <c r="PLY59" s="407"/>
      <c r="PLZ59" s="408"/>
      <c r="PMA59" s="409"/>
      <c r="PMB59" s="410"/>
      <c r="PMC59" s="411"/>
      <c r="PMD59" s="412"/>
      <c r="PME59" s="406"/>
      <c r="PMF59" s="407"/>
      <c r="PMG59" s="408"/>
      <c r="PMH59" s="409"/>
      <c r="PMI59" s="410"/>
      <c r="PMJ59" s="411"/>
      <c r="PMK59" s="412"/>
      <c r="PML59" s="406"/>
      <c r="PMM59" s="407"/>
      <c r="PMN59" s="408"/>
      <c r="PMO59" s="409"/>
      <c r="PMP59" s="410"/>
      <c r="PMQ59" s="411"/>
      <c r="PMR59" s="412"/>
      <c r="PMS59" s="406"/>
      <c r="PMT59" s="407"/>
      <c r="PMU59" s="408"/>
      <c r="PMV59" s="409"/>
      <c r="PMW59" s="410"/>
      <c r="PMX59" s="411"/>
      <c r="PMY59" s="412"/>
      <c r="PMZ59" s="406"/>
      <c r="PNA59" s="407"/>
      <c r="PNB59" s="408"/>
      <c r="PNC59" s="409"/>
      <c r="PND59" s="410"/>
      <c r="PNE59" s="411"/>
      <c r="PNF59" s="412"/>
      <c r="PNG59" s="406"/>
      <c r="PNH59" s="407"/>
      <c r="PNI59" s="408"/>
      <c r="PNJ59" s="409"/>
      <c r="PNK59" s="410"/>
      <c r="PNL59" s="411"/>
      <c r="PNM59" s="412"/>
      <c r="PNN59" s="406"/>
      <c r="PNO59" s="407"/>
      <c r="PNP59" s="408"/>
      <c r="PNQ59" s="409"/>
      <c r="PNR59" s="410"/>
      <c r="PNS59" s="411"/>
      <c r="PNT59" s="412"/>
      <c r="PNU59" s="406"/>
      <c r="PNV59" s="407"/>
      <c r="PNW59" s="408"/>
      <c r="PNX59" s="409"/>
      <c r="PNY59" s="410"/>
      <c r="PNZ59" s="411"/>
      <c r="POA59" s="412"/>
      <c r="POB59" s="406"/>
      <c r="POC59" s="407"/>
      <c r="POD59" s="408"/>
      <c r="POE59" s="409"/>
      <c r="POF59" s="410"/>
      <c r="POG59" s="411"/>
      <c r="POH59" s="412"/>
      <c r="POI59" s="406"/>
      <c r="POJ59" s="407"/>
      <c r="POK59" s="408"/>
      <c r="POL59" s="409"/>
      <c r="POM59" s="410"/>
      <c r="PON59" s="411"/>
      <c r="POO59" s="412"/>
      <c r="POP59" s="406"/>
      <c r="POQ59" s="407"/>
      <c r="POR59" s="408"/>
      <c r="POS59" s="409"/>
      <c r="POT59" s="410"/>
      <c r="POU59" s="411"/>
      <c r="POV59" s="412"/>
      <c r="POW59" s="406"/>
      <c r="POX59" s="407"/>
      <c r="POY59" s="408"/>
      <c r="POZ59" s="409"/>
      <c r="PPA59" s="410"/>
      <c r="PPB59" s="411"/>
      <c r="PPC59" s="412"/>
      <c r="PPD59" s="406"/>
      <c r="PPE59" s="407"/>
      <c r="PPF59" s="408"/>
      <c r="PPG59" s="409"/>
      <c r="PPH59" s="410"/>
      <c r="PPI59" s="411"/>
      <c r="PPJ59" s="412"/>
      <c r="PPK59" s="406"/>
      <c r="PPL59" s="407"/>
      <c r="PPM59" s="408"/>
      <c r="PPN59" s="409"/>
      <c r="PPO59" s="410"/>
      <c r="PPP59" s="411"/>
      <c r="PPQ59" s="412"/>
      <c r="PPR59" s="406"/>
      <c r="PPS59" s="407"/>
      <c r="PPT59" s="408"/>
      <c r="PPU59" s="409"/>
      <c r="PPV59" s="410"/>
      <c r="PPW59" s="411"/>
      <c r="PPX59" s="412"/>
      <c r="PPY59" s="406"/>
      <c r="PPZ59" s="407"/>
      <c r="PQA59" s="408"/>
      <c r="PQB59" s="409"/>
      <c r="PQC59" s="410"/>
      <c r="PQD59" s="411"/>
      <c r="PQE59" s="412"/>
      <c r="PQF59" s="406"/>
      <c r="PQG59" s="407"/>
      <c r="PQH59" s="408"/>
      <c r="PQI59" s="409"/>
      <c r="PQJ59" s="410"/>
      <c r="PQK59" s="411"/>
      <c r="PQL59" s="412"/>
      <c r="PQM59" s="406"/>
      <c r="PQN59" s="407"/>
      <c r="PQO59" s="408"/>
      <c r="PQP59" s="409"/>
      <c r="PQQ59" s="410"/>
      <c r="PQR59" s="411"/>
      <c r="PQS59" s="412"/>
      <c r="PQT59" s="406"/>
      <c r="PQU59" s="407"/>
      <c r="PQV59" s="408"/>
      <c r="PQW59" s="409"/>
      <c r="PQX59" s="410"/>
      <c r="PQY59" s="411"/>
      <c r="PQZ59" s="412"/>
      <c r="PRA59" s="406"/>
      <c r="PRB59" s="407"/>
      <c r="PRC59" s="408"/>
      <c r="PRD59" s="409"/>
      <c r="PRE59" s="410"/>
      <c r="PRF59" s="411"/>
      <c r="PRG59" s="412"/>
      <c r="PRH59" s="406"/>
      <c r="PRI59" s="407"/>
      <c r="PRJ59" s="408"/>
      <c r="PRK59" s="409"/>
      <c r="PRL59" s="410"/>
      <c r="PRM59" s="411"/>
      <c r="PRN59" s="412"/>
      <c r="PRO59" s="406"/>
      <c r="PRP59" s="407"/>
      <c r="PRQ59" s="408"/>
      <c r="PRR59" s="409"/>
      <c r="PRS59" s="410"/>
      <c r="PRT59" s="411"/>
      <c r="PRU59" s="412"/>
      <c r="PRV59" s="406"/>
      <c r="PRW59" s="407"/>
      <c r="PRX59" s="408"/>
      <c r="PRY59" s="409"/>
      <c r="PRZ59" s="410"/>
      <c r="PSA59" s="411"/>
      <c r="PSB59" s="412"/>
      <c r="PSC59" s="406"/>
      <c r="PSD59" s="407"/>
      <c r="PSE59" s="408"/>
      <c r="PSF59" s="409"/>
      <c r="PSG59" s="410"/>
      <c r="PSH59" s="411"/>
      <c r="PSI59" s="412"/>
      <c r="PSJ59" s="406"/>
      <c r="PSK59" s="407"/>
      <c r="PSL59" s="408"/>
      <c r="PSM59" s="409"/>
      <c r="PSN59" s="410"/>
      <c r="PSO59" s="411"/>
      <c r="PSP59" s="412"/>
      <c r="PSQ59" s="406"/>
      <c r="PSR59" s="407"/>
      <c r="PSS59" s="408"/>
      <c r="PST59" s="409"/>
      <c r="PSU59" s="410"/>
      <c r="PSV59" s="411"/>
      <c r="PSW59" s="412"/>
      <c r="PSX59" s="406"/>
      <c r="PSY59" s="407"/>
      <c r="PSZ59" s="408"/>
      <c r="PTA59" s="409"/>
      <c r="PTB59" s="410"/>
      <c r="PTC59" s="411"/>
      <c r="PTD59" s="412"/>
      <c r="PTE59" s="406"/>
      <c r="PTF59" s="407"/>
      <c r="PTG59" s="408"/>
      <c r="PTH59" s="409"/>
      <c r="PTI59" s="410"/>
      <c r="PTJ59" s="411"/>
      <c r="PTK59" s="412"/>
      <c r="PTL59" s="406"/>
      <c r="PTM59" s="407"/>
      <c r="PTN59" s="408"/>
      <c r="PTO59" s="409"/>
      <c r="PTP59" s="410"/>
      <c r="PTQ59" s="411"/>
      <c r="PTR59" s="412"/>
      <c r="PTS59" s="406"/>
      <c r="PTT59" s="407"/>
      <c r="PTU59" s="408"/>
      <c r="PTV59" s="409"/>
      <c r="PTW59" s="410"/>
      <c r="PTX59" s="411"/>
      <c r="PTY59" s="412"/>
      <c r="PTZ59" s="406"/>
      <c r="PUA59" s="407"/>
      <c r="PUB59" s="408"/>
      <c r="PUC59" s="409"/>
      <c r="PUD59" s="410"/>
      <c r="PUE59" s="411"/>
      <c r="PUF59" s="412"/>
      <c r="PUG59" s="406"/>
      <c r="PUH59" s="407"/>
      <c r="PUI59" s="408"/>
      <c r="PUJ59" s="409"/>
      <c r="PUK59" s="410"/>
      <c r="PUL59" s="411"/>
      <c r="PUM59" s="412"/>
      <c r="PUN59" s="406"/>
      <c r="PUO59" s="407"/>
      <c r="PUP59" s="408"/>
      <c r="PUQ59" s="409"/>
      <c r="PUR59" s="410"/>
      <c r="PUS59" s="411"/>
      <c r="PUT59" s="412"/>
      <c r="PUU59" s="406"/>
      <c r="PUV59" s="407"/>
      <c r="PUW59" s="408"/>
      <c r="PUX59" s="409"/>
      <c r="PUY59" s="410"/>
      <c r="PUZ59" s="411"/>
      <c r="PVA59" s="412"/>
      <c r="PVB59" s="406"/>
      <c r="PVC59" s="407"/>
      <c r="PVD59" s="408"/>
      <c r="PVE59" s="409"/>
      <c r="PVF59" s="410"/>
      <c r="PVG59" s="411"/>
      <c r="PVH59" s="412"/>
      <c r="PVI59" s="406"/>
      <c r="PVJ59" s="407"/>
      <c r="PVK59" s="408"/>
      <c r="PVL59" s="409"/>
      <c r="PVM59" s="410"/>
      <c r="PVN59" s="411"/>
      <c r="PVO59" s="412"/>
      <c r="PVP59" s="406"/>
      <c r="PVQ59" s="407"/>
      <c r="PVR59" s="408"/>
      <c r="PVS59" s="409"/>
      <c r="PVT59" s="410"/>
      <c r="PVU59" s="411"/>
      <c r="PVV59" s="412"/>
      <c r="PVW59" s="406"/>
      <c r="PVX59" s="407"/>
      <c r="PVY59" s="408"/>
      <c r="PVZ59" s="409"/>
      <c r="PWA59" s="410"/>
      <c r="PWB59" s="411"/>
      <c r="PWC59" s="412"/>
      <c r="PWD59" s="406"/>
      <c r="PWE59" s="407"/>
      <c r="PWF59" s="408"/>
      <c r="PWG59" s="409"/>
      <c r="PWH59" s="410"/>
      <c r="PWI59" s="411"/>
      <c r="PWJ59" s="412"/>
      <c r="PWK59" s="406"/>
      <c r="PWL59" s="407"/>
      <c r="PWM59" s="408"/>
      <c r="PWN59" s="409"/>
      <c r="PWO59" s="410"/>
      <c r="PWP59" s="411"/>
      <c r="PWQ59" s="412"/>
      <c r="PWR59" s="406"/>
      <c r="PWS59" s="407"/>
      <c r="PWT59" s="408"/>
      <c r="PWU59" s="409"/>
      <c r="PWV59" s="410"/>
      <c r="PWW59" s="411"/>
      <c r="PWX59" s="412"/>
      <c r="PWY59" s="406"/>
      <c r="PWZ59" s="407"/>
      <c r="PXA59" s="408"/>
      <c r="PXB59" s="409"/>
      <c r="PXC59" s="410"/>
      <c r="PXD59" s="411"/>
      <c r="PXE59" s="412"/>
      <c r="PXF59" s="406"/>
      <c r="PXG59" s="407"/>
      <c r="PXH59" s="408"/>
      <c r="PXI59" s="409"/>
      <c r="PXJ59" s="410"/>
      <c r="PXK59" s="411"/>
      <c r="PXL59" s="412"/>
      <c r="PXM59" s="406"/>
      <c r="PXN59" s="407"/>
      <c r="PXO59" s="408"/>
      <c r="PXP59" s="409"/>
      <c r="PXQ59" s="410"/>
      <c r="PXR59" s="411"/>
      <c r="PXS59" s="412"/>
      <c r="PXT59" s="406"/>
      <c r="PXU59" s="407"/>
      <c r="PXV59" s="408"/>
      <c r="PXW59" s="409"/>
      <c r="PXX59" s="410"/>
      <c r="PXY59" s="411"/>
      <c r="PXZ59" s="412"/>
      <c r="PYA59" s="406"/>
      <c r="PYB59" s="407"/>
      <c r="PYC59" s="408"/>
      <c r="PYD59" s="409"/>
      <c r="PYE59" s="410"/>
      <c r="PYF59" s="411"/>
      <c r="PYG59" s="412"/>
      <c r="PYH59" s="406"/>
      <c r="PYI59" s="407"/>
      <c r="PYJ59" s="408"/>
      <c r="PYK59" s="409"/>
      <c r="PYL59" s="410"/>
      <c r="PYM59" s="411"/>
      <c r="PYN59" s="412"/>
      <c r="PYO59" s="406"/>
      <c r="PYP59" s="407"/>
      <c r="PYQ59" s="408"/>
      <c r="PYR59" s="409"/>
      <c r="PYS59" s="410"/>
      <c r="PYT59" s="411"/>
      <c r="PYU59" s="412"/>
      <c r="PYV59" s="406"/>
      <c r="PYW59" s="407"/>
      <c r="PYX59" s="408"/>
      <c r="PYY59" s="409"/>
      <c r="PYZ59" s="410"/>
      <c r="PZA59" s="411"/>
      <c r="PZB59" s="412"/>
      <c r="PZC59" s="406"/>
      <c r="PZD59" s="407"/>
      <c r="PZE59" s="408"/>
      <c r="PZF59" s="409"/>
      <c r="PZG59" s="410"/>
      <c r="PZH59" s="411"/>
      <c r="PZI59" s="412"/>
      <c r="PZJ59" s="406"/>
      <c r="PZK59" s="407"/>
      <c r="PZL59" s="408"/>
      <c r="PZM59" s="409"/>
      <c r="PZN59" s="410"/>
      <c r="PZO59" s="411"/>
      <c r="PZP59" s="412"/>
      <c r="PZQ59" s="406"/>
      <c r="PZR59" s="407"/>
      <c r="PZS59" s="408"/>
      <c r="PZT59" s="409"/>
      <c r="PZU59" s="410"/>
      <c r="PZV59" s="411"/>
      <c r="PZW59" s="412"/>
      <c r="PZX59" s="406"/>
      <c r="PZY59" s="407"/>
      <c r="PZZ59" s="408"/>
      <c r="QAA59" s="409"/>
      <c r="QAB59" s="410"/>
      <c r="QAC59" s="411"/>
      <c r="QAD59" s="412"/>
      <c r="QAE59" s="406"/>
      <c r="QAF59" s="407"/>
      <c r="QAG59" s="408"/>
      <c r="QAH59" s="409"/>
      <c r="QAI59" s="410"/>
      <c r="QAJ59" s="411"/>
      <c r="QAK59" s="412"/>
      <c r="QAL59" s="406"/>
      <c r="QAM59" s="407"/>
      <c r="QAN59" s="408"/>
      <c r="QAO59" s="409"/>
      <c r="QAP59" s="410"/>
      <c r="QAQ59" s="411"/>
      <c r="QAR59" s="412"/>
      <c r="QAS59" s="406"/>
      <c r="QAT59" s="407"/>
      <c r="QAU59" s="408"/>
      <c r="QAV59" s="409"/>
      <c r="QAW59" s="410"/>
      <c r="QAX59" s="411"/>
      <c r="QAY59" s="412"/>
      <c r="QAZ59" s="406"/>
      <c r="QBA59" s="407"/>
      <c r="QBB59" s="408"/>
      <c r="QBC59" s="409"/>
      <c r="QBD59" s="410"/>
      <c r="QBE59" s="411"/>
      <c r="QBF59" s="412"/>
      <c r="QBG59" s="406"/>
      <c r="QBH59" s="407"/>
      <c r="QBI59" s="408"/>
      <c r="QBJ59" s="409"/>
      <c r="QBK59" s="410"/>
      <c r="QBL59" s="411"/>
      <c r="QBM59" s="412"/>
      <c r="QBN59" s="406"/>
      <c r="QBO59" s="407"/>
      <c r="QBP59" s="408"/>
      <c r="QBQ59" s="409"/>
      <c r="QBR59" s="410"/>
      <c r="QBS59" s="411"/>
      <c r="QBT59" s="412"/>
      <c r="QBU59" s="406"/>
      <c r="QBV59" s="407"/>
      <c r="QBW59" s="408"/>
      <c r="QBX59" s="409"/>
      <c r="QBY59" s="410"/>
      <c r="QBZ59" s="411"/>
      <c r="QCA59" s="412"/>
      <c r="QCB59" s="406"/>
      <c r="QCC59" s="407"/>
      <c r="QCD59" s="408"/>
      <c r="QCE59" s="409"/>
      <c r="QCF59" s="410"/>
      <c r="QCG59" s="411"/>
      <c r="QCH59" s="412"/>
      <c r="QCI59" s="406"/>
      <c r="QCJ59" s="407"/>
      <c r="QCK59" s="408"/>
      <c r="QCL59" s="409"/>
      <c r="QCM59" s="410"/>
      <c r="QCN59" s="411"/>
      <c r="QCO59" s="412"/>
      <c r="QCP59" s="406"/>
      <c r="QCQ59" s="407"/>
      <c r="QCR59" s="408"/>
      <c r="QCS59" s="409"/>
      <c r="QCT59" s="410"/>
      <c r="QCU59" s="411"/>
      <c r="QCV59" s="412"/>
      <c r="QCW59" s="406"/>
      <c r="QCX59" s="407"/>
      <c r="QCY59" s="408"/>
      <c r="QCZ59" s="409"/>
      <c r="QDA59" s="410"/>
      <c r="QDB59" s="411"/>
      <c r="QDC59" s="412"/>
      <c r="QDD59" s="406"/>
      <c r="QDE59" s="407"/>
      <c r="QDF59" s="408"/>
      <c r="QDG59" s="409"/>
      <c r="QDH59" s="410"/>
      <c r="QDI59" s="411"/>
      <c r="QDJ59" s="412"/>
      <c r="QDK59" s="406"/>
      <c r="QDL59" s="407"/>
      <c r="QDM59" s="408"/>
      <c r="QDN59" s="409"/>
      <c r="QDO59" s="410"/>
      <c r="QDP59" s="411"/>
      <c r="QDQ59" s="412"/>
      <c r="QDR59" s="406"/>
      <c r="QDS59" s="407"/>
      <c r="QDT59" s="408"/>
      <c r="QDU59" s="409"/>
      <c r="QDV59" s="410"/>
      <c r="QDW59" s="411"/>
      <c r="QDX59" s="412"/>
      <c r="QDY59" s="406"/>
      <c r="QDZ59" s="407"/>
      <c r="QEA59" s="408"/>
      <c r="QEB59" s="409"/>
      <c r="QEC59" s="410"/>
      <c r="QED59" s="411"/>
      <c r="QEE59" s="412"/>
      <c r="QEF59" s="406"/>
      <c r="QEG59" s="407"/>
      <c r="QEH59" s="408"/>
      <c r="QEI59" s="409"/>
      <c r="QEJ59" s="410"/>
      <c r="QEK59" s="411"/>
      <c r="QEL59" s="412"/>
      <c r="QEM59" s="406"/>
      <c r="QEN59" s="407"/>
      <c r="QEO59" s="408"/>
      <c r="QEP59" s="409"/>
      <c r="QEQ59" s="410"/>
      <c r="QER59" s="411"/>
      <c r="QES59" s="412"/>
      <c r="QET59" s="406"/>
      <c r="QEU59" s="407"/>
      <c r="QEV59" s="408"/>
      <c r="QEW59" s="409"/>
      <c r="QEX59" s="410"/>
      <c r="QEY59" s="411"/>
      <c r="QEZ59" s="412"/>
      <c r="QFA59" s="406"/>
      <c r="QFB59" s="407"/>
      <c r="QFC59" s="408"/>
      <c r="QFD59" s="409"/>
      <c r="QFE59" s="410"/>
      <c r="QFF59" s="411"/>
      <c r="QFG59" s="412"/>
      <c r="QFH59" s="406"/>
      <c r="QFI59" s="407"/>
      <c r="QFJ59" s="408"/>
      <c r="QFK59" s="409"/>
      <c r="QFL59" s="410"/>
      <c r="QFM59" s="411"/>
      <c r="QFN59" s="412"/>
      <c r="QFO59" s="406"/>
      <c r="QFP59" s="407"/>
      <c r="QFQ59" s="408"/>
      <c r="QFR59" s="409"/>
      <c r="QFS59" s="410"/>
      <c r="QFT59" s="411"/>
      <c r="QFU59" s="412"/>
      <c r="QFV59" s="406"/>
      <c r="QFW59" s="407"/>
      <c r="QFX59" s="408"/>
      <c r="QFY59" s="409"/>
      <c r="QFZ59" s="410"/>
      <c r="QGA59" s="411"/>
      <c r="QGB59" s="412"/>
      <c r="QGC59" s="406"/>
      <c r="QGD59" s="407"/>
      <c r="QGE59" s="408"/>
      <c r="QGF59" s="409"/>
      <c r="QGG59" s="410"/>
      <c r="QGH59" s="411"/>
      <c r="QGI59" s="412"/>
      <c r="QGJ59" s="406"/>
      <c r="QGK59" s="407"/>
      <c r="QGL59" s="408"/>
      <c r="QGM59" s="409"/>
      <c r="QGN59" s="410"/>
      <c r="QGO59" s="411"/>
      <c r="QGP59" s="412"/>
      <c r="QGQ59" s="406"/>
      <c r="QGR59" s="407"/>
      <c r="QGS59" s="408"/>
      <c r="QGT59" s="409"/>
      <c r="QGU59" s="410"/>
      <c r="QGV59" s="411"/>
      <c r="QGW59" s="412"/>
      <c r="QGX59" s="406"/>
      <c r="QGY59" s="407"/>
      <c r="QGZ59" s="408"/>
      <c r="QHA59" s="409"/>
      <c r="QHB59" s="410"/>
      <c r="QHC59" s="411"/>
      <c r="QHD59" s="412"/>
      <c r="QHE59" s="406"/>
      <c r="QHF59" s="407"/>
      <c r="QHG59" s="408"/>
      <c r="QHH59" s="409"/>
      <c r="QHI59" s="410"/>
      <c r="QHJ59" s="411"/>
      <c r="QHK59" s="412"/>
      <c r="QHL59" s="406"/>
      <c r="QHM59" s="407"/>
      <c r="QHN59" s="408"/>
      <c r="QHO59" s="409"/>
      <c r="QHP59" s="410"/>
      <c r="QHQ59" s="411"/>
      <c r="QHR59" s="412"/>
      <c r="QHS59" s="406"/>
      <c r="QHT59" s="407"/>
      <c r="QHU59" s="408"/>
      <c r="QHV59" s="409"/>
      <c r="QHW59" s="410"/>
      <c r="QHX59" s="411"/>
      <c r="QHY59" s="412"/>
      <c r="QHZ59" s="406"/>
      <c r="QIA59" s="407"/>
      <c r="QIB59" s="408"/>
      <c r="QIC59" s="409"/>
      <c r="QID59" s="410"/>
      <c r="QIE59" s="411"/>
      <c r="QIF59" s="412"/>
      <c r="QIG59" s="406"/>
      <c r="QIH59" s="407"/>
      <c r="QII59" s="408"/>
      <c r="QIJ59" s="409"/>
      <c r="QIK59" s="410"/>
      <c r="QIL59" s="411"/>
      <c r="QIM59" s="412"/>
      <c r="QIN59" s="406"/>
      <c r="QIO59" s="407"/>
      <c r="QIP59" s="408"/>
      <c r="QIQ59" s="409"/>
      <c r="QIR59" s="410"/>
      <c r="QIS59" s="411"/>
      <c r="QIT59" s="412"/>
      <c r="QIU59" s="406"/>
      <c r="QIV59" s="407"/>
      <c r="QIW59" s="408"/>
      <c r="QIX59" s="409"/>
      <c r="QIY59" s="410"/>
      <c r="QIZ59" s="411"/>
      <c r="QJA59" s="412"/>
      <c r="QJB59" s="406"/>
      <c r="QJC59" s="407"/>
      <c r="QJD59" s="408"/>
      <c r="QJE59" s="409"/>
      <c r="QJF59" s="410"/>
      <c r="QJG59" s="411"/>
      <c r="QJH59" s="412"/>
      <c r="QJI59" s="406"/>
      <c r="QJJ59" s="407"/>
      <c r="QJK59" s="408"/>
      <c r="QJL59" s="409"/>
      <c r="QJM59" s="410"/>
      <c r="QJN59" s="411"/>
      <c r="QJO59" s="412"/>
      <c r="QJP59" s="406"/>
      <c r="QJQ59" s="407"/>
      <c r="QJR59" s="408"/>
      <c r="QJS59" s="409"/>
      <c r="QJT59" s="410"/>
      <c r="QJU59" s="411"/>
      <c r="QJV59" s="412"/>
      <c r="QJW59" s="406"/>
      <c r="QJX59" s="407"/>
      <c r="QJY59" s="408"/>
      <c r="QJZ59" s="409"/>
      <c r="QKA59" s="410"/>
      <c r="QKB59" s="411"/>
      <c r="QKC59" s="412"/>
      <c r="QKD59" s="406"/>
      <c r="QKE59" s="407"/>
      <c r="QKF59" s="408"/>
      <c r="QKG59" s="409"/>
      <c r="QKH59" s="410"/>
      <c r="QKI59" s="411"/>
      <c r="QKJ59" s="412"/>
      <c r="QKK59" s="406"/>
      <c r="QKL59" s="407"/>
      <c r="QKM59" s="408"/>
      <c r="QKN59" s="409"/>
      <c r="QKO59" s="410"/>
      <c r="QKP59" s="411"/>
      <c r="QKQ59" s="412"/>
      <c r="QKR59" s="406"/>
      <c r="QKS59" s="407"/>
      <c r="QKT59" s="408"/>
      <c r="QKU59" s="409"/>
      <c r="QKV59" s="410"/>
      <c r="QKW59" s="411"/>
      <c r="QKX59" s="412"/>
      <c r="QKY59" s="406"/>
      <c r="QKZ59" s="407"/>
      <c r="QLA59" s="408"/>
      <c r="QLB59" s="409"/>
      <c r="QLC59" s="410"/>
      <c r="QLD59" s="411"/>
      <c r="QLE59" s="412"/>
      <c r="QLF59" s="406"/>
      <c r="QLG59" s="407"/>
      <c r="QLH59" s="408"/>
      <c r="QLI59" s="409"/>
      <c r="QLJ59" s="410"/>
      <c r="QLK59" s="411"/>
      <c r="QLL59" s="412"/>
      <c r="QLM59" s="406"/>
      <c r="QLN59" s="407"/>
      <c r="QLO59" s="408"/>
      <c r="QLP59" s="409"/>
      <c r="QLQ59" s="410"/>
      <c r="QLR59" s="411"/>
      <c r="QLS59" s="412"/>
      <c r="QLT59" s="406"/>
      <c r="QLU59" s="407"/>
      <c r="QLV59" s="408"/>
      <c r="QLW59" s="409"/>
      <c r="QLX59" s="410"/>
      <c r="QLY59" s="411"/>
      <c r="QLZ59" s="412"/>
      <c r="QMA59" s="406"/>
      <c r="QMB59" s="407"/>
      <c r="QMC59" s="408"/>
      <c r="QMD59" s="409"/>
      <c r="QME59" s="410"/>
      <c r="QMF59" s="411"/>
      <c r="QMG59" s="412"/>
      <c r="QMH59" s="406"/>
      <c r="QMI59" s="407"/>
      <c r="QMJ59" s="408"/>
      <c r="QMK59" s="409"/>
      <c r="QML59" s="410"/>
      <c r="QMM59" s="411"/>
      <c r="QMN59" s="412"/>
      <c r="QMO59" s="406"/>
      <c r="QMP59" s="407"/>
      <c r="QMQ59" s="408"/>
      <c r="QMR59" s="409"/>
      <c r="QMS59" s="410"/>
      <c r="QMT59" s="411"/>
      <c r="QMU59" s="412"/>
      <c r="QMV59" s="406"/>
      <c r="QMW59" s="407"/>
      <c r="QMX59" s="408"/>
      <c r="QMY59" s="409"/>
      <c r="QMZ59" s="410"/>
      <c r="QNA59" s="411"/>
      <c r="QNB59" s="412"/>
      <c r="QNC59" s="406"/>
      <c r="QND59" s="407"/>
      <c r="QNE59" s="408"/>
      <c r="QNF59" s="409"/>
      <c r="QNG59" s="410"/>
      <c r="QNH59" s="411"/>
      <c r="QNI59" s="412"/>
      <c r="QNJ59" s="406"/>
      <c r="QNK59" s="407"/>
      <c r="QNL59" s="408"/>
      <c r="QNM59" s="409"/>
      <c r="QNN59" s="410"/>
      <c r="QNO59" s="411"/>
      <c r="QNP59" s="412"/>
      <c r="QNQ59" s="406"/>
      <c r="QNR59" s="407"/>
      <c r="QNS59" s="408"/>
      <c r="QNT59" s="409"/>
      <c r="QNU59" s="410"/>
      <c r="QNV59" s="411"/>
      <c r="QNW59" s="412"/>
      <c r="QNX59" s="406"/>
      <c r="QNY59" s="407"/>
      <c r="QNZ59" s="408"/>
      <c r="QOA59" s="409"/>
      <c r="QOB59" s="410"/>
      <c r="QOC59" s="411"/>
      <c r="QOD59" s="412"/>
      <c r="QOE59" s="406"/>
      <c r="QOF59" s="407"/>
      <c r="QOG59" s="408"/>
      <c r="QOH59" s="409"/>
      <c r="QOI59" s="410"/>
      <c r="QOJ59" s="411"/>
      <c r="QOK59" s="412"/>
      <c r="QOL59" s="406"/>
      <c r="QOM59" s="407"/>
      <c r="QON59" s="408"/>
      <c r="QOO59" s="409"/>
      <c r="QOP59" s="410"/>
      <c r="QOQ59" s="411"/>
      <c r="QOR59" s="412"/>
      <c r="QOS59" s="406"/>
      <c r="QOT59" s="407"/>
      <c r="QOU59" s="408"/>
      <c r="QOV59" s="409"/>
      <c r="QOW59" s="410"/>
      <c r="QOX59" s="411"/>
      <c r="QOY59" s="412"/>
      <c r="QOZ59" s="406"/>
      <c r="QPA59" s="407"/>
      <c r="QPB59" s="408"/>
      <c r="QPC59" s="409"/>
      <c r="QPD59" s="410"/>
      <c r="QPE59" s="411"/>
      <c r="QPF59" s="412"/>
      <c r="QPG59" s="406"/>
      <c r="QPH59" s="407"/>
      <c r="QPI59" s="408"/>
      <c r="QPJ59" s="409"/>
      <c r="QPK59" s="410"/>
      <c r="QPL59" s="411"/>
      <c r="QPM59" s="412"/>
      <c r="QPN59" s="406"/>
      <c r="QPO59" s="407"/>
      <c r="QPP59" s="408"/>
      <c r="QPQ59" s="409"/>
      <c r="QPR59" s="410"/>
      <c r="QPS59" s="411"/>
      <c r="QPT59" s="412"/>
      <c r="QPU59" s="406"/>
      <c r="QPV59" s="407"/>
      <c r="QPW59" s="408"/>
      <c r="QPX59" s="409"/>
      <c r="QPY59" s="410"/>
      <c r="QPZ59" s="411"/>
      <c r="QQA59" s="412"/>
      <c r="QQB59" s="406"/>
      <c r="QQC59" s="407"/>
      <c r="QQD59" s="408"/>
      <c r="QQE59" s="409"/>
      <c r="QQF59" s="410"/>
      <c r="QQG59" s="411"/>
      <c r="QQH59" s="412"/>
      <c r="QQI59" s="406"/>
      <c r="QQJ59" s="407"/>
      <c r="QQK59" s="408"/>
      <c r="QQL59" s="409"/>
      <c r="QQM59" s="410"/>
      <c r="QQN59" s="411"/>
      <c r="QQO59" s="412"/>
      <c r="QQP59" s="406"/>
      <c r="QQQ59" s="407"/>
      <c r="QQR59" s="408"/>
      <c r="QQS59" s="409"/>
      <c r="QQT59" s="410"/>
      <c r="QQU59" s="411"/>
      <c r="QQV59" s="412"/>
      <c r="QQW59" s="406"/>
      <c r="QQX59" s="407"/>
      <c r="QQY59" s="408"/>
      <c r="QQZ59" s="409"/>
      <c r="QRA59" s="410"/>
      <c r="QRB59" s="411"/>
      <c r="QRC59" s="412"/>
      <c r="QRD59" s="406"/>
      <c r="QRE59" s="407"/>
      <c r="QRF59" s="408"/>
      <c r="QRG59" s="409"/>
      <c r="QRH59" s="410"/>
      <c r="QRI59" s="411"/>
      <c r="QRJ59" s="412"/>
      <c r="QRK59" s="406"/>
      <c r="QRL59" s="407"/>
      <c r="QRM59" s="408"/>
      <c r="QRN59" s="409"/>
      <c r="QRO59" s="410"/>
      <c r="QRP59" s="411"/>
      <c r="QRQ59" s="412"/>
      <c r="QRR59" s="406"/>
      <c r="QRS59" s="407"/>
      <c r="QRT59" s="408"/>
      <c r="QRU59" s="409"/>
      <c r="QRV59" s="410"/>
      <c r="QRW59" s="411"/>
      <c r="QRX59" s="412"/>
      <c r="QRY59" s="406"/>
      <c r="QRZ59" s="407"/>
      <c r="QSA59" s="408"/>
      <c r="QSB59" s="409"/>
      <c r="QSC59" s="410"/>
      <c r="QSD59" s="411"/>
      <c r="QSE59" s="412"/>
      <c r="QSF59" s="406"/>
      <c r="QSG59" s="407"/>
      <c r="QSH59" s="408"/>
      <c r="QSI59" s="409"/>
      <c r="QSJ59" s="410"/>
      <c r="QSK59" s="411"/>
      <c r="QSL59" s="412"/>
      <c r="QSM59" s="406"/>
      <c r="QSN59" s="407"/>
      <c r="QSO59" s="408"/>
      <c r="QSP59" s="409"/>
      <c r="QSQ59" s="410"/>
      <c r="QSR59" s="411"/>
      <c r="QSS59" s="412"/>
      <c r="QST59" s="406"/>
      <c r="QSU59" s="407"/>
      <c r="QSV59" s="408"/>
      <c r="QSW59" s="409"/>
      <c r="QSX59" s="410"/>
      <c r="QSY59" s="411"/>
      <c r="QSZ59" s="412"/>
      <c r="QTA59" s="406"/>
      <c r="QTB59" s="407"/>
      <c r="QTC59" s="408"/>
      <c r="QTD59" s="409"/>
      <c r="QTE59" s="410"/>
      <c r="QTF59" s="411"/>
      <c r="QTG59" s="412"/>
      <c r="QTH59" s="406"/>
      <c r="QTI59" s="407"/>
      <c r="QTJ59" s="408"/>
      <c r="QTK59" s="409"/>
      <c r="QTL59" s="410"/>
      <c r="QTM59" s="411"/>
      <c r="QTN59" s="412"/>
      <c r="QTO59" s="406"/>
      <c r="QTP59" s="407"/>
      <c r="QTQ59" s="408"/>
      <c r="QTR59" s="409"/>
      <c r="QTS59" s="410"/>
      <c r="QTT59" s="411"/>
      <c r="QTU59" s="412"/>
      <c r="QTV59" s="406"/>
      <c r="QTW59" s="407"/>
      <c r="QTX59" s="408"/>
      <c r="QTY59" s="409"/>
      <c r="QTZ59" s="410"/>
      <c r="QUA59" s="411"/>
      <c r="QUB59" s="412"/>
      <c r="QUC59" s="406"/>
      <c r="QUD59" s="407"/>
      <c r="QUE59" s="408"/>
      <c r="QUF59" s="409"/>
      <c r="QUG59" s="410"/>
      <c r="QUH59" s="411"/>
      <c r="QUI59" s="412"/>
      <c r="QUJ59" s="406"/>
      <c r="QUK59" s="407"/>
      <c r="QUL59" s="408"/>
      <c r="QUM59" s="409"/>
      <c r="QUN59" s="410"/>
      <c r="QUO59" s="411"/>
      <c r="QUP59" s="412"/>
      <c r="QUQ59" s="406"/>
      <c r="QUR59" s="407"/>
      <c r="QUS59" s="408"/>
      <c r="QUT59" s="409"/>
      <c r="QUU59" s="410"/>
      <c r="QUV59" s="411"/>
      <c r="QUW59" s="412"/>
      <c r="QUX59" s="406"/>
      <c r="QUY59" s="407"/>
      <c r="QUZ59" s="408"/>
      <c r="QVA59" s="409"/>
      <c r="QVB59" s="410"/>
      <c r="QVC59" s="411"/>
      <c r="QVD59" s="412"/>
      <c r="QVE59" s="406"/>
      <c r="QVF59" s="407"/>
      <c r="QVG59" s="408"/>
      <c r="QVH59" s="409"/>
      <c r="QVI59" s="410"/>
      <c r="QVJ59" s="411"/>
      <c r="QVK59" s="412"/>
      <c r="QVL59" s="406"/>
      <c r="QVM59" s="407"/>
      <c r="QVN59" s="408"/>
      <c r="QVO59" s="409"/>
      <c r="QVP59" s="410"/>
      <c r="QVQ59" s="411"/>
      <c r="QVR59" s="412"/>
      <c r="QVS59" s="406"/>
      <c r="QVT59" s="407"/>
      <c r="QVU59" s="408"/>
      <c r="QVV59" s="409"/>
      <c r="QVW59" s="410"/>
      <c r="QVX59" s="411"/>
      <c r="QVY59" s="412"/>
      <c r="QVZ59" s="406"/>
      <c r="QWA59" s="407"/>
      <c r="QWB59" s="408"/>
      <c r="QWC59" s="409"/>
      <c r="QWD59" s="410"/>
      <c r="QWE59" s="411"/>
      <c r="QWF59" s="412"/>
      <c r="QWG59" s="406"/>
      <c r="QWH59" s="407"/>
      <c r="QWI59" s="408"/>
      <c r="QWJ59" s="409"/>
      <c r="QWK59" s="410"/>
      <c r="QWL59" s="411"/>
      <c r="QWM59" s="412"/>
      <c r="QWN59" s="406"/>
      <c r="QWO59" s="407"/>
      <c r="QWP59" s="408"/>
      <c r="QWQ59" s="409"/>
      <c r="QWR59" s="410"/>
      <c r="QWS59" s="411"/>
      <c r="QWT59" s="412"/>
      <c r="QWU59" s="406"/>
      <c r="QWV59" s="407"/>
      <c r="QWW59" s="408"/>
      <c r="QWX59" s="409"/>
      <c r="QWY59" s="410"/>
      <c r="QWZ59" s="411"/>
      <c r="QXA59" s="412"/>
      <c r="QXB59" s="406"/>
      <c r="QXC59" s="407"/>
      <c r="QXD59" s="408"/>
      <c r="QXE59" s="409"/>
      <c r="QXF59" s="410"/>
      <c r="QXG59" s="411"/>
      <c r="QXH59" s="412"/>
      <c r="QXI59" s="406"/>
      <c r="QXJ59" s="407"/>
      <c r="QXK59" s="408"/>
      <c r="QXL59" s="409"/>
      <c r="QXM59" s="410"/>
      <c r="QXN59" s="411"/>
      <c r="QXO59" s="412"/>
      <c r="QXP59" s="406"/>
      <c r="QXQ59" s="407"/>
      <c r="QXR59" s="408"/>
      <c r="QXS59" s="409"/>
      <c r="QXT59" s="410"/>
      <c r="QXU59" s="411"/>
      <c r="QXV59" s="412"/>
      <c r="QXW59" s="406"/>
      <c r="QXX59" s="407"/>
      <c r="QXY59" s="408"/>
      <c r="QXZ59" s="409"/>
      <c r="QYA59" s="410"/>
      <c r="QYB59" s="411"/>
      <c r="QYC59" s="412"/>
      <c r="QYD59" s="406"/>
      <c r="QYE59" s="407"/>
      <c r="QYF59" s="408"/>
      <c r="QYG59" s="409"/>
      <c r="QYH59" s="410"/>
      <c r="QYI59" s="411"/>
      <c r="QYJ59" s="412"/>
      <c r="QYK59" s="406"/>
      <c r="QYL59" s="407"/>
      <c r="QYM59" s="408"/>
      <c r="QYN59" s="409"/>
      <c r="QYO59" s="410"/>
      <c r="QYP59" s="411"/>
      <c r="QYQ59" s="412"/>
      <c r="QYR59" s="406"/>
      <c r="QYS59" s="407"/>
      <c r="QYT59" s="408"/>
      <c r="QYU59" s="409"/>
      <c r="QYV59" s="410"/>
      <c r="QYW59" s="411"/>
      <c r="QYX59" s="412"/>
      <c r="QYY59" s="406"/>
      <c r="QYZ59" s="407"/>
      <c r="QZA59" s="408"/>
      <c r="QZB59" s="409"/>
      <c r="QZC59" s="410"/>
      <c r="QZD59" s="411"/>
      <c r="QZE59" s="412"/>
      <c r="QZF59" s="406"/>
      <c r="QZG59" s="407"/>
      <c r="QZH59" s="408"/>
      <c r="QZI59" s="409"/>
      <c r="QZJ59" s="410"/>
      <c r="QZK59" s="411"/>
      <c r="QZL59" s="412"/>
      <c r="QZM59" s="406"/>
      <c r="QZN59" s="407"/>
      <c r="QZO59" s="408"/>
      <c r="QZP59" s="409"/>
      <c r="QZQ59" s="410"/>
      <c r="QZR59" s="411"/>
      <c r="QZS59" s="412"/>
      <c r="QZT59" s="406"/>
      <c r="QZU59" s="407"/>
      <c r="QZV59" s="408"/>
      <c r="QZW59" s="409"/>
      <c r="QZX59" s="410"/>
      <c r="QZY59" s="411"/>
      <c r="QZZ59" s="412"/>
      <c r="RAA59" s="406"/>
      <c r="RAB59" s="407"/>
      <c r="RAC59" s="408"/>
      <c r="RAD59" s="409"/>
      <c r="RAE59" s="410"/>
      <c r="RAF59" s="411"/>
      <c r="RAG59" s="412"/>
      <c r="RAH59" s="406"/>
      <c r="RAI59" s="407"/>
      <c r="RAJ59" s="408"/>
      <c r="RAK59" s="409"/>
      <c r="RAL59" s="410"/>
      <c r="RAM59" s="411"/>
      <c r="RAN59" s="412"/>
      <c r="RAO59" s="406"/>
      <c r="RAP59" s="407"/>
      <c r="RAQ59" s="408"/>
      <c r="RAR59" s="409"/>
      <c r="RAS59" s="410"/>
      <c r="RAT59" s="411"/>
      <c r="RAU59" s="412"/>
      <c r="RAV59" s="406"/>
      <c r="RAW59" s="407"/>
      <c r="RAX59" s="408"/>
      <c r="RAY59" s="409"/>
      <c r="RAZ59" s="410"/>
      <c r="RBA59" s="411"/>
      <c r="RBB59" s="412"/>
      <c r="RBC59" s="406"/>
      <c r="RBD59" s="407"/>
      <c r="RBE59" s="408"/>
      <c r="RBF59" s="409"/>
      <c r="RBG59" s="410"/>
      <c r="RBH59" s="411"/>
      <c r="RBI59" s="412"/>
      <c r="RBJ59" s="406"/>
      <c r="RBK59" s="407"/>
      <c r="RBL59" s="408"/>
      <c r="RBM59" s="409"/>
      <c r="RBN59" s="410"/>
      <c r="RBO59" s="411"/>
      <c r="RBP59" s="412"/>
      <c r="RBQ59" s="406"/>
      <c r="RBR59" s="407"/>
      <c r="RBS59" s="408"/>
      <c r="RBT59" s="409"/>
      <c r="RBU59" s="410"/>
      <c r="RBV59" s="411"/>
      <c r="RBW59" s="412"/>
      <c r="RBX59" s="406"/>
      <c r="RBY59" s="407"/>
      <c r="RBZ59" s="408"/>
      <c r="RCA59" s="409"/>
      <c r="RCB59" s="410"/>
      <c r="RCC59" s="411"/>
      <c r="RCD59" s="412"/>
      <c r="RCE59" s="406"/>
      <c r="RCF59" s="407"/>
      <c r="RCG59" s="408"/>
      <c r="RCH59" s="409"/>
      <c r="RCI59" s="410"/>
      <c r="RCJ59" s="411"/>
      <c r="RCK59" s="412"/>
      <c r="RCL59" s="406"/>
      <c r="RCM59" s="407"/>
      <c r="RCN59" s="408"/>
      <c r="RCO59" s="409"/>
      <c r="RCP59" s="410"/>
      <c r="RCQ59" s="411"/>
      <c r="RCR59" s="412"/>
      <c r="RCS59" s="406"/>
      <c r="RCT59" s="407"/>
      <c r="RCU59" s="408"/>
      <c r="RCV59" s="409"/>
      <c r="RCW59" s="410"/>
      <c r="RCX59" s="411"/>
      <c r="RCY59" s="412"/>
      <c r="RCZ59" s="406"/>
      <c r="RDA59" s="407"/>
      <c r="RDB59" s="408"/>
      <c r="RDC59" s="409"/>
      <c r="RDD59" s="410"/>
      <c r="RDE59" s="411"/>
      <c r="RDF59" s="412"/>
      <c r="RDG59" s="406"/>
      <c r="RDH59" s="407"/>
      <c r="RDI59" s="408"/>
      <c r="RDJ59" s="409"/>
      <c r="RDK59" s="410"/>
      <c r="RDL59" s="411"/>
      <c r="RDM59" s="412"/>
      <c r="RDN59" s="406"/>
      <c r="RDO59" s="407"/>
      <c r="RDP59" s="408"/>
      <c r="RDQ59" s="409"/>
      <c r="RDR59" s="410"/>
      <c r="RDS59" s="411"/>
      <c r="RDT59" s="412"/>
      <c r="RDU59" s="406"/>
      <c r="RDV59" s="407"/>
      <c r="RDW59" s="408"/>
      <c r="RDX59" s="409"/>
      <c r="RDY59" s="410"/>
      <c r="RDZ59" s="411"/>
      <c r="REA59" s="412"/>
      <c r="REB59" s="406"/>
      <c r="REC59" s="407"/>
      <c r="RED59" s="408"/>
      <c r="REE59" s="409"/>
      <c r="REF59" s="410"/>
      <c r="REG59" s="411"/>
      <c r="REH59" s="412"/>
      <c r="REI59" s="406"/>
      <c r="REJ59" s="407"/>
      <c r="REK59" s="408"/>
      <c r="REL59" s="409"/>
      <c r="REM59" s="410"/>
      <c r="REN59" s="411"/>
      <c r="REO59" s="412"/>
      <c r="REP59" s="406"/>
      <c r="REQ59" s="407"/>
      <c r="RER59" s="408"/>
      <c r="RES59" s="409"/>
      <c r="RET59" s="410"/>
      <c r="REU59" s="411"/>
      <c r="REV59" s="412"/>
      <c r="REW59" s="406"/>
      <c r="REX59" s="407"/>
      <c r="REY59" s="408"/>
      <c r="REZ59" s="409"/>
      <c r="RFA59" s="410"/>
      <c r="RFB59" s="411"/>
      <c r="RFC59" s="412"/>
      <c r="RFD59" s="406"/>
      <c r="RFE59" s="407"/>
      <c r="RFF59" s="408"/>
      <c r="RFG59" s="409"/>
      <c r="RFH59" s="410"/>
      <c r="RFI59" s="411"/>
      <c r="RFJ59" s="412"/>
      <c r="RFK59" s="406"/>
      <c r="RFL59" s="407"/>
      <c r="RFM59" s="408"/>
      <c r="RFN59" s="409"/>
      <c r="RFO59" s="410"/>
      <c r="RFP59" s="411"/>
      <c r="RFQ59" s="412"/>
      <c r="RFR59" s="406"/>
      <c r="RFS59" s="407"/>
      <c r="RFT59" s="408"/>
      <c r="RFU59" s="409"/>
      <c r="RFV59" s="410"/>
      <c r="RFW59" s="411"/>
      <c r="RFX59" s="412"/>
      <c r="RFY59" s="406"/>
      <c r="RFZ59" s="407"/>
      <c r="RGA59" s="408"/>
      <c r="RGB59" s="409"/>
      <c r="RGC59" s="410"/>
      <c r="RGD59" s="411"/>
      <c r="RGE59" s="412"/>
      <c r="RGF59" s="406"/>
      <c r="RGG59" s="407"/>
      <c r="RGH59" s="408"/>
      <c r="RGI59" s="409"/>
      <c r="RGJ59" s="410"/>
      <c r="RGK59" s="411"/>
      <c r="RGL59" s="412"/>
      <c r="RGM59" s="406"/>
      <c r="RGN59" s="407"/>
      <c r="RGO59" s="408"/>
      <c r="RGP59" s="409"/>
      <c r="RGQ59" s="410"/>
      <c r="RGR59" s="411"/>
      <c r="RGS59" s="412"/>
      <c r="RGT59" s="406"/>
      <c r="RGU59" s="407"/>
      <c r="RGV59" s="408"/>
      <c r="RGW59" s="409"/>
      <c r="RGX59" s="410"/>
      <c r="RGY59" s="411"/>
      <c r="RGZ59" s="412"/>
      <c r="RHA59" s="406"/>
      <c r="RHB59" s="407"/>
      <c r="RHC59" s="408"/>
      <c r="RHD59" s="409"/>
      <c r="RHE59" s="410"/>
      <c r="RHF59" s="411"/>
      <c r="RHG59" s="412"/>
      <c r="RHH59" s="406"/>
      <c r="RHI59" s="407"/>
      <c r="RHJ59" s="408"/>
      <c r="RHK59" s="409"/>
      <c r="RHL59" s="410"/>
      <c r="RHM59" s="411"/>
      <c r="RHN59" s="412"/>
      <c r="RHO59" s="406"/>
      <c r="RHP59" s="407"/>
      <c r="RHQ59" s="408"/>
      <c r="RHR59" s="409"/>
      <c r="RHS59" s="410"/>
      <c r="RHT59" s="411"/>
      <c r="RHU59" s="412"/>
      <c r="RHV59" s="406"/>
      <c r="RHW59" s="407"/>
      <c r="RHX59" s="408"/>
      <c r="RHY59" s="409"/>
      <c r="RHZ59" s="410"/>
      <c r="RIA59" s="411"/>
      <c r="RIB59" s="412"/>
      <c r="RIC59" s="406"/>
      <c r="RID59" s="407"/>
      <c r="RIE59" s="408"/>
      <c r="RIF59" s="409"/>
      <c r="RIG59" s="410"/>
      <c r="RIH59" s="411"/>
      <c r="RII59" s="412"/>
      <c r="RIJ59" s="406"/>
      <c r="RIK59" s="407"/>
      <c r="RIL59" s="408"/>
      <c r="RIM59" s="409"/>
      <c r="RIN59" s="410"/>
      <c r="RIO59" s="411"/>
      <c r="RIP59" s="412"/>
      <c r="RIQ59" s="406"/>
      <c r="RIR59" s="407"/>
      <c r="RIS59" s="408"/>
      <c r="RIT59" s="409"/>
      <c r="RIU59" s="410"/>
      <c r="RIV59" s="411"/>
      <c r="RIW59" s="412"/>
      <c r="RIX59" s="406"/>
      <c r="RIY59" s="407"/>
      <c r="RIZ59" s="408"/>
      <c r="RJA59" s="409"/>
      <c r="RJB59" s="410"/>
      <c r="RJC59" s="411"/>
      <c r="RJD59" s="412"/>
      <c r="RJE59" s="406"/>
      <c r="RJF59" s="407"/>
      <c r="RJG59" s="408"/>
      <c r="RJH59" s="409"/>
      <c r="RJI59" s="410"/>
      <c r="RJJ59" s="411"/>
      <c r="RJK59" s="412"/>
      <c r="RJL59" s="406"/>
      <c r="RJM59" s="407"/>
      <c r="RJN59" s="408"/>
      <c r="RJO59" s="409"/>
      <c r="RJP59" s="410"/>
      <c r="RJQ59" s="411"/>
      <c r="RJR59" s="412"/>
      <c r="RJS59" s="406"/>
      <c r="RJT59" s="407"/>
      <c r="RJU59" s="408"/>
      <c r="RJV59" s="409"/>
      <c r="RJW59" s="410"/>
      <c r="RJX59" s="411"/>
      <c r="RJY59" s="412"/>
      <c r="RJZ59" s="406"/>
      <c r="RKA59" s="407"/>
      <c r="RKB59" s="408"/>
      <c r="RKC59" s="409"/>
      <c r="RKD59" s="410"/>
      <c r="RKE59" s="411"/>
      <c r="RKF59" s="412"/>
      <c r="RKG59" s="406"/>
      <c r="RKH59" s="407"/>
      <c r="RKI59" s="408"/>
      <c r="RKJ59" s="409"/>
      <c r="RKK59" s="410"/>
      <c r="RKL59" s="411"/>
      <c r="RKM59" s="412"/>
      <c r="RKN59" s="406"/>
      <c r="RKO59" s="407"/>
      <c r="RKP59" s="408"/>
      <c r="RKQ59" s="409"/>
      <c r="RKR59" s="410"/>
      <c r="RKS59" s="411"/>
      <c r="RKT59" s="412"/>
      <c r="RKU59" s="406"/>
      <c r="RKV59" s="407"/>
      <c r="RKW59" s="408"/>
      <c r="RKX59" s="409"/>
      <c r="RKY59" s="410"/>
      <c r="RKZ59" s="411"/>
      <c r="RLA59" s="412"/>
      <c r="RLB59" s="406"/>
      <c r="RLC59" s="407"/>
      <c r="RLD59" s="408"/>
      <c r="RLE59" s="409"/>
      <c r="RLF59" s="410"/>
      <c r="RLG59" s="411"/>
      <c r="RLH59" s="412"/>
      <c r="RLI59" s="406"/>
      <c r="RLJ59" s="407"/>
      <c r="RLK59" s="408"/>
      <c r="RLL59" s="409"/>
      <c r="RLM59" s="410"/>
      <c r="RLN59" s="411"/>
      <c r="RLO59" s="412"/>
      <c r="RLP59" s="406"/>
      <c r="RLQ59" s="407"/>
      <c r="RLR59" s="408"/>
      <c r="RLS59" s="409"/>
      <c r="RLT59" s="410"/>
      <c r="RLU59" s="411"/>
      <c r="RLV59" s="412"/>
      <c r="RLW59" s="406"/>
      <c r="RLX59" s="407"/>
      <c r="RLY59" s="408"/>
      <c r="RLZ59" s="409"/>
      <c r="RMA59" s="410"/>
      <c r="RMB59" s="411"/>
      <c r="RMC59" s="412"/>
      <c r="RMD59" s="406"/>
      <c r="RME59" s="407"/>
      <c r="RMF59" s="408"/>
      <c r="RMG59" s="409"/>
      <c r="RMH59" s="410"/>
      <c r="RMI59" s="411"/>
      <c r="RMJ59" s="412"/>
      <c r="RMK59" s="406"/>
      <c r="RML59" s="407"/>
      <c r="RMM59" s="408"/>
      <c r="RMN59" s="409"/>
      <c r="RMO59" s="410"/>
      <c r="RMP59" s="411"/>
      <c r="RMQ59" s="412"/>
      <c r="RMR59" s="406"/>
      <c r="RMS59" s="407"/>
      <c r="RMT59" s="408"/>
      <c r="RMU59" s="409"/>
      <c r="RMV59" s="410"/>
      <c r="RMW59" s="411"/>
      <c r="RMX59" s="412"/>
      <c r="RMY59" s="406"/>
      <c r="RMZ59" s="407"/>
      <c r="RNA59" s="408"/>
      <c r="RNB59" s="409"/>
      <c r="RNC59" s="410"/>
      <c r="RND59" s="411"/>
      <c r="RNE59" s="412"/>
      <c r="RNF59" s="406"/>
      <c r="RNG59" s="407"/>
      <c r="RNH59" s="408"/>
      <c r="RNI59" s="409"/>
      <c r="RNJ59" s="410"/>
      <c r="RNK59" s="411"/>
      <c r="RNL59" s="412"/>
      <c r="RNM59" s="406"/>
      <c r="RNN59" s="407"/>
      <c r="RNO59" s="408"/>
      <c r="RNP59" s="409"/>
      <c r="RNQ59" s="410"/>
      <c r="RNR59" s="411"/>
      <c r="RNS59" s="412"/>
      <c r="RNT59" s="406"/>
      <c r="RNU59" s="407"/>
      <c r="RNV59" s="408"/>
      <c r="RNW59" s="409"/>
      <c r="RNX59" s="410"/>
      <c r="RNY59" s="411"/>
      <c r="RNZ59" s="412"/>
      <c r="ROA59" s="406"/>
      <c r="ROB59" s="407"/>
      <c r="ROC59" s="408"/>
      <c r="ROD59" s="409"/>
      <c r="ROE59" s="410"/>
      <c r="ROF59" s="411"/>
      <c r="ROG59" s="412"/>
      <c r="ROH59" s="406"/>
      <c r="ROI59" s="407"/>
      <c r="ROJ59" s="408"/>
      <c r="ROK59" s="409"/>
      <c r="ROL59" s="410"/>
      <c r="ROM59" s="411"/>
      <c r="RON59" s="412"/>
      <c r="ROO59" s="406"/>
      <c r="ROP59" s="407"/>
      <c r="ROQ59" s="408"/>
      <c r="ROR59" s="409"/>
      <c r="ROS59" s="410"/>
      <c r="ROT59" s="411"/>
      <c r="ROU59" s="412"/>
      <c r="ROV59" s="406"/>
      <c r="ROW59" s="407"/>
      <c r="ROX59" s="408"/>
      <c r="ROY59" s="409"/>
      <c r="ROZ59" s="410"/>
      <c r="RPA59" s="411"/>
      <c r="RPB59" s="412"/>
      <c r="RPC59" s="406"/>
      <c r="RPD59" s="407"/>
      <c r="RPE59" s="408"/>
      <c r="RPF59" s="409"/>
      <c r="RPG59" s="410"/>
      <c r="RPH59" s="411"/>
      <c r="RPI59" s="412"/>
      <c r="RPJ59" s="406"/>
      <c r="RPK59" s="407"/>
      <c r="RPL59" s="408"/>
      <c r="RPM59" s="409"/>
      <c r="RPN59" s="410"/>
      <c r="RPO59" s="411"/>
      <c r="RPP59" s="412"/>
      <c r="RPQ59" s="406"/>
      <c r="RPR59" s="407"/>
      <c r="RPS59" s="408"/>
      <c r="RPT59" s="409"/>
      <c r="RPU59" s="410"/>
      <c r="RPV59" s="411"/>
      <c r="RPW59" s="412"/>
      <c r="RPX59" s="406"/>
      <c r="RPY59" s="407"/>
      <c r="RPZ59" s="408"/>
      <c r="RQA59" s="409"/>
      <c r="RQB59" s="410"/>
      <c r="RQC59" s="411"/>
      <c r="RQD59" s="412"/>
      <c r="RQE59" s="406"/>
      <c r="RQF59" s="407"/>
      <c r="RQG59" s="408"/>
      <c r="RQH59" s="409"/>
      <c r="RQI59" s="410"/>
      <c r="RQJ59" s="411"/>
      <c r="RQK59" s="412"/>
      <c r="RQL59" s="406"/>
      <c r="RQM59" s="407"/>
      <c r="RQN59" s="408"/>
      <c r="RQO59" s="409"/>
      <c r="RQP59" s="410"/>
      <c r="RQQ59" s="411"/>
      <c r="RQR59" s="412"/>
      <c r="RQS59" s="406"/>
      <c r="RQT59" s="407"/>
      <c r="RQU59" s="408"/>
      <c r="RQV59" s="409"/>
      <c r="RQW59" s="410"/>
      <c r="RQX59" s="411"/>
      <c r="RQY59" s="412"/>
      <c r="RQZ59" s="406"/>
      <c r="RRA59" s="407"/>
      <c r="RRB59" s="408"/>
      <c r="RRC59" s="409"/>
      <c r="RRD59" s="410"/>
      <c r="RRE59" s="411"/>
      <c r="RRF59" s="412"/>
      <c r="RRG59" s="406"/>
      <c r="RRH59" s="407"/>
      <c r="RRI59" s="408"/>
      <c r="RRJ59" s="409"/>
      <c r="RRK59" s="410"/>
      <c r="RRL59" s="411"/>
      <c r="RRM59" s="412"/>
      <c r="RRN59" s="406"/>
      <c r="RRO59" s="407"/>
      <c r="RRP59" s="408"/>
      <c r="RRQ59" s="409"/>
      <c r="RRR59" s="410"/>
      <c r="RRS59" s="411"/>
      <c r="RRT59" s="412"/>
      <c r="RRU59" s="406"/>
      <c r="RRV59" s="407"/>
      <c r="RRW59" s="408"/>
      <c r="RRX59" s="409"/>
      <c r="RRY59" s="410"/>
      <c r="RRZ59" s="411"/>
      <c r="RSA59" s="412"/>
      <c r="RSB59" s="406"/>
      <c r="RSC59" s="407"/>
      <c r="RSD59" s="408"/>
      <c r="RSE59" s="409"/>
      <c r="RSF59" s="410"/>
      <c r="RSG59" s="411"/>
      <c r="RSH59" s="412"/>
      <c r="RSI59" s="406"/>
      <c r="RSJ59" s="407"/>
      <c r="RSK59" s="408"/>
      <c r="RSL59" s="409"/>
      <c r="RSM59" s="410"/>
      <c r="RSN59" s="411"/>
      <c r="RSO59" s="412"/>
      <c r="RSP59" s="406"/>
      <c r="RSQ59" s="407"/>
      <c r="RSR59" s="408"/>
      <c r="RSS59" s="409"/>
      <c r="RST59" s="410"/>
      <c r="RSU59" s="411"/>
      <c r="RSV59" s="412"/>
      <c r="RSW59" s="406"/>
      <c r="RSX59" s="407"/>
      <c r="RSY59" s="408"/>
      <c r="RSZ59" s="409"/>
      <c r="RTA59" s="410"/>
      <c r="RTB59" s="411"/>
      <c r="RTC59" s="412"/>
      <c r="RTD59" s="406"/>
      <c r="RTE59" s="407"/>
      <c r="RTF59" s="408"/>
      <c r="RTG59" s="409"/>
      <c r="RTH59" s="410"/>
      <c r="RTI59" s="411"/>
      <c r="RTJ59" s="412"/>
      <c r="RTK59" s="406"/>
      <c r="RTL59" s="407"/>
      <c r="RTM59" s="408"/>
      <c r="RTN59" s="409"/>
      <c r="RTO59" s="410"/>
      <c r="RTP59" s="411"/>
      <c r="RTQ59" s="412"/>
      <c r="RTR59" s="406"/>
      <c r="RTS59" s="407"/>
      <c r="RTT59" s="408"/>
      <c r="RTU59" s="409"/>
      <c r="RTV59" s="410"/>
      <c r="RTW59" s="411"/>
      <c r="RTX59" s="412"/>
      <c r="RTY59" s="406"/>
      <c r="RTZ59" s="407"/>
      <c r="RUA59" s="408"/>
      <c r="RUB59" s="409"/>
      <c r="RUC59" s="410"/>
      <c r="RUD59" s="411"/>
      <c r="RUE59" s="412"/>
      <c r="RUF59" s="406"/>
      <c r="RUG59" s="407"/>
      <c r="RUH59" s="408"/>
      <c r="RUI59" s="409"/>
      <c r="RUJ59" s="410"/>
      <c r="RUK59" s="411"/>
      <c r="RUL59" s="412"/>
      <c r="RUM59" s="406"/>
      <c r="RUN59" s="407"/>
      <c r="RUO59" s="408"/>
      <c r="RUP59" s="409"/>
      <c r="RUQ59" s="410"/>
      <c r="RUR59" s="411"/>
      <c r="RUS59" s="412"/>
      <c r="RUT59" s="406"/>
      <c r="RUU59" s="407"/>
      <c r="RUV59" s="408"/>
      <c r="RUW59" s="409"/>
      <c r="RUX59" s="410"/>
      <c r="RUY59" s="411"/>
      <c r="RUZ59" s="412"/>
      <c r="RVA59" s="406"/>
      <c r="RVB59" s="407"/>
      <c r="RVC59" s="408"/>
      <c r="RVD59" s="409"/>
      <c r="RVE59" s="410"/>
      <c r="RVF59" s="411"/>
      <c r="RVG59" s="412"/>
      <c r="RVH59" s="406"/>
      <c r="RVI59" s="407"/>
      <c r="RVJ59" s="408"/>
      <c r="RVK59" s="409"/>
      <c r="RVL59" s="410"/>
      <c r="RVM59" s="411"/>
      <c r="RVN59" s="412"/>
      <c r="RVO59" s="406"/>
      <c r="RVP59" s="407"/>
      <c r="RVQ59" s="408"/>
      <c r="RVR59" s="409"/>
      <c r="RVS59" s="410"/>
      <c r="RVT59" s="411"/>
      <c r="RVU59" s="412"/>
      <c r="RVV59" s="406"/>
      <c r="RVW59" s="407"/>
      <c r="RVX59" s="408"/>
      <c r="RVY59" s="409"/>
      <c r="RVZ59" s="410"/>
      <c r="RWA59" s="411"/>
      <c r="RWB59" s="412"/>
      <c r="RWC59" s="406"/>
      <c r="RWD59" s="407"/>
      <c r="RWE59" s="408"/>
      <c r="RWF59" s="409"/>
      <c r="RWG59" s="410"/>
      <c r="RWH59" s="411"/>
      <c r="RWI59" s="412"/>
      <c r="RWJ59" s="406"/>
      <c r="RWK59" s="407"/>
      <c r="RWL59" s="408"/>
      <c r="RWM59" s="409"/>
      <c r="RWN59" s="410"/>
      <c r="RWO59" s="411"/>
      <c r="RWP59" s="412"/>
      <c r="RWQ59" s="406"/>
      <c r="RWR59" s="407"/>
      <c r="RWS59" s="408"/>
      <c r="RWT59" s="409"/>
      <c r="RWU59" s="410"/>
      <c r="RWV59" s="411"/>
      <c r="RWW59" s="412"/>
      <c r="RWX59" s="406"/>
      <c r="RWY59" s="407"/>
      <c r="RWZ59" s="408"/>
      <c r="RXA59" s="409"/>
      <c r="RXB59" s="410"/>
      <c r="RXC59" s="411"/>
      <c r="RXD59" s="412"/>
      <c r="RXE59" s="406"/>
      <c r="RXF59" s="407"/>
      <c r="RXG59" s="408"/>
      <c r="RXH59" s="409"/>
      <c r="RXI59" s="410"/>
      <c r="RXJ59" s="411"/>
      <c r="RXK59" s="412"/>
      <c r="RXL59" s="406"/>
      <c r="RXM59" s="407"/>
      <c r="RXN59" s="408"/>
      <c r="RXO59" s="409"/>
      <c r="RXP59" s="410"/>
      <c r="RXQ59" s="411"/>
      <c r="RXR59" s="412"/>
      <c r="RXS59" s="406"/>
      <c r="RXT59" s="407"/>
      <c r="RXU59" s="408"/>
      <c r="RXV59" s="409"/>
      <c r="RXW59" s="410"/>
      <c r="RXX59" s="411"/>
      <c r="RXY59" s="412"/>
      <c r="RXZ59" s="406"/>
      <c r="RYA59" s="407"/>
      <c r="RYB59" s="408"/>
      <c r="RYC59" s="409"/>
      <c r="RYD59" s="410"/>
      <c r="RYE59" s="411"/>
      <c r="RYF59" s="412"/>
      <c r="RYG59" s="406"/>
      <c r="RYH59" s="407"/>
      <c r="RYI59" s="408"/>
      <c r="RYJ59" s="409"/>
      <c r="RYK59" s="410"/>
      <c r="RYL59" s="411"/>
      <c r="RYM59" s="412"/>
      <c r="RYN59" s="406"/>
      <c r="RYO59" s="407"/>
      <c r="RYP59" s="408"/>
      <c r="RYQ59" s="409"/>
      <c r="RYR59" s="410"/>
      <c r="RYS59" s="411"/>
      <c r="RYT59" s="412"/>
      <c r="RYU59" s="406"/>
      <c r="RYV59" s="407"/>
      <c r="RYW59" s="408"/>
      <c r="RYX59" s="409"/>
      <c r="RYY59" s="410"/>
      <c r="RYZ59" s="411"/>
      <c r="RZA59" s="412"/>
      <c r="RZB59" s="406"/>
      <c r="RZC59" s="407"/>
      <c r="RZD59" s="408"/>
      <c r="RZE59" s="409"/>
      <c r="RZF59" s="410"/>
      <c r="RZG59" s="411"/>
      <c r="RZH59" s="412"/>
      <c r="RZI59" s="406"/>
      <c r="RZJ59" s="407"/>
      <c r="RZK59" s="408"/>
      <c r="RZL59" s="409"/>
      <c r="RZM59" s="410"/>
      <c r="RZN59" s="411"/>
      <c r="RZO59" s="412"/>
      <c r="RZP59" s="406"/>
      <c r="RZQ59" s="407"/>
      <c r="RZR59" s="408"/>
      <c r="RZS59" s="409"/>
      <c r="RZT59" s="410"/>
      <c r="RZU59" s="411"/>
      <c r="RZV59" s="412"/>
      <c r="RZW59" s="406"/>
      <c r="RZX59" s="407"/>
      <c r="RZY59" s="408"/>
      <c r="RZZ59" s="409"/>
      <c r="SAA59" s="410"/>
      <c r="SAB59" s="411"/>
      <c r="SAC59" s="412"/>
      <c r="SAD59" s="406"/>
      <c r="SAE59" s="407"/>
      <c r="SAF59" s="408"/>
      <c r="SAG59" s="409"/>
      <c r="SAH59" s="410"/>
      <c r="SAI59" s="411"/>
      <c r="SAJ59" s="412"/>
      <c r="SAK59" s="406"/>
      <c r="SAL59" s="407"/>
      <c r="SAM59" s="408"/>
      <c r="SAN59" s="409"/>
      <c r="SAO59" s="410"/>
      <c r="SAP59" s="411"/>
      <c r="SAQ59" s="412"/>
      <c r="SAR59" s="406"/>
      <c r="SAS59" s="407"/>
      <c r="SAT59" s="408"/>
      <c r="SAU59" s="409"/>
      <c r="SAV59" s="410"/>
      <c r="SAW59" s="411"/>
      <c r="SAX59" s="412"/>
      <c r="SAY59" s="406"/>
      <c r="SAZ59" s="407"/>
      <c r="SBA59" s="408"/>
      <c r="SBB59" s="409"/>
      <c r="SBC59" s="410"/>
      <c r="SBD59" s="411"/>
      <c r="SBE59" s="412"/>
      <c r="SBF59" s="406"/>
      <c r="SBG59" s="407"/>
      <c r="SBH59" s="408"/>
      <c r="SBI59" s="409"/>
      <c r="SBJ59" s="410"/>
      <c r="SBK59" s="411"/>
      <c r="SBL59" s="412"/>
      <c r="SBM59" s="406"/>
      <c r="SBN59" s="407"/>
      <c r="SBO59" s="408"/>
      <c r="SBP59" s="409"/>
      <c r="SBQ59" s="410"/>
      <c r="SBR59" s="411"/>
      <c r="SBS59" s="412"/>
      <c r="SBT59" s="406"/>
      <c r="SBU59" s="407"/>
      <c r="SBV59" s="408"/>
      <c r="SBW59" s="409"/>
      <c r="SBX59" s="410"/>
      <c r="SBY59" s="411"/>
      <c r="SBZ59" s="412"/>
      <c r="SCA59" s="406"/>
      <c r="SCB59" s="407"/>
      <c r="SCC59" s="408"/>
      <c r="SCD59" s="409"/>
      <c r="SCE59" s="410"/>
      <c r="SCF59" s="411"/>
      <c r="SCG59" s="412"/>
      <c r="SCH59" s="406"/>
      <c r="SCI59" s="407"/>
      <c r="SCJ59" s="408"/>
      <c r="SCK59" s="409"/>
      <c r="SCL59" s="410"/>
      <c r="SCM59" s="411"/>
      <c r="SCN59" s="412"/>
      <c r="SCO59" s="406"/>
      <c r="SCP59" s="407"/>
      <c r="SCQ59" s="408"/>
      <c r="SCR59" s="409"/>
      <c r="SCS59" s="410"/>
      <c r="SCT59" s="411"/>
      <c r="SCU59" s="412"/>
      <c r="SCV59" s="406"/>
      <c r="SCW59" s="407"/>
      <c r="SCX59" s="408"/>
      <c r="SCY59" s="409"/>
      <c r="SCZ59" s="410"/>
      <c r="SDA59" s="411"/>
      <c r="SDB59" s="412"/>
      <c r="SDC59" s="406"/>
      <c r="SDD59" s="407"/>
      <c r="SDE59" s="408"/>
      <c r="SDF59" s="409"/>
      <c r="SDG59" s="410"/>
      <c r="SDH59" s="411"/>
      <c r="SDI59" s="412"/>
      <c r="SDJ59" s="406"/>
      <c r="SDK59" s="407"/>
      <c r="SDL59" s="408"/>
      <c r="SDM59" s="409"/>
      <c r="SDN59" s="410"/>
      <c r="SDO59" s="411"/>
      <c r="SDP59" s="412"/>
      <c r="SDQ59" s="406"/>
      <c r="SDR59" s="407"/>
      <c r="SDS59" s="408"/>
      <c r="SDT59" s="409"/>
      <c r="SDU59" s="410"/>
      <c r="SDV59" s="411"/>
      <c r="SDW59" s="412"/>
      <c r="SDX59" s="406"/>
      <c r="SDY59" s="407"/>
      <c r="SDZ59" s="408"/>
      <c r="SEA59" s="409"/>
      <c r="SEB59" s="410"/>
      <c r="SEC59" s="411"/>
      <c r="SED59" s="412"/>
      <c r="SEE59" s="406"/>
      <c r="SEF59" s="407"/>
      <c r="SEG59" s="408"/>
      <c r="SEH59" s="409"/>
      <c r="SEI59" s="410"/>
      <c r="SEJ59" s="411"/>
      <c r="SEK59" s="412"/>
      <c r="SEL59" s="406"/>
      <c r="SEM59" s="407"/>
      <c r="SEN59" s="408"/>
      <c r="SEO59" s="409"/>
      <c r="SEP59" s="410"/>
      <c r="SEQ59" s="411"/>
      <c r="SER59" s="412"/>
      <c r="SES59" s="406"/>
      <c r="SET59" s="407"/>
      <c r="SEU59" s="408"/>
      <c r="SEV59" s="409"/>
      <c r="SEW59" s="410"/>
      <c r="SEX59" s="411"/>
      <c r="SEY59" s="412"/>
      <c r="SEZ59" s="406"/>
      <c r="SFA59" s="407"/>
      <c r="SFB59" s="408"/>
      <c r="SFC59" s="409"/>
      <c r="SFD59" s="410"/>
      <c r="SFE59" s="411"/>
      <c r="SFF59" s="412"/>
      <c r="SFG59" s="406"/>
      <c r="SFH59" s="407"/>
      <c r="SFI59" s="408"/>
      <c r="SFJ59" s="409"/>
      <c r="SFK59" s="410"/>
      <c r="SFL59" s="411"/>
      <c r="SFM59" s="412"/>
      <c r="SFN59" s="406"/>
      <c r="SFO59" s="407"/>
      <c r="SFP59" s="408"/>
      <c r="SFQ59" s="409"/>
      <c r="SFR59" s="410"/>
      <c r="SFS59" s="411"/>
      <c r="SFT59" s="412"/>
      <c r="SFU59" s="406"/>
      <c r="SFV59" s="407"/>
      <c r="SFW59" s="408"/>
      <c r="SFX59" s="409"/>
      <c r="SFY59" s="410"/>
      <c r="SFZ59" s="411"/>
      <c r="SGA59" s="412"/>
      <c r="SGB59" s="406"/>
      <c r="SGC59" s="407"/>
      <c r="SGD59" s="408"/>
      <c r="SGE59" s="409"/>
      <c r="SGF59" s="410"/>
      <c r="SGG59" s="411"/>
      <c r="SGH59" s="412"/>
      <c r="SGI59" s="406"/>
      <c r="SGJ59" s="407"/>
      <c r="SGK59" s="408"/>
      <c r="SGL59" s="409"/>
      <c r="SGM59" s="410"/>
      <c r="SGN59" s="411"/>
      <c r="SGO59" s="412"/>
      <c r="SGP59" s="406"/>
      <c r="SGQ59" s="407"/>
      <c r="SGR59" s="408"/>
      <c r="SGS59" s="409"/>
      <c r="SGT59" s="410"/>
      <c r="SGU59" s="411"/>
      <c r="SGV59" s="412"/>
      <c r="SGW59" s="406"/>
      <c r="SGX59" s="407"/>
      <c r="SGY59" s="408"/>
      <c r="SGZ59" s="409"/>
      <c r="SHA59" s="410"/>
      <c r="SHB59" s="411"/>
      <c r="SHC59" s="412"/>
      <c r="SHD59" s="406"/>
      <c r="SHE59" s="407"/>
      <c r="SHF59" s="408"/>
      <c r="SHG59" s="409"/>
      <c r="SHH59" s="410"/>
      <c r="SHI59" s="411"/>
      <c r="SHJ59" s="412"/>
      <c r="SHK59" s="406"/>
      <c r="SHL59" s="407"/>
      <c r="SHM59" s="408"/>
      <c r="SHN59" s="409"/>
      <c r="SHO59" s="410"/>
      <c r="SHP59" s="411"/>
      <c r="SHQ59" s="412"/>
      <c r="SHR59" s="406"/>
      <c r="SHS59" s="407"/>
      <c r="SHT59" s="408"/>
      <c r="SHU59" s="409"/>
      <c r="SHV59" s="410"/>
      <c r="SHW59" s="411"/>
      <c r="SHX59" s="412"/>
      <c r="SHY59" s="406"/>
      <c r="SHZ59" s="407"/>
      <c r="SIA59" s="408"/>
      <c r="SIB59" s="409"/>
      <c r="SIC59" s="410"/>
      <c r="SID59" s="411"/>
      <c r="SIE59" s="412"/>
      <c r="SIF59" s="406"/>
      <c r="SIG59" s="407"/>
      <c r="SIH59" s="408"/>
      <c r="SII59" s="409"/>
      <c r="SIJ59" s="410"/>
      <c r="SIK59" s="411"/>
      <c r="SIL59" s="412"/>
      <c r="SIM59" s="406"/>
      <c r="SIN59" s="407"/>
      <c r="SIO59" s="408"/>
      <c r="SIP59" s="409"/>
      <c r="SIQ59" s="410"/>
      <c r="SIR59" s="411"/>
      <c r="SIS59" s="412"/>
      <c r="SIT59" s="406"/>
      <c r="SIU59" s="407"/>
      <c r="SIV59" s="408"/>
      <c r="SIW59" s="409"/>
      <c r="SIX59" s="410"/>
      <c r="SIY59" s="411"/>
      <c r="SIZ59" s="412"/>
      <c r="SJA59" s="406"/>
      <c r="SJB59" s="407"/>
      <c r="SJC59" s="408"/>
      <c r="SJD59" s="409"/>
      <c r="SJE59" s="410"/>
      <c r="SJF59" s="411"/>
      <c r="SJG59" s="412"/>
      <c r="SJH59" s="406"/>
      <c r="SJI59" s="407"/>
      <c r="SJJ59" s="408"/>
      <c r="SJK59" s="409"/>
      <c r="SJL59" s="410"/>
      <c r="SJM59" s="411"/>
      <c r="SJN59" s="412"/>
      <c r="SJO59" s="406"/>
      <c r="SJP59" s="407"/>
      <c r="SJQ59" s="408"/>
      <c r="SJR59" s="409"/>
      <c r="SJS59" s="410"/>
      <c r="SJT59" s="411"/>
      <c r="SJU59" s="412"/>
      <c r="SJV59" s="406"/>
      <c r="SJW59" s="407"/>
      <c r="SJX59" s="408"/>
      <c r="SJY59" s="409"/>
      <c r="SJZ59" s="410"/>
      <c r="SKA59" s="411"/>
      <c r="SKB59" s="412"/>
      <c r="SKC59" s="406"/>
      <c r="SKD59" s="407"/>
      <c r="SKE59" s="408"/>
      <c r="SKF59" s="409"/>
      <c r="SKG59" s="410"/>
      <c r="SKH59" s="411"/>
      <c r="SKI59" s="412"/>
      <c r="SKJ59" s="406"/>
      <c r="SKK59" s="407"/>
      <c r="SKL59" s="408"/>
      <c r="SKM59" s="409"/>
      <c r="SKN59" s="410"/>
      <c r="SKO59" s="411"/>
      <c r="SKP59" s="412"/>
      <c r="SKQ59" s="406"/>
      <c r="SKR59" s="407"/>
      <c r="SKS59" s="408"/>
      <c r="SKT59" s="409"/>
      <c r="SKU59" s="410"/>
      <c r="SKV59" s="411"/>
      <c r="SKW59" s="412"/>
      <c r="SKX59" s="406"/>
      <c r="SKY59" s="407"/>
      <c r="SKZ59" s="408"/>
      <c r="SLA59" s="409"/>
      <c r="SLB59" s="410"/>
      <c r="SLC59" s="411"/>
      <c r="SLD59" s="412"/>
      <c r="SLE59" s="406"/>
      <c r="SLF59" s="407"/>
      <c r="SLG59" s="408"/>
      <c r="SLH59" s="409"/>
      <c r="SLI59" s="410"/>
      <c r="SLJ59" s="411"/>
      <c r="SLK59" s="412"/>
      <c r="SLL59" s="406"/>
      <c r="SLM59" s="407"/>
      <c r="SLN59" s="408"/>
      <c r="SLO59" s="409"/>
      <c r="SLP59" s="410"/>
      <c r="SLQ59" s="411"/>
      <c r="SLR59" s="412"/>
      <c r="SLS59" s="406"/>
      <c r="SLT59" s="407"/>
      <c r="SLU59" s="408"/>
      <c r="SLV59" s="409"/>
      <c r="SLW59" s="410"/>
      <c r="SLX59" s="411"/>
      <c r="SLY59" s="412"/>
      <c r="SLZ59" s="406"/>
      <c r="SMA59" s="407"/>
      <c r="SMB59" s="408"/>
      <c r="SMC59" s="409"/>
      <c r="SMD59" s="410"/>
      <c r="SME59" s="411"/>
      <c r="SMF59" s="412"/>
      <c r="SMG59" s="406"/>
      <c r="SMH59" s="407"/>
      <c r="SMI59" s="408"/>
      <c r="SMJ59" s="409"/>
      <c r="SMK59" s="410"/>
      <c r="SML59" s="411"/>
      <c r="SMM59" s="412"/>
      <c r="SMN59" s="406"/>
      <c r="SMO59" s="407"/>
      <c r="SMP59" s="408"/>
      <c r="SMQ59" s="409"/>
      <c r="SMR59" s="410"/>
      <c r="SMS59" s="411"/>
      <c r="SMT59" s="412"/>
      <c r="SMU59" s="406"/>
      <c r="SMV59" s="407"/>
      <c r="SMW59" s="408"/>
      <c r="SMX59" s="409"/>
      <c r="SMY59" s="410"/>
      <c r="SMZ59" s="411"/>
      <c r="SNA59" s="412"/>
      <c r="SNB59" s="406"/>
      <c r="SNC59" s="407"/>
      <c r="SND59" s="408"/>
      <c r="SNE59" s="409"/>
      <c r="SNF59" s="410"/>
      <c r="SNG59" s="411"/>
      <c r="SNH59" s="412"/>
      <c r="SNI59" s="406"/>
      <c r="SNJ59" s="407"/>
      <c r="SNK59" s="408"/>
      <c r="SNL59" s="409"/>
      <c r="SNM59" s="410"/>
      <c r="SNN59" s="411"/>
      <c r="SNO59" s="412"/>
      <c r="SNP59" s="406"/>
      <c r="SNQ59" s="407"/>
      <c r="SNR59" s="408"/>
      <c r="SNS59" s="409"/>
      <c r="SNT59" s="410"/>
      <c r="SNU59" s="411"/>
      <c r="SNV59" s="412"/>
      <c r="SNW59" s="406"/>
      <c r="SNX59" s="407"/>
      <c r="SNY59" s="408"/>
      <c r="SNZ59" s="409"/>
      <c r="SOA59" s="410"/>
      <c r="SOB59" s="411"/>
      <c r="SOC59" s="412"/>
      <c r="SOD59" s="406"/>
      <c r="SOE59" s="407"/>
      <c r="SOF59" s="408"/>
      <c r="SOG59" s="409"/>
      <c r="SOH59" s="410"/>
      <c r="SOI59" s="411"/>
      <c r="SOJ59" s="412"/>
      <c r="SOK59" s="406"/>
      <c r="SOL59" s="407"/>
      <c r="SOM59" s="408"/>
      <c r="SON59" s="409"/>
      <c r="SOO59" s="410"/>
      <c r="SOP59" s="411"/>
      <c r="SOQ59" s="412"/>
      <c r="SOR59" s="406"/>
      <c r="SOS59" s="407"/>
      <c r="SOT59" s="408"/>
      <c r="SOU59" s="409"/>
      <c r="SOV59" s="410"/>
      <c r="SOW59" s="411"/>
      <c r="SOX59" s="412"/>
      <c r="SOY59" s="406"/>
      <c r="SOZ59" s="407"/>
      <c r="SPA59" s="408"/>
      <c r="SPB59" s="409"/>
      <c r="SPC59" s="410"/>
      <c r="SPD59" s="411"/>
      <c r="SPE59" s="412"/>
      <c r="SPF59" s="406"/>
      <c r="SPG59" s="407"/>
      <c r="SPH59" s="408"/>
      <c r="SPI59" s="409"/>
      <c r="SPJ59" s="410"/>
      <c r="SPK59" s="411"/>
      <c r="SPL59" s="412"/>
      <c r="SPM59" s="406"/>
      <c r="SPN59" s="407"/>
      <c r="SPO59" s="408"/>
      <c r="SPP59" s="409"/>
      <c r="SPQ59" s="410"/>
      <c r="SPR59" s="411"/>
      <c r="SPS59" s="412"/>
      <c r="SPT59" s="406"/>
      <c r="SPU59" s="407"/>
      <c r="SPV59" s="408"/>
      <c r="SPW59" s="409"/>
      <c r="SPX59" s="410"/>
      <c r="SPY59" s="411"/>
      <c r="SPZ59" s="412"/>
      <c r="SQA59" s="406"/>
      <c r="SQB59" s="407"/>
      <c r="SQC59" s="408"/>
      <c r="SQD59" s="409"/>
      <c r="SQE59" s="410"/>
      <c r="SQF59" s="411"/>
      <c r="SQG59" s="412"/>
      <c r="SQH59" s="406"/>
      <c r="SQI59" s="407"/>
      <c r="SQJ59" s="408"/>
      <c r="SQK59" s="409"/>
      <c r="SQL59" s="410"/>
      <c r="SQM59" s="411"/>
      <c r="SQN59" s="412"/>
      <c r="SQO59" s="406"/>
      <c r="SQP59" s="407"/>
      <c r="SQQ59" s="408"/>
      <c r="SQR59" s="409"/>
      <c r="SQS59" s="410"/>
      <c r="SQT59" s="411"/>
      <c r="SQU59" s="412"/>
      <c r="SQV59" s="406"/>
      <c r="SQW59" s="407"/>
      <c r="SQX59" s="408"/>
      <c r="SQY59" s="409"/>
      <c r="SQZ59" s="410"/>
      <c r="SRA59" s="411"/>
      <c r="SRB59" s="412"/>
      <c r="SRC59" s="406"/>
      <c r="SRD59" s="407"/>
      <c r="SRE59" s="408"/>
      <c r="SRF59" s="409"/>
      <c r="SRG59" s="410"/>
      <c r="SRH59" s="411"/>
      <c r="SRI59" s="412"/>
      <c r="SRJ59" s="406"/>
      <c r="SRK59" s="407"/>
      <c r="SRL59" s="408"/>
      <c r="SRM59" s="409"/>
      <c r="SRN59" s="410"/>
      <c r="SRO59" s="411"/>
      <c r="SRP59" s="412"/>
      <c r="SRQ59" s="406"/>
      <c r="SRR59" s="407"/>
      <c r="SRS59" s="408"/>
      <c r="SRT59" s="409"/>
      <c r="SRU59" s="410"/>
      <c r="SRV59" s="411"/>
      <c r="SRW59" s="412"/>
      <c r="SRX59" s="406"/>
      <c r="SRY59" s="407"/>
      <c r="SRZ59" s="408"/>
      <c r="SSA59" s="409"/>
      <c r="SSB59" s="410"/>
      <c r="SSC59" s="411"/>
      <c r="SSD59" s="412"/>
      <c r="SSE59" s="406"/>
      <c r="SSF59" s="407"/>
      <c r="SSG59" s="408"/>
      <c r="SSH59" s="409"/>
      <c r="SSI59" s="410"/>
      <c r="SSJ59" s="411"/>
      <c r="SSK59" s="412"/>
      <c r="SSL59" s="406"/>
      <c r="SSM59" s="407"/>
      <c r="SSN59" s="408"/>
      <c r="SSO59" s="409"/>
      <c r="SSP59" s="410"/>
      <c r="SSQ59" s="411"/>
      <c r="SSR59" s="412"/>
      <c r="SSS59" s="406"/>
      <c r="SST59" s="407"/>
      <c r="SSU59" s="408"/>
      <c r="SSV59" s="409"/>
      <c r="SSW59" s="410"/>
      <c r="SSX59" s="411"/>
      <c r="SSY59" s="412"/>
      <c r="SSZ59" s="406"/>
      <c r="STA59" s="407"/>
      <c r="STB59" s="408"/>
      <c r="STC59" s="409"/>
      <c r="STD59" s="410"/>
      <c r="STE59" s="411"/>
      <c r="STF59" s="412"/>
      <c r="STG59" s="406"/>
      <c r="STH59" s="407"/>
      <c r="STI59" s="408"/>
      <c r="STJ59" s="409"/>
      <c r="STK59" s="410"/>
      <c r="STL59" s="411"/>
      <c r="STM59" s="412"/>
      <c r="STN59" s="406"/>
      <c r="STO59" s="407"/>
      <c r="STP59" s="408"/>
      <c r="STQ59" s="409"/>
      <c r="STR59" s="410"/>
      <c r="STS59" s="411"/>
      <c r="STT59" s="412"/>
      <c r="STU59" s="406"/>
      <c r="STV59" s="407"/>
      <c r="STW59" s="408"/>
      <c r="STX59" s="409"/>
      <c r="STY59" s="410"/>
      <c r="STZ59" s="411"/>
      <c r="SUA59" s="412"/>
      <c r="SUB59" s="406"/>
      <c r="SUC59" s="407"/>
      <c r="SUD59" s="408"/>
      <c r="SUE59" s="409"/>
      <c r="SUF59" s="410"/>
      <c r="SUG59" s="411"/>
      <c r="SUH59" s="412"/>
      <c r="SUI59" s="406"/>
      <c r="SUJ59" s="407"/>
      <c r="SUK59" s="408"/>
      <c r="SUL59" s="409"/>
      <c r="SUM59" s="410"/>
      <c r="SUN59" s="411"/>
      <c r="SUO59" s="412"/>
      <c r="SUP59" s="406"/>
      <c r="SUQ59" s="407"/>
      <c r="SUR59" s="408"/>
      <c r="SUS59" s="409"/>
      <c r="SUT59" s="410"/>
      <c r="SUU59" s="411"/>
      <c r="SUV59" s="412"/>
      <c r="SUW59" s="406"/>
      <c r="SUX59" s="407"/>
      <c r="SUY59" s="408"/>
      <c r="SUZ59" s="409"/>
      <c r="SVA59" s="410"/>
      <c r="SVB59" s="411"/>
      <c r="SVC59" s="412"/>
      <c r="SVD59" s="406"/>
      <c r="SVE59" s="407"/>
      <c r="SVF59" s="408"/>
      <c r="SVG59" s="409"/>
      <c r="SVH59" s="410"/>
      <c r="SVI59" s="411"/>
      <c r="SVJ59" s="412"/>
      <c r="SVK59" s="406"/>
      <c r="SVL59" s="407"/>
      <c r="SVM59" s="408"/>
      <c r="SVN59" s="409"/>
      <c r="SVO59" s="410"/>
      <c r="SVP59" s="411"/>
      <c r="SVQ59" s="412"/>
      <c r="SVR59" s="406"/>
      <c r="SVS59" s="407"/>
      <c r="SVT59" s="408"/>
      <c r="SVU59" s="409"/>
      <c r="SVV59" s="410"/>
      <c r="SVW59" s="411"/>
      <c r="SVX59" s="412"/>
      <c r="SVY59" s="406"/>
      <c r="SVZ59" s="407"/>
      <c r="SWA59" s="408"/>
      <c r="SWB59" s="409"/>
      <c r="SWC59" s="410"/>
      <c r="SWD59" s="411"/>
      <c r="SWE59" s="412"/>
      <c r="SWF59" s="406"/>
      <c r="SWG59" s="407"/>
      <c r="SWH59" s="408"/>
      <c r="SWI59" s="409"/>
      <c r="SWJ59" s="410"/>
      <c r="SWK59" s="411"/>
      <c r="SWL59" s="412"/>
      <c r="SWM59" s="406"/>
      <c r="SWN59" s="407"/>
      <c r="SWO59" s="408"/>
      <c r="SWP59" s="409"/>
      <c r="SWQ59" s="410"/>
      <c r="SWR59" s="411"/>
      <c r="SWS59" s="412"/>
      <c r="SWT59" s="406"/>
      <c r="SWU59" s="407"/>
      <c r="SWV59" s="408"/>
      <c r="SWW59" s="409"/>
      <c r="SWX59" s="410"/>
      <c r="SWY59" s="411"/>
      <c r="SWZ59" s="412"/>
      <c r="SXA59" s="406"/>
      <c r="SXB59" s="407"/>
      <c r="SXC59" s="408"/>
      <c r="SXD59" s="409"/>
      <c r="SXE59" s="410"/>
      <c r="SXF59" s="411"/>
      <c r="SXG59" s="412"/>
      <c r="SXH59" s="406"/>
      <c r="SXI59" s="407"/>
      <c r="SXJ59" s="408"/>
      <c r="SXK59" s="409"/>
      <c r="SXL59" s="410"/>
      <c r="SXM59" s="411"/>
      <c r="SXN59" s="412"/>
      <c r="SXO59" s="406"/>
      <c r="SXP59" s="407"/>
      <c r="SXQ59" s="408"/>
      <c r="SXR59" s="409"/>
      <c r="SXS59" s="410"/>
      <c r="SXT59" s="411"/>
      <c r="SXU59" s="412"/>
      <c r="SXV59" s="406"/>
      <c r="SXW59" s="407"/>
      <c r="SXX59" s="408"/>
      <c r="SXY59" s="409"/>
      <c r="SXZ59" s="410"/>
      <c r="SYA59" s="411"/>
      <c r="SYB59" s="412"/>
      <c r="SYC59" s="406"/>
      <c r="SYD59" s="407"/>
      <c r="SYE59" s="408"/>
      <c r="SYF59" s="409"/>
      <c r="SYG59" s="410"/>
      <c r="SYH59" s="411"/>
      <c r="SYI59" s="412"/>
      <c r="SYJ59" s="406"/>
      <c r="SYK59" s="407"/>
      <c r="SYL59" s="408"/>
      <c r="SYM59" s="409"/>
      <c r="SYN59" s="410"/>
      <c r="SYO59" s="411"/>
      <c r="SYP59" s="412"/>
      <c r="SYQ59" s="406"/>
      <c r="SYR59" s="407"/>
      <c r="SYS59" s="408"/>
      <c r="SYT59" s="409"/>
      <c r="SYU59" s="410"/>
      <c r="SYV59" s="411"/>
      <c r="SYW59" s="412"/>
      <c r="SYX59" s="406"/>
      <c r="SYY59" s="407"/>
      <c r="SYZ59" s="408"/>
      <c r="SZA59" s="409"/>
      <c r="SZB59" s="410"/>
      <c r="SZC59" s="411"/>
      <c r="SZD59" s="412"/>
      <c r="SZE59" s="406"/>
      <c r="SZF59" s="407"/>
      <c r="SZG59" s="408"/>
      <c r="SZH59" s="409"/>
      <c r="SZI59" s="410"/>
      <c r="SZJ59" s="411"/>
      <c r="SZK59" s="412"/>
      <c r="SZL59" s="406"/>
      <c r="SZM59" s="407"/>
      <c r="SZN59" s="408"/>
      <c r="SZO59" s="409"/>
      <c r="SZP59" s="410"/>
      <c r="SZQ59" s="411"/>
      <c r="SZR59" s="412"/>
      <c r="SZS59" s="406"/>
      <c r="SZT59" s="407"/>
      <c r="SZU59" s="408"/>
      <c r="SZV59" s="409"/>
      <c r="SZW59" s="410"/>
      <c r="SZX59" s="411"/>
      <c r="SZY59" s="412"/>
      <c r="SZZ59" s="406"/>
      <c r="TAA59" s="407"/>
      <c r="TAB59" s="408"/>
      <c r="TAC59" s="409"/>
      <c r="TAD59" s="410"/>
      <c r="TAE59" s="411"/>
      <c r="TAF59" s="412"/>
      <c r="TAG59" s="406"/>
      <c r="TAH59" s="407"/>
      <c r="TAI59" s="408"/>
      <c r="TAJ59" s="409"/>
      <c r="TAK59" s="410"/>
      <c r="TAL59" s="411"/>
      <c r="TAM59" s="412"/>
      <c r="TAN59" s="406"/>
      <c r="TAO59" s="407"/>
      <c r="TAP59" s="408"/>
      <c r="TAQ59" s="409"/>
      <c r="TAR59" s="410"/>
      <c r="TAS59" s="411"/>
      <c r="TAT59" s="412"/>
      <c r="TAU59" s="406"/>
      <c r="TAV59" s="407"/>
      <c r="TAW59" s="408"/>
      <c r="TAX59" s="409"/>
      <c r="TAY59" s="410"/>
      <c r="TAZ59" s="411"/>
      <c r="TBA59" s="412"/>
      <c r="TBB59" s="406"/>
      <c r="TBC59" s="407"/>
      <c r="TBD59" s="408"/>
      <c r="TBE59" s="409"/>
      <c r="TBF59" s="410"/>
      <c r="TBG59" s="411"/>
      <c r="TBH59" s="412"/>
      <c r="TBI59" s="406"/>
      <c r="TBJ59" s="407"/>
      <c r="TBK59" s="408"/>
      <c r="TBL59" s="409"/>
      <c r="TBM59" s="410"/>
      <c r="TBN59" s="411"/>
      <c r="TBO59" s="412"/>
      <c r="TBP59" s="406"/>
      <c r="TBQ59" s="407"/>
      <c r="TBR59" s="408"/>
      <c r="TBS59" s="409"/>
      <c r="TBT59" s="410"/>
      <c r="TBU59" s="411"/>
      <c r="TBV59" s="412"/>
      <c r="TBW59" s="406"/>
      <c r="TBX59" s="407"/>
      <c r="TBY59" s="408"/>
      <c r="TBZ59" s="409"/>
      <c r="TCA59" s="410"/>
      <c r="TCB59" s="411"/>
      <c r="TCC59" s="412"/>
      <c r="TCD59" s="406"/>
      <c r="TCE59" s="407"/>
      <c r="TCF59" s="408"/>
      <c r="TCG59" s="409"/>
      <c r="TCH59" s="410"/>
      <c r="TCI59" s="411"/>
      <c r="TCJ59" s="412"/>
      <c r="TCK59" s="406"/>
      <c r="TCL59" s="407"/>
      <c r="TCM59" s="408"/>
      <c r="TCN59" s="409"/>
      <c r="TCO59" s="410"/>
      <c r="TCP59" s="411"/>
      <c r="TCQ59" s="412"/>
      <c r="TCR59" s="406"/>
      <c r="TCS59" s="407"/>
      <c r="TCT59" s="408"/>
      <c r="TCU59" s="409"/>
      <c r="TCV59" s="410"/>
      <c r="TCW59" s="411"/>
      <c r="TCX59" s="412"/>
      <c r="TCY59" s="406"/>
      <c r="TCZ59" s="407"/>
      <c r="TDA59" s="408"/>
      <c r="TDB59" s="409"/>
      <c r="TDC59" s="410"/>
      <c r="TDD59" s="411"/>
      <c r="TDE59" s="412"/>
      <c r="TDF59" s="406"/>
      <c r="TDG59" s="407"/>
      <c r="TDH59" s="408"/>
      <c r="TDI59" s="409"/>
      <c r="TDJ59" s="410"/>
      <c r="TDK59" s="411"/>
      <c r="TDL59" s="412"/>
      <c r="TDM59" s="406"/>
      <c r="TDN59" s="407"/>
      <c r="TDO59" s="408"/>
      <c r="TDP59" s="409"/>
      <c r="TDQ59" s="410"/>
      <c r="TDR59" s="411"/>
      <c r="TDS59" s="412"/>
      <c r="TDT59" s="406"/>
      <c r="TDU59" s="407"/>
      <c r="TDV59" s="408"/>
      <c r="TDW59" s="409"/>
      <c r="TDX59" s="410"/>
      <c r="TDY59" s="411"/>
      <c r="TDZ59" s="412"/>
      <c r="TEA59" s="406"/>
      <c r="TEB59" s="407"/>
      <c r="TEC59" s="408"/>
      <c r="TED59" s="409"/>
      <c r="TEE59" s="410"/>
      <c r="TEF59" s="411"/>
      <c r="TEG59" s="412"/>
      <c r="TEH59" s="406"/>
      <c r="TEI59" s="407"/>
      <c r="TEJ59" s="408"/>
      <c r="TEK59" s="409"/>
      <c r="TEL59" s="410"/>
      <c r="TEM59" s="411"/>
      <c r="TEN59" s="412"/>
      <c r="TEO59" s="406"/>
      <c r="TEP59" s="407"/>
      <c r="TEQ59" s="408"/>
      <c r="TER59" s="409"/>
      <c r="TES59" s="410"/>
      <c r="TET59" s="411"/>
      <c r="TEU59" s="412"/>
      <c r="TEV59" s="406"/>
      <c r="TEW59" s="407"/>
      <c r="TEX59" s="408"/>
      <c r="TEY59" s="409"/>
      <c r="TEZ59" s="410"/>
      <c r="TFA59" s="411"/>
      <c r="TFB59" s="412"/>
      <c r="TFC59" s="406"/>
      <c r="TFD59" s="407"/>
      <c r="TFE59" s="408"/>
      <c r="TFF59" s="409"/>
      <c r="TFG59" s="410"/>
      <c r="TFH59" s="411"/>
      <c r="TFI59" s="412"/>
      <c r="TFJ59" s="406"/>
      <c r="TFK59" s="407"/>
      <c r="TFL59" s="408"/>
      <c r="TFM59" s="409"/>
      <c r="TFN59" s="410"/>
      <c r="TFO59" s="411"/>
      <c r="TFP59" s="412"/>
      <c r="TFQ59" s="406"/>
      <c r="TFR59" s="407"/>
      <c r="TFS59" s="408"/>
      <c r="TFT59" s="409"/>
      <c r="TFU59" s="410"/>
      <c r="TFV59" s="411"/>
      <c r="TFW59" s="412"/>
      <c r="TFX59" s="406"/>
      <c r="TFY59" s="407"/>
      <c r="TFZ59" s="408"/>
      <c r="TGA59" s="409"/>
      <c r="TGB59" s="410"/>
      <c r="TGC59" s="411"/>
      <c r="TGD59" s="412"/>
      <c r="TGE59" s="406"/>
      <c r="TGF59" s="407"/>
      <c r="TGG59" s="408"/>
      <c r="TGH59" s="409"/>
      <c r="TGI59" s="410"/>
      <c r="TGJ59" s="411"/>
      <c r="TGK59" s="412"/>
      <c r="TGL59" s="406"/>
      <c r="TGM59" s="407"/>
      <c r="TGN59" s="408"/>
      <c r="TGO59" s="409"/>
      <c r="TGP59" s="410"/>
      <c r="TGQ59" s="411"/>
      <c r="TGR59" s="412"/>
      <c r="TGS59" s="406"/>
      <c r="TGT59" s="407"/>
      <c r="TGU59" s="408"/>
      <c r="TGV59" s="409"/>
      <c r="TGW59" s="410"/>
      <c r="TGX59" s="411"/>
      <c r="TGY59" s="412"/>
      <c r="TGZ59" s="406"/>
      <c r="THA59" s="407"/>
      <c r="THB59" s="408"/>
      <c r="THC59" s="409"/>
      <c r="THD59" s="410"/>
      <c r="THE59" s="411"/>
      <c r="THF59" s="412"/>
      <c r="THG59" s="406"/>
      <c r="THH59" s="407"/>
      <c r="THI59" s="408"/>
      <c r="THJ59" s="409"/>
      <c r="THK59" s="410"/>
      <c r="THL59" s="411"/>
      <c r="THM59" s="412"/>
      <c r="THN59" s="406"/>
      <c r="THO59" s="407"/>
      <c r="THP59" s="408"/>
      <c r="THQ59" s="409"/>
      <c r="THR59" s="410"/>
      <c r="THS59" s="411"/>
      <c r="THT59" s="412"/>
      <c r="THU59" s="406"/>
      <c r="THV59" s="407"/>
      <c r="THW59" s="408"/>
      <c r="THX59" s="409"/>
      <c r="THY59" s="410"/>
      <c r="THZ59" s="411"/>
      <c r="TIA59" s="412"/>
      <c r="TIB59" s="406"/>
      <c r="TIC59" s="407"/>
      <c r="TID59" s="408"/>
      <c r="TIE59" s="409"/>
      <c r="TIF59" s="410"/>
      <c r="TIG59" s="411"/>
      <c r="TIH59" s="412"/>
      <c r="TII59" s="406"/>
      <c r="TIJ59" s="407"/>
      <c r="TIK59" s="408"/>
      <c r="TIL59" s="409"/>
      <c r="TIM59" s="410"/>
      <c r="TIN59" s="411"/>
      <c r="TIO59" s="412"/>
      <c r="TIP59" s="406"/>
      <c r="TIQ59" s="407"/>
      <c r="TIR59" s="408"/>
      <c r="TIS59" s="409"/>
      <c r="TIT59" s="410"/>
      <c r="TIU59" s="411"/>
      <c r="TIV59" s="412"/>
      <c r="TIW59" s="406"/>
      <c r="TIX59" s="407"/>
      <c r="TIY59" s="408"/>
      <c r="TIZ59" s="409"/>
      <c r="TJA59" s="410"/>
      <c r="TJB59" s="411"/>
      <c r="TJC59" s="412"/>
      <c r="TJD59" s="406"/>
      <c r="TJE59" s="407"/>
      <c r="TJF59" s="408"/>
      <c r="TJG59" s="409"/>
      <c r="TJH59" s="410"/>
      <c r="TJI59" s="411"/>
      <c r="TJJ59" s="412"/>
      <c r="TJK59" s="406"/>
      <c r="TJL59" s="407"/>
      <c r="TJM59" s="408"/>
      <c r="TJN59" s="409"/>
      <c r="TJO59" s="410"/>
      <c r="TJP59" s="411"/>
      <c r="TJQ59" s="412"/>
      <c r="TJR59" s="406"/>
      <c r="TJS59" s="407"/>
      <c r="TJT59" s="408"/>
      <c r="TJU59" s="409"/>
      <c r="TJV59" s="410"/>
      <c r="TJW59" s="411"/>
      <c r="TJX59" s="412"/>
      <c r="TJY59" s="406"/>
      <c r="TJZ59" s="407"/>
      <c r="TKA59" s="408"/>
      <c r="TKB59" s="409"/>
      <c r="TKC59" s="410"/>
      <c r="TKD59" s="411"/>
      <c r="TKE59" s="412"/>
      <c r="TKF59" s="406"/>
      <c r="TKG59" s="407"/>
      <c r="TKH59" s="408"/>
      <c r="TKI59" s="409"/>
      <c r="TKJ59" s="410"/>
      <c r="TKK59" s="411"/>
      <c r="TKL59" s="412"/>
      <c r="TKM59" s="406"/>
      <c r="TKN59" s="407"/>
      <c r="TKO59" s="408"/>
      <c r="TKP59" s="409"/>
      <c r="TKQ59" s="410"/>
      <c r="TKR59" s="411"/>
      <c r="TKS59" s="412"/>
      <c r="TKT59" s="406"/>
      <c r="TKU59" s="407"/>
      <c r="TKV59" s="408"/>
      <c r="TKW59" s="409"/>
      <c r="TKX59" s="410"/>
      <c r="TKY59" s="411"/>
      <c r="TKZ59" s="412"/>
      <c r="TLA59" s="406"/>
      <c r="TLB59" s="407"/>
      <c r="TLC59" s="408"/>
      <c r="TLD59" s="409"/>
      <c r="TLE59" s="410"/>
      <c r="TLF59" s="411"/>
      <c r="TLG59" s="412"/>
      <c r="TLH59" s="406"/>
      <c r="TLI59" s="407"/>
      <c r="TLJ59" s="408"/>
      <c r="TLK59" s="409"/>
      <c r="TLL59" s="410"/>
      <c r="TLM59" s="411"/>
      <c r="TLN59" s="412"/>
      <c r="TLO59" s="406"/>
      <c r="TLP59" s="407"/>
      <c r="TLQ59" s="408"/>
      <c r="TLR59" s="409"/>
      <c r="TLS59" s="410"/>
      <c r="TLT59" s="411"/>
      <c r="TLU59" s="412"/>
      <c r="TLV59" s="406"/>
      <c r="TLW59" s="407"/>
      <c r="TLX59" s="408"/>
      <c r="TLY59" s="409"/>
      <c r="TLZ59" s="410"/>
      <c r="TMA59" s="411"/>
      <c r="TMB59" s="412"/>
      <c r="TMC59" s="406"/>
      <c r="TMD59" s="407"/>
      <c r="TME59" s="408"/>
      <c r="TMF59" s="409"/>
      <c r="TMG59" s="410"/>
      <c r="TMH59" s="411"/>
      <c r="TMI59" s="412"/>
      <c r="TMJ59" s="406"/>
      <c r="TMK59" s="407"/>
      <c r="TML59" s="408"/>
      <c r="TMM59" s="409"/>
      <c r="TMN59" s="410"/>
      <c r="TMO59" s="411"/>
      <c r="TMP59" s="412"/>
      <c r="TMQ59" s="406"/>
      <c r="TMR59" s="407"/>
      <c r="TMS59" s="408"/>
      <c r="TMT59" s="409"/>
      <c r="TMU59" s="410"/>
      <c r="TMV59" s="411"/>
      <c r="TMW59" s="412"/>
      <c r="TMX59" s="406"/>
      <c r="TMY59" s="407"/>
      <c r="TMZ59" s="408"/>
      <c r="TNA59" s="409"/>
      <c r="TNB59" s="410"/>
      <c r="TNC59" s="411"/>
      <c r="TND59" s="412"/>
      <c r="TNE59" s="406"/>
      <c r="TNF59" s="407"/>
      <c r="TNG59" s="408"/>
      <c r="TNH59" s="409"/>
      <c r="TNI59" s="410"/>
      <c r="TNJ59" s="411"/>
      <c r="TNK59" s="412"/>
      <c r="TNL59" s="406"/>
      <c r="TNM59" s="407"/>
      <c r="TNN59" s="408"/>
      <c r="TNO59" s="409"/>
      <c r="TNP59" s="410"/>
      <c r="TNQ59" s="411"/>
      <c r="TNR59" s="412"/>
      <c r="TNS59" s="406"/>
      <c r="TNT59" s="407"/>
      <c r="TNU59" s="408"/>
      <c r="TNV59" s="409"/>
      <c r="TNW59" s="410"/>
      <c r="TNX59" s="411"/>
      <c r="TNY59" s="412"/>
      <c r="TNZ59" s="406"/>
      <c r="TOA59" s="407"/>
      <c r="TOB59" s="408"/>
      <c r="TOC59" s="409"/>
      <c r="TOD59" s="410"/>
      <c r="TOE59" s="411"/>
      <c r="TOF59" s="412"/>
      <c r="TOG59" s="406"/>
      <c r="TOH59" s="407"/>
      <c r="TOI59" s="408"/>
      <c r="TOJ59" s="409"/>
      <c r="TOK59" s="410"/>
      <c r="TOL59" s="411"/>
      <c r="TOM59" s="412"/>
      <c r="TON59" s="406"/>
      <c r="TOO59" s="407"/>
      <c r="TOP59" s="408"/>
      <c r="TOQ59" s="409"/>
      <c r="TOR59" s="410"/>
      <c r="TOS59" s="411"/>
      <c r="TOT59" s="412"/>
      <c r="TOU59" s="406"/>
      <c r="TOV59" s="407"/>
      <c r="TOW59" s="408"/>
      <c r="TOX59" s="409"/>
      <c r="TOY59" s="410"/>
      <c r="TOZ59" s="411"/>
      <c r="TPA59" s="412"/>
      <c r="TPB59" s="406"/>
      <c r="TPC59" s="407"/>
      <c r="TPD59" s="408"/>
      <c r="TPE59" s="409"/>
      <c r="TPF59" s="410"/>
      <c r="TPG59" s="411"/>
      <c r="TPH59" s="412"/>
      <c r="TPI59" s="406"/>
      <c r="TPJ59" s="407"/>
      <c r="TPK59" s="408"/>
      <c r="TPL59" s="409"/>
      <c r="TPM59" s="410"/>
      <c r="TPN59" s="411"/>
      <c r="TPO59" s="412"/>
      <c r="TPP59" s="406"/>
      <c r="TPQ59" s="407"/>
      <c r="TPR59" s="408"/>
      <c r="TPS59" s="409"/>
      <c r="TPT59" s="410"/>
      <c r="TPU59" s="411"/>
      <c r="TPV59" s="412"/>
      <c r="TPW59" s="406"/>
      <c r="TPX59" s="407"/>
      <c r="TPY59" s="408"/>
      <c r="TPZ59" s="409"/>
      <c r="TQA59" s="410"/>
      <c r="TQB59" s="411"/>
      <c r="TQC59" s="412"/>
      <c r="TQD59" s="406"/>
      <c r="TQE59" s="407"/>
      <c r="TQF59" s="408"/>
      <c r="TQG59" s="409"/>
      <c r="TQH59" s="410"/>
      <c r="TQI59" s="411"/>
      <c r="TQJ59" s="412"/>
      <c r="TQK59" s="406"/>
      <c r="TQL59" s="407"/>
      <c r="TQM59" s="408"/>
      <c r="TQN59" s="409"/>
      <c r="TQO59" s="410"/>
      <c r="TQP59" s="411"/>
      <c r="TQQ59" s="412"/>
      <c r="TQR59" s="406"/>
      <c r="TQS59" s="407"/>
      <c r="TQT59" s="408"/>
      <c r="TQU59" s="409"/>
      <c r="TQV59" s="410"/>
      <c r="TQW59" s="411"/>
      <c r="TQX59" s="412"/>
      <c r="TQY59" s="406"/>
      <c r="TQZ59" s="407"/>
      <c r="TRA59" s="408"/>
      <c r="TRB59" s="409"/>
      <c r="TRC59" s="410"/>
      <c r="TRD59" s="411"/>
      <c r="TRE59" s="412"/>
      <c r="TRF59" s="406"/>
      <c r="TRG59" s="407"/>
      <c r="TRH59" s="408"/>
      <c r="TRI59" s="409"/>
      <c r="TRJ59" s="410"/>
      <c r="TRK59" s="411"/>
      <c r="TRL59" s="412"/>
      <c r="TRM59" s="406"/>
      <c r="TRN59" s="407"/>
      <c r="TRO59" s="408"/>
      <c r="TRP59" s="409"/>
      <c r="TRQ59" s="410"/>
      <c r="TRR59" s="411"/>
      <c r="TRS59" s="412"/>
      <c r="TRT59" s="406"/>
      <c r="TRU59" s="407"/>
      <c r="TRV59" s="408"/>
      <c r="TRW59" s="409"/>
      <c r="TRX59" s="410"/>
      <c r="TRY59" s="411"/>
      <c r="TRZ59" s="412"/>
      <c r="TSA59" s="406"/>
      <c r="TSB59" s="407"/>
      <c r="TSC59" s="408"/>
      <c r="TSD59" s="409"/>
      <c r="TSE59" s="410"/>
      <c r="TSF59" s="411"/>
      <c r="TSG59" s="412"/>
      <c r="TSH59" s="406"/>
      <c r="TSI59" s="407"/>
      <c r="TSJ59" s="408"/>
      <c r="TSK59" s="409"/>
      <c r="TSL59" s="410"/>
      <c r="TSM59" s="411"/>
      <c r="TSN59" s="412"/>
      <c r="TSO59" s="406"/>
      <c r="TSP59" s="407"/>
      <c r="TSQ59" s="408"/>
      <c r="TSR59" s="409"/>
      <c r="TSS59" s="410"/>
      <c r="TST59" s="411"/>
      <c r="TSU59" s="412"/>
      <c r="TSV59" s="406"/>
      <c r="TSW59" s="407"/>
      <c r="TSX59" s="408"/>
      <c r="TSY59" s="409"/>
      <c r="TSZ59" s="410"/>
      <c r="TTA59" s="411"/>
      <c r="TTB59" s="412"/>
      <c r="TTC59" s="406"/>
      <c r="TTD59" s="407"/>
      <c r="TTE59" s="408"/>
      <c r="TTF59" s="409"/>
      <c r="TTG59" s="410"/>
      <c r="TTH59" s="411"/>
      <c r="TTI59" s="412"/>
      <c r="TTJ59" s="406"/>
      <c r="TTK59" s="407"/>
      <c r="TTL59" s="408"/>
      <c r="TTM59" s="409"/>
      <c r="TTN59" s="410"/>
      <c r="TTO59" s="411"/>
      <c r="TTP59" s="412"/>
      <c r="TTQ59" s="406"/>
      <c r="TTR59" s="407"/>
      <c r="TTS59" s="408"/>
      <c r="TTT59" s="409"/>
      <c r="TTU59" s="410"/>
      <c r="TTV59" s="411"/>
      <c r="TTW59" s="412"/>
      <c r="TTX59" s="406"/>
      <c r="TTY59" s="407"/>
      <c r="TTZ59" s="408"/>
      <c r="TUA59" s="409"/>
      <c r="TUB59" s="410"/>
      <c r="TUC59" s="411"/>
      <c r="TUD59" s="412"/>
      <c r="TUE59" s="406"/>
      <c r="TUF59" s="407"/>
      <c r="TUG59" s="408"/>
      <c r="TUH59" s="409"/>
      <c r="TUI59" s="410"/>
      <c r="TUJ59" s="411"/>
      <c r="TUK59" s="412"/>
      <c r="TUL59" s="406"/>
      <c r="TUM59" s="407"/>
      <c r="TUN59" s="408"/>
      <c r="TUO59" s="409"/>
      <c r="TUP59" s="410"/>
      <c r="TUQ59" s="411"/>
      <c r="TUR59" s="412"/>
      <c r="TUS59" s="406"/>
      <c r="TUT59" s="407"/>
      <c r="TUU59" s="408"/>
      <c r="TUV59" s="409"/>
      <c r="TUW59" s="410"/>
      <c r="TUX59" s="411"/>
      <c r="TUY59" s="412"/>
      <c r="TUZ59" s="406"/>
      <c r="TVA59" s="407"/>
      <c r="TVB59" s="408"/>
      <c r="TVC59" s="409"/>
      <c r="TVD59" s="410"/>
      <c r="TVE59" s="411"/>
      <c r="TVF59" s="412"/>
      <c r="TVG59" s="406"/>
      <c r="TVH59" s="407"/>
      <c r="TVI59" s="408"/>
      <c r="TVJ59" s="409"/>
      <c r="TVK59" s="410"/>
      <c r="TVL59" s="411"/>
      <c r="TVM59" s="412"/>
      <c r="TVN59" s="406"/>
      <c r="TVO59" s="407"/>
      <c r="TVP59" s="408"/>
      <c r="TVQ59" s="409"/>
      <c r="TVR59" s="410"/>
      <c r="TVS59" s="411"/>
      <c r="TVT59" s="412"/>
      <c r="TVU59" s="406"/>
      <c r="TVV59" s="407"/>
      <c r="TVW59" s="408"/>
      <c r="TVX59" s="409"/>
      <c r="TVY59" s="410"/>
      <c r="TVZ59" s="411"/>
      <c r="TWA59" s="412"/>
      <c r="TWB59" s="406"/>
      <c r="TWC59" s="407"/>
      <c r="TWD59" s="408"/>
      <c r="TWE59" s="409"/>
      <c r="TWF59" s="410"/>
      <c r="TWG59" s="411"/>
      <c r="TWH59" s="412"/>
      <c r="TWI59" s="406"/>
      <c r="TWJ59" s="407"/>
      <c r="TWK59" s="408"/>
      <c r="TWL59" s="409"/>
      <c r="TWM59" s="410"/>
      <c r="TWN59" s="411"/>
      <c r="TWO59" s="412"/>
      <c r="TWP59" s="406"/>
      <c r="TWQ59" s="407"/>
      <c r="TWR59" s="408"/>
      <c r="TWS59" s="409"/>
      <c r="TWT59" s="410"/>
      <c r="TWU59" s="411"/>
      <c r="TWV59" s="412"/>
      <c r="TWW59" s="406"/>
      <c r="TWX59" s="407"/>
      <c r="TWY59" s="408"/>
      <c r="TWZ59" s="409"/>
      <c r="TXA59" s="410"/>
      <c r="TXB59" s="411"/>
      <c r="TXC59" s="412"/>
      <c r="TXD59" s="406"/>
      <c r="TXE59" s="407"/>
      <c r="TXF59" s="408"/>
      <c r="TXG59" s="409"/>
      <c r="TXH59" s="410"/>
      <c r="TXI59" s="411"/>
      <c r="TXJ59" s="412"/>
      <c r="TXK59" s="406"/>
      <c r="TXL59" s="407"/>
      <c r="TXM59" s="408"/>
      <c r="TXN59" s="409"/>
      <c r="TXO59" s="410"/>
      <c r="TXP59" s="411"/>
      <c r="TXQ59" s="412"/>
      <c r="TXR59" s="406"/>
      <c r="TXS59" s="407"/>
      <c r="TXT59" s="408"/>
      <c r="TXU59" s="409"/>
      <c r="TXV59" s="410"/>
      <c r="TXW59" s="411"/>
      <c r="TXX59" s="412"/>
      <c r="TXY59" s="406"/>
      <c r="TXZ59" s="407"/>
      <c r="TYA59" s="408"/>
      <c r="TYB59" s="409"/>
      <c r="TYC59" s="410"/>
      <c r="TYD59" s="411"/>
      <c r="TYE59" s="412"/>
      <c r="TYF59" s="406"/>
      <c r="TYG59" s="407"/>
      <c r="TYH59" s="408"/>
      <c r="TYI59" s="409"/>
      <c r="TYJ59" s="410"/>
      <c r="TYK59" s="411"/>
      <c r="TYL59" s="412"/>
      <c r="TYM59" s="406"/>
      <c r="TYN59" s="407"/>
      <c r="TYO59" s="408"/>
      <c r="TYP59" s="409"/>
      <c r="TYQ59" s="410"/>
      <c r="TYR59" s="411"/>
      <c r="TYS59" s="412"/>
      <c r="TYT59" s="406"/>
      <c r="TYU59" s="407"/>
      <c r="TYV59" s="408"/>
      <c r="TYW59" s="409"/>
      <c r="TYX59" s="410"/>
      <c r="TYY59" s="411"/>
      <c r="TYZ59" s="412"/>
      <c r="TZA59" s="406"/>
      <c r="TZB59" s="407"/>
      <c r="TZC59" s="408"/>
      <c r="TZD59" s="409"/>
      <c r="TZE59" s="410"/>
      <c r="TZF59" s="411"/>
      <c r="TZG59" s="412"/>
      <c r="TZH59" s="406"/>
      <c r="TZI59" s="407"/>
      <c r="TZJ59" s="408"/>
      <c r="TZK59" s="409"/>
      <c r="TZL59" s="410"/>
      <c r="TZM59" s="411"/>
      <c r="TZN59" s="412"/>
      <c r="TZO59" s="406"/>
      <c r="TZP59" s="407"/>
      <c r="TZQ59" s="408"/>
      <c r="TZR59" s="409"/>
      <c r="TZS59" s="410"/>
      <c r="TZT59" s="411"/>
      <c r="TZU59" s="412"/>
      <c r="TZV59" s="406"/>
      <c r="TZW59" s="407"/>
      <c r="TZX59" s="408"/>
      <c r="TZY59" s="409"/>
      <c r="TZZ59" s="410"/>
      <c r="UAA59" s="411"/>
      <c r="UAB59" s="412"/>
      <c r="UAC59" s="406"/>
      <c r="UAD59" s="407"/>
      <c r="UAE59" s="408"/>
      <c r="UAF59" s="409"/>
      <c r="UAG59" s="410"/>
      <c r="UAH59" s="411"/>
      <c r="UAI59" s="412"/>
      <c r="UAJ59" s="406"/>
      <c r="UAK59" s="407"/>
      <c r="UAL59" s="408"/>
      <c r="UAM59" s="409"/>
      <c r="UAN59" s="410"/>
      <c r="UAO59" s="411"/>
      <c r="UAP59" s="412"/>
      <c r="UAQ59" s="406"/>
      <c r="UAR59" s="407"/>
      <c r="UAS59" s="408"/>
      <c r="UAT59" s="409"/>
      <c r="UAU59" s="410"/>
      <c r="UAV59" s="411"/>
      <c r="UAW59" s="412"/>
      <c r="UAX59" s="406"/>
      <c r="UAY59" s="407"/>
      <c r="UAZ59" s="408"/>
      <c r="UBA59" s="409"/>
      <c r="UBB59" s="410"/>
      <c r="UBC59" s="411"/>
      <c r="UBD59" s="412"/>
      <c r="UBE59" s="406"/>
      <c r="UBF59" s="407"/>
      <c r="UBG59" s="408"/>
      <c r="UBH59" s="409"/>
      <c r="UBI59" s="410"/>
      <c r="UBJ59" s="411"/>
      <c r="UBK59" s="412"/>
      <c r="UBL59" s="406"/>
      <c r="UBM59" s="407"/>
      <c r="UBN59" s="408"/>
      <c r="UBO59" s="409"/>
      <c r="UBP59" s="410"/>
      <c r="UBQ59" s="411"/>
      <c r="UBR59" s="412"/>
      <c r="UBS59" s="406"/>
      <c r="UBT59" s="407"/>
      <c r="UBU59" s="408"/>
      <c r="UBV59" s="409"/>
      <c r="UBW59" s="410"/>
      <c r="UBX59" s="411"/>
      <c r="UBY59" s="412"/>
      <c r="UBZ59" s="406"/>
      <c r="UCA59" s="407"/>
      <c r="UCB59" s="408"/>
      <c r="UCC59" s="409"/>
      <c r="UCD59" s="410"/>
      <c r="UCE59" s="411"/>
      <c r="UCF59" s="412"/>
      <c r="UCG59" s="406"/>
      <c r="UCH59" s="407"/>
      <c r="UCI59" s="408"/>
      <c r="UCJ59" s="409"/>
      <c r="UCK59" s="410"/>
      <c r="UCL59" s="411"/>
      <c r="UCM59" s="412"/>
      <c r="UCN59" s="406"/>
      <c r="UCO59" s="407"/>
      <c r="UCP59" s="408"/>
      <c r="UCQ59" s="409"/>
      <c r="UCR59" s="410"/>
      <c r="UCS59" s="411"/>
      <c r="UCT59" s="412"/>
      <c r="UCU59" s="406"/>
      <c r="UCV59" s="407"/>
      <c r="UCW59" s="408"/>
      <c r="UCX59" s="409"/>
      <c r="UCY59" s="410"/>
      <c r="UCZ59" s="411"/>
      <c r="UDA59" s="412"/>
      <c r="UDB59" s="406"/>
      <c r="UDC59" s="407"/>
      <c r="UDD59" s="408"/>
      <c r="UDE59" s="409"/>
      <c r="UDF59" s="410"/>
      <c r="UDG59" s="411"/>
      <c r="UDH59" s="412"/>
      <c r="UDI59" s="406"/>
      <c r="UDJ59" s="407"/>
      <c r="UDK59" s="408"/>
      <c r="UDL59" s="409"/>
      <c r="UDM59" s="410"/>
      <c r="UDN59" s="411"/>
      <c r="UDO59" s="412"/>
      <c r="UDP59" s="406"/>
      <c r="UDQ59" s="407"/>
      <c r="UDR59" s="408"/>
      <c r="UDS59" s="409"/>
      <c r="UDT59" s="410"/>
      <c r="UDU59" s="411"/>
      <c r="UDV59" s="412"/>
      <c r="UDW59" s="406"/>
      <c r="UDX59" s="407"/>
      <c r="UDY59" s="408"/>
      <c r="UDZ59" s="409"/>
      <c r="UEA59" s="410"/>
      <c r="UEB59" s="411"/>
      <c r="UEC59" s="412"/>
      <c r="UED59" s="406"/>
      <c r="UEE59" s="407"/>
      <c r="UEF59" s="408"/>
      <c r="UEG59" s="409"/>
      <c r="UEH59" s="410"/>
      <c r="UEI59" s="411"/>
      <c r="UEJ59" s="412"/>
      <c r="UEK59" s="406"/>
      <c r="UEL59" s="407"/>
      <c r="UEM59" s="408"/>
      <c r="UEN59" s="409"/>
      <c r="UEO59" s="410"/>
      <c r="UEP59" s="411"/>
      <c r="UEQ59" s="412"/>
      <c r="UER59" s="406"/>
      <c r="UES59" s="407"/>
      <c r="UET59" s="408"/>
      <c r="UEU59" s="409"/>
      <c r="UEV59" s="410"/>
      <c r="UEW59" s="411"/>
      <c r="UEX59" s="412"/>
      <c r="UEY59" s="406"/>
      <c r="UEZ59" s="407"/>
      <c r="UFA59" s="408"/>
      <c r="UFB59" s="409"/>
      <c r="UFC59" s="410"/>
      <c r="UFD59" s="411"/>
      <c r="UFE59" s="412"/>
      <c r="UFF59" s="406"/>
      <c r="UFG59" s="407"/>
      <c r="UFH59" s="408"/>
      <c r="UFI59" s="409"/>
      <c r="UFJ59" s="410"/>
      <c r="UFK59" s="411"/>
      <c r="UFL59" s="412"/>
      <c r="UFM59" s="406"/>
      <c r="UFN59" s="407"/>
      <c r="UFO59" s="408"/>
      <c r="UFP59" s="409"/>
      <c r="UFQ59" s="410"/>
      <c r="UFR59" s="411"/>
      <c r="UFS59" s="412"/>
      <c r="UFT59" s="406"/>
      <c r="UFU59" s="407"/>
      <c r="UFV59" s="408"/>
      <c r="UFW59" s="409"/>
      <c r="UFX59" s="410"/>
      <c r="UFY59" s="411"/>
      <c r="UFZ59" s="412"/>
      <c r="UGA59" s="406"/>
      <c r="UGB59" s="407"/>
      <c r="UGC59" s="408"/>
      <c r="UGD59" s="409"/>
      <c r="UGE59" s="410"/>
      <c r="UGF59" s="411"/>
      <c r="UGG59" s="412"/>
      <c r="UGH59" s="406"/>
      <c r="UGI59" s="407"/>
      <c r="UGJ59" s="408"/>
      <c r="UGK59" s="409"/>
      <c r="UGL59" s="410"/>
      <c r="UGM59" s="411"/>
      <c r="UGN59" s="412"/>
      <c r="UGO59" s="406"/>
      <c r="UGP59" s="407"/>
      <c r="UGQ59" s="408"/>
      <c r="UGR59" s="409"/>
      <c r="UGS59" s="410"/>
      <c r="UGT59" s="411"/>
      <c r="UGU59" s="412"/>
      <c r="UGV59" s="406"/>
      <c r="UGW59" s="407"/>
      <c r="UGX59" s="408"/>
      <c r="UGY59" s="409"/>
      <c r="UGZ59" s="410"/>
      <c r="UHA59" s="411"/>
      <c r="UHB59" s="412"/>
      <c r="UHC59" s="406"/>
      <c r="UHD59" s="407"/>
      <c r="UHE59" s="408"/>
      <c r="UHF59" s="409"/>
      <c r="UHG59" s="410"/>
      <c r="UHH59" s="411"/>
      <c r="UHI59" s="412"/>
      <c r="UHJ59" s="406"/>
      <c r="UHK59" s="407"/>
      <c r="UHL59" s="408"/>
      <c r="UHM59" s="409"/>
      <c r="UHN59" s="410"/>
      <c r="UHO59" s="411"/>
      <c r="UHP59" s="412"/>
      <c r="UHQ59" s="406"/>
      <c r="UHR59" s="407"/>
      <c r="UHS59" s="408"/>
      <c r="UHT59" s="409"/>
      <c r="UHU59" s="410"/>
      <c r="UHV59" s="411"/>
      <c r="UHW59" s="412"/>
      <c r="UHX59" s="406"/>
      <c r="UHY59" s="407"/>
      <c r="UHZ59" s="408"/>
      <c r="UIA59" s="409"/>
      <c r="UIB59" s="410"/>
      <c r="UIC59" s="411"/>
      <c r="UID59" s="412"/>
      <c r="UIE59" s="406"/>
      <c r="UIF59" s="407"/>
      <c r="UIG59" s="408"/>
      <c r="UIH59" s="409"/>
      <c r="UII59" s="410"/>
      <c r="UIJ59" s="411"/>
      <c r="UIK59" s="412"/>
      <c r="UIL59" s="406"/>
      <c r="UIM59" s="407"/>
      <c r="UIN59" s="408"/>
      <c r="UIO59" s="409"/>
      <c r="UIP59" s="410"/>
      <c r="UIQ59" s="411"/>
      <c r="UIR59" s="412"/>
      <c r="UIS59" s="406"/>
      <c r="UIT59" s="407"/>
      <c r="UIU59" s="408"/>
      <c r="UIV59" s="409"/>
      <c r="UIW59" s="410"/>
      <c r="UIX59" s="411"/>
      <c r="UIY59" s="412"/>
      <c r="UIZ59" s="406"/>
      <c r="UJA59" s="407"/>
      <c r="UJB59" s="408"/>
      <c r="UJC59" s="409"/>
      <c r="UJD59" s="410"/>
      <c r="UJE59" s="411"/>
      <c r="UJF59" s="412"/>
      <c r="UJG59" s="406"/>
      <c r="UJH59" s="407"/>
      <c r="UJI59" s="408"/>
      <c r="UJJ59" s="409"/>
      <c r="UJK59" s="410"/>
      <c r="UJL59" s="411"/>
      <c r="UJM59" s="412"/>
      <c r="UJN59" s="406"/>
      <c r="UJO59" s="407"/>
      <c r="UJP59" s="408"/>
      <c r="UJQ59" s="409"/>
      <c r="UJR59" s="410"/>
      <c r="UJS59" s="411"/>
      <c r="UJT59" s="412"/>
      <c r="UJU59" s="406"/>
      <c r="UJV59" s="407"/>
      <c r="UJW59" s="408"/>
      <c r="UJX59" s="409"/>
      <c r="UJY59" s="410"/>
      <c r="UJZ59" s="411"/>
      <c r="UKA59" s="412"/>
      <c r="UKB59" s="406"/>
      <c r="UKC59" s="407"/>
      <c r="UKD59" s="408"/>
      <c r="UKE59" s="409"/>
      <c r="UKF59" s="410"/>
      <c r="UKG59" s="411"/>
      <c r="UKH59" s="412"/>
      <c r="UKI59" s="406"/>
      <c r="UKJ59" s="407"/>
      <c r="UKK59" s="408"/>
      <c r="UKL59" s="409"/>
      <c r="UKM59" s="410"/>
      <c r="UKN59" s="411"/>
      <c r="UKO59" s="412"/>
      <c r="UKP59" s="406"/>
      <c r="UKQ59" s="407"/>
      <c r="UKR59" s="408"/>
      <c r="UKS59" s="409"/>
      <c r="UKT59" s="410"/>
      <c r="UKU59" s="411"/>
      <c r="UKV59" s="412"/>
      <c r="UKW59" s="406"/>
      <c r="UKX59" s="407"/>
      <c r="UKY59" s="408"/>
      <c r="UKZ59" s="409"/>
      <c r="ULA59" s="410"/>
      <c r="ULB59" s="411"/>
      <c r="ULC59" s="412"/>
      <c r="ULD59" s="406"/>
      <c r="ULE59" s="407"/>
      <c r="ULF59" s="408"/>
      <c r="ULG59" s="409"/>
      <c r="ULH59" s="410"/>
      <c r="ULI59" s="411"/>
      <c r="ULJ59" s="412"/>
      <c r="ULK59" s="406"/>
      <c r="ULL59" s="407"/>
      <c r="ULM59" s="408"/>
      <c r="ULN59" s="409"/>
      <c r="ULO59" s="410"/>
      <c r="ULP59" s="411"/>
      <c r="ULQ59" s="412"/>
      <c r="ULR59" s="406"/>
      <c r="ULS59" s="407"/>
      <c r="ULT59" s="408"/>
      <c r="ULU59" s="409"/>
      <c r="ULV59" s="410"/>
      <c r="ULW59" s="411"/>
      <c r="ULX59" s="412"/>
      <c r="ULY59" s="406"/>
      <c r="ULZ59" s="407"/>
      <c r="UMA59" s="408"/>
      <c r="UMB59" s="409"/>
      <c r="UMC59" s="410"/>
      <c r="UMD59" s="411"/>
      <c r="UME59" s="412"/>
      <c r="UMF59" s="406"/>
      <c r="UMG59" s="407"/>
      <c r="UMH59" s="408"/>
      <c r="UMI59" s="409"/>
      <c r="UMJ59" s="410"/>
      <c r="UMK59" s="411"/>
      <c r="UML59" s="412"/>
      <c r="UMM59" s="406"/>
      <c r="UMN59" s="407"/>
      <c r="UMO59" s="408"/>
      <c r="UMP59" s="409"/>
      <c r="UMQ59" s="410"/>
      <c r="UMR59" s="411"/>
      <c r="UMS59" s="412"/>
      <c r="UMT59" s="406"/>
      <c r="UMU59" s="407"/>
      <c r="UMV59" s="408"/>
      <c r="UMW59" s="409"/>
      <c r="UMX59" s="410"/>
      <c r="UMY59" s="411"/>
      <c r="UMZ59" s="412"/>
      <c r="UNA59" s="406"/>
      <c r="UNB59" s="407"/>
      <c r="UNC59" s="408"/>
      <c r="UND59" s="409"/>
      <c r="UNE59" s="410"/>
      <c r="UNF59" s="411"/>
      <c r="UNG59" s="412"/>
      <c r="UNH59" s="406"/>
      <c r="UNI59" s="407"/>
      <c r="UNJ59" s="408"/>
      <c r="UNK59" s="409"/>
      <c r="UNL59" s="410"/>
      <c r="UNM59" s="411"/>
      <c r="UNN59" s="412"/>
      <c r="UNO59" s="406"/>
      <c r="UNP59" s="407"/>
      <c r="UNQ59" s="408"/>
      <c r="UNR59" s="409"/>
      <c r="UNS59" s="410"/>
      <c r="UNT59" s="411"/>
      <c r="UNU59" s="412"/>
      <c r="UNV59" s="406"/>
      <c r="UNW59" s="407"/>
      <c r="UNX59" s="408"/>
      <c r="UNY59" s="409"/>
      <c r="UNZ59" s="410"/>
      <c r="UOA59" s="411"/>
      <c r="UOB59" s="412"/>
      <c r="UOC59" s="406"/>
      <c r="UOD59" s="407"/>
      <c r="UOE59" s="408"/>
      <c r="UOF59" s="409"/>
      <c r="UOG59" s="410"/>
      <c r="UOH59" s="411"/>
      <c r="UOI59" s="412"/>
      <c r="UOJ59" s="406"/>
      <c r="UOK59" s="407"/>
      <c r="UOL59" s="408"/>
      <c r="UOM59" s="409"/>
      <c r="UON59" s="410"/>
      <c r="UOO59" s="411"/>
      <c r="UOP59" s="412"/>
      <c r="UOQ59" s="406"/>
      <c r="UOR59" s="407"/>
      <c r="UOS59" s="408"/>
      <c r="UOT59" s="409"/>
      <c r="UOU59" s="410"/>
      <c r="UOV59" s="411"/>
      <c r="UOW59" s="412"/>
      <c r="UOX59" s="406"/>
      <c r="UOY59" s="407"/>
      <c r="UOZ59" s="408"/>
      <c r="UPA59" s="409"/>
      <c r="UPB59" s="410"/>
      <c r="UPC59" s="411"/>
      <c r="UPD59" s="412"/>
      <c r="UPE59" s="406"/>
      <c r="UPF59" s="407"/>
      <c r="UPG59" s="408"/>
      <c r="UPH59" s="409"/>
      <c r="UPI59" s="410"/>
      <c r="UPJ59" s="411"/>
      <c r="UPK59" s="412"/>
      <c r="UPL59" s="406"/>
      <c r="UPM59" s="407"/>
      <c r="UPN59" s="408"/>
      <c r="UPO59" s="409"/>
      <c r="UPP59" s="410"/>
      <c r="UPQ59" s="411"/>
      <c r="UPR59" s="412"/>
      <c r="UPS59" s="406"/>
      <c r="UPT59" s="407"/>
      <c r="UPU59" s="408"/>
      <c r="UPV59" s="409"/>
      <c r="UPW59" s="410"/>
      <c r="UPX59" s="411"/>
      <c r="UPY59" s="412"/>
      <c r="UPZ59" s="406"/>
      <c r="UQA59" s="407"/>
      <c r="UQB59" s="408"/>
      <c r="UQC59" s="409"/>
      <c r="UQD59" s="410"/>
      <c r="UQE59" s="411"/>
      <c r="UQF59" s="412"/>
      <c r="UQG59" s="406"/>
      <c r="UQH59" s="407"/>
      <c r="UQI59" s="408"/>
      <c r="UQJ59" s="409"/>
      <c r="UQK59" s="410"/>
      <c r="UQL59" s="411"/>
      <c r="UQM59" s="412"/>
      <c r="UQN59" s="406"/>
      <c r="UQO59" s="407"/>
      <c r="UQP59" s="408"/>
      <c r="UQQ59" s="409"/>
      <c r="UQR59" s="410"/>
      <c r="UQS59" s="411"/>
      <c r="UQT59" s="412"/>
      <c r="UQU59" s="406"/>
      <c r="UQV59" s="407"/>
      <c r="UQW59" s="408"/>
      <c r="UQX59" s="409"/>
      <c r="UQY59" s="410"/>
      <c r="UQZ59" s="411"/>
      <c r="URA59" s="412"/>
      <c r="URB59" s="406"/>
      <c r="URC59" s="407"/>
      <c r="URD59" s="408"/>
      <c r="URE59" s="409"/>
      <c r="URF59" s="410"/>
      <c r="URG59" s="411"/>
      <c r="URH59" s="412"/>
      <c r="URI59" s="406"/>
      <c r="URJ59" s="407"/>
      <c r="URK59" s="408"/>
      <c r="URL59" s="409"/>
      <c r="URM59" s="410"/>
      <c r="URN59" s="411"/>
      <c r="URO59" s="412"/>
      <c r="URP59" s="406"/>
      <c r="URQ59" s="407"/>
      <c r="URR59" s="408"/>
      <c r="URS59" s="409"/>
      <c r="URT59" s="410"/>
      <c r="URU59" s="411"/>
      <c r="URV59" s="412"/>
      <c r="URW59" s="406"/>
      <c r="URX59" s="407"/>
      <c r="URY59" s="408"/>
      <c r="URZ59" s="409"/>
      <c r="USA59" s="410"/>
      <c r="USB59" s="411"/>
      <c r="USC59" s="412"/>
      <c r="USD59" s="406"/>
      <c r="USE59" s="407"/>
      <c r="USF59" s="408"/>
      <c r="USG59" s="409"/>
      <c r="USH59" s="410"/>
      <c r="USI59" s="411"/>
      <c r="USJ59" s="412"/>
      <c r="USK59" s="406"/>
      <c r="USL59" s="407"/>
      <c r="USM59" s="408"/>
      <c r="USN59" s="409"/>
      <c r="USO59" s="410"/>
      <c r="USP59" s="411"/>
      <c r="USQ59" s="412"/>
      <c r="USR59" s="406"/>
      <c r="USS59" s="407"/>
      <c r="UST59" s="408"/>
      <c r="USU59" s="409"/>
      <c r="USV59" s="410"/>
      <c r="USW59" s="411"/>
      <c r="USX59" s="412"/>
      <c r="USY59" s="406"/>
      <c r="USZ59" s="407"/>
      <c r="UTA59" s="408"/>
      <c r="UTB59" s="409"/>
      <c r="UTC59" s="410"/>
      <c r="UTD59" s="411"/>
      <c r="UTE59" s="412"/>
      <c r="UTF59" s="406"/>
      <c r="UTG59" s="407"/>
      <c r="UTH59" s="408"/>
      <c r="UTI59" s="409"/>
      <c r="UTJ59" s="410"/>
      <c r="UTK59" s="411"/>
      <c r="UTL59" s="412"/>
      <c r="UTM59" s="406"/>
      <c r="UTN59" s="407"/>
      <c r="UTO59" s="408"/>
      <c r="UTP59" s="409"/>
      <c r="UTQ59" s="410"/>
      <c r="UTR59" s="411"/>
      <c r="UTS59" s="412"/>
      <c r="UTT59" s="406"/>
      <c r="UTU59" s="407"/>
      <c r="UTV59" s="408"/>
      <c r="UTW59" s="409"/>
      <c r="UTX59" s="410"/>
      <c r="UTY59" s="411"/>
      <c r="UTZ59" s="412"/>
      <c r="UUA59" s="406"/>
      <c r="UUB59" s="407"/>
      <c r="UUC59" s="408"/>
      <c r="UUD59" s="409"/>
      <c r="UUE59" s="410"/>
      <c r="UUF59" s="411"/>
      <c r="UUG59" s="412"/>
      <c r="UUH59" s="406"/>
      <c r="UUI59" s="407"/>
      <c r="UUJ59" s="408"/>
      <c r="UUK59" s="409"/>
      <c r="UUL59" s="410"/>
      <c r="UUM59" s="411"/>
      <c r="UUN59" s="412"/>
      <c r="UUO59" s="406"/>
      <c r="UUP59" s="407"/>
      <c r="UUQ59" s="408"/>
      <c r="UUR59" s="409"/>
      <c r="UUS59" s="410"/>
      <c r="UUT59" s="411"/>
      <c r="UUU59" s="412"/>
      <c r="UUV59" s="406"/>
      <c r="UUW59" s="407"/>
      <c r="UUX59" s="408"/>
      <c r="UUY59" s="409"/>
      <c r="UUZ59" s="410"/>
      <c r="UVA59" s="411"/>
      <c r="UVB59" s="412"/>
      <c r="UVC59" s="406"/>
      <c r="UVD59" s="407"/>
      <c r="UVE59" s="408"/>
      <c r="UVF59" s="409"/>
      <c r="UVG59" s="410"/>
      <c r="UVH59" s="411"/>
      <c r="UVI59" s="412"/>
      <c r="UVJ59" s="406"/>
      <c r="UVK59" s="407"/>
      <c r="UVL59" s="408"/>
      <c r="UVM59" s="409"/>
      <c r="UVN59" s="410"/>
      <c r="UVO59" s="411"/>
      <c r="UVP59" s="412"/>
      <c r="UVQ59" s="406"/>
      <c r="UVR59" s="407"/>
      <c r="UVS59" s="408"/>
      <c r="UVT59" s="409"/>
      <c r="UVU59" s="410"/>
      <c r="UVV59" s="411"/>
      <c r="UVW59" s="412"/>
      <c r="UVX59" s="406"/>
      <c r="UVY59" s="407"/>
      <c r="UVZ59" s="408"/>
      <c r="UWA59" s="409"/>
      <c r="UWB59" s="410"/>
      <c r="UWC59" s="411"/>
      <c r="UWD59" s="412"/>
      <c r="UWE59" s="406"/>
      <c r="UWF59" s="407"/>
      <c r="UWG59" s="408"/>
      <c r="UWH59" s="409"/>
      <c r="UWI59" s="410"/>
      <c r="UWJ59" s="411"/>
      <c r="UWK59" s="412"/>
      <c r="UWL59" s="406"/>
      <c r="UWM59" s="407"/>
      <c r="UWN59" s="408"/>
      <c r="UWO59" s="409"/>
      <c r="UWP59" s="410"/>
      <c r="UWQ59" s="411"/>
      <c r="UWR59" s="412"/>
      <c r="UWS59" s="406"/>
      <c r="UWT59" s="407"/>
      <c r="UWU59" s="408"/>
      <c r="UWV59" s="409"/>
      <c r="UWW59" s="410"/>
      <c r="UWX59" s="411"/>
      <c r="UWY59" s="412"/>
      <c r="UWZ59" s="406"/>
      <c r="UXA59" s="407"/>
      <c r="UXB59" s="408"/>
      <c r="UXC59" s="409"/>
      <c r="UXD59" s="410"/>
      <c r="UXE59" s="411"/>
      <c r="UXF59" s="412"/>
      <c r="UXG59" s="406"/>
      <c r="UXH59" s="407"/>
      <c r="UXI59" s="408"/>
      <c r="UXJ59" s="409"/>
      <c r="UXK59" s="410"/>
      <c r="UXL59" s="411"/>
      <c r="UXM59" s="412"/>
      <c r="UXN59" s="406"/>
      <c r="UXO59" s="407"/>
      <c r="UXP59" s="408"/>
      <c r="UXQ59" s="409"/>
      <c r="UXR59" s="410"/>
      <c r="UXS59" s="411"/>
      <c r="UXT59" s="412"/>
      <c r="UXU59" s="406"/>
      <c r="UXV59" s="407"/>
      <c r="UXW59" s="408"/>
      <c r="UXX59" s="409"/>
      <c r="UXY59" s="410"/>
      <c r="UXZ59" s="411"/>
      <c r="UYA59" s="412"/>
      <c r="UYB59" s="406"/>
      <c r="UYC59" s="407"/>
      <c r="UYD59" s="408"/>
      <c r="UYE59" s="409"/>
      <c r="UYF59" s="410"/>
      <c r="UYG59" s="411"/>
      <c r="UYH59" s="412"/>
      <c r="UYI59" s="406"/>
      <c r="UYJ59" s="407"/>
      <c r="UYK59" s="408"/>
      <c r="UYL59" s="409"/>
      <c r="UYM59" s="410"/>
      <c r="UYN59" s="411"/>
      <c r="UYO59" s="412"/>
      <c r="UYP59" s="406"/>
      <c r="UYQ59" s="407"/>
      <c r="UYR59" s="408"/>
      <c r="UYS59" s="409"/>
      <c r="UYT59" s="410"/>
      <c r="UYU59" s="411"/>
      <c r="UYV59" s="412"/>
      <c r="UYW59" s="406"/>
      <c r="UYX59" s="407"/>
      <c r="UYY59" s="408"/>
      <c r="UYZ59" s="409"/>
      <c r="UZA59" s="410"/>
      <c r="UZB59" s="411"/>
      <c r="UZC59" s="412"/>
      <c r="UZD59" s="406"/>
      <c r="UZE59" s="407"/>
      <c r="UZF59" s="408"/>
      <c r="UZG59" s="409"/>
      <c r="UZH59" s="410"/>
      <c r="UZI59" s="411"/>
      <c r="UZJ59" s="412"/>
      <c r="UZK59" s="406"/>
      <c r="UZL59" s="407"/>
      <c r="UZM59" s="408"/>
      <c r="UZN59" s="409"/>
      <c r="UZO59" s="410"/>
      <c r="UZP59" s="411"/>
      <c r="UZQ59" s="412"/>
      <c r="UZR59" s="406"/>
      <c r="UZS59" s="407"/>
      <c r="UZT59" s="408"/>
      <c r="UZU59" s="409"/>
      <c r="UZV59" s="410"/>
      <c r="UZW59" s="411"/>
      <c r="UZX59" s="412"/>
      <c r="UZY59" s="406"/>
      <c r="UZZ59" s="407"/>
      <c r="VAA59" s="408"/>
      <c r="VAB59" s="409"/>
      <c r="VAC59" s="410"/>
      <c r="VAD59" s="411"/>
      <c r="VAE59" s="412"/>
      <c r="VAF59" s="406"/>
      <c r="VAG59" s="407"/>
      <c r="VAH59" s="408"/>
      <c r="VAI59" s="409"/>
      <c r="VAJ59" s="410"/>
      <c r="VAK59" s="411"/>
      <c r="VAL59" s="412"/>
      <c r="VAM59" s="406"/>
      <c r="VAN59" s="407"/>
      <c r="VAO59" s="408"/>
      <c r="VAP59" s="409"/>
      <c r="VAQ59" s="410"/>
      <c r="VAR59" s="411"/>
      <c r="VAS59" s="412"/>
      <c r="VAT59" s="406"/>
      <c r="VAU59" s="407"/>
      <c r="VAV59" s="408"/>
      <c r="VAW59" s="409"/>
      <c r="VAX59" s="410"/>
      <c r="VAY59" s="411"/>
      <c r="VAZ59" s="412"/>
      <c r="VBA59" s="406"/>
      <c r="VBB59" s="407"/>
      <c r="VBC59" s="408"/>
      <c r="VBD59" s="409"/>
      <c r="VBE59" s="410"/>
      <c r="VBF59" s="411"/>
      <c r="VBG59" s="412"/>
      <c r="VBH59" s="406"/>
      <c r="VBI59" s="407"/>
      <c r="VBJ59" s="408"/>
      <c r="VBK59" s="409"/>
      <c r="VBL59" s="410"/>
      <c r="VBM59" s="411"/>
      <c r="VBN59" s="412"/>
      <c r="VBO59" s="406"/>
      <c r="VBP59" s="407"/>
      <c r="VBQ59" s="408"/>
      <c r="VBR59" s="409"/>
      <c r="VBS59" s="410"/>
      <c r="VBT59" s="411"/>
      <c r="VBU59" s="412"/>
      <c r="VBV59" s="406"/>
      <c r="VBW59" s="407"/>
      <c r="VBX59" s="408"/>
      <c r="VBY59" s="409"/>
      <c r="VBZ59" s="410"/>
      <c r="VCA59" s="411"/>
      <c r="VCB59" s="412"/>
      <c r="VCC59" s="406"/>
      <c r="VCD59" s="407"/>
      <c r="VCE59" s="408"/>
      <c r="VCF59" s="409"/>
      <c r="VCG59" s="410"/>
      <c r="VCH59" s="411"/>
      <c r="VCI59" s="412"/>
      <c r="VCJ59" s="406"/>
      <c r="VCK59" s="407"/>
      <c r="VCL59" s="408"/>
      <c r="VCM59" s="409"/>
      <c r="VCN59" s="410"/>
      <c r="VCO59" s="411"/>
      <c r="VCP59" s="412"/>
      <c r="VCQ59" s="406"/>
      <c r="VCR59" s="407"/>
      <c r="VCS59" s="408"/>
      <c r="VCT59" s="409"/>
      <c r="VCU59" s="410"/>
      <c r="VCV59" s="411"/>
      <c r="VCW59" s="412"/>
      <c r="VCX59" s="406"/>
      <c r="VCY59" s="407"/>
      <c r="VCZ59" s="408"/>
      <c r="VDA59" s="409"/>
      <c r="VDB59" s="410"/>
      <c r="VDC59" s="411"/>
      <c r="VDD59" s="412"/>
      <c r="VDE59" s="406"/>
      <c r="VDF59" s="407"/>
      <c r="VDG59" s="408"/>
      <c r="VDH59" s="409"/>
      <c r="VDI59" s="410"/>
      <c r="VDJ59" s="411"/>
      <c r="VDK59" s="412"/>
      <c r="VDL59" s="406"/>
      <c r="VDM59" s="407"/>
      <c r="VDN59" s="408"/>
      <c r="VDO59" s="409"/>
      <c r="VDP59" s="410"/>
      <c r="VDQ59" s="411"/>
      <c r="VDR59" s="412"/>
      <c r="VDS59" s="406"/>
      <c r="VDT59" s="407"/>
      <c r="VDU59" s="408"/>
      <c r="VDV59" s="409"/>
      <c r="VDW59" s="410"/>
      <c r="VDX59" s="411"/>
      <c r="VDY59" s="412"/>
      <c r="VDZ59" s="406"/>
      <c r="VEA59" s="407"/>
      <c r="VEB59" s="408"/>
      <c r="VEC59" s="409"/>
      <c r="VED59" s="410"/>
      <c r="VEE59" s="411"/>
      <c r="VEF59" s="412"/>
      <c r="VEG59" s="406"/>
      <c r="VEH59" s="407"/>
      <c r="VEI59" s="408"/>
      <c r="VEJ59" s="409"/>
      <c r="VEK59" s="410"/>
      <c r="VEL59" s="411"/>
      <c r="VEM59" s="412"/>
      <c r="VEN59" s="406"/>
      <c r="VEO59" s="407"/>
      <c r="VEP59" s="408"/>
      <c r="VEQ59" s="409"/>
      <c r="VER59" s="410"/>
      <c r="VES59" s="411"/>
      <c r="VET59" s="412"/>
      <c r="VEU59" s="406"/>
      <c r="VEV59" s="407"/>
      <c r="VEW59" s="408"/>
      <c r="VEX59" s="409"/>
      <c r="VEY59" s="410"/>
      <c r="VEZ59" s="411"/>
      <c r="VFA59" s="412"/>
      <c r="VFB59" s="406"/>
      <c r="VFC59" s="407"/>
      <c r="VFD59" s="408"/>
      <c r="VFE59" s="409"/>
      <c r="VFF59" s="410"/>
      <c r="VFG59" s="411"/>
      <c r="VFH59" s="412"/>
      <c r="VFI59" s="406"/>
      <c r="VFJ59" s="407"/>
      <c r="VFK59" s="408"/>
      <c r="VFL59" s="409"/>
      <c r="VFM59" s="410"/>
      <c r="VFN59" s="411"/>
      <c r="VFO59" s="412"/>
      <c r="VFP59" s="406"/>
      <c r="VFQ59" s="407"/>
      <c r="VFR59" s="408"/>
      <c r="VFS59" s="409"/>
      <c r="VFT59" s="410"/>
      <c r="VFU59" s="411"/>
      <c r="VFV59" s="412"/>
      <c r="VFW59" s="406"/>
      <c r="VFX59" s="407"/>
      <c r="VFY59" s="408"/>
      <c r="VFZ59" s="409"/>
      <c r="VGA59" s="410"/>
      <c r="VGB59" s="411"/>
      <c r="VGC59" s="412"/>
      <c r="VGD59" s="406"/>
      <c r="VGE59" s="407"/>
      <c r="VGF59" s="408"/>
      <c r="VGG59" s="409"/>
      <c r="VGH59" s="410"/>
      <c r="VGI59" s="411"/>
      <c r="VGJ59" s="412"/>
      <c r="VGK59" s="406"/>
      <c r="VGL59" s="407"/>
      <c r="VGM59" s="408"/>
      <c r="VGN59" s="409"/>
      <c r="VGO59" s="410"/>
      <c r="VGP59" s="411"/>
      <c r="VGQ59" s="412"/>
      <c r="VGR59" s="406"/>
      <c r="VGS59" s="407"/>
      <c r="VGT59" s="408"/>
      <c r="VGU59" s="409"/>
      <c r="VGV59" s="410"/>
      <c r="VGW59" s="411"/>
      <c r="VGX59" s="412"/>
      <c r="VGY59" s="406"/>
      <c r="VGZ59" s="407"/>
      <c r="VHA59" s="408"/>
      <c r="VHB59" s="409"/>
      <c r="VHC59" s="410"/>
      <c r="VHD59" s="411"/>
      <c r="VHE59" s="412"/>
      <c r="VHF59" s="406"/>
      <c r="VHG59" s="407"/>
      <c r="VHH59" s="408"/>
      <c r="VHI59" s="409"/>
      <c r="VHJ59" s="410"/>
      <c r="VHK59" s="411"/>
      <c r="VHL59" s="412"/>
      <c r="VHM59" s="406"/>
      <c r="VHN59" s="407"/>
      <c r="VHO59" s="408"/>
      <c r="VHP59" s="409"/>
      <c r="VHQ59" s="410"/>
      <c r="VHR59" s="411"/>
      <c r="VHS59" s="412"/>
      <c r="VHT59" s="406"/>
      <c r="VHU59" s="407"/>
      <c r="VHV59" s="408"/>
      <c r="VHW59" s="409"/>
      <c r="VHX59" s="410"/>
      <c r="VHY59" s="411"/>
      <c r="VHZ59" s="412"/>
      <c r="VIA59" s="406"/>
      <c r="VIB59" s="407"/>
      <c r="VIC59" s="408"/>
      <c r="VID59" s="409"/>
      <c r="VIE59" s="410"/>
      <c r="VIF59" s="411"/>
      <c r="VIG59" s="412"/>
      <c r="VIH59" s="406"/>
      <c r="VII59" s="407"/>
      <c r="VIJ59" s="408"/>
      <c r="VIK59" s="409"/>
      <c r="VIL59" s="410"/>
      <c r="VIM59" s="411"/>
      <c r="VIN59" s="412"/>
      <c r="VIO59" s="406"/>
      <c r="VIP59" s="407"/>
      <c r="VIQ59" s="408"/>
      <c r="VIR59" s="409"/>
      <c r="VIS59" s="410"/>
      <c r="VIT59" s="411"/>
      <c r="VIU59" s="412"/>
      <c r="VIV59" s="406"/>
      <c r="VIW59" s="407"/>
      <c r="VIX59" s="408"/>
      <c r="VIY59" s="409"/>
      <c r="VIZ59" s="410"/>
      <c r="VJA59" s="411"/>
      <c r="VJB59" s="412"/>
      <c r="VJC59" s="406"/>
      <c r="VJD59" s="407"/>
      <c r="VJE59" s="408"/>
      <c r="VJF59" s="409"/>
      <c r="VJG59" s="410"/>
      <c r="VJH59" s="411"/>
      <c r="VJI59" s="412"/>
      <c r="VJJ59" s="406"/>
      <c r="VJK59" s="407"/>
      <c r="VJL59" s="408"/>
      <c r="VJM59" s="409"/>
      <c r="VJN59" s="410"/>
      <c r="VJO59" s="411"/>
      <c r="VJP59" s="412"/>
      <c r="VJQ59" s="406"/>
      <c r="VJR59" s="407"/>
      <c r="VJS59" s="408"/>
      <c r="VJT59" s="409"/>
      <c r="VJU59" s="410"/>
      <c r="VJV59" s="411"/>
      <c r="VJW59" s="412"/>
      <c r="VJX59" s="406"/>
      <c r="VJY59" s="407"/>
      <c r="VJZ59" s="408"/>
      <c r="VKA59" s="409"/>
      <c r="VKB59" s="410"/>
      <c r="VKC59" s="411"/>
      <c r="VKD59" s="412"/>
      <c r="VKE59" s="406"/>
      <c r="VKF59" s="407"/>
      <c r="VKG59" s="408"/>
      <c r="VKH59" s="409"/>
      <c r="VKI59" s="410"/>
      <c r="VKJ59" s="411"/>
      <c r="VKK59" s="412"/>
      <c r="VKL59" s="406"/>
      <c r="VKM59" s="407"/>
      <c r="VKN59" s="408"/>
      <c r="VKO59" s="409"/>
      <c r="VKP59" s="410"/>
      <c r="VKQ59" s="411"/>
      <c r="VKR59" s="412"/>
      <c r="VKS59" s="406"/>
      <c r="VKT59" s="407"/>
      <c r="VKU59" s="408"/>
      <c r="VKV59" s="409"/>
      <c r="VKW59" s="410"/>
      <c r="VKX59" s="411"/>
      <c r="VKY59" s="412"/>
      <c r="VKZ59" s="406"/>
      <c r="VLA59" s="407"/>
      <c r="VLB59" s="408"/>
      <c r="VLC59" s="409"/>
      <c r="VLD59" s="410"/>
      <c r="VLE59" s="411"/>
      <c r="VLF59" s="412"/>
      <c r="VLG59" s="406"/>
      <c r="VLH59" s="407"/>
      <c r="VLI59" s="408"/>
      <c r="VLJ59" s="409"/>
      <c r="VLK59" s="410"/>
      <c r="VLL59" s="411"/>
      <c r="VLM59" s="412"/>
      <c r="VLN59" s="406"/>
      <c r="VLO59" s="407"/>
      <c r="VLP59" s="408"/>
      <c r="VLQ59" s="409"/>
      <c r="VLR59" s="410"/>
      <c r="VLS59" s="411"/>
      <c r="VLT59" s="412"/>
      <c r="VLU59" s="406"/>
      <c r="VLV59" s="407"/>
      <c r="VLW59" s="408"/>
      <c r="VLX59" s="409"/>
      <c r="VLY59" s="410"/>
      <c r="VLZ59" s="411"/>
      <c r="VMA59" s="412"/>
      <c r="VMB59" s="406"/>
      <c r="VMC59" s="407"/>
      <c r="VMD59" s="408"/>
      <c r="VME59" s="409"/>
      <c r="VMF59" s="410"/>
      <c r="VMG59" s="411"/>
      <c r="VMH59" s="412"/>
      <c r="VMI59" s="406"/>
      <c r="VMJ59" s="407"/>
      <c r="VMK59" s="408"/>
      <c r="VML59" s="409"/>
      <c r="VMM59" s="410"/>
      <c r="VMN59" s="411"/>
      <c r="VMO59" s="412"/>
      <c r="VMP59" s="406"/>
      <c r="VMQ59" s="407"/>
      <c r="VMR59" s="408"/>
      <c r="VMS59" s="409"/>
      <c r="VMT59" s="410"/>
      <c r="VMU59" s="411"/>
      <c r="VMV59" s="412"/>
      <c r="VMW59" s="406"/>
      <c r="VMX59" s="407"/>
      <c r="VMY59" s="408"/>
      <c r="VMZ59" s="409"/>
      <c r="VNA59" s="410"/>
      <c r="VNB59" s="411"/>
      <c r="VNC59" s="412"/>
      <c r="VND59" s="406"/>
      <c r="VNE59" s="407"/>
      <c r="VNF59" s="408"/>
      <c r="VNG59" s="409"/>
      <c r="VNH59" s="410"/>
      <c r="VNI59" s="411"/>
      <c r="VNJ59" s="412"/>
      <c r="VNK59" s="406"/>
      <c r="VNL59" s="407"/>
      <c r="VNM59" s="408"/>
      <c r="VNN59" s="409"/>
      <c r="VNO59" s="410"/>
      <c r="VNP59" s="411"/>
      <c r="VNQ59" s="412"/>
      <c r="VNR59" s="406"/>
      <c r="VNS59" s="407"/>
      <c r="VNT59" s="408"/>
      <c r="VNU59" s="409"/>
      <c r="VNV59" s="410"/>
      <c r="VNW59" s="411"/>
      <c r="VNX59" s="412"/>
      <c r="VNY59" s="406"/>
      <c r="VNZ59" s="407"/>
      <c r="VOA59" s="408"/>
      <c r="VOB59" s="409"/>
      <c r="VOC59" s="410"/>
      <c r="VOD59" s="411"/>
      <c r="VOE59" s="412"/>
      <c r="VOF59" s="406"/>
      <c r="VOG59" s="407"/>
      <c r="VOH59" s="408"/>
      <c r="VOI59" s="409"/>
      <c r="VOJ59" s="410"/>
      <c r="VOK59" s="411"/>
      <c r="VOL59" s="412"/>
      <c r="VOM59" s="406"/>
      <c r="VON59" s="407"/>
      <c r="VOO59" s="408"/>
      <c r="VOP59" s="409"/>
      <c r="VOQ59" s="410"/>
      <c r="VOR59" s="411"/>
      <c r="VOS59" s="412"/>
      <c r="VOT59" s="406"/>
      <c r="VOU59" s="407"/>
      <c r="VOV59" s="408"/>
      <c r="VOW59" s="409"/>
      <c r="VOX59" s="410"/>
      <c r="VOY59" s="411"/>
      <c r="VOZ59" s="412"/>
      <c r="VPA59" s="406"/>
      <c r="VPB59" s="407"/>
      <c r="VPC59" s="408"/>
      <c r="VPD59" s="409"/>
      <c r="VPE59" s="410"/>
      <c r="VPF59" s="411"/>
      <c r="VPG59" s="412"/>
      <c r="VPH59" s="406"/>
      <c r="VPI59" s="407"/>
      <c r="VPJ59" s="408"/>
      <c r="VPK59" s="409"/>
      <c r="VPL59" s="410"/>
      <c r="VPM59" s="411"/>
      <c r="VPN59" s="412"/>
      <c r="VPO59" s="406"/>
      <c r="VPP59" s="407"/>
      <c r="VPQ59" s="408"/>
      <c r="VPR59" s="409"/>
      <c r="VPS59" s="410"/>
      <c r="VPT59" s="411"/>
      <c r="VPU59" s="412"/>
      <c r="VPV59" s="406"/>
      <c r="VPW59" s="407"/>
      <c r="VPX59" s="408"/>
      <c r="VPY59" s="409"/>
      <c r="VPZ59" s="410"/>
      <c r="VQA59" s="411"/>
      <c r="VQB59" s="412"/>
      <c r="VQC59" s="406"/>
      <c r="VQD59" s="407"/>
      <c r="VQE59" s="408"/>
      <c r="VQF59" s="409"/>
      <c r="VQG59" s="410"/>
      <c r="VQH59" s="411"/>
      <c r="VQI59" s="412"/>
      <c r="VQJ59" s="406"/>
      <c r="VQK59" s="407"/>
      <c r="VQL59" s="408"/>
      <c r="VQM59" s="409"/>
      <c r="VQN59" s="410"/>
      <c r="VQO59" s="411"/>
      <c r="VQP59" s="412"/>
      <c r="VQQ59" s="406"/>
      <c r="VQR59" s="407"/>
      <c r="VQS59" s="408"/>
      <c r="VQT59" s="409"/>
      <c r="VQU59" s="410"/>
      <c r="VQV59" s="411"/>
      <c r="VQW59" s="412"/>
      <c r="VQX59" s="406"/>
      <c r="VQY59" s="407"/>
      <c r="VQZ59" s="408"/>
      <c r="VRA59" s="409"/>
      <c r="VRB59" s="410"/>
      <c r="VRC59" s="411"/>
      <c r="VRD59" s="412"/>
      <c r="VRE59" s="406"/>
      <c r="VRF59" s="407"/>
      <c r="VRG59" s="408"/>
      <c r="VRH59" s="409"/>
      <c r="VRI59" s="410"/>
      <c r="VRJ59" s="411"/>
      <c r="VRK59" s="412"/>
      <c r="VRL59" s="406"/>
      <c r="VRM59" s="407"/>
      <c r="VRN59" s="408"/>
      <c r="VRO59" s="409"/>
      <c r="VRP59" s="410"/>
      <c r="VRQ59" s="411"/>
      <c r="VRR59" s="412"/>
      <c r="VRS59" s="406"/>
      <c r="VRT59" s="407"/>
      <c r="VRU59" s="408"/>
      <c r="VRV59" s="409"/>
      <c r="VRW59" s="410"/>
      <c r="VRX59" s="411"/>
      <c r="VRY59" s="412"/>
      <c r="VRZ59" s="406"/>
      <c r="VSA59" s="407"/>
      <c r="VSB59" s="408"/>
      <c r="VSC59" s="409"/>
      <c r="VSD59" s="410"/>
      <c r="VSE59" s="411"/>
      <c r="VSF59" s="412"/>
      <c r="VSG59" s="406"/>
      <c r="VSH59" s="407"/>
      <c r="VSI59" s="408"/>
      <c r="VSJ59" s="409"/>
      <c r="VSK59" s="410"/>
      <c r="VSL59" s="411"/>
      <c r="VSM59" s="412"/>
      <c r="VSN59" s="406"/>
      <c r="VSO59" s="407"/>
      <c r="VSP59" s="408"/>
      <c r="VSQ59" s="409"/>
      <c r="VSR59" s="410"/>
      <c r="VSS59" s="411"/>
      <c r="VST59" s="412"/>
      <c r="VSU59" s="406"/>
      <c r="VSV59" s="407"/>
      <c r="VSW59" s="408"/>
      <c r="VSX59" s="409"/>
      <c r="VSY59" s="410"/>
      <c r="VSZ59" s="411"/>
      <c r="VTA59" s="412"/>
      <c r="VTB59" s="406"/>
      <c r="VTC59" s="407"/>
      <c r="VTD59" s="408"/>
      <c r="VTE59" s="409"/>
      <c r="VTF59" s="410"/>
      <c r="VTG59" s="411"/>
      <c r="VTH59" s="412"/>
      <c r="VTI59" s="406"/>
      <c r="VTJ59" s="407"/>
      <c r="VTK59" s="408"/>
      <c r="VTL59" s="409"/>
      <c r="VTM59" s="410"/>
      <c r="VTN59" s="411"/>
      <c r="VTO59" s="412"/>
      <c r="VTP59" s="406"/>
      <c r="VTQ59" s="407"/>
      <c r="VTR59" s="408"/>
      <c r="VTS59" s="409"/>
      <c r="VTT59" s="410"/>
      <c r="VTU59" s="411"/>
      <c r="VTV59" s="412"/>
      <c r="VTW59" s="406"/>
      <c r="VTX59" s="407"/>
      <c r="VTY59" s="408"/>
      <c r="VTZ59" s="409"/>
      <c r="VUA59" s="410"/>
      <c r="VUB59" s="411"/>
      <c r="VUC59" s="412"/>
      <c r="VUD59" s="406"/>
      <c r="VUE59" s="407"/>
      <c r="VUF59" s="408"/>
      <c r="VUG59" s="409"/>
      <c r="VUH59" s="410"/>
      <c r="VUI59" s="411"/>
      <c r="VUJ59" s="412"/>
      <c r="VUK59" s="406"/>
      <c r="VUL59" s="407"/>
      <c r="VUM59" s="408"/>
      <c r="VUN59" s="409"/>
      <c r="VUO59" s="410"/>
      <c r="VUP59" s="411"/>
      <c r="VUQ59" s="412"/>
      <c r="VUR59" s="406"/>
      <c r="VUS59" s="407"/>
      <c r="VUT59" s="408"/>
      <c r="VUU59" s="409"/>
      <c r="VUV59" s="410"/>
      <c r="VUW59" s="411"/>
      <c r="VUX59" s="412"/>
      <c r="VUY59" s="406"/>
      <c r="VUZ59" s="407"/>
      <c r="VVA59" s="408"/>
      <c r="VVB59" s="409"/>
      <c r="VVC59" s="410"/>
      <c r="VVD59" s="411"/>
      <c r="VVE59" s="412"/>
      <c r="VVF59" s="406"/>
      <c r="VVG59" s="407"/>
      <c r="VVH59" s="408"/>
      <c r="VVI59" s="409"/>
      <c r="VVJ59" s="410"/>
      <c r="VVK59" s="411"/>
      <c r="VVL59" s="412"/>
      <c r="VVM59" s="406"/>
      <c r="VVN59" s="407"/>
      <c r="VVO59" s="408"/>
      <c r="VVP59" s="409"/>
      <c r="VVQ59" s="410"/>
      <c r="VVR59" s="411"/>
      <c r="VVS59" s="412"/>
      <c r="VVT59" s="406"/>
      <c r="VVU59" s="407"/>
      <c r="VVV59" s="408"/>
      <c r="VVW59" s="409"/>
      <c r="VVX59" s="410"/>
      <c r="VVY59" s="411"/>
      <c r="VVZ59" s="412"/>
      <c r="VWA59" s="406"/>
      <c r="VWB59" s="407"/>
      <c r="VWC59" s="408"/>
      <c r="VWD59" s="409"/>
      <c r="VWE59" s="410"/>
      <c r="VWF59" s="411"/>
      <c r="VWG59" s="412"/>
      <c r="VWH59" s="406"/>
      <c r="VWI59" s="407"/>
      <c r="VWJ59" s="408"/>
      <c r="VWK59" s="409"/>
      <c r="VWL59" s="410"/>
      <c r="VWM59" s="411"/>
      <c r="VWN59" s="412"/>
      <c r="VWO59" s="406"/>
      <c r="VWP59" s="407"/>
      <c r="VWQ59" s="408"/>
      <c r="VWR59" s="409"/>
      <c r="VWS59" s="410"/>
      <c r="VWT59" s="411"/>
      <c r="VWU59" s="412"/>
      <c r="VWV59" s="406"/>
      <c r="VWW59" s="407"/>
      <c r="VWX59" s="408"/>
      <c r="VWY59" s="409"/>
      <c r="VWZ59" s="410"/>
      <c r="VXA59" s="411"/>
      <c r="VXB59" s="412"/>
      <c r="VXC59" s="406"/>
      <c r="VXD59" s="407"/>
      <c r="VXE59" s="408"/>
      <c r="VXF59" s="409"/>
      <c r="VXG59" s="410"/>
      <c r="VXH59" s="411"/>
      <c r="VXI59" s="412"/>
      <c r="VXJ59" s="406"/>
      <c r="VXK59" s="407"/>
      <c r="VXL59" s="408"/>
      <c r="VXM59" s="409"/>
      <c r="VXN59" s="410"/>
      <c r="VXO59" s="411"/>
      <c r="VXP59" s="412"/>
      <c r="VXQ59" s="406"/>
      <c r="VXR59" s="407"/>
      <c r="VXS59" s="408"/>
      <c r="VXT59" s="409"/>
      <c r="VXU59" s="410"/>
      <c r="VXV59" s="411"/>
      <c r="VXW59" s="412"/>
      <c r="VXX59" s="406"/>
      <c r="VXY59" s="407"/>
      <c r="VXZ59" s="408"/>
      <c r="VYA59" s="409"/>
      <c r="VYB59" s="410"/>
      <c r="VYC59" s="411"/>
      <c r="VYD59" s="412"/>
      <c r="VYE59" s="406"/>
      <c r="VYF59" s="407"/>
      <c r="VYG59" s="408"/>
      <c r="VYH59" s="409"/>
      <c r="VYI59" s="410"/>
      <c r="VYJ59" s="411"/>
      <c r="VYK59" s="412"/>
      <c r="VYL59" s="406"/>
      <c r="VYM59" s="407"/>
      <c r="VYN59" s="408"/>
      <c r="VYO59" s="409"/>
      <c r="VYP59" s="410"/>
      <c r="VYQ59" s="411"/>
      <c r="VYR59" s="412"/>
      <c r="VYS59" s="406"/>
      <c r="VYT59" s="407"/>
      <c r="VYU59" s="408"/>
      <c r="VYV59" s="409"/>
      <c r="VYW59" s="410"/>
      <c r="VYX59" s="411"/>
      <c r="VYY59" s="412"/>
      <c r="VYZ59" s="406"/>
      <c r="VZA59" s="407"/>
      <c r="VZB59" s="408"/>
      <c r="VZC59" s="409"/>
      <c r="VZD59" s="410"/>
      <c r="VZE59" s="411"/>
      <c r="VZF59" s="412"/>
      <c r="VZG59" s="406"/>
      <c r="VZH59" s="407"/>
      <c r="VZI59" s="408"/>
      <c r="VZJ59" s="409"/>
      <c r="VZK59" s="410"/>
      <c r="VZL59" s="411"/>
      <c r="VZM59" s="412"/>
      <c r="VZN59" s="406"/>
      <c r="VZO59" s="407"/>
      <c r="VZP59" s="408"/>
      <c r="VZQ59" s="409"/>
      <c r="VZR59" s="410"/>
      <c r="VZS59" s="411"/>
      <c r="VZT59" s="412"/>
      <c r="VZU59" s="406"/>
      <c r="VZV59" s="407"/>
      <c r="VZW59" s="408"/>
      <c r="VZX59" s="409"/>
      <c r="VZY59" s="410"/>
      <c r="VZZ59" s="411"/>
      <c r="WAA59" s="412"/>
      <c r="WAB59" s="406"/>
      <c r="WAC59" s="407"/>
      <c r="WAD59" s="408"/>
      <c r="WAE59" s="409"/>
      <c r="WAF59" s="410"/>
      <c r="WAG59" s="411"/>
      <c r="WAH59" s="412"/>
      <c r="WAI59" s="406"/>
      <c r="WAJ59" s="407"/>
      <c r="WAK59" s="408"/>
      <c r="WAL59" s="409"/>
      <c r="WAM59" s="410"/>
      <c r="WAN59" s="411"/>
      <c r="WAO59" s="412"/>
      <c r="WAP59" s="406"/>
      <c r="WAQ59" s="407"/>
      <c r="WAR59" s="408"/>
      <c r="WAS59" s="409"/>
      <c r="WAT59" s="410"/>
      <c r="WAU59" s="411"/>
      <c r="WAV59" s="412"/>
      <c r="WAW59" s="406"/>
      <c r="WAX59" s="407"/>
      <c r="WAY59" s="408"/>
      <c r="WAZ59" s="409"/>
      <c r="WBA59" s="410"/>
      <c r="WBB59" s="411"/>
      <c r="WBC59" s="412"/>
      <c r="WBD59" s="406"/>
      <c r="WBE59" s="407"/>
      <c r="WBF59" s="408"/>
      <c r="WBG59" s="409"/>
      <c r="WBH59" s="410"/>
      <c r="WBI59" s="411"/>
      <c r="WBJ59" s="412"/>
      <c r="WBK59" s="406"/>
      <c r="WBL59" s="407"/>
      <c r="WBM59" s="408"/>
      <c r="WBN59" s="409"/>
      <c r="WBO59" s="410"/>
      <c r="WBP59" s="411"/>
      <c r="WBQ59" s="412"/>
      <c r="WBR59" s="406"/>
      <c r="WBS59" s="407"/>
      <c r="WBT59" s="408"/>
      <c r="WBU59" s="409"/>
      <c r="WBV59" s="410"/>
      <c r="WBW59" s="411"/>
      <c r="WBX59" s="412"/>
      <c r="WBY59" s="406"/>
      <c r="WBZ59" s="407"/>
      <c r="WCA59" s="408"/>
      <c r="WCB59" s="409"/>
      <c r="WCC59" s="410"/>
      <c r="WCD59" s="411"/>
      <c r="WCE59" s="412"/>
      <c r="WCF59" s="406"/>
      <c r="WCG59" s="407"/>
      <c r="WCH59" s="408"/>
      <c r="WCI59" s="409"/>
      <c r="WCJ59" s="410"/>
      <c r="WCK59" s="411"/>
      <c r="WCL59" s="412"/>
      <c r="WCM59" s="406"/>
      <c r="WCN59" s="407"/>
      <c r="WCO59" s="408"/>
      <c r="WCP59" s="409"/>
      <c r="WCQ59" s="410"/>
      <c r="WCR59" s="411"/>
      <c r="WCS59" s="412"/>
      <c r="WCT59" s="406"/>
      <c r="WCU59" s="407"/>
      <c r="WCV59" s="408"/>
      <c r="WCW59" s="409"/>
      <c r="WCX59" s="410"/>
      <c r="WCY59" s="411"/>
      <c r="WCZ59" s="412"/>
      <c r="WDA59" s="406"/>
      <c r="WDB59" s="407"/>
      <c r="WDC59" s="408"/>
      <c r="WDD59" s="409"/>
      <c r="WDE59" s="410"/>
      <c r="WDF59" s="411"/>
      <c r="WDG59" s="412"/>
      <c r="WDH59" s="406"/>
      <c r="WDI59" s="407"/>
      <c r="WDJ59" s="408"/>
      <c r="WDK59" s="409"/>
      <c r="WDL59" s="410"/>
      <c r="WDM59" s="411"/>
      <c r="WDN59" s="412"/>
      <c r="WDO59" s="406"/>
      <c r="WDP59" s="407"/>
      <c r="WDQ59" s="408"/>
      <c r="WDR59" s="409"/>
      <c r="WDS59" s="410"/>
      <c r="WDT59" s="411"/>
      <c r="WDU59" s="412"/>
      <c r="WDV59" s="406"/>
      <c r="WDW59" s="407"/>
      <c r="WDX59" s="408"/>
      <c r="WDY59" s="409"/>
      <c r="WDZ59" s="410"/>
      <c r="WEA59" s="411"/>
      <c r="WEB59" s="412"/>
      <c r="WEC59" s="406"/>
      <c r="WED59" s="407"/>
      <c r="WEE59" s="408"/>
      <c r="WEF59" s="409"/>
      <c r="WEG59" s="410"/>
      <c r="WEH59" s="411"/>
      <c r="WEI59" s="412"/>
      <c r="WEJ59" s="406"/>
      <c r="WEK59" s="407"/>
      <c r="WEL59" s="408"/>
      <c r="WEM59" s="409"/>
      <c r="WEN59" s="410"/>
      <c r="WEO59" s="411"/>
      <c r="WEP59" s="412"/>
      <c r="WEQ59" s="406"/>
      <c r="WER59" s="407"/>
      <c r="WES59" s="408"/>
      <c r="WET59" s="409"/>
      <c r="WEU59" s="410"/>
      <c r="WEV59" s="411"/>
      <c r="WEW59" s="412"/>
      <c r="WEX59" s="406"/>
      <c r="WEY59" s="407"/>
      <c r="WEZ59" s="408"/>
      <c r="WFA59" s="409"/>
      <c r="WFB59" s="410"/>
      <c r="WFC59" s="411"/>
      <c r="WFD59" s="412"/>
      <c r="WFE59" s="406"/>
      <c r="WFF59" s="407"/>
      <c r="WFG59" s="408"/>
      <c r="WFH59" s="409"/>
      <c r="WFI59" s="410"/>
      <c r="WFJ59" s="411"/>
      <c r="WFK59" s="412"/>
      <c r="WFL59" s="406"/>
      <c r="WFM59" s="407"/>
      <c r="WFN59" s="408"/>
      <c r="WFO59" s="409"/>
      <c r="WFP59" s="410"/>
      <c r="WFQ59" s="411"/>
      <c r="WFR59" s="412"/>
      <c r="WFS59" s="406"/>
      <c r="WFT59" s="407"/>
      <c r="WFU59" s="408"/>
      <c r="WFV59" s="409"/>
      <c r="WFW59" s="410"/>
      <c r="WFX59" s="411"/>
      <c r="WFY59" s="412"/>
      <c r="WFZ59" s="406"/>
      <c r="WGA59" s="407"/>
      <c r="WGB59" s="408"/>
      <c r="WGC59" s="409"/>
      <c r="WGD59" s="410"/>
      <c r="WGE59" s="411"/>
      <c r="WGF59" s="412"/>
      <c r="WGG59" s="406"/>
      <c r="WGH59" s="407"/>
      <c r="WGI59" s="408"/>
      <c r="WGJ59" s="409"/>
      <c r="WGK59" s="410"/>
      <c r="WGL59" s="411"/>
      <c r="WGM59" s="412"/>
      <c r="WGN59" s="406"/>
      <c r="WGO59" s="407"/>
      <c r="WGP59" s="408"/>
      <c r="WGQ59" s="409"/>
      <c r="WGR59" s="410"/>
      <c r="WGS59" s="411"/>
      <c r="WGT59" s="412"/>
      <c r="WGU59" s="406"/>
      <c r="WGV59" s="407"/>
      <c r="WGW59" s="408"/>
      <c r="WGX59" s="409"/>
      <c r="WGY59" s="410"/>
      <c r="WGZ59" s="411"/>
      <c r="WHA59" s="412"/>
      <c r="WHB59" s="406"/>
      <c r="WHC59" s="407"/>
      <c r="WHD59" s="408"/>
      <c r="WHE59" s="409"/>
      <c r="WHF59" s="410"/>
      <c r="WHG59" s="411"/>
      <c r="WHH59" s="412"/>
      <c r="WHI59" s="406"/>
      <c r="WHJ59" s="407"/>
      <c r="WHK59" s="408"/>
      <c r="WHL59" s="409"/>
      <c r="WHM59" s="410"/>
      <c r="WHN59" s="411"/>
      <c r="WHO59" s="412"/>
      <c r="WHP59" s="406"/>
      <c r="WHQ59" s="407"/>
      <c r="WHR59" s="408"/>
      <c r="WHS59" s="409"/>
      <c r="WHT59" s="410"/>
      <c r="WHU59" s="411"/>
      <c r="WHV59" s="412"/>
      <c r="WHW59" s="406"/>
      <c r="WHX59" s="407"/>
      <c r="WHY59" s="408"/>
      <c r="WHZ59" s="409"/>
      <c r="WIA59" s="410"/>
      <c r="WIB59" s="411"/>
      <c r="WIC59" s="412"/>
      <c r="WID59" s="406"/>
      <c r="WIE59" s="407"/>
      <c r="WIF59" s="408"/>
      <c r="WIG59" s="409"/>
      <c r="WIH59" s="410"/>
      <c r="WII59" s="411"/>
      <c r="WIJ59" s="412"/>
      <c r="WIK59" s="406"/>
      <c r="WIL59" s="407"/>
      <c r="WIM59" s="408"/>
      <c r="WIN59" s="409"/>
      <c r="WIO59" s="410"/>
      <c r="WIP59" s="411"/>
      <c r="WIQ59" s="412"/>
      <c r="WIR59" s="406"/>
      <c r="WIS59" s="407"/>
      <c r="WIT59" s="408"/>
      <c r="WIU59" s="409"/>
      <c r="WIV59" s="410"/>
      <c r="WIW59" s="411"/>
      <c r="WIX59" s="412"/>
      <c r="WIY59" s="406"/>
      <c r="WIZ59" s="407"/>
      <c r="WJA59" s="408"/>
      <c r="WJB59" s="409"/>
      <c r="WJC59" s="410"/>
      <c r="WJD59" s="411"/>
      <c r="WJE59" s="412"/>
      <c r="WJF59" s="406"/>
      <c r="WJG59" s="407"/>
      <c r="WJH59" s="408"/>
      <c r="WJI59" s="409"/>
      <c r="WJJ59" s="410"/>
      <c r="WJK59" s="411"/>
      <c r="WJL59" s="412"/>
      <c r="WJM59" s="406"/>
      <c r="WJN59" s="407"/>
      <c r="WJO59" s="408"/>
      <c r="WJP59" s="409"/>
      <c r="WJQ59" s="410"/>
      <c r="WJR59" s="411"/>
      <c r="WJS59" s="412"/>
      <c r="WJT59" s="406"/>
      <c r="WJU59" s="407"/>
      <c r="WJV59" s="408"/>
      <c r="WJW59" s="409"/>
      <c r="WJX59" s="410"/>
      <c r="WJY59" s="411"/>
      <c r="WJZ59" s="412"/>
      <c r="WKA59" s="406"/>
      <c r="WKB59" s="407"/>
      <c r="WKC59" s="408"/>
      <c r="WKD59" s="409"/>
      <c r="WKE59" s="410"/>
      <c r="WKF59" s="411"/>
      <c r="WKG59" s="412"/>
      <c r="WKH59" s="406"/>
      <c r="WKI59" s="407"/>
      <c r="WKJ59" s="408"/>
      <c r="WKK59" s="409"/>
      <c r="WKL59" s="410"/>
      <c r="WKM59" s="411"/>
      <c r="WKN59" s="412"/>
      <c r="WKO59" s="406"/>
      <c r="WKP59" s="407"/>
      <c r="WKQ59" s="408"/>
      <c r="WKR59" s="409"/>
      <c r="WKS59" s="410"/>
      <c r="WKT59" s="411"/>
      <c r="WKU59" s="412"/>
      <c r="WKV59" s="406"/>
      <c r="WKW59" s="407"/>
      <c r="WKX59" s="408"/>
      <c r="WKY59" s="409"/>
      <c r="WKZ59" s="410"/>
      <c r="WLA59" s="411"/>
      <c r="WLB59" s="412"/>
      <c r="WLC59" s="406"/>
      <c r="WLD59" s="407"/>
      <c r="WLE59" s="408"/>
      <c r="WLF59" s="409"/>
      <c r="WLG59" s="410"/>
      <c r="WLH59" s="411"/>
      <c r="WLI59" s="412"/>
      <c r="WLJ59" s="406"/>
      <c r="WLK59" s="407"/>
      <c r="WLL59" s="408"/>
      <c r="WLM59" s="409"/>
      <c r="WLN59" s="410"/>
      <c r="WLO59" s="411"/>
      <c r="WLP59" s="412"/>
      <c r="WLQ59" s="406"/>
      <c r="WLR59" s="407"/>
      <c r="WLS59" s="408"/>
      <c r="WLT59" s="409"/>
      <c r="WLU59" s="410"/>
      <c r="WLV59" s="411"/>
      <c r="WLW59" s="412"/>
      <c r="WLX59" s="406"/>
      <c r="WLY59" s="407"/>
      <c r="WLZ59" s="408"/>
      <c r="WMA59" s="409"/>
      <c r="WMB59" s="410"/>
      <c r="WMC59" s="411"/>
      <c r="WMD59" s="412"/>
      <c r="WME59" s="406"/>
      <c r="WMF59" s="407"/>
      <c r="WMG59" s="408"/>
      <c r="WMH59" s="409"/>
      <c r="WMI59" s="410"/>
      <c r="WMJ59" s="411"/>
      <c r="WMK59" s="412"/>
      <c r="WML59" s="406"/>
      <c r="WMM59" s="407"/>
      <c r="WMN59" s="408"/>
      <c r="WMO59" s="409"/>
      <c r="WMP59" s="410"/>
      <c r="WMQ59" s="411"/>
      <c r="WMR59" s="412"/>
      <c r="WMS59" s="406"/>
      <c r="WMT59" s="407"/>
      <c r="WMU59" s="408"/>
      <c r="WMV59" s="409"/>
      <c r="WMW59" s="410"/>
      <c r="WMX59" s="411"/>
      <c r="WMY59" s="412"/>
      <c r="WMZ59" s="406"/>
      <c r="WNA59" s="407"/>
      <c r="WNB59" s="408"/>
      <c r="WNC59" s="409"/>
      <c r="WND59" s="410"/>
      <c r="WNE59" s="411"/>
      <c r="WNF59" s="412"/>
      <c r="WNG59" s="406"/>
      <c r="WNH59" s="407"/>
      <c r="WNI59" s="408"/>
      <c r="WNJ59" s="409"/>
      <c r="WNK59" s="410"/>
      <c r="WNL59" s="411"/>
      <c r="WNM59" s="412"/>
      <c r="WNN59" s="406"/>
      <c r="WNO59" s="407"/>
      <c r="WNP59" s="408"/>
      <c r="WNQ59" s="409"/>
      <c r="WNR59" s="410"/>
      <c r="WNS59" s="411"/>
      <c r="WNT59" s="412"/>
      <c r="WNU59" s="406"/>
      <c r="WNV59" s="407"/>
      <c r="WNW59" s="408"/>
      <c r="WNX59" s="409"/>
      <c r="WNY59" s="410"/>
      <c r="WNZ59" s="411"/>
      <c r="WOA59" s="412"/>
      <c r="WOB59" s="406"/>
      <c r="WOC59" s="407"/>
      <c r="WOD59" s="408"/>
      <c r="WOE59" s="409"/>
      <c r="WOF59" s="410"/>
      <c r="WOG59" s="411"/>
      <c r="WOH59" s="412"/>
      <c r="WOI59" s="406"/>
      <c r="WOJ59" s="407"/>
      <c r="WOK59" s="408"/>
      <c r="WOL59" s="409"/>
      <c r="WOM59" s="410"/>
      <c r="WON59" s="411"/>
      <c r="WOO59" s="412"/>
      <c r="WOP59" s="406"/>
      <c r="WOQ59" s="407"/>
      <c r="WOR59" s="408"/>
      <c r="WOS59" s="409"/>
      <c r="WOT59" s="410"/>
      <c r="WOU59" s="411"/>
      <c r="WOV59" s="412"/>
      <c r="WOW59" s="406"/>
      <c r="WOX59" s="407"/>
      <c r="WOY59" s="408"/>
      <c r="WOZ59" s="409"/>
      <c r="WPA59" s="410"/>
      <c r="WPB59" s="411"/>
      <c r="WPC59" s="412"/>
      <c r="WPD59" s="406"/>
      <c r="WPE59" s="407"/>
      <c r="WPF59" s="408"/>
      <c r="WPG59" s="409"/>
      <c r="WPH59" s="410"/>
      <c r="WPI59" s="411"/>
      <c r="WPJ59" s="412"/>
      <c r="WPK59" s="406"/>
      <c r="WPL59" s="407"/>
      <c r="WPM59" s="408"/>
      <c r="WPN59" s="409"/>
      <c r="WPO59" s="410"/>
      <c r="WPP59" s="411"/>
      <c r="WPQ59" s="412"/>
      <c r="WPR59" s="406"/>
      <c r="WPS59" s="407"/>
      <c r="WPT59" s="408"/>
      <c r="WPU59" s="409"/>
      <c r="WPV59" s="410"/>
      <c r="WPW59" s="411"/>
      <c r="WPX59" s="412"/>
      <c r="WPY59" s="406"/>
      <c r="WPZ59" s="407"/>
      <c r="WQA59" s="408"/>
      <c r="WQB59" s="409"/>
      <c r="WQC59" s="410"/>
      <c r="WQD59" s="411"/>
      <c r="WQE59" s="412"/>
      <c r="WQF59" s="406"/>
      <c r="WQG59" s="407"/>
      <c r="WQH59" s="408"/>
      <c r="WQI59" s="409"/>
      <c r="WQJ59" s="410"/>
      <c r="WQK59" s="411"/>
      <c r="WQL59" s="412"/>
      <c r="WQM59" s="406"/>
      <c r="WQN59" s="407"/>
      <c r="WQO59" s="408"/>
      <c r="WQP59" s="409"/>
      <c r="WQQ59" s="410"/>
      <c r="WQR59" s="411"/>
      <c r="WQS59" s="412"/>
      <c r="WQT59" s="406"/>
      <c r="WQU59" s="407"/>
      <c r="WQV59" s="408"/>
      <c r="WQW59" s="409"/>
      <c r="WQX59" s="410"/>
      <c r="WQY59" s="411"/>
      <c r="WQZ59" s="412"/>
      <c r="WRA59" s="406"/>
      <c r="WRB59" s="407"/>
      <c r="WRC59" s="408"/>
      <c r="WRD59" s="409"/>
      <c r="WRE59" s="410"/>
      <c r="WRF59" s="411"/>
      <c r="WRG59" s="412"/>
      <c r="WRH59" s="406"/>
      <c r="WRI59" s="407"/>
      <c r="WRJ59" s="408"/>
      <c r="WRK59" s="409"/>
      <c r="WRL59" s="410"/>
      <c r="WRM59" s="411"/>
      <c r="WRN59" s="412"/>
      <c r="WRO59" s="406"/>
      <c r="WRP59" s="407"/>
      <c r="WRQ59" s="408"/>
      <c r="WRR59" s="409"/>
      <c r="WRS59" s="410"/>
      <c r="WRT59" s="411"/>
      <c r="WRU59" s="412"/>
      <c r="WRV59" s="406"/>
      <c r="WRW59" s="407"/>
      <c r="WRX59" s="408"/>
      <c r="WRY59" s="409"/>
      <c r="WRZ59" s="410"/>
      <c r="WSA59" s="411"/>
      <c r="WSB59" s="412"/>
      <c r="WSC59" s="406"/>
      <c r="WSD59" s="407"/>
      <c r="WSE59" s="408"/>
      <c r="WSF59" s="409"/>
      <c r="WSG59" s="410"/>
      <c r="WSH59" s="411"/>
      <c r="WSI59" s="412"/>
      <c r="WSJ59" s="406"/>
      <c r="WSK59" s="407"/>
      <c r="WSL59" s="408"/>
      <c r="WSM59" s="409"/>
      <c r="WSN59" s="410"/>
      <c r="WSO59" s="411"/>
      <c r="WSP59" s="412"/>
      <c r="WSQ59" s="406"/>
      <c r="WSR59" s="407"/>
      <c r="WSS59" s="408"/>
      <c r="WST59" s="409"/>
      <c r="WSU59" s="410"/>
      <c r="WSV59" s="411"/>
      <c r="WSW59" s="412"/>
      <c r="WSX59" s="406"/>
      <c r="WSY59" s="407"/>
      <c r="WSZ59" s="408"/>
      <c r="WTA59" s="409"/>
      <c r="WTB59" s="410"/>
      <c r="WTC59" s="411"/>
      <c r="WTD59" s="412"/>
      <c r="WTE59" s="406"/>
      <c r="WTF59" s="407"/>
      <c r="WTG59" s="408"/>
      <c r="WTH59" s="409"/>
      <c r="WTI59" s="410"/>
      <c r="WTJ59" s="411"/>
      <c r="WTK59" s="412"/>
      <c r="WTL59" s="406"/>
      <c r="WTM59" s="407"/>
      <c r="WTN59" s="408"/>
      <c r="WTO59" s="409"/>
      <c r="WTP59" s="410"/>
      <c r="WTQ59" s="411"/>
      <c r="WTR59" s="412"/>
      <c r="WTS59" s="406"/>
      <c r="WTT59" s="407"/>
      <c r="WTU59" s="408"/>
      <c r="WTV59" s="409"/>
      <c r="WTW59" s="410"/>
      <c r="WTX59" s="411"/>
      <c r="WTY59" s="412"/>
      <c r="WTZ59" s="406"/>
      <c r="WUA59" s="407"/>
      <c r="WUB59" s="408"/>
      <c r="WUC59" s="409"/>
      <c r="WUD59" s="410"/>
      <c r="WUE59" s="411"/>
      <c r="WUF59" s="412"/>
      <c r="WUG59" s="406"/>
      <c r="WUH59" s="407"/>
      <c r="WUI59" s="408"/>
      <c r="WUJ59" s="409"/>
      <c r="WUK59" s="410"/>
      <c r="WUL59" s="411"/>
      <c r="WUM59" s="412"/>
      <c r="WUN59" s="406"/>
      <c r="WUO59" s="407"/>
      <c r="WUP59" s="408"/>
      <c r="WUQ59" s="409"/>
      <c r="WUR59" s="410"/>
      <c r="WUS59" s="411"/>
      <c r="WUT59" s="412"/>
      <c r="WUU59" s="406"/>
      <c r="WUV59" s="407"/>
      <c r="WUW59" s="408"/>
      <c r="WUX59" s="409"/>
      <c r="WUY59" s="410"/>
      <c r="WUZ59" s="411"/>
      <c r="WVA59" s="412"/>
      <c r="WVB59" s="406"/>
      <c r="WVC59" s="407"/>
      <c r="WVD59" s="408"/>
      <c r="WVE59" s="409"/>
      <c r="WVF59" s="410"/>
      <c r="WVG59" s="411"/>
      <c r="WVH59" s="412"/>
      <c r="WVI59" s="406"/>
      <c r="WVJ59" s="407"/>
      <c r="WVK59" s="408"/>
      <c r="WVL59" s="409"/>
      <c r="WVM59" s="410"/>
      <c r="WVN59" s="411"/>
      <c r="WVO59" s="412"/>
      <c r="WVP59" s="406"/>
      <c r="WVQ59" s="407"/>
      <c r="WVR59" s="408"/>
      <c r="WVS59" s="409"/>
      <c r="WVT59" s="410"/>
      <c r="WVU59" s="411"/>
      <c r="WVV59" s="412"/>
      <c r="WVW59" s="406"/>
      <c r="WVX59" s="407"/>
      <c r="WVY59" s="408"/>
      <c r="WVZ59" s="409"/>
      <c r="WWA59" s="410"/>
      <c r="WWB59" s="411"/>
      <c r="WWC59" s="412"/>
      <c r="WWD59" s="406"/>
      <c r="WWE59" s="407"/>
      <c r="WWF59" s="408"/>
      <c r="WWG59" s="409"/>
      <c r="WWH59" s="410"/>
      <c r="WWI59" s="411"/>
      <c r="WWJ59" s="412"/>
      <c r="WWK59" s="406"/>
      <c r="WWL59" s="407"/>
      <c r="WWM59" s="408"/>
      <c r="WWN59" s="409"/>
      <c r="WWO59" s="410"/>
      <c r="WWP59" s="411"/>
      <c r="WWQ59" s="412"/>
      <c r="WWR59" s="406"/>
      <c r="WWS59" s="407"/>
      <c r="WWT59" s="408"/>
      <c r="WWU59" s="409"/>
      <c r="WWV59" s="410"/>
      <c r="WWW59" s="411"/>
      <c r="WWX59" s="412"/>
      <c r="WWY59" s="406"/>
      <c r="WWZ59" s="407"/>
      <c r="WXA59" s="408"/>
      <c r="WXB59" s="409"/>
      <c r="WXC59" s="410"/>
      <c r="WXD59" s="411"/>
      <c r="WXE59" s="412"/>
      <c r="WXF59" s="406"/>
      <c r="WXG59" s="407"/>
      <c r="WXH59" s="408"/>
      <c r="WXI59" s="409"/>
      <c r="WXJ59" s="410"/>
      <c r="WXK59" s="411"/>
      <c r="WXL59" s="412"/>
      <c r="WXM59" s="406"/>
      <c r="WXN59" s="407"/>
      <c r="WXO59" s="408"/>
      <c r="WXP59" s="409"/>
      <c r="WXQ59" s="410"/>
      <c r="WXR59" s="411"/>
      <c r="WXS59" s="412"/>
      <c r="WXT59" s="406"/>
      <c r="WXU59" s="407"/>
      <c r="WXV59" s="408"/>
      <c r="WXW59" s="409"/>
      <c r="WXX59" s="410"/>
      <c r="WXY59" s="411"/>
      <c r="WXZ59" s="412"/>
      <c r="WYA59" s="406"/>
      <c r="WYB59" s="407"/>
      <c r="WYC59" s="408"/>
      <c r="WYD59" s="409"/>
      <c r="WYE59" s="410"/>
      <c r="WYF59" s="411"/>
      <c r="WYG59" s="412"/>
      <c r="WYH59" s="406"/>
      <c r="WYI59" s="407"/>
      <c r="WYJ59" s="408"/>
      <c r="WYK59" s="409"/>
      <c r="WYL59" s="410"/>
      <c r="WYM59" s="411"/>
      <c r="WYN59" s="412"/>
      <c r="WYO59" s="406"/>
      <c r="WYP59" s="407"/>
      <c r="WYQ59" s="408"/>
      <c r="WYR59" s="409"/>
      <c r="WYS59" s="410"/>
      <c r="WYT59" s="411"/>
      <c r="WYU59" s="412"/>
      <c r="WYV59" s="406"/>
      <c r="WYW59" s="407"/>
      <c r="WYX59" s="408"/>
      <c r="WYY59" s="409"/>
      <c r="WYZ59" s="410"/>
      <c r="WZA59" s="411"/>
      <c r="WZB59" s="412"/>
      <c r="WZC59" s="406"/>
      <c r="WZD59" s="407"/>
      <c r="WZE59" s="408"/>
      <c r="WZF59" s="409"/>
      <c r="WZG59" s="410"/>
      <c r="WZH59" s="411"/>
      <c r="WZI59" s="412"/>
      <c r="WZJ59" s="406"/>
      <c r="WZK59" s="407"/>
      <c r="WZL59" s="408"/>
      <c r="WZM59" s="409"/>
      <c r="WZN59" s="410"/>
      <c r="WZO59" s="411"/>
      <c r="WZP59" s="412"/>
      <c r="WZQ59" s="406"/>
      <c r="WZR59" s="407"/>
      <c r="WZS59" s="408"/>
      <c r="WZT59" s="409"/>
      <c r="WZU59" s="410"/>
      <c r="WZV59" s="411"/>
      <c r="WZW59" s="412"/>
      <c r="WZX59" s="406"/>
      <c r="WZY59" s="407"/>
      <c r="WZZ59" s="408"/>
      <c r="XAA59" s="409"/>
      <c r="XAB59" s="410"/>
      <c r="XAC59" s="411"/>
      <c r="XAD59" s="412"/>
      <c r="XAE59" s="406"/>
      <c r="XAF59" s="407"/>
      <c r="XAG59" s="408"/>
      <c r="XAH59" s="409"/>
      <c r="XAI59" s="410"/>
      <c r="XAJ59" s="411"/>
      <c r="XAK59" s="412"/>
      <c r="XAL59" s="406"/>
      <c r="XAM59" s="407"/>
      <c r="XAN59" s="408"/>
      <c r="XAO59" s="409"/>
      <c r="XAP59" s="410"/>
      <c r="XAQ59" s="411"/>
      <c r="XAR59" s="412"/>
      <c r="XAS59" s="406"/>
      <c r="XAT59" s="407"/>
      <c r="XAU59" s="408"/>
      <c r="XAV59" s="409"/>
      <c r="XAW59" s="410"/>
      <c r="XAX59" s="411"/>
      <c r="XAY59" s="412"/>
      <c r="XAZ59" s="406"/>
      <c r="XBA59" s="407"/>
      <c r="XBB59" s="408"/>
      <c r="XBC59" s="409"/>
      <c r="XBD59" s="410"/>
      <c r="XBE59" s="411"/>
      <c r="XBF59" s="412"/>
      <c r="XBG59" s="406"/>
      <c r="XBH59" s="407"/>
      <c r="XBI59" s="408"/>
      <c r="XBJ59" s="409"/>
      <c r="XBK59" s="410"/>
      <c r="XBL59" s="411"/>
      <c r="XBM59" s="412"/>
      <c r="XBN59" s="406"/>
      <c r="XBO59" s="407"/>
      <c r="XBP59" s="408"/>
      <c r="XBQ59" s="409"/>
      <c r="XBR59" s="410"/>
      <c r="XBS59" s="411"/>
      <c r="XBT59" s="412"/>
      <c r="XBU59" s="406"/>
      <c r="XBV59" s="407"/>
      <c r="XBW59" s="408"/>
      <c r="XBX59" s="409"/>
      <c r="XBY59" s="410"/>
      <c r="XBZ59" s="411"/>
      <c r="XCA59" s="412"/>
      <c r="XCB59" s="406"/>
      <c r="XCC59" s="407"/>
      <c r="XCD59" s="408"/>
      <c r="XCE59" s="409"/>
      <c r="XCF59" s="410"/>
      <c r="XCG59" s="411"/>
      <c r="XCH59" s="412"/>
      <c r="XCI59" s="406"/>
      <c r="XCJ59" s="407"/>
      <c r="XCK59" s="408"/>
      <c r="XCL59" s="409"/>
      <c r="XCM59" s="410"/>
      <c r="XCN59" s="411"/>
      <c r="XCO59" s="412"/>
      <c r="XCP59" s="406"/>
      <c r="XCQ59" s="407"/>
      <c r="XCR59" s="408"/>
      <c r="XCS59" s="409"/>
      <c r="XCT59" s="410"/>
      <c r="XCU59" s="411"/>
      <c r="XCV59" s="412"/>
      <c r="XCW59" s="406"/>
      <c r="XCX59" s="407"/>
      <c r="XCY59" s="408"/>
      <c r="XCZ59" s="409"/>
      <c r="XDA59" s="410"/>
      <c r="XDB59" s="411"/>
      <c r="XDC59" s="412"/>
      <c r="XDD59" s="406"/>
      <c r="XDE59" s="407"/>
      <c r="XDF59" s="408"/>
      <c r="XDG59" s="409"/>
      <c r="XDH59" s="410"/>
      <c r="XDI59" s="411"/>
      <c r="XDJ59" s="412"/>
      <c r="XDK59" s="406"/>
      <c r="XDL59" s="407"/>
      <c r="XDM59" s="408"/>
      <c r="XDN59" s="409"/>
      <c r="XDO59" s="410"/>
      <c r="XDP59" s="411"/>
      <c r="XDQ59" s="412"/>
      <c r="XDR59" s="406"/>
      <c r="XDS59" s="407"/>
      <c r="XDT59" s="408"/>
      <c r="XDU59" s="409"/>
      <c r="XDV59" s="410"/>
      <c r="XDW59" s="411"/>
      <c r="XDX59" s="412"/>
      <c r="XDY59" s="406"/>
      <c r="XDZ59" s="407"/>
      <c r="XEA59" s="408"/>
      <c r="XEB59" s="409"/>
      <c r="XEC59" s="410"/>
      <c r="XED59" s="411"/>
      <c r="XEE59" s="412"/>
      <c r="XEF59" s="406"/>
      <c r="XEG59" s="407"/>
      <c r="XEH59" s="408"/>
      <c r="XEI59" s="409"/>
      <c r="XEJ59" s="410"/>
      <c r="XEK59" s="411"/>
      <c r="XEL59" s="412"/>
      <c r="XEM59" s="406"/>
      <c r="XEN59" s="407"/>
      <c r="XEO59" s="408"/>
      <c r="XEP59" s="409"/>
      <c r="XEQ59" s="410"/>
      <c r="XER59" s="411"/>
      <c r="XES59" s="412"/>
      <c r="XET59" s="406"/>
      <c r="XEU59" s="407"/>
      <c r="XEV59" s="408"/>
      <c r="XEW59" s="409"/>
      <c r="XEX59" s="410"/>
      <c r="XEY59" s="411"/>
      <c r="XEZ59" s="412"/>
      <c r="XFA59" s="406"/>
      <c r="XFB59" s="407"/>
      <c r="XFC59" s="408"/>
      <c r="XFD59" s="409"/>
    </row>
    <row r="60" spans="1:16384" s="10" customFormat="1" ht="67.5" x14ac:dyDescent="0.2">
      <c r="A60" s="713"/>
      <c r="B60" s="460" t="s">
        <v>1187</v>
      </c>
      <c r="C60" s="393">
        <v>18000000</v>
      </c>
      <c r="D60" s="393"/>
      <c r="E60" s="390">
        <f t="shared" si="4"/>
        <v>18000000</v>
      </c>
      <c r="F60" s="396">
        <v>42641</v>
      </c>
      <c r="G60" s="619" t="s">
        <v>986</v>
      </c>
      <c r="H60" s="406"/>
      <c r="I60" s="407"/>
      <c r="J60" s="408"/>
      <c r="K60" s="409"/>
      <c r="L60" s="410"/>
      <c r="M60" s="411"/>
      <c r="N60" s="412"/>
      <c r="O60" s="406"/>
      <c r="P60" s="407"/>
      <c r="Q60" s="408"/>
      <c r="R60" s="409"/>
      <c r="S60" s="410"/>
      <c r="T60" s="411"/>
      <c r="U60" s="412"/>
      <c r="V60" s="406"/>
      <c r="W60" s="407"/>
      <c r="X60" s="408"/>
      <c r="Y60" s="409"/>
      <c r="Z60" s="410"/>
      <c r="AA60" s="411"/>
      <c r="AB60" s="412"/>
      <c r="AC60" s="406"/>
      <c r="AD60" s="407"/>
      <c r="AE60" s="408"/>
      <c r="AF60" s="409"/>
      <c r="AG60" s="410"/>
      <c r="AH60" s="411"/>
      <c r="AI60" s="412"/>
      <c r="AJ60" s="406"/>
      <c r="AK60" s="407"/>
      <c r="AL60" s="408"/>
      <c r="AM60" s="409"/>
      <c r="AN60" s="410"/>
      <c r="AO60" s="411"/>
      <c r="AP60" s="412"/>
      <c r="AQ60" s="406"/>
      <c r="AR60" s="407"/>
      <c r="AS60" s="408"/>
      <c r="AT60" s="409"/>
      <c r="AU60" s="410"/>
      <c r="AV60" s="411"/>
      <c r="AW60" s="412"/>
      <c r="AX60" s="406"/>
      <c r="AY60" s="407"/>
      <c r="AZ60" s="408"/>
      <c r="BA60" s="409"/>
      <c r="BB60" s="410"/>
      <c r="BC60" s="411"/>
      <c r="BD60" s="412"/>
      <c r="BE60" s="406"/>
      <c r="BF60" s="407"/>
      <c r="BG60" s="408"/>
      <c r="BH60" s="409"/>
      <c r="BI60" s="410"/>
      <c r="BJ60" s="411"/>
      <c r="BK60" s="412"/>
      <c r="BL60" s="406"/>
      <c r="BM60" s="407"/>
      <c r="BN60" s="408"/>
      <c r="BO60" s="409"/>
      <c r="BP60" s="410"/>
      <c r="BQ60" s="411"/>
      <c r="BR60" s="412"/>
      <c r="BS60" s="406"/>
      <c r="BT60" s="407"/>
      <c r="BU60" s="408"/>
      <c r="BV60" s="409"/>
      <c r="BW60" s="410"/>
      <c r="BX60" s="411"/>
      <c r="BY60" s="412"/>
      <c r="BZ60" s="406"/>
      <c r="CA60" s="407"/>
      <c r="CB60" s="408"/>
      <c r="CC60" s="409"/>
      <c r="CD60" s="410"/>
      <c r="CE60" s="411"/>
      <c r="CF60" s="412"/>
      <c r="CG60" s="406"/>
      <c r="CH60" s="407"/>
      <c r="CI60" s="408"/>
      <c r="CJ60" s="409"/>
      <c r="CK60" s="410"/>
      <c r="CL60" s="411"/>
      <c r="CM60" s="412"/>
      <c r="CN60" s="406"/>
      <c r="CO60" s="407"/>
      <c r="CP60" s="408"/>
      <c r="CQ60" s="409"/>
      <c r="CR60" s="410"/>
      <c r="CS60" s="411"/>
      <c r="CT60" s="412"/>
      <c r="CU60" s="406"/>
      <c r="CV60" s="407"/>
      <c r="CW60" s="408"/>
      <c r="CX60" s="409"/>
      <c r="CY60" s="410"/>
      <c r="CZ60" s="411"/>
      <c r="DA60" s="412"/>
      <c r="DB60" s="406"/>
      <c r="DC60" s="407"/>
      <c r="DD60" s="408"/>
      <c r="DE60" s="409"/>
      <c r="DF60" s="410"/>
      <c r="DG60" s="411"/>
      <c r="DH60" s="412"/>
      <c r="DI60" s="406"/>
      <c r="DJ60" s="407"/>
      <c r="DK60" s="408"/>
      <c r="DL60" s="409"/>
      <c r="DM60" s="410"/>
      <c r="DN60" s="411"/>
      <c r="DO60" s="412"/>
      <c r="DP60" s="406"/>
      <c r="DQ60" s="407"/>
      <c r="DR60" s="408"/>
      <c r="DS60" s="409"/>
      <c r="DT60" s="410"/>
      <c r="DU60" s="411"/>
      <c r="DV60" s="412"/>
      <c r="DW60" s="406"/>
      <c r="DX60" s="407"/>
      <c r="DY60" s="408"/>
      <c r="DZ60" s="409"/>
      <c r="EA60" s="410"/>
      <c r="EB60" s="411"/>
      <c r="EC60" s="412"/>
      <c r="ED60" s="406"/>
      <c r="EE60" s="407"/>
      <c r="EF60" s="408"/>
      <c r="EG60" s="409"/>
      <c r="EH60" s="410"/>
      <c r="EI60" s="411"/>
      <c r="EJ60" s="412"/>
      <c r="EK60" s="406"/>
      <c r="EL60" s="407"/>
      <c r="EM60" s="408"/>
      <c r="EN60" s="409"/>
      <c r="EO60" s="410"/>
      <c r="EP60" s="411"/>
      <c r="EQ60" s="412"/>
      <c r="ER60" s="406"/>
      <c r="ES60" s="407"/>
      <c r="ET60" s="408"/>
      <c r="EU60" s="409"/>
      <c r="EV60" s="410"/>
      <c r="EW60" s="411"/>
      <c r="EX60" s="412"/>
      <c r="EY60" s="406"/>
      <c r="EZ60" s="407"/>
      <c r="FA60" s="408"/>
      <c r="FB60" s="409"/>
      <c r="FC60" s="410"/>
      <c r="FD60" s="411"/>
      <c r="FE60" s="412"/>
      <c r="FF60" s="406"/>
      <c r="FG60" s="407"/>
      <c r="FH60" s="408"/>
      <c r="FI60" s="409"/>
      <c r="FJ60" s="410"/>
      <c r="FK60" s="411"/>
      <c r="FL60" s="412"/>
      <c r="FM60" s="406"/>
      <c r="FN60" s="407"/>
      <c r="FO60" s="408"/>
      <c r="FP60" s="409"/>
      <c r="FQ60" s="410"/>
      <c r="FR60" s="411"/>
      <c r="FS60" s="412"/>
      <c r="FT60" s="406"/>
      <c r="FU60" s="407"/>
      <c r="FV60" s="408"/>
      <c r="FW60" s="409"/>
      <c r="FX60" s="410"/>
      <c r="FY60" s="411"/>
      <c r="FZ60" s="412"/>
      <c r="GA60" s="406"/>
      <c r="GB60" s="407"/>
      <c r="GC60" s="408"/>
      <c r="GD60" s="409"/>
      <c r="GE60" s="410"/>
      <c r="GF60" s="411"/>
      <c r="GG60" s="412"/>
      <c r="GH60" s="406"/>
      <c r="GI60" s="407"/>
      <c r="GJ60" s="408"/>
      <c r="GK60" s="409"/>
      <c r="GL60" s="410"/>
      <c r="GM60" s="411"/>
      <c r="GN60" s="412"/>
      <c r="GO60" s="406"/>
      <c r="GP60" s="407"/>
      <c r="GQ60" s="408"/>
      <c r="GR60" s="409"/>
      <c r="GS60" s="410"/>
      <c r="GT60" s="411"/>
      <c r="GU60" s="412"/>
      <c r="GV60" s="406"/>
      <c r="GW60" s="407"/>
      <c r="GX60" s="408"/>
      <c r="GY60" s="409"/>
      <c r="GZ60" s="410"/>
      <c r="HA60" s="411"/>
      <c r="HB60" s="412"/>
      <c r="HC60" s="406"/>
      <c r="HD60" s="407"/>
      <c r="HE60" s="408"/>
      <c r="HF60" s="409"/>
      <c r="HG60" s="410"/>
      <c r="HH60" s="411"/>
      <c r="HI60" s="412"/>
      <c r="HJ60" s="406"/>
      <c r="HK60" s="407"/>
      <c r="HL60" s="408"/>
      <c r="HM60" s="409"/>
      <c r="HN60" s="410"/>
      <c r="HO60" s="411"/>
      <c r="HP60" s="412"/>
      <c r="HQ60" s="406"/>
      <c r="HR60" s="407"/>
      <c r="HS60" s="408"/>
      <c r="HT60" s="409"/>
      <c r="HU60" s="410"/>
      <c r="HV60" s="411"/>
      <c r="HW60" s="412"/>
      <c r="HX60" s="406"/>
      <c r="HY60" s="407"/>
      <c r="HZ60" s="408"/>
      <c r="IA60" s="409"/>
      <c r="IB60" s="410"/>
      <c r="IC60" s="411"/>
      <c r="ID60" s="412"/>
      <c r="IE60" s="406"/>
      <c r="IF60" s="407"/>
      <c r="IG60" s="408"/>
      <c r="IH60" s="409"/>
      <c r="II60" s="410"/>
      <c r="IJ60" s="411"/>
      <c r="IK60" s="412"/>
      <c r="IL60" s="406"/>
      <c r="IM60" s="407"/>
      <c r="IN60" s="408"/>
      <c r="IO60" s="409"/>
      <c r="IP60" s="410"/>
      <c r="IQ60" s="411"/>
      <c r="IR60" s="412"/>
      <c r="IS60" s="406"/>
      <c r="IT60" s="407"/>
      <c r="IU60" s="408"/>
      <c r="IV60" s="409"/>
      <c r="IW60" s="410"/>
      <c r="IX60" s="411"/>
      <c r="IY60" s="412"/>
      <c r="IZ60" s="406"/>
      <c r="JA60" s="407"/>
      <c r="JB60" s="408"/>
      <c r="JC60" s="409"/>
      <c r="JD60" s="410"/>
      <c r="JE60" s="411"/>
      <c r="JF60" s="412"/>
      <c r="JG60" s="406"/>
      <c r="JH60" s="407"/>
      <c r="JI60" s="408"/>
      <c r="JJ60" s="409"/>
      <c r="JK60" s="410"/>
      <c r="JL60" s="411"/>
      <c r="JM60" s="412"/>
      <c r="JN60" s="406"/>
      <c r="JO60" s="407"/>
      <c r="JP60" s="408"/>
      <c r="JQ60" s="409"/>
      <c r="JR60" s="410"/>
      <c r="JS60" s="411"/>
      <c r="JT60" s="412"/>
      <c r="JU60" s="406"/>
      <c r="JV60" s="407"/>
      <c r="JW60" s="408"/>
      <c r="JX60" s="409"/>
      <c r="JY60" s="410"/>
      <c r="JZ60" s="411"/>
      <c r="KA60" s="412"/>
      <c r="KB60" s="406"/>
      <c r="KC60" s="407"/>
      <c r="KD60" s="408"/>
      <c r="KE60" s="409"/>
      <c r="KF60" s="410"/>
      <c r="KG60" s="411"/>
      <c r="KH60" s="412"/>
      <c r="KI60" s="406"/>
      <c r="KJ60" s="407"/>
      <c r="KK60" s="408"/>
      <c r="KL60" s="409"/>
      <c r="KM60" s="410"/>
      <c r="KN60" s="411"/>
      <c r="KO60" s="412"/>
      <c r="KP60" s="406"/>
      <c r="KQ60" s="407"/>
      <c r="KR60" s="408"/>
      <c r="KS60" s="409"/>
      <c r="KT60" s="410"/>
      <c r="KU60" s="411"/>
      <c r="KV60" s="412"/>
      <c r="KW60" s="406"/>
      <c r="KX60" s="407"/>
      <c r="KY60" s="408"/>
      <c r="KZ60" s="409"/>
      <c r="LA60" s="410"/>
      <c r="LB60" s="411"/>
      <c r="LC60" s="412"/>
      <c r="LD60" s="406"/>
      <c r="LE60" s="407"/>
      <c r="LF60" s="408"/>
      <c r="LG60" s="409"/>
      <c r="LH60" s="410"/>
      <c r="LI60" s="411"/>
      <c r="LJ60" s="412"/>
      <c r="LK60" s="406"/>
      <c r="LL60" s="407"/>
      <c r="LM60" s="408"/>
      <c r="LN60" s="409"/>
      <c r="LO60" s="410"/>
      <c r="LP60" s="411"/>
      <c r="LQ60" s="412"/>
      <c r="LR60" s="406"/>
      <c r="LS60" s="407"/>
      <c r="LT60" s="408"/>
      <c r="LU60" s="409"/>
      <c r="LV60" s="410"/>
      <c r="LW60" s="411"/>
      <c r="LX60" s="412"/>
      <c r="LY60" s="406"/>
      <c r="LZ60" s="407"/>
      <c r="MA60" s="408"/>
      <c r="MB60" s="409"/>
      <c r="MC60" s="410"/>
      <c r="MD60" s="411"/>
      <c r="ME60" s="412"/>
      <c r="MF60" s="406"/>
      <c r="MG60" s="407"/>
      <c r="MH60" s="408"/>
      <c r="MI60" s="409"/>
      <c r="MJ60" s="410"/>
      <c r="MK60" s="411"/>
      <c r="ML60" s="412"/>
      <c r="MM60" s="406"/>
      <c r="MN60" s="407"/>
      <c r="MO60" s="408"/>
      <c r="MP60" s="409"/>
      <c r="MQ60" s="410"/>
      <c r="MR60" s="411"/>
      <c r="MS60" s="412"/>
      <c r="MT60" s="406"/>
      <c r="MU60" s="407"/>
      <c r="MV60" s="408"/>
      <c r="MW60" s="409"/>
      <c r="MX60" s="410"/>
      <c r="MY60" s="411"/>
      <c r="MZ60" s="412"/>
      <c r="NA60" s="406"/>
      <c r="NB60" s="407"/>
      <c r="NC60" s="408"/>
      <c r="ND60" s="409"/>
      <c r="NE60" s="410"/>
      <c r="NF60" s="411"/>
      <c r="NG60" s="412"/>
      <c r="NH60" s="406"/>
      <c r="NI60" s="407"/>
      <c r="NJ60" s="408"/>
      <c r="NK60" s="409"/>
      <c r="NL60" s="410"/>
      <c r="NM60" s="411"/>
      <c r="NN60" s="412"/>
      <c r="NO60" s="406"/>
      <c r="NP60" s="407"/>
      <c r="NQ60" s="408"/>
      <c r="NR60" s="409"/>
      <c r="NS60" s="410"/>
      <c r="NT60" s="411"/>
      <c r="NU60" s="412"/>
      <c r="NV60" s="406"/>
      <c r="NW60" s="407"/>
      <c r="NX60" s="408"/>
      <c r="NY60" s="409"/>
      <c r="NZ60" s="410"/>
      <c r="OA60" s="411"/>
      <c r="OB60" s="412"/>
      <c r="OC60" s="406"/>
      <c r="OD60" s="407"/>
      <c r="OE60" s="408"/>
      <c r="OF60" s="409"/>
      <c r="OG60" s="410"/>
      <c r="OH60" s="411"/>
      <c r="OI60" s="412"/>
      <c r="OJ60" s="406"/>
      <c r="OK60" s="407"/>
      <c r="OL60" s="408"/>
      <c r="OM60" s="409"/>
      <c r="ON60" s="410"/>
      <c r="OO60" s="411"/>
      <c r="OP60" s="412"/>
      <c r="OQ60" s="406"/>
      <c r="OR60" s="407"/>
      <c r="OS60" s="408"/>
      <c r="OT60" s="409"/>
      <c r="OU60" s="410"/>
      <c r="OV60" s="411"/>
      <c r="OW60" s="412"/>
      <c r="OX60" s="406"/>
      <c r="OY60" s="407"/>
      <c r="OZ60" s="408"/>
      <c r="PA60" s="409"/>
      <c r="PB60" s="410"/>
      <c r="PC60" s="411"/>
      <c r="PD60" s="412"/>
      <c r="PE60" s="406"/>
      <c r="PF60" s="407"/>
      <c r="PG60" s="408"/>
      <c r="PH60" s="409"/>
      <c r="PI60" s="410"/>
      <c r="PJ60" s="411"/>
      <c r="PK60" s="412"/>
      <c r="PL60" s="406"/>
      <c r="PM60" s="407"/>
      <c r="PN60" s="408"/>
      <c r="PO60" s="409"/>
      <c r="PP60" s="410"/>
      <c r="PQ60" s="411"/>
      <c r="PR60" s="412"/>
      <c r="PS60" s="406"/>
      <c r="PT60" s="407"/>
      <c r="PU60" s="408"/>
      <c r="PV60" s="409"/>
      <c r="PW60" s="410"/>
      <c r="PX60" s="411"/>
      <c r="PY60" s="412"/>
      <c r="PZ60" s="406"/>
      <c r="QA60" s="407"/>
      <c r="QB60" s="408"/>
      <c r="QC60" s="409"/>
      <c r="QD60" s="410"/>
      <c r="QE60" s="411"/>
      <c r="QF60" s="412"/>
      <c r="QG60" s="406"/>
      <c r="QH60" s="407"/>
      <c r="QI60" s="408"/>
      <c r="QJ60" s="409"/>
      <c r="QK60" s="410"/>
      <c r="QL60" s="411"/>
      <c r="QM60" s="412"/>
      <c r="QN60" s="406"/>
      <c r="QO60" s="407"/>
      <c r="QP60" s="408"/>
      <c r="QQ60" s="409"/>
      <c r="QR60" s="410"/>
      <c r="QS60" s="411"/>
      <c r="QT60" s="412"/>
      <c r="QU60" s="406"/>
      <c r="QV60" s="407"/>
      <c r="QW60" s="408"/>
      <c r="QX60" s="409"/>
      <c r="QY60" s="410"/>
      <c r="QZ60" s="411"/>
      <c r="RA60" s="412"/>
      <c r="RB60" s="406"/>
      <c r="RC60" s="407"/>
      <c r="RD60" s="408"/>
      <c r="RE60" s="409"/>
      <c r="RF60" s="410"/>
      <c r="RG60" s="411"/>
      <c r="RH60" s="412"/>
      <c r="RI60" s="406"/>
      <c r="RJ60" s="407"/>
      <c r="RK60" s="408"/>
      <c r="RL60" s="409"/>
      <c r="RM60" s="410"/>
      <c r="RN60" s="411"/>
      <c r="RO60" s="412"/>
      <c r="RP60" s="406"/>
      <c r="RQ60" s="407"/>
      <c r="RR60" s="408"/>
      <c r="RS60" s="409"/>
      <c r="RT60" s="410"/>
      <c r="RU60" s="411"/>
      <c r="RV60" s="412"/>
      <c r="RW60" s="406"/>
      <c r="RX60" s="407"/>
      <c r="RY60" s="408"/>
      <c r="RZ60" s="409"/>
      <c r="SA60" s="410"/>
      <c r="SB60" s="411"/>
      <c r="SC60" s="412"/>
      <c r="SD60" s="406"/>
      <c r="SE60" s="407"/>
      <c r="SF60" s="408"/>
      <c r="SG60" s="409"/>
      <c r="SH60" s="410"/>
      <c r="SI60" s="411"/>
      <c r="SJ60" s="412"/>
      <c r="SK60" s="406"/>
      <c r="SL60" s="407"/>
      <c r="SM60" s="408"/>
      <c r="SN60" s="409"/>
      <c r="SO60" s="410"/>
      <c r="SP60" s="411"/>
      <c r="SQ60" s="412"/>
      <c r="SR60" s="406"/>
      <c r="SS60" s="407"/>
      <c r="ST60" s="408"/>
      <c r="SU60" s="409"/>
      <c r="SV60" s="410"/>
      <c r="SW60" s="411"/>
      <c r="SX60" s="412"/>
      <c r="SY60" s="406"/>
      <c r="SZ60" s="407"/>
      <c r="TA60" s="408"/>
      <c r="TB60" s="409"/>
      <c r="TC60" s="410"/>
      <c r="TD60" s="411"/>
      <c r="TE60" s="412"/>
      <c r="TF60" s="406"/>
      <c r="TG60" s="407"/>
      <c r="TH60" s="408"/>
      <c r="TI60" s="409"/>
      <c r="TJ60" s="410"/>
      <c r="TK60" s="411"/>
      <c r="TL60" s="412"/>
      <c r="TM60" s="406"/>
      <c r="TN60" s="407"/>
      <c r="TO60" s="408"/>
      <c r="TP60" s="409"/>
      <c r="TQ60" s="410"/>
      <c r="TR60" s="411"/>
      <c r="TS60" s="412"/>
      <c r="TT60" s="406"/>
      <c r="TU60" s="407"/>
      <c r="TV60" s="408"/>
      <c r="TW60" s="409"/>
      <c r="TX60" s="410"/>
      <c r="TY60" s="411"/>
      <c r="TZ60" s="412"/>
      <c r="UA60" s="406"/>
      <c r="UB60" s="407"/>
      <c r="UC60" s="408"/>
      <c r="UD60" s="409"/>
      <c r="UE60" s="410"/>
      <c r="UF60" s="411"/>
      <c r="UG60" s="412"/>
      <c r="UH60" s="406"/>
      <c r="UI60" s="407"/>
      <c r="UJ60" s="408"/>
      <c r="UK60" s="409"/>
      <c r="UL60" s="410"/>
      <c r="UM60" s="411"/>
      <c r="UN60" s="412"/>
      <c r="UO60" s="406"/>
      <c r="UP60" s="407"/>
      <c r="UQ60" s="408"/>
      <c r="UR60" s="409"/>
      <c r="US60" s="410"/>
      <c r="UT60" s="411"/>
      <c r="UU60" s="412"/>
      <c r="UV60" s="406"/>
      <c r="UW60" s="407"/>
      <c r="UX60" s="408"/>
      <c r="UY60" s="409"/>
      <c r="UZ60" s="410"/>
      <c r="VA60" s="411"/>
      <c r="VB60" s="412"/>
      <c r="VC60" s="406"/>
      <c r="VD60" s="407"/>
      <c r="VE60" s="408"/>
      <c r="VF60" s="409"/>
      <c r="VG60" s="410"/>
      <c r="VH60" s="411"/>
      <c r="VI60" s="412"/>
      <c r="VJ60" s="406"/>
      <c r="VK60" s="407"/>
      <c r="VL60" s="408"/>
      <c r="VM60" s="409"/>
      <c r="VN60" s="410"/>
      <c r="VO60" s="411"/>
      <c r="VP60" s="412"/>
      <c r="VQ60" s="406"/>
      <c r="VR60" s="407"/>
      <c r="VS60" s="408"/>
      <c r="VT60" s="409"/>
      <c r="VU60" s="410"/>
      <c r="VV60" s="411"/>
      <c r="VW60" s="412"/>
      <c r="VX60" s="406"/>
      <c r="VY60" s="407"/>
      <c r="VZ60" s="408"/>
      <c r="WA60" s="409"/>
      <c r="WB60" s="410"/>
      <c r="WC60" s="411"/>
      <c r="WD60" s="412"/>
      <c r="WE60" s="406"/>
      <c r="WF60" s="407"/>
      <c r="WG60" s="408"/>
      <c r="WH60" s="409"/>
      <c r="WI60" s="410"/>
      <c r="WJ60" s="411"/>
      <c r="WK60" s="412"/>
      <c r="WL60" s="406"/>
      <c r="WM60" s="407"/>
      <c r="WN60" s="408"/>
      <c r="WO60" s="409"/>
      <c r="WP60" s="410"/>
      <c r="WQ60" s="411"/>
      <c r="WR60" s="412"/>
      <c r="WS60" s="406"/>
      <c r="WT60" s="407"/>
      <c r="WU60" s="408"/>
      <c r="WV60" s="409"/>
      <c r="WW60" s="410"/>
      <c r="WX60" s="411"/>
      <c r="WY60" s="412"/>
      <c r="WZ60" s="406"/>
      <c r="XA60" s="407"/>
      <c r="XB60" s="408"/>
      <c r="XC60" s="409"/>
      <c r="XD60" s="410"/>
      <c r="XE60" s="411"/>
      <c r="XF60" s="412"/>
      <c r="XG60" s="406"/>
      <c r="XH60" s="407"/>
      <c r="XI60" s="408"/>
      <c r="XJ60" s="409"/>
      <c r="XK60" s="410"/>
      <c r="XL60" s="411"/>
      <c r="XM60" s="412"/>
      <c r="XN60" s="406"/>
      <c r="XO60" s="407"/>
      <c r="XP60" s="408"/>
      <c r="XQ60" s="409"/>
      <c r="XR60" s="410"/>
      <c r="XS60" s="411"/>
      <c r="XT60" s="412"/>
      <c r="XU60" s="406"/>
      <c r="XV60" s="407"/>
      <c r="XW60" s="408"/>
      <c r="XX60" s="409"/>
      <c r="XY60" s="410"/>
      <c r="XZ60" s="411"/>
      <c r="YA60" s="412"/>
      <c r="YB60" s="406"/>
      <c r="YC60" s="407"/>
      <c r="YD60" s="408"/>
      <c r="YE60" s="409"/>
      <c r="YF60" s="410"/>
      <c r="YG60" s="411"/>
      <c r="YH60" s="412"/>
      <c r="YI60" s="406"/>
      <c r="YJ60" s="407"/>
      <c r="YK60" s="408"/>
      <c r="YL60" s="409"/>
      <c r="YM60" s="410"/>
      <c r="YN60" s="411"/>
      <c r="YO60" s="412"/>
      <c r="YP60" s="406"/>
      <c r="YQ60" s="407"/>
      <c r="YR60" s="408"/>
      <c r="YS60" s="409"/>
      <c r="YT60" s="410"/>
      <c r="YU60" s="411"/>
      <c r="YV60" s="412"/>
      <c r="YW60" s="406"/>
      <c r="YX60" s="407"/>
      <c r="YY60" s="408"/>
      <c r="YZ60" s="409"/>
      <c r="ZA60" s="410"/>
      <c r="ZB60" s="411"/>
      <c r="ZC60" s="412"/>
      <c r="ZD60" s="406"/>
      <c r="ZE60" s="407"/>
      <c r="ZF60" s="408"/>
      <c r="ZG60" s="409"/>
      <c r="ZH60" s="410"/>
      <c r="ZI60" s="411"/>
      <c r="ZJ60" s="412"/>
      <c r="ZK60" s="406"/>
      <c r="ZL60" s="407"/>
      <c r="ZM60" s="408"/>
      <c r="ZN60" s="409"/>
      <c r="ZO60" s="410"/>
      <c r="ZP60" s="411"/>
      <c r="ZQ60" s="412"/>
      <c r="ZR60" s="406"/>
      <c r="ZS60" s="407"/>
      <c r="ZT60" s="408"/>
      <c r="ZU60" s="409"/>
      <c r="ZV60" s="410"/>
      <c r="ZW60" s="411"/>
      <c r="ZX60" s="412"/>
      <c r="ZY60" s="406"/>
      <c r="ZZ60" s="407"/>
      <c r="AAA60" s="408"/>
      <c r="AAB60" s="409"/>
      <c r="AAC60" s="410"/>
      <c r="AAD60" s="411"/>
      <c r="AAE60" s="412"/>
      <c r="AAF60" s="406"/>
      <c r="AAG60" s="407"/>
      <c r="AAH60" s="408"/>
      <c r="AAI60" s="409"/>
      <c r="AAJ60" s="410"/>
      <c r="AAK60" s="411"/>
      <c r="AAL60" s="412"/>
      <c r="AAM60" s="406"/>
      <c r="AAN60" s="407"/>
      <c r="AAO60" s="408"/>
      <c r="AAP60" s="409"/>
      <c r="AAQ60" s="410"/>
      <c r="AAR60" s="411"/>
      <c r="AAS60" s="412"/>
      <c r="AAT60" s="406"/>
      <c r="AAU60" s="407"/>
      <c r="AAV60" s="408"/>
      <c r="AAW60" s="409"/>
      <c r="AAX60" s="410"/>
      <c r="AAY60" s="411"/>
      <c r="AAZ60" s="412"/>
      <c r="ABA60" s="406"/>
      <c r="ABB60" s="407"/>
      <c r="ABC60" s="408"/>
      <c r="ABD60" s="409"/>
      <c r="ABE60" s="410"/>
      <c r="ABF60" s="411"/>
      <c r="ABG60" s="412"/>
      <c r="ABH60" s="406"/>
      <c r="ABI60" s="407"/>
      <c r="ABJ60" s="408"/>
      <c r="ABK60" s="409"/>
      <c r="ABL60" s="410"/>
      <c r="ABM60" s="411"/>
      <c r="ABN60" s="412"/>
      <c r="ABO60" s="406"/>
      <c r="ABP60" s="407"/>
      <c r="ABQ60" s="408"/>
      <c r="ABR60" s="409"/>
      <c r="ABS60" s="410"/>
      <c r="ABT60" s="411"/>
      <c r="ABU60" s="412"/>
      <c r="ABV60" s="406"/>
      <c r="ABW60" s="407"/>
      <c r="ABX60" s="408"/>
      <c r="ABY60" s="409"/>
      <c r="ABZ60" s="410"/>
      <c r="ACA60" s="411"/>
      <c r="ACB60" s="412"/>
      <c r="ACC60" s="406"/>
      <c r="ACD60" s="407"/>
      <c r="ACE60" s="408"/>
      <c r="ACF60" s="409"/>
      <c r="ACG60" s="410"/>
      <c r="ACH60" s="411"/>
      <c r="ACI60" s="412"/>
      <c r="ACJ60" s="406"/>
      <c r="ACK60" s="407"/>
      <c r="ACL60" s="408"/>
      <c r="ACM60" s="409"/>
      <c r="ACN60" s="410"/>
      <c r="ACO60" s="411"/>
      <c r="ACP60" s="412"/>
      <c r="ACQ60" s="406"/>
      <c r="ACR60" s="407"/>
      <c r="ACS60" s="408"/>
      <c r="ACT60" s="409"/>
      <c r="ACU60" s="410"/>
      <c r="ACV60" s="411"/>
      <c r="ACW60" s="412"/>
      <c r="ACX60" s="406"/>
      <c r="ACY60" s="407"/>
      <c r="ACZ60" s="408"/>
      <c r="ADA60" s="409"/>
      <c r="ADB60" s="410"/>
      <c r="ADC60" s="411"/>
      <c r="ADD60" s="412"/>
      <c r="ADE60" s="406"/>
      <c r="ADF60" s="407"/>
      <c r="ADG60" s="408"/>
      <c r="ADH60" s="409"/>
      <c r="ADI60" s="410"/>
      <c r="ADJ60" s="411"/>
      <c r="ADK60" s="412"/>
      <c r="ADL60" s="406"/>
      <c r="ADM60" s="407"/>
      <c r="ADN60" s="408"/>
      <c r="ADO60" s="409"/>
      <c r="ADP60" s="410"/>
      <c r="ADQ60" s="411"/>
      <c r="ADR60" s="412"/>
      <c r="ADS60" s="406"/>
      <c r="ADT60" s="407"/>
      <c r="ADU60" s="408"/>
      <c r="ADV60" s="409"/>
      <c r="ADW60" s="410"/>
      <c r="ADX60" s="411"/>
      <c r="ADY60" s="412"/>
      <c r="ADZ60" s="406"/>
      <c r="AEA60" s="407"/>
      <c r="AEB60" s="408"/>
      <c r="AEC60" s="409"/>
      <c r="AED60" s="410"/>
      <c r="AEE60" s="411"/>
      <c r="AEF60" s="412"/>
      <c r="AEG60" s="406"/>
      <c r="AEH60" s="407"/>
      <c r="AEI60" s="408"/>
      <c r="AEJ60" s="409"/>
      <c r="AEK60" s="410"/>
      <c r="AEL60" s="411"/>
      <c r="AEM60" s="412"/>
      <c r="AEN60" s="406"/>
      <c r="AEO60" s="407"/>
      <c r="AEP60" s="408"/>
      <c r="AEQ60" s="409"/>
      <c r="AER60" s="410"/>
      <c r="AES60" s="411"/>
      <c r="AET60" s="412"/>
      <c r="AEU60" s="406"/>
      <c r="AEV60" s="407"/>
      <c r="AEW60" s="408"/>
      <c r="AEX60" s="409"/>
      <c r="AEY60" s="410"/>
      <c r="AEZ60" s="411"/>
      <c r="AFA60" s="412"/>
      <c r="AFB60" s="406"/>
      <c r="AFC60" s="407"/>
      <c r="AFD60" s="408"/>
      <c r="AFE60" s="409"/>
      <c r="AFF60" s="410"/>
      <c r="AFG60" s="411"/>
      <c r="AFH60" s="412"/>
      <c r="AFI60" s="406"/>
      <c r="AFJ60" s="407"/>
      <c r="AFK60" s="408"/>
      <c r="AFL60" s="409"/>
      <c r="AFM60" s="410"/>
      <c r="AFN60" s="411"/>
      <c r="AFO60" s="412"/>
      <c r="AFP60" s="406"/>
      <c r="AFQ60" s="407"/>
      <c r="AFR60" s="408"/>
      <c r="AFS60" s="409"/>
      <c r="AFT60" s="410"/>
      <c r="AFU60" s="411"/>
      <c r="AFV60" s="412"/>
      <c r="AFW60" s="406"/>
      <c r="AFX60" s="407"/>
      <c r="AFY60" s="408"/>
      <c r="AFZ60" s="409"/>
      <c r="AGA60" s="410"/>
      <c r="AGB60" s="411"/>
      <c r="AGC60" s="412"/>
      <c r="AGD60" s="406"/>
      <c r="AGE60" s="407"/>
      <c r="AGF60" s="408"/>
      <c r="AGG60" s="409"/>
      <c r="AGH60" s="410"/>
      <c r="AGI60" s="411"/>
      <c r="AGJ60" s="412"/>
      <c r="AGK60" s="406"/>
      <c r="AGL60" s="407"/>
      <c r="AGM60" s="408"/>
      <c r="AGN60" s="409"/>
      <c r="AGO60" s="410"/>
      <c r="AGP60" s="411"/>
      <c r="AGQ60" s="412"/>
      <c r="AGR60" s="406"/>
      <c r="AGS60" s="407"/>
      <c r="AGT60" s="408"/>
      <c r="AGU60" s="409"/>
      <c r="AGV60" s="410"/>
      <c r="AGW60" s="411"/>
      <c r="AGX60" s="412"/>
      <c r="AGY60" s="406"/>
      <c r="AGZ60" s="407"/>
      <c r="AHA60" s="408"/>
      <c r="AHB60" s="409"/>
      <c r="AHC60" s="410"/>
      <c r="AHD60" s="411"/>
      <c r="AHE60" s="412"/>
      <c r="AHF60" s="406"/>
      <c r="AHG60" s="407"/>
      <c r="AHH60" s="408"/>
      <c r="AHI60" s="409"/>
      <c r="AHJ60" s="410"/>
      <c r="AHK60" s="411"/>
      <c r="AHL60" s="412"/>
      <c r="AHM60" s="406"/>
      <c r="AHN60" s="407"/>
      <c r="AHO60" s="408"/>
      <c r="AHP60" s="409"/>
      <c r="AHQ60" s="410"/>
      <c r="AHR60" s="411"/>
      <c r="AHS60" s="412"/>
      <c r="AHT60" s="406"/>
      <c r="AHU60" s="407"/>
      <c r="AHV60" s="408"/>
      <c r="AHW60" s="409"/>
      <c r="AHX60" s="410"/>
      <c r="AHY60" s="411"/>
      <c r="AHZ60" s="412"/>
      <c r="AIA60" s="406"/>
      <c r="AIB60" s="407"/>
      <c r="AIC60" s="408"/>
      <c r="AID60" s="409"/>
      <c r="AIE60" s="410"/>
      <c r="AIF60" s="411"/>
      <c r="AIG60" s="412"/>
      <c r="AIH60" s="406"/>
      <c r="AII60" s="407"/>
      <c r="AIJ60" s="408"/>
      <c r="AIK60" s="409"/>
      <c r="AIL60" s="410"/>
      <c r="AIM60" s="411"/>
      <c r="AIN60" s="412"/>
      <c r="AIO60" s="406"/>
      <c r="AIP60" s="407"/>
      <c r="AIQ60" s="408"/>
      <c r="AIR60" s="409"/>
      <c r="AIS60" s="410"/>
      <c r="AIT60" s="411"/>
      <c r="AIU60" s="412"/>
      <c r="AIV60" s="406"/>
      <c r="AIW60" s="407"/>
      <c r="AIX60" s="408"/>
      <c r="AIY60" s="409"/>
      <c r="AIZ60" s="410"/>
      <c r="AJA60" s="411"/>
      <c r="AJB60" s="412"/>
      <c r="AJC60" s="406"/>
      <c r="AJD60" s="407"/>
      <c r="AJE60" s="408"/>
      <c r="AJF60" s="409"/>
      <c r="AJG60" s="410"/>
      <c r="AJH60" s="411"/>
      <c r="AJI60" s="412"/>
      <c r="AJJ60" s="406"/>
      <c r="AJK60" s="407"/>
      <c r="AJL60" s="408"/>
      <c r="AJM60" s="409"/>
      <c r="AJN60" s="410"/>
      <c r="AJO60" s="411"/>
      <c r="AJP60" s="412"/>
      <c r="AJQ60" s="406"/>
      <c r="AJR60" s="407"/>
      <c r="AJS60" s="408"/>
      <c r="AJT60" s="409"/>
      <c r="AJU60" s="410"/>
      <c r="AJV60" s="411"/>
      <c r="AJW60" s="412"/>
      <c r="AJX60" s="406"/>
      <c r="AJY60" s="407"/>
      <c r="AJZ60" s="408"/>
      <c r="AKA60" s="409"/>
      <c r="AKB60" s="410"/>
      <c r="AKC60" s="411"/>
      <c r="AKD60" s="412"/>
      <c r="AKE60" s="406"/>
      <c r="AKF60" s="407"/>
      <c r="AKG60" s="408"/>
      <c r="AKH60" s="409"/>
      <c r="AKI60" s="410"/>
      <c r="AKJ60" s="411"/>
      <c r="AKK60" s="412"/>
      <c r="AKL60" s="406"/>
      <c r="AKM60" s="407"/>
      <c r="AKN60" s="408"/>
      <c r="AKO60" s="409"/>
      <c r="AKP60" s="410"/>
      <c r="AKQ60" s="411"/>
      <c r="AKR60" s="412"/>
      <c r="AKS60" s="406"/>
      <c r="AKT60" s="407"/>
      <c r="AKU60" s="408"/>
      <c r="AKV60" s="409"/>
      <c r="AKW60" s="410"/>
      <c r="AKX60" s="411"/>
      <c r="AKY60" s="412"/>
      <c r="AKZ60" s="406"/>
      <c r="ALA60" s="407"/>
      <c r="ALB60" s="408"/>
      <c r="ALC60" s="409"/>
      <c r="ALD60" s="410"/>
      <c r="ALE60" s="411"/>
      <c r="ALF60" s="412"/>
      <c r="ALG60" s="406"/>
      <c r="ALH60" s="407"/>
      <c r="ALI60" s="408"/>
      <c r="ALJ60" s="409"/>
      <c r="ALK60" s="410"/>
      <c r="ALL60" s="411"/>
      <c r="ALM60" s="412"/>
      <c r="ALN60" s="406"/>
      <c r="ALO60" s="407"/>
      <c r="ALP60" s="408"/>
      <c r="ALQ60" s="409"/>
      <c r="ALR60" s="410"/>
      <c r="ALS60" s="411"/>
      <c r="ALT60" s="412"/>
      <c r="ALU60" s="406"/>
      <c r="ALV60" s="407"/>
      <c r="ALW60" s="408"/>
      <c r="ALX60" s="409"/>
      <c r="ALY60" s="410"/>
      <c r="ALZ60" s="411"/>
      <c r="AMA60" s="412"/>
      <c r="AMB60" s="406"/>
      <c r="AMC60" s="407"/>
      <c r="AMD60" s="408"/>
      <c r="AME60" s="409"/>
      <c r="AMF60" s="410"/>
      <c r="AMG60" s="411"/>
      <c r="AMH60" s="412"/>
      <c r="AMI60" s="406"/>
      <c r="AMJ60" s="407"/>
      <c r="AMK60" s="408"/>
      <c r="AML60" s="409"/>
      <c r="AMM60" s="410"/>
      <c r="AMN60" s="411"/>
      <c r="AMO60" s="412"/>
      <c r="AMP60" s="406"/>
      <c r="AMQ60" s="407"/>
      <c r="AMR60" s="408"/>
      <c r="AMS60" s="409"/>
      <c r="AMT60" s="410"/>
      <c r="AMU60" s="411"/>
      <c r="AMV60" s="412"/>
      <c r="AMW60" s="406"/>
      <c r="AMX60" s="407"/>
      <c r="AMY60" s="408"/>
      <c r="AMZ60" s="409"/>
      <c r="ANA60" s="410"/>
      <c r="ANB60" s="411"/>
      <c r="ANC60" s="412"/>
      <c r="AND60" s="406"/>
      <c r="ANE60" s="407"/>
      <c r="ANF60" s="408"/>
      <c r="ANG60" s="409"/>
      <c r="ANH60" s="410"/>
      <c r="ANI60" s="411"/>
      <c r="ANJ60" s="412"/>
      <c r="ANK60" s="406"/>
      <c r="ANL60" s="407"/>
      <c r="ANM60" s="408"/>
      <c r="ANN60" s="409"/>
      <c r="ANO60" s="410"/>
      <c r="ANP60" s="411"/>
      <c r="ANQ60" s="412"/>
      <c r="ANR60" s="406"/>
      <c r="ANS60" s="407"/>
      <c r="ANT60" s="408"/>
      <c r="ANU60" s="409"/>
      <c r="ANV60" s="410"/>
      <c r="ANW60" s="411"/>
      <c r="ANX60" s="412"/>
      <c r="ANY60" s="406"/>
      <c r="ANZ60" s="407"/>
      <c r="AOA60" s="408"/>
      <c r="AOB60" s="409"/>
      <c r="AOC60" s="410"/>
      <c r="AOD60" s="411"/>
      <c r="AOE60" s="412"/>
      <c r="AOF60" s="406"/>
      <c r="AOG60" s="407"/>
      <c r="AOH60" s="408"/>
      <c r="AOI60" s="409"/>
      <c r="AOJ60" s="410"/>
      <c r="AOK60" s="411"/>
      <c r="AOL60" s="412"/>
      <c r="AOM60" s="406"/>
      <c r="AON60" s="407"/>
      <c r="AOO60" s="408"/>
      <c r="AOP60" s="409"/>
      <c r="AOQ60" s="410"/>
      <c r="AOR60" s="411"/>
      <c r="AOS60" s="412"/>
      <c r="AOT60" s="406"/>
      <c r="AOU60" s="407"/>
      <c r="AOV60" s="408"/>
      <c r="AOW60" s="409"/>
      <c r="AOX60" s="410"/>
      <c r="AOY60" s="411"/>
      <c r="AOZ60" s="412"/>
      <c r="APA60" s="406"/>
      <c r="APB60" s="407"/>
      <c r="APC60" s="408"/>
      <c r="APD60" s="409"/>
      <c r="APE60" s="410"/>
      <c r="APF60" s="411"/>
      <c r="APG60" s="412"/>
      <c r="APH60" s="406"/>
      <c r="API60" s="407"/>
      <c r="APJ60" s="408"/>
      <c r="APK60" s="409"/>
      <c r="APL60" s="410"/>
      <c r="APM60" s="411"/>
      <c r="APN60" s="412"/>
      <c r="APO60" s="406"/>
      <c r="APP60" s="407"/>
      <c r="APQ60" s="408"/>
      <c r="APR60" s="409"/>
      <c r="APS60" s="410"/>
      <c r="APT60" s="411"/>
      <c r="APU60" s="412"/>
      <c r="APV60" s="406"/>
      <c r="APW60" s="407"/>
      <c r="APX60" s="408"/>
      <c r="APY60" s="409"/>
      <c r="APZ60" s="410"/>
      <c r="AQA60" s="411"/>
      <c r="AQB60" s="412"/>
      <c r="AQC60" s="406"/>
      <c r="AQD60" s="407"/>
      <c r="AQE60" s="408"/>
      <c r="AQF60" s="409"/>
      <c r="AQG60" s="410"/>
      <c r="AQH60" s="411"/>
      <c r="AQI60" s="412"/>
      <c r="AQJ60" s="406"/>
      <c r="AQK60" s="407"/>
      <c r="AQL60" s="408"/>
      <c r="AQM60" s="409"/>
      <c r="AQN60" s="410"/>
      <c r="AQO60" s="411"/>
      <c r="AQP60" s="412"/>
      <c r="AQQ60" s="406"/>
      <c r="AQR60" s="407"/>
      <c r="AQS60" s="408"/>
      <c r="AQT60" s="409"/>
      <c r="AQU60" s="410"/>
      <c r="AQV60" s="411"/>
      <c r="AQW60" s="412"/>
      <c r="AQX60" s="406"/>
      <c r="AQY60" s="407"/>
      <c r="AQZ60" s="408"/>
      <c r="ARA60" s="409"/>
      <c r="ARB60" s="410"/>
      <c r="ARC60" s="411"/>
      <c r="ARD60" s="412"/>
      <c r="ARE60" s="406"/>
      <c r="ARF60" s="407"/>
      <c r="ARG60" s="408"/>
      <c r="ARH60" s="409"/>
      <c r="ARI60" s="410"/>
      <c r="ARJ60" s="411"/>
      <c r="ARK60" s="412"/>
      <c r="ARL60" s="406"/>
      <c r="ARM60" s="407"/>
      <c r="ARN60" s="408"/>
      <c r="ARO60" s="409"/>
      <c r="ARP60" s="410"/>
      <c r="ARQ60" s="411"/>
      <c r="ARR60" s="412"/>
      <c r="ARS60" s="406"/>
      <c r="ART60" s="407"/>
      <c r="ARU60" s="408"/>
      <c r="ARV60" s="409"/>
      <c r="ARW60" s="410"/>
      <c r="ARX60" s="411"/>
      <c r="ARY60" s="412"/>
      <c r="ARZ60" s="406"/>
      <c r="ASA60" s="407"/>
      <c r="ASB60" s="408"/>
      <c r="ASC60" s="409"/>
      <c r="ASD60" s="410"/>
      <c r="ASE60" s="411"/>
      <c r="ASF60" s="412"/>
      <c r="ASG60" s="406"/>
      <c r="ASH60" s="407"/>
      <c r="ASI60" s="408"/>
      <c r="ASJ60" s="409"/>
      <c r="ASK60" s="410"/>
      <c r="ASL60" s="411"/>
      <c r="ASM60" s="412"/>
      <c r="ASN60" s="406"/>
      <c r="ASO60" s="407"/>
      <c r="ASP60" s="408"/>
      <c r="ASQ60" s="409"/>
      <c r="ASR60" s="410"/>
      <c r="ASS60" s="411"/>
      <c r="AST60" s="412"/>
      <c r="ASU60" s="406"/>
      <c r="ASV60" s="407"/>
      <c r="ASW60" s="408"/>
      <c r="ASX60" s="409"/>
      <c r="ASY60" s="410"/>
      <c r="ASZ60" s="411"/>
      <c r="ATA60" s="412"/>
      <c r="ATB60" s="406"/>
      <c r="ATC60" s="407"/>
      <c r="ATD60" s="408"/>
      <c r="ATE60" s="409"/>
      <c r="ATF60" s="410"/>
      <c r="ATG60" s="411"/>
      <c r="ATH60" s="412"/>
      <c r="ATI60" s="406"/>
      <c r="ATJ60" s="407"/>
      <c r="ATK60" s="408"/>
      <c r="ATL60" s="409"/>
      <c r="ATM60" s="410"/>
      <c r="ATN60" s="411"/>
      <c r="ATO60" s="412"/>
      <c r="ATP60" s="406"/>
      <c r="ATQ60" s="407"/>
      <c r="ATR60" s="408"/>
      <c r="ATS60" s="409"/>
      <c r="ATT60" s="410"/>
      <c r="ATU60" s="411"/>
      <c r="ATV60" s="412"/>
      <c r="ATW60" s="406"/>
      <c r="ATX60" s="407"/>
      <c r="ATY60" s="408"/>
      <c r="ATZ60" s="409"/>
      <c r="AUA60" s="410"/>
      <c r="AUB60" s="411"/>
      <c r="AUC60" s="412"/>
      <c r="AUD60" s="406"/>
      <c r="AUE60" s="407"/>
      <c r="AUF60" s="408"/>
      <c r="AUG60" s="409"/>
      <c r="AUH60" s="410"/>
      <c r="AUI60" s="411"/>
      <c r="AUJ60" s="412"/>
      <c r="AUK60" s="406"/>
      <c r="AUL60" s="407"/>
      <c r="AUM60" s="408"/>
      <c r="AUN60" s="409"/>
      <c r="AUO60" s="410"/>
      <c r="AUP60" s="411"/>
      <c r="AUQ60" s="412"/>
      <c r="AUR60" s="406"/>
      <c r="AUS60" s="407"/>
      <c r="AUT60" s="408"/>
      <c r="AUU60" s="409"/>
      <c r="AUV60" s="410"/>
      <c r="AUW60" s="411"/>
      <c r="AUX60" s="412"/>
      <c r="AUY60" s="406"/>
      <c r="AUZ60" s="407"/>
      <c r="AVA60" s="408"/>
      <c r="AVB60" s="409"/>
      <c r="AVC60" s="410"/>
      <c r="AVD60" s="411"/>
      <c r="AVE60" s="412"/>
      <c r="AVF60" s="406"/>
      <c r="AVG60" s="407"/>
      <c r="AVH60" s="408"/>
      <c r="AVI60" s="409"/>
      <c r="AVJ60" s="410"/>
      <c r="AVK60" s="411"/>
      <c r="AVL60" s="412"/>
      <c r="AVM60" s="406"/>
      <c r="AVN60" s="407"/>
      <c r="AVO60" s="408"/>
      <c r="AVP60" s="409"/>
      <c r="AVQ60" s="410"/>
      <c r="AVR60" s="411"/>
      <c r="AVS60" s="412"/>
      <c r="AVT60" s="406"/>
      <c r="AVU60" s="407"/>
      <c r="AVV60" s="408"/>
      <c r="AVW60" s="409"/>
      <c r="AVX60" s="410"/>
      <c r="AVY60" s="411"/>
      <c r="AVZ60" s="412"/>
      <c r="AWA60" s="406"/>
      <c r="AWB60" s="407"/>
      <c r="AWC60" s="408"/>
      <c r="AWD60" s="409"/>
      <c r="AWE60" s="410"/>
      <c r="AWF60" s="411"/>
      <c r="AWG60" s="412"/>
      <c r="AWH60" s="406"/>
      <c r="AWI60" s="407"/>
      <c r="AWJ60" s="408"/>
      <c r="AWK60" s="409"/>
      <c r="AWL60" s="410"/>
      <c r="AWM60" s="411"/>
      <c r="AWN60" s="412"/>
      <c r="AWO60" s="406"/>
      <c r="AWP60" s="407"/>
      <c r="AWQ60" s="408"/>
      <c r="AWR60" s="409"/>
      <c r="AWS60" s="410"/>
      <c r="AWT60" s="411"/>
      <c r="AWU60" s="412"/>
      <c r="AWV60" s="406"/>
      <c r="AWW60" s="407"/>
      <c r="AWX60" s="408"/>
      <c r="AWY60" s="409"/>
      <c r="AWZ60" s="410"/>
      <c r="AXA60" s="411"/>
      <c r="AXB60" s="412"/>
      <c r="AXC60" s="406"/>
      <c r="AXD60" s="407"/>
      <c r="AXE60" s="408"/>
      <c r="AXF60" s="409"/>
      <c r="AXG60" s="410"/>
      <c r="AXH60" s="411"/>
      <c r="AXI60" s="412"/>
      <c r="AXJ60" s="406"/>
      <c r="AXK60" s="407"/>
      <c r="AXL60" s="408"/>
      <c r="AXM60" s="409"/>
      <c r="AXN60" s="410"/>
      <c r="AXO60" s="411"/>
      <c r="AXP60" s="412"/>
      <c r="AXQ60" s="406"/>
      <c r="AXR60" s="407"/>
      <c r="AXS60" s="408"/>
      <c r="AXT60" s="409"/>
      <c r="AXU60" s="410"/>
      <c r="AXV60" s="411"/>
      <c r="AXW60" s="412"/>
      <c r="AXX60" s="406"/>
      <c r="AXY60" s="407"/>
      <c r="AXZ60" s="408"/>
      <c r="AYA60" s="409"/>
      <c r="AYB60" s="410"/>
      <c r="AYC60" s="411"/>
      <c r="AYD60" s="412"/>
      <c r="AYE60" s="406"/>
      <c r="AYF60" s="407"/>
      <c r="AYG60" s="408"/>
      <c r="AYH60" s="409"/>
      <c r="AYI60" s="410"/>
      <c r="AYJ60" s="411"/>
      <c r="AYK60" s="412"/>
      <c r="AYL60" s="406"/>
      <c r="AYM60" s="407"/>
      <c r="AYN60" s="408"/>
      <c r="AYO60" s="409"/>
      <c r="AYP60" s="410"/>
      <c r="AYQ60" s="411"/>
      <c r="AYR60" s="412"/>
      <c r="AYS60" s="406"/>
      <c r="AYT60" s="407"/>
      <c r="AYU60" s="408"/>
      <c r="AYV60" s="409"/>
      <c r="AYW60" s="410"/>
      <c r="AYX60" s="411"/>
      <c r="AYY60" s="412"/>
      <c r="AYZ60" s="406"/>
      <c r="AZA60" s="407"/>
      <c r="AZB60" s="408"/>
      <c r="AZC60" s="409"/>
      <c r="AZD60" s="410"/>
      <c r="AZE60" s="411"/>
      <c r="AZF60" s="412"/>
      <c r="AZG60" s="406"/>
      <c r="AZH60" s="407"/>
      <c r="AZI60" s="408"/>
      <c r="AZJ60" s="409"/>
      <c r="AZK60" s="410"/>
      <c r="AZL60" s="411"/>
      <c r="AZM60" s="412"/>
      <c r="AZN60" s="406"/>
      <c r="AZO60" s="407"/>
      <c r="AZP60" s="408"/>
      <c r="AZQ60" s="409"/>
      <c r="AZR60" s="410"/>
      <c r="AZS60" s="411"/>
      <c r="AZT60" s="412"/>
      <c r="AZU60" s="406"/>
      <c r="AZV60" s="407"/>
      <c r="AZW60" s="408"/>
      <c r="AZX60" s="409"/>
      <c r="AZY60" s="410"/>
      <c r="AZZ60" s="411"/>
      <c r="BAA60" s="412"/>
      <c r="BAB60" s="406"/>
      <c r="BAC60" s="407"/>
      <c r="BAD60" s="408"/>
      <c r="BAE60" s="409"/>
      <c r="BAF60" s="410"/>
      <c r="BAG60" s="411"/>
      <c r="BAH60" s="412"/>
      <c r="BAI60" s="406"/>
      <c r="BAJ60" s="407"/>
      <c r="BAK60" s="408"/>
      <c r="BAL60" s="409"/>
      <c r="BAM60" s="410"/>
      <c r="BAN60" s="411"/>
      <c r="BAO60" s="412"/>
      <c r="BAP60" s="406"/>
      <c r="BAQ60" s="407"/>
      <c r="BAR60" s="408"/>
      <c r="BAS60" s="409"/>
      <c r="BAT60" s="410"/>
      <c r="BAU60" s="411"/>
      <c r="BAV60" s="412"/>
      <c r="BAW60" s="406"/>
      <c r="BAX60" s="407"/>
      <c r="BAY60" s="408"/>
      <c r="BAZ60" s="409"/>
      <c r="BBA60" s="410"/>
      <c r="BBB60" s="411"/>
      <c r="BBC60" s="412"/>
      <c r="BBD60" s="406"/>
      <c r="BBE60" s="407"/>
      <c r="BBF60" s="408"/>
      <c r="BBG60" s="409"/>
      <c r="BBH60" s="410"/>
      <c r="BBI60" s="411"/>
      <c r="BBJ60" s="412"/>
      <c r="BBK60" s="406"/>
      <c r="BBL60" s="407"/>
      <c r="BBM60" s="408"/>
      <c r="BBN60" s="409"/>
      <c r="BBO60" s="410"/>
      <c r="BBP60" s="411"/>
      <c r="BBQ60" s="412"/>
      <c r="BBR60" s="406"/>
      <c r="BBS60" s="407"/>
      <c r="BBT60" s="408"/>
      <c r="BBU60" s="409"/>
      <c r="BBV60" s="410"/>
      <c r="BBW60" s="411"/>
      <c r="BBX60" s="412"/>
      <c r="BBY60" s="406"/>
      <c r="BBZ60" s="407"/>
      <c r="BCA60" s="408"/>
      <c r="BCB60" s="409"/>
      <c r="BCC60" s="410"/>
      <c r="BCD60" s="411"/>
      <c r="BCE60" s="412"/>
      <c r="BCF60" s="406"/>
      <c r="BCG60" s="407"/>
      <c r="BCH60" s="408"/>
      <c r="BCI60" s="409"/>
      <c r="BCJ60" s="410"/>
      <c r="BCK60" s="411"/>
      <c r="BCL60" s="412"/>
      <c r="BCM60" s="406"/>
      <c r="BCN60" s="407"/>
      <c r="BCO60" s="408"/>
      <c r="BCP60" s="409"/>
      <c r="BCQ60" s="410"/>
      <c r="BCR60" s="411"/>
      <c r="BCS60" s="412"/>
      <c r="BCT60" s="406"/>
      <c r="BCU60" s="407"/>
      <c r="BCV60" s="408"/>
      <c r="BCW60" s="409"/>
      <c r="BCX60" s="410"/>
      <c r="BCY60" s="411"/>
      <c r="BCZ60" s="412"/>
      <c r="BDA60" s="406"/>
      <c r="BDB60" s="407"/>
      <c r="BDC60" s="408"/>
      <c r="BDD60" s="409"/>
      <c r="BDE60" s="410"/>
      <c r="BDF60" s="411"/>
      <c r="BDG60" s="412"/>
      <c r="BDH60" s="406"/>
      <c r="BDI60" s="407"/>
      <c r="BDJ60" s="408"/>
      <c r="BDK60" s="409"/>
      <c r="BDL60" s="410"/>
      <c r="BDM60" s="411"/>
      <c r="BDN60" s="412"/>
      <c r="BDO60" s="406"/>
      <c r="BDP60" s="407"/>
      <c r="BDQ60" s="408"/>
      <c r="BDR60" s="409"/>
      <c r="BDS60" s="410"/>
      <c r="BDT60" s="411"/>
      <c r="BDU60" s="412"/>
      <c r="BDV60" s="406"/>
      <c r="BDW60" s="407"/>
      <c r="BDX60" s="408"/>
      <c r="BDY60" s="409"/>
      <c r="BDZ60" s="410"/>
      <c r="BEA60" s="411"/>
      <c r="BEB60" s="412"/>
      <c r="BEC60" s="406"/>
      <c r="BED60" s="407"/>
      <c r="BEE60" s="408"/>
      <c r="BEF60" s="409"/>
      <c r="BEG60" s="410"/>
      <c r="BEH60" s="411"/>
      <c r="BEI60" s="412"/>
      <c r="BEJ60" s="406"/>
      <c r="BEK60" s="407"/>
      <c r="BEL60" s="408"/>
      <c r="BEM60" s="409"/>
      <c r="BEN60" s="410"/>
      <c r="BEO60" s="411"/>
      <c r="BEP60" s="412"/>
      <c r="BEQ60" s="406"/>
      <c r="BER60" s="407"/>
      <c r="BES60" s="408"/>
      <c r="BET60" s="409"/>
      <c r="BEU60" s="410"/>
      <c r="BEV60" s="411"/>
      <c r="BEW60" s="412"/>
      <c r="BEX60" s="406"/>
      <c r="BEY60" s="407"/>
      <c r="BEZ60" s="408"/>
      <c r="BFA60" s="409"/>
      <c r="BFB60" s="410"/>
      <c r="BFC60" s="411"/>
      <c r="BFD60" s="412"/>
      <c r="BFE60" s="406"/>
      <c r="BFF60" s="407"/>
      <c r="BFG60" s="408"/>
      <c r="BFH60" s="409"/>
      <c r="BFI60" s="410"/>
      <c r="BFJ60" s="411"/>
      <c r="BFK60" s="412"/>
      <c r="BFL60" s="406"/>
      <c r="BFM60" s="407"/>
      <c r="BFN60" s="408"/>
      <c r="BFO60" s="409"/>
      <c r="BFP60" s="410"/>
      <c r="BFQ60" s="411"/>
      <c r="BFR60" s="412"/>
      <c r="BFS60" s="406"/>
      <c r="BFT60" s="407"/>
      <c r="BFU60" s="408"/>
      <c r="BFV60" s="409"/>
      <c r="BFW60" s="410"/>
      <c r="BFX60" s="411"/>
      <c r="BFY60" s="412"/>
      <c r="BFZ60" s="406"/>
      <c r="BGA60" s="407"/>
      <c r="BGB60" s="408"/>
      <c r="BGC60" s="409"/>
      <c r="BGD60" s="410"/>
      <c r="BGE60" s="411"/>
      <c r="BGF60" s="412"/>
      <c r="BGG60" s="406"/>
      <c r="BGH60" s="407"/>
      <c r="BGI60" s="408"/>
      <c r="BGJ60" s="409"/>
      <c r="BGK60" s="410"/>
      <c r="BGL60" s="411"/>
      <c r="BGM60" s="412"/>
      <c r="BGN60" s="406"/>
      <c r="BGO60" s="407"/>
      <c r="BGP60" s="408"/>
      <c r="BGQ60" s="409"/>
      <c r="BGR60" s="410"/>
      <c r="BGS60" s="411"/>
      <c r="BGT60" s="412"/>
      <c r="BGU60" s="406"/>
      <c r="BGV60" s="407"/>
      <c r="BGW60" s="408"/>
      <c r="BGX60" s="409"/>
      <c r="BGY60" s="410"/>
      <c r="BGZ60" s="411"/>
      <c r="BHA60" s="412"/>
      <c r="BHB60" s="406"/>
      <c r="BHC60" s="407"/>
      <c r="BHD60" s="408"/>
      <c r="BHE60" s="409"/>
      <c r="BHF60" s="410"/>
      <c r="BHG60" s="411"/>
      <c r="BHH60" s="412"/>
      <c r="BHI60" s="406"/>
      <c r="BHJ60" s="407"/>
      <c r="BHK60" s="408"/>
      <c r="BHL60" s="409"/>
      <c r="BHM60" s="410"/>
      <c r="BHN60" s="411"/>
      <c r="BHO60" s="412"/>
      <c r="BHP60" s="406"/>
      <c r="BHQ60" s="407"/>
      <c r="BHR60" s="408"/>
      <c r="BHS60" s="409"/>
      <c r="BHT60" s="410"/>
      <c r="BHU60" s="411"/>
      <c r="BHV60" s="412"/>
      <c r="BHW60" s="406"/>
      <c r="BHX60" s="407"/>
      <c r="BHY60" s="408"/>
      <c r="BHZ60" s="409"/>
      <c r="BIA60" s="410"/>
      <c r="BIB60" s="411"/>
      <c r="BIC60" s="412"/>
      <c r="BID60" s="406"/>
      <c r="BIE60" s="407"/>
      <c r="BIF60" s="408"/>
      <c r="BIG60" s="409"/>
      <c r="BIH60" s="410"/>
      <c r="BII60" s="411"/>
      <c r="BIJ60" s="412"/>
      <c r="BIK60" s="406"/>
      <c r="BIL60" s="407"/>
      <c r="BIM60" s="408"/>
      <c r="BIN60" s="409"/>
      <c r="BIO60" s="410"/>
      <c r="BIP60" s="411"/>
      <c r="BIQ60" s="412"/>
      <c r="BIR60" s="406"/>
      <c r="BIS60" s="407"/>
      <c r="BIT60" s="408"/>
      <c r="BIU60" s="409"/>
      <c r="BIV60" s="410"/>
      <c r="BIW60" s="411"/>
      <c r="BIX60" s="412"/>
      <c r="BIY60" s="406"/>
      <c r="BIZ60" s="407"/>
      <c r="BJA60" s="408"/>
      <c r="BJB60" s="409"/>
      <c r="BJC60" s="410"/>
      <c r="BJD60" s="411"/>
      <c r="BJE60" s="412"/>
      <c r="BJF60" s="406"/>
      <c r="BJG60" s="407"/>
      <c r="BJH60" s="408"/>
      <c r="BJI60" s="409"/>
      <c r="BJJ60" s="410"/>
      <c r="BJK60" s="411"/>
      <c r="BJL60" s="412"/>
      <c r="BJM60" s="406"/>
      <c r="BJN60" s="407"/>
      <c r="BJO60" s="408"/>
      <c r="BJP60" s="409"/>
      <c r="BJQ60" s="410"/>
      <c r="BJR60" s="411"/>
      <c r="BJS60" s="412"/>
      <c r="BJT60" s="406"/>
      <c r="BJU60" s="407"/>
      <c r="BJV60" s="408"/>
      <c r="BJW60" s="409"/>
      <c r="BJX60" s="410"/>
      <c r="BJY60" s="411"/>
      <c r="BJZ60" s="412"/>
      <c r="BKA60" s="406"/>
      <c r="BKB60" s="407"/>
      <c r="BKC60" s="408"/>
      <c r="BKD60" s="409"/>
      <c r="BKE60" s="410"/>
      <c r="BKF60" s="411"/>
      <c r="BKG60" s="412"/>
      <c r="BKH60" s="406"/>
      <c r="BKI60" s="407"/>
      <c r="BKJ60" s="408"/>
      <c r="BKK60" s="409"/>
      <c r="BKL60" s="410"/>
      <c r="BKM60" s="411"/>
      <c r="BKN60" s="412"/>
      <c r="BKO60" s="406"/>
      <c r="BKP60" s="407"/>
      <c r="BKQ60" s="408"/>
      <c r="BKR60" s="409"/>
      <c r="BKS60" s="410"/>
      <c r="BKT60" s="411"/>
      <c r="BKU60" s="412"/>
      <c r="BKV60" s="406"/>
      <c r="BKW60" s="407"/>
      <c r="BKX60" s="408"/>
      <c r="BKY60" s="409"/>
      <c r="BKZ60" s="410"/>
      <c r="BLA60" s="411"/>
      <c r="BLB60" s="412"/>
      <c r="BLC60" s="406"/>
      <c r="BLD60" s="407"/>
      <c r="BLE60" s="408"/>
      <c r="BLF60" s="409"/>
      <c r="BLG60" s="410"/>
      <c r="BLH60" s="411"/>
      <c r="BLI60" s="412"/>
      <c r="BLJ60" s="406"/>
      <c r="BLK60" s="407"/>
      <c r="BLL60" s="408"/>
      <c r="BLM60" s="409"/>
      <c r="BLN60" s="410"/>
      <c r="BLO60" s="411"/>
      <c r="BLP60" s="412"/>
      <c r="BLQ60" s="406"/>
      <c r="BLR60" s="407"/>
      <c r="BLS60" s="408"/>
      <c r="BLT60" s="409"/>
      <c r="BLU60" s="410"/>
      <c r="BLV60" s="411"/>
      <c r="BLW60" s="412"/>
      <c r="BLX60" s="406"/>
      <c r="BLY60" s="407"/>
      <c r="BLZ60" s="408"/>
      <c r="BMA60" s="409"/>
      <c r="BMB60" s="410"/>
      <c r="BMC60" s="411"/>
      <c r="BMD60" s="412"/>
      <c r="BME60" s="406"/>
      <c r="BMF60" s="407"/>
      <c r="BMG60" s="408"/>
      <c r="BMH60" s="409"/>
      <c r="BMI60" s="410"/>
      <c r="BMJ60" s="411"/>
      <c r="BMK60" s="412"/>
      <c r="BML60" s="406"/>
      <c r="BMM60" s="407"/>
      <c r="BMN60" s="408"/>
      <c r="BMO60" s="409"/>
      <c r="BMP60" s="410"/>
      <c r="BMQ60" s="411"/>
      <c r="BMR60" s="412"/>
      <c r="BMS60" s="406"/>
      <c r="BMT60" s="407"/>
      <c r="BMU60" s="408"/>
      <c r="BMV60" s="409"/>
      <c r="BMW60" s="410"/>
      <c r="BMX60" s="411"/>
      <c r="BMY60" s="412"/>
      <c r="BMZ60" s="406"/>
      <c r="BNA60" s="407"/>
      <c r="BNB60" s="408"/>
      <c r="BNC60" s="409"/>
      <c r="BND60" s="410"/>
      <c r="BNE60" s="411"/>
      <c r="BNF60" s="412"/>
      <c r="BNG60" s="406"/>
      <c r="BNH60" s="407"/>
      <c r="BNI60" s="408"/>
      <c r="BNJ60" s="409"/>
      <c r="BNK60" s="410"/>
      <c r="BNL60" s="411"/>
      <c r="BNM60" s="412"/>
      <c r="BNN60" s="406"/>
      <c r="BNO60" s="407"/>
      <c r="BNP60" s="408"/>
      <c r="BNQ60" s="409"/>
      <c r="BNR60" s="410"/>
      <c r="BNS60" s="411"/>
      <c r="BNT60" s="412"/>
      <c r="BNU60" s="406"/>
      <c r="BNV60" s="407"/>
      <c r="BNW60" s="408"/>
      <c r="BNX60" s="409"/>
      <c r="BNY60" s="410"/>
      <c r="BNZ60" s="411"/>
      <c r="BOA60" s="412"/>
      <c r="BOB60" s="406"/>
      <c r="BOC60" s="407"/>
      <c r="BOD60" s="408"/>
      <c r="BOE60" s="409"/>
      <c r="BOF60" s="410"/>
      <c r="BOG60" s="411"/>
      <c r="BOH60" s="412"/>
      <c r="BOI60" s="406"/>
      <c r="BOJ60" s="407"/>
      <c r="BOK60" s="408"/>
      <c r="BOL60" s="409"/>
      <c r="BOM60" s="410"/>
      <c r="BON60" s="411"/>
      <c r="BOO60" s="412"/>
      <c r="BOP60" s="406"/>
      <c r="BOQ60" s="407"/>
      <c r="BOR60" s="408"/>
      <c r="BOS60" s="409"/>
      <c r="BOT60" s="410"/>
      <c r="BOU60" s="411"/>
      <c r="BOV60" s="412"/>
      <c r="BOW60" s="406"/>
      <c r="BOX60" s="407"/>
      <c r="BOY60" s="408"/>
      <c r="BOZ60" s="409"/>
      <c r="BPA60" s="410"/>
      <c r="BPB60" s="411"/>
      <c r="BPC60" s="412"/>
      <c r="BPD60" s="406"/>
      <c r="BPE60" s="407"/>
      <c r="BPF60" s="408"/>
      <c r="BPG60" s="409"/>
      <c r="BPH60" s="410"/>
      <c r="BPI60" s="411"/>
      <c r="BPJ60" s="412"/>
      <c r="BPK60" s="406"/>
      <c r="BPL60" s="407"/>
      <c r="BPM60" s="408"/>
      <c r="BPN60" s="409"/>
      <c r="BPO60" s="410"/>
      <c r="BPP60" s="411"/>
      <c r="BPQ60" s="412"/>
      <c r="BPR60" s="406"/>
      <c r="BPS60" s="407"/>
      <c r="BPT60" s="408"/>
      <c r="BPU60" s="409"/>
      <c r="BPV60" s="410"/>
      <c r="BPW60" s="411"/>
      <c r="BPX60" s="412"/>
      <c r="BPY60" s="406"/>
      <c r="BPZ60" s="407"/>
      <c r="BQA60" s="408"/>
      <c r="BQB60" s="409"/>
      <c r="BQC60" s="410"/>
      <c r="BQD60" s="411"/>
      <c r="BQE60" s="412"/>
      <c r="BQF60" s="406"/>
      <c r="BQG60" s="407"/>
      <c r="BQH60" s="408"/>
      <c r="BQI60" s="409"/>
      <c r="BQJ60" s="410"/>
      <c r="BQK60" s="411"/>
      <c r="BQL60" s="412"/>
      <c r="BQM60" s="406"/>
      <c r="BQN60" s="407"/>
      <c r="BQO60" s="408"/>
      <c r="BQP60" s="409"/>
      <c r="BQQ60" s="410"/>
      <c r="BQR60" s="411"/>
      <c r="BQS60" s="412"/>
      <c r="BQT60" s="406"/>
      <c r="BQU60" s="407"/>
      <c r="BQV60" s="408"/>
      <c r="BQW60" s="409"/>
      <c r="BQX60" s="410"/>
      <c r="BQY60" s="411"/>
      <c r="BQZ60" s="412"/>
      <c r="BRA60" s="406"/>
      <c r="BRB60" s="407"/>
      <c r="BRC60" s="408"/>
      <c r="BRD60" s="409"/>
      <c r="BRE60" s="410"/>
      <c r="BRF60" s="411"/>
      <c r="BRG60" s="412"/>
      <c r="BRH60" s="406"/>
      <c r="BRI60" s="407"/>
      <c r="BRJ60" s="408"/>
      <c r="BRK60" s="409"/>
      <c r="BRL60" s="410"/>
      <c r="BRM60" s="411"/>
      <c r="BRN60" s="412"/>
      <c r="BRO60" s="406"/>
      <c r="BRP60" s="407"/>
      <c r="BRQ60" s="408"/>
      <c r="BRR60" s="409"/>
      <c r="BRS60" s="410"/>
      <c r="BRT60" s="411"/>
      <c r="BRU60" s="412"/>
      <c r="BRV60" s="406"/>
      <c r="BRW60" s="407"/>
      <c r="BRX60" s="408"/>
      <c r="BRY60" s="409"/>
      <c r="BRZ60" s="410"/>
      <c r="BSA60" s="411"/>
      <c r="BSB60" s="412"/>
      <c r="BSC60" s="406"/>
      <c r="BSD60" s="407"/>
      <c r="BSE60" s="408"/>
      <c r="BSF60" s="409"/>
      <c r="BSG60" s="410"/>
      <c r="BSH60" s="411"/>
      <c r="BSI60" s="412"/>
      <c r="BSJ60" s="406"/>
      <c r="BSK60" s="407"/>
      <c r="BSL60" s="408"/>
      <c r="BSM60" s="409"/>
      <c r="BSN60" s="410"/>
      <c r="BSO60" s="411"/>
      <c r="BSP60" s="412"/>
      <c r="BSQ60" s="406"/>
      <c r="BSR60" s="407"/>
      <c r="BSS60" s="408"/>
      <c r="BST60" s="409"/>
      <c r="BSU60" s="410"/>
      <c r="BSV60" s="411"/>
      <c r="BSW60" s="412"/>
      <c r="BSX60" s="406"/>
      <c r="BSY60" s="407"/>
      <c r="BSZ60" s="408"/>
      <c r="BTA60" s="409"/>
      <c r="BTB60" s="410"/>
      <c r="BTC60" s="411"/>
      <c r="BTD60" s="412"/>
      <c r="BTE60" s="406"/>
      <c r="BTF60" s="407"/>
      <c r="BTG60" s="408"/>
      <c r="BTH60" s="409"/>
      <c r="BTI60" s="410"/>
      <c r="BTJ60" s="411"/>
      <c r="BTK60" s="412"/>
      <c r="BTL60" s="406"/>
      <c r="BTM60" s="407"/>
      <c r="BTN60" s="408"/>
      <c r="BTO60" s="409"/>
      <c r="BTP60" s="410"/>
      <c r="BTQ60" s="411"/>
      <c r="BTR60" s="412"/>
      <c r="BTS60" s="406"/>
      <c r="BTT60" s="407"/>
      <c r="BTU60" s="408"/>
      <c r="BTV60" s="409"/>
      <c r="BTW60" s="410"/>
      <c r="BTX60" s="411"/>
      <c r="BTY60" s="412"/>
      <c r="BTZ60" s="406"/>
      <c r="BUA60" s="407"/>
      <c r="BUB60" s="408"/>
      <c r="BUC60" s="409"/>
      <c r="BUD60" s="410"/>
      <c r="BUE60" s="411"/>
      <c r="BUF60" s="412"/>
      <c r="BUG60" s="406"/>
      <c r="BUH60" s="407"/>
      <c r="BUI60" s="408"/>
      <c r="BUJ60" s="409"/>
      <c r="BUK60" s="410"/>
      <c r="BUL60" s="411"/>
      <c r="BUM60" s="412"/>
      <c r="BUN60" s="406"/>
      <c r="BUO60" s="407"/>
      <c r="BUP60" s="408"/>
      <c r="BUQ60" s="409"/>
      <c r="BUR60" s="410"/>
      <c r="BUS60" s="411"/>
      <c r="BUT60" s="412"/>
      <c r="BUU60" s="406"/>
      <c r="BUV60" s="407"/>
      <c r="BUW60" s="408"/>
      <c r="BUX60" s="409"/>
      <c r="BUY60" s="410"/>
      <c r="BUZ60" s="411"/>
      <c r="BVA60" s="412"/>
      <c r="BVB60" s="406"/>
      <c r="BVC60" s="407"/>
      <c r="BVD60" s="408"/>
      <c r="BVE60" s="409"/>
      <c r="BVF60" s="410"/>
      <c r="BVG60" s="411"/>
      <c r="BVH60" s="412"/>
      <c r="BVI60" s="406"/>
      <c r="BVJ60" s="407"/>
      <c r="BVK60" s="408"/>
      <c r="BVL60" s="409"/>
      <c r="BVM60" s="410"/>
      <c r="BVN60" s="411"/>
      <c r="BVO60" s="412"/>
      <c r="BVP60" s="406"/>
      <c r="BVQ60" s="407"/>
      <c r="BVR60" s="408"/>
      <c r="BVS60" s="409"/>
      <c r="BVT60" s="410"/>
      <c r="BVU60" s="411"/>
      <c r="BVV60" s="412"/>
      <c r="BVW60" s="406"/>
      <c r="BVX60" s="407"/>
      <c r="BVY60" s="408"/>
      <c r="BVZ60" s="409"/>
      <c r="BWA60" s="410"/>
      <c r="BWB60" s="411"/>
      <c r="BWC60" s="412"/>
      <c r="BWD60" s="406"/>
      <c r="BWE60" s="407"/>
      <c r="BWF60" s="408"/>
      <c r="BWG60" s="409"/>
      <c r="BWH60" s="410"/>
      <c r="BWI60" s="411"/>
      <c r="BWJ60" s="412"/>
      <c r="BWK60" s="406"/>
      <c r="BWL60" s="407"/>
      <c r="BWM60" s="408"/>
      <c r="BWN60" s="409"/>
      <c r="BWO60" s="410"/>
      <c r="BWP60" s="411"/>
      <c r="BWQ60" s="412"/>
      <c r="BWR60" s="406"/>
      <c r="BWS60" s="407"/>
      <c r="BWT60" s="408"/>
      <c r="BWU60" s="409"/>
      <c r="BWV60" s="410"/>
      <c r="BWW60" s="411"/>
      <c r="BWX60" s="412"/>
      <c r="BWY60" s="406"/>
      <c r="BWZ60" s="407"/>
      <c r="BXA60" s="408"/>
      <c r="BXB60" s="409"/>
      <c r="BXC60" s="410"/>
      <c r="BXD60" s="411"/>
      <c r="BXE60" s="412"/>
      <c r="BXF60" s="406"/>
      <c r="BXG60" s="407"/>
      <c r="BXH60" s="408"/>
      <c r="BXI60" s="409"/>
      <c r="BXJ60" s="410"/>
      <c r="BXK60" s="411"/>
      <c r="BXL60" s="412"/>
      <c r="BXM60" s="406"/>
      <c r="BXN60" s="407"/>
      <c r="BXO60" s="408"/>
      <c r="BXP60" s="409"/>
      <c r="BXQ60" s="410"/>
      <c r="BXR60" s="411"/>
      <c r="BXS60" s="412"/>
      <c r="BXT60" s="406"/>
      <c r="BXU60" s="407"/>
      <c r="BXV60" s="408"/>
      <c r="BXW60" s="409"/>
      <c r="BXX60" s="410"/>
      <c r="BXY60" s="411"/>
      <c r="BXZ60" s="412"/>
      <c r="BYA60" s="406"/>
      <c r="BYB60" s="407"/>
      <c r="BYC60" s="408"/>
      <c r="BYD60" s="409"/>
      <c r="BYE60" s="410"/>
      <c r="BYF60" s="411"/>
      <c r="BYG60" s="412"/>
      <c r="BYH60" s="406"/>
      <c r="BYI60" s="407"/>
      <c r="BYJ60" s="408"/>
      <c r="BYK60" s="409"/>
      <c r="BYL60" s="410"/>
      <c r="BYM60" s="411"/>
      <c r="BYN60" s="412"/>
      <c r="BYO60" s="406"/>
      <c r="BYP60" s="407"/>
      <c r="BYQ60" s="408"/>
      <c r="BYR60" s="409"/>
      <c r="BYS60" s="410"/>
      <c r="BYT60" s="411"/>
      <c r="BYU60" s="412"/>
      <c r="BYV60" s="406"/>
      <c r="BYW60" s="407"/>
      <c r="BYX60" s="408"/>
      <c r="BYY60" s="409"/>
      <c r="BYZ60" s="410"/>
      <c r="BZA60" s="411"/>
      <c r="BZB60" s="412"/>
      <c r="BZC60" s="406"/>
      <c r="BZD60" s="407"/>
      <c r="BZE60" s="408"/>
      <c r="BZF60" s="409"/>
      <c r="BZG60" s="410"/>
      <c r="BZH60" s="411"/>
      <c r="BZI60" s="412"/>
      <c r="BZJ60" s="406"/>
      <c r="BZK60" s="407"/>
      <c r="BZL60" s="408"/>
      <c r="BZM60" s="409"/>
      <c r="BZN60" s="410"/>
      <c r="BZO60" s="411"/>
      <c r="BZP60" s="412"/>
      <c r="BZQ60" s="406"/>
      <c r="BZR60" s="407"/>
      <c r="BZS60" s="408"/>
      <c r="BZT60" s="409"/>
      <c r="BZU60" s="410"/>
      <c r="BZV60" s="411"/>
      <c r="BZW60" s="412"/>
      <c r="BZX60" s="406"/>
      <c r="BZY60" s="407"/>
      <c r="BZZ60" s="408"/>
      <c r="CAA60" s="409"/>
      <c r="CAB60" s="410"/>
      <c r="CAC60" s="411"/>
      <c r="CAD60" s="412"/>
      <c r="CAE60" s="406"/>
      <c r="CAF60" s="407"/>
      <c r="CAG60" s="408"/>
      <c r="CAH60" s="409"/>
      <c r="CAI60" s="410"/>
      <c r="CAJ60" s="411"/>
      <c r="CAK60" s="412"/>
      <c r="CAL60" s="406"/>
      <c r="CAM60" s="407"/>
      <c r="CAN60" s="408"/>
      <c r="CAO60" s="409"/>
      <c r="CAP60" s="410"/>
      <c r="CAQ60" s="411"/>
      <c r="CAR60" s="412"/>
      <c r="CAS60" s="406"/>
      <c r="CAT60" s="407"/>
      <c r="CAU60" s="408"/>
      <c r="CAV60" s="409"/>
      <c r="CAW60" s="410"/>
      <c r="CAX60" s="411"/>
      <c r="CAY60" s="412"/>
      <c r="CAZ60" s="406"/>
      <c r="CBA60" s="407"/>
      <c r="CBB60" s="408"/>
      <c r="CBC60" s="409"/>
      <c r="CBD60" s="410"/>
      <c r="CBE60" s="411"/>
      <c r="CBF60" s="412"/>
      <c r="CBG60" s="406"/>
      <c r="CBH60" s="407"/>
      <c r="CBI60" s="408"/>
      <c r="CBJ60" s="409"/>
      <c r="CBK60" s="410"/>
      <c r="CBL60" s="411"/>
      <c r="CBM60" s="412"/>
      <c r="CBN60" s="406"/>
      <c r="CBO60" s="407"/>
      <c r="CBP60" s="408"/>
      <c r="CBQ60" s="409"/>
      <c r="CBR60" s="410"/>
      <c r="CBS60" s="411"/>
      <c r="CBT60" s="412"/>
      <c r="CBU60" s="406"/>
      <c r="CBV60" s="407"/>
      <c r="CBW60" s="408"/>
      <c r="CBX60" s="409"/>
      <c r="CBY60" s="410"/>
      <c r="CBZ60" s="411"/>
      <c r="CCA60" s="412"/>
      <c r="CCB60" s="406"/>
      <c r="CCC60" s="407"/>
      <c r="CCD60" s="408"/>
      <c r="CCE60" s="409"/>
      <c r="CCF60" s="410"/>
      <c r="CCG60" s="411"/>
      <c r="CCH60" s="412"/>
      <c r="CCI60" s="406"/>
      <c r="CCJ60" s="407"/>
      <c r="CCK60" s="408"/>
      <c r="CCL60" s="409"/>
      <c r="CCM60" s="410"/>
      <c r="CCN60" s="411"/>
      <c r="CCO60" s="412"/>
      <c r="CCP60" s="406"/>
      <c r="CCQ60" s="407"/>
      <c r="CCR60" s="408"/>
      <c r="CCS60" s="409"/>
      <c r="CCT60" s="410"/>
      <c r="CCU60" s="411"/>
      <c r="CCV60" s="412"/>
      <c r="CCW60" s="406"/>
      <c r="CCX60" s="407"/>
      <c r="CCY60" s="408"/>
      <c r="CCZ60" s="409"/>
      <c r="CDA60" s="410"/>
      <c r="CDB60" s="411"/>
      <c r="CDC60" s="412"/>
      <c r="CDD60" s="406"/>
      <c r="CDE60" s="407"/>
      <c r="CDF60" s="408"/>
      <c r="CDG60" s="409"/>
      <c r="CDH60" s="410"/>
      <c r="CDI60" s="411"/>
      <c r="CDJ60" s="412"/>
      <c r="CDK60" s="406"/>
      <c r="CDL60" s="407"/>
      <c r="CDM60" s="408"/>
      <c r="CDN60" s="409"/>
      <c r="CDO60" s="410"/>
      <c r="CDP60" s="411"/>
      <c r="CDQ60" s="412"/>
      <c r="CDR60" s="406"/>
      <c r="CDS60" s="407"/>
      <c r="CDT60" s="408"/>
      <c r="CDU60" s="409"/>
      <c r="CDV60" s="410"/>
      <c r="CDW60" s="411"/>
      <c r="CDX60" s="412"/>
      <c r="CDY60" s="406"/>
      <c r="CDZ60" s="407"/>
      <c r="CEA60" s="408"/>
      <c r="CEB60" s="409"/>
      <c r="CEC60" s="410"/>
      <c r="CED60" s="411"/>
      <c r="CEE60" s="412"/>
      <c r="CEF60" s="406"/>
      <c r="CEG60" s="407"/>
      <c r="CEH60" s="408"/>
      <c r="CEI60" s="409"/>
      <c r="CEJ60" s="410"/>
      <c r="CEK60" s="411"/>
      <c r="CEL60" s="412"/>
      <c r="CEM60" s="406"/>
      <c r="CEN60" s="407"/>
      <c r="CEO60" s="408"/>
      <c r="CEP60" s="409"/>
      <c r="CEQ60" s="410"/>
      <c r="CER60" s="411"/>
      <c r="CES60" s="412"/>
      <c r="CET60" s="406"/>
      <c r="CEU60" s="407"/>
      <c r="CEV60" s="408"/>
      <c r="CEW60" s="409"/>
      <c r="CEX60" s="410"/>
      <c r="CEY60" s="411"/>
      <c r="CEZ60" s="412"/>
      <c r="CFA60" s="406"/>
      <c r="CFB60" s="407"/>
      <c r="CFC60" s="408"/>
      <c r="CFD60" s="409"/>
      <c r="CFE60" s="410"/>
      <c r="CFF60" s="411"/>
      <c r="CFG60" s="412"/>
      <c r="CFH60" s="406"/>
      <c r="CFI60" s="407"/>
      <c r="CFJ60" s="408"/>
      <c r="CFK60" s="409"/>
      <c r="CFL60" s="410"/>
      <c r="CFM60" s="411"/>
      <c r="CFN60" s="412"/>
      <c r="CFO60" s="406"/>
      <c r="CFP60" s="407"/>
      <c r="CFQ60" s="408"/>
      <c r="CFR60" s="409"/>
      <c r="CFS60" s="410"/>
      <c r="CFT60" s="411"/>
      <c r="CFU60" s="412"/>
      <c r="CFV60" s="406"/>
      <c r="CFW60" s="407"/>
      <c r="CFX60" s="408"/>
      <c r="CFY60" s="409"/>
      <c r="CFZ60" s="410"/>
      <c r="CGA60" s="411"/>
      <c r="CGB60" s="412"/>
      <c r="CGC60" s="406"/>
      <c r="CGD60" s="407"/>
      <c r="CGE60" s="408"/>
      <c r="CGF60" s="409"/>
      <c r="CGG60" s="410"/>
      <c r="CGH60" s="411"/>
      <c r="CGI60" s="412"/>
      <c r="CGJ60" s="406"/>
      <c r="CGK60" s="407"/>
      <c r="CGL60" s="408"/>
      <c r="CGM60" s="409"/>
      <c r="CGN60" s="410"/>
      <c r="CGO60" s="411"/>
      <c r="CGP60" s="412"/>
      <c r="CGQ60" s="406"/>
      <c r="CGR60" s="407"/>
      <c r="CGS60" s="408"/>
      <c r="CGT60" s="409"/>
      <c r="CGU60" s="410"/>
      <c r="CGV60" s="411"/>
      <c r="CGW60" s="412"/>
      <c r="CGX60" s="406"/>
      <c r="CGY60" s="407"/>
      <c r="CGZ60" s="408"/>
      <c r="CHA60" s="409"/>
      <c r="CHB60" s="410"/>
      <c r="CHC60" s="411"/>
      <c r="CHD60" s="412"/>
      <c r="CHE60" s="406"/>
      <c r="CHF60" s="407"/>
      <c r="CHG60" s="408"/>
      <c r="CHH60" s="409"/>
      <c r="CHI60" s="410"/>
      <c r="CHJ60" s="411"/>
      <c r="CHK60" s="412"/>
      <c r="CHL60" s="406"/>
      <c r="CHM60" s="407"/>
      <c r="CHN60" s="408"/>
      <c r="CHO60" s="409"/>
      <c r="CHP60" s="410"/>
      <c r="CHQ60" s="411"/>
      <c r="CHR60" s="412"/>
      <c r="CHS60" s="406"/>
      <c r="CHT60" s="407"/>
      <c r="CHU60" s="408"/>
      <c r="CHV60" s="409"/>
      <c r="CHW60" s="410"/>
      <c r="CHX60" s="411"/>
      <c r="CHY60" s="412"/>
      <c r="CHZ60" s="406"/>
      <c r="CIA60" s="407"/>
      <c r="CIB60" s="408"/>
      <c r="CIC60" s="409"/>
      <c r="CID60" s="410"/>
      <c r="CIE60" s="411"/>
      <c r="CIF60" s="412"/>
      <c r="CIG60" s="406"/>
      <c r="CIH60" s="407"/>
      <c r="CII60" s="408"/>
      <c r="CIJ60" s="409"/>
      <c r="CIK60" s="410"/>
      <c r="CIL60" s="411"/>
      <c r="CIM60" s="412"/>
      <c r="CIN60" s="406"/>
      <c r="CIO60" s="407"/>
      <c r="CIP60" s="408"/>
      <c r="CIQ60" s="409"/>
      <c r="CIR60" s="410"/>
      <c r="CIS60" s="411"/>
      <c r="CIT60" s="412"/>
      <c r="CIU60" s="406"/>
      <c r="CIV60" s="407"/>
      <c r="CIW60" s="408"/>
      <c r="CIX60" s="409"/>
      <c r="CIY60" s="410"/>
      <c r="CIZ60" s="411"/>
      <c r="CJA60" s="412"/>
      <c r="CJB60" s="406"/>
      <c r="CJC60" s="407"/>
      <c r="CJD60" s="408"/>
      <c r="CJE60" s="409"/>
      <c r="CJF60" s="410"/>
      <c r="CJG60" s="411"/>
      <c r="CJH60" s="412"/>
      <c r="CJI60" s="406"/>
      <c r="CJJ60" s="407"/>
      <c r="CJK60" s="408"/>
      <c r="CJL60" s="409"/>
      <c r="CJM60" s="410"/>
      <c r="CJN60" s="411"/>
      <c r="CJO60" s="412"/>
      <c r="CJP60" s="406"/>
      <c r="CJQ60" s="407"/>
      <c r="CJR60" s="408"/>
      <c r="CJS60" s="409"/>
      <c r="CJT60" s="410"/>
      <c r="CJU60" s="411"/>
      <c r="CJV60" s="412"/>
      <c r="CJW60" s="406"/>
      <c r="CJX60" s="407"/>
      <c r="CJY60" s="408"/>
      <c r="CJZ60" s="409"/>
      <c r="CKA60" s="410"/>
      <c r="CKB60" s="411"/>
      <c r="CKC60" s="412"/>
      <c r="CKD60" s="406"/>
      <c r="CKE60" s="407"/>
      <c r="CKF60" s="408"/>
      <c r="CKG60" s="409"/>
      <c r="CKH60" s="410"/>
      <c r="CKI60" s="411"/>
      <c r="CKJ60" s="412"/>
      <c r="CKK60" s="406"/>
      <c r="CKL60" s="407"/>
      <c r="CKM60" s="408"/>
      <c r="CKN60" s="409"/>
      <c r="CKO60" s="410"/>
      <c r="CKP60" s="411"/>
      <c r="CKQ60" s="412"/>
      <c r="CKR60" s="406"/>
      <c r="CKS60" s="407"/>
      <c r="CKT60" s="408"/>
      <c r="CKU60" s="409"/>
      <c r="CKV60" s="410"/>
      <c r="CKW60" s="411"/>
      <c r="CKX60" s="412"/>
      <c r="CKY60" s="406"/>
      <c r="CKZ60" s="407"/>
      <c r="CLA60" s="408"/>
      <c r="CLB60" s="409"/>
      <c r="CLC60" s="410"/>
      <c r="CLD60" s="411"/>
      <c r="CLE60" s="412"/>
      <c r="CLF60" s="406"/>
      <c r="CLG60" s="407"/>
      <c r="CLH60" s="408"/>
      <c r="CLI60" s="409"/>
      <c r="CLJ60" s="410"/>
      <c r="CLK60" s="411"/>
      <c r="CLL60" s="412"/>
      <c r="CLM60" s="406"/>
      <c r="CLN60" s="407"/>
      <c r="CLO60" s="408"/>
      <c r="CLP60" s="409"/>
      <c r="CLQ60" s="410"/>
      <c r="CLR60" s="411"/>
      <c r="CLS60" s="412"/>
      <c r="CLT60" s="406"/>
      <c r="CLU60" s="407"/>
      <c r="CLV60" s="408"/>
      <c r="CLW60" s="409"/>
      <c r="CLX60" s="410"/>
      <c r="CLY60" s="411"/>
      <c r="CLZ60" s="412"/>
      <c r="CMA60" s="406"/>
      <c r="CMB60" s="407"/>
      <c r="CMC60" s="408"/>
      <c r="CMD60" s="409"/>
      <c r="CME60" s="410"/>
      <c r="CMF60" s="411"/>
      <c r="CMG60" s="412"/>
      <c r="CMH60" s="406"/>
      <c r="CMI60" s="407"/>
      <c r="CMJ60" s="408"/>
      <c r="CMK60" s="409"/>
      <c r="CML60" s="410"/>
      <c r="CMM60" s="411"/>
      <c r="CMN60" s="412"/>
      <c r="CMO60" s="406"/>
      <c r="CMP60" s="407"/>
      <c r="CMQ60" s="408"/>
      <c r="CMR60" s="409"/>
      <c r="CMS60" s="410"/>
      <c r="CMT60" s="411"/>
      <c r="CMU60" s="412"/>
      <c r="CMV60" s="406"/>
      <c r="CMW60" s="407"/>
      <c r="CMX60" s="408"/>
      <c r="CMY60" s="409"/>
      <c r="CMZ60" s="410"/>
      <c r="CNA60" s="411"/>
      <c r="CNB60" s="412"/>
      <c r="CNC60" s="406"/>
      <c r="CND60" s="407"/>
      <c r="CNE60" s="408"/>
      <c r="CNF60" s="409"/>
      <c r="CNG60" s="410"/>
      <c r="CNH60" s="411"/>
      <c r="CNI60" s="412"/>
      <c r="CNJ60" s="406"/>
      <c r="CNK60" s="407"/>
      <c r="CNL60" s="408"/>
      <c r="CNM60" s="409"/>
      <c r="CNN60" s="410"/>
      <c r="CNO60" s="411"/>
      <c r="CNP60" s="412"/>
      <c r="CNQ60" s="406"/>
      <c r="CNR60" s="407"/>
      <c r="CNS60" s="408"/>
      <c r="CNT60" s="409"/>
      <c r="CNU60" s="410"/>
      <c r="CNV60" s="411"/>
      <c r="CNW60" s="412"/>
      <c r="CNX60" s="406"/>
      <c r="CNY60" s="407"/>
      <c r="CNZ60" s="408"/>
      <c r="COA60" s="409"/>
      <c r="COB60" s="410"/>
      <c r="COC60" s="411"/>
      <c r="COD60" s="412"/>
      <c r="COE60" s="406"/>
      <c r="COF60" s="407"/>
      <c r="COG60" s="408"/>
      <c r="COH60" s="409"/>
      <c r="COI60" s="410"/>
      <c r="COJ60" s="411"/>
      <c r="COK60" s="412"/>
      <c r="COL60" s="406"/>
      <c r="COM60" s="407"/>
      <c r="CON60" s="408"/>
      <c r="COO60" s="409"/>
      <c r="COP60" s="410"/>
      <c r="COQ60" s="411"/>
      <c r="COR60" s="412"/>
      <c r="COS60" s="406"/>
      <c r="COT60" s="407"/>
      <c r="COU60" s="408"/>
      <c r="COV60" s="409"/>
      <c r="COW60" s="410"/>
      <c r="COX60" s="411"/>
      <c r="COY60" s="412"/>
      <c r="COZ60" s="406"/>
      <c r="CPA60" s="407"/>
      <c r="CPB60" s="408"/>
      <c r="CPC60" s="409"/>
      <c r="CPD60" s="410"/>
      <c r="CPE60" s="411"/>
      <c r="CPF60" s="412"/>
      <c r="CPG60" s="406"/>
      <c r="CPH60" s="407"/>
      <c r="CPI60" s="408"/>
      <c r="CPJ60" s="409"/>
      <c r="CPK60" s="410"/>
      <c r="CPL60" s="411"/>
      <c r="CPM60" s="412"/>
      <c r="CPN60" s="406"/>
      <c r="CPO60" s="407"/>
      <c r="CPP60" s="408"/>
      <c r="CPQ60" s="409"/>
      <c r="CPR60" s="410"/>
      <c r="CPS60" s="411"/>
      <c r="CPT60" s="412"/>
      <c r="CPU60" s="406"/>
      <c r="CPV60" s="407"/>
      <c r="CPW60" s="408"/>
      <c r="CPX60" s="409"/>
      <c r="CPY60" s="410"/>
      <c r="CPZ60" s="411"/>
      <c r="CQA60" s="412"/>
      <c r="CQB60" s="406"/>
      <c r="CQC60" s="407"/>
      <c r="CQD60" s="408"/>
      <c r="CQE60" s="409"/>
      <c r="CQF60" s="410"/>
      <c r="CQG60" s="411"/>
      <c r="CQH60" s="412"/>
      <c r="CQI60" s="406"/>
      <c r="CQJ60" s="407"/>
      <c r="CQK60" s="408"/>
      <c r="CQL60" s="409"/>
      <c r="CQM60" s="410"/>
      <c r="CQN60" s="411"/>
      <c r="CQO60" s="412"/>
      <c r="CQP60" s="406"/>
      <c r="CQQ60" s="407"/>
      <c r="CQR60" s="408"/>
      <c r="CQS60" s="409"/>
      <c r="CQT60" s="410"/>
      <c r="CQU60" s="411"/>
      <c r="CQV60" s="412"/>
      <c r="CQW60" s="406"/>
      <c r="CQX60" s="407"/>
      <c r="CQY60" s="408"/>
      <c r="CQZ60" s="409"/>
      <c r="CRA60" s="410"/>
      <c r="CRB60" s="411"/>
      <c r="CRC60" s="412"/>
      <c r="CRD60" s="406"/>
      <c r="CRE60" s="407"/>
      <c r="CRF60" s="408"/>
      <c r="CRG60" s="409"/>
      <c r="CRH60" s="410"/>
      <c r="CRI60" s="411"/>
      <c r="CRJ60" s="412"/>
      <c r="CRK60" s="406"/>
      <c r="CRL60" s="407"/>
      <c r="CRM60" s="408"/>
      <c r="CRN60" s="409"/>
      <c r="CRO60" s="410"/>
      <c r="CRP60" s="411"/>
      <c r="CRQ60" s="412"/>
      <c r="CRR60" s="406"/>
      <c r="CRS60" s="407"/>
      <c r="CRT60" s="408"/>
      <c r="CRU60" s="409"/>
      <c r="CRV60" s="410"/>
      <c r="CRW60" s="411"/>
      <c r="CRX60" s="412"/>
      <c r="CRY60" s="406"/>
      <c r="CRZ60" s="407"/>
      <c r="CSA60" s="408"/>
      <c r="CSB60" s="409"/>
      <c r="CSC60" s="410"/>
      <c r="CSD60" s="411"/>
      <c r="CSE60" s="412"/>
      <c r="CSF60" s="406"/>
      <c r="CSG60" s="407"/>
      <c r="CSH60" s="408"/>
      <c r="CSI60" s="409"/>
      <c r="CSJ60" s="410"/>
      <c r="CSK60" s="411"/>
      <c r="CSL60" s="412"/>
      <c r="CSM60" s="406"/>
      <c r="CSN60" s="407"/>
      <c r="CSO60" s="408"/>
      <c r="CSP60" s="409"/>
      <c r="CSQ60" s="410"/>
      <c r="CSR60" s="411"/>
      <c r="CSS60" s="412"/>
      <c r="CST60" s="406"/>
      <c r="CSU60" s="407"/>
      <c r="CSV60" s="408"/>
      <c r="CSW60" s="409"/>
      <c r="CSX60" s="410"/>
      <c r="CSY60" s="411"/>
      <c r="CSZ60" s="412"/>
      <c r="CTA60" s="406"/>
      <c r="CTB60" s="407"/>
      <c r="CTC60" s="408"/>
      <c r="CTD60" s="409"/>
      <c r="CTE60" s="410"/>
      <c r="CTF60" s="411"/>
      <c r="CTG60" s="412"/>
      <c r="CTH60" s="406"/>
      <c r="CTI60" s="407"/>
      <c r="CTJ60" s="408"/>
      <c r="CTK60" s="409"/>
      <c r="CTL60" s="410"/>
      <c r="CTM60" s="411"/>
      <c r="CTN60" s="412"/>
      <c r="CTO60" s="406"/>
      <c r="CTP60" s="407"/>
      <c r="CTQ60" s="408"/>
      <c r="CTR60" s="409"/>
      <c r="CTS60" s="410"/>
      <c r="CTT60" s="411"/>
      <c r="CTU60" s="412"/>
      <c r="CTV60" s="406"/>
      <c r="CTW60" s="407"/>
      <c r="CTX60" s="408"/>
      <c r="CTY60" s="409"/>
      <c r="CTZ60" s="410"/>
      <c r="CUA60" s="411"/>
      <c r="CUB60" s="412"/>
      <c r="CUC60" s="406"/>
      <c r="CUD60" s="407"/>
      <c r="CUE60" s="408"/>
      <c r="CUF60" s="409"/>
      <c r="CUG60" s="410"/>
      <c r="CUH60" s="411"/>
      <c r="CUI60" s="412"/>
      <c r="CUJ60" s="406"/>
      <c r="CUK60" s="407"/>
      <c r="CUL60" s="408"/>
      <c r="CUM60" s="409"/>
      <c r="CUN60" s="410"/>
      <c r="CUO60" s="411"/>
      <c r="CUP60" s="412"/>
      <c r="CUQ60" s="406"/>
      <c r="CUR60" s="407"/>
      <c r="CUS60" s="408"/>
      <c r="CUT60" s="409"/>
      <c r="CUU60" s="410"/>
      <c r="CUV60" s="411"/>
      <c r="CUW60" s="412"/>
      <c r="CUX60" s="406"/>
      <c r="CUY60" s="407"/>
      <c r="CUZ60" s="408"/>
      <c r="CVA60" s="409"/>
      <c r="CVB60" s="410"/>
      <c r="CVC60" s="411"/>
      <c r="CVD60" s="412"/>
      <c r="CVE60" s="406"/>
      <c r="CVF60" s="407"/>
      <c r="CVG60" s="408"/>
      <c r="CVH60" s="409"/>
      <c r="CVI60" s="410"/>
      <c r="CVJ60" s="411"/>
      <c r="CVK60" s="412"/>
      <c r="CVL60" s="406"/>
      <c r="CVM60" s="407"/>
      <c r="CVN60" s="408"/>
      <c r="CVO60" s="409"/>
      <c r="CVP60" s="410"/>
      <c r="CVQ60" s="411"/>
      <c r="CVR60" s="412"/>
      <c r="CVS60" s="406"/>
      <c r="CVT60" s="407"/>
      <c r="CVU60" s="408"/>
      <c r="CVV60" s="409"/>
      <c r="CVW60" s="410"/>
      <c r="CVX60" s="411"/>
      <c r="CVY60" s="412"/>
      <c r="CVZ60" s="406"/>
      <c r="CWA60" s="407"/>
      <c r="CWB60" s="408"/>
      <c r="CWC60" s="409"/>
      <c r="CWD60" s="410"/>
      <c r="CWE60" s="411"/>
      <c r="CWF60" s="412"/>
      <c r="CWG60" s="406"/>
      <c r="CWH60" s="407"/>
      <c r="CWI60" s="408"/>
      <c r="CWJ60" s="409"/>
      <c r="CWK60" s="410"/>
      <c r="CWL60" s="411"/>
      <c r="CWM60" s="412"/>
      <c r="CWN60" s="406"/>
      <c r="CWO60" s="407"/>
      <c r="CWP60" s="408"/>
      <c r="CWQ60" s="409"/>
      <c r="CWR60" s="410"/>
      <c r="CWS60" s="411"/>
      <c r="CWT60" s="412"/>
      <c r="CWU60" s="406"/>
      <c r="CWV60" s="407"/>
      <c r="CWW60" s="408"/>
      <c r="CWX60" s="409"/>
      <c r="CWY60" s="410"/>
      <c r="CWZ60" s="411"/>
      <c r="CXA60" s="412"/>
      <c r="CXB60" s="406"/>
      <c r="CXC60" s="407"/>
      <c r="CXD60" s="408"/>
      <c r="CXE60" s="409"/>
      <c r="CXF60" s="410"/>
      <c r="CXG60" s="411"/>
      <c r="CXH60" s="412"/>
      <c r="CXI60" s="406"/>
      <c r="CXJ60" s="407"/>
      <c r="CXK60" s="408"/>
      <c r="CXL60" s="409"/>
      <c r="CXM60" s="410"/>
      <c r="CXN60" s="411"/>
      <c r="CXO60" s="412"/>
      <c r="CXP60" s="406"/>
      <c r="CXQ60" s="407"/>
      <c r="CXR60" s="408"/>
      <c r="CXS60" s="409"/>
      <c r="CXT60" s="410"/>
      <c r="CXU60" s="411"/>
      <c r="CXV60" s="412"/>
      <c r="CXW60" s="406"/>
      <c r="CXX60" s="407"/>
      <c r="CXY60" s="408"/>
      <c r="CXZ60" s="409"/>
      <c r="CYA60" s="410"/>
      <c r="CYB60" s="411"/>
      <c r="CYC60" s="412"/>
      <c r="CYD60" s="406"/>
      <c r="CYE60" s="407"/>
      <c r="CYF60" s="408"/>
      <c r="CYG60" s="409"/>
      <c r="CYH60" s="410"/>
      <c r="CYI60" s="411"/>
      <c r="CYJ60" s="412"/>
      <c r="CYK60" s="406"/>
      <c r="CYL60" s="407"/>
      <c r="CYM60" s="408"/>
      <c r="CYN60" s="409"/>
      <c r="CYO60" s="410"/>
      <c r="CYP60" s="411"/>
      <c r="CYQ60" s="412"/>
      <c r="CYR60" s="406"/>
      <c r="CYS60" s="407"/>
      <c r="CYT60" s="408"/>
      <c r="CYU60" s="409"/>
      <c r="CYV60" s="410"/>
      <c r="CYW60" s="411"/>
      <c r="CYX60" s="412"/>
      <c r="CYY60" s="406"/>
      <c r="CYZ60" s="407"/>
      <c r="CZA60" s="408"/>
      <c r="CZB60" s="409"/>
      <c r="CZC60" s="410"/>
      <c r="CZD60" s="411"/>
      <c r="CZE60" s="412"/>
      <c r="CZF60" s="406"/>
      <c r="CZG60" s="407"/>
      <c r="CZH60" s="408"/>
      <c r="CZI60" s="409"/>
      <c r="CZJ60" s="410"/>
      <c r="CZK60" s="411"/>
      <c r="CZL60" s="412"/>
      <c r="CZM60" s="406"/>
      <c r="CZN60" s="407"/>
      <c r="CZO60" s="408"/>
      <c r="CZP60" s="409"/>
      <c r="CZQ60" s="410"/>
      <c r="CZR60" s="411"/>
      <c r="CZS60" s="412"/>
      <c r="CZT60" s="406"/>
      <c r="CZU60" s="407"/>
      <c r="CZV60" s="408"/>
      <c r="CZW60" s="409"/>
      <c r="CZX60" s="410"/>
      <c r="CZY60" s="411"/>
      <c r="CZZ60" s="412"/>
      <c r="DAA60" s="406"/>
      <c r="DAB60" s="407"/>
      <c r="DAC60" s="408"/>
      <c r="DAD60" s="409"/>
      <c r="DAE60" s="410"/>
      <c r="DAF60" s="411"/>
      <c r="DAG60" s="412"/>
      <c r="DAH60" s="406"/>
      <c r="DAI60" s="407"/>
      <c r="DAJ60" s="408"/>
      <c r="DAK60" s="409"/>
      <c r="DAL60" s="410"/>
      <c r="DAM60" s="411"/>
      <c r="DAN60" s="412"/>
      <c r="DAO60" s="406"/>
      <c r="DAP60" s="407"/>
      <c r="DAQ60" s="408"/>
      <c r="DAR60" s="409"/>
      <c r="DAS60" s="410"/>
      <c r="DAT60" s="411"/>
      <c r="DAU60" s="412"/>
      <c r="DAV60" s="406"/>
      <c r="DAW60" s="407"/>
      <c r="DAX60" s="408"/>
      <c r="DAY60" s="409"/>
      <c r="DAZ60" s="410"/>
      <c r="DBA60" s="411"/>
      <c r="DBB60" s="412"/>
      <c r="DBC60" s="406"/>
      <c r="DBD60" s="407"/>
      <c r="DBE60" s="408"/>
      <c r="DBF60" s="409"/>
      <c r="DBG60" s="410"/>
      <c r="DBH60" s="411"/>
      <c r="DBI60" s="412"/>
      <c r="DBJ60" s="406"/>
      <c r="DBK60" s="407"/>
      <c r="DBL60" s="408"/>
      <c r="DBM60" s="409"/>
      <c r="DBN60" s="410"/>
      <c r="DBO60" s="411"/>
      <c r="DBP60" s="412"/>
      <c r="DBQ60" s="406"/>
      <c r="DBR60" s="407"/>
      <c r="DBS60" s="408"/>
      <c r="DBT60" s="409"/>
      <c r="DBU60" s="410"/>
      <c r="DBV60" s="411"/>
      <c r="DBW60" s="412"/>
      <c r="DBX60" s="406"/>
      <c r="DBY60" s="407"/>
      <c r="DBZ60" s="408"/>
      <c r="DCA60" s="409"/>
      <c r="DCB60" s="410"/>
      <c r="DCC60" s="411"/>
      <c r="DCD60" s="412"/>
      <c r="DCE60" s="406"/>
      <c r="DCF60" s="407"/>
      <c r="DCG60" s="408"/>
      <c r="DCH60" s="409"/>
      <c r="DCI60" s="410"/>
      <c r="DCJ60" s="411"/>
      <c r="DCK60" s="412"/>
      <c r="DCL60" s="406"/>
      <c r="DCM60" s="407"/>
      <c r="DCN60" s="408"/>
      <c r="DCO60" s="409"/>
      <c r="DCP60" s="410"/>
      <c r="DCQ60" s="411"/>
      <c r="DCR60" s="412"/>
      <c r="DCS60" s="406"/>
      <c r="DCT60" s="407"/>
      <c r="DCU60" s="408"/>
      <c r="DCV60" s="409"/>
      <c r="DCW60" s="410"/>
      <c r="DCX60" s="411"/>
      <c r="DCY60" s="412"/>
      <c r="DCZ60" s="406"/>
      <c r="DDA60" s="407"/>
      <c r="DDB60" s="408"/>
      <c r="DDC60" s="409"/>
      <c r="DDD60" s="410"/>
      <c r="DDE60" s="411"/>
      <c r="DDF60" s="412"/>
      <c r="DDG60" s="406"/>
      <c r="DDH60" s="407"/>
      <c r="DDI60" s="408"/>
      <c r="DDJ60" s="409"/>
      <c r="DDK60" s="410"/>
      <c r="DDL60" s="411"/>
      <c r="DDM60" s="412"/>
      <c r="DDN60" s="406"/>
      <c r="DDO60" s="407"/>
      <c r="DDP60" s="408"/>
      <c r="DDQ60" s="409"/>
      <c r="DDR60" s="410"/>
      <c r="DDS60" s="411"/>
      <c r="DDT60" s="412"/>
      <c r="DDU60" s="406"/>
      <c r="DDV60" s="407"/>
      <c r="DDW60" s="408"/>
      <c r="DDX60" s="409"/>
      <c r="DDY60" s="410"/>
      <c r="DDZ60" s="411"/>
      <c r="DEA60" s="412"/>
      <c r="DEB60" s="406"/>
      <c r="DEC60" s="407"/>
      <c r="DED60" s="408"/>
      <c r="DEE60" s="409"/>
      <c r="DEF60" s="410"/>
      <c r="DEG60" s="411"/>
      <c r="DEH60" s="412"/>
      <c r="DEI60" s="406"/>
      <c r="DEJ60" s="407"/>
      <c r="DEK60" s="408"/>
      <c r="DEL60" s="409"/>
      <c r="DEM60" s="410"/>
      <c r="DEN60" s="411"/>
      <c r="DEO60" s="412"/>
      <c r="DEP60" s="406"/>
      <c r="DEQ60" s="407"/>
      <c r="DER60" s="408"/>
      <c r="DES60" s="409"/>
      <c r="DET60" s="410"/>
      <c r="DEU60" s="411"/>
      <c r="DEV60" s="412"/>
      <c r="DEW60" s="406"/>
      <c r="DEX60" s="407"/>
      <c r="DEY60" s="408"/>
      <c r="DEZ60" s="409"/>
      <c r="DFA60" s="410"/>
      <c r="DFB60" s="411"/>
      <c r="DFC60" s="412"/>
      <c r="DFD60" s="406"/>
      <c r="DFE60" s="407"/>
      <c r="DFF60" s="408"/>
      <c r="DFG60" s="409"/>
      <c r="DFH60" s="410"/>
      <c r="DFI60" s="411"/>
      <c r="DFJ60" s="412"/>
      <c r="DFK60" s="406"/>
      <c r="DFL60" s="407"/>
      <c r="DFM60" s="408"/>
      <c r="DFN60" s="409"/>
      <c r="DFO60" s="410"/>
      <c r="DFP60" s="411"/>
      <c r="DFQ60" s="412"/>
      <c r="DFR60" s="406"/>
      <c r="DFS60" s="407"/>
      <c r="DFT60" s="408"/>
      <c r="DFU60" s="409"/>
      <c r="DFV60" s="410"/>
      <c r="DFW60" s="411"/>
      <c r="DFX60" s="412"/>
      <c r="DFY60" s="406"/>
      <c r="DFZ60" s="407"/>
      <c r="DGA60" s="408"/>
      <c r="DGB60" s="409"/>
      <c r="DGC60" s="410"/>
      <c r="DGD60" s="411"/>
      <c r="DGE60" s="412"/>
      <c r="DGF60" s="406"/>
      <c r="DGG60" s="407"/>
      <c r="DGH60" s="408"/>
      <c r="DGI60" s="409"/>
      <c r="DGJ60" s="410"/>
      <c r="DGK60" s="411"/>
      <c r="DGL60" s="412"/>
      <c r="DGM60" s="406"/>
      <c r="DGN60" s="407"/>
      <c r="DGO60" s="408"/>
      <c r="DGP60" s="409"/>
      <c r="DGQ60" s="410"/>
      <c r="DGR60" s="411"/>
      <c r="DGS60" s="412"/>
      <c r="DGT60" s="406"/>
      <c r="DGU60" s="407"/>
      <c r="DGV60" s="408"/>
      <c r="DGW60" s="409"/>
      <c r="DGX60" s="410"/>
      <c r="DGY60" s="411"/>
      <c r="DGZ60" s="412"/>
      <c r="DHA60" s="406"/>
      <c r="DHB60" s="407"/>
      <c r="DHC60" s="408"/>
      <c r="DHD60" s="409"/>
      <c r="DHE60" s="410"/>
      <c r="DHF60" s="411"/>
      <c r="DHG60" s="412"/>
      <c r="DHH60" s="406"/>
      <c r="DHI60" s="407"/>
      <c r="DHJ60" s="408"/>
      <c r="DHK60" s="409"/>
      <c r="DHL60" s="410"/>
      <c r="DHM60" s="411"/>
      <c r="DHN60" s="412"/>
      <c r="DHO60" s="406"/>
      <c r="DHP60" s="407"/>
      <c r="DHQ60" s="408"/>
      <c r="DHR60" s="409"/>
      <c r="DHS60" s="410"/>
      <c r="DHT60" s="411"/>
      <c r="DHU60" s="412"/>
      <c r="DHV60" s="406"/>
      <c r="DHW60" s="407"/>
      <c r="DHX60" s="408"/>
      <c r="DHY60" s="409"/>
      <c r="DHZ60" s="410"/>
      <c r="DIA60" s="411"/>
      <c r="DIB60" s="412"/>
      <c r="DIC60" s="406"/>
      <c r="DID60" s="407"/>
      <c r="DIE60" s="408"/>
      <c r="DIF60" s="409"/>
      <c r="DIG60" s="410"/>
      <c r="DIH60" s="411"/>
      <c r="DII60" s="412"/>
      <c r="DIJ60" s="406"/>
      <c r="DIK60" s="407"/>
      <c r="DIL60" s="408"/>
      <c r="DIM60" s="409"/>
      <c r="DIN60" s="410"/>
      <c r="DIO60" s="411"/>
      <c r="DIP60" s="412"/>
      <c r="DIQ60" s="406"/>
      <c r="DIR60" s="407"/>
      <c r="DIS60" s="408"/>
      <c r="DIT60" s="409"/>
      <c r="DIU60" s="410"/>
      <c r="DIV60" s="411"/>
      <c r="DIW60" s="412"/>
      <c r="DIX60" s="406"/>
      <c r="DIY60" s="407"/>
      <c r="DIZ60" s="408"/>
      <c r="DJA60" s="409"/>
      <c r="DJB60" s="410"/>
      <c r="DJC60" s="411"/>
      <c r="DJD60" s="412"/>
      <c r="DJE60" s="406"/>
      <c r="DJF60" s="407"/>
      <c r="DJG60" s="408"/>
      <c r="DJH60" s="409"/>
      <c r="DJI60" s="410"/>
      <c r="DJJ60" s="411"/>
      <c r="DJK60" s="412"/>
      <c r="DJL60" s="406"/>
      <c r="DJM60" s="407"/>
      <c r="DJN60" s="408"/>
      <c r="DJO60" s="409"/>
      <c r="DJP60" s="410"/>
      <c r="DJQ60" s="411"/>
      <c r="DJR60" s="412"/>
      <c r="DJS60" s="406"/>
      <c r="DJT60" s="407"/>
      <c r="DJU60" s="408"/>
      <c r="DJV60" s="409"/>
      <c r="DJW60" s="410"/>
      <c r="DJX60" s="411"/>
      <c r="DJY60" s="412"/>
      <c r="DJZ60" s="406"/>
      <c r="DKA60" s="407"/>
      <c r="DKB60" s="408"/>
      <c r="DKC60" s="409"/>
      <c r="DKD60" s="410"/>
      <c r="DKE60" s="411"/>
      <c r="DKF60" s="412"/>
      <c r="DKG60" s="406"/>
      <c r="DKH60" s="407"/>
      <c r="DKI60" s="408"/>
      <c r="DKJ60" s="409"/>
      <c r="DKK60" s="410"/>
      <c r="DKL60" s="411"/>
      <c r="DKM60" s="412"/>
      <c r="DKN60" s="406"/>
      <c r="DKO60" s="407"/>
      <c r="DKP60" s="408"/>
      <c r="DKQ60" s="409"/>
      <c r="DKR60" s="410"/>
      <c r="DKS60" s="411"/>
      <c r="DKT60" s="412"/>
      <c r="DKU60" s="406"/>
      <c r="DKV60" s="407"/>
      <c r="DKW60" s="408"/>
      <c r="DKX60" s="409"/>
      <c r="DKY60" s="410"/>
      <c r="DKZ60" s="411"/>
      <c r="DLA60" s="412"/>
      <c r="DLB60" s="406"/>
      <c r="DLC60" s="407"/>
      <c r="DLD60" s="408"/>
      <c r="DLE60" s="409"/>
      <c r="DLF60" s="410"/>
      <c r="DLG60" s="411"/>
      <c r="DLH60" s="412"/>
      <c r="DLI60" s="406"/>
      <c r="DLJ60" s="407"/>
      <c r="DLK60" s="408"/>
      <c r="DLL60" s="409"/>
      <c r="DLM60" s="410"/>
      <c r="DLN60" s="411"/>
      <c r="DLO60" s="412"/>
      <c r="DLP60" s="406"/>
      <c r="DLQ60" s="407"/>
      <c r="DLR60" s="408"/>
      <c r="DLS60" s="409"/>
      <c r="DLT60" s="410"/>
      <c r="DLU60" s="411"/>
      <c r="DLV60" s="412"/>
      <c r="DLW60" s="406"/>
      <c r="DLX60" s="407"/>
      <c r="DLY60" s="408"/>
      <c r="DLZ60" s="409"/>
      <c r="DMA60" s="410"/>
      <c r="DMB60" s="411"/>
      <c r="DMC60" s="412"/>
      <c r="DMD60" s="406"/>
      <c r="DME60" s="407"/>
      <c r="DMF60" s="408"/>
      <c r="DMG60" s="409"/>
      <c r="DMH60" s="410"/>
      <c r="DMI60" s="411"/>
      <c r="DMJ60" s="412"/>
      <c r="DMK60" s="406"/>
      <c r="DML60" s="407"/>
      <c r="DMM60" s="408"/>
      <c r="DMN60" s="409"/>
      <c r="DMO60" s="410"/>
      <c r="DMP60" s="411"/>
      <c r="DMQ60" s="412"/>
      <c r="DMR60" s="406"/>
      <c r="DMS60" s="407"/>
      <c r="DMT60" s="408"/>
      <c r="DMU60" s="409"/>
      <c r="DMV60" s="410"/>
      <c r="DMW60" s="411"/>
      <c r="DMX60" s="412"/>
      <c r="DMY60" s="406"/>
      <c r="DMZ60" s="407"/>
      <c r="DNA60" s="408"/>
      <c r="DNB60" s="409"/>
      <c r="DNC60" s="410"/>
      <c r="DND60" s="411"/>
      <c r="DNE60" s="412"/>
      <c r="DNF60" s="406"/>
      <c r="DNG60" s="407"/>
      <c r="DNH60" s="408"/>
      <c r="DNI60" s="409"/>
      <c r="DNJ60" s="410"/>
      <c r="DNK60" s="411"/>
      <c r="DNL60" s="412"/>
      <c r="DNM60" s="406"/>
      <c r="DNN60" s="407"/>
      <c r="DNO60" s="408"/>
      <c r="DNP60" s="409"/>
      <c r="DNQ60" s="410"/>
      <c r="DNR60" s="411"/>
      <c r="DNS60" s="412"/>
      <c r="DNT60" s="406"/>
      <c r="DNU60" s="407"/>
      <c r="DNV60" s="408"/>
      <c r="DNW60" s="409"/>
      <c r="DNX60" s="410"/>
      <c r="DNY60" s="411"/>
      <c r="DNZ60" s="412"/>
      <c r="DOA60" s="406"/>
      <c r="DOB60" s="407"/>
      <c r="DOC60" s="408"/>
      <c r="DOD60" s="409"/>
      <c r="DOE60" s="410"/>
      <c r="DOF60" s="411"/>
      <c r="DOG60" s="412"/>
      <c r="DOH60" s="406"/>
      <c r="DOI60" s="407"/>
      <c r="DOJ60" s="408"/>
      <c r="DOK60" s="409"/>
      <c r="DOL60" s="410"/>
      <c r="DOM60" s="411"/>
      <c r="DON60" s="412"/>
      <c r="DOO60" s="406"/>
      <c r="DOP60" s="407"/>
      <c r="DOQ60" s="408"/>
      <c r="DOR60" s="409"/>
      <c r="DOS60" s="410"/>
      <c r="DOT60" s="411"/>
      <c r="DOU60" s="412"/>
      <c r="DOV60" s="406"/>
      <c r="DOW60" s="407"/>
      <c r="DOX60" s="408"/>
      <c r="DOY60" s="409"/>
      <c r="DOZ60" s="410"/>
      <c r="DPA60" s="411"/>
      <c r="DPB60" s="412"/>
      <c r="DPC60" s="406"/>
      <c r="DPD60" s="407"/>
      <c r="DPE60" s="408"/>
      <c r="DPF60" s="409"/>
      <c r="DPG60" s="410"/>
      <c r="DPH60" s="411"/>
      <c r="DPI60" s="412"/>
      <c r="DPJ60" s="406"/>
      <c r="DPK60" s="407"/>
      <c r="DPL60" s="408"/>
      <c r="DPM60" s="409"/>
      <c r="DPN60" s="410"/>
      <c r="DPO60" s="411"/>
      <c r="DPP60" s="412"/>
      <c r="DPQ60" s="406"/>
      <c r="DPR60" s="407"/>
      <c r="DPS60" s="408"/>
      <c r="DPT60" s="409"/>
      <c r="DPU60" s="410"/>
      <c r="DPV60" s="411"/>
      <c r="DPW60" s="412"/>
      <c r="DPX60" s="406"/>
      <c r="DPY60" s="407"/>
      <c r="DPZ60" s="408"/>
      <c r="DQA60" s="409"/>
      <c r="DQB60" s="410"/>
      <c r="DQC60" s="411"/>
      <c r="DQD60" s="412"/>
      <c r="DQE60" s="406"/>
      <c r="DQF60" s="407"/>
      <c r="DQG60" s="408"/>
      <c r="DQH60" s="409"/>
      <c r="DQI60" s="410"/>
      <c r="DQJ60" s="411"/>
      <c r="DQK60" s="412"/>
      <c r="DQL60" s="406"/>
      <c r="DQM60" s="407"/>
      <c r="DQN60" s="408"/>
      <c r="DQO60" s="409"/>
      <c r="DQP60" s="410"/>
      <c r="DQQ60" s="411"/>
      <c r="DQR60" s="412"/>
      <c r="DQS60" s="406"/>
      <c r="DQT60" s="407"/>
      <c r="DQU60" s="408"/>
      <c r="DQV60" s="409"/>
      <c r="DQW60" s="410"/>
      <c r="DQX60" s="411"/>
      <c r="DQY60" s="412"/>
      <c r="DQZ60" s="406"/>
      <c r="DRA60" s="407"/>
      <c r="DRB60" s="408"/>
      <c r="DRC60" s="409"/>
      <c r="DRD60" s="410"/>
      <c r="DRE60" s="411"/>
      <c r="DRF60" s="412"/>
      <c r="DRG60" s="406"/>
      <c r="DRH60" s="407"/>
      <c r="DRI60" s="408"/>
      <c r="DRJ60" s="409"/>
      <c r="DRK60" s="410"/>
      <c r="DRL60" s="411"/>
      <c r="DRM60" s="412"/>
      <c r="DRN60" s="406"/>
      <c r="DRO60" s="407"/>
      <c r="DRP60" s="408"/>
      <c r="DRQ60" s="409"/>
      <c r="DRR60" s="410"/>
      <c r="DRS60" s="411"/>
      <c r="DRT60" s="412"/>
      <c r="DRU60" s="406"/>
      <c r="DRV60" s="407"/>
      <c r="DRW60" s="408"/>
      <c r="DRX60" s="409"/>
      <c r="DRY60" s="410"/>
      <c r="DRZ60" s="411"/>
      <c r="DSA60" s="412"/>
      <c r="DSB60" s="406"/>
      <c r="DSC60" s="407"/>
      <c r="DSD60" s="408"/>
      <c r="DSE60" s="409"/>
      <c r="DSF60" s="410"/>
      <c r="DSG60" s="411"/>
      <c r="DSH60" s="412"/>
      <c r="DSI60" s="406"/>
      <c r="DSJ60" s="407"/>
      <c r="DSK60" s="408"/>
      <c r="DSL60" s="409"/>
      <c r="DSM60" s="410"/>
      <c r="DSN60" s="411"/>
      <c r="DSO60" s="412"/>
      <c r="DSP60" s="406"/>
      <c r="DSQ60" s="407"/>
      <c r="DSR60" s="408"/>
      <c r="DSS60" s="409"/>
      <c r="DST60" s="410"/>
      <c r="DSU60" s="411"/>
      <c r="DSV60" s="412"/>
      <c r="DSW60" s="406"/>
      <c r="DSX60" s="407"/>
      <c r="DSY60" s="408"/>
      <c r="DSZ60" s="409"/>
      <c r="DTA60" s="410"/>
      <c r="DTB60" s="411"/>
      <c r="DTC60" s="412"/>
      <c r="DTD60" s="406"/>
      <c r="DTE60" s="407"/>
      <c r="DTF60" s="408"/>
      <c r="DTG60" s="409"/>
      <c r="DTH60" s="410"/>
      <c r="DTI60" s="411"/>
      <c r="DTJ60" s="412"/>
      <c r="DTK60" s="406"/>
      <c r="DTL60" s="407"/>
      <c r="DTM60" s="408"/>
      <c r="DTN60" s="409"/>
      <c r="DTO60" s="410"/>
      <c r="DTP60" s="411"/>
      <c r="DTQ60" s="412"/>
      <c r="DTR60" s="406"/>
      <c r="DTS60" s="407"/>
      <c r="DTT60" s="408"/>
      <c r="DTU60" s="409"/>
      <c r="DTV60" s="410"/>
      <c r="DTW60" s="411"/>
      <c r="DTX60" s="412"/>
      <c r="DTY60" s="406"/>
      <c r="DTZ60" s="407"/>
      <c r="DUA60" s="408"/>
      <c r="DUB60" s="409"/>
      <c r="DUC60" s="410"/>
      <c r="DUD60" s="411"/>
      <c r="DUE60" s="412"/>
      <c r="DUF60" s="406"/>
      <c r="DUG60" s="407"/>
      <c r="DUH60" s="408"/>
      <c r="DUI60" s="409"/>
      <c r="DUJ60" s="410"/>
      <c r="DUK60" s="411"/>
      <c r="DUL60" s="412"/>
      <c r="DUM60" s="406"/>
      <c r="DUN60" s="407"/>
      <c r="DUO60" s="408"/>
      <c r="DUP60" s="409"/>
      <c r="DUQ60" s="410"/>
      <c r="DUR60" s="411"/>
      <c r="DUS60" s="412"/>
      <c r="DUT60" s="406"/>
      <c r="DUU60" s="407"/>
      <c r="DUV60" s="408"/>
      <c r="DUW60" s="409"/>
      <c r="DUX60" s="410"/>
      <c r="DUY60" s="411"/>
      <c r="DUZ60" s="412"/>
      <c r="DVA60" s="406"/>
      <c r="DVB60" s="407"/>
      <c r="DVC60" s="408"/>
      <c r="DVD60" s="409"/>
      <c r="DVE60" s="410"/>
      <c r="DVF60" s="411"/>
      <c r="DVG60" s="412"/>
      <c r="DVH60" s="406"/>
      <c r="DVI60" s="407"/>
      <c r="DVJ60" s="408"/>
      <c r="DVK60" s="409"/>
      <c r="DVL60" s="410"/>
      <c r="DVM60" s="411"/>
      <c r="DVN60" s="412"/>
      <c r="DVO60" s="406"/>
      <c r="DVP60" s="407"/>
      <c r="DVQ60" s="408"/>
      <c r="DVR60" s="409"/>
      <c r="DVS60" s="410"/>
      <c r="DVT60" s="411"/>
      <c r="DVU60" s="412"/>
      <c r="DVV60" s="406"/>
      <c r="DVW60" s="407"/>
      <c r="DVX60" s="408"/>
      <c r="DVY60" s="409"/>
      <c r="DVZ60" s="410"/>
      <c r="DWA60" s="411"/>
      <c r="DWB60" s="412"/>
      <c r="DWC60" s="406"/>
      <c r="DWD60" s="407"/>
      <c r="DWE60" s="408"/>
      <c r="DWF60" s="409"/>
      <c r="DWG60" s="410"/>
      <c r="DWH60" s="411"/>
      <c r="DWI60" s="412"/>
      <c r="DWJ60" s="406"/>
      <c r="DWK60" s="407"/>
      <c r="DWL60" s="408"/>
      <c r="DWM60" s="409"/>
      <c r="DWN60" s="410"/>
      <c r="DWO60" s="411"/>
      <c r="DWP60" s="412"/>
      <c r="DWQ60" s="406"/>
      <c r="DWR60" s="407"/>
      <c r="DWS60" s="408"/>
      <c r="DWT60" s="409"/>
      <c r="DWU60" s="410"/>
      <c r="DWV60" s="411"/>
      <c r="DWW60" s="412"/>
      <c r="DWX60" s="406"/>
      <c r="DWY60" s="407"/>
      <c r="DWZ60" s="408"/>
      <c r="DXA60" s="409"/>
      <c r="DXB60" s="410"/>
      <c r="DXC60" s="411"/>
      <c r="DXD60" s="412"/>
      <c r="DXE60" s="406"/>
      <c r="DXF60" s="407"/>
      <c r="DXG60" s="408"/>
      <c r="DXH60" s="409"/>
      <c r="DXI60" s="410"/>
      <c r="DXJ60" s="411"/>
      <c r="DXK60" s="412"/>
      <c r="DXL60" s="406"/>
      <c r="DXM60" s="407"/>
      <c r="DXN60" s="408"/>
      <c r="DXO60" s="409"/>
      <c r="DXP60" s="410"/>
      <c r="DXQ60" s="411"/>
      <c r="DXR60" s="412"/>
      <c r="DXS60" s="406"/>
      <c r="DXT60" s="407"/>
      <c r="DXU60" s="408"/>
      <c r="DXV60" s="409"/>
      <c r="DXW60" s="410"/>
      <c r="DXX60" s="411"/>
      <c r="DXY60" s="412"/>
      <c r="DXZ60" s="406"/>
      <c r="DYA60" s="407"/>
      <c r="DYB60" s="408"/>
      <c r="DYC60" s="409"/>
      <c r="DYD60" s="410"/>
      <c r="DYE60" s="411"/>
      <c r="DYF60" s="412"/>
      <c r="DYG60" s="406"/>
      <c r="DYH60" s="407"/>
      <c r="DYI60" s="408"/>
      <c r="DYJ60" s="409"/>
      <c r="DYK60" s="410"/>
      <c r="DYL60" s="411"/>
      <c r="DYM60" s="412"/>
      <c r="DYN60" s="406"/>
      <c r="DYO60" s="407"/>
      <c r="DYP60" s="408"/>
      <c r="DYQ60" s="409"/>
      <c r="DYR60" s="410"/>
      <c r="DYS60" s="411"/>
      <c r="DYT60" s="412"/>
      <c r="DYU60" s="406"/>
      <c r="DYV60" s="407"/>
      <c r="DYW60" s="408"/>
      <c r="DYX60" s="409"/>
      <c r="DYY60" s="410"/>
      <c r="DYZ60" s="411"/>
      <c r="DZA60" s="412"/>
      <c r="DZB60" s="406"/>
      <c r="DZC60" s="407"/>
      <c r="DZD60" s="408"/>
      <c r="DZE60" s="409"/>
      <c r="DZF60" s="410"/>
      <c r="DZG60" s="411"/>
      <c r="DZH60" s="412"/>
      <c r="DZI60" s="406"/>
      <c r="DZJ60" s="407"/>
      <c r="DZK60" s="408"/>
      <c r="DZL60" s="409"/>
      <c r="DZM60" s="410"/>
      <c r="DZN60" s="411"/>
      <c r="DZO60" s="412"/>
      <c r="DZP60" s="406"/>
      <c r="DZQ60" s="407"/>
      <c r="DZR60" s="408"/>
      <c r="DZS60" s="409"/>
      <c r="DZT60" s="410"/>
      <c r="DZU60" s="411"/>
      <c r="DZV60" s="412"/>
      <c r="DZW60" s="406"/>
      <c r="DZX60" s="407"/>
      <c r="DZY60" s="408"/>
      <c r="DZZ60" s="409"/>
      <c r="EAA60" s="410"/>
      <c r="EAB60" s="411"/>
      <c r="EAC60" s="412"/>
      <c r="EAD60" s="406"/>
      <c r="EAE60" s="407"/>
      <c r="EAF60" s="408"/>
      <c r="EAG60" s="409"/>
      <c r="EAH60" s="410"/>
      <c r="EAI60" s="411"/>
      <c r="EAJ60" s="412"/>
      <c r="EAK60" s="406"/>
      <c r="EAL60" s="407"/>
      <c r="EAM60" s="408"/>
      <c r="EAN60" s="409"/>
      <c r="EAO60" s="410"/>
      <c r="EAP60" s="411"/>
      <c r="EAQ60" s="412"/>
      <c r="EAR60" s="406"/>
      <c r="EAS60" s="407"/>
      <c r="EAT60" s="408"/>
      <c r="EAU60" s="409"/>
      <c r="EAV60" s="410"/>
      <c r="EAW60" s="411"/>
      <c r="EAX60" s="412"/>
      <c r="EAY60" s="406"/>
      <c r="EAZ60" s="407"/>
      <c r="EBA60" s="408"/>
      <c r="EBB60" s="409"/>
      <c r="EBC60" s="410"/>
      <c r="EBD60" s="411"/>
      <c r="EBE60" s="412"/>
      <c r="EBF60" s="406"/>
      <c r="EBG60" s="407"/>
      <c r="EBH60" s="408"/>
      <c r="EBI60" s="409"/>
      <c r="EBJ60" s="410"/>
      <c r="EBK60" s="411"/>
      <c r="EBL60" s="412"/>
      <c r="EBM60" s="406"/>
      <c r="EBN60" s="407"/>
      <c r="EBO60" s="408"/>
      <c r="EBP60" s="409"/>
      <c r="EBQ60" s="410"/>
      <c r="EBR60" s="411"/>
      <c r="EBS60" s="412"/>
      <c r="EBT60" s="406"/>
      <c r="EBU60" s="407"/>
      <c r="EBV60" s="408"/>
      <c r="EBW60" s="409"/>
      <c r="EBX60" s="410"/>
      <c r="EBY60" s="411"/>
      <c r="EBZ60" s="412"/>
      <c r="ECA60" s="406"/>
      <c r="ECB60" s="407"/>
      <c r="ECC60" s="408"/>
      <c r="ECD60" s="409"/>
      <c r="ECE60" s="410"/>
      <c r="ECF60" s="411"/>
      <c r="ECG60" s="412"/>
      <c r="ECH60" s="406"/>
      <c r="ECI60" s="407"/>
      <c r="ECJ60" s="408"/>
      <c r="ECK60" s="409"/>
      <c r="ECL60" s="410"/>
      <c r="ECM60" s="411"/>
      <c r="ECN60" s="412"/>
      <c r="ECO60" s="406"/>
      <c r="ECP60" s="407"/>
      <c r="ECQ60" s="408"/>
      <c r="ECR60" s="409"/>
      <c r="ECS60" s="410"/>
      <c r="ECT60" s="411"/>
      <c r="ECU60" s="412"/>
      <c r="ECV60" s="406"/>
      <c r="ECW60" s="407"/>
      <c r="ECX60" s="408"/>
      <c r="ECY60" s="409"/>
      <c r="ECZ60" s="410"/>
      <c r="EDA60" s="411"/>
      <c r="EDB60" s="412"/>
      <c r="EDC60" s="406"/>
      <c r="EDD60" s="407"/>
      <c r="EDE60" s="408"/>
      <c r="EDF60" s="409"/>
      <c r="EDG60" s="410"/>
      <c r="EDH60" s="411"/>
      <c r="EDI60" s="412"/>
      <c r="EDJ60" s="406"/>
      <c r="EDK60" s="407"/>
      <c r="EDL60" s="408"/>
      <c r="EDM60" s="409"/>
      <c r="EDN60" s="410"/>
      <c r="EDO60" s="411"/>
      <c r="EDP60" s="412"/>
      <c r="EDQ60" s="406"/>
      <c r="EDR60" s="407"/>
      <c r="EDS60" s="408"/>
      <c r="EDT60" s="409"/>
      <c r="EDU60" s="410"/>
      <c r="EDV60" s="411"/>
      <c r="EDW60" s="412"/>
      <c r="EDX60" s="406"/>
      <c r="EDY60" s="407"/>
      <c r="EDZ60" s="408"/>
      <c r="EEA60" s="409"/>
      <c r="EEB60" s="410"/>
      <c r="EEC60" s="411"/>
      <c r="EED60" s="412"/>
      <c r="EEE60" s="406"/>
      <c r="EEF60" s="407"/>
      <c r="EEG60" s="408"/>
      <c r="EEH60" s="409"/>
      <c r="EEI60" s="410"/>
      <c r="EEJ60" s="411"/>
      <c r="EEK60" s="412"/>
      <c r="EEL60" s="406"/>
      <c r="EEM60" s="407"/>
      <c r="EEN60" s="408"/>
      <c r="EEO60" s="409"/>
      <c r="EEP60" s="410"/>
      <c r="EEQ60" s="411"/>
      <c r="EER60" s="412"/>
      <c r="EES60" s="406"/>
      <c r="EET60" s="407"/>
      <c r="EEU60" s="408"/>
      <c r="EEV60" s="409"/>
      <c r="EEW60" s="410"/>
      <c r="EEX60" s="411"/>
      <c r="EEY60" s="412"/>
      <c r="EEZ60" s="406"/>
      <c r="EFA60" s="407"/>
      <c r="EFB60" s="408"/>
      <c r="EFC60" s="409"/>
      <c r="EFD60" s="410"/>
      <c r="EFE60" s="411"/>
      <c r="EFF60" s="412"/>
      <c r="EFG60" s="406"/>
      <c r="EFH60" s="407"/>
      <c r="EFI60" s="408"/>
      <c r="EFJ60" s="409"/>
      <c r="EFK60" s="410"/>
      <c r="EFL60" s="411"/>
      <c r="EFM60" s="412"/>
      <c r="EFN60" s="406"/>
      <c r="EFO60" s="407"/>
      <c r="EFP60" s="408"/>
      <c r="EFQ60" s="409"/>
      <c r="EFR60" s="410"/>
      <c r="EFS60" s="411"/>
      <c r="EFT60" s="412"/>
      <c r="EFU60" s="406"/>
      <c r="EFV60" s="407"/>
      <c r="EFW60" s="408"/>
      <c r="EFX60" s="409"/>
      <c r="EFY60" s="410"/>
      <c r="EFZ60" s="411"/>
      <c r="EGA60" s="412"/>
      <c r="EGB60" s="406"/>
      <c r="EGC60" s="407"/>
      <c r="EGD60" s="408"/>
      <c r="EGE60" s="409"/>
      <c r="EGF60" s="410"/>
      <c r="EGG60" s="411"/>
      <c r="EGH60" s="412"/>
      <c r="EGI60" s="406"/>
      <c r="EGJ60" s="407"/>
      <c r="EGK60" s="408"/>
      <c r="EGL60" s="409"/>
      <c r="EGM60" s="410"/>
      <c r="EGN60" s="411"/>
      <c r="EGO60" s="412"/>
      <c r="EGP60" s="406"/>
      <c r="EGQ60" s="407"/>
      <c r="EGR60" s="408"/>
      <c r="EGS60" s="409"/>
      <c r="EGT60" s="410"/>
      <c r="EGU60" s="411"/>
      <c r="EGV60" s="412"/>
      <c r="EGW60" s="406"/>
      <c r="EGX60" s="407"/>
      <c r="EGY60" s="408"/>
      <c r="EGZ60" s="409"/>
      <c r="EHA60" s="410"/>
      <c r="EHB60" s="411"/>
      <c r="EHC60" s="412"/>
      <c r="EHD60" s="406"/>
      <c r="EHE60" s="407"/>
      <c r="EHF60" s="408"/>
      <c r="EHG60" s="409"/>
      <c r="EHH60" s="410"/>
      <c r="EHI60" s="411"/>
      <c r="EHJ60" s="412"/>
      <c r="EHK60" s="406"/>
      <c r="EHL60" s="407"/>
      <c r="EHM60" s="408"/>
      <c r="EHN60" s="409"/>
      <c r="EHO60" s="410"/>
      <c r="EHP60" s="411"/>
      <c r="EHQ60" s="412"/>
      <c r="EHR60" s="406"/>
      <c r="EHS60" s="407"/>
      <c r="EHT60" s="408"/>
      <c r="EHU60" s="409"/>
      <c r="EHV60" s="410"/>
      <c r="EHW60" s="411"/>
      <c r="EHX60" s="412"/>
      <c r="EHY60" s="406"/>
      <c r="EHZ60" s="407"/>
      <c r="EIA60" s="408"/>
      <c r="EIB60" s="409"/>
      <c r="EIC60" s="410"/>
      <c r="EID60" s="411"/>
      <c r="EIE60" s="412"/>
      <c r="EIF60" s="406"/>
      <c r="EIG60" s="407"/>
      <c r="EIH60" s="408"/>
      <c r="EII60" s="409"/>
      <c r="EIJ60" s="410"/>
      <c r="EIK60" s="411"/>
      <c r="EIL60" s="412"/>
      <c r="EIM60" s="406"/>
      <c r="EIN60" s="407"/>
      <c r="EIO60" s="408"/>
      <c r="EIP60" s="409"/>
      <c r="EIQ60" s="410"/>
      <c r="EIR60" s="411"/>
      <c r="EIS60" s="412"/>
      <c r="EIT60" s="406"/>
      <c r="EIU60" s="407"/>
      <c r="EIV60" s="408"/>
      <c r="EIW60" s="409"/>
      <c r="EIX60" s="410"/>
      <c r="EIY60" s="411"/>
      <c r="EIZ60" s="412"/>
      <c r="EJA60" s="406"/>
      <c r="EJB60" s="407"/>
      <c r="EJC60" s="408"/>
      <c r="EJD60" s="409"/>
      <c r="EJE60" s="410"/>
      <c r="EJF60" s="411"/>
      <c r="EJG60" s="412"/>
      <c r="EJH60" s="406"/>
      <c r="EJI60" s="407"/>
      <c r="EJJ60" s="408"/>
      <c r="EJK60" s="409"/>
      <c r="EJL60" s="410"/>
      <c r="EJM60" s="411"/>
      <c r="EJN60" s="412"/>
      <c r="EJO60" s="406"/>
      <c r="EJP60" s="407"/>
      <c r="EJQ60" s="408"/>
      <c r="EJR60" s="409"/>
      <c r="EJS60" s="410"/>
      <c r="EJT60" s="411"/>
      <c r="EJU60" s="412"/>
      <c r="EJV60" s="406"/>
      <c r="EJW60" s="407"/>
      <c r="EJX60" s="408"/>
      <c r="EJY60" s="409"/>
      <c r="EJZ60" s="410"/>
      <c r="EKA60" s="411"/>
      <c r="EKB60" s="412"/>
      <c r="EKC60" s="406"/>
      <c r="EKD60" s="407"/>
      <c r="EKE60" s="408"/>
      <c r="EKF60" s="409"/>
      <c r="EKG60" s="410"/>
      <c r="EKH60" s="411"/>
      <c r="EKI60" s="412"/>
      <c r="EKJ60" s="406"/>
      <c r="EKK60" s="407"/>
      <c r="EKL60" s="408"/>
      <c r="EKM60" s="409"/>
      <c r="EKN60" s="410"/>
      <c r="EKO60" s="411"/>
      <c r="EKP60" s="412"/>
      <c r="EKQ60" s="406"/>
      <c r="EKR60" s="407"/>
      <c r="EKS60" s="408"/>
      <c r="EKT60" s="409"/>
      <c r="EKU60" s="410"/>
      <c r="EKV60" s="411"/>
      <c r="EKW60" s="412"/>
      <c r="EKX60" s="406"/>
      <c r="EKY60" s="407"/>
      <c r="EKZ60" s="408"/>
      <c r="ELA60" s="409"/>
      <c r="ELB60" s="410"/>
      <c r="ELC60" s="411"/>
      <c r="ELD60" s="412"/>
      <c r="ELE60" s="406"/>
      <c r="ELF60" s="407"/>
      <c r="ELG60" s="408"/>
      <c r="ELH60" s="409"/>
      <c r="ELI60" s="410"/>
      <c r="ELJ60" s="411"/>
      <c r="ELK60" s="412"/>
      <c r="ELL60" s="406"/>
      <c r="ELM60" s="407"/>
      <c r="ELN60" s="408"/>
      <c r="ELO60" s="409"/>
      <c r="ELP60" s="410"/>
      <c r="ELQ60" s="411"/>
      <c r="ELR60" s="412"/>
      <c r="ELS60" s="406"/>
      <c r="ELT60" s="407"/>
      <c r="ELU60" s="408"/>
      <c r="ELV60" s="409"/>
      <c r="ELW60" s="410"/>
      <c r="ELX60" s="411"/>
      <c r="ELY60" s="412"/>
      <c r="ELZ60" s="406"/>
      <c r="EMA60" s="407"/>
      <c r="EMB60" s="408"/>
      <c r="EMC60" s="409"/>
      <c r="EMD60" s="410"/>
      <c r="EME60" s="411"/>
      <c r="EMF60" s="412"/>
      <c r="EMG60" s="406"/>
      <c r="EMH60" s="407"/>
      <c r="EMI60" s="408"/>
      <c r="EMJ60" s="409"/>
      <c r="EMK60" s="410"/>
      <c r="EML60" s="411"/>
      <c r="EMM60" s="412"/>
      <c r="EMN60" s="406"/>
      <c r="EMO60" s="407"/>
      <c r="EMP60" s="408"/>
      <c r="EMQ60" s="409"/>
      <c r="EMR60" s="410"/>
      <c r="EMS60" s="411"/>
      <c r="EMT60" s="412"/>
      <c r="EMU60" s="406"/>
      <c r="EMV60" s="407"/>
      <c r="EMW60" s="408"/>
      <c r="EMX60" s="409"/>
      <c r="EMY60" s="410"/>
      <c r="EMZ60" s="411"/>
      <c r="ENA60" s="412"/>
      <c r="ENB60" s="406"/>
      <c r="ENC60" s="407"/>
      <c r="END60" s="408"/>
      <c r="ENE60" s="409"/>
      <c r="ENF60" s="410"/>
      <c r="ENG60" s="411"/>
      <c r="ENH60" s="412"/>
      <c r="ENI60" s="406"/>
      <c r="ENJ60" s="407"/>
      <c r="ENK60" s="408"/>
      <c r="ENL60" s="409"/>
      <c r="ENM60" s="410"/>
      <c r="ENN60" s="411"/>
      <c r="ENO60" s="412"/>
      <c r="ENP60" s="406"/>
      <c r="ENQ60" s="407"/>
      <c r="ENR60" s="408"/>
      <c r="ENS60" s="409"/>
      <c r="ENT60" s="410"/>
      <c r="ENU60" s="411"/>
      <c r="ENV60" s="412"/>
      <c r="ENW60" s="406"/>
      <c r="ENX60" s="407"/>
      <c r="ENY60" s="408"/>
      <c r="ENZ60" s="409"/>
      <c r="EOA60" s="410"/>
      <c r="EOB60" s="411"/>
      <c r="EOC60" s="412"/>
      <c r="EOD60" s="406"/>
      <c r="EOE60" s="407"/>
      <c r="EOF60" s="408"/>
      <c r="EOG60" s="409"/>
      <c r="EOH60" s="410"/>
      <c r="EOI60" s="411"/>
      <c r="EOJ60" s="412"/>
      <c r="EOK60" s="406"/>
      <c r="EOL60" s="407"/>
      <c r="EOM60" s="408"/>
      <c r="EON60" s="409"/>
      <c r="EOO60" s="410"/>
      <c r="EOP60" s="411"/>
      <c r="EOQ60" s="412"/>
      <c r="EOR60" s="406"/>
      <c r="EOS60" s="407"/>
      <c r="EOT60" s="408"/>
      <c r="EOU60" s="409"/>
      <c r="EOV60" s="410"/>
      <c r="EOW60" s="411"/>
      <c r="EOX60" s="412"/>
      <c r="EOY60" s="406"/>
      <c r="EOZ60" s="407"/>
      <c r="EPA60" s="408"/>
      <c r="EPB60" s="409"/>
      <c r="EPC60" s="410"/>
      <c r="EPD60" s="411"/>
      <c r="EPE60" s="412"/>
      <c r="EPF60" s="406"/>
      <c r="EPG60" s="407"/>
      <c r="EPH60" s="408"/>
      <c r="EPI60" s="409"/>
      <c r="EPJ60" s="410"/>
      <c r="EPK60" s="411"/>
      <c r="EPL60" s="412"/>
      <c r="EPM60" s="406"/>
      <c r="EPN60" s="407"/>
      <c r="EPO60" s="408"/>
      <c r="EPP60" s="409"/>
      <c r="EPQ60" s="410"/>
      <c r="EPR60" s="411"/>
      <c r="EPS60" s="412"/>
      <c r="EPT60" s="406"/>
      <c r="EPU60" s="407"/>
      <c r="EPV60" s="408"/>
      <c r="EPW60" s="409"/>
      <c r="EPX60" s="410"/>
      <c r="EPY60" s="411"/>
      <c r="EPZ60" s="412"/>
      <c r="EQA60" s="406"/>
      <c r="EQB60" s="407"/>
      <c r="EQC60" s="408"/>
      <c r="EQD60" s="409"/>
      <c r="EQE60" s="410"/>
      <c r="EQF60" s="411"/>
      <c r="EQG60" s="412"/>
      <c r="EQH60" s="406"/>
      <c r="EQI60" s="407"/>
      <c r="EQJ60" s="408"/>
      <c r="EQK60" s="409"/>
      <c r="EQL60" s="410"/>
      <c r="EQM60" s="411"/>
      <c r="EQN60" s="412"/>
      <c r="EQO60" s="406"/>
      <c r="EQP60" s="407"/>
      <c r="EQQ60" s="408"/>
      <c r="EQR60" s="409"/>
      <c r="EQS60" s="410"/>
      <c r="EQT60" s="411"/>
      <c r="EQU60" s="412"/>
      <c r="EQV60" s="406"/>
      <c r="EQW60" s="407"/>
      <c r="EQX60" s="408"/>
      <c r="EQY60" s="409"/>
      <c r="EQZ60" s="410"/>
      <c r="ERA60" s="411"/>
      <c r="ERB60" s="412"/>
      <c r="ERC60" s="406"/>
      <c r="ERD60" s="407"/>
      <c r="ERE60" s="408"/>
      <c r="ERF60" s="409"/>
      <c r="ERG60" s="410"/>
      <c r="ERH60" s="411"/>
      <c r="ERI60" s="412"/>
      <c r="ERJ60" s="406"/>
      <c r="ERK60" s="407"/>
      <c r="ERL60" s="408"/>
      <c r="ERM60" s="409"/>
      <c r="ERN60" s="410"/>
      <c r="ERO60" s="411"/>
      <c r="ERP60" s="412"/>
      <c r="ERQ60" s="406"/>
      <c r="ERR60" s="407"/>
      <c r="ERS60" s="408"/>
      <c r="ERT60" s="409"/>
      <c r="ERU60" s="410"/>
      <c r="ERV60" s="411"/>
      <c r="ERW60" s="412"/>
      <c r="ERX60" s="406"/>
      <c r="ERY60" s="407"/>
      <c r="ERZ60" s="408"/>
      <c r="ESA60" s="409"/>
      <c r="ESB60" s="410"/>
      <c r="ESC60" s="411"/>
      <c r="ESD60" s="412"/>
      <c r="ESE60" s="406"/>
      <c r="ESF60" s="407"/>
      <c r="ESG60" s="408"/>
      <c r="ESH60" s="409"/>
      <c r="ESI60" s="410"/>
      <c r="ESJ60" s="411"/>
      <c r="ESK60" s="412"/>
      <c r="ESL60" s="406"/>
      <c r="ESM60" s="407"/>
      <c r="ESN60" s="408"/>
      <c r="ESO60" s="409"/>
      <c r="ESP60" s="410"/>
      <c r="ESQ60" s="411"/>
      <c r="ESR60" s="412"/>
      <c r="ESS60" s="406"/>
      <c r="EST60" s="407"/>
      <c r="ESU60" s="408"/>
      <c r="ESV60" s="409"/>
      <c r="ESW60" s="410"/>
      <c r="ESX60" s="411"/>
      <c r="ESY60" s="412"/>
      <c r="ESZ60" s="406"/>
      <c r="ETA60" s="407"/>
      <c r="ETB60" s="408"/>
      <c r="ETC60" s="409"/>
      <c r="ETD60" s="410"/>
      <c r="ETE60" s="411"/>
      <c r="ETF60" s="412"/>
      <c r="ETG60" s="406"/>
      <c r="ETH60" s="407"/>
      <c r="ETI60" s="408"/>
      <c r="ETJ60" s="409"/>
      <c r="ETK60" s="410"/>
      <c r="ETL60" s="411"/>
      <c r="ETM60" s="412"/>
      <c r="ETN60" s="406"/>
      <c r="ETO60" s="407"/>
      <c r="ETP60" s="408"/>
      <c r="ETQ60" s="409"/>
      <c r="ETR60" s="410"/>
      <c r="ETS60" s="411"/>
      <c r="ETT60" s="412"/>
      <c r="ETU60" s="406"/>
      <c r="ETV60" s="407"/>
      <c r="ETW60" s="408"/>
      <c r="ETX60" s="409"/>
      <c r="ETY60" s="410"/>
      <c r="ETZ60" s="411"/>
      <c r="EUA60" s="412"/>
      <c r="EUB60" s="406"/>
      <c r="EUC60" s="407"/>
      <c r="EUD60" s="408"/>
      <c r="EUE60" s="409"/>
      <c r="EUF60" s="410"/>
      <c r="EUG60" s="411"/>
      <c r="EUH60" s="412"/>
      <c r="EUI60" s="406"/>
      <c r="EUJ60" s="407"/>
      <c r="EUK60" s="408"/>
      <c r="EUL60" s="409"/>
      <c r="EUM60" s="410"/>
      <c r="EUN60" s="411"/>
      <c r="EUO60" s="412"/>
      <c r="EUP60" s="406"/>
      <c r="EUQ60" s="407"/>
      <c r="EUR60" s="408"/>
      <c r="EUS60" s="409"/>
      <c r="EUT60" s="410"/>
      <c r="EUU60" s="411"/>
      <c r="EUV60" s="412"/>
      <c r="EUW60" s="406"/>
      <c r="EUX60" s="407"/>
      <c r="EUY60" s="408"/>
      <c r="EUZ60" s="409"/>
      <c r="EVA60" s="410"/>
      <c r="EVB60" s="411"/>
      <c r="EVC60" s="412"/>
      <c r="EVD60" s="406"/>
      <c r="EVE60" s="407"/>
      <c r="EVF60" s="408"/>
      <c r="EVG60" s="409"/>
      <c r="EVH60" s="410"/>
      <c r="EVI60" s="411"/>
      <c r="EVJ60" s="412"/>
      <c r="EVK60" s="406"/>
      <c r="EVL60" s="407"/>
      <c r="EVM60" s="408"/>
      <c r="EVN60" s="409"/>
      <c r="EVO60" s="410"/>
      <c r="EVP60" s="411"/>
      <c r="EVQ60" s="412"/>
      <c r="EVR60" s="406"/>
      <c r="EVS60" s="407"/>
      <c r="EVT60" s="408"/>
      <c r="EVU60" s="409"/>
      <c r="EVV60" s="410"/>
      <c r="EVW60" s="411"/>
      <c r="EVX60" s="412"/>
      <c r="EVY60" s="406"/>
      <c r="EVZ60" s="407"/>
      <c r="EWA60" s="408"/>
      <c r="EWB60" s="409"/>
      <c r="EWC60" s="410"/>
      <c r="EWD60" s="411"/>
      <c r="EWE60" s="412"/>
      <c r="EWF60" s="406"/>
      <c r="EWG60" s="407"/>
      <c r="EWH60" s="408"/>
      <c r="EWI60" s="409"/>
      <c r="EWJ60" s="410"/>
      <c r="EWK60" s="411"/>
      <c r="EWL60" s="412"/>
      <c r="EWM60" s="406"/>
      <c r="EWN60" s="407"/>
      <c r="EWO60" s="408"/>
      <c r="EWP60" s="409"/>
      <c r="EWQ60" s="410"/>
      <c r="EWR60" s="411"/>
      <c r="EWS60" s="412"/>
      <c r="EWT60" s="406"/>
      <c r="EWU60" s="407"/>
      <c r="EWV60" s="408"/>
      <c r="EWW60" s="409"/>
      <c r="EWX60" s="410"/>
      <c r="EWY60" s="411"/>
      <c r="EWZ60" s="412"/>
      <c r="EXA60" s="406"/>
      <c r="EXB60" s="407"/>
      <c r="EXC60" s="408"/>
      <c r="EXD60" s="409"/>
      <c r="EXE60" s="410"/>
      <c r="EXF60" s="411"/>
      <c r="EXG60" s="412"/>
      <c r="EXH60" s="406"/>
      <c r="EXI60" s="407"/>
      <c r="EXJ60" s="408"/>
      <c r="EXK60" s="409"/>
      <c r="EXL60" s="410"/>
      <c r="EXM60" s="411"/>
      <c r="EXN60" s="412"/>
      <c r="EXO60" s="406"/>
      <c r="EXP60" s="407"/>
      <c r="EXQ60" s="408"/>
      <c r="EXR60" s="409"/>
      <c r="EXS60" s="410"/>
      <c r="EXT60" s="411"/>
      <c r="EXU60" s="412"/>
      <c r="EXV60" s="406"/>
      <c r="EXW60" s="407"/>
      <c r="EXX60" s="408"/>
      <c r="EXY60" s="409"/>
      <c r="EXZ60" s="410"/>
      <c r="EYA60" s="411"/>
      <c r="EYB60" s="412"/>
      <c r="EYC60" s="406"/>
      <c r="EYD60" s="407"/>
      <c r="EYE60" s="408"/>
      <c r="EYF60" s="409"/>
      <c r="EYG60" s="410"/>
      <c r="EYH60" s="411"/>
      <c r="EYI60" s="412"/>
      <c r="EYJ60" s="406"/>
      <c r="EYK60" s="407"/>
      <c r="EYL60" s="408"/>
      <c r="EYM60" s="409"/>
      <c r="EYN60" s="410"/>
      <c r="EYO60" s="411"/>
      <c r="EYP60" s="412"/>
      <c r="EYQ60" s="406"/>
      <c r="EYR60" s="407"/>
      <c r="EYS60" s="408"/>
      <c r="EYT60" s="409"/>
      <c r="EYU60" s="410"/>
      <c r="EYV60" s="411"/>
      <c r="EYW60" s="412"/>
      <c r="EYX60" s="406"/>
      <c r="EYY60" s="407"/>
      <c r="EYZ60" s="408"/>
      <c r="EZA60" s="409"/>
      <c r="EZB60" s="410"/>
      <c r="EZC60" s="411"/>
      <c r="EZD60" s="412"/>
      <c r="EZE60" s="406"/>
      <c r="EZF60" s="407"/>
      <c r="EZG60" s="408"/>
      <c r="EZH60" s="409"/>
      <c r="EZI60" s="410"/>
      <c r="EZJ60" s="411"/>
      <c r="EZK60" s="412"/>
      <c r="EZL60" s="406"/>
      <c r="EZM60" s="407"/>
      <c r="EZN60" s="408"/>
      <c r="EZO60" s="409"/>
      <c r="EZP60" s="410"/>
      <c r="EZQ60" s="411"/>
      <c r="EZR60" s="412"/>
      <c r="EZS60" s="406"/>
      <c r="EZT60" s="407"/>
      <c r="EZU60" s="408"/>
      <c r="EZV60" s="409"/>
      <c r="EZW60" s="410"/>
      <c r="EZX60" s="411"/>
      <c r="EZY60" s="412"/>
      <c r="EZZ60" s="406"/>
      <c r="FAA60" s="407"/>
      <c r="FAB60" s="408"/>
      <c r="FAC60" s="409"/>
      <c r="FAD60" s="410"/>
      <c r="FAE60" s="411"/>
      <c r="FAF60" s="412"/>
      <c r="FAG60" s="406"/>
      <c r="FAH60" s="407"/>
      <c r="FAI60" s="408"/>
      <c r="FAJ60" s="409"/>
      <c r="FAK60" s="410"/>
      <c r="FAL60" s="411"/>
      <c r="FAM60" s="412"/>
      <c r="FAN60" s="406"/>
      <c r="FAO60" s="407"/>
      <c r="FAP60" s="408"/>
      <c r="FAQ60" s="409"/>
      <c r="FAR60" s="410"/>
      <c r="FAS60" s="411"/>
      <c r="FAT60" s="412"/>
      <c r="FAU60" s="406"/>
      <c r="FAV60" s="407"/>
      <c r="FAW60" s="408"/>
      <c r="FAX60" s="409"/>
      <c r="FAY60" s="410"/>
      <c r="FAZ60" s="411"/>
      <c r="FBA60" s="412"/>
      <c r="FBB60" s="406"/>
      <c r="FBC60" s="407"/>
      <c r="FBD60" s="408"/>
      <c r="FBE60" s="409"/>
      <c r="FBF60" s="410"/>
      <c r="FBG60" s="411"/>
      <c r="FBH60" s="412"/>
      <c r="FBI60" s="406"/>
      <c r="FBJ60" s="407"/>
      <c r="FBK60" s="408"/>
      <c r="FBL60" s="409"/>
      <c r="FBM60" s="410"/>
      <c r="FBN60" s="411"/>
      <c r="FBO60" s="412"/>
      <c r="FBP60" s="406"/>
      <c r="FBQ60" s="407"/>
      <c r="FBR60" s="408"/>
      <c r="FBS60" s="409"/>
      <c r="FBT60" s="410"/>
      <c r="FBU60" s="411"/>
      <c r="FBV60" s="412"/>
      <c r="FBW60" s="406"/>
      <c r="FBX60" s="407"/>
      <c r="FBY60" s="408"/>
      <c r="FBZ60" s="409"/>
      <c r="FCA60" s="410"/>
      <c r="FCB60" s="411"/>
      <c r="FCC60" s="412"/>
      <c r="FCD60" s="406"/>
      <c r="FCE60" s="407"/>
      <c r="FCF60" s="408"/>
      <c r="FCG60" s="409"/>
      <c r="FCH60" s="410"/>
      <c r="FCI60" s="411"/>
      <c r="FCJ60" s="412"/>
      <c r="FCK60" s="406"/>
      <c r="FCL60" s="407"/>
      <c r="FCM60" s="408"/>
      <c r="FCN60" s="409"/>
      <c r="FCO60" s="410"/>
      <c r="FCP60" s="411"/>
      <c r="FCQ60" s="412"/>
      <c r="FCR60" s="406"/>
      <c r="FCS60" s="407"/>
      <c r="FCT60" s="408"/>
      <c r="FCU60" s="409"/>
      <c r="FCV60" s="410"/>
      <c r="FCW60" s="411"/>
      <c r="FCX60" s="412"/>
      <c r="FCY60" s="406"/>
      <c r="FCZ60" s="407"/>
      <c r="FDA60" s="408"/>
      <c r="FDB60" s="409"/>
      <c r="FDC60" s="410"/>
      <c r="FDD60" s="411"/>
      <c r="FDE60" s="412"/>
      <c r="FDF60" s="406"/>
      <c r="FDG60" s="407"/>
      <c r="FDH60" s="408"/>
      <c r="FDI60" s="409"/>
      <c r="FDJ60" s="410"/>
      <c r="FDK60" s="411"/>
      <c r="FDL60" s="412"/>
      <c r="FDM60" s="406"/>
      <c r="FDN60" s="407"/>
      <c r="FDO60" s="408"/>
      <c r="FDP60" s="409"/>
      <c r="FDQ60" s="410"/>
      <c r="FDR60" s="411"/>
      <c r="FDS60" s="412"/>
      <c r="FDT60" s="406"/>
      <c r="FDU60" s="407"/>
      <c r="FDV60" s="408"/>
      <c r="FDW60" s="409"/>
      <c r="FDX60" s="410"/>
      <c r="FDY60" s="411"/>
      <c r="FDZ60" s="412"/>
      <c r="FEA60" s="406"/>
      <c r="FEB60" s="407"/>
      <c r="FEC60" s="408"/>
      <c r="FED60" s="409"/>
      <c r="FEE60" s="410"/>
      <c r="FEF60" s="411"/>
      <c r="FEG60" s="412"/>
      <c r="FEH60" s="406"/>
      <c r="FEI60" s="407"/>
      <c r="FEJ60" s="408"/>
      <c r="FEK60" s="409"/>
      <c r="FEL60" s="410"/>
      <c r="FEM60" s="411"/>
      <c r="FEN60" s="412"/>
      <c r="FEO60" s="406"/>
      <c r="FEP60" s="407"/>
      <c r="FEQ60" s="408"/>
      <c r="FER60" s="409"/>
      <c r="FES60" s="410"/>
      <c r="FET60" s="411"/>
      <c r="FEU60" s="412"/>
      <c r="FEV60" s="406"/>
      <c r="FEW60" s="407"/>
      <c r="FEX60" s="408"/>
      <c r="FEY60" s="409"/>
      <c r="FEZ60" s="410"/>
      <c r="FFA60" s="411"/>
      <c r="FFB60" s="412"/>
      <c r="FFC60" s="406"/>
      <c r="FFD60" s="407"/>
      <c r="FFE60" s="408"/>
      <c r="FFF60" s="409"/>
      <c r="FFG60" s="410"/>
      <c r="FFH60" s="411"/>
      <c r="FFI60" s="412"/>
      <c r="FFJ60" s="406"/>
      <c r="FFK60" s="407"/>
      <c r="FFL60" s="408"/>
      <c r="FFM60" s="409"/>
      <c r="FFN60" s="410"/>
      <c r="FFO60" s="411"/>
      <c r="FFP60" s="412"/>
      <c r="FFQ60" s="406"/>
      <c r="FFR60" s="407"/>
      <c r="FFS60" s="408"/>
      <c r="FFT60" s="409"/>
      <c r="FFU60" s="410"/>
      <c r="FFV60" s="411"/>
      <c r="FFW60" s="412"/>
      <c r="FFX60" s="406"/>
      <c r="FFY60" s="407"/>
      <c r="FFZ60" s="408"/>
      <c r="FGA60" s="409"/>
      <c r="FGB60" s="410"/>
      <c r="FGC60" s="411"/>
      <c r="FGD60" s="412"/>
      <c r="FGE60" s="406"/>
      <c r="FGF60" s="407"/>
      <c r="FGG60" s="408"/>
      <c r="FGH60" s="409"/>
      <c r="FGI60" s="410"/>
      <c r="FGJ60" s="411"/>
      <c r="FGK60" s="412"/>
      <c r="FGL60" s="406"/>
      <c r="FGM60" s="407"/>
      <c r="FGN60" s="408"/>
      <c r="FGO60" s="409"/>
      <c r="FGP60" s="410"/>
      <c r="FGQ60" s="411"/>
      <c r="FGR60" s="412"/>
      <c r="FGS60" s="406"/>
      <c r="FGT60" s="407"/>
      <c r="FGU60" s="408"/>
      <c r="FGV60" s="409"/>
      <c r="FGW60" s="410"/>
      <c r="FGX60" s="411"/>
      <c r="FGY60" s="412"/>
      <c r="FGZ60" s="406"/>
      <c r="FHA60" s="407"/>
      <c r="FHB60" s="408"/>
      <c r="FHC60" s="409"/>
      <c r="FHD60" s="410"/>
      <c r="FHE60" s="411"/>
      <c r="FHF60" s="412"/>
      <c r="FHG60" s="406"/>
      <c r="FHH60" s="407"/>
      <c r="FHI60" s="408"/>
      <c r="FHJ60" s="409"/>
      <c r="FHK60" s="410"/>
      <c r="FHL60" s="411"/>
      <c r="FHM60" s="412"/>
      <c r="FHN60" s="406"/>
      <c r="FHO60" s="407"/>
      <c r="FHP60" s="408"/>
      <c r="FHQ60" s="409"/>
      <c r="FHR60" s="410"/>
      <c r="FHS60" s="411"/>
      <c r="FHT60" s="412"/>
      <c r="FHU60" s="406"/>
      <c r="FHV60" s="407"/>
      <c r="FHW60" s="408"/>
      <c r="FHX60" s="409"/>
      <c r="FHY60" s="410"/>
      <c r="FHZ60" s="411"/>
      <c r="FIA60" s="412"/>
      <c r="FIB60" s="406"/>
      <c r="FIC60" s="407"/>
      <c r="FID60" s="408"/>
      <c r="FIE60" s="409"/>
      <c r="FIF60" s="410"/>
      <c r="FIG60" s="411"/>
      <c r="FIH60" s="412"/>
      <c r="FII60" s="406"/>
      <c r="FIJ60" s="407"/>
      <c r="FIK60" s="408"/>
      <c r="FIL60" s="409"/>
      <c r="FIM60" s="410"/>
      <c r="FIN60" s="411"/>
      <c r="FIO60" s="412"/>
      <c r="FIP60" s="406"/>
      <c r="FIQ60" s="407"/>
      <c r="FIR60" s="408"/>
      <c r="FIS60" s="409"/>
      <c r="FIT60" s="410"/>
      <c r="FIU60" s="411"/>
      <c r="FIV60" s="412"/>
      <c r="FIW60" s="406"/>
      <c r="FIX60" s="407"/>
      <c r="FIY60" s="408"/>
      <c r="FIZ60" s="409"/>
      <c r="FJA60" s="410"/>
      <c r="FJB60" s="411"/>
      <c r="FJC60" s="412"/>
      <c r="FJD60" s="406"/>
      <c r="FJE60" s="407"/>
      <c r="FJF60" s="408"/>
      <c r="FJG60" s="409"/>
      <c r="FJH60" s="410"/>
      <c r="FJI60" s="411"/>
      <c r="FJJ60" s="412"/>
      <c r="FJK60" s="406"/>
      <c r="FJL60" s="407"/>
      <c r="FJM60" s="408"/>
      <c r="FJN60" s="409"/>
      <c r="FJO60" s="410"/>
      <c r="FJP60" s="411"/>
      <c r="FJQ60" s="412"/>
      <c r="FJR60" s="406"/>
      <c r="FJS60" s="407"/>
      <c r="FJT60" s="408"/>
      <c r="FJU60" s="409"/>
      <c r="FJV60" s="410"/>
      <c r="FJW60" s="411"/>
      <c r="FJX60" s="412"/>
      <c r="FJY60" s="406"/>
      <c r="FJZ60" s="407"/>
      <c r="FKA60" s="408"/>
      <c r="FKB60" s="409"/>
      <c r="FKC60" s="410"/>
      <c r="FKD60" s="411"/>
      <c r="FKE60" s="412"/>
      <c r="FKF60" s="406"/>
      <c r="FKG60" s="407"/>
      <c r="FKH60" s="408"/>
      <c r="FKI60" s="409"/>
      <c r="FKJ60" s="410"/>
      <c r="FKK60" s="411"/>
      <c r="FKL60" s="412"/>
      <c r="FKM60" s="406"/>
      <c r="FKN60" s="407"/>
      <c r="FKO60" s="408"/>
      <c r="FKP60" s="409"/>
      <c r="FKQ60" s="410"/>
      <c r="FKR60" s="411"/>
      <c r="FKS60" s="412"/>
      <c r="FKT60" s="406"/>
      <c r="FKU60" s="407"/>
      <c r="FKV60" s="408"/>
      <c r="FKW60" s="409"/>
      <c r="FKX60" s="410"/>
      <c r="FKY60" s="411"/>
      <c r="FKZ60" s="412"/>
      <c r="FLA60" s="406"/>
      <c r="FLB60" s="407"/>
      <c r="FLC60" s="408"/>
      <c r="FLD60" s="409"/>
      <c r="FLE60" s="410"/>
      <c r="FLF60" s="411"/>
      <c r="FLG60" s="412"/>
      <c r="FLH60" s="406"/>
      <c r="FLI60" s="407"/>
      <c r="FLJ60" s="408"/>
      <c r="FLK60" s="409"/>
      <c r="FLL60" s="410"/>
      <c r="FLM60" s="411"/>
      <c r="FLN60" s="412"/>
      <c r="FLO60" s="406"/>
      <c r="FLP60" s="407"/>
      <c r="FLQ60" s="408"/>
      <c r="FLR60" s="409"/>
      <c r="FLS60" s="410"/>
      <c r="FLT60" s="411"/>
      <c r="FLU60" s="412"/>
      <c r="FLV60" s="406"/>
      <c r="FLW60" s="407"/>
      <c r="FLX60" s="408"/>
      <c r="FLY60" s="409"/>
      <c r="FLZ60" s="410"/>
      <c r="FMA60" s="411"/>
      <c r="FMB60" s="412"/>
      <c r="FMC60" s="406"/>
      <c r="FMD60" s="407"/>
      <c r="FME60" s="408"/>
      <c r="FMF60" s="409"/>
      <c r="FMG60" s="410"/>
      <c r="FMH60" s="411"/>
      <c r="FMI60" s="412"/>
      <c r="FMJ60" s="406"/>
      <c r="FMK60" s="407"/>
      <c r="FML60" s="408"/>
      <c r="FMM60" s="409"/>
      <c r="FMN60" s="410"/>
      <c r="FMO60" s="411"/>
      <c r="FMP60" s="412"/>
      <c r="FMQ60" s="406"/>
      <c r="FMR60" s="407"/>
      <c r="FMS60" s="408"/>
      <c r="FMT60" s="409"/>
      <c r="FMU60" s="410"/>
      <c r="FMV60" s="411"/>
      <c r="FMW60" s="412"/>
      <c r="FMX60" s="406"/>
      <c r="FMY60" s="407"/>
      <c r="FMZ60" s="408"/>
      <c r="FNA60" s="409"/>
      <c r="FNB60" s="410"/>
      <c r="FNC60" s="411"/>
      <c r="FND60" s="412"/>
      <c r="FNE60" s="406"/>
      <c r="FNF60" s="407"/>
      <c r="FNG60" s="408"/>
      <c r="FNH60" s="409"/>
      <c r="FNI60" s="410"/>
      <c r="FNJ60" s="411"/>
      <c r="FNK60" s="412"/>
      <c r="FNL60" s="406"/>
      <c r="FNM60" s="407"/>
      <c r="FNN60" s="408"/>
      <c r="FNO60" s="409"/>
      <c r="FNP60" s="410"/>
      <c r="FNQ60" s="411"/>
      <c r="FNR60" s="412"/>
      <c r="FNS60" s="406"/>
      <c r="FNT60" s="407"/>
      <c r="FNU60" s="408"/>
      <c r="FNV60" s="409"/>
      <c r="FNW60" s="410"/>
      <c r="FNX60" s="411"/>
      <c r="FNY60" s="412"/>
      <c r="FNZ60" s="406"/>
      <c r="FOA60" s="407"/>
      <c r="FOB60" s="408"/>
      <c r="FOC60" s="409"/>
      <c r="FOD60" s="410"/>
      <c r="FOE60" s="411"/>
      <c r="FOF60" s="412"/>
      <c r="FOG60" s="406"/>
      <c r="FOH60" s="407"/>
      <c r="FOI60" s="408"/>
      <c r="FOJ60" s="409"/>
      <c r="FOK60" s="410"/>
      <c r="FOL60" s="411"/>
      <c r="FOM60" s="412"/>
      <c r="FON60" s="406"/>
      <c r="FOO60" s="407"/>
      <c r="FOP60" s="408"/>
      <c r="FOQ60" s="409"/>
      <c r="FOR60" s="410"/>
      <c r="FOS60" s="411"/>
      <c r="FOT60" s="412"/>
      <c r="FOU60" s="406"/>
      <c r="FOV60" s="407"/>
      <c r="FOW60" s="408"/>
      <c r="FOX60" s="409"/>
      <c r="FOY60" s="410"/>
      <c r="FOZ60" s="411"/>
      <c r="FPA60" s="412"/>
      <c r="FPB60" s="406"/>
      <c r="FPC60" s="407"/>
      <c r="FPD60" s="408"/>
      <c r="FPE60" s="409"/>
      <c r="FPF60" s="410"/>
      <c r="FPG60" s="411"/>
      <c r="FPH60" s="412"/>
      <c r="FPI60" s="406"/>
      <c r="FPJ60" s="407"/>
      <c r="FPK60" s="408"/>
      <c r="FPL60" s="409"/>
      <c r="FPM60" s="410"/>
      <c r="FPN60" s="411"/>
      <c r="FPO60" s="412"/>
      <c r="FPP60" s="406"/>
      <c r="FPQ60" s="407"/>
      <c r="FPR60" s="408"/>
      <c r="FPS60" s="409"/>
      <c r="FPT60" s="410"/>
      <c r="FPU60" s="411"/>
      <c r="FPV60" s="412"/>
      <c r="FPW60" s="406"/>
      <c r="FPX60" s="407"/>
      <c r="FPY60" s="408"/>
      <c r="FPZ60" s="409"/>
      <c r="FQA60" s="410"/>
      <c r="FQB60" s="411"/>
      <c r="FQC60" s="412"/>
      <c r="FQD60" s="406"/>
      <c r="FQE60" s="407"/>
      <c r="FQF60" s="408"/>
      <c r="FQG60" s="409"/>
      <c r="FQH60" s="410"/>
      <c r="FQI60" s="411"/>
      <c r="FQJ60" s="412"/>
      <c r="FQK60" s="406"/>
      <c r="FQL60" s="407"/>
      <c r="FQM60" s="408"/>
      <c r="FQN60" s="409"/>
      <c r="FQO60" s="410"/>
      <c r="FQP60" s="411"/>
      <c r="FQQ60" s="412"/>
      <c r="FQR60" s="406"/>
      <c r="FQS60" s="407"/>
      <c r="FQT60" s="408"/>
      <c r="FQU60" s="409"/>
      <c r="FQV60" s="410"/>
      <c r="FQW60" s="411"/>
      <c r="FQX60" s="412"/>
      <c r="FQY60" s="406"/>
      <c r="FQZ60" s="407"/>
      <c r="FRA60" s="408"/>
      <c r="FRB60" s="409"/>
      <c r="FRC60" s="410"/>
      <c r="FRD60" s="411"/>
      <c r="FRE60" s="412"/>
      <c r="FRF60" s="406"/>
      <c r="FRG60" s="407"/>
      <c r="FRH60" s="408"/>
      <c r="FRI60" s="409"/>
      <c r="FRJ60" s="410"/>
      <c r="FRK60" s="411"/>
      <c r="FRL60" s="412"/>
      <c r="FRM60" s="406"/>
      <c r="FRN60" s="407"/>
      <c r="FRO60" s="408"/>
      <c r="FRP60" s="409"/>
      <c r="FRQ60" s="410"/>
      <c r="FRR60" s="411"/>
      <c r="FRS60" s="412"/>
      <c r="FRT60" s="406"/>
      <c r="FRU60" s="407"/>
      <c r="FRV60" s="408"/>
      <c r="FRW60" s="409"/>
      <c r="FRX60" s="410"/>
      <c r="FRY60" s="411"/>
      <c r="FRZ60" s="412"/>
      <c r="FSA60" s="406"/>
      <c r="FSB60" s="407"/>
      <c r="FSC60" s="408"/>
      <c r="FSD60" s="409"/>
      <c r="FSE60" s="410"/>
      <c r="FSF60" s="411"/>
      <c r="FSG60" s="412"/>
      <c r="FSH60" s="406"/>
      <c r="FSI60" s="407"/>
      <c r="FSJ60" s="408"/>
      <c r="FSK60" s="409"/>
      <c r="FSL60" s="410"/>
      <c r="FSM60" s="411"/>
      <c r="FSN60" s="412"/>
      <c r="FSO60" s="406"/>
      <c r="FSP60" s="407"/>
      <c r="FSQ60" s="408"/>
      <c r="FSR60" s="409"/>
      <c r="FSS60" s="410"/>
      <c r="FST60" s="411"/>
      <c r="FSU60" s="412"/>
      <c r="FSV60" s="406"/>
      <c r="FSW60" s="407"/>
      <c r="FSX60" s="408"/>
      <c r="FSY60" s="409"/>
      <c r="FSZ60" s="410"/>
      <c r="FTA60" s="411"/>
      <c r="FTB60" s="412"/>
      <c r="FTC60" s="406"/>
      <c r="FTD60" s="407"/>
      <c r="FTE60" s="408"/>
      <c r="FTF60" s="409"/>
      <c r="FTG60" s="410"/>
      <c r="FTH60" s="411"/>
      <c r="FTI60" s="412"/>
      <c r="FTJ60" s="406"/>
      <c r="FTK60" s="407"/>
      <c r="FTL60" s="408"/>
      <c r="FTM60" s="409"/>
      <c r="FTN60" s="410"/>
      <c r="FTO60" s="411"/>
      <c r="FTP60" s="412"/>
      <c r="FTQ60" s="406"/>
      <c r="FTR60" s="407"/>
      <c r="FTS60" s="408"/>
      <c r="FTT60" s="409"/>
      <c r="FTU60" s="410"/>
      <c r="FTV60" s="411"/>
      <c r="FTW60" s="412"/>
      <c r="FTX60" s="406"/>
      <c r="FTY60" s="407"/>
      <c r="FTZ60" s="408"/>
      <c r="FUA60" s="409"/>
      <c r="FUB60" s="410"/>
      <c r="FUC60" s="411"/>
      <c r="FUD60" s="412"/>
      <c r="FUE60" s="406"/>
      <c r="FUF60" s="407"/>
      <c r="FUG60" s="408"/>
      <c r="FUH60" s="409"/>
      <c r="FUI60" s="410"/>
      <c r="FUJ60" s="411"/>
      <c r="FUK60" s="412"/>
      <c r="FUL60" s="406"/>
      <c r="FUM60" s="407"/>
      <c r="FUN60" s="408"/>
      <c r="FUO60" s="409"/>
      <c r="FUP60" s="410"/>
      <c r="FUQ60" s="411"/>
      <c r="FUR60" s="412"/>
      <c r="FUS60" s="406"/>
      <c r="FUT60" s="407"/>
      <c r="FUU60" s="408"/>
      <c r="FUV60" s="409"/>
      <c r="FUW60" s="410"/>
      <c r="FUX60" s="411"/>
      <c r="FUY60" s="412"/>
      <c r="FUZ60" s="406"/>
      <c r="FVA60" s="407"/>
      <c r="FVB60" s="408"/>
      <c r="FVC60" s="409"/>
      <c r="FVD60" s="410"/>
      <c r="FVE60" s="411"/>
      <c r="FVF60" s="412"/>
      <c r="FVG60" s="406"/>
      <c r="FVH60" s="407"/>
      <c r="FVI60" s="408"/>
      <c r="FVJ60" s="409"/>
      <c r="FVK60" s="410"/>
      <c r="FVL60" s="411"/>
      <c r="FVM60" s="412"/>
      <c r="FVN60" s="406"/>
      <c r="FVO60" s="407"/>
      <c r="FVP60" s="408"/>
      <c r="FVQ60" s="409"/>
      <c r="FVR60" s="410"/>
      <c r="FVS60" s="411"/>
      <c r="FVT60" s="412"/>
      <c r="FVU60" s="406"/>
      <c r="FVV60" s="407"/>
      <c r="FVW60" s="408"/>
      <c r="FVX60" s="409"/>
      <c r="FVY60" s="410"/>
      <c r="FVZ60" s="411"/>
      <c r="FWA60" s="412"/>
      <c r="FWB60" s="406"/>
      <c r="FWC60" s="407"/>
      <c r="FWD60" s="408"/>
      <c r="FWE60" s="409"/>
      <c r="FWF60" s="410"/>
      <c r="FWG60" s="411"/>
      <c r="FWH60" s="412"/>
      <c r="FWI60" s="406"/>
      <c r="FWJ60" s="407"/>
      <c r="FWK60" s="408"/>
      <c r="FWL60" s="409"/>
      <c r="FWM60" s="410"/>
      <c r="FWN60" s="411"/>
      <c r="FWO60" s="412"/>
      <c r="FWP60" s="406"/>
      <c r="FWQ60" s="407"/>
      <c r="FWR60" s="408"/>
      <c r="FWS60" s="409"/>
      <c r="FWT60" s="410"/>
      <c r="FWU60" s="411"/>
      <c r="FWV60" s="412"/>
      <c r="FWW60" s="406"/>
      <c r="FWX60" s="407"/>
      <c r="FWY60" s="408"/>
      <c r="FWZ60" s="409"/>
      <c r="FXA60" s="410"/>
      <c r="FXB60" s="411"/>
      <c r="FXC60" s="412"/>
      <c r="FXD60" s="406"/>
      <c r="FXE60" s="407"/>
      <c r="FXF60" s="408"/>
      <c r="FXG60" s="409"/>
      <c r="FXH60" s="410"/>
      <c r="FXI60" s="411"/>
      <c r="FXJ60" s="412"/>
      <c r="FXK60" s="406"/>
      <c r="FXL60" s="407"/>
      <c r="FXM60" s="408"/>
      <c r="FXN60" s="409"/>
      <c r="FXO60" s="410"/>
      <c r="FXP60" s="411"/>
      <c r="FXQ60" s="412"/>
      <c r="FXR60" s="406"/>
      <c r="FXS60" s="407"/>
      <c r="FXT60" s="408"/>
      <c r="FXU60" s="409"/>
      <c r="FXV60" s="410"/>
      <c r="FXW60" s="411"/>
      <c r="FXX60" s="412"/>
      <c r="FXY60" s="406"/>
      <c r="FXZ60" s="407"/>
      <c r="FYA60" s="408"/>
      <c r="FYB60" s="409"/>
      <c r="FYC60" s="410"/>
      <c r="FYD60" s="411"/>
      <c r="FYE60" s="412"/>
      <c r="FYF60" s="406"/>
      <c r="FYG60" s="407"/>
      <c r="FYH60" s="408"/>
      <c r="FYI60" s="409"/>
      <c r="FYJ60" s="410"/>
      <c r="FYK60" s="411"/>
      <c r="FYL60" s="412"/>
      <c r="FYM60" s="406"/>
      <c r="FYN60" s="407"/>
      <c r="FYO60" s="408"/>
      <c r="FYP60" s="409"/>
      <c r="FYQ60" s="410"/>
      <c r="FYR60" s="411"/>
      <c r="FYS60" s="412"/>
      <c r="FYT60" s="406"/>
      <c r="FYU60" s="407"/>
      <c r="FYV60" s="408"/>
      <c r="FYW60" s="409"/>
      <c r="FYX60" s="410"/>
      <c r="FYY60" s="411"/>
      <c r="FYZ60" s="412"/>
      <c r="FZA60" s="406"/>
      <c r="FZB60" s="407"/>
      <c r="FZC60" s="408"/>
      <c r="FZD60" s="409"/>
      <c r="FZE60" s="410"/>
      <c r="FZF60" s="411"/>
      <c r="FZG60" s="412"/>
      <c r="FZH60" s="406"/>
      <c r="FZI60" s="407"/>
      <c r="FZJ60" s="408"/>
      <c r="FZK60" s="409"/>
      <c r="FZL60" s="410"/>
      <c r="FZM60" s="411"/>
      <c r="FZN60" s="412"/>
      <c r="FZO60" s="406"/>
      <c r="FZP60" s="407"/>
      <c r="FZQ60" s="408"/>
      <c r="FZR60" s="409"/>
      <c r="FZS60" s="410"/>
      <c r="FZT60" s="411"/>
      <c r="FZU60" s="412"/>
      <c r="FZV60" s="406"/>
      <c r="FZW60" s="407"/>
      <c r="FZX60" s="408"/>
      <c r="FZY60" s="409"/>
      <c r="FZZ60" s="410"/>
      <c r="GAA60" s="411"/>
      <c r="GAB60" s="412"/>
      <c r="GAC60" s="406"/>
      <c r="GAD60" s="407"/>
      <c r="GAE60" s="408"/>
      <c r="GAF60" s="409"/>
      <c r="GAG60" s="410"/>
      <c r="GAH60" s="411"/>
      <c r="GAI60" s="412"/>
      <c r="GAJ60" s="406"/>
      <c r="GAK60" s="407"/>
      <c r="GAL60" s="408"/>
      <c r="GAM60" s="409"/>
      <c r="GAN60" s="410"/>
      <c r="GAO60" s="411"/>
      <c r="GAP60" s="412"/>
      <c r="GAQ60" s="406"/>
      <c r="GAR60" s="407"/>
      <c r="GAS60" s="408"/>
      <c r="GAT60" s="409"/>
      <c r="GAU60" s="410"/>
      <c r="GAV60" s="411"/>
      <c r="GAW60" s="412"/>
      <c r="GAX60" s="406"/>
      <c r="GAY60" s="407"/>
      <c r="GAZ60" s="408"/>
      <c r="GBA60" s="409"/>
      <c r="GBB60" s="410"/>
      <c r="GBC60" s="411"/>
      <c r="GBD60" s="412"/>
      <c r="GBE60" s="406"/>
      <c r="GBF60" s="407"/>
      <c r="GBG60" s="408"/>
      <c r="GBH60" s="409"/>
      <c r="GBI60" s="410"/>
      <c r="GBJ60" s="411"/>
      <c r="GBK60" s="412"/>
      <c r="GBL60" s="406"/>
      <c r="GBM60" s="407"/>
      <c r="GBN60" s="408"/>
      <c r="GBO60" s="409"/>
      <c r="GBP60" s="410"/>
      <c r="GBQ60" s="411"/>
      <c r="GBR60" s="412"/>
      <c r="GBS60" s="406"/>
      <c r="GBT60" s="407"/>
      <c r="GBU60" s="408"/>
      <c r="GBV60" s="409"/>
      <c r="GBW60" s="410"/>
      <c r="GBX60" s="411"/>
      <c r="GBY60" s="412"/>
      <c r="GBZ60" s="406"/>
      <c r="GCA60" s="407"/>
      <c r="GCB60" s="408"/>
      <c r="GCC60" s="409"/>
      <c r="GCD60" s="410"/>
      <c r="GCE60" s="411"/>
      <c r="GCF60" s="412"/>
      <c r="GCG60" s="406"/>
      <c r="GCH60" s="407"/>
      <c r="GCI60" s="408"/>
      <c r="GCJ60" s="409"/>
      <c r="GCK60" s="410"/>
      <c r="GCL60" s="411"/>
      <c r="GCM60" s="412"/>
      <c r="GCN60" s="406"/>
      <c r="GCO60" s="407"/>
      <c r="GCP60" s="408"/>
      <c r="GCQ60" s="409"/>
      <c r="GCR60" s="410"/>
      <c r="GCS60" s="411"/>
      <c r="GCT60" s="412"/>
      <c r="GCU60" s="406"/>
      <c r="GCV60" s="407"/>
      <c r="GCW60" s="408"/>
      <c r="GCX60" s="409"/>
      <c r="GCY60" s="410"/>
      <c r="GCZ60" s="411"/>
      <c r="GDA60" s="412"/>
      <c r="GDB60" s="406"/>
      <c r="GDC60" s="407"/>
      <c r="GDD60" s="408"/>
      <c r="GDE60" s="409"/>
      <c r="GDF60" s="410"/>
      <c r="GDG60" s="411"/>
      <c r="GDH60" s="412"/>
      <c r="GDI60" s="406"/>
      <c r="GDJ60" s="407"/>
      <c r="GDK60" s="408"/>
      <c r="GDL60" s="409"/>
      <c r="GDM60" s="410"/>
      <c r="GDN60" s="411"/>
      <c r="GDO60" s="412"/>
      <c r="GDP60" s="406"/>
      <c r="GDQ60" s="407"/>
      <c r="GDR60" s="408"/>
      <c r="GDS60" s="409"/>
      <c r="GDT60" s="410"/>
      <c r="GDU60" s="411"/>
      <c r="GDV60" s="412"/>
      <c r="GDW60" s="406"/>
      <c r="GDX60" s="407"/>
      <c r="GDY60" s="408"/>
      <c r="GDZ60" s="409"/>
      <c r="GEA60" s="410"/>
      <c r="GEB60" s="411"/>
      <c r="GEC60" s="412"/>
      <c r="GED60" s="406"/>
      <c r="GEE60" s="407"/>
      <c r="GEF60" s="408"/>
      <c r="GEG60" s="409"/>
      <c r="GEH60" s="410"/>
      <c r="GEI60" s="411"/>
      <c r="GEJ60" s="412"/>
      <c r="GEK60" s="406"/>
      <c r="GEL60" s="407"/>
      <c r="GEM60" s="408"/>
      <c r="GEN60" s="409"/>
      <c r="GEO60" s="410"/>
      <c r="GEP60" s="411"/>
      <c r="GEQ60" s="412"/>
      <c r="GER60" s="406"/>
      <c r="GES60" s="407"/>
      <c r="GET60" s="408"/>
      <c r="GEU60" s="409"/>
      <c r="GEV60" s="410"/>
      <c r="GEW60" s="411"/>
      <c r="GEX60" s="412"/>
      <c r="GEY60" s="406"/>
      <c r="GEZ60" s="407"/>
      <c r="GFA60" s="408"/>
      <c r="GFB60" s="409"/>
      <c r="GFC60" s="410"/>
      <c r="GFD60" s="411"/>
      <c r="GFE60" s="412"/>
      <c r="GFF60" s="406"/>
      <c r="GFG60" s="407"/>
      <c r="GFH60" s="408"/>
      <c r="GFI60" s="409"/>
      <c r="GFJ60" s="410"/>
      <c r="GFK60" s="411"/>
      <c r="GFL60" s="412"/>
      <c r="GFM60" s="406"/>
      <c r="GFN60" s="407"/>
      <c r="GFO60" s="408"/>
      <c r="GFP60" s="409"/>
      <c r="GFQ60" s="410"/>
      <c r="GFR60" s="411"/>
      <c r="GFS60" s="412"/>
      <c r="GFT60" s="406"/>
      <c r="GFU60" s="407"/>
      <c r="GFV60" s="408"/>
      <c r="GFW60" s="409"/>
      <c r="GFX60" s="410"/>
      <c r="GFY60" s="411"/>
      <c r="GFZ60" s="412"/>
      <c r="GGA60" s="406"/>
      <c r="GGB60" s="407"/>
      <c r="GGC60" s="408"/>
      <c r="GGD60" s="409"/>
      <c r="GGE60" s="410"/>
      <c r="GGF60" s="411"/>
      <c r="GGG60" s="412"/>
      <c r="GGH60" s="406"/>
      <c r="GGI60" s="407"/>
      <c r="GGJ60" s="408"/>
      <c r="GGK60" s="409"/>
      <c r="GGL60" s="410"/>
      <c r="GGM60" s="411"/>
      <c r="GGN60" s="412"/>
      <c r="GGO60" s="406"/>
      <c r="GGP60" s="407"/>
      <c r="GGQ60" s="408"/>
      <c r="GGR60" s="409"/>
      <c r="GGS60" s="410"/>
      <c r="GGT60" s="411"/>
      <c r="GGU60" s="412"/>
      <c r="GGV60" s="406"/>
      <c r="GGW60" s="407"/>
      <c r="GGX60" s="408"/>
      <c r="GGY60" s="409"/>
      <c r="GGZ60" s="410"/>
      <c r="GHA60" s="411"/>
      <c r="GHB60" s="412"/>
      <c r="GHC60" s="406"/>
      <c r="GHD60" s="407"/>
      <c r="GHE60" s="408"/>
      <c r="GHF60" s="409"/>
      <c r="GHG60" s="410"/>
      <c r="GHH60" s="411"/>
      <c r="GHI60" s="412"/>
      <c r="GHJ60" s="406"/>
      <c r="GHK60" s="407"/>
      <c r="GHL60" s="408"/>
      <c r="GHM60" s="409"/>
      <c r="GHN60" s="410"/>
      <c r="GHO60" s="411"/>
      <c r="GHP60" s="412"/>
      <c r="GHQ60" s="406"/>
      <c r="GHR60" s="407"/>
      <c r="GHS60" s="408"/>
      <c r="GHT60" s="409"/>
      <c r="GHU60" s="410"/>
      <c r="GHV60" s="411"/>
      <c r="GHW60" s="412"/>
      <c r="GHX60" s="406"/>
      <c r="GHY60" s="407"/>
      <c r="GHZ60" s="408"/>
      <c r="GIA60" s="409"/>
      <c r="GIB60" s="410"/>
      <c r="GIC60" s="411"/>
      <c r="GID60" s="412"/>
      <c r="GIE60" s="406"/>
      <c r="GIF60" s="407"/>
      <c r="GIG60" s="408"/>
      <c r="GIH60" s="409"/>
      <c r="GII60" s="410"/>
      <c r="GIJ60" s="411"/>
      <c r="GIK60" s="412"/>
      <c r="GIL60" s="406"/>
      <c r="GIM60" s="407"/>
      <c r="GIN60" s="408"/>
      <c r="GIO60" s="409"/>
      <c r="GIP60" s="410"/>
      <c r="GIQ60" s="411"/>
      <c r="GIR60" s="412"/>
      <c r="GIS60" s="406"/>
      <c r="GIT60" s="407"/>
      <c r="GIU60" s="408"/>
      <c r="GIV60" s="409"/>
      <c r="GIW60" s="410"/>
      <c r="GIX60" s="411"/>
      <c r="GIY60" s="412"/>
      <c r="GIZ60" s="406"/>
      <c r="GJA60" s="407"/>
      <c r="GJB60" s="408"/>
      <c r="GJC60" s="409"/>
      <c r="GJD60" s="410"/>
      <c r="GJE60" s="411"/>
      <c r="GJF60" s="412"/>
      <c r="GJG60" s="406"/>
      <c r="GJH60" s="407"/>
      <c r="GJI60" s="408"/>
      <c r="GJJ60" s="409"/>
      <c r="GJK60" s="410"/>
      <c r="GJL60" s="411"/>
      <c r="GJM60" s="412"/>
      <c r="GJN60" s="406"/>
      <c r="GJO60" s="407"/>
      <c r="GJP60" s="408"/>
      <c r="GJQ60" s="409"/>
      <c r="GJR60" s="410"/>
      <c r="GJS60" s="411"/>
      <c r="GJT60" s="412"/>
      <c r="GJU60" s="406"/>
      <c r="GJV60" s="407"/>
      <c r="GJW60" s="408"/>
      <c r="GJX60" s="409"/>
      <c r="GJY60" s="410"/>
      <c r="GJZ60" s="411"/>
      <c r="GKA60" s="412"/>
      <c r="GKB60" s="406"/>
      <c r="GKC60" s="407"/>
      <c r="GKD60" s="408"/>
      <c r="GKE60" s="409"/>
      <c r="GKF60" s="410"/>
      <c r="GKG60" s="411"/>
      <c r="GKH60" s="412"/>
      <c r="GKI60" s="406"/>
      <c r="GKJ60" s="407"/>
      <c r="GKK60" s="408"/>
      <c r="GKL60" s="409"/>
      <c r="GKM60" s="410"/>
      <c r="GKN60" s="411"/>
      <c r="GKO60" s="412"/>
      <c r="GKP60" s="406"/>
      <c r="GKQ60" s="407"/>
      <c r="GKR60" s="408"/>
      <c r="GKS60" s="409"/>
      <c r="GKT60" s="410"/>
      <c r="GKU60" s="411"/>
      <c r="GKV60" s="412"/>
      <c r="GKW60" s="406"/>
      <c r="GKX60" s="407"/>
      <c r="GKY60" s="408"/>
      <c r="GKZ60" s="409"/>
      <c r="GLA60" s="410"/>
      <c r="GLB60" s="411"/>
      <c r="GLC60" s="412"/>
      <c r="GLD60" s="406"/>
      <c r="GLE60" s="407"/>
      <c r="GLF60" s="408"/>
      <c r="GLG60" s="409"/>
      <c r="GLH60" s="410"/>
      <c r="GLI60" s="411"/>
      <c r="GLJ60" s="412"/>
      <c r="GLK60" s="406"/>
      <c r="GLL60" s="407"/>
      <c r="GLM60" s="408"/>
      <c r="GLN60" s="409"/>
      <c r="GLO60" s="410"/>
      <c r="GLP60" s="411"/>
      <c r="GLQ60" s="412"/>
      <c r="GLR60" s="406"/>
      <c r="GLS60" s="407"/>
      <c r="GLT60" s="408"/>
      <c r="GLU60" s="409"/>
      <c r="GLV60" s="410"/>
      <c r="GLW60" s="411"/>
      <c r="GLX60" s="412"/>
      <c r="GLY60" s="406"/>
      <c r="GLZ60" s="407"/>
      <c r="GMA60" s="408"/>
      <c r="GMB60" s="409"/>
      <c r="GMC60" s="410"/>
      <c r="GMD60" s="411"/>
      <c r="GME60" s="412"/>
      <c r="GMF60" s="406"/>
      <c r="GMG60" s="407"/>
      <c r="GMH60" s="408"/>
      <c r="GMI60" s="409"/>
      <c r="GMJ60" s="410"/>
      <c r="GMK60" s="411"/>
      <c r="GML60" s="412"/>
      <c r="GMM60" s="406"/>
      <c r="GMN60" s="407"/>
      <c r="GMO60" s="408"/>
      <c r="GMP60" s="409"/>
      <c r="GMQ60" s="410"/>
      <c r="GMR60" s="411"/>
      <c r="GMS60" s="412"/>
      <c r="GMT60" s="406"/>
      <c r="GMU60" s="407"/>
      <c r="GMV60" s="408"/>
      <c r="GMW60" s="409"/>
      <c r="GMX60" s="410"/>
      <c r="GMY60" s="411"/>
      <c r="GMZ60" s="412"/>
      <c r="GNA60" s="406"/>
      <c r="GNB60" s="407"/>
      <c r="GNC60" s="408"/>
      <c r="GND60" s="409"/>
      <c r="GNE60" s="410"/>
      <c r="GNF60" s="411"/>
      <c r="GNG60" s="412"/>
      <c r="GNH60" s="406"/>
      <c r="GNI60" s="407"/>
      <c r="GNJ60" s="408"/>
      <c r="GNK60" s="409"/>
      <c r="GNL60" s="410"/>
      <c r="GNM60" s="411"/>
      <c r="GNN60" s="412"/>
      <c r="GNO60" s="406"/>
      <c r="GNP60" s="407"/>
      <c r="GNQ60" s="408"/>
      <c r="GNR60" s="409"/>
      <c r="GNS60" s="410"/>
      <c r="GNT60" s="411"/>
      <c r="GNU60" s="412"/>
      <c r="GNV60" s="406"/>
      <c r="GNW60" s="407"/>
      <c r="GNX60" s="408"/>
      <c r="GNY60" s="409"/>
      <c r="GNZ60" s="410"/>
      <c r="GOA60" s="411"/>
      <c r="GOB60" s="412"/>
      <c r="GOC60" s="406"/>
      <c r="GOD60" s="407"/>
      <c r="GOE60" s="408"/>
      <c r="GOF60" s="409"/>
      <c r="GOG60" s="410"/>
      <c r="GOH60" s="411"/>
      <c r="GOI60" s="412"/>
      <c r="GOJ60" s="406"/>
      <c r="GOK60" s="407"/>
      <c r="GOL60" s="408"/>
      <c r="GOM60" s="409"/>
      <c r="GON60" s="410"/>
      <c r="GOO60" s="411"/>
      <c r="GOP60" s="412"/>
      <c r="GOQ60" s="406"/>
      <c r="GOR60" s="407"/>
      <c r="GOS60" s="408"/>
      <c r="GOT60" s="409"/>
      <c r="GOU60" s="410"/>
      <c r="GOV60" s="411"/>
      <c r="GOW60" s="412"/>
      <c r="GOX60" s="406"/>
      <c r="GOY60" s="407"/>
      <c r="GOZ60" s="408"/>
      <c r="GPA60" s="409"/>
      <c r="GPB60" s="410"/>
      <c r="GPC60" s="411"/>
      <c r="GPD60" s="412"/>
      <c r="GPE60" s="406"/>
      <c r="GPF60" s="407"/>
      <c r="GPG60" s="408"/>
      <c r="GPH60" s="409"/>
      <c r="GPI60" s="410"/>
      <c r="GPJ60" s="411"/>
      <c r="GPK60" s="412"/>
      <c r="GPL60" s="406"/>
      <c r="GPM60" s="407"/>
      <c r="GPN60" s="408"/>
      <c r="GPO60" s="409"/>
      <c r="GPP60" s="410"/>
      <c r="GPQ60" s="411"/>
      <c r="GPR60" s="412"/>
      <c r="GPS60" s="406"/>
      <c r="GPT60" s="407"/>
      <c r="GPU60" s="408"/>
      <c r="GPV60" s="409"/>
      <c r="GPW60" s="410"/>
      <c r="GPX60" s="411"/>
      <c r="GPY60" s="412"/>
      <c r="GPZ60" s="406"/>
      <c r="GQA60" s="407"/>
      <c r="GQB60" s="408"/>
      <c r="GQC60" s="409"/>
      <c r="GQD60" s="410"/>
      <c r="GQE60" s="411"/>
      <c r="GQF60" s="412"/>
      <c r="GQG60" s="406"/>
      <c r="GQH60" s="407"/>
      <c r="GQI60" s="408"/>
      <c r="GQJ60" s="409"/>
      <c r="GQK60" s="410"/>
      <c r="GQL60" s="411"/>
      <c r="GQM60" s="412"/>
      <c r="GQN60" s="406"/>
      <c r="GQO60" s="407"/>
      <c r="GQP60" s="408"/>
      <c r="GQQ60" s="409"/>
      <c r="GQR60" s="410"/>
      <c r="GQS60" s="411"/>
      <c r="GQT60" s="412"/>
      <c r="GQU60" s="406"/>
      <c r="GQV60" s="407"/>
      <c r="GQW60" s="408"/>
      <c r="GQX60" s="409"/>
      <c r="GQY60" s="410"/>
      <c r="GQZ60" s="411"/>
      <c r="GRA60" s="412"/>
      <c r="GRB60" s="406"/>
      <c r="GRC60" s="407"/>
      <c r="GRD60" s="408"/>
      <c r="GRE60" s="409"/>
      <c r="GRF60" s="410"/>
      <c r="GRG60" s="411"/>
      <c r="GRH60" s="412"/>
      <c r="GRI60" s="406"/>
      <c r="GRJ60" s="407"/>
      <c r="GRK60" s="408"/>
      <c r="GRL60" s="409"/>
      <c r="GRM60" s="410"/>
      <c r="GRN60" s="411"/>
      <c r="GRO60" s="412"/>
      <c r="GRP60" s="406"/>
      <c r="GRQ60" s="407"/>
      <c r="GRR60" s="408"/>
      <c r="GRS60" s="409"/>
      <c r="GRT60" s="410"/>
      <c r="GRU60" s="411"/>
      <c r="GRV60" s="412"/>
      <c r="GRW60" s="406"/>
      <c r="GRX60" s="407"/>
      <c r="GRY60" s="408"/>
      <c r="GRZ60" s="409"/>
      <c r="GSA60" s="410"/>
      <c r="GSB60" s="411"/>
      <c r="GSC60" s="412"/>
      <c r="GSD60" s="406"/>
      <c r="GSE60" s="407"/>
      <c r="GSF60" s="408"/>
      <c r="GSG60" s="409"/>
      <c r="GSH60" s="410"/>
      <c r="GSI60" s="411"/>
      <c r="GSJ60" s="412"/>
      <c r="GSK60" s="406"/>
      <c r="GSL60" s="407"/>
      <c r="GSM60" s="408"/>
      <c r="GSN60" s="409"/>
      <c r="GSO60" s="410"/>
      <c r="GSP60" s="411"/>
      <c r="GSQ60" s="412"/>
      <c r="GSR60" s="406"/>
      <c r="GSS60" s="407"/>
      <c r="GST60" s="408"/>
      <c r="GSU60" s="409"/>
      <c r="GSV60" s="410"/>
      <c r="GSW60" s="411"/>
      <c r="GSX60" s="412"/>
      <c r="GSY60" s="406"/>
      <c r="GSZ60" s="407"/>
      <c r="GTA60" s="408"/>
      <c r="GTB60" s="409"/>
      <c r="GTC60" s="410"/>
      <c r="GTD60" s="411"/>
      <c r="GTE60" s="412"/>
      <c r="GTF60" s="406"/>
      <c r="GTG60" s="407"/>
      <c r="GTH60" s="408"/>
      <c r="GTI60" s="409"/>
      <c r="GTJ60" s="410"/>
      <c r="GTK60" s="411"/>
      <c r="GTL60" s="412"/>
      <c r="GTM60" s="406"/>
      <c r="GTN60" s="407"/>
      <c r="GTO60" s="408"/>
      <c r="GTP60" s="409"/>
      <c r="GTQ60" s="410"/>
      <c r="GTR60" s="411"/>
      <c r="GTS60" s="412"/>
      <c r="GTT60" s="406"/>
      <c r="GTU60" s="407"/>
      <c r="GTV60" s="408"/>
      <c r="GTW60" s="409"/>
      <c r="GTX60" s="410"/>
      <c r="GTY60" s="411"/>
      <c r="GTZ60" s="412"/>
      <c r="GUA60" s="406"/>
      <c r="GUB60" s="407"/>
      <c r="GUC60" s="408"/>
      <c r="GUD60" s="409"/>
      <c r="GUE60" s="410"/>
      <c r="GUF60" s="411"/>
      <c r="GUG60" s="412"/>
      <c r="GUH60" s="406"/>
      <c r="GUI60" s="407"/>
      <c r="GUJ60" s="408"/>
      <c r="GUK60" s="409"/>
      <c r="GUL60" s="410"/>
      <c r="GUM60" s="411"/>
      <c r="GUN60" s="412"/>
      <c r="GUO60" s="406"/>
      <c r="GUP60" s="407"/>
      <c r="GUQ60" s="408"/>
      <c r="GUR60" s="409"/>
      <c r="GUS60" s="410"/>
      <c r="GUT60" s="411"/>
      <c r="GUU60" s="412"/>
      <c r="GUV60" s="406"/>
      <c r="GUW60" s="407"/>
      <c r="GUX60" s="408"/>
      <c r="GUY60" s="409"/>
      <c r="GUZ60" s="410"/>
      <c r="GVA60" s="411"/>
      <c r="GVB60" s="412"/>
      <c r="GVC60" s="406"/>
      <c r="GVD60" s="407"/>
      <c r="GVE60" s="408"/>
      <c r="GVF60" s="409"/>
      <c r="GVG60" s="410"/>
      <c r="GVH60" s="411"/>
      <c r="GVI60" s="412"/>
      <c r="GVJ60" s="406"/>
      <c r="GVK60" s="407"/>
      <c r="GVL60" s="408"/>
      <c r="GVM60" s="409"/>
      <c r="GVN60" s="410"/>
      <c r="GVO60" s="411"/>
      <c r="GVP60" s="412"/>
      <c r="GVQ60" s="406"/>
      <c r="GVR60" s="407"/>
      <c r="GVS60" s="408"/>
      <c r="GVT60" s="409"/>
      <c r="GVU60" s="410"/>
      <c r="GVV60" s="411"/>
      <c r="GVW60" s="412"/>
      <c r="GVX60" s="406"/>
      <c r="GVY60" s="407"/>
      <c r="GVZ60" s="408"/>
      <c r="GWA60" s="409"/>
      <c r="GWB60" s="410"/>
      <c r="GWC60" s="411"/>
      <c r="GWD60" s="412"/>
      <c r="GWE60" s="406"/>
      <c r="GWF60" s="407"/>
      <c r="GWG60" s="408"/>
      <c r="GWH60" s="409"/>
      <c r="GWI60" s="410"/>
      <c r="GWJ60" s="411"/>
      <c r="GWK60" s="412"/>
      <c r="GWL60" s="406"/>
      <c r="GWM60" s="407"/>
      <c r="GWN60" s="408"/>
      <c r="GWO60" s="409"/>
      <c r="GWP60" s="410"/>
      <c r="GWQ60" s="411"/>
      <c r="GWR60" s="412"/>
      <c r="GWS60" s="406"/>
      <c r="GWT60" s="407"/>
      <c r="GWU60" s="408"/>
      <c r="GWV60" s="409"/>
      <c r="GWW60" s="410"/>
      <c r="GWX60" s="411"/>
      <c r="GWY60" s="412"/>
      <c r="GWZ60" s="406"/>
      <c r="GXA60" s="407"/>
      <c r="GXB60" s="408"/>
      <c r="GXC60" s="409"/>
      <c r="GXD60" s="410"/>
      <c r="GXE60" s="411"/>
      <c r="GXF60" s="412"/>
      <c r="GXG60" s="406"/>
      <c r="GXH60" s="407"/>
      <c r="GXI60" s="408"/>
      <c r="GXJ60" s="409"/>
      <c r="GXK60" s="410"/>
      <c r="GXL60" s="411"/>
      <c r="GXM60" s="412"/>
      <c r="GXN60" s="406"/>
      <c r="GXO60" s="407"/>
      <c r="GXP60" s="408"/>
      <c r="GXQ60" s="409"/>
      <c r="GXR60" s="410"/>
      <c r="GXS60" s="411"/>
      <c r="GXT60" s="412"/>
      <c r="GXU60" s="406"/>
      <c r="GXV60" s="407"/>
      <c r="GXW60" s="408"/>
      <c r="GXX60" s="409"/>
      <c r="GXY60" s="410"/>
      <c r="GXZ60" s="411"/>
      <c r="GYA60" s="412"/>
      <c r="GYB60" s="406"/>
      <c r="GYC60" s="407"/>
      <c r="GYD60" s="408"/>
      <c r="GYE60" s="409"/>
      <c r="GYF60" s="410"/>
      <c r="GYG60" s="411"/>
      <c r="GYH60" s="412"/>
      <c r="GYI60" s="406"/>
      <c r="GYJ60" s="407"/>
      <c r="GYK60" s="408"/>
      <c r="GYL60" s="409"/>
      <c r="GYM60" s="410"/>
      <c r="GYN60" s="411"/>
      <c r="GYO60" s="412"/>
      <c r="GYP60" s="406"/>
      <c r="GYQ60" s="407"/>
      <c r="GYR60" s="408"/>
      <c r="GYS60" s="409"/>
      <c r="GYT60" s="410"/>
      <c r="GYU60" s="411"/>
      <c r="GYV60" s="412"/>
      <c r="GYW60" s="406"/>
      <c r="GYX60" s="407"/>
      <c r="GYY60" s="408"/>
      <c r="GYZ60" s="409"/>
      <c r="GZA60" s="410"/>
      <c r="GZB60" s="411"/>
      <c r="GZC60" s="412"/>
      <c r="GZD60" s="406"/>
      <c r="GZE60" s="407"/>
      <c r="GZF60" s="408"/>
      <c r="GZG60" s="409"/>
      <c r="GZH60" s="410"/>
      <c r="GZI60" s="411"/>
      <c r="GZJ60" s="412"/>
      <c r="GZK60" s="406"/>
      <c r="GZL60" s="407"/>
      <c r="GZM60" s="408"/>
      <c r="GZN60" s="409"/>
      <c r="GZO60" s="410"/>
      <c r="GZP60" s="411"/>
      <c r="GZQ60" s="412"/>
      <c r="GZR60" s="406"/>
      <c r="GZS60" s="407"/>
      <c r="GZT60" s="408"/>
      <c r="GZU60" s="409"/>
      <c r="GZV60" s="410"/>
      <c r="GZW60" s="411"/>
      <c r="GZX60" s="412"/>
      <c r="GZY60" s="406"/>
      <c r="GZZ60" s="407"/>
      <c r="HAA60" s="408"/>
      <c r="HAB60" s="409"/>
      <c r="HAC60" s="410"/>
      <c r="HAD60" s="411"/>
      <c r="HAE60" s="412"/>
      <c r="HAF60" s="406"/>
      <c r="HAG60" s="407"/>
      <c r="HAH60" s="408"/>
      <c r="HAI60" s="409"/>
      <c r="HAJ60" s="410"/>
      <c r="HAK60" s="411"/>
      <c r="HAL60" s="412"/>
      <c r="HAM60" s="406"/>
      <c r="HAN60" s="407"/>
      <c r="HAO60" s="408"/>
      <c r="HAP60" s="409"/>
      <c r="HAQ60" s="410"/>
      <c r="HAR60" s="411"/>
      <c r="HAS60" s="412"/>
      <c r="HAT60" s="406"/>
      <c r="HAU60" s="407"/>
      <c r="HAV60" s="408"/>
      <c r="HAW60" s="409"/>
      <c r="HAX60" s="410"/>
      <c r="HAY60" s="411"/>
      <c r="HAZ60" s="412"/>
      <c r="HBA60" s="406"/>
      <c r="HBB60" s="407"/>
      <c r="HBC60" s="408"/>
      <c r="HBD60" s="409"/>
      <c r="HBE60" s="410"/>
      <c r="HBF60" s="411"/>
      <c r="HBG60" s="412"/>
      <c r="HBH60" s="406"/>
      <c r="HBI60" s="407"/>
      <c r="HBJ60" s="408"/>
      <c r="HBK60" s="409"/>
      <c r="HBL60" s="410"/>
      <c r="HBM60" s="411"/>
      <c r="HBN60" s="412"/>
      <c r="HBO60" s="406"/>
      <c r="HBP60" s="407"/>
      <c r="HBQ60" s="408"/>
      <c r="HBR60" s="409"/>
      <c r="HBS60" s="410"/>
      <c r="HBT60" s="411"/>
      <c r="HBU60" s="412"/>
      <c r="HBV60" s="406"/>
      <c r="HBW60" s="407"/>
      <c r="HBX60" s="408"/>
      <c r="HBY60" s="409"/>
      <c r="HBZ60" s="410"/>
      <c r="HCA60" s="411"/>
      <c r="HCB60" s="412"/>
      <c r="HCC60" s="406"/>
      <c r="HCD60" s="407"/>
      <c r="HCE60" s="408"/>
      <c r="HCF60" s="409"/>
      <c r="HCG60" s="410"/>
      <c r="HCH60" s="411"/>
      <c r="HCI60" s="412"/>
      <c r="HCJ60" s="406"/>
      <c r="HCK60" s="407"/>
      <c r="HCL60" s="408"/>
      <c r="HCM60" s="409"/>
      <c r="HCN60" s="410"/>
      <c r="HCO60" s="411"/>
      <c r="HCP60" s="412"/>
      <c r="HCQ60" s="406"/>
      <c r="HCR60" s="407"/>
      <c r="HCS60" s="408"/>
      <c r="HCT60" s="409"/>
      <c r="HCU60" s="410"/>
      <c r="HCV60" s="411"/>
      <c r="HCW60" s="412"/>
      <c r="HCX60" s="406"/>
      <c r="HCY60" s="407"/>
      <c r="HCZ60" s="408"/>
      <c r="HDA60" s="409"/>
      <c r="HDB60" s="410"/>
      <c r="HDC60" s="411"/>
      <c r="HDD60" s="412"/>
      <c r="HDE60" s="406"/>
      <c r="HDF60" s="407"/>
      <c r="HDG60" s="408"/>
      <c r="HDH60" s="409"/>
      <c r="HDI60" s="410"/>
      <c r="HDJ60" s="411"/>
      <c r="HDK60" s="412"/>
      <c r="HDL60" s="406"/>
      <c r="HDM60" s="407"/>
      <c r="HDN60" s="408"/>
      <c r="HDO60" s="409"/>
      <c r="HDP60" s="410"/>
      <c r="HDQ60" s="411"/>
      <c r="HDR60" s="412"/>
      <c r="HDS60" s="406"/>
      <c r="HDT60" s="407"/>
      <c r="HDU60" s="408"/>
      <c r="HDV60" s="409"/>
      <c r="HDW60" s="410"/>
      <c r="HDX60" s="411"/>
      <c r="HDY60" s="412"/>
      <c r="HDZ60" s="406"/>
      <c r="HEA60" s="407"/>
      <c r="HEB60" s="408"/>
      <c r="HEC60" s="409"/>
      <c r="HED60" s="410"/>
      <c r="HEE60" s="411"/>
      <c r="HEF60" s="412"/>
      <c r="HEG60" s="406"/>
      <c r="HEH60" s="407"/>
      <c r="HEI60" s="408"/>
      <c r="HEJ60" s="409"/>
      <c r="HEK60" s="410"/>
      <c r="HEL60" s="411"/>
      <c r="HEM60" s="412"/>
      <c r="HEN60" s="406"/>
      <c r="HEO60" s="407"/>
      <c r="HEP60" s="408"/>
      <c r="HEQ60" s="409"/>
      <c r="HER60" s="410"/>
      <c r="HES60" s="411"/>
      <c r="HET60" s="412"/>
      <c r="HEU60" s="406"/>
      <c r="HEV60" s="407"/>
      <c r="HEW60" s="408"/>
      <c r="HEX60" s="409"/>
      <c r="HEY60" s="410"/>
      <c r="HEZ60" s="411"/>
      <c r="HFA60" s="412"/>
      <c r="HFB60" s="406"/>
      <c r="HFC60" s="407"/>
      <c r="HFD60" s="408"/>
      <c r="HFE60" s="409"/>
      <c r="HFF60" s="410"/>
      <c r="HFG60" s="411"/>
      <c r="HFH60" s="412"/>
      <c r="HFI60" s="406"/>
      <c r="HFJ60" s="407"/>
      <c r="HFK60" s="408"/>
      <c r="HFL60" s="409"/>
      <c r="HFM60" s="410"/>
      <c r="HFN60" s="411"/>
      <c r="HFO60" s="412"/>
      <c r="HFP60" s="406"/>
      <c r="HFQ60" s="407"/>
      <c r="HFR60" s="408"/>
      <c r="HFS60" s="409"/>
      <c r="HFT60" s="410"/>
      <c r="HFU60" s="411"/>
      <c r="HFV60" s="412"/>
      <c r="HFW60" s="406"/>
      <c r="HFX60" s="407"/>
      <c r="HFY60" s="408"/>
      <c r="HFZ60" s="409"/>
      <c r="HGA60" s="410"/>
      <c r="HGB60" s="411"/>
      <c r="HGC60" s="412"/>
      <c r="HGD60" s="406"/>
      <c r="HGE60" s="407"/>
      <c r="HGF60" s="408"/>
      <c r="HGG60" s="409"/>
      <c r="HGH60" s="410"/>
      <c r="HGI60" s="411"/>
      <c r="HGJ60" s="412"/>
      <c r="HGK60" s="406"/>
      <c r="HGL60" s="407"/>
      <c r="HGM60" s="408"/>
      <c r="HGN60" s="409"/>
      <c r="HGO60" s="410"/>
      <c r="HGP60" s="411"/>
      <c r="HGQ60" s="412"/>
      <c r="HGR60" s="406"/>
      <c r="HGS60" s="407"/>
      <c r="HGT60" s="408"/>
      <c r="HGU60" s="409"/>
      <c r="HGV60" s="410"/>
      <c r="HGW60" s="411"/>
      <c r="HGX60" s="412"/>
      <c r="HGY60" s="406"/>
      <c r="HGZ60" s="407"/>
      <c r="HHA60" s="408"/>
      <c r="HHB60" s="409"/>
      <c r="HHC60" s="410"/>
      <c r="HHD60" s="411"/>
      <c r="HHE60" s="412"/>
      <c r="HHF60" s="406"/>
      <c r="HHG60" s="407"/>
      <c r="HHH60" s="408"/>
      <c r="HHI60" s="409"/>
      <c r="HHJ60" s="410"/>
      <c r="HHK60" s="411"/>
      <c r="HHL60" s="412"/>
      <c r="HHM60" s="406"/>
      <c r="HHN60" s="407"/>
      <c r="HHO60" s="408"/>
      <c r="HHP60" s="409"/>
      <c r="HHQ60" s="410"/>
      <c r="HHR60" s="411"/>
      <c r="HHS60" s="412"/>
      <c r="HHT60" s="406"/>
      <c r="HHU60" s="407"/>
      <c r="HHV60" s="408"/>
      <c r="HHW60" s="409"/>
      <c r="HHX60" s="410"/>
      <c r="HHY60" s="411"/>
      <c r="HHZ60" s="412"/>
      <c r="HIA60" s="406"/>
      <c r="HIB60" s="407"/>
      <c r="HIC60" s="408"/>
      <c r="HID60" s="409"/>
      <c r="HIE60" s="410"/>
      <c r="HIF60" s="411"/>
      <c r="HIG60" s="412"/>
      <c r="HIH60" s="406"/>
      <c r="HII60" s="407"/>
      <c r="HIJ60" s="408"/>
      <c r="HIK60" s="409"/>
      <c r="HIL60" s="410"/>
      <c r="HIM60" s="411"/>
      <c r="HIN60" s="412"/>
      <c r="HIO60" s="406"/>
      <c r="HIP60" s="407"/>
      <c r="HIQ60" s="408"/>
      <c r="HIR60" s="409"/>
      <c r="HIS60" s="410"/>
      <c r="HIT60" s="411"/>
      <c r="HIU60" s="412"/>
      <c r="HIV60" s="406"/>
      <c r="HIW60" s="407"/>
      <c r="HIX60" s="408"/>
      <c r="HIY60" s="409"/>
      <c r="HIZ60" s="410"/>
      <c r="HJA60" s="411"/>
      <c r="HJB60" s="412"/>
      <c r="HJC60" s="406"/>
      <c r="HJD60" s="407"/>
      <c r="HJE60" s="408"/>
      <c r="HJF60" s="409"/>
      <c r="HJG60" s="410"/>
      <c r="HJH60" s="411"/>
      <c r="HJI60" s="412"/>
      <c r="HJJ60" s="406"/>
      <c r="HJK60" s="407"/>
      <c r="HJL60" s="408"/>
      <c r="HJM60" s="409"/>
      <c r="HJN60" s="410"/>
      <c r="HJO60" s="411"/>
      <c r="HJP60" s="412"/>
      <c r="HJQ60" s="406"/>
      <c r="HJR60" s="407"/>
      <c r="HJS60" s="408"/>
      <c r="HJT60" s="409"/>
      <c r="HJU60" s="410"/>
      <c r="HJV60" s="411"/>
      <c r="HJW60" s="412"/>
      <c r="HJX60" s="406"/>
      <c r="HJY60" s="407"/>
      <c r="HJZ60" s="408"/>
      <c r="HKA60" s="409"/>
      <c r="HKB60" s="410"/>
      <c r="HKC60" s="411"/>
      <c r="HKD60" s="412"/>
      <c r="HKE60" s="406"/>
      <c r="HKF60" s="407"/>
      <c r="HKG60" s="408"/>
      <c r="HKH60" s="409"/>
      <c r="HKI60" s="410"/>
      <c r="HKJ60" s="411"/>
      <c r="HKK60" s="412"/>
      <c r="HKL60" s="406"/>
      <c r="HKM60" s="407"/>
      <c r="HKN60" s="408"/>
      <c r="HKO60" s="409"/>
      <c r="HKP60" s="410"/>
      <c r="HKQ60" s="411"/>
      <c r="HKR60" s="412"/>
      <c r="HKS60" s="406"/>
      <c r="HKT60" s="407"/>
      <c r="HKU60" s="408"/>
      <c r="HKV60" s="409"/>
      <c r="HKW60" s="410"/>
      <c r="HKX60" s="411"/>
      <c r="HKY60" s="412"/>
      <c r="HKZ60" s="406"/>
      <c r="HLA60" s="407"/>
      <c r="HLB60" s="408"/>
      <c r="HLC60" s="409"/>
      <c r="HLD60" s="410"/>
      <c r="HLE60" s="411"/>
      <c r="HLF60" s="412"/>
      <c r="HLG60" s="406"/>
      <c r="HLH60" s="407"/>
      <c r="HLI60" s="408"/>
      <c r="HLJ60" s="409"/>
      <c r="HLK60" s="410"/>
      <c r="HLL60" s="411"/>
      <c r="HLM60" s="412"/>
      <c r="HLN60" s="406"/>
      <c r="HLO60" s="407"/>
      <c r="HLP60" s="408"/>
      <c r="HLQ60" s="409"/>
      <c r="HLR60" s="410"/>
      <c r="HLS60" s="411"/>
      <c r="HLT60" s="412"/>
      <c r="HLU60" s="406"/>
      <c r="HLV60" s="407"/>
      <c r="HLW60" s="408"/>
      <c r="HLX60" s="409"/>
      <c r="HLY60" s="410"/>
      <c r="HLZ60" s="411"/>
      <c r="HMA60" s="412"/>
      <c r="HMB60" s="406"/>
      <c r="HMC60" s="407"/>
      <c r="HMD60" s="408"/>
      <c r="HME60" s="409"/>
      <c r="HMF60" s="410"/>
      <c r="HMG60" s="411"/>
      <c r="HMH60" s="412"/>
      <c r="HMI60" s="406"/>
      <c r="HMJ60" s="407"/>
      <c r="HMK60" s="408"/>
      <c r="HML60" s="409"/>
      <c r="HMM60" s="410"/>
      <c r="HMN60" s="411"/>
      <c r="HMO60" s="412"/>
      <c r="HMP60" s="406"/>
      <c r="HMQ60" s="407"/>
      <c r="HMR60" s="408"/>
      <c r="HMS60" s="409"/>
      <c r="HMT60" s="410"/>
      <c r="HMU60" s="411"/>
      <c r="HMV60" s="412"/>
      <c r="HMW60" s="406"/>
      <c r="HMX60" s="407"/>
      <c r="HMY60" s="408"/>
      <c r="HMZ60" s="409"/>
      <c r="HNA60" s="410"/>
      <c r="HNB60" s="411"/>
      <c r="HNC60" s="412"/>
      <c r="HND60" s="406"/>
      <c r="HNE60" s="407"/>
      <c r="HNF60" s="408"/>
      <c r="HNG60" s="409"/>
      <c r="HNH60" s="410"/>
      <c r="HNI60" s="411"/>
      <c r="HNJ60" s="412"/>
      <c r="HNK60" s="406"/>
      <c r="HNL60" s="407"/>
      <c r="HNM60" s="408"/>
      <c r="HNN60" s="409"/>
      <c r="HNO60" s="410"/>
      <c r="HNP60" s="411"/>
      <c r="HNQ60" s="412"/>
      <c r="HNR60" s="406"/>
      <c r="HNS60" s="407"/>
      <c r="HNT60" s="408"/>
      <c r="HNU60" s="409"/>
      <c r="HNV60" s="410"/>
      <c r="HNW60" s="411"/>
      <c r="HNX60" s="412"/>
      <c r="HNY60" s="406"/>
      <c r="HNZ60" s="407"/>
      <c r="HOA60" s="408"/>
      <c r="HOB60" s="409"/>
      <c r="HOC60" s="410"/>
      <c r="HOD60" s="411"/>
      <c r="HOE60" s="412"/>
      <c r="HOF60" s="406"/>
      <c r="HOG60" s="407"/>
      <c r="HOH60" s="408"/>
      <c r="HOI60" s="409"/>
      <c r="HOJ60" s="410"/>
      <c r="HOK60" s="411"/>
      <c r="HOL60" s="412"/>
      <c r="HOM60" s="406"/>
      <c r="HON60" s="407"/>
      <c r="HOO60" s="408"/>
      <c r="HOP60" s="409"/>
      <c r="HOQ60" s="410"/>
      <c r="HOR60" s="411"/>
      <c r="HOS60" s="412"/>
      <c r="HOT60" s="406"/>
      <c r="HOU60" s="407"/>
      <c r="HOV60" s="408"/>
      <c r="HOW60" s="409"/>
      <c r="HOX60" s="410"/>
      <c r="HOY60" s="411"/>
      <c r="HOZ60" s="412"/>
      <c r="HPA60" s="406"/>
      <c r="HPB60" s="407"/>
      <c r="HPC60" s="408"/>
      <c r="HPD60" s="409"/>
      <c r="HPE60" s="410"/>
      <c r="HPF60" s="411"/>
      <c r="HPG60" s="412"/>
      <c r="HPH60" s="406"/>
      <c r="HPI60" s="407"/>
      <c r="HPJ60" s="408"/>
      <c r="HPK60" s="409"/>
      <c r="HPL60" s="410"/>
      <c r="HPM60" s="411"/>
      <c r="HPN60" s="412"/>
      <c r="HPO60" s="406"/>
      <c r="HPP60" s="407"/>
      <c r="HPQ60" s="408"/>
      <c r="HPR60" s="409"/>
      <c r="HPS60" s="410"/>
      <c r="HPT60" s="411"/>
      <c r="HPU60" s="412"/>
      <c r="HPV60" s="406"/>
      <c r="HPW60" s="407"/>
      <c r="HPX60" s="408"/>
      <c r="HPY60" s="409"/>
      <c r="HPZ60" s="410"/>
      <c r="HQA60" s="411"/>
      <c r="HQB60" s="412"/>
      <c r="HQC60" s="406"/>
      <c r="HQD60" s="407"/>
      <c r="HQE60" s="408"/>
      <c r="HQF60" s="409"/>
      <c r="HQG60" s="410"/>
      <c r="HQH60" s="411"/>
      <c r="HQI60" s="412"/>
      <c r="HQJ60" s="406"/>
      <c r="HQK60" s="407"/>
      <c r="HQL60" s="408"/>
      <c r="HQM60" s="409"/>
      <c r="HQN60" s="410"/>
      <c r="HQO60" s="411"/>
      <c r="HQP60" s="412"/>
      <c r="HQQ60" s="406"/>
      <c r="HQR60" s="407"/>
      <c r="HQS60" s="408"/>
      <c r="HQT60" s="409"/>
      <c r="HQU60" s="410"/>
      <c r="HQV60" s="411"/>
      <c r="HQW60" s="412"/>
      <c r="HQX60" s="406"/>
      <c r="HQY60" s="407"/>
      <c r="HQZ60" s="408"/>
      <c r="HRA60" s="409"/>
      <c r="HRB60" s="410"/>
      <c r="HRC60" s="411"/>
      <c r="HRD60" s="412"/>
      <c r="HRE60" s="406"/>
      <c r="HRF60" s="407"/>
      <c r="HRG60" s="408"/>
      <c r="HRH60" s="409"/>
      <c r="HRI60" s="410"/>
      <c r="HRJ60" s="411"/>
      <c r="HRK60" s="412"/>
      <c r="HRL60" s="406"/>
      <c r="HRM60" s="407"/>
      <c r="HRN60" s="408"/>
      <c r="HRO60" s="409"/>
      <c r="HRP60" s="410"/>
      <c r="HRQ60" s="411"/>
      <c r="HRR60" s="412"/>
      <c r="HRS60" s="406"/>
      <c r="HRT60" s="407"/>
      <c r="HRU60" s="408"/>
      <c r="HRV60" s="409"/>
      <c r="HRW60" s="410"/>
      <c r="HRX60" s="411"/>
      <c r="HRY60" s="412"/>
      <c r="HRZ60" s="406"/>
      <c r="HSA60" s="407"/>
      <c r="HSB60" s="408"/>
      <c r="HSC60" s="409"/>
      <c r="HSD60" s="410"/>
      <c r="HSE60" s="411"/>
      <c r="HSF60" s="412"/>
      <c r="HSG60" s="406"/>
      <c r="HSH60" s="407"/>
      <c r="HSI60" s="408"/>
      <c r="HSJ60" s="409"/>
      <c r="HSK60" s="410"/>
      <c r="HSL60" s="411"/>
      <c r="HSM60" s="412"/>
      <c r="HSN60" s="406"/>
      <c r="HSO60" s="407"/>
      <c r="HSP60" s="408"/>
      <c r="HSQ60" s="409"/>
      <c r="HSR60" s="410"/>
      <c r="HSS60" s="411"/>
      <c r="HST60" s="412"/>
      <c r="HSU60" s="406"/>
      <c r="HSV60" s="407"/>
      <c r="HSW60" s="408"/>
      <c r="HSX60" s="409"/>
      <c r="HSY60" s="410"/>
      <c r="HSZ60" s="411"/>
      <c r="HTA60" s="412"/>
      <c r="HTB60" s="406"/>
      <c r="HTC60" s="407"/>
      <c r="HTD60" s="408"/>
      <c r="HTE60" s="409"/>
      <c r="HTF60" s="410"/>
      <c r="HTG60" s="411"/>
      <c r="HTH60" s="412"/>
      <c r="HTI60" s="406"/>
      <c r="HTJ60" s="407"/>
      <c r="HTK60" s="408"/>
      <c r="HTL60" s="409"/>
      <c r="HTM60" s="410"/>
      <c r="HTN60" s="411"/>
      <c r="HTO60" s="412"/>
      <c r="HTP60" s="406"/>
      <c r="HTQ60" s="407"/>
      <c r="HTR60" s="408"/>
      <c r="HTS60" s="409"/>
      <c r="HTT60" s="410"/>
      <c r="HTU60" s="411"/>
      <c r="HTV60" s="412"/>
      <c r="HTW60" s="406"/>
      <c r="HTX60" s="407"/>
      <c r="HTY60" s="408"/>
      <c r="HTZ60" s="409"/>
      <c r="HUA60" s="410"/>
      <c r="HUB60" s="411"/>
      <c r="HUC60" s="412"/>
      <c r="HUD60" s="406"/>
      <c r="HUE60" s="407"/>
      <c r="HUF60" s="408"/>
      <c r="HUG60" s="409"/>
      <c r="HUH60" s="410"/>
      <c r="HUI60" s="411"/>
      <c r="HUJ60" s="412"/>
      <c r="HUK60" s="406"/>
      <c r="HUL60" s="407"/>
      <c r="HUM60" s="408"/>
      <c r="HUN60" s="409"/>
      <c r="HUO60" s="410"/>
      <c r="HUP60" s="411"/>
      <c r="HUQ60" s="412"/>
      <c r="HUR60" s="406"/>
      <c r="HUS60" s="407"/>
      <c r="HUT60" s="408"/>
      <c r="HUU60" s="409"/>
      <c r="HUV60" s="410"/>
      <c r="HUW60" s="411"/>
      <c r="HUX60" s="412"/>
      <c r="HUY60" s="406"/>
      <c r="HUZ60" s="407"/>
      <c r="HVA60" s="408"/>
      <c r="HVB60" s="409"/>
      <c r="HVC60" s="410"/>
      <c r="HVD60" s="411"/>
      <c r="HVE60" s="412"/>
      <c r="HVF60" s="406"/>
      <c r="HVG60" s="407"/>
      <c r="HVH60" s="408"/>
      <c r="HVI60" s="409"/>
      <c r="HVJ60" s="410"/>
      <c r="HVK60" s="411"/>
      <c r="HVL60" s="412"/>
      <c r="HVM60" s="406"/>
      <c r="HVN60" s="407"/>
      <c r="HVO60" s="408"/>
      <c r="HVP60" s="409"/>
      <c r="HVQ60" s="410"/>
      <c r="HVR60" s="411"/>
      <c r="HVS60" s="412"/>
      <c r="HVT60" s="406"/>
      <c r="HVU60" s="407"/>
      <c r="HVV60" s="408"/>
      <c r="HVW60" s="409"/>
      <c r="HVX60" s="410"/>
      <c r="HVY60" s="411"/>
      <c r="HVZ60" s="412"/>
      <c r="HWA60" s="406"/>
      <c r="HWB60" s="407"/>
      <c r="HWC60" s="408"/>
      <c r="HWD60" s="409"/>
      <c r="HWE60" s="410"/>
      <c r="HWF60" s="411"/>
      <c r="HWG60" s="412"/>
      <c r="HWH60" s="406"/>
      <c r="HWI60" s="407"/>
      <c r="HWJ60" s="408"/>
      <c r="HWK60" s="409"/>
      <c r="HWL60" s="410"/>
      <c r="HWM60" s="411"/>
      <c r="HWN60" s="412"/>
      <c r="HWO60" s="406"/>
      <c r="HWP60" s="407"/>
      <c r="HWQ60" s="408"/>
      <c r="HWR60" s="409"/>
      <c r="HWS60" s="410"/>
      <c r="HWT60" s="411"/>
      <c r="HWU60" s="412"/>
      <c r="HWV60" s="406"/>
      <c r="HWW60" s="407"/>
      <c r="HWX60" s="408"/>
      <c r="HWY60" s="409"/>
      <c r="HWZ60" s="410"/>
      <c r="HXA60" s="411"/>
      <c r="HXB60" s="412"/>
      <c r="HXC60" s="406"/>
      <c r="HXD60" s="407"/>
      <c r="HXE60" s="408"/>
      <c r="HXF60" s="409"/>
      <c r="HXG60" s="410"/>
      <c r="HXH60" s="411"/>
      <c r="HXI60" s="412"/>
      <c r="HXJ60" s="406"/>
      <c r="HXK60" s="407"/>
      <c r="HXL60" s="408"/>
      <c r="HXM60" s="409"/>
      <c r="HXN60" s="410"/>
      <c r="HXO60" s="411"/>
      <c r="HXP60" s="412"/>
      <c r="HXQ60" s="406"/>
      <c r="HXR60" s="407"/>
      <c r="HXS60" s="408"/>
      <c r="HXT60" s="409"/>
      <c r="HXU60" s="410"/>
      <c r="HXV60" s="411"/>
      <c r="HXW60" s="412"/>
      <c r="HXX60" s="406"/>
      <c r="HXY60" s="407"/>
      <c r="HXZ60" s="408"/>
      <c r="HYA60" s="409"/>
      <c r="HYB60" s="410"/>
      <c r="HYC60" s="411"/>
      <c r="HYD60" s="412"/>
      <c r="HYE60" s="406"/>
      <c r="HYF60" s="407"/>
      <c r="HYG60" s="408"/>
      <c r="HYH60" s="409"/>
      <c r="HYI60" s="410"/>
      <c r="HYJ60" s="411"/>
      <c r="HYK60" s="412"/>
      <c r="HYL60" s="406"/>
      <c r="HYM60" s="407"/>
      <c r="HYN60" s="408"/>
      <c r="HYO60" s="409"/>
      <c r="HYP60" s="410"/>
      <c r="HYQ60" s="411"/>
      <c r="HYR60" s="412"/>
      <c r="HYS60" s="406"/>
      <c r="HYT60" s="407"/>
      <c r="HYU60" s="408"/>
      <c r="HYV60" s="409"/>
      <c r="HYW60" s="410"/>
      <c r="HYX60" s="411"/>
      <c r="HYY60" s="412"/>
      <c r="HYZ60" s="406"/>
      <c r="HZA60" s="407"/>
      <c r="HZB60" s="408"/>
      <c r="HZC60" s="409"/>
      <c r="HZD60" s="410"/>
      <c r="HZE60" s="411"/>
      <c r="HZF60" s="412"/>
      <c r="HZG60" s="406"/>
      <c r="HZH60" s="407"/>
      <c r="HZI60" s="408"/>
      <c r="HZJ60" s="409"/>
      <c r="HZK60" s="410"/>
      <c r="HZL60" s="411"/>
      <c r="HZM60" s="412"/>
      <c r="HZN60" s="406"/>
      <c r="HZO60" s="407"/>
      <c r="HZP60" s="408"/>
      <c r="HZQ60" s="409"/>
      <c r="HZR60" s="410"/>
      <c r="HZS60" s="411"/>
      <c r="HZT60" s="412"/>
      <c r="HZU60" s="406"/>
      <c r="HZV60" s="407"/>
      <c r="HZW60" s="408"/>
      <c r="HZX60" s="409"/>
      <c r="HZY60" s="410"/>
      <c r="HZZ60" s="411"/>
      <c r="IAA60" s="412"/>
      <c r="IAB60" s="406"/>
      <c r="IAC60" s="407"/>
      <c r="IAD60" s="408"/>
      <c r="IAE60" s="409"/>
      <c r="IAF60" s="410"/>
      <c r="IAG60" s="411"/>
      <c r="IAH60" s="412"/>
      <c r="IAI60" s="406"/>
      <c r="IAJ60" s="407"/>
      <c r="IAK60" s="408"/>
      <c r="IAL60" s="409"/>
      <c r="IAM60" s="410"/>
      <c r="IAN60" s="411"/>
      <c r="IAO60" s="412"/>
      <c r="IAP60" s="406"/>
      <c r="IAQ60" s="407"/>
      <c r="IAR60" s="408"/>
      <c r="IAS60" s="409"/>
      <c r="IAT60" s="410"/>
      <c r="IAU60" s="411"/>
      <c r="IAV60" s="412"/>
      <c r="IAW60" s="406"/>
      <c r="IAX60" s="407"/>
      <c r="IAY60" s="408"/>
      <c r="IAZ60" s="409"/>
      <c r="IBA60" s="410"/>
      <c r="IBB60" s="411"/>
      <c r="IBC60" s="412"/>
      <c r="IBD60" s="406"/>
      <c r="IBE60" s="407"/>
      <c r="IBF60" s="408"/>
      <c r="IBG60" s="409"/>
      <c r="IBH60" s="410"/>
      <c r="IBI60" s="411"/>
      <c r="IBJ60" s="412"/>
      <c r="IBK60" s="406"/>
      <c r="IBL60" s="407"/>
      <c r="IBM60" s="408"/>
      <c r="IBN60" s="409"/>
      <c r="IBO60" s="410"/>
      <c r="IBP60" s="411"/>
      <c r="IBQ60" s="412"/>
      <c r="IBR60" s="406"/>
      <c r="IBS60" s="407"/>
      <c r="IBT60" s="408"/>
      <c r="IBU60" s="409"/>
      <c r="IBV60" s="410"/>
      <c r="IBW60" s="411"/>
      <c r="IBX60" s="412"/>
      <c r="IBY60" s="406"/>
      <c r="IBZ60" s="407"/>
      <c r="ICA60" s="408"/>
      <c r="ICB60" s="409"/>
      <c r="ICC60" s="410"/>
      <c r="ICD60" s="411"/>
      <c r="ICE60" s="412"/>
      <c r="ICF60" s="406"/>
      <c r="ICG60" s="407"/>
      <c r="ICH60" s="408"/>
      <c r="ICI60" s="409"/>
      <c r="ICJ60" s="410"/>
      <c r="ICK60" s="411"/>
      <c r="ICL60" s="412"/>
      <c r="ICM60" s="406"/>
      <c r="ICN60" s="407"/>
      <c r="ICO60" s="408"/>
      <c r="ICP60" s="409"/>
      <c r="ICQ60" s="410"/>
      <c r="ICR60" s="411"/>
      <c r="ICS60" s="412"/>
      <c r="ICT60" s="406"/>
      <c r="ICU60" s="407"/>
      <c r="ICV60" s="408"/>
      <c r="ICW60" s="409"/>
      <c r="ICX60" s="410"/>
      <c r="ICY60" s="411"/>
      <c r="ICZ60" s="412"/>
      <c r="IDA60" s="406"/>
      <c r="IDB60" s="407"/>
      <c r="IDC60" s="408"/>
      <c r="IDD60" s="409"/>
      <c r="IDE60" s="410"/>
      <c r="IDF60" s="411"/>
      <c r="IDG60" s="412"/>
      <c r="IDH60" s="406"/>
      <c r="IDI60" s="407"/>
      <c r="IDJ60" s="408"/>
      <c r="IDK60" s="409"/>
      <c r="IDL60" s="410"/>
      <c r="IDM60" s="411"/>
      <c r="IDN60" s="412"/>
      <c r="IDO60" s="406"/>
      <c r="IDP60" s="407"/>
      <c r="IDQ60" s="408"/>
      <c r="IDR60" s="409"/>
      <c r="IDS60" s="410"/>
      <c r="IDT60" s="411"/>
      <c r="IDU60" s="412"/>
      <c r="IDV60" s="406"/>
      <c r="IDW60" s="407"/>
      <c r="IDX60" s="408"/>
      <c r="IDY60" s="409"/>
      <c r="IDZ60" s="410"/>
      <c r="IEA60" s="411"/>
      <c r="IEB60" s="412"/>
      <c r="IEC60" s="406"/>
      <c r="IED60" s="407"/>
      <c r="IEE60" s="408"/>
      <c r="IEF60" s="409"/>
      <c r="IEG60" s="410"/>
      <c r="IEH60" s="411"/>
      <c r="IEI60" s="412"/>
      <c r="IEJ60" s="406"/>
      <c r="IEK60" s="407"/>
      <c r="IEL60" s="408"/>
      <c r="IEM60" s="409"/>
      <c r="IEN60" s="410"/>
      <c r="IEO60" s="411"/>
      <c r="IEP60" s="412"/>
      <c r="IEQ60" s="406"/>
      <c r="IER60" s="407"/>
      <c r="IES60" s="408"/>
      <c r="IET60" s="409"/>
      <c r="IEU60" s="410"/>
      <c r="IEV60" s="411"/>
      <c r="IEW60" s="412"/>
      <c r="IEX60" s="406"/>
      <c r="IEY60" s="407"/>
      <c r="IEZ60" s="408"/>
      <c r="IFA60" s="409"/>
      <c r="IFB60" s="410"/>
      <c r="IFC60" s="411"/>
      <c r="IFD60" s="412"/>
      <c r="IFE60" s="406"/>
      <c r="IFF60" s="407"/>
      <c r="IFG60" s="408"/>
      <c r="IFH60" s="409"/>
      <c r="IFI60" s="410"/>
      <c r="IFJ60" s="411"/>
      <c r="IFK60" s="412"/>
      <c r="IFL60" s="406"/>
      <c r="IFM60" s="407"/>
      <c r="IFN60" s="408"/>
      <c r="IFO60" s="409"/>
      <c r="IFP60" s="410"/>
      <c r="IFQ60" s="411"/>
      <c r="IFR60" s="412"/>
      <c r="IFS60" s="406"/>
      <c r="IFT60" s="407"/>
      <c r="IFU60" s="408"/>
      <c r="IFV60" s="409"/>
      <c r="IFW60" s="410"/>
      <c r="IFX60" s="411"/>
      <c r="IFY60" s="412"/>
      <c r="IFZ60" s="406"/>
      <c r="IGA60" s="407"/>
      <c r="IGB60" s="408"/>
      <c r="IGC60" s="409"/>
      <c r="IGD60" s="410"/>
      <c r="IGE60" s="411"/>
      <c r="IGF60" s="412"/>
      <c r="IGG60" s="406"/>
      <c r="IGH60" s="407"/>
      <c r="IGI60" s="408"/>
      <c r="IGJ60" s="409"/>
      <c r="IGK60" s="410"/>
      <c r="IGL60" s="411"/>
      <c r="IGM60" s="412"/>
      <c r="IGN60" s="406"/>
      <c r="IGO60" s="407"/>
      <c r="IGP60" s="408"/>
      <c r="IGQ60" s="409"/>
      <c r="IGR60" s="410"/>
      <c r="IGS60" s="411"/>
      <c r="IGT60" s="412"/>
      <c r="IGU60" s="406"/>
      <c r="IGV60" s="407"/>
      <c r="IGW60" s="408"/>
      <c r="IGX60" s="409"/>
      <c r="IGY60" s="410"/>
      <c r="IGZ60" s="411"/>
      <c r="IHA60" s="412"/>
      <c r="IHB60" s="406"/>
      <c r="IHC60" s="407"/>
      <c r="IHD60" s="408"/>
      <c r="IHE60" s="409"/>
      <c r="IHF60" s="410"/>
      <c r="IHG60" s="411"/>
      <c r="IHH60" s="412"/>
      <c r="IHI60" s="406"/>
      <c r="IHJ60" s="407"/>
      <c r="IHK60" s="408"/>
      <c r="IHL60" s="409"/>
      <c r="IHM60" s="410"/>
      <c r="IHN60" s="411"/>
      <c r="IHO60" s="412"/>
      <c r="IHP60" s="406"/>
      <c r="IHQ60" s="407"/>
      <c r="IHR60" s="408"/>
      <c r="IHS60" s="409"/>
      <c r="IHT60" s="410"/>
      <c r="IHU60" s="411"/>
      <c r="IHV60" s="412"/>
      <c r="IHW60" s="406"/>
      <c r="IHX60" s="407"/>
      <c r="IHY60" s="408"/>
      <c r="IHZ60" s="409"/>
      <c r="IIA60" s="410"/>
      <c r="IIB60" s="411"/>
      <c r="IIC60" s="412"/>
      <c r="IID60" s="406"/>
      <c r="IIE60" s="407"/>
      <c r="IIF60" s="408"/>
      <c r="IIG60" s="409"/>
      <c r="IIH60" s="410"/>
      <c r="III60" s="411"/>
      <c r="IIJ60" s="412"/>
      <c r="IIK60" s="406"/>
      <c r="IIL60" s="407"/>
      <c r="IIM60" s="408"/>
      <c r="IIN60" s="409"/>
      <c r="IIO60" s="410"/>
      <c r="IIP60" s="411"/>
      <c r="IIQ60" s="412"/>
      <c r="IIR60" s="406"/>
      <c r="IIS60" s="407"/>
      <c r="IIT60" s="408"/>
      <c r="IIU60" s="409"/>
      <c r="IIV60" s="410"/>
      <c r="IIW60" s="411"/>
      <c r="IIX60" s="412"/>
      <c r="IIY60" s="406"/>
      <c r="IIZ60" s="407"/>
      <c r="IJA60" s="408"/>
      <c r="IJB60" s="409"/>
      <c r="IJC60" s="410"/>
      <c r="IJD60" s="411"/>
      <c r="IJE60" s="412"/>
      <c r="IJF60" s="406"/>
      <c r="IJG60" s="407"/>
      <c r="IJH60" s="408"/>
      <c r="IJI60" s="409"/>
      <c r="IJJ60" s="410"/>
      <c r="IJK60" s="411"/>
      <c r="IJL60" s="412"/>
      <c r="IJM60" s="406"/>
      <c r="IJN60" s="407"/>
      <c r="IJO60" s="408"/>
      <c r="IJP60" s="409"/>
      <c r="IJQ60" s="410"/>
      <c r="IJR60" s="411"/>
      <c r="IJS60" s="412"/>
      <c r="IJT60" s="406"/>
      <c r="IJU60" s="407"/>
      <c r="IJV60" s="408"/>
      <c r="IJW60" s="409"/>
      <c r="IJX60" s="410"/>
      <c r="IJY60" s="411"/>
      <c r="IJZ60" s="412"/>
      <c r="IKA60" s="406"/>
      <c r="IKB60" s="407"/>
      <c r="IKC60" s="408"/>
      <c r="IKD60" s="409"/>
      <c r="IKE60" s="410"/>
      <c r="IKF60" s="411"/>
      <c r="IKG60" s="412"/>
      <c r="IKH60" s="406"/>
      <c r="IKI60" s="407"/>
      <c r="IKJ60" s="408"/>
      <c r="IKK60" s="409"/>
      <c r="IKL60" s="410"/>
      <c r="IKM60" s="411"/>
      <c r="IKN60" s="412"/>
      <c r="IKO60" s="406"/>
      <c r="IKP60" s="407"/>
      <c r="IKQ60" s="408"/>
      <c r="IKR60" s="409"/>
      <c r="IKS60" s="410"/>
      <c r="IKT60" s="411"/>
      <c r="IKU60" s="412"/>
      <c r="IKV60" s="406"/>
      <c r="IKW60" s="407"/>
      <c r="IKX60" s="408"/>
      <c r="IKY60" s="409"/>
      <c r="IKZ60" s="410"/>
      <c r="ILA60" s="411"/>
      <c r="ILB60" s="412"/>
      <c r="ILC60" s="406"/>
      <c r="ILD60" s="407"/>
      <c r="ILE60" s="408"/>
      <c r="ILF60" s="409"/>
      <c r="ILG60" s="410"/>
      <c r="ILH60" s="411"/>
      <c r="ILI60" s="412"/>
      <c r="ILJ60" s="406"/>
      <c r="ILK60" s="407"/>
      <c r="ILL60" s="408"/>
      <c r="ILM60" s="409"/>
      <c r="ILN60" s="410"/>
      <c r="ILO60" s="411"/>
      <c r="ILP60" s="412"/>
      <c r="ILQ60" s="406"/>
      <c r="ILR60" s="407"/>
      <c r="ILS60" s="408"/>
      <c r="ILT60" s="409"/>
      <c r="ILU60" s="410"/>
      <c r="ILV60" s="411"/>
      <c r="ILW60" s="412"/>
      <c r="ILX60" s="406"/>
      <c r="ILY60" s="407"/>
      <c r="ILZ60" s="408"/>
      <c r="IMA60" s="409"/>
      <c r="IMB60" s="410"/>
      <c r="IMC60" s="411"/>
      <c r="IMD60" s="412"/>
      <c r="IME60" s="406"/>
      <c r="IMF60" s="407"/>
      <c r="IMG60" s="408"/>
      <c r="IMH60" s="409"/>
      <c r="IMI60" s="410"/>
      <c r="IMJ60" s="411"/>
      <c r="IMK60" s="412"/>
      <c r="IML60" s="406"/>
      <c r="IMM60" s="407"/>
      <c r="IMN60" s="408"/>
      <c r="IMO60" s="409"/>
      <c r="IMP60" s="410"/>
      <c r="IMQ60" s="411"/>
      <c r="IMR60" s="412"/>
      <c r="IMS60" s="406"/>
      <c r="IMT60" s="407"/>
      <c r="IMU60" s="408"/>
      <c r="IMV60" s="409"/>
      <c r="IMW60" s="410"/>
      <c r="IMX60" s="411"/>
      <c r="IMY60" s="412"/>
      <c r="IMZ60" s="406"/>
      <c r="INA60" s="407"/>
      <c r="INB60" s="408"/>
      <c r="INC60" s="409"/>
      <c r="IND60" s="410"/>
      <c r="INE60" s="411"/>
      <c r="INF60" s="412"/>
      <c r="ING60" s="406"/>
      <c r="INH60" s="407"/>
      <c r="INI60" s="408"/>
      <c r="INJ60" s="409"/>
      <c r="INK60" s="410"/>
      <c r="INL60" s="411"/>
      <c r="INM60" s="412"/>
      <c r="INN60" s="406"/>
      <c r="INO60" s="407"/>
      <c r="INP60" s="408"/>
      <c r="INQ60" s="409"/>
      <c r="INR60" s="410"/>
      <c r="INS60" s="411"/>
      <c r="INT60" s="412"/>
      <c r="INU60" s="406"/>
      <c r="INV60" s="407"/>
      <c r="INW60" s="408"/>
      <c r="INX60" s="409"/>
      <c r="INY60" s="410"/>
      <c r="INZ60" s="411"/>
      <c r="IOA60" s="412"/>
      <c r="IOB60" s="406"/>
      <c r="IOC60" s="407"/>
      <c r="IOD60" s="408"/>
      <c r="IOE60" s="409"/>
      <c r="IOF60" s="410"/>
      <c r="IOG60" s="411"/>
      <c r="IOH60" s="412"/>
      <c r="IOI60" s="406"/>
      <c r="IOJ60" s="407"/>
      <c r="IOK60" s="408"/>
      <c r="IOL60" s="409"/>
      <c r="IOM60" s="410"/>
      <c r="ION60" s="411"/>
      <c r="IOO60" s="412"/>
      <c r="IOP60" s="406"/>
      <c r="IOQ60" s="407"/>
      <c r="IOR60" s="408"/>
      <c r="IOS60" s="409"/>
      <c r="IOT60" s="410"/>
      <c r="IOU60" s="411"/>
      <c r="IOV60" s="412"/>
      <c r="IOW60" s="406"/>
      <c r="IOX60" s="407"/>
      <c r="IOY60" s="408"/>
      <c r="IOZ60" s="409"/>
      <c r="IPA60" s="410"/>
      <c r="IPB60" s="411"/>
      <c r="IPC60" s="412"/>
      <c r="IPD60" s="406"/>
      <c r="IPE60" s="407"/>
      <c r="IPF60" s="408"/>
      <c r="IPG60" s="409"/>
      <c r="IPH60" s="410"/>
      <c r="IPI60" s="411"/>
      <c r="IPJ60" s="412"/>
      <c r="IPK60" s="406"/>
      <c r="IPL60" s="407"/>
      <c r="IPM60" s="408"/>
      <c r="IPN60" s="409"/>
      <c r="IPO60" s="410"/>
      <c r="IPP60" s="411"/>
      <c r="IPQ60" s="412"/>
      <c r="IPR60" s="406"/>
      <c r="IPS60" s="407"/>
      <c r="IPT60" s="408"/>
      <c r="IPU60" s="409"/>
      <c r="IPV60" s="410"/>
      <c r="IPW60" s="411"/>
      <c r="IPX60" s="412"/>
      <c r="IPY60" s="406"/>
      <c r="IPZ60" s="407"/>
      <c r="IQA60" s="408"/>
      <c r="IQB60" s="409"/>
      <c r="IQC60" s="410"/>
      <c r="IQD60" s="411"/>
      <c r="IQE60" s="412"/>
      <c r="IQF60" s="406"/>
      <c r="IQG60" s="407"/>
      <c r="IQH60" s="408"/>
      <c r="IQI60" s="409"/>
      <c r="IQJ60" s="410"/>
      <c r="IQK60" s="411"/>
      <c r="IQL60" s="412"/>
      <c r="IQM60" s="406"/>
      <c r="IQN60" s="407"/>
      <c r="IQO60" s="408"/>
      <c r="IQP60" s="409"/>
      <c r="IQQ60" s="410"/>
      <c r="IQR60" s="411"/>
      <c r="IQS60" s="412"/>
      <c r="IQT60" s="406"/>
      <c r="IQU60" s="407"/>
      <c r="IQV60" s="408"/>
      <c r="IQW60" s="409"/>
      <c r="IQX60" s="410"/>
      <c r="IQY60" s="411"/>
      <c r="IQZ60" s="412"/>
      <c r="IRA60" s="406"/>
      <c r="IRB60" s="407"/>
      <c r="IRC60" s="408"/>
      <c r="IRD60" s="409"/>
      <c r="IRE60" s="410"/>
      <c r="IRF60" s="411"/>
      <c r="IRG60" s="412"/>
      <c r="IRH60" s="406"/>
      <c r="IRI60" s="407"/>
      <c r="IRJ60" s="408"/>
      <c r="IRK60" s="409"/>
      <c r="IRL60" s="410"/>
      <c r="IRM60" s="411"/>
      <c r="IRN60" s="412"/>
      <c r="IRO60" s="406"/>
      <c r="IRP60" s="407"/>
      <c r="IRQ60" s="408"/>
      <c r="IRR60" s="409"/>
      <c r="IRS60" s="410"/>
      <c r="IRT60" s="411"/>
      <c r="IRU60" s="412"/>
      <c r="IRV60" s="406"/>
      <c r="IRW60" s="407"/>
      <c r="IRX60" s="408"/>
      <c r="IRY60" s="409"/>
      <c r="IRZ60" s="410"/>
      <c r="ISA60" s="411"/>
      <c r="ISB60" s="412"/>
      <c r="ISC60" s="406"/>
      <c r="ISD60" s="407"/>
      <c r="ISE60" s="408"/>
      <c r="ISF60" s="409"/>
      <c r="ISG60" s="410"/>
      <c r="ISH60" s="411"/>
      <c r="ISI60" s="412"/>
      <c r="ISJ60" s="406"/>
      <c r="ISK60" s="407"/>
      <c r="ISL60" s="408"/>
      <c r="ISM60" s="409"/>
      <c r="ISN60" s="410"/>
      <c r="ISO60" s="411"/>
      <c r="ISP60" s="412"/>
      <c r="ISQ60" s="406"/>
      <c r="ISR60" s="407"/>
      <c r="ISS60" s="408"/>
      <c r="IST60" s="409"/>
      <c r="ISU60" s="410"/>
      <c r="ISV60" s="411"/>
      <c r="ISW60" s="412"/>
      <c r="ISX60" s="406"/>
      <c r="ISY60" s="407"/>
      <c r="ISZ60" s="408"/>
      <c r="ITA60" s="409"/>
      <c r="ITB60" s="410"/>
      <c r="ITC60" s="411"/>
      <c r="ITD60" s="412"/>
      <c r="ITE60" s="406"/>
      <c r="ITF60" s="407"/>
      <c r="ITG60" s="408"/>
      <c r="ITH60" s="409"/>
      <c r="ITI60" s="410"/>
      <c r="ITJ60" s="411"/>
      <c r="ITK60" s="412"/>
      <c r="ITL60" s="406"/>
      <c r="ITM60" s="407"/>
      <c r="ITN60" s="408"/>
      <c r="ITO60" s="409"/>
      <c r="ITP60" s="410"/>
      <c r="ITQ60" s="411"/>
      <c r="ITR60" s="412"/>
      <c r="ITS60" s="406"/>
      <c r="ITT60" s="407"/>
      <c r="ITU60" s="408"/>
      <c r="ITV60" s="409"/>
      <c r="ITW60" s="410"/>
      <c r="ITX60" s="411"/>
      <c r="ITY60" s="412"/>
      <c r="ITZ60" s="406"/>
      <c r="IUA60" s="407"/>
      <c r="IUB60" s="408"/>
      <c r="IUC60" s="409"/>
      <c r="IUD60" s="410"/>
      <c r="IUE60" s="411"/>
      <c r="IUF60" s="412"/>
      <c r="IUG60" s="406"/>
      <c r="IUH60" s="407"/>
      <c r="IUI60" s="408"/>
      <c r="IUJ60" s="409"/>
      <c r="IUK60" s="410"/>
      <c r="IUL60" s="411"/>
      <c r="IUM60" s="412"/>
      <c r="IUN60" s="406"/>
      <c r="IUO60" s="407"/>
      <c r="IUP60" s="408"/>
      <c r="IUQ60" s="409"/>
      <c r="IUR60" s="410"/>
      <c r="IUS60" s="411"/>
      <c r="IUT60" s="412"/>
      <c r="IUU60" s="406"/>
      <c r="IUV60" s="407"/>
      <c r="IUW60" s="408"/>
      <c r="IUX60" s="409"/>
      <c r="IUY60" s="410"/>
      <c r="IUZ60" s="411"/>
      <c r="IVA60" s="412"/>
      <c r="IVB60" s="406"/>
      <c r="IVC60" s="407"/>
      <c r="IVD60" s="408"/>
      <c r="IVE60" s="409"/>
      <c r="IVF60" s="410"/>
      <c r="IVG60" s="411"/>
      <c r="IVH60" s="412"/>
      <c r="IVI60" s="406"/>
      <c r="IVJ60" s="407"/>
      <c r="IVK60" s="408"/>
      <c r="IVL60" s="409"/>
      <c r="IVM60" s="410"/>
      <c r="IVN60" s="411"/>
      <c r="IVO60" s="412"/>
      <c r="IVP60" s="406"/>
      <c r="IVQ60" s="407"/>
      <c r="IVR60" s="408"/>
      <c r="IVS60" s="409"/>
      <c r="IVT60" s="410"/>
      <c r="IVU60" s="411"/>
      <c r="IVV60" s="412"/>
      <c r="IVW60" s="406"/>
      <c r="IVX60" s="407"/>
      <c r="IVY60" s="408"/>
      <c r="IVZ60" s="409"/>
      <c r="IWA60" s="410"/>
      <c r="IWB60" s="411"/>
      <c r="IWC60" s="412"/>
      <c r="IWD60" s="406"/>
      <c r="IWE60" s="407"/>
      <c r="IWF60" s="408"/>
      <c r="IWG60" s="409"/>
      <c r="IWH60" s="410"/>
      <c r="IWI60" s="411"/>
      <c r="IWJ60" s="412"/>
      <c r="IWK60" s="406"/>
      <c r="IWL60" s="407"/>
      <c r="IWM60" s="408"/>
      <c r="IWN60" s="409"/>
      <c r="IWO60" s="410"/>
      <c r="IWP60" s="411"/>
      <c r="IWQ60" s="412"/>
      <c r="IWR60" s="406"/>
      <c r="IWS60" s="407"/>
      <c r="IWT60" s="408"/>
      <c r="IWU60" s="409"/>
      <c r="IWV60" s="410"/>
      <c r="IWW60" s="411"/>
      <c r="IWX60" s="412"/>
      <c r="IWY60" s="406"/>
      <c r="IWZ60" s="407"/>
      <c r="IXA60" s="408"/>
      <c r="IXB60" s="409"/>
      <c r="IXC60" s="410"/>
      <c r="IXD60" s="411"/>
      <c r="IXE60" s="412"/>
      <c r="IXF60" s="406"/>
      <c r="IXG60" s="407"/>
      <c r="IXH60" s="408"/>
      <c r="IXI60" s="409"/>
      <c r="IXJ60" s="410"/>
      <c r="IXK60" s="411"/>
      <c r="IXL60" s="412"/>
      <c r="IXM60" s="406"/>
      <c r="IXN60" s="407"/>
      <c r="IXO60" s="408"/>
      <c r="IXP60" s="409"/>
      <c r="IXQ60" s="410"/>
      <c r="IXR60" s="411"/>
      <c r="IXS60" s="412"/>
      <c r="IXT60" s="406"/>
      <c r="IXU60" s="407"/>
      <c r="IXV60" s="408"/>
      <c r="IXW60" s="409"/>
      <c r="IXX60" s="410"/>
      <c r="IXY60" s="411"/>
      <c r="IXZ60" s="412"/>
      <c r="IYA60" s="406"/>
      <c r="IYB60" s="407"/>
      <c r="IYC60" s="408"/>
      <c r="IYD60" s="409"/>
      <c r="IYE60" s="410"/>
      <c r="IYF60" s="411"/>
      <c r="IYG60" s="412"/>
      <c r="IYH60" s="406"/>
      <c r="IYI60" s="407"/>
      <c r="IYJ60" s="408"/>
      <c r="IYK60" s="409"/>
      <c r="IYL60" s="410"/>
      <c r="IYM60" s="411"/>
      <c r="IYN60" s="412"/>
      <c r="IYO60" s="406"/>
      <c r="IYP60" s="407"/>
      <c r="IYQ60" s="408"/>
      <c r="IYR60" s="409"/>
      <c r="IYS60" s="410"/>
      <c r="IYT60" s="411"/>
      <c r="IYU60" s="412"/>
      <c r="IYV60" s="406"/>
      <c r="IYW60" s="407"/>
      <c r="IYX60" s="408"/>
      <c r="IYY60" s="409"/>
      <c r="IYZ60" s="410"/>
      <c r="IZA60" s="411"/>
      <c r="IZB60" s="412"/>
      <c r="IZC60" s="406"/>
      <c r="IZD60" s="407"/>
      <c r="IZE60" s="408"/>
      <c r="IZF60" s="409"/>
      <c r="IZG60" s="410"/>
      <c r="IZH60" s="411"/>
      <c r="IZI60" s="412"/>
      <c r="IZJ60" s="406"/>
      <c r="IZK60" s="407"/>
      <c r="IZL60" s="408"/>
      <c r="IZM60" s="409"/>
      <c r="IZN60" s="410"/>
      <c r="IZO60" s="411"/>
      <c r="IZP60" s="412"/>
      <c r="IZQ60" s="406"/>
      <c r="IZR60" s="407"/>
      <c r="IZS60" s="408"/>
      <c r="IZT60" s="409"/>
      <c r="IZU60" s="410"/>
      <c r="IZV60" s="411"/>
      <c r="IZW60" s="412"/>
      <c r="IZX60" s="406"/>
      <c r="IZY60" s="407"/>
      <c r="IZZ60" s="408"/>
      <c r="JAA60" s="409"/>
      <c r="JAB60" s="410"/>
      <c r="JAC60" s="411"/>
      <c r="JAD60" s="412"/>
      <c r="JAE60" s="406"/>
      <c r="JAF60" s="407"/>
      <c r="JAG60" s="408"/>
      <c r="JAH60" s="409"/>
      <c r="JAI60" s="410"/>
      <c r="JAJ60" s="411"/>
      <c r="JAK60" s="412"/>
      <c r="JAL60" s="406"/>
      <c r="JAM60" s="407"/>
      <c r="JAN60" s="408"/>
      <c r="JAO60" s="409"/>
      <c r="JAP60" s="410"/>
      <c r="JAQ60" s="411"/>
      <c r="JAR60" s="412"/>
      <c r="JAS60" s="406"/>
      <c r="JAT60" s="407"/>
      <c r="JAU60" s="408"/>
      <c r="JAV60" s="409"/>
      <c r="JAW60" s="410"/>
      <c r="JAX60" s="411"/>
      <c r="JAY60" s="412"/>
      <c r="JAZ60" s="406"/>
      <c r="JBA60" s="407"/>
      <c r="JBB60" s="408"/>
      <c r="JBC60" s="409"/>
      <c r="JBD60" s="410"/>
      <c r="JBE60" s="411"/>
      <c r="JBF60" s="412"/>
      <c r="JBG60" s="406"/>
      <c r="JBH60" s="407"/>
      <c r="JBI60" s="408"/>
      <c r="JBJ60" s="409"/>
      <c r="JBK60" s="410"/>
      <c r="JBL60" s="411"/>
      <c r="JBM60" s="412"/>
      <c r="JBN60" s="406"/>
      <c r="JBO60" s="407"/>
      <c r="JBP60" s="408"/>
      <c r="JBQ60" s="409"/>
      <c r="JBR60" s="410"/>
      <c r="JBS60" s="411"/>
      <c r="JBT60" s="412"/>
      <c r="JBU60" s="406"/>
      <c r="JBV60" s="407"/>
      <c r="JBW60" s="408"/>
      <c r="JBX60" s="409"/>
      <c r="JBY60" s="410"/>
      <c r="JBZ60" s="411"/>
      <c r="JCA60" s="412"/>
      <c r="JCB60" s="406"/>
      <c r="JCC60" s="407"/>
      <c r="JCD60" s="408"/>
      <c r="JCE60" s="409"/>
      <c r="JCF60" s="410"/>
      <c r="JCG60" s="411"/>
      <c r="JCH60" s="412"/>
      <c r="JCI60" s="406"/>
      <c r="JCJ60" s="407"/>
      <c r="JCK60" s="408"/>
      <c r="JCL60" s="409"/>
      <c r="JCM60" s="410"/>
      <c r="JCN60" s="411"/>
      <c r="JCO60" s="412"/>
      <c r="JCP60" s="406"/>
      <c r="JCQ60" s="407"/>
      <c r="JCR60" s="408"/>
      <c r="JCS60" s="409"/>
      <c r="JCT60" s="410"/>
      <c r="JCU60" s="411"/>
      <c r="JCV60" s="412"/>
      <c r="JCW60" s="406"/>
      <c r="JCX60" s="407"/>
      <c r="JCY60" s="408"/>
      <c r="JCZ60" s="409"/>
      <c r="JDA60" s="410"/>
      <c r="JDB60" s="411"/>
      <c r="JDC60" s="412"/>
      <c r="JDD60" s="406"/>
      <c r="JDE60" s="407"/>
      <c r="JDF60" s="408"/>
      <c r="JDG60" s="409"/>
      <c r="JDH60" s="410"/>
      <c r="JDI60" s="411"/>
      <c r="JDJ60" s="412"/>
      <c r="JDK60" s="406"/>
      <c r="JDL60" s="407"/>
      <c r="JDM60" s="408"/>
      <c r="JDN60" s="409"/>
      <c r="JDO60" s="410"/>
      <c r="JDP60" s="411"/>
      <c r="JDQ60" s="412"/>
      <c r="JDR60" s="406"/>
      <c r="JDS60" s="407"/>
      <c r="JDT60" s="408"/>
      <c r="JDU60" s="409"/>
      <c r="JDV60" s="410"/>
      <c r="JDW60" s="411"/>
      <c r="JDX60" s="412"/>
      <c r="JDY60" s="406"/>
      <c r="JDZ60" s="407"/>
      <c r="JEA60" s="408"/>
      <c r="JEB60" s="409"/>
      <c r="JEC60" s="410"/>
      <c r="JED60" s="411"/>
      <c r="JEE60" s="412"/>
      <c r="JEF60" s="406"/>
      <c r="JEG60" s="407"/>
      <c r="JEH60" s="408"/>
      <c r="JEI60" s="409"/>
      <c r="JEJ60" s="410"/>
      <c r="JEK60" s="411"/>
      <c r="JEL60" s="412"/>
      <c r="JEM60" s="406"/>
      <c r="JEN60" s="407"/>
      <c r="JEO60" s="408"/>
      <c r="JEP60" s="409"/>
      <c r="JEQ60" s="410"/>
      <c r="JER60" s="411"/>
      <c r="JES60" s="412"/>
      <c r="JET60" s="406"/>
      <c r="JEU60" s="407"/>
      <c r="JEV60" s="408"/>
      <c r="JEW60" s="409"/>
      <c r="JEX60" s="410"/>
      <c r="JEY60" s="411"/>
      <c r="JEZ60" s="412"/>
      <c r="JFA60" s="406"/>
      <c r="JFB60" s="407"/>
      <c r="JFC60" s="408"/>
      <c r="JFD60" s="409"/>
      <c r="JFE60" s="410"/>
      <c r="JFF60" s="411"/>
      <c r="JFG60" s="412"/>
      <c r="JFH60" s="406"/>
      <c r="JFI60" s="407"/>
      <c r="JFJ60" s="408"/>
      <c r="JFK60" s="409"/>
      <c r="JFL60" s="410"/>
      <c r="JFM60" s="411"/>
      <c r="JFN60" s="412"/>
      <c r="JFO60" s="406"/>
      <c r="JFP60" s="407"/>
      <c r="JFQ60" s="408"/>
      <c r="JFR60" s="409"/>
      <c r="JFS60" s="410"/>
      <c r="JFT60" s="411"/>
      <c r="JFU60" s="412"/>
      <c r="JFV60" s="406"/>
      <c r="JFW60" s="407"/>
      <c r="JFX60" s="408"/>
      <c r="JFY60" s="409"/>
      <c r="JFZ60" s="410"/>
      <c r="JGA60" s="411"/>
      <c r="JGB60" s="412"/>
      <c r="JGC60" s="406"/>
      <c r="JGD60" s="407"/>
      <c r="JGE60" s="408"/>
      <c r="JGF60" s="409"/>
      <c r="JGG60" s="410"/>
      <c r="JGH60" s="411"/>
      <c r="JGI60" s="412"/>
      <c r="JGJ60" s="406"/>
      <c r="JGK60" s="407"/>
      <c r="JGL60" s="408"/>
      <c r="JGM60" s="409"/>
      <c r="JGN60" s="410"/>
      <c r="JGO60" s="411"/>
      <c r="JGP60" s="412"/>
      <c r="JGQ60" s="406"/>
      <c r="JGR60" s="407"/>
      <c r="JGS60" s="408"/>
      <c r="JGT60" s="409"/>
      <c r="JGU60" s="410"/>
      <c r="JGV60" s="411"/>
      <c r="JGW60" s="412"/>
      <c r="JGX60" s="406"/>
      <c r="JGY60" s="407"/>
      <c r="JGZ60" s="408"/>
      <c r="JHA60" s="409"/>
      <c r="JHB60" s="410"/>
      <c r="JHC60" s="411"/>
      <c r="JHD60" s="412"/>
      <c r="JHE60" s="406"/>
      <c r="JHF60" s="407"/>
      <c r="JHG60" s="408"/>
      <c r="JHH60" s="409"/>
      <c r="JHI60" s="410"/>
      <c r="JHJ60" s="411"/>
      <c r="JHK60" s="412"/>
      <c r="JHL60" s="406"/>
      <c r="JHM60" s="407"/>
      <c r="JHN60" s="408"/>
      <c r="JHO60" s="409"/>
      <c r="JHP60" s="410"/>
      <c r="JHQ60" s="411"/>
      <c r="JHR60" s="412"/>
      <c r="JHS60" s="406"/>
      <c r="JHT60" s="407"/>
      <c r="JHU60" s="408"/>
      <c r="JHV60" s="409"/>
      <c r="JHW60" s="410"/>
      <c r="JHX60" s="411"/>
      <c r="JHY60" s="412"/>
      <c r="JHZ60" s="406"/>
      <c r="JIA60" s="407"/>
      <c r="JIB60" s="408"/>
      <c r="JIC60" s="409"/>
      <c r="JID60" s="410"/>
      <c r="JIE60" s="411"/>
      <c r="JIF60" s="412"/>
      <c r="JIG60" s="406"/>
      <c r="JIH60" s="407"/>
      <c r="JII60" s="408"/>
      <c r="JIJ60" s="409"/>
      <c r="JIK60" s="410"/>
      <c r="JIL60" s="411"/>
      <c r="JIM60" s="412"/>
      <c r="JIN60" s="406"/>
      <c r="JIO60" s="407"/>
      <c r="JIP60" s="408"/>
      <c r="JIQ60" s="409"/>
      <c r="JIR60" s="410"/>
      <c r="JIS60" s="411"/>
      <c r="JIT60" s="412"/>
      <c r="JIU60" s="406"/>
      <c r="JIV60" s="407"/>
      <c r="JIW60" s="408"/>
      <c r="JIX60" s="409"/>
      <c r="JIY60" s="410"/>
      <c r="JIZ60" s="411"/>
      <c r="JJA60" s="412"/>
      <c r="JJB60" s="406"/>
      <c r="JJC60" s="407"/>
      <c r="JJD60" s="408"/>
      <c r="JJE60" s="409"/>
      <c r="JJF60" s="410"/>
      <c r="JJG60" s="411"/>
      <c r="JJH60" s="412"/>
      <c r="JJI60" s="406"/>
      <c r="JJJ60" s="407"/>
      <c r="JJK60" s="408"/>
      <c r="JJL60" s="409"/>
      <c r="JJM60" s="410"/>
      <c r="JJN60" s="411"/>
      <c r="JJO60" s="412"/>
      <c r="JJP60" s="406"/>
      <c r="JJQ60" s="407"/>
      <c r="JJR60" s="408"/>
      <c r="JJS60" s="409"/>
      <c r="JJT60" s="410"/>
      <c r="JJU60" s="411"/>
      <c r="JJV60" s="412"/>
      <c r="JJW60" s="406"/>
      <c r="JJX60" s="407"/>
      <c r="JJY60" s="408"/>
      <c r="JJZ60" s="409"/>
      <c r="JKA60" s="410"/>
      <c r="JKB60" s="411"/>
      <c r="JKC60" s="412"/>
      <c r="JKD60" s="406"/>
      <c r="JKE60" s="407"/>
      <c r="JKF60" s="408"/>
      <c r="JKG60" s="409"/>
      <c r="JKH60" s="410"/>
      <c r="JKI60" s="411"/>
      <c r="JKJ60" s="412"/>
      <c r="JKK60" s="406"/>
      <c r="JKL60" s="407"/>
      <c r="JKM60" s="408"/>
      <c r="JKN60" s="409"/>
      <c r="JKO60" s="410"/>
      <c r="JKP60" s="411"/>
      <c r="JKQ60" s="412"/>
      <c r="JKR60" s="406"/>
      <c r="JKS60" s="407"/>
      <c r="JKT60" s="408"/>
      <c r="JKU60" s="409"/>
      <c r="JKV60" s="410"/>
      <c r="JKW60" s="411"/>
      <c r="JKX60" s="412"/>
      <c r="JKY60" s="406"/>
      <c r="JKZ60" s="407"/>
      <c r="JLA60" s="408"/>
      <c r="JLB60" s="409"/>
      <c r="JLC60" s="410"/>
      <c r="JLD60" s="411"/>
      <c r="JLE60" s="412"/>
      <c r="JLF60" s="406"/>
      <c r="JLG60" s="407"/>
      <c r="JLH60" s="408"/>
      <c r="JLI60" s="409"/>
      <c r="JLJ60" s="410"/>
      <c r="JLK60" s="411"/>
      <c r="JLL60" s="412"/>
      <c r="JLM60" s="406"/>
      <c r="JLN60" s="407"/>
      <c r="JLO60" s="408"/>
      <c r="JLP60" s="409"/>
      <c r="JLQ60" s="410"/>
      <c r="JLR60" s="411"/>
      <c r="JLS60" s="412"/>
      <c r="JLT60" s="406"/>
      <c r="JLU60" s="407"/>
      <c r="JLV60" s="408"/>
      <c r="JLW60" s="409"/>
      <c r="JLX60" s="410"/>
      <c r="JLY60" s="411"/>
      <c r="JLZ60" s="412"/>
      <c r="JMA60" s="406"/>
      <c r="JMB60" s="407"/>
      <c r="JMC60" s="408"/>
      <c r="JMD60" s="409"/>
      <c r="JME60" s="410"/>
      <c r="JMF60" s="411"/>
      <c r="JMG60" s="412"/>
      <c r="JMH60" s="406"/>
      <c r="JMI60" s="407"/>
      <c r="JMJ60" s="408"/>
      <c r="JMK60" s="409"/>
      <c r="JML60" s="410"/>
      <c r="JMM60" s="411"/>
      <c r="JMN60" s="412"/>
      <c r="JMO60" s="406"/>
      <c r="JMP60" s="407"/>
      <c r="JMQ60" s="408"/>
      <c r="JMR60" s="409"/>
      <c r="JMS60" s="410"/>
      <c r="JMT60" s="411"/>
      <c r="JMU60" s="412"/>
      <c r="JMV60" s="406"/>
      <c r="JMW60" s="407"/>
      <c r="JMX60" s="408"/>
      <c r="JMY60" s="409"/>
      <c r="JMZ60" s="410"/>
      <c r="JNA60" s="411"/>
      <c r="JNB60" s="412"/>
      <c r="JNC60" s="406"/>
      <c r="JND60" s="407"/>
      <c r="JNE60" s="408"/>
      <c r="JNF60" s="409"/>
      <c r="JNG60" s="410"/>
      <c r="JNH60" s="411"/>
      <c r="JNI60" s="412"/>
      <c r="JNJ60" s="406"/>
      <c r="JNK60" s="407"/>
      <c r="JNL60" s="408"/>
      <c r="JNM60" s="409"/>
      <c r="JNN60" s="410"/>
      <c r="JNO60" s="411"/>
      <c r="JNP60" s="412"/>
      <c r="JNQ60" s="406"/>
      <c r="JNR60" s="407"/>
      <c r="JNS60" s="408"/>
      <c r="JNT60" s="409"/>
      <c r="JNU60" s="410"/>
      <c r="JNV60" s="411"/>
      <c r="JNW60" s="412"/>
      <c r="JNX60" s="406"/>
      <c r="JNY60" s="407"/>
      <c r="JNZ60" s="408"/>
      <c r="JOA60" s="409"/>
      <c r="JOB60" s="410"/>
      <c r="JOC60" s="411"/>
      <c r="JOD60" s="412"/>
      <c r="JOE60" s="406"/>
      <c r="JOF60" s="407"/>
      <c r="JOG60" s="408"/>
      <c r="JOH60" s="409"/>
      <c r="JOI60" s="410"/>
      <c r="JOJ60" s="411"/>
      <c r="JOK60" s="412"/>
      <c r="JOL60" s="406"/>
      <c r="JOM60" s="407"/>
      <c r="JON60" s="408"/>
      <c r="JOO60" s="409"/>
      <c r="JOP60" s="410"/>
      <c r="JOQ60" s="411"/>
      <c r="JOR60" s="412"/>
      <c r="JOS60" s="406"/>
      <c r="JOT60" s="407"/>
      <c r="JOU60" s="408"/>
      <c r="JOV60" s="409"/>
      <c r="JOW60" s="410"/>
      <c r="JOX60" s="411"/>
      <c r="JOY60" s="412"/>
      <c r="JOZ60" s="406"/>
      <c r="JPA60" s="407"/>
      <c r="JPB60" s="408"/>
      <c r="JPC60" s="409"/>
      <c r="JPD60" s="410"/>
      <c r="JPE60" s="411"/>
      <c r="JPF60" s="412"/>
      <c r="JPG60" s="406"/>
      <c r="JPH60" s="407"/>
      <c r="JPI60" s="408"/>
      <c r="JPJ60" s="409"/>
      <c r="JPK60" s="410"/>
      <c r="JPL60" s="411"/>
      <c r="JPM60" s="412"/>
      <c r="JPN60" s="406"/>
      <c r="JPO60" s="407"/>
      <c r="JPP60" s="408"/>
      <c r="JPQ60" s="409"/>
      <c r="JPR60" s="410"/>
      <c r="JPS60" s="411"/>
      <c r="JPT60" s="412"/>
      <c r="JPU60" s="406"/>
      <c r="JPV60" s="407"/>
      <c r="JPW60" s="408"/>
      <c r="JPX60" s="409"/>
      <c r="JPY60" s="410"/>
      <c r="JPZ60" s="411"/>
      <c r="JQA60" s="412"/>
      <c r="JQB60" s="406"/>
      <c r="JQC60" s="407"/>
      <c r="JQD60" s="408"/>
      <c r="JQE60" s="409"/>
      <c r="JQF60" s="410"/>
      <c r="JQG60" s="411"/>
      <c r="JQH60" s="412"/>
      <c r="JQI60" s="406"/>
      <c r="JQJ60" s="407"/>
      <c r="JQK60" s="408"/>
      <c r="JQL60" s="409"/>
      <c r="JQM60" s="410"/>
      <c r="JQN60" s="411"/>
      <c r="JQO60" s="412"/>
      <c r="JQP60" s="406"/>
      <c r="JQQ60" s="407"/>
      <c r="JQR60" s="408"/>
      <c r="JQS60" s="409"/>
      <c r="JQT60" s="410"/>
      <c r="JQU60" s="411"/>
      <c r="JQV60" s="412"/>
      <c r="JQW60" s="406"/>
      <c r="JQX60" s="407"/>
      <c r="JQY60" s="408"/>
      <c r="JQZ60" s="409"/>
      <c r="JRA60" s="410"/>
      <c r="JRB60" s="411"/>
      <c r="JRC60" s="412"/>
      <c r="JRD60" s="406"/>
      <c r="JRE60" s="407"/>
      <c r="JRF60" s="408"/>
      <c r="JRG60" s="409"/>
      <c r="JRH60" s="410"/>
      <c r="JRI60" s="411"/>
      <c r="JRJ60" s="412"/>
      <c r="JRK60" s="406"/>
      <c r="JRL60" s="407"/>
      <c r="JRM60" s="408"/>
      <c r="JRN60" s="409"/>
      <c r="JRO60" s="410"/>
      <c r="JRP60" s="411"/>
      <c r="JRQ60" s="412"/>
      <c r="JRR60" s="406"/>
      <c r="JRS60" s="407"/>
      <c r="JRT60" s="408"/>
      <c r="JRU60" s="409"/>
      <c r="JRV60" s="410"/>
      <c r="JRW60" s="411"/>
      <c r="JRX60" s="412"/>
      <c r="JRY60" s="406"/>
      <c r="JRZ60" s="407"/>
      <c r="JSA60" s="408"/>
      <c r="JSB60" s="409"/>
      <c r="JSC60" s="410"/>
      <c r="JSD60" s="411"/>
      <c r="JSE60" s="412"/>
      <c r="JSF60" s="406"/>
      <c r="JSG60" s="407"/>
      <c r="JSH60" s="408"/>
      <c r="JSI60" s="409"/>
      <c r="JSJ60" s="410"/>
      <c r="JSK60" s="411"/>
      <c r="JSL60" s="412"/>
      <c r="JSM60" s="406"/>
      <c r="JSN60" s="407"/>
      <c r="JSO60" s="408"/>
      <c r="JSP60" s="409"/>
      <c r="JSQ60" s="410"/>
      <c r="JSR60" s="411"/>
      <c r="JSS60" s="412"/>
      <c r="JST60" s="406"/>
      <c r="JSU60" s="407"/>
      <c r="JSV60" s="408"/>
      <c r="JSW60" s="409"/>
      <c r="JSX60" s="410"/>
      <c r="JSY60" s="411"/>
      <c r="JSZ60" s="412"/>
      <c r="JTA60" s="406"/>
      <c r="JTB60" s="407"/>
      <c r="JTC60" s="408"/>
      <c r="JTD60" s="409"/>
      <c r="JTE60" s="410"/>
      <c r="JTF60" s="411"/>
      <c r="JTG60" s="412"/>
      <c r="JTH60" s="406"/>
      <c r="JTI60" s="407"/>
      <c r="JTJ60" s="408"/>
      <c r="JTK60" s="409"/>
      <c r="JTL60" s="410"/>
      <c r="JTM60" s="411"/>
      <c r="JTN60" s="412"/>
      <c r="JTO60" s="406"/>
      <c r="JTP60" s="407"/>
      <c r="JTQ60" s="408"/>
      <c r="JTR60" s="409"/>
      <c r="JTS60" s="410"/>
      <c r="JTT60" s="411"/>
      <c r="JTU60" s="412"/>
      <c r="JTV60" s="406"/>
      <c r="JTW60" s="407"/>
      <c r="JTX60" s="408"/>
      <c r="JTY60" s="409"/>
      <c r="JTZ60" s="410"/>
      <c r="JUA60" s="411"/>
      <c r="JUB60" s="412"/>
      <c r="JUC60" s="406"/>
      <c r="JUD60" s="407"/>
      <c r="JUE60" s="408"/>
      <c r="JUF60" s="409"/>
      <c r="JUG60" s="410"/>
      <c r="JUH60" s="411"/>
      <c r="JUI60" s="412"/>
      <c r="JUJ60" s="406"/>
      <c r="JUK60" s="407"/>
      <c r="JUL60" s="408"/>
      <c r="JUM60" s="409"/>
      <c r="JUN60" s="410"/>
      <c r="JUO60" s="411"/>
      <c r="JUP60" s="412"/>
      <c r="JUQ60" s="406"/>
      <c r="JUR60" s="407"/>
      <c r="JUS60" s="408"/>
      <c r="JUT60" s="409"/>
      <c r="JUU60" s="410"/>
      <c r="JUV60" s="411"/>
      <c r="JUW60" s="412"/>
      <c r="JUX60" s="406"/>
      <c r="JUY60" s="407"/>
      <c r="JUZ60" s="408"/>
      <c r="JVA60" s="409"/>
      <c r="JVB60" s="410"/>
      <c r="JVC60" s="411"/>
      <c r="JVD60" s="412"/>
      <c r="JVE60" s="406"/>
      <c r="JVF60" s="407"/>
      <c r="JVG60" s="408"/>
      <c r="JVH60" s="409"/>
      <c r="JVI60" s="410"/>
      <c r="JVJ60" s="411"/>
      <c r="JVK60" s="412"/>
      <c r="JVL60" s="406"/>
      <c r="JVM60" s="407"/>
      <c r="JVN60" s="408"/>
      <c r="JVO60" s="409"/>
      <c r="JVP60" s="410"/>
      <c r="JVQ60" s="411"/>
      <c r="JVR60" s="412"/>
      <c r="JVS60" s="406"/>
      <c r="JVT60" s="407"/>
      <c r="JVU60" s="408"/>
      <c r="JVV60" s="409"/>
      <c r="JVW60" s="410"/>
      <c r="JVX60" s="411"/>
      <c r="JVY60" s="412"/>
      <c r="JVZ60" s="406"/>
      <c r="JWA60" s="407"/>
      <c r="JWB60" s="408"/>
      <c r="JWC60" s="409"/>
      <c r="JWD60" s="410"/>
      <c r="JWE60" s="411"/>
      <c r="JWF60" s="412"/>
      <c r="JWG60" s="406"/>
      <c r="JWH60" s="407"/>
      <c r="JWI60" s="408"/>
      <c r="JWJ60" s="409"/>
      <c r="JWK60" s="410"/>
      <c r="JWL60" s="411"/>
      <c r="JWM60" s="412"/>
      <c r="JWN60" s="406"/>
      <c r="JWO60" s="407"/>
      <c r="JWP60" s="408"/>
      <c r="JWQ60" s="409"/>
      <c r="JWR60" s="410"/>
      <c r="JWS60" s="411"/>
      <c r="JWT60" s="412"/>
      <c r="JWU60" s="406"/>
      <c r="JWV60" s="407"/>
      <c r="JWW60" s="408"/>
      <c r="JWX60" s="409"/>
      <c r="JWY60" s="410"/>
      <c r="JWZ60" s="411"/>
      <c r="JXA60" s="412"/>
      <c r="JXB60" s="406"/>
      <c r="JXC60" s="407"/>
      <c r="JXD60" s="408"/>
      <c r="JXE60" s="409"/>
      <c r="JXF60" s="410"/>
      <c r="JXG60" s="411"/>
      <c r="JXH60" s="412"/>
      <c r="JXI60" s="406"/>
      <c r="JXJ60" s="407"/>
      <c r="JXK60" s="408"/>
      <c r="JXL60" s="409"/>
      <c r="JXM60" s="410"/>
      <c r="JXN60" s="411"/>
      <c r="JXO60" s="412"/>
      <c r="JXP60" s="406"/>
      <c r="JXQ60" s="407"/>
      <c r="JXR60" s="408"/>
      <c r="JXS60" s="409"/>
      <c r="JXT60" s="410"/>
      <c r="JXU60" s="411"/>
      <c r="JXV60" s="412"/>
      <c r="JXW60" s="406"/>
      <c r="JXX60" s="407"/>
      <c r="JXY60" s="408"/>
      <c r="JXZ60" s="409"/>
      <c r="JYA60" s="410"/>
      <c r="JYB60" s="411"/>
      <c r="JYC60" s="412"/>
      <c r="JYD60" s="406"/>
      <c r="JYE60" s="407"/>
      <c r="JYF60" s="408"/>
      <c r="JYG60" s="409"/>
      <c r="JYH60" s="410"/>
      <c r="JYI60" s="411"/>
      <c r="JYJ60" s="412"/>
      <c r="JYK60" s="406"/>
      <c r="JYL60" s="407"/>
      <c r="JYM60" s="408"/>
      <c r="JYN60" s="409"/>
      <c r="JYO60" s="410"/>
      <c r="JYP60" s="411"/>
      <c r="JYQ60" s="412"/>
      <c r="JYR60" s="406"/>
      <c r="JYS60" s="407"/>
      <c r="JYT60" s="408"/>
      <c r="JYU60" s="409"/>
      <c r="JYV60" s="410"/>
      <c r="JYW60" s="411"/>
      <c r="JYX60" s="412"/>
      <c r="JYY60" s="406"/>
      <c r="JYZ60" s="407"/>
      <c r="JZA60" s="408"/>
      <c r="JZB60" s="409"/>
      <c r="JZC60" s="410"/>
      <c r="JZD60" s="411"/>
      <c r="JZE60" s="412"/>
      <c r="JZF60" s="406"/>
      <c r="JZG60" s="407"/>
      <c r="JZH60" s="408"/>
      <c r="JZI60" s="409"/>
      <c r="JZJ60" s="410"/>
      <c r="JZK60" s="411"/>
      <c r="JZL60" s="412"/>
      <c r="JZM60" s="406"/>
      <c r="JZN60" s="407"/>
      <c r="JZO60" s="408"/>
      <c r="JZP60" s="409"/>
      <c r="JZQ60" s="410"/>
      <c r="JZR60" s="411"/>
      <c r="JZS60" s="412"/>
      <c r="JZT60" s="406"/>
      <c r="JZU60" s="407"/>
      <c r="JZV60" s="408"/>
      <c r="JZW60" s="409"/>
      <c r="JZX60" s="410"/>
      <c r="JZY60" s="411"/>
      <c r="JZZ60" s="412"/>
      <c r="KAA60" s="406"/>
      <c r="KAB60" s="407"/>
      <c r="KAC60" s="408"/>
      <c r="KAD60" s="409"/>
      <c r="KAE60" s="410"/>
      <c r="KAF60" s="411"/>
      <c r="KAG60" s="412"/>
      <c r="KAH60" s="406"/>
      <c r="KAI60" s="407"/>
      <c r="KAJ60" s="408"/>
      <c r="KAK60" s="409"/>
      <c r="KAL60" s="410"/>
      <c r="KAM60" s="411"/>
      <c r="KAN60" s="412"/>
      <c r="KAO60" s="406"/>
      <c r="KAP60" s="407"/>
      <c r="KAQ60" s="408"/>
      <c r="KAR60" s="409"/>
      <c r="KAS60" s="410"/>
      <c r="KAT60" s="411"/>
      <c r="KAU60" s="412"/>
      <c r="KAV60" s="406"/>
      <c r="KAW60" s="407"/>
      <c r="KAX60" s="408"/>
      <c r="KAY60" s="409"/>
      <c r="KAZ60" s="410"/>
      <c r="KBA60" s="411"/>
      <c r="KBB60" s="412"/>
      <c r="KBC60" s="406"/>
      <c r="KBD60" s="407"/>
      <c r="KBE60" s="408"/>
      <c r="KBF60" s="409"/>
      <c r="KBG60" s="410"/>
      <c r="KBH60" s="411"/>
      <c r="KBI60" s="412"/>
      <c r="KBJ60" s="406"/>
      <c r="KBK60" s="407"/>
      <c r="KBL60" s="408"/>
      <c r="KBM60" s="409"/>
      <c r="KBN60" s="410"/>
      <c r="KBO60" s="411"/>
      <c r="KBP60" s="412"/>
      <c r="KBQ60" s="406"/>
      <c r="KBR60" s="407"/>
      <c r="KBS60" s="408"/>
      <c r="KBT60" s="409"/>
      <c r="KBU60" s="410"/>
      <c r="KBV60" s="411"/>
      <c r="KBW60" s="412"/>
      <c r="KBX60" s="406"/>
      <c r="KBY60" s="407"/>
      <c r="KBZ60" s="408"/>
      <c r="KCA60" s="409"/>
      <c r="KCB60" s="410"/>
      <c r="KCC60" s="411"/>
      <c r="KCD60" s="412"/>
      <c r="KCE60" s="406"/>
      <c r="KCF60" s="407"/>
      <c r="KCG60" s="408"/>
      <c r="KCH60" s="409"/>
      <c r="KCI60" s="410"/>
      <c r="KCJ60" s="411"/>
      <c r="KCK60" s="412"/>
      <c r="KCL60" s="406"/>
      <c r="KCM60" s="407"/>
      <c r="KCN60" s="408"/>
      <c r="KCO60" s="409"/>
      <c r="KCP60" s="410"/>
      <c r="KCQ60" s="411"/>
      <c r="KCR60" s="412"/>
      <c r="KCS60" s="406"/>
      <c r="KCT60" s="407"/>
      <c r="KCU60" s="408"/>
      <c r="KCV60" s="409"/>
      <c r="KCW60" s="410"/>
      <c r="KCX60" s="411"/>
      <c r="KCY60" s="412"/>
      <c r="KCZ60" s="406"/>
      <c r="KDA60" s="407"/>
      <c r="KDB60" s="408"/>
      <c r="KDC60" s="409"/>
      <c r="KDD60" s="410"/>
      <c r="KDE60" s="411"/>
      <c r="KDF60" s="412"/>
      <c r="KDG60" s="406"/>
      <c r="KDH60" s="407"/>
      <c r="KDI60" s="408"/>
      <c r="KDJ60" s="409"/>
      <c r="KDK60" s="410"/>
      <c r="KDL60" s="411"/>
      <c r="KDM60" s="412"/>
      <c r="KDN60" s="406"/>
      <c r="KDO60" s="407"/>
      <c r="KDP60" s="408"/>
      <c r="KDQ60" s="409"/>
      <c r="KDR60" s="410"/>
      <c r="KDS60" s="411"/>
      <c r="KDT60" s="412"/>
      <c r="KDU60" s="406"/>
      <c r="KDV60" s="407"/>
      <c r="KDW60" s="408"/>
      <c r="KDX60" s="409"/>
      <c r="KDY60" s="410"/>
      <c r="KDZ60" s="411"/>
      <c r="KEA60" s="412"/>
      <c r="KEB60" s="406"/>
      <c r="KEC60" s="407"/>
      <c r="KED60" s="408"/>
      <c r="KEE60" s="409"/>
      <c r="KEF60" s="410"/>
      <c r="KEG60" s="411"/>
      <c r="KEH60" s="412"/>
      <c r="KEI60" s="406"/>
      <c r="KEJ60" s="407"/>
      <c r="KEK60" s="408"/>
      <c r="KEL60" s="409"/>
      <c r="KEM60" s="410"/>
      <c r="KEN60" s="411"/>
      <c r="KEO60" s="412"/>
      <c r="KEP60" s="406"/>
      <c r="KEQ60" s="407"/>
      <c r="KER60" s="408"/>
      <c r="KES60" s="409"/>
      <c r="KET60" s="410"/>
      <c r="KEU60" s="411"/>
      <c r="KEV60" s="412"/>
      <c r="KEW60" s="406"/>
      <c r="KEX60" s="407"/>
      <c r="KEY60" s="408"/>
      <c r="KEZ60" s="409"/>
      <c r="KFA60" s="410"/>
      <c r="KFB60" s="411"/>
      <c r="KFC60" s="412"/>
      <c r="KFD60" s="406"/>
      <c r="KFE60" s="407"/>
      <c r="KFF60" s="408"/>
      <c r="KFG60" s="409"/>
      <c r="KFH60" s="410"/>
      <c r="KFI60" s="411"/>
      <c r="KFJ60" s="412"/>
      <c r="KFK60" s="406"/>
      <c r="KFL60" s="407"/>
      <c r="KFM60" s="408"/>
      <c r="KFN60" s="409"/>
      <c r="KFO60" s="410"/>
      <c r="KFP60" s="411"/>
      <c r="KFQ60" s="412"/>
      <c r="KFR60" s="406"/>
      <c r="KFS60" s="407"/>
      <c r="KFT60" s="408"/>
      <c r="KFU60" s="409"/>
      <c r="KFV60" s="410"/>
      <c r="KFW60" s="411"/>
      <c r="KFX60" s="412"/>
      <c r="KFY60" s="406"/>
      <c r="KFZ60" s="407"/>
      <c r="KGA60" s="408"/>
      <c r="KGB60" s="409"/>
      <c r="KGC60" s="410"/>
      <c r="KGD60" s="411"/>
      <c r="KGE60" s="412"/>
      <c r="KGF60" s="406"/>
      <c r="KGG60" s="407"/>
      <c r="KGH60" s="408"/>
      <c r="KGI60" s="409"/>
      <c r="KGJ60" s="410"/>
      <c r="KGK60" s="411"/>
      <c r="KGL60" s="412"/>
      <c r="KGM60" s="406"/>
      <c r="KGN60" s="407"/>
      <c r="KGO60" s="408"/>
      <c r="KGP60" s="409"/>
      <c r="KGQ60" s="410"/>
      <c r="KGR60" s="411"/>
      <c r="KGS60" s="412"/>
      <c r="KGT60" s="406"/>
      <c r="KGU60" s="407"/>
      <c r="KGV60" s="408"/>
      <c r="KGW60" s="409"/>
      <c r="KGX60" s="410"/>
      <c r="KGY60" s="411"/>
      <c r="KGZ60" s="412"/>
      <c r="KHA60" s="406"/>
      <c r="KHB60" s="407"/>
      <c r="KHC60" s="408"/>
      <c r="KHD60" s="409"/>
      <c r="KHE60" s="410"/>
      <c r="KHF60" s="411"/>
      <c r="KHG60" s="412"/>
      <c r="KHH60" s="406"/>
      <c r="KHI60" s="407"/>
      <c r="KHJ60" s="408"/>
      <c r="KHK60" s="409"/>
      <c r="KHL60" s="410"/>
      <c r="KHM60" s="411"/>
      <c r="KHN60" s="412"/>
      <c r="KHO60" s="406"/>
      <c r="KHP60" s="407"/>
      <c r="KHQ60" s="408"/>
      <c r="KHR60" s="409"/>
      <c r="KHS60" s="410"/>
      <c r="KHT60" s="411"/>
      <c r="KHU60" s="412"/>
      <c r="KHV60" s="406"/>
      <c r="KHW60" s="407"/>
      <c r="KHX60" s="408"/>
      <c r="KHY60" s="409"/>
      <c r="KHZ60" s="410"/>
      <c r="KIA60" s="411"/>
      <c r="KIB60" s="412"/>
      <c r="KIC60" s="406"/>
      <c r="KID60" s="407"/>
      <c r="KIE60" s="408"/>
      <c r="KIF60" s="409"/>
      <c r="KIG60" s="410"/>
      <c r="KIH60" s="411"/>
      <c r="KII60" s="412"/>
      <c r="KIJ60" s="406"/>
      <c r="KIK60" s="407"/>
      <c r="KIL60" s="408"/>
      <c r="KIM60" s="409"/>
      <c r="KIN60" s="410"/>
      <c r="KIO60" s="411"/>
      <c r="KIP60" s="412"/>
      <c r="KIQ60" s="406"/>
      <c r="KIR60" s="407"/>
      <c r="KIS60" s="408"/>
      <c r="KIT60" s="409"/>
      <c r="KIU60" s="410"/>
      <c r="KIV60" s="411"/>
      <c r="KIW60" s="412"/>
      <c r="KIX60" s="406"/>
      <c r="KIY60" s="407"/>
      <c r="KIZ60" s="408"/>
      <c r="KJA60" s="409"/>
      <c r="KJB60" s="410"/>
      <c r="KJC60" s="411"/>
      <c r="KJD60" s="412"/>
      <c r="KJE60" s="406"/>
      <c r="KJF60" s="407"/>
      <c r="KJG60" s="408"/>
      <c r="KJH60" s="409"/>
      <c r="KJI60" s="410"/>
      <c r="KJJ60" s="411"/>
      <c r="KJK60" s="412"/>
      <c r="KJL60" s="406"/>
      <c r="KJM60" s="407"/>
      <c r="KJN60" s="408"/>
      <c r="KJO60" s="409"/>
      <c r="KJP60" s="410"/>
      <c r="KJQ60" s="411"/>
      <c r="KJR60" s="412"/>
      <c r="KJS60" s="406"/>
      <c r="KJT60" s="407"/>
      <c r="KJU60" s="408"/>
      <c r="KJV60" s="409"/>
      <c r="KJW60" s="410"/>
      <c r="KJX60" s="411"/>
      <c r="KJY60" s="412"/>
      <c r="KJZ60" s="406"/>
      <c r="KKA60" s="407"/>
      <c r="KKB60" s="408"/>
      <c r="KKC60" s="409"/>
      <c r="KKD60" s="410"/>
      <c r="KKE60" s="411"/>
      <c r="KKF60" s="412"/>
      <c r="KKG60" s="406"/>
      <c r="KKH60" s="407"/>
      <c r="KKI60" s="408"/>
      <c r="KKJ60" s="409"/>
      <c r="KKK60" s="410"/>
      <c r="KKL60" s="411"/>
      <c r="KKM60" s="412"/>
      <c r="KKN60" s="406"/>
      <c r="KKO60" s="407"/>
      <c r="KKP60" s="408"/>
      <c r="KKQ60" s="409"/>
      <c r="KKR60" s="410"/>
      <c r="KKS60" s="411"/>
      <c r="KKT60" s="412"/>
      <c r="KKU60" s="406"/>
      <c r="KKV60" s="407"/>
      <c r="KKW60" s="408"/>
      <c r="KKX60" s="409"/>
      <c r="KKY60" s="410"/>
      <c r="KKZ60" s="411"/>
      <c r="KLA60" s="412"/>
      <c r="KLB60" s="406"/>
      <c r="KLC60" s="407"/>
      <c r="KLD60" s="408"/>
      <c r="KLE60" s="409"/>
      <c r="KLF60" s="410"/>
      <c r="KLG60" s="411"/>
      <c r="KLH60" s="412"/>
      <c r="KLI60" s="406"/>
      <c r="KLJ60" s="407"/>
      <c r="KLK60" s="408"/>
      <c r="KLL60" s="409"/>
      <c r="KLM60" s="410"/>
      <c r="KLN60" s="411"/>
      <c r="KLO60" s="412"/>
      <c r="KLP60" s="406"/>
      <c r="KLQ60" s="407"/>
      <c r="KLR60" s="408"/>
      <c r="KLS60" s="409"/>
      <c r="KLT60" s="410"/>
      <c r="KLU60" s="411"/>
      <c r="KLV60" s="412"/>
      <c r="KLW60" s="406"/>
      <c r="KLX60" s="407"/>
      <c r="KLY60" s="408"/>
      <c r="KLZ60" s="409"/>
      <c r="KMA60" s="410"/>
      <c r="KMB60" s="411"/>
      <c r="KMC60" s="412"/>
      <c r="KMD60" s="406"/>
      <c r="KME60" s="407"/>
      <c r="KMF60" s="408"/>
      <c r="KMG60" s="409"/>
      <c r="KMH60" s="410"/>
      <c r="KMI60" s="411"/>
      <c r="KMJ60" s="412"/>
      <c r="KMK60" s="406"/>
      <c r="KML60" s="407"/>
      <c r="KMM60" s="408"/>
      <c r="KMN60" s="409"/>
      <c r="KMO60" s="410"/>
      <c r="KMP60" s="411"/>
      <c r="KMQ60" s="412"/>
      <c r="KMR60" s="406"/>
      <c r="KMS60" s="407"/>
      <c r="KMT60" s="408"/>
      <c r="KMU60" s="409"/>
      <c r="KMV60" s="410"/>
      <c r="KMW60" s="411"/>
      <c r="KMX60" s="412"/>
      <c r="KMY60" s="406"/>
      <c r="KMZ60" s="407"/>
      <c r="KNA60" s="408"/>
      <c r="KNB60" s="409"/>
      <c r="KNC60" s="410"/>
      <c r="KND60" s="411"/>
      <c r="KNE60" s="412"/>
      <c r="KNF60" s="406"/>
      <c r="KNG60" s="407"/>
      <c r="KNH60" s="408"/>
      <c r="KNI60" s="409"/>
      <c r="KNJ60" s="410"/>
      <c r="KNK60" s="411"/>
      <c r="KNL60" s="412"/>
      <c r="KNM60" s="406"/>
      <c r="KNN60" s="407"/>
      <c r="KNO60" s="408"/>
      <c r="KNP60" s="409"/>
      <c r="KNQ60" s="410"/>
      <c r="KNR60" s="411"/>
      <c r="KNS60" s="412"/>
      <c r="KNT60" s="406"/>
      <c r="KNU60" s="407"/>
      <c r="KNV60" s="408"/>
      <c r="KNW60" s="409"/>
      <c r="KNX60" s="410"/>
      <c r="KNY60" s="411"/>
      <c r="KNZ60" s="412"/>
      <c r="KOA60" s="406"/>
      <c r="KOB60" s="407"/>
      <c r="KOC60" s="408"/>
      <c r="KOD60" s="409"/>
      <c r="KOE60" s="410"/>
      <c r="KOF60" s="411"/>
      <c r="KOG60" s="412"/>
      <c r="KOH60" s="406"/>
      <c r="KOI60" s="407"/>
      <c r="KOJ60" s="408"/>
      <c r="KOK60" s="409"/>
      <c r="KOL60" s="410"/>
      <c r="KOM60" s="411"/>
      <c r="KON60" s="412"/>
      <c r="KOO60" s="406"/>
      <c r="KOP60" s="407"/>
      <c r="KOQ60" s="408"/>
      <c r="KOR60" s="409"/>
      <c r="KOS60" s="410"/>
      <c r="KOT60" s="411"/>
      <c r="KOU60" s="412"/>
      <c r="KOV60" s="406"/>
      <c r="KOW60" s="407"/>
      <c r="KOX60" s="408"/>
      <c r="KOY60" s="409"/>
      <c r="KOZ60" s="410"/>
      <c r="KPA60" s="411"/>
      <c r="KPB60" s="412"/>
      <c r="KPC60" s="406"/>
      <c r="KPD60" s="407"/>
      <c r="KPE60" s="408"/>
      <c r="KPF60" s="409"/>
      <c r="KPG60" s="410"/>
      <c r="KPH60" s="411"/>
      <c r="KPI60" s="412"/>
      <c r="KPJ60" s="406"/>
      <c r="KPK60" s="407"/>
      <c r="KPL60" s="408"/>
      <c r="KPM60" s="409"/>
      <c r="KPN60" s="410"/>
      <c r="KPO60" s="411"/>
      <c r="KPP60" s="412"/>
      <c r="KPQ60" s="406"/>
      <c r="KPR60" s="407"/>
      <c r="KPS60" s="408"/>
      <c r="KPT60" s="409"/>
      <c r="KPU60" s="410"/>
      <c r="KPV60" s="411"/>
      <c r="KPW60" s="412"/>
      <c r="KPX60" s="406"/>
      <c r="KPY60" s="407"/>
      <c r="KPZ60" s="408"/>
      <c r="KQA60" s="409"/>
      <c r="KQB60" s="410"/>
      <c r="KQC60" s="411"/>
      <c r="KQD60" s="412"/>
      <c r="KQE60" s="406"/>
      <c r="KQF60" s="407"/>
      <c r="KQG60" s="408"/>
      <c r="KQH60" s="409"/>
      <c r="KQI60" s="410"/>
      <c r="KQJ60" s="411"/>
      <c r="KQK60" s="412"/>
      <c r="KQL60" s="406"/>
      <c r="KQM60" s="407"/>
      <c r="KQN60" s="408"/>
      <c r="KQO60" s="409"/>
      <c r="KQP60" s="410"/>
      <c r="KQQ60" s="411"/>
      <c r="KQR60" s="412"/>
      <c r="KQS60" s="406"/>
      <c r="KQT60" s="407"/>
      <c r="KQU60" s="408"/>
      <c r="KQV60" s="409"/>
      <c r="KQW60" s="410"/>
      <c r="KQX60" s="411"/>
      <c r="KQY60" s="412"/>
      <c r="KQZ60" s="406"/>
      <c r="KRA60" s="407"/>
      <c r="KRB60" s="408"/>
      <c r="KRC60" s="409"/>
      <c r="KRD60" s="410"/>
      <c r="KRE60" s="411"/>
      <c r="KRF60" s="412"/>
      <c r="KRG60" s="406"/>
      <c r="KRH60" s="407"/>
      <c r="KRI60" s="408"/>
      <c r="KRJ60" s="409"/>
      <c r="KRK60" s="410"/>
      <c r="KRL60" s="411"/>
      <c r="KRM60" s="412"/>
      <c r="KRN60" s="406"/>
      <c r="KRO60" s="407"/>
      <c r="KRP60" s="408"/>
      <c r="KRQ60" s="409"/>
      <c r="KRR60" s="410"/>
      <c r="KRS60" s="411"/>
      <c r="KRT60" s="412"/>
      <c r="KRU60" s="406"/>
      <c r="KRV60" s="407"/>
      <c r="KRW60" s="408"/>
      <c r="KRX60" s="409"/>
      <c r="KRY60" s="410"/>
      <c r="KRZ60" s="411"/>
      <c r="KSA60" s="412"/>
      <c r="KSB60" s="406"/>
      <c r="KSC60" s="407"/>
      <c r="KSD60" s="408"/>
      <c r="KSE60" s="409"/>
      <c r="KSF60" s="410"/>
      <c r="KSG60" s="411"/>
      <c r="KSH60" s="412"/>
      <c r="KSI60" s="406"/>
      <c r="KSJ60" s="407"/>
      <c r="KSK60" s="408"/>
      <c r="KSL60" s="409"/>
      <c r="KSM60" s="410"/>
      <c r="KSN60" s="411"/>
      <c r="KSO60" s="412"/>
      <c r="KSP60" s="406"/>
      <c r="KSQ60" s="407"/>
      <c r="KSR60" s="408"/>
      <c r="KSS60" s="409"/>
      <c r="KST60" s="410"/>
      <c r="KSU60" s="411"/>
      <c r="KSV60" s="412"/>
      <c r="KSW60" s="406"/>
      <c r="KSX60" s="407"/>
      <c r="KSY60" s="408"/>
      <c r="KSZ60" s="409"/>
      <c r="KTA60" s="410"/>
      <c r="KTB60" s="411"/>
      <c r="KTC60" s="412"/>
      <c r="KTD60" s="406"/>
      <c r="KTE60" s="407"/>
      <c r="KTF60" s="408"/>
      <c r="KTG60" s="409"/>
      <c r="KTH60" s="410"/>
      <c r="KTI60" s="411"/>
      <c r="KTJ60" s="412"/>
      <c r="KTK60" s="406"/>
      <c r="KTL60" s="407"/>
      <c r="KTM60" s="408"/>
      <c r="KTN60" s="409"/>
      <c r="KTO60" s="410"/>
      <c r="KTP60" s="411"/>
      <c r="KTQ60" s="412"/>
      <c r="KTR60" s="406"/>
      <c r="KTS60" s="407"/>
      <c r="KTT60" s="408"/>
      <c r="KTU60" s="409"/>
      <c r="KTV60" s="410"/>
      <c r="KTW60" s="411"/>
      <c r="KTX60" s="412"/>
      <c r="KTY60" s="406"/>
      <c r="KTZ60" s="407"/>
      <c r="KUA60" s="408"/>
      <c r="KUB60" s="409"/>
      <c r="KUC60" s="410"/>
      <c r="KUD60" s="411"/>
      <c r="KUE60" s="412"/>
      <c r="KUF60" s="406"/>
      <c r="KUG60" s="407"/>
      <c r="KUH60" s="408"/>
      <c r="KUI60" s="409"/>
      <c r="KUJ60" s="410"/>
      <c r="KUK60" s="411"/>
      <c r="KUL60" s="412"/>
      <c r="KUM60" s="406"/>
      <c r="KUN60" s="407"/>
      <c r="KUO60" s="408"/>
      <c r="KUP60" s="409"/>
      <c r="KUQ60" s="410"/>
      <c r="KUR60" s="411"/>
      <c r="KUS60" s="412"/>
      <c r="KUT60" s="406"/>
      <c r="KUU60" s="407"/>
      <c r="KUV60" s="408"/>
      <c r="KUW60" s="409"/>
      <c r="KUX60" s="410"/>
      <c r="KUY60" s="411"/>
      <c r="KUZ60" s="412"/>
      <c r="KVA60" s="406"/>
      <c r="KVB60" s="407"/>
      <c r="KVC60" s="408"/>
      <c r="KVD60" s="409"/>
      <c r="KVE60" s="410"/>
      <c r="KVF60" s="411"/>
      <c r="KVG60" s="412"/>
      <c r="KVH60" s="406"/>
      <c r="KVI60" s="407"/>
      <c r="KVJ60" s="408"/>
      <c r="KVK60" s="409"/>
      <c r="KVL60" s="410"/>
      <c r="KVM60" s="411"/>
      <c r="KVN60" s="412"/>
      <c r="KVO60" s="406"/>
      <c r="KVP60" s="407"/>
      <c r="KVQ60" s="408"/>
      <c r="KVR60" s="409"/>
      <c r="KVS60" s="410"/>
      <c r="KVT60" s="411"/>
      <c r="KVU60" s="412"/>
      <c r="KVV60" s="406"/>
      <c r="KVW60" s="407"/>
      <c r="KVX60" s="408"/>
      <c r="KVY60" s="409"/>
      <c r="KVZ60" s="410"/>
      <c r="KWA60" s="411"/>
      <c r="KWB60" s="412"/>
      <c r="KWC60" s="406"/>
      <c r="KWD60" s="407"/>
      <c r="KWE60" s="408"/>
      <c r="KWF60" s="409"/>
      <c r="KWG60" s="410"/>
      <c r="KWH60" s="411"/>
      <c r="KWI60" s="412"/>
      <c r="KWJ60" s="406"/>
      <c r="KWK60" s="407"/>
      <c r="KWL60" s="408"/>
      <c r="KWM60" s="409"/>
      <c r="KWN60" s="410"/>
      <c r="KWO60" s="411"/>
      <c r="KWP60" s="412"/>
      <c r="KWQ60" s="406"/>
      <c r="KWR60" s="407"/>
      <c r="KWS60" s="408"/>
      <c r="KWT60" s="409"/>
      <c r="KWU60" s="410"/>
      <c r="KWV60" s="411"/>
      <c r="KWW60" s="412"/>
      <c r="KWX60" s="406"/>
      <c r="KWY60" s="407"/>
      <c r="KWZ60" s="408"/>
      <c r="KXA60" s="409"/>
      <c r="KXB60" s="410"/>
      <c r="KXC60" s="411"/>
      <c r="KXD60" s="412"/>
      <c r="KXE60" s="406"/>
      <c r="KXF60" s="407"/>
      <c r="KXG60" s="408"/>
      <c r="KXH60" s="409"/>
      <c r="KXI60" s="410"/>
      <c r="KXJ60" s="411"/>
      <c r="KXK60" s="412"/>
      <c r="KXL60" s="406"/>
      <c r="KXM60" s="407"/>
      <c r="KXN60" s="408"/>
      <c r="KXO60" s="409"/>
      <c r="KXP60" s="410"/>
      <c r="KXQ60" s="411"/>
      <c r="KXR60" s="412"/>
      <c r="KXS60" s="406"/>
      <c r="KXT60" s="407"/>
      <c r="KXU60" s="408"/>
      <c r="KXV60" s="409"/>
      <c r="KXW60" s="410"/>
      <c r="KXX60" s="411"/>
      <c r="KXY60" s="412"/>
      <c r="KXZ60" s="406"/>
      <c r="KYA60" s="407"/>
      <c r="KYB60" s="408"/>
      <c r="KYC60" s="409"/>
      <c r="KYD60" s="410"/>
      <c r="KYE60" s="411"/>
      <c r="KYF60" s="412"/>
      <c r="KYG60" s="406"/>
      <c r="KYH60" s="407"/>
      <c r="KYI60" s="408"/>
      <c r="KYJ60" s="409"/>
      <c r="KYK60" s="410"/>
      <c r="KYL60" s="411"/>
      <c r="KYM60" s="412"/>
      <c r="KYN60" s="406"/>
      <c r="KYO60" s="407"/>
      <c r="KYP60" s="408"/>
      <c r="KYQ60" s="409"/>
      <c r="KYR60" s="410"/>
      <c r="KYS60" s="411"/>
      <c r="KYT60" s="412"/>
      <c r="KYU60" s="406"/>
      <c r="KYV60" s="407"/>
      <c r="KYW60" s="408"/>
      <c r="KYX60" s="409"/>
      <c r="KYY60" s="410"/>
      <c r="KYZ60" s="411"/>
      <c r="KZA60" s="412"/>
      <c r="KZB60" s="406"/>
      <c r="KZC60" s="407"/>
      <c r="KZD60" s="408"/>
      <c r="KZE60" s="409"/>
      <c r="KZF60" s="410"/>
      <c r="KZG60" s="411"/>
      <c r="KZH60" s="412"/>
      <c r="KZI60" s="406"/>
      <c r="KZJ60" s="407"/>
      <c r="KZK60" s="408"/>
      <c r="KZL60" s="409"/>
      <c r="KZM60" s="410"/>
      <c r="KZN60" s="411"/>
      <c r="KZO60" s="412"/>
      <c r="KZP60" s="406"/>
      <c r="KZQ60" s="407"/>
      <c r="KZR60" s="408"/>
      <c r="KZS60" s="409"/>
      <c r="KZT60" s="410"/>
      <c r="KZU60" s="411"/>
      <c r="KZV60" s="412"/>
      <c r="KZW60" s="406"/>
      <c r="KZX60" s="407"/>
      <c r="KZY60" s="408"/>
      <c r="KZZ60" s="409"/>
      <c r="LAA60" s="410"/>
      <c r="LAB60" s="411"/>
      <c r="LAC60" s="412"/>
      <c r="LAD60" s="406"/>
      <c r="LAE60" s="407"/>
      <c r="LAF60" s="408"/>
      <c r="LAG60" s="409"/>
      <c r="LAH60" s="410"/>
      <c r="LAI60" s="411"/>
      <c r="LAJ60" s="412"/>
      <c r="LAK60" s="406"/>
      <c r="LAL60" s="407"/>
      <c r="LAM60" s="408"/>
      <c r="LAN60" s="409"/>
      <c r="LAO60" s="410"/>
      <c r="LAP60" s="411"/>
      <c r="LAQ60" s="412"/>
      <c r="LAR60" s="406"/>
      <c r="LAS60" s="407"/>
      <c r="LAT60" s="408"/>
      <c r="LAU60" s="409"/>
      <c r="LAV60" s="410"/>
      <c r="LAW60" s="411"/>
      <c r="LAX60" s="412"/>
      <c r="LAY60" s="406"/>
      <c r="LAZ60" s="407"/>
      <c r="LBA60" s="408"/>
      <c r="LBB60" s="409"/>
      <c r="LBC60" s="410"/>
      <c r="LBD60" s="411"/>
      <c r="LBE60" s="412"/>
      <c r="LBF60" s="406"/>
      <c r="LBG60" s="407"/>
      <c r="LBH60" s="408"/>
      <c r="LBI60" s="409"/>
      <c r="LBJ60" s="410"/>
      <c r="LBK60" s="411"/>
      <c r="LBL60" s="412"/>
      <c r="LBM60" s="406"/>
      <c r="LBN60" s="407"/>
      <c r="LBO60" s="408"/>
      <c r="LBP60" s="409"/>
      <c r="LBQ60" s="410"/>
      <c r="LBR60" s="411"/>
      <c r="LBS60" s="412"/>
      <c r="LBT60" s="406"/>
      <c r="LBU60" s="407"/>
      <c r="LBV60" s="408"/>
      <c r="LBW60" s="409"/>
      <c r="LBX60" s="410"/>
      <c r="LBY60" s="411"/>
      <c r="LBZ60" s="412"/>
      <c r="LCA60" s="406"/>
      <c r="LCB60" s="407"/>
      <c r="LCC60" s="408"/>
      <c r="LCD60" s="409"/>
      <c r="LCE60" s="410"/>
      <c r="LCF60" s="411"/>
      <c r="LCG60" s="412"/>
      <c r="LCH60" s="406"/>
      <c r="LCI60" s="407"/>
      <c r="LCJ60" s="408"/>
      <c r="LCK60" s="409"/>
      <c r="LCL60" s="410"/>
      <c r="LCM60" s="411"/>
      <c r="LCN60" s="412"/>
      <c r="LCO60" s="406"/>
      <c r="LCP60" s="407"/>
      <c r="LCQ60" s="408"/>
      <c r="LCR60" s="409"/>
      <c r="LCS60" s="410"/>
      <c r="LCT60" s="411"/>
      <c r="LCU60" s="412"/>
      <c r="LCV60" s="406"/>
      <c r="LCW60" s="407"/>
      <c r="LCX60" s="408"/>
      <c r="LCY60" s="409"/>
      <c r="LCZ60" s="410"/>
      <c r="LDA60" s="411"/>
      <c r="LDB60" s="412"/>
      <c r="LDC60" s="406"/>
      <c r="LDD60" s="407"/>
      <c r="LDE60" s="408"/>
      <c r="LDF60" s="409"/>
      <c r="LDG60" s="410"/>
      <c r="LDH60" s="411"/>
      <c r="LDI60" s="412"/>
      <c r="LDJ60" s="406"/>
      <c r="LDK60" s="407"/>
      <c r="LDL60" s="408"/>
      <c r="LDM60" s="409"/>
      <c r="LDN60" s="410"/>
      <c r="LDO60" s="411"/>
      <c r="LDP60" s="412"/>
      <c r="LDQ60" s="406"/>
      <c r="LDR60" s="407"/>
      <c r="LDS60" s="408"/>
      <c r="LDT60" s="409"/>
      <c r="LDU60" s="410"/>
      <c r="LDV60" s="411"/>
      <c r="LDW60" s="412"/>
      <c r="LDX60" s="406"/>
      <c r="LDY60" s="407"/>
      <c r="LDZ60" s="408"/>
      <c r="LEA60" s="409"/>
      <c r="LEB60" s="410"/>
      <c r="LEC60" s="411"/>
      <c r="LED60" s="412"/>
      <c r="LEE60" s="406"/>
      <c r="LEF60" s="407"/>
      <c r="LEG60" s="408"/>
      <c r="LEH60" s="409"/>
      <c r="LEI60" s="410"/>
      <c r="LEJ60" s="411"/>
      <c r="LEK60" s="412"/>
      <c r="LEL60" s="406"/>
      <c r="LEM60" s="407"/>
      <c r="LEN60" s="408"/>
      <c r="LEO60" s="409"/>
      <c r="LEP60" s="410"/>
      <c r="LEQ60" s="411"/>
      <c r="LER60" s="412"/>
      <c r="LES60" s="406"/>
      <c r="LET60" s="407"/>
      <c r="LEU60" s="408"/>
      <c r="LEV60" s="409"/>
      <c r="LEW60" s="410"/>
      <c r="LEX60" s="411"/>
      <c r="LEY60" s="412"/>
      <c r="LEZ60" s="406"/>
      <c r="LFA60" s="407"/>
      <c r="LFB60" s="408"/>
      <c r="LFC60" s="409"/>
      <c r="LFD60" s="410"/>
      <c r="LFE60" s="411"/>
      <c r="LFF60" s="412"/>
      <c r="LFG60" s="406"/>
      <c r="LFH60" s="407"/>
      <c r="LFI60" s="408"/>
      <c r="LFJ60" s="409"/>
      <c r="LFK60" s="410"/>
      <c r="LFL60" s="411"/>
      <c r="LFM60" s="412"/>
      <c r="LFN60" s="406"/>
      <c r="LFO60" s="407"/>
      <c r="LFP60" s="408"/>
      <c r="LFQ60" s="409"/>
      <c r="LFR60" s="410"/>
      <c r="LFS60" s="411"/>
      <c r="LFT60" s="412"/>
      <c r="LFU60" s="406"/>
      <c r="LFV60" s="407"/>
      <c r="LFW60" s="408"/>
      <c r="LFX60" s="409"/>
      <c r="LFY60" s="410"/>
      <c r="LFZ60" s="411"/>
      <c r="LGA60" s="412"/>
      <c r="LGB60" s="406"/>
      <c r="LGC60" s="407"/>
      <c r="LGD60" s="408"/>
      <c r="LGE60" s="409"/>
      <c r="LGF60" s="410"/>
      <c r="LGG60" s="411"/>
      <c r="LGH60" s="412"/>
      <c r="LGI60" s="406"/>
      <c r="LGJ60" s="407"/>
      <c r="LGK60" s="408"/>
      <c r="LGL60" s="409"/>
      <c r="LGM60" s="410"/>
      <c r="LGN60" s="411"/>
      <c r="LGO60" s="412"/>
      <c r="LGP60" s="406"/>
      <c r="LGQ60" s="407"/>
      <c r="LGR60" s="408"/>
      <c r="LGS60" s="409"/>
      <c r="LGT60" s="410"/>
      <c r="LGU60" s="411"/>
      <c r="LGV60" s="412"/>
      <c r="LGW60" s="406"/>
      <c r="LGX60" s="407"/>
      <c r="LGY60" s="408"/>
      <c r="LGZ60" s="409"/>
      <c r="LHA60" s="410"/>
      <c r="LHB60" s="411"/>
      <c r="LHC60" s="412"/>
      <c r="LHD60" s="406"/>
      <c r="LHE60" s="407"/>
      <c r="LHF60" s="408"/>
      <c r="LHG60" s="409"/>
      <c r="LHH60" s="410"/>
      <c r="LHI60" s="411"/>
      <c r="LHJ60" s="412"/>
      <c r="LHK60" s="406"/>
      <c r="LHL60" s="407"/>
      <c r="LHM60" s="408"/>
      <c r="LHN60" s="409"/>
      <c r="LHO60" s="410"/>
      <c r="LHP60" s="411"/>
      <c r="LHQ60" s="412"/>
      <c r="LHR60" s="406"/>
      <c r="LHS60" s="407"/>
      <c r="LHT60" s="408"/>
      <c r="LHU60" s="409"/>
      <c r="LHV60" s="410"/>
      <c r="LHW60" s="411"/>
      <c r="LHX60" s="412"/>
      <c r="LHY60" s="406"/>
      <c r="LHZ60" s="407"/>
      <c r="LIA60" s="408"/>
      <c r="LIB60" s="409"/>
      <c r="LIC60" s="410"/>
      <c r="LID60" s="411"/>
      <c r="LIE60" s="412"/>
      <c r="LIF60" s="406"/>
      <c r="LIG60" s="407"/>
      <c r="LIH60" s="408"/>
      <c r="LII60" s="409"/>
      <c r="LIJ60" s="410"/>
      <c r="LIK60" s="411"/>
      <c r="LIL60" s="412"/>
      <c r="LIM60" s="406"/>
      <c r="LIN60" s="407"/>
      <c r="LIO60" s="408"/>
      <c r="LIP60" s="409"/>
      <c r="LIQ60" s="410"/>
      <c r="LIR60" s="411"/>
      <c r="LIS60" s="412"/>
      <c r="LIT60" s="406"/>
      <c r="LIU60" s="407"/>
      <c r="LIV60" s="408"/>
      <c r="LIW60" s="409"/>
      <c r="LIX60" s="410"/>
      <c r="LIY60" s="411"/>
      <c r="LIZ60" s="412"/>
      <c r="LJA60" s="406"/>
      <c r="LJB60" s="407"/>
      <c r="LJC60" s="408"/>
      <c r="LJD60" s="409"/>
      <c r="LJE60" s="410"/>
      <c r="LJF60" s="411"/>
      <c r="LJG60" s="412"/>
      <c r="LJH60" s="406"/>
      <c r="LJI60" s="407"/>
      <c r="LJJ60" s="408"/>
      <c r="LJK60" s="409"/>
      <c r="LJL60" s="410"/>
      <c r="LJM60" s="411"/>
      <c r="LJN60" s="412"/>
      <c r="LJO60" s="406"/>
      <c r="LJP60" s="407"/>
      <c r="LJQ60" s="408"/>
      <c r="LJR60" s="409"/>
      <c r="LJS60" s="410"/>
      <c r="LJT60" s="411"/>
      <c r="LJU60" s="412"/>
      <c r="LJV60" s="406"/>
      <c r="LJW60" s="407"/>
      <c r="LJX60" s="408"/>
      <c r="LJY60" s="409"/>
      <c r="LJZ60" s="410"/>
      <c r="LKA60" s="411"/>
      <c r="LKB60" s="412"/>
      <c r="LKC60" s="406"/>
      <c r="LKD60" s="407"/>
      <c r="LKE60" s="408"/>
      <c r="LKF60" s="409"/>
      <c r="LKG60" s="410"/>
      <c r="LKH60" s="411"/>
      <c r="LKI60" s="412"/>
      <c r="LKJ60" s="406"/>
      <c r="LKK60" s="407"/>
      <c r="LKL60" s="408"/>
      <c r="LKM60" s="409"/>
      <c r="LKN60" s="410"/>
      <c r="LKO60" s="411"/>
      <c r="LKP60" s="412"/>
      <c r="LKQ60" s="406"/>
      <c r="LKR60" s="407"/>
      <c r="LKS60" s="408"/>
      <c r="LKT60" s="409"/>
      <c r="LKU60" s="410"/>
      <c r="LKV60" s="411"/>
      <c r="LKW60" s="412"/>
      <c r="LKX60" s="406"/>
      <c r="LKY60" s="407"/>
      <c r="LKZ60" s="408"/>
      <c r="LLA60" s="409"/>
      <c r="LLB60" s="410"/>
      <c r="LLC60" s="411"/>
      <c r="LLD60" s="412"/>
      <c r="LLE60" s="406"/>
      <c r="LLF60" s="407"/>
      <c r="LLG60" s="408"/>
      <c r="LLH60" s="409"/>
      <c r="LLI60" s="410"/>
      <c r="LLJ60" s="411"/>
      <c r="LLK60" s="412"/>
      <c r="LLL60" s="406"/>
      <c r="LLM60" s="407"/>
      <c r="LLN60" s="408"/>
      <c r="LLO60" s="409"/>
      <c r="LLP60" s="410"/>
      <c r="LLQ60" s="411"/>
      <c r="LLR60" s="412"/>
      <c r="LLS60" s="406"/>
      <c r="LLT60" s="407"/>
      <c r="LLU60" s="408"/>
      <c r="LLV60" s="409"/>
      <c r="LLW60" s="410"/>
      <c r="LLX60" s="411"/>
      <c r="LLY60" s="412"/>
      <c r="LLZ60" s="406"/>
      <c r="LMA60" s="407"/>
      <c r="LMB60" s="408"/>
      <c r="LMC60" s="409"/>
      <c r="LMD60" s="410"/>
      <c r="LME60" s="411"/>
      <c r="LMF60" s="412"/>
      <c r="LMG60" s="406"/>
      <c r="LMH60" s="407"/>
      <c r="LMI60" s="408"/>
      <c r="LMJ60" s="409"/>
      <c r="LMK60" s="410"/>
      <c r="LML60" s="411"/>
      <c r="LMM60" s="412"/>
      <c r="LMN60" s="406"/>
      <c r="LMO60" s="407"/>
      <c r="LMP60" s="408"/>
      <c r="LMQ60" s="409"/>
      <c r="LMR60" s="410"/>
      <c r="LMS60" s="411"/>
      <c r="LMT60" s="412"/>
      <c r="LMU60" s="406"/>
      <c r="LMV60" s="407"/>
      <c r="LMW60" s="408"/>
      <c r="LMX60" s="409"/>
      <c r="LMY60" s="410"/>
      <c r="LMZ60" s="411"/>
      <c r="LNA60" s="412"/>
      <c r="LNB60" s="406"/>
      <c r="LNC60" s="407"/>
      <c r="LND60" s="408"/>
      <c r="LNE60" s="409"/>
      <c r="LNF60" s="410"/>
      <c r="LNG60" s="411"/>
      <c r="LNH60" s="412"/>
      <c r="LNI60" s="406"/>
      <c r="LNJ60" s="407"/>
      <c r="LNK60" s="408"/>
      <c r="LNL60" s="409"/>
      <c r="LNM60" s="410"/>
      <c r="LNN60" s="411"/>
      <c r="LNO60" s="412"/>
      <c r="LNP60" s="406"/>
      <c r="LNQ60" s="407"/>
      <c r="LNR60" s="408"/>
      <c r="LNS60" s="409"/>
      <c r="LNT60" s="410"/>
      <c r="LNU60" s="411"/>
      <c r="LNV60" s="412"/>
      <c r="LNW60" s="406"/>
      <c r="LNX60" s="407"/>
      <c r="LNY60" s="408"/>
      <c r="LNZ60" s="409"/>
      <c r="LOA60" s="410"/>
      <c r="LOB60" s="411"/>
      <c r="LOC60" s="412"/>
      <c r="LOD60" s="406"/>
      <c r="LOE60" s="407"/>
      <c r="LOF60" s="408"/>
      <c r="LOG60" s="409"/>
      <c r="LOH60" s="410"/>
      <c r="LOI60" s="411"/>
      <c r="LOJ60" s="412"/>
      <c r="LOK60" s="406"/>
      <c r="LOL60" s="407"/>
      <c r="LOM60" s="408"/>
      <c r="LON60" s="409"/>
      <c r="LOO60" s="410"/>
      <c r="LOP60" s="411"/>
      <c r="LOQ60" s="412"/>
      <c r="LOR60" s="406"/>
      <c r="LOS60" s="407"/>
      <c r="LOT60" s="408"/>
      <c r="LOU60" s="409"/>
      <c r="LOV60" s="410"/>
      <c r="LOW60" s="411"/>
      <c r="LOX60" s="412"/>
      <c r="LOY60" s="406"/>
      <c r="LOZ60" s="407"/>
      <c r="LPA60" s="408"/>
      <c r="LPB60" s="409"/>
      <c r="LPC60" s="410"/>
      <c r="LPD60" s="411"/>
      <c r="LPE60" s="412"/>
      <c r="LPF60" s="406"/>
      <c r="LPG60" s="407"/>
      <c r="LPH60" s="408"/>
      <c r="LPI60" s="409"/>
      <c r="LPJ60" s="410"/>
      <c r="LPK60" s="411"/>
      <c r="LPL60" s="412"/>
      <c r="LPM60" s="406"/>
      <c r="LPN60" s="407"/>
      <c r="LPO60" s="408"/>
      <c r="LPP60" s="409"/>
      <c r="LPQ60" s="410"/>
      <c r="LPR60" s="411"/>
      <c r="LPS60" s="412"/>
      <c r="LPT60" s="406"/>
      <c r="LPU60" s="407"/>
      <c r="LPV60" s="408"/>
      <c r="LPW60" s="409"/>
      <c r="LPX60" s="410"/>
      <c r="LPY60" s="411"/>
      <c r="LPZ60" s="412"/>
      <c r="LQA60" s="406"/>
      <c r="LQB60" s="407"/>
      <c r="LQC60" s="408"/>
      <c r="LQD60" s="409"/>
      <c r="LQE60" s="410"/>
      <c r="LQF60" s="411"/>
      <c r="LQG60" s="412"/>
      <c r="LQH60" s="406"/>
      <c r="LQI60" s="407"/>
      <c r="LQJ60" s="408"/>
      <c r="LQK60" s="409"/>
      <c r="LQL60" s="410"/>
      <c r="LQM60" s="411"/>
      <c r="LQN60" s="412"/>
      <c r="LQO60" s="406"/>
      <c r="LQP60" s="407"/>
      <c r="LQQ60" s="408"/>
      <c r="LQR60" s="409"/>
      <c r="LQS60" s="410"/>
      <c r="LQT60" s="411"/>
      <c r="LQU60" s="412"/>
      <c r="LQV60" s="406"/>
      <c r="LQW60" s="407"/>
      <c r="LQX60" s="408"/>
      <c r="LQY60" s="409"/>
      <c r="LQZ60" s="410"/>
      <c r="LRA60" s="411"/>
      <c r="LRB60" s="412"/>
      <c r="LRC60" s="406"/>
      <c r="LRD60" s="407"/>
      <c r="LRE60" s="408"/>
      <c r="LRF60" s="409"/>
      <c r="LRG60" s="410"/>
      <c r="LRH60" s="411"/>
      <c r="LRI60" s="412"/>
      <c r="LRJ60" s="406"/>
      <c r="LRK60" s="407"/>
      <c r="LRL60" s="408"/>
      <c r="LRM60" s="409"/>
      <c r="LRN60" s="410"/>
      <c r="LRO60" s="411"/>
      <c r="LRP60" s="412"/>
      <c r="LRQ60" s="406"/>
      <c r="LRR60" s="407"/>
      <c r="LRS60" s="408"/>
      <c r="LRT60" s="409"/>
      <c r="LRU60" s="410"/>
      <c r="LRV60" s="411"/>
      <c r="LRW60" s="412"/>
      <c r="LRX60" s="406"/>
      <c r="LRY60" s="407"/>
      <c r="LRZ60" s="408"/>
      <c r="LSA60" s="409"/>
      <c r="LSB60" s="410"/>
      <c r="LSC60" s="411"/>
      <c r="LSD60" s="412"/>
      <c r="LSE60" s="406"/>
      <c r="LSF60" s="407"/>
      <c r="LSG60" s="408"/>
      <c r="LSH60" s="409"/>
      <c r="LSI60" s="410"/>
      <c r="LSJ60" s="411"/>
      <c r="LSK60" s="412"/>
      <c r="LSL60" s="406"/>
      <c r="LSM60" s="407"/>
      <c r="LSN60" s="408"/>
      <c r="LSO60" s="409"/>
      <c r="LSP60" s="410"/>
      <c r="LSQ60" s="411"/>
      <c r="LSR60" s="412"/>
      <c r="LSS60" s="406"/>
      <c r="LST60" s="407"/>
      <c r="LSU60" s="408"/>
      <c r="LSV60" s="409"/>
      <c r="LSW60" s="410"/>
      <c r="LSX60" s="411"/>
      <c r="LSY60" s="412"/>
      <c r="LSZ60" s="406"/>
      <c r="LTA60" s="407"/>
      <c r="LTB60" s="408"/>
      <c r="LTC60" s="409"/>
      <c r="LTD60" s="410"/>
      <c r="LTE60" s="411"/>
      <c r="LTF60" s="412"/>
      <c r="LTG60" s="406"/>
      <c r="LTH60" s="407"/>
      <c r="LTI60" s="408"/>
      <c r="LTJ60" s="409"/>
      <c r="LTK60" s="410"/>
      <c r="LTL60" s="411"/>
      <c r="LTM60" s="412"/>
      <c r="LTN60" s="406"/>
      <c r="LTO60" s="407"/>
      <c r="LTP60" s="408"/>
      <c r="LTQ60" s="409"/>
      <c r="LTR60" s="410"/>
      <c r="LTS60" s="411"/>
      <c r="LTT60" s="412"/>
      <c r="LTU60" s="406"/>
      <c r="LTV60" s="407"/>
      <c r="LTW60" s="408"/>
      <c r="LTX60" s="409"/>
      <c r="LTY60" s="410"/>
      <c r="LTZ60" s="411"/>
      <c r="LUA60" s="412"/>
      <c r="LUB60" s="406"/>
      <c r="LUC60" s="407"/>
      <c r="LUD60" s="408"/>
      <c r="LUE60" s="409"/>
      <c r="LUF60" s="410"/>
      <c r="LUG60" s="411"/>
      <c r="LUH60" s="412"/>
      <c r="LUI60" s="406"/>
      <c r="LUJ60" s="407"/>
      <c r="LUK60" s="408"/>
      <c r="LUL60" s="409"/>
      <c r="LUM60" s="410"/>
      <c r="LUN60" s="411"/>
      <c r="LUO60" s="412"/>
      <c r="LUP60" s="406"/>
      <c r="LUQ60" s="407"/>
      <c r="LUR60" s="408"/>
      <c r="LUS60" s="409"/>
      <c r="LUT60" s="410"/>
      <c r="LUU60" s="411"/>
      <c r="LUV60" s="412"/>
      <c r="LUW60" s="406"/>
      <c r="LUX60" s="407"/>
      <c r="LUY60" s="408"/>
      <c r="LUZ60" s="409"/>
      <c r="LVA60" s="410"/>
      <c r="LVB60" s="411"/>
      <c r="LVC60" s="412"/>
      <c r="LVD60" s="406"/>
      <c r="LVE60" s="407"/>
      <c r="LVF60" s="408"/>
      <c r="LVG60" s="409"/>
      <c r="LVH60" s="410"/>
      <c r="LVI60" s="411"/>
      <c r="LVJ60" s="412"/>
      <c r="LVK60" s="406"/>
      <c r="LVL60" s="407"/>
      <c r="LVM60" s="408"/>
      <c r="LVN60" s="409"/>
      <c r="LVO60" s="410"/>
      <c r="LVP60" s="411"/>
      <c r="LVQ60" s="412"/>
      <c r="LVR60" s="406"/>
      <c r="LVS60" s="407"/>
      <c r="LVT60" s="408"/>
      <c r="LVU60" s="409"/>
      <c r="LVV60" s="410"/>
      <c r="LVW60" s="411"/>
      <c r="LVX60" s="412"/>
      <c r="LVY60" s="406"/>
      <c r="LVZ60" s="407"/>
      <c r="LWA60" s="408"/>
      <c r="LWB60" s="409"/>
      <c r="LWC60" s="410"/>
      <c r="LWD60" s="411"/>
      <c r="LWE60" s="412"/>
      <c r="LWF60" s="406"/>
      <c r="LWG60" s="407"/>
      <c r="LWH60" s="408"/>
      <c r="LWI60" s="409"/>
      <c r="LWJ60" s="410"/>
      <c r="LWK60" s="411"/>
      <c r="LWL60" s="412"/>
      <c r="LWM60" s="406"/>
      <c r="LWN60" s="407"/>
      <c r="LWO60" s="408"/>
      <c r="LWP60" s="409"/>
      <c r="LWQ60" s="410"/>
      <c r="LWR60" s="411"/>
      <c r="LWS60" s="412"/>
      <c r="LWT60" s="406"/>
      <c r="LWU60" s="407"/>
      <c r="LWV60" s="408"/>
      <c r="LWW60" s="409"/>
      <c r="LWX60" s="410"/>
      <c r="LWY60" s="411"/>
      <c r="LWZ60" s="412"/>
      <c r="LXA60" s="406"/>
      <c r="LXB60" s="407"/>
      <c r="LXC60" s="408"/>
      <c r="LXD60" s="409"/>
      <c r="LXE60" s="410"/>
      <c r="LXF60" s="411"/>
      <c r="LXG60" s="412"/>
      <c r="LXH60" s="406"/>
      <c r="LXI60" s="407"/>
      <c r="LXJ60" s="408"/>
      <c r="LXK60" s="409"/>
      <c r="LXL60" s="410"/>
      <c r="LXM60" s="411"/>
      <c r="LXN60" s="412"/>
      <c r="LXO60" s="406"/>
      <c r="LXP60" s="407"/>
      <c r="LXQ60" s="408"/>
      <c r="LXR60" s="409"/>
      <c r="LXS60" s="410"/>
      <c r="LXT60" s="411"/>
      <c r="LXU60" s="412"/>
      <c r="LXV60" s="406"/>
      <c r="LXW60" s="407"/>
      <c r="LXX60" s="408"/>
      <c r="LXY60" s="409"/>
      <c r="LXZ60" s="410"/>
      <c r="LYA60" s="411"/>
      <c r="LYB60" s="412"/>
      <c r="LYC60" s="406"/>
      <c r="LYD60" s="407"/>
      <c r="LYE60" s="408"/>
      <c r="LYF60" s="409"/>
      <c r="LYG60" s="410"/>
      <c r="LYH60" s="411"/>
      <c r="LYI60" s="412"/>
      <c r="LYJ60" s="406"/>
      <c r="LYK60" s="407"/>
      <c r="LYL60" s="408"/>
      <c r="LYM60" s="409"/>
      <c r="LYN60" s="410"/>
      <c r="LYO60" s="411"/>
      <c r="LYP60" s="412"/>
      <c r="LYQ60" s="406"/>
      <c r="LYR60" s="407"/>
      <c r="LYS60" s="408"/>
      <c r="LYT60" s="409"/>
      <c r="LYU60" s="410"/>
      <c r="LYV60" s="411"/>
      <c r="LYW60" s="412"/>
      <c r="LYX60" s="406"/>
      <c r="LYY60" s="407"/>
      <c r="LYZ60" s="408"/>
      <c r="LZA60" s="409"/>
      <c r="LZB60" s="410"/>
      <c r="LZC60" s="411"/>
      <c r="LZD60" s="412"/>
      <c r="LZE60" s="406"/>
      <c r="LZF60" s="407"/>
      <c r="LZG60" s="408"/>
      <c r="LZH60" s="409"/>
      <c r="LZI60" s="410"/>
      <c r="LZJ60" s="411"/>
      <c r="LZK60" s="412"/>
      <c r="LZL60" s="406"/>
      <c r="LZM60" s="407"/>
      <c r="LZN60" s="408"/>
      <c r="LZO60" s="409"/>
      <c r="LZP60" s="410"/>
      <c r="LZQ60" s="411"/>
      <c r="LZR60" s="412"/>
      <c r="LZS60" s="406"/>
      <c r="LZT60" s="407"/>
      <c r="LZU60" s="408"/>
      <c r="LZV60" s="409"/>
      <c r="LZW60" s="410"/>
      <c r="LZX60" s="411"/>
      <c r="LZY60" s="412"/>
      <c r="LZZ60" s="406"/>
      <c r="MAA60" s="407"/>
      <c r="MAB60" s="408"/>
      <c r="MAC60" s="409"/>
      <c r="MAD60" s="410"/>
      <c r="MAE60" s="411"/>
      <c r="MAF60" s="412"/>
      <c r="MAG60" s="406"/>
      <c r="MAH60" s="407"/>
      <c r="MAI60" s="408"/>
      <c r="MAJ60" s="409"/>
      <c r="MAK60" s="410"/>
      <c r="MAL60" s="411"/>
      <c r="MAM60" s="412"/>
      <c r="MAN60" s="406"/>
      <c r="MAO60" s="407"/>
      <c r="MAP60" s="408"/>
      <c r="MAQ60" s="409"/>
      <c r="MAR60" s="410"/>
      <c r="MAS60" s="411"/>
      <c r="MAT60" s="412"/>
      <c r="MAU60" s="406"/>
      <c r="MAV60" s="407"/>
      <c r="MAW60" s="408"/>
      <c r="MAX60" s="409"/>
      <c r="MAY60" s="410"/>
      <c r="MAZ60" s="411"/>
      <c r="MBA60" s="412"/>
      <c r="MBB60" s="406"/>
      <c r="MBC60" s="407"/>
      <c r="MBD60" s="408"/>
      <c r="MBE60" s="409"/>
      <c r="MBF60" s="410"/>
      <c r="MBG60" s="411"/>
      <c r="MBH60" s="412"/>
      <c r="MBI60" s="406"/>
      <c r="MBJ60" s="407"/>
      <c r="MBK60" s="408"/>
      <c r="MBL60" s="409"/>
      <c r="MBM60" s="410"/>
      <c r="MBN60" s="411"/>
      <c r="MBO60" s="412"/>
      <c r="MBP60" s="406"/>
      <c r="MBQ60" s="407"/>
      <c r="MBR60" s="408"/>
      <c r="MBS60" s="409"/>
      <c r="MBT60" s="410"/>
      <c r="MBU60" s="411"/>
      <c r="MBV60" s="412"/>
      <c r="MBW60" s="406"/>
      <c r="MBX60" s="407"/>
      <c r="MBY60" s="408"/>
      <c r="MBZ60" s="409"/>
      <c r="MCA60" s="410"/>
      <c r="MCB60" s="411"/>
      <c r="MCC60" s="412"/>
      <c r="MCD60" s="406"/>
      <c r="MCE60" s="407"/>
      <c r="MCF60" s="408"/>
      <c r="MCG60" s="409"/>
      <c r="MCH60" s="410"/>
      <c r="MCI60" s="411"/>
      <c r="MCJ60" s="412"/>
      <c r="MCK60" s="406"/>
      <c r="MCL60" s="407"/>
      <c r="MCM60" s="408"/>
      <c r="MCN60" s="409"/>
      <c r="MCO60" s="410"/>
      <c r="MCP60" s="411"/>
      <c r="MCQ60" s="412"/>
      <c r="MCR60" s="406"/>
      <c r="MCS60" s="407"/>
      <c r="MCT60" s="408"/>
      <c r="MCU60" s="409"/>
      <c r="MCV60" s="410"/>
      <c r="MCW60" s="411"/>
      <c r="MCX60" s="412"/>
      <c r="MCY60" s="406"/>
      <c r="MCZ60" s="407"/>
      <c r="MDA60" s="408"/>
      <c r="MDB60" s="409"/>
      <c r="MDC60" s="410"/>
      <c r="MDD60" s="411"/>
      <c r="MDE60" s="412"/>
      <c r="MDF60" s="406"/>
      <c r="MDG60" s="407"/>
      <c r="MDH60" s="408"/>
      <c r="MDI60" s="409"/>
      <c r="MDJ60" s="410"/>
      <c r="MDK60" s="411"/>
      <c r="MDL60" s="412"/>
      <c r="MDM60" s="406"/>
      <c r="MDN60" s="407"/>
      <c r="MDO60" s="408"/>
      <c r="MDP60" s="409"/>
      <c r="MDQ60" s="410"/>
      <c r="MDR60" s="411"/>
      <c r="MDS60" s="412"/>
      <c r="MDT60" s="406"/>
      <c r="MDU60" s="407"/>
      <c r="MDV60" s="408"/>
      <c r="MDW60" s="409"/>
      <c r="MDX60" s="410"/>
      <c r="MDY60" s="411"/>
      <c r="MDZ60" s="412"/>
      <c r="MEA60" s="406"/>
      <c r="MEB60" s="407"/>
      <c r="MEC60" s="408"/>
      <c r="MED60" s="409"/>
      <c r="MEE60" s="410"/>
      <c r="MEF60" s="411"/>
      <c r="MEG60" s="412"/>
      <c r="MEH60" s="406"/>
      <c r="MEI60" s="407"/>
      <c r="MEJ60" s="408"/>
      <c r="MEK60" s="409"/>
      <c r="MEL60" s="410"/>
      <c r="MEM60" s="411"/>
      <c r="MEN60" s="412"/>
      <c r="MEO60" s="406"/>
      <c r="MEP60" s="407"/>
      <c r="MEQ60" s="408"/>
      <c r="MER60" s="409"/>
      <c r="MES60" s="410"/>
      <c r="MET60" s="411"/>
      <c r="MEU60" s="412"/>
      <c r="MEV60" s="406"/>
      <c r="MEW60" s="407"/>
      <c r="MEX60" s="408"/>
      <c r="MEY60" s="409"/>
      <c r="MEZ60" s="410"/>
      <c r="MFA60" s="411"/>
      <c r="MFB60" s="412"/>
      <c r="MFC60" s="406"/>
      <c r="MFD60" s="407"/>
      <c r="MFE60" s="408"/>
      <c r="MFF60" s="409"/>
      <c r="MFG60" s="410"/>
      <c r="MFH60" s="411"/>
      <c r="MFI60" s="412"/>
      <c r="MFJ60" s="406"/>
      <c r="MFK60" s="407"/>
      <c r="MFL60" s="408"/>
      <c r="MFM60" s="409"/>
      <c r="MFN60" s="410"/>
      <c r="MFO60" s="411"/>
      <c r="MFP60" s="412"/>
      <c r="MFQ60" s="406"/>
      <c r="MFR60" s="407"/>
      <c r="MFS60" s="408"/>
      <c r="MFT60" s="409"/>
      <c r="MFU60" s="410"/>
      <c r="MFV60" s="411"/>
      <c r="MFW60" s="412"/>
      <c r="MFX60" s="406"/>
      <c r="MFY60" s="407"/>
      <c r="MFZ60" s="408"/>
      <c r="MGA60" s="409"/>
      <c r="MGB60" s="410"/>
      <c r="MGC60" s="411"/>
      <c r="MGD60" s="412"/>
      <c r="MGE60" s="406"/>
      <c r="MGF60" s="407"/>
      <c r="MGG60" s="408"/>
      <c r="MGH60" s="409"/>
      <c r="MGI60" s="410"/>
      <c r="MGJ60" s="411"/>
      <c r="MGK60" s="412"/>
      <c r="MGL60" s="406"/>
      <c r="MGM60" s="407"/>
      <c r="MGN60" s="408"/>
      <c r="MGO60" s="409"/>
      <c r="MGP60" s="410"/>
      <c r="MGQ60" s="411"/>
      <c r="MGR60" s="412"/>
      <c r="MGS60" s="406"/>
      <c r="MGT60" s="407"/>
      <c r="MGU60" s="408"/>
      <c r="MGV60" s="409"/>
      <c r="MGW60" s="410"/>
      <c r="MGX60" s="411"/>
      <c r="MGY60" s="412"/>
      <c r="MGZ60" s="406"/>
      <c r="MHA60" s="407"/>
      <c r="MHB60" s="408"/>
      <c r="MHC60" s="409"/>
      <c r="MHD60" s="410"/>
      <c r="MHE60" s="411"/>
      <c r="MHF60" s="412"/>
      <c r="MHG60" s="406"/>
      <c r="MHH60" s="407"/>
      <c r="MHI60" s="408"/>
      <c r="MHJ60" s="409"/>
      <c r="MHK60" s="410"/>
      <c r="MHL60" s="411"/>
      <c r="MHM60" s="412"/>
      <c r="MHN60" s="406"/>
      <c r="MHO60" s="407"/>
      <c r="MHP60" s="408"/>
      <c r="MHQ60" s="409"/>
      <c r="MHR60" s="410"/>
      <c r="MHS60" s="411"/>
      <c r="MHT60" s="412"/>
      <c r="MHU60" s="406"/>
      <c r="MHV60" s="407"/>
      <c r="MHW60" s="408"/>
      <c r="MHX60" s="409"/>
      <c r="MHY60" s="410"/>
      <c r="MHZ60" s="411"/>
      <c r="MIA60" s="412"/>
      <c r="MIB60" s="406"/>
      <c r="MIC60" s="407"/>
      <c r="MID60" s="408"/>
      <c r="MIE60" s="409"/>
      <c r="MIF60" s="410"/>
      <c r="MIG60" s="411"/>
      <c r="MIH60" s="412"/>
      <c r="MII60" s="406"/>
      <c r="MIJ60" s="407"/>
      <c r="MIK60" s="408"/>
      <c r="MIL60" s="409"/>
      <c r="MIM60" s="410"/>
      <c r="MIN60" s="411"/>
      <c r="MIO60" s="412"/>
      <c r="MIP60" s="406"/>
      <c r="MIQ60" s="407"/>
      <c r="MIR60" s="408"/>
      <c r="MIS60" s="409"/>
      <c r="MIT60" s="410"/>
      <c r="MIU60" s="411"/>
      <c r="MIV60" s="412"/>
      <c r="MIW60" s="406"/>
      <c r="MIX60" s="407"/>
      <c r="MIY60" s="408"/>
      <c r="MIZ60" s="409"/>
      <c r="MJA60" s="410"/>
      <c r="MJB60" s="411"/>
      <c r="MJC60" s="412"/>
      <c r="MJD60" s="406"/>
      <c r="MJE60" s="407"/>
      <c r="MJF60" s="408"/>
      <c r="MJG60" s="409"/>
      <c r="MJH60" s="410"/>
      <c r="MJI60" s="411"/>
      <c r="MJJ60" s="412"/>
      <c r="MJK60" s="406"/>
      <c r="MJL60" s="407"/>
      <c r="MJM60" s="408"/>
      <c r="MJN60" s="409"/>
      <c r="MJO60" s="410"/>
      <c r="MJP60" s="411"/>
      <c r="MJQ60" s="412"/>
      <c r="MJR60" s="406"/>
      <c r="MJS60" s="407"/>
      <c r="MJT60" s="408"/>
      <c r="MJU60" s="409"/>
      <c r="MJV60" s="410"/>
      <c r="MJW60" s="411"/>
      <c r="MJX60" s="412"/>
      <c r="MJY60" s="406"/>
      <c r="MJZ60" s="407"/>
      <c r="MKA60" s="408"/>
      <c r="MKB60" s="409"/>
      <c r="MKC60" s="410"/>
      <c r="MKD60" s="411"/>
      <c r="MKE60" s="412"/>
      <c r="MKF60" s="406"/>
      <c r="MKG60" s="407"/>
      <c r="MKH60" s="408"/>
      <c r="MKI60" s="409"/>
      <c r="MKJ60" s="410"/>
      <c r="MKK60" s="411"/>
      <c r="MKL60" s="412"/>
      <c r="MKM60" s="406"/>
      <c r="MKN60" s="407"/>
      <c r="MKO60" s="408"/>
      <c r="MKP60" s="409"/>
      <c r="MKQ60" s="410"/>
      <c r="MKR60" s="411"/>
      <c r="MKS60" s="412"/>
      <c r="MKT60" s="406"/>
      <c r="MKU60" s="407"/>
      <c r="MKV60" s="408"/>
      <c r="MKW60" s="409"/>
      <c r="MKX60" s="410"/>
      <c r="MKY60" s="411"/>
      <c r="MKZ60" s="412"/>
      <c r="MLA60" s="406"/>
      <c r="MLB60" s="407"/>
      <c r="MLC60" s="408"/>
      <c r="MLD60" s="409"/>
      <c r="MLE60" s="410"/>
      <c r="MLF60" s="411"/>
      <c r="MLG60" s="412"/>
      <c r="MLH60" s="406"/>
      <c r="MLI60" s="407"/>
      <c r="MLJ60" s="408"/>
      <c r="MLK60" s="409"/>
      <c r="MLL60" s="410"/>
      <c r="MLM60" s="411"/>
      <c r="MLN60" s="412"/>
      <c r="MLO60" s="406"/>
      <c r="MLP60" s="407"/>
      <c r="MLQ60" s="408"/>
      <c r="MLR60" s="409"/>
      <c r="MLS60" s="410"/>
      <c r="MLT60" s="411"/>
      <c r="MLU60" s="412"/>
      <c r="MLV60" s="406"/>
      <c r="MLW60" s="407"/>
      <c r="MLX60" s="408"/>
      <c r="MLY60" s="409"/>
      <c r="MLZ60" s="410"/>
      <c r="MMA60" s="411"/>
      <c r="MMB60" s="412"/>
      <c r="MMC60" s="406"/>
      <c r="MMD60" s="407"/>
      <c r="MME60" s="408"/>
      <c r="MMF60" s="409"/>
      <c r="MMG60" s="410"/>
      <c r="MMH60" s="411"/>
      <c r="MMI60" s="412"/>
      <c r="MMJ60" s="406"/>
      <c r="MMK60" s="407"/>
      <c r="MML60" s="408"/>
      <c r="MMM60" s="409"/>
      <c r="MMN60" s="410"/>
      <c r="MMO60" s="411"/>
      <c r="MMP60" s="412"/>
      <c r="MMQ60" s="406"/>
      <c r="MMR60" s="407"/>
      <c r="MMS60" s="408"/>
      <c r="MMT60" s="409"/>
      <c r="MMU60" s="410"/>
      <c r="MMV60" s="411"/>
      <c r="MMW60" s="412"/>
      <c r="MMX60" s="406"/>
      <c r="MMY60" s="407"/>
      <c r="MMZ60" s="408"/>
      <c r="MNA60" s="409"/>
      <c r="MNB60" s="410"/>
      <c r="MNC60" s="411"/>
      <c r="MND60" s="412"/>
      <c r="MNE60" s="406"/>
      <c r="MNF60" s="407"/>
      <c r="MNG60" s="408"/>
      <c r="MNH60" s="409"/>
      <c r="MNI60" s="410"/>
      <c r="MNJ60" s="411"/>
      <c r="MNK60" s="412"/>
      <c r="MNL60" s="406"/>
      <c r="MNM60" s="407"/>
      <c r="MNN60" s="408"/>
      <c r="MNO60" s="409"/>
      <c r="MNP60" s="410"/>
      <c r="MNQ60" s="411"/>
      <c r="MNR60" s="412"/>
      <c r="MNS60" s="406"/>
      <c r="MNT60" s="407"/>
      <c r="MNU60" s="408"/>
      <c r="MNV60" s="409"/>
      <c r="MNW60" s="410"/>
      <c r="MNX60" s="411"/>
      <c r="MNY60" s="412"/>
      <c r="MNZ60" s="406"/>
      <c r="MOA60" s="407"/>
      <c r="MOB60" s="408"/>
      <c r="MOC60" s="409"/>
      <c r="MOD60" s="410"/>
      <c r="MOE60" s="411"/>
      <c r="MOF60" s="412"/>
      <c r="MOG60" s="406"/>
      <c r="MOH60" s="407"/>
      <c r="MOI60" s="408"/>
      <c r="MOJ60" s="409"/>
      <c r="MOK60" s="410"/>
      <c r="MOL60" s="411"/>
      <c r="MOM60" s="412"/>
      <c r="MON60" s="406"/>
      <c r="MOO60" s="407"/>
      <c r="MOP60" s="408"/>
      <c r="MOQ60" s="409"/>
      <c r="MOR60" s="410"/>
      <c r="MOS60" s="411"/>
      <c r="MOT60" s="412"/>
      <c r="MOU60" s="406"/>
      <c r="MOV60" s="407"/>
      <c r="MOW60" s="408"/>
      <c r="MOX60" s="409"/>
      <c r="MOY60" s="410"/>
      <c r="MOZ60" s="411"/>
      <c r="MPA60" s="412"/>
      <c r="MPB60" s="406"/>
      <c r="MPC60" s="407"/>
      <c r="MPD60" s="408"/>
      <c r="MPE60" s="409"/>
      <c r="MPF60" s="410"/>
      <c r="MPG60" s="411"/>
      <c r="MPH60" s="412"/>
      <c r="MPI60" s="406"/>
      <c r="MPJ60" s="407"/>
      <c r="MPK60" s="408"/>
      <c r="MPL60" s="409"/>
      <c r="MPM60" s="410"/>
      <c r="MPN60" s="411"/>
      <c r="MPO60" s="412"/>
      <c r="MPP60" s="406"/>
      <c r="MPQ60" s="407"/>
      <c r="MPR60" s="408"/>
      <c r="MPS60" s="409"/>
      <c r="MPT60" s="410"/>
      <c r="MPU60" s="411"/>
      <c r="MPV60" s="412"/>
      <c r="MPW60" s="406"/>
      <c r="MPX60" s="407"/>
      <c r="MPY60" s="408"/>
      <c r="MPZ60" s="409"/>
      <c r="MQA60" s="410"/>
      <c r="MQB60" s="411"/>
      <c r="MQC60" s="412"/>
      <c r="MQD60" s="406"/>
      <c r="MQE60" s="407"/>
      <c r="MQF60" s="408"/>
      <c r="MQG60" s="409"/>
      <c r="MQH60" s="410"/>
      <c r="MQI60" s="411"/>
      <c r="MQJ60" s="412"/>
      <c r="MQK60" s="406"/>
      <c r="MQL60" s="407"/>
      <c r="MQM60" s="408"/>
      <c r="MQN60" s="409"/>
      <c r="MQO60" s="410"/>
      <c r="MQP60" s="411"/>
      <c r="MQQ60" s="412"/>
      <c r="MQR60" s="406"/>
      <c r="MQS60" s="407"/>
      <c r="MQT60" s="408"/>
      <c r="MQU60" s="409"/>
      <c r="MQV60" s="410"/>
      <c r="MQW60" s="411"/>
      <c r="MQX60" s="412"/>
      <c r="MQY60" s="406"/>
      <c r="MQZ60" s="407"/>
      <c r="MRA60" s="408"/>
      <c r="MRB60" s="409"/>
      <c r="MRC60" s="410"/>
      <c r="MRD60" s="411"/>
      <c r="MRE60" s="412"/>
      <c r="MRF60" s="406"/>
      <c r="MRG60" s="407"/>
      <c r="MRH60" s="408"/>
      <c r="MRI60" s="409"/>
      <c r="MRJ60" s="410"/>
      <c r="MRK60" s="411"/>
      <c r="MRL60" s="412"/>
      <c r="MRM60" s="406"/>
      <c r="MRN60" s="407"/>
      <c r="MRO60" s="408"/>
      <c r="MRP60" s="409"/>
      <c r="MRQ60" s="410"/>
      <c r="MRR60" s="411"/>
      <c r="MRS60" s="412"/>
      <c r="MRT60" s="406"/>
      <c r="MRU60" s="407"/>
      <c r="MRV60" s="408"/>
      <c r="MRW60" s="409"/>
      <c r="MRX60" s="410"/>
      <c r="MRY60" s="411"/>
      <c r="MRZ60" s="412"/>
      <c r="MSA60" s="406"/>
      <c r="MSB60" s="407"/>
      <c r="MSC60" s="408"/>
      <c r="MSD60" s="409"/>
      <c r="MSE60" s="410"/>
      <c r="MSF60" s="411"/>
      <c r="MSG60" s="412"/>
      <c r="MSH60" s="406"/>
      <c r="MSI60" s="407"/>
      <c r="MSJ60" s="408"/>
      <c r="MSK60" s="409"/>
      <c r="MSL60" s="410"/>
      <c r="MSM60" s="411"/>
      <c r="MSN60" s="412"/>
      <c r="MSO60" s="406"/>
      <c r="MSP60" s="407"/>
      <c r="MSQ60" s="408"/>
      <c r="MSR60" s="409"/>
      <c r="MSS60" s="410"/>
      <c r="MST60" s="411"/>
      <c r="MSU60" s="412"/>
      <c r="MSV60" s="406"/>
      <c r="MSW60" s="407"/>
      <c r="MSX60" s="408"/>
      <c r="MSY60" s="409"/>
      <c r="MSZ60" s="410"/>
      <c r="MTA60" s="411"/>
      <c r="MTB60" s="412"/>
      <c r="MTC60" s="406"/>
      <c r="MTD60" s="407"/>
      <c r="MTE60" s="408"/>
      <c r="MTF60" s="409"/>
      <c r="MTG60" s="410"/>
      <c r="MTH60" s="411"/>
      <c r="MTI60" s="412"/>
      <c r="MTJ60" s="406"/>
      <c r="MTK60" s="407"/>
      <c r="MTL60" s="408"/>
      <c r="MTM60" s="409"/>
      <c r="MTN60" s="410"/>
      <c r="MTO60" s="411"/>
      <c r="MTP60" s="412"/>
      <c r="MTQ60" s="406"/>
      <c r="MTR60" s="407"/>
      <c r="MTS60" s="408"/>
      <c r="MTT60" s="409"/>
      <c r="MTU60" s="410"/>
      <c r="MTV60" s="411"/>
      <c r="MTW60" s="412"/>
      <c r="MTX60" s="406"/>
      <c r="MTY60" s="407"/>
      <c r="MTZ60" s="408"/>
      <c r="MUA60" s="409"/>
      <c r="MUB60" s="410"/>
      <c r="MUC60" s="411"/>
      <c r="MUD60" s="412"/>
      <c r="MUE60" s="406"/>
      <c r="MUF60" s="407"/>
      <c r="MUG60" s="408"/>
      <c r="MUH60" s="409"/>
      <c r="MUI60" s="410"/>
      <c r="MUJ60" s="411"/>
      <c r="MUK60" s="412"/>
      <c r="MUL60" s="406"/>
      <c r="MUM60" s="407"/>
      <c r="MUN60" s="408"/>
      <c r="MUO60" s="409"/>
      <c r="MUP60" s="410"/>
      <c r="MUQ60" s="411"/>
      <c r="MUR60" s="412"/>
      <c r="MUS60" s="406"/>
      <c r="MUT60" s="407"/>
      <c r="MUU60" s="408"/>
      <c r="MUV60" s="409"/>
      <c r="MUW60" s="410"/>
      <c r="MUX60" s="411"/>
      <c r="MUY60" s="412"/>
      <c r="MUZ60" s="406"/>
      <c r="MVA60" s="407"/>
      <c r="MVB60" s="408"/>
      <c r="MVC60" s="409"/>
      <c r="MVD60" s="410"/>
      <c r="MVE60" s="411"/>
      <c r="MVF60" s="412"/>
      <c r="MVG60" s="406"/>
      <c r="MVH60" s="407"/>
      <c r="MVI60" s="408"/>
      <c r="MVJ60" s="409"/>
      <c r="MVK60" s="410"/>
      <c r="MVL60" s="411"/>
      <c r="MVM60" s="412"/>
      <c r="MVN60" s="406"/>
      <c r="MVO60" s="407"/>
      <c r="MVP60" s="408"/>
      <c r="MVQ60" s="409"/>
      <c r="MVR60" s="410"/>
      <c r="MVS60" s="411"/>
      <c r="MVT60" s="412"/>
      <c r="MVU60" s="406"/>
      <c r="MVV60" s="407"/>
      <c r="MVW60" s="408"/>
      <c r="MVX60" s="409"/>
      <c r="MVY60" s="410"/>
      <c r="MVZ60" s="411"/>
      <c r="MWA60" s="412"/>
      <c r="MWB60" s="406"/>
      <c r="MWC60" s="407"/>
      <c r="MWD60" s="408"/>
      <c r="MWE60" s="409"/>
      <c r="MWF60" s="410"/>
      <c r="MWG60" s="411"/>
      <c r="MWH60" s="412"/>
      <c r="MWI60" s="406"/>
      <c r="MWJ60" s="407"/>
      <c r="MWK60" s="408"/>
      <c r="MWL60" s="409"/>
      <c r="MWM60" s="410"/>
      <c r="MWN60" s="411"/>
      <c r="MWO60" s="412"/>
      <c r="MWP60" s="406"/>
      <c r="MWQ60" s="407"/>
      <c r="MWR60" s="408"/>
      <c r="MWS60" s="409"/>
      <c r="MWT60" s="410"/>
      <c r="MWU60" s="411"/>
      <c r="MWV60" s="412"/>
      <c r="MWW60" s="406"/>
      <c r="MWX60" s="407"/>
      <c r="MWY60" s="408"/>
      <c r="MWZ60" s="409"/>
      <c r="MXA60" s="410"/>
      <c r="MXB60" s="411"/>
      <c r="MXC60" s="412"/>
      <c r="MXD60" s="406"/>
      <c r="MXE60" s="407"/>
      <c r="MXF60" s="408"/>
      <c r="MXG60" s="409"/>
      <c r="MXH60" s="410"/>
      <c r="MXI60" s="411"/>
      <c r="MXJ60" s="412"/>
      <c r="MXK60" s="406"/>
      <c r="MXL60" s="407"/>
      <c r="MXM60" s="408"/>
      <c r="MXN60" s="409"/>
      <c r="MXO60" s="410"/>
      <c r="MXP60" s="411"/>
      <c r="MXQ60" s="412"/>
      <c r="MXR60" s="406"/>
      <c r="MXS60" s="407"/>
      <c r="MXT60" s="408"/>
      <c r="MXU60" s="409"/>
      <c r="MXV60" s="410"/>
      <c r="MXW60" s="411"/>
      <c r="MXX60" s="412"/>
      <c r="MXY60" s="406"/>
      <c r="MXZ60" s="407"/>
      <c r="MYA60" s="408"/>
      <c r="MYB60" s="409"/>
      <c r="MYC60" s="410"/>
      <c r="MYD60" s="411"/>
      <c r="MYE60" s="412"/>
      <c r="MYF60" s="406"/>
      <c r="MYG60" s="407"/>
      <c r="MYH60" s="408"/>
      <c r="MYI60" s="409"/>
      <c r="MYJ60" s="410"/>
      <c r="MYK60" s="411"/>
      <c r="MYL60" s="412"/>
      <c r="MYM60" s="406"/>
      <c r="MYN60" s="407"/>
      <c r="MYO60" s="408"/>
      <c r="MYP60" s="409"/>
      <c r="MYQ60" s="410"/>
      <c r="MYR60" s="411"/>
      <c r="MYS60" s="412"/>
      <c r="MYT60" s="406"/>
      <c r="MYU60" s="407"/>
      <c r="MYV60" s="408"/>
      <c r="MYW60" s="409"/>
      <c r="MYX60" s="410"/>
      <c r="MYY60" s="411"/>
      <c r="MYZ60" s="412"/>
      <c r="MZA60" s="406"/>
      <c r="MZB60" s="407"/>
      <c r="MZC60" s="408"/>
      <c r="MZD60" s="409"/>
      <c r="MZE60" s="410"/>
      <c r="MZF60" s="411"/>
      <c r="MZG60" s="412"/>
      <c r="MZH60" s="406"/>
      <c r="MZI60" s="407"/>
      <c r="MZJ60" s="408"/>
      <c r="MZK60" s="409"/>
      <c r="MZL60" s="410"/>
      <c r="MZM60" s="411"/>
      <c r="MZN60" s="412"/>
      <c r="MZO60" s="406"/>
      <c r="MZP60" s="407"/>
      <c r="MZQ60" s="408"/>
      <c r="MZR60" s="409"/>
      <c r="MZS60" s="410"/>
      <c r="MZT60" s="411"/>
      <c r="MZU60" s="412"/>
      <c r="MZV60" s="406"/>
      <c r="MZW60" s="407"/>
      <c r="MZX60" s="408"/>
      <c r="MZY60" s="409"/>
      <c r="MZZ60" s="410"/>
      <c r="NAA60" s="411"/>
      <c r="NAB60" s="412"/>
      <c r="NAC60" s="406"/>
      <c r="NAD60" s="407"/>
      <c r="NAE60" s="408"/>
      <c r="NAF60" s="409"/>
      <c r="NAG60" s="410"/>
      <c r="NAH60" s="411"/>
      <c r="NAI60" s="412"/>
      <c r="NAJ60" s="406"/>
      <c r="NAK60" s="407"/>
      <c r="NAL60" s="408"/>
      <c r="NAM60" s="409"/>
      <c r="NAN60" s="410"/>
      <c r="NAO60" s="411"/>
      <c r="NAP60" s="412"/>
      <c r="NAQ60" s="406"/>
      <c r="NAR60" s="407"/>
      <c r="NAS60" s="408"/>
      <c r="NAT60" s="409"/>
      <c r="NAU60" s="410"/>
      <c r="NAV60" s="411"/>
      <c r="NAW60" s="412"/>
      <c r="NAX60" s="406"/>
      <c r="NAY60" s="407"/>
      <c r="NAZ60" s="408"/>
      <c r="NBA60" s="409"/>
      <c r="NBB60" s="410"/>
      <c r="NBC60" s="411"/>
      <c r="NBD60" s="412"/>
      <c r="NBE60" s="406"/>
      <c r="NBF60" s="407"/>
      <c r="NBG60" s="408"/>
      <c r="NBH60" s="409"/>
      <c r="NBI60" s="410"/>
      <c r="NBJ60" s="411"/>
      <c r="NBK60" s="412"/>
      <c r="NBL60" s="406"/>
      <c r="NBM60" s="407"/>
      <c r="NBN60" s="408"/>
      <c r="NBO60" s="409"/>
      <c r="NBP60" s="410"/>
      <c r="NBQ60" s="411"/>
      <c r="NBR60" s="412"/>
      <c r="NBS60" s="406"/>
      <c r="NBT60" s="407"/>
      <c r="NBU60" s="408"/>
      <c r="NBV60" s="409"/>
      <c r="NBW60" s="410"/>
      <c r="NBX60" s="411"/>
      <c r="NBY60" s="412"/>
      <c r="NBZ60" s="406"/>
      <c r="NCA60" s="407"/>
      <c r="NCB60" s="408"/>
      <c r="NCC60" s="409"/>
      <c r="NCD60" s="410"/>
      <c r="NCE60" s="411"/>
      <c r="NCF60" s="412"/>
      <c r="NCG60" s="406"/>
      <c r="NCH60" s="407"/>
      <c r="NCI60" s="408"/>
      <c r="NCJ60" s="409"/>
      <c r="NCK60" s="410"/>
      <c r="NCL60" s="411"/>
      <c r="NCM60" s="412"/>
      <c r="NCN60" s="406"/>
      <c r="NCO60" s="407"/>
      <c r="NCP60" s="408"/>
      <c r="NCQ60" s="409"/>
      <c r="NCR60" s="410"/>
      <c r="NCS60" s="411"/>
      <c r="NCT60" s="412"/>
      <c r="NCU60" s="406"/>
      <c r="NCV60" s="407"/>
      <c r="NCW60" s="408"/>
      <c r="NCX60" s="409"/>
      <c r="NCY60" s="410"/>
      <c r="NCZ60" s="411"/>
      <c r="NDA60" s="412"/>
      <c r="NDB60" s="406"/>
      <c r="NDC60" s="407"/>
      <c r="NDD60" s="408"/>
      <c r="NDE60" s="409"/>
      <c r="NDF60" s="410"/>
      <c r="NDG60" s="411"/>
      <c r="NDH60" s="412"/>
      <c r="NDI60" s="406"/>
      <c r="NDJ60" s="407"/>
      <c r="NDK60" s="408"/>
      <c r="NDL60" s="409"/>
      <c r="NDM60" s="410"/>
      <c r="NDN60" s="411"/>
      <c r="NDO60" s="412"/>
      <c r="NDP60" s="406"/>
      <c r="NDQ60" s="407"/>
      <c r="NDR60" s="408"/>
      <c r="NDS60" s="409"/>
      <c r="NDT60" s="410"/>
      <c r="NDU60" s="411"/>
      <c r="NDV60" s="412"/>
      <c r="NDW60" s="406"/>
      <c r="NDX60" s="407"/>
      <c r="NDY60" s="408"/>
      <c r="NDZ60" s="409"/>
      <c r="NEA60" s="410"/>
      <c r="NEB60" s="411"/>
      <c r="NEC60" s="412"/>
      <c r="NED60" s="406"/>
      <c r="NEE60" s="407"/>
      <c r="NEF60" s="408"/>
      <c r="NEG60" s="409"/>
      <c r="NEH60" s="410"/>
      <c r="NEI60" s="411"/>
      <c r="NEJ60" s="412"/>
      <c r="NEK60" s="406"/>
      <c r="NEL60" s="407"/>
      <c r="NEM60" s="408"/>
      <c r="NEN60" s="409"/>
      <c r="NEO60" s="410"/>
      <c r="NEP60" s="411"/>
      <c r="NEQ60" s="412"/>
      <c r="NER60" s="406"/>
      <c r="NES60" s="407"/>
      <c r="NET60" s="408"/>
      <c r="NEU60" s="409"/>
      <c r="NEV60" s="410"/>
      <c r="NEW60" s="411"/>
      <c r="NEX60" s="412"/>
      <c r="NEY60" s="406"/>
      <c r="NEZ60" s="407"/>
      <c r="NFA60" s="408"/>
      <c r="NFB60" s="409"/>
      <c r="NFC60" s="410"/>
      <c r="NFD60" s="411"/>
      <c r="NFE60" s="412"/>
      <c r="NFF60" s="406"/>
      <c r="NFG60" s="407"/>
      <c r="NFH60" s="408"/>
      <c r="NFI60" s="409"/>
      <c r="NFJ60" s="410"/>
      <c r="NFK60" s="411"/>
      <c r="NFL60" s="412"/>
      <c r="NFM60" s="406"/>
      <c r="NFN60" s="407"/>
      <c r="NFO60" s="408"/>
      <c r="NFP60" s="409"/>
      <c r="NFQ60" s="410"/>
      <c r="NFR60" s="411"/>
      <c r="NFS60" s="412"/>
      <c r="NFT60" s="406"/>
      <c r="NFU60" s="407"/>
      <c r="NFV60" s="408"/>
      <c r="NFW60" s="409"/>
      <c r="NFX60" s="410"/>
      <c r="NFY60" s="411"/>
      <c r="NFZ60" s="412"/>
      <c r="NGA60" s="406"/>
      <c r="NGB60" s="407"/>
      <c r="NGC60" s="408"/>
      <c r="NGD60" s="409"/>
      <c r="NGE60" s="410"/>
      <c r="NGF60" s="411"/>
      <c r="NGG60" s="412"/>
      <c r="NGH60" s="406"/>
      <c r="NGI60" s="407"/>
      <c r="NGJ60" s="408"/>
      <c r="NGK60" s="409"/>
      <c r="NGL60" s="410"/>
      <c r="NGM60" s="411"/>
      <c r="NGN60" s="412"/>
      <c r="NGO60" s="406"/>
      <c r="NGP60" s="407"/>
      <c r="NGQ60" s="408"/>
      <c r="NGR60" s="409"/>
      <c r="NGS60" s="410"/>
      <c r="NGT60" s="411"/>
      <c r="NGU60" s="412"/>
      <c r="NGV60" s="406"/>
      <c r="NGW60" s="407"/>
      <c r="NGX60" s="408"/>
      <c r="NGY60" s="409"/>
      <c r="NGZ60" s="410"/>
      <c r="NHA60" s="411"/>
      <c r="NHB60" s="412"/>
      <c r="NHC60" s="406"/>
      <c r="NHD60" s="407"/>
      <c r="NHE60" s="408"/>
      <c r="NHF60" s="409"/>
      <c r="NHG60" s="410"/>
      <c r="NHH60" s="411"/>
      <c r="NHI60" s="412"/>
      <c r="NHJ60" s="406"/>
      <c r="NHK60" s="407"/>
      <c r="NHL60" s="408"/>
      <c r="NHM60" s="409"/>
      <c r="NHN60" s="410"/>
      <c r="NHO60" s="411"/>
      <c r="NHP60" s="412"/>
      <c r="NHQ60" s="406"/>
      <c r="NHR60" s="407"/>
      <c r="NHS60" s="408"/>
      <c r="NHT60" s="409"/>
      <c r="NHU60" s="410"/>
      <c r="NHV60" s="411"/>
      <c r="NHW60" s="412"/>
      <c r="NHX60" s="406"/>
      <c r="NHY60" s="407"/>
      <c r="NHZ60" s="408"/>
      <c r="NIA60" s="409"/>
      <c r="NIB60" s="410"/>
      <c r="NIC60" s="411"/>
      <c r="NID60" s="412"/>
      <c r="NIE60" s="406"/>
      <c r="NIF60" s="407"/>
      <c r="NIG60" s="408"/>
      <c r="NIH60" s="409"/>
      <c r="NII60" s="410"/>
      <c r="NIJ60" s="411"/>
      <c r="NIK60" s="412"/>
      <c r="NIL60" s="406"/>
      <c r="NIM60" s="407"/>
      <c r="NIN60" s="408"/>
      <c r="NIO60" s="409"/>
      <c r="NIP60" s="410"/>
      <c r="NIQ60" s="411"/>
      <c r="NIR60" s="412"/>
      <c r="NIS60" s="406"/>
      <c r="NIT60" s="407"/>
      <c r="NIU60" s="408"/>
      <c r="NIV60" s="409"/>
      <c r="NIW60" s="410"/>
      <c r="NIX60" s="411"/>
      <c r="NIY60" s="412"/>
      <c r="NIZ60" s="406"/>
      <c r="NJA60" s="407"/>
      <c r="NJB60" s="408"/>
      <c r="NJC60" s="409"/>
      <c r="NJD60" s="410"/>
      <c r="NJE60" s="411"/>
      <c r="NJF60" s="412"/>
      <c r="NJG60" s="406"/>
      <c r="NJH60" s="407"/>
      <c r="NJI60" s="408"/>
      <c r="NJJ60" s="409"/>
      <c r="NJK60" s="410"/>
      <c r="NJL60" s="411"/>
      <c r="NJM60" s="412"/>
      <c r="NJN60" s="406"/>
      <c r="NJO60" s="407"/>
      <c r="NJP60" s="408"/>
      <c r="NJQ60" s="409"/>
      <c r="NJR60" s="410"/>
      <c r="NJS60" s="411"/>
      <c r="NJT60" s="412"/>
      <c r="NJU60" s="406"/>
      <c r="NJV60" s="407"/>
      <c r="NJW60" s="408"/>
      <c r="NJX60" s="409"/>
      <c r="NJY60" s="410"/>
      <c r="NJZ60" s="411"/>
      <c r="NKA60" s="412"/>
      <c r="NKB60" s="406"/>
      <c r="NKC60" s="407"/>
      <c r="NKD60" s="408"/>
      <c r="NKE60" s="409"/>
      <c r="NKF60" s="410"/>
      <c r="NKG60" s="411"/>
      <c r="NKH60" s="412"/>
      <c r="NKI60" s="406"/>
      <c r="NKJ60" s="407"/>
      <c r="NKK60" s="408"/>
      <c r="NKL60" s="409"/>
      <c r="NKM60" s="410"/>
      <c r="NKN60" s="411"/>
      <c r="NKO60" s="412"/>
      <c r="NKP60" s="406"/>
      <c r="NKQ60" s="407"/>
      <c r="NKR60" s="408"/>
      <c r="NKS60" s="409"/>
      <c r="NKT60" s="410"/>
      <c r="NKU60" s="411"/>
      <c r="NKV60" s="412"/>
      <c r="NKW60" s="406"/>
      <c r="NKX60" s="407"/>
      <c r="NKY60" s="408"/>
      <c r="NKZ60" s="409"/>
      <c r="NLA60" s="410"/>
      <c r="NLB60" s="411"/>
      <c r="NLC60" s="412"/>
      <c r="NLD60" s="406"/>
      <c r="NLE60" s="407"/>
      <c r="NLF60" s="408"/>
      <c r="NLG60" s="409"/>
      <c r="NLH60" s="410"/>
      <c r="NLI60" s="411"/>
      <c r="NLJ60" s="412"/>
      <c r="NLK60" s="406"/>
      <c r="NLL60" s="407"/>
      <c r="NLM60" s="408"/>
      <c r="NLN60" s="409"/>
      <c r="NLO60" s="410"/>
      <c r="NLP60" s="411"/>
      <c r="NLQ60" s="412"/>
      <c r="NLR60" s="406"/>
      <c r="NLS60" s="407"/>
      <c r="NLT60" s="408"/>
      <c r="NLU60" s="409"/>
      <c r="NLV60" s="410"/>
      <c r="NLW60" s="411"/>
      <c r="NLX60" s="412"/>
      <c r="NLY60" s="406"/>
      <c r="NLZ60" s="407"/>
      <c r="NMA60" s="408"/>
      <c r="NMB60" s="409"/>
      <c r="NMC60" s="410"/>
      <c r="NMD60" s="411"/>
      <c r="NME60" s="412"/>
      <c r="NMF60" s="406"/>
      <c r="NMG60" s="407"/>
      <c r="NMH60" s="408"/>
      <c r="NMI60" s="409"/>
      <c r="NMJ60" s="410"/>
      <c r="NMK60" s="411"/>
      <c r="NML60" s="412"/>
      <c r="NMM60" s="406"/>
      <c r="NMN60" s="407"/>
      <c r="NMO60" s="408"/>
      <c r="NMP60" s="409"/>
      <c r="NMQ60" s="410"/>
      <c r="NMR60" s="411"/>
      <c r="NMS60" s="412"/>
      <c r="NMT60" s="406"/>
      <c r="NMU60" s="407"/>
      <c r="NMV60" s="408"/>
      <c r="NMW60" s="409"/>
      <c r="NMX60" s="410"/>
      <c r="NMY60" s="411"/>
      <c r="NMZ60" s="412"/>
      <c r="NNA60" s="406"/>
      <c r="NNB60" s="407"/>
      <c r="NNC60" s="408"/>
      <c r="NND60" s="409"/>
      <c r="NNE60" s="410"/>
      <c r="NNF60" s="411"/>
      <c r="NNG60" s="412"/>
      <c r="NNH60" s="406"/>
      <c r="NNI60" s="407"/>
      <c r="NNJ60" s="408"/>
      <c r="NNK60" s="409"/>
      <c r="NNL60" s="410"/>
      <c r="NNM60" s="411"/>
      <c r="NNN60" s="412"/>
      <c r="NNO60" s="406"/>
      <c r="NNP60" s="407"/>
      <c r="NNQ60" s="408"/>
      <c r="NNR60" s="409"/>
      <c r="NNS60" s="410"/>
      <c r="NNT60" s="411"/>
      <c r="NNU60" s="412"/>
      <c r="NNV60" s="406"/>
      <c r="NNW60" s="407"/>
      <c r="NNX60" s="408"/>
      <c r="NNY60" s="409"/>
      <c r="NNZ60" s="410"/>
      <c r="NOA60" s="411"/>
      <c r="NOB60" s="412"/>
      <c r="NOC60" s="406"/>
      <c r="NOD60" s="407"/>
      <c r="NOE60" s="408"/>
      <c r="NOF60" s="409"/>
      <c r="NOG60" s="410"/>
      <c r="NOH60" s="411"/>
      <c r="NOI60" s="412"/>
      <c r="NOJ60" s="406"/>
      <c r="NOK60" s="407"/>
      <c r="NOL60" s="408"/>
      <c r="NOM60" s="409"/>
      <c r="NON60" s="410"/>
      <c r="NOO60" s="411"/>
      <c r="NOP60" s="412"/>
      <c r="NOQ60" s="406"/>
      <c r="NOR60" s="407"/>
      <c r="NOS60" s="408"/>
      <c r="NOT60" s="409"/>
      <c r="NOU60" s="410"/>
      <c r="NOV60" s="411"/>
      <c r="NOW60" s="412"/>
      <c r="NOX60" s="406"/>
      <c r="NOY60" s="407"/>
      <c r="NOZ60" s="408"/>
      <c r="NPA60" s="409"/>
      <c r="NPB60" s="410"/>
      <c r="NPC60" s="411"/>
      <c r="NPD60" s="412"/>
      <c r="NPE60" s="406"/>
      <c r="NPF60" s="407"/>
      <c r="NPG60" s="408"/>
      <c r="NPH60" s="409"/>
      <c r="NPI60" s="410"/>
      <c r="NPJ60" s="411"/>
      <c r="NPK60" s="412"/>
      <c r="NPL60" s="406"/>
      <c r="NPM60" s="407"/>
      <c r="NPN60" s="408"/>
      <c r="NPO60" s="409"/>
      <c r="NPP60" s="410"/>
      <c r="NPQ60" s="411"/>
      <c r="NPR60" s="412"/>
      <c r="NPS60" s="406"/>
      <c r="NPT60" s="407"/>
      <c r="NPU60" s="408"/>
      <c r="NPV60" s="409"/>
      <c r="NPW60" s="410"/>
      <c r="NPX60" s="411"/>
      <c r="NPY60" s="412"/>
      <c r="NPZ60" s="406"/>
      <c r="NQA60" s="407"/>
      <c r="NQB60" s="408"/>
      <c r="NQC60" s="409"/>
      <c r="NQD60" s="410"/>
      <c r="NQE60" s="411"/>
      <c r="NQF60" s="412"/>
      <c r="NQG60" s="406"/>
      <c r="NQH60" s="407"/>
      <c r="NQI60" s="408"/>
      <c r="NQJ60" s="409"/>
      <c r="NQK60" s="410"/>
      <c r="NQL60" s="411"/>
      <c r="NQM60" s="412"/>
      <c r="NQN60" s="406"/>
      <c r="NQO60" s="407"/>
      <c r="NQP60" s="408"/>
      <c r="NQQ60" s="409"/>
      <c r="NQR60" s="410"/>
      <c r="NQS60" s="411"/>
      <c r="NQT60" s="412"/>
      <c r="NQU60" s="406"/>
      <c r="NQV60" s="407"/>
      <c r="NQW60" s="408"/>
      <c r="NQX60" s="409"/>
      <c r="NQY60" s="410"/>
      <c r="NQZ60" s="411"/>
      <c r="NRA60" s="412"/>
      <c r="NRB60" s="406"/>
      <c r="NRC60" s="407"/>
      <c r="NRD60" s="408"/>
      <c r="NRE60" s="409"/>
      <c r="NRF60" s="410"/>
      <c r="NRG60" s="411"/>
      <c r="NRH60" s="412"/>
      <c r="NRI60" s="406"/>
      <c r="NRJ60" s="407"/>
      <c r="NRK60" s="408"/>
      <c r="NRL60" s="409"/>
      <c r="NRM60" s="410"/>
      <c r="NRN60" s="411"/>
      <c r="NRO60" s="412"/>
      <c r="NRP60" s="406"/>
      <c r="NRQ60" s="407"/>
      <c r="NRR60" s="408"/>
      <c r="NRS60" s="409"/>
      <c r="NRT60" s="410"/>
      <c r="NRU60" s="411"/>
      <c r="NRV60" s="412"/>
      <c r="NRW60" s="406"/>
      <c r="NRX60" s="407"/>
      <c r="NRY60" s="408"/>
      <c r="NRZ60" s="409"/>
      <c r="NSA60" s="410"/>
      <c r="NSB60" s="411"/>
      <c r="NSC60" s="412"/>
      <c r="NSD60" s="406"/>
      <c r="NSE60" s="407"/>
      <c r="NSF60" s="408"/>
      <c r="NSG60" s="409"/>
      <c r="NSH60" s="410"/>
      <c r="NSI60" s="411"/>
      <c r="NSJ60" s="412"/>
      <c r="NSK60" s="406"/>
      <c r="NSL60" s="407"/>
      <c r="NSM60" s="408"/>
      <c r="NSN60" s="409"/>
      <c r="NSO60" s="410"/>
      <c r="NSP60" s="411"/>
      <c r="NSQ60" s="412"/>
      <c r="NSR60" s="406"/>
      <c r="NSS60" s="407"/>
      <c r="NST60" s="408"/>
      <c r="NSU60" s="409"/>
      <c r="NSV60" s="410"/>
      <c r="NSW60" s="411"/>
      <c r="NSX60" s="412"/>
      <c r="NSY60" s="406"/>
      <c r="NSZ60" s="407"/>
      <c r="NTA60" s="408"/>
      <c r="NTB60" s="409"/>
      <c r="NTC60" s="410"/>
      <c r="NTD60" s="411"/>
      <c r="NTE60" s="412"/>
      <c r="NTF60" s="406"/>
      <c r="NTG60" s="407"/>
      <c r="NTH60" s="408"/>
      <c r="NTI60" s="409"/>
      <c r="NTJ60" s="410"/>
      <c r="NTK60" s="411"/>
      <c r="NTL60" s="412"/>
      <c r="NTM60" s="406"/>
      <c r="NTN60" s="407"/>
      <c r="NTO60" s="408"/>
      <c r="NTP60" s="409"/>
      <c r="NTQ60" s="410"/>
      <c r="NTR60" s="411"/>
      <c r="NTS60" s="412"/>
      <c r="NTT60" s="406"/>
      <c r="NTU60" s="407"/>
      <c r="NTV60" s="408"/>
      <c r="NTW60" s="409"/>
      <c r="NTX60" s="410"/>
      <c r="NTY60" s="411"/>
      <c r="NTZ60" s="412"/>
      <c r="NUA60" s="406"/>
      <c r="NUB60" s="407"/>
      <c r="NUC60" s="408"/>
      <c r="NUD60" s="409"/>
      <c r="NUE60" s="410"/>
      <c r="NUF60" s="411"/>
      <c r="NUG60" s="412"/>
      <c r="NUH60" s="406"/>
      <c r="NUI60" s="407"/>
      <c r="NUJ60" s="408"/>
      <c r="NUK60" s="409"/>
      <c r="NUL60" s="410"/>
      <c r="NUM60" s="411"/>
      <c r="NUN60" s="412"/>
      <c r="NUO60" s="406"/>
      <c r="NUP60" s="407"/>
      <c r="NUQ60" s="408"/>
      <c r="NUR60" s="409"/>
      <c r="NUS60" s="410"/>
      <c r="NUT60" s="411"/>
      <c r="NUU60" s="412"/>
      <c r="NUV60" s="406"/>
      <c r="NUW60" s="407"/>
      <c r="NUX60" s="408"/>
      <c r="NUY60" s="409"/>
      <c r="NUZ60" s="410"/>
      <c r="NVA60" s="411"/>
      <c r="NVB60" s="412"/>
      <c r="NVC60" s="406"/>
      <c r="NVD60" s="407"/>
      <c r="NVE60" s="408"/>
      <c r="NVF60" s="409"/>
      <c r="NVG60" s="410"/>
      <c r="NVH60" s="411"/>
      <c r="NVI60" s="412"/>
      <c r="NVJ60" s="406"/>
      <c r="NVK60" s="407"/>
      <c r="NVL60" s="408"/>
      <c r="NVM60" s="409"/>
      <c r="NVN60" s="410"/>
      <c r="NVO60" s="411"/>
      <c r="NVP60" s="412"/>
      <c r="NVQ60" s="406"/>
      <c r="NVR60" s="407"/>
      <c r="NVS60" s="408"/>
      <c r="NVT60" s="409"/>
      <c r="NVU60" s="410"/>
      <c r="NVV60" s="411"/>
      <c r="NVW60" s="412"/>
      <c r="NVX60" s="406"/>
      <c r="NVY60" s="407"/>
      <c r="NVZ60" s="408"/>
      <c r="NWA60" s="409"/>
      <c r="NWB60" s="410"/>
      <c r="NWC60" s="411"/>
      <c r="NWD60" s="412"/>
      <c r="NWE60" s="406"/>
      <c r="NWF60" s="407"/>
      <c r="NWG60" s="408"/>
      <c r="NWH60" s="409"/>
      <c r="NWI60" s="410"/>
      <c r="NWJ60" s="411"/>
      <c r="NWK60" s="412"/>
      <c r="NWL60" s="406"/>
      <c r="NWM60" s="407"/>
      <c r="NWN60" s="408"/>
      <c r="NWO60" s="409"/>
      <c r="NWP60" s="410"/>
      <c r="NWQ60" s="411"/>
      <c r="NWR60" s="412"/>
      <c r="NWS60" s="406"/>
      <c r="NWT60" s="407"/>
      <c r="NWU60" s="408"/>
      <c r="NWV60" s="409"/>
      <c r="NWW60" s="410"/>
      <c r="NWX60" s="411"/>
      <c r="NWY60" s="412"/>
      <c r="NWZ60" s="406"/>
      <c r="NXA60" s="407"/>
      <c r="NXB60" s="408"/>
      <c r="NXC60" s="409"/>
      <c r="NXD60" s="410"/>
      <c r="NXE60" s="411"/>
      <c r="NXF60" s="412"/>
      <c r="NXG60" s="406"/>
      <c r="NXH60" s="407"/>
      <c r="NXI60" s="408"/>
      <c r="NXJ60" s="409"/>
      <c r="NXK60" s="410"/>
      <c r="NXL60" s="411"/>
      <c r="NXM60" s="412"/>
      <c r="NXN60" s="406"/>
      <c r="NXO60" s="407"/>
      <c r="NXP60" s="408"/>
      <c r="NXQ60" s="409"/>
      <c r="NXR60" s="410"/>
      <c r="NXS60" s="411"/>
      <c r="NXT60" s="412"/>
      <c r="NXU60" s="406"/>
      <c r="NXV60" s="407"/>
      <c r="NXW60" s="408"/>
      <c r="NXX60" s="409"/>
      <c r="NXY60" s="410"/>
      <c r="NXZ60" s="411"/>
      <c r="NYA60" s="412"/>
      <c r="NYB60" s="406"/>
      <c r="NYC60" s="407"/>
      <c r="NYD60" s="408"/>
      <c r="NYE60" s="409"/>
      <c r="NYF60" s="410"/>
      <c r="NYG60" s="411"/>
      <c r="NYH60" s="412"/>
      <c r="NYI60" s="406"/>
      <c r="NYJ60" s="407"/>
      <c r="NYK60" s="408"/>
      <c r="NYL60" s="409"/>
      <c r="NYM60" s="410"/>
      <c r="NYN60" s="411"/>
      <c r="NYO60" s="412"/>
      <c r="NYP60" s="406"/>
      <c r="NYQ60" s="407"/>
      <c r="NYR60" s="408"/>
      <c r="NYS60" s="409"/>
      <c r="NYT60" s="410"/>
      <c r="NYU60" s="411"/>
      <c r="NYV60" s="412"/>
      <c r="NYW60" s="406"/>
      <c r="NYX60" s="407"/>
      <c r="NYY60" s="408"/>
      <c r="NYZ60" s="409"/>
      <c r="NZA60" s="410"/>
      <c r="NZB60" s="411"/>
      <c r="NZC60" s="412"/>
      <c r="NZD60" s="406"/>
      <c r="NZE60" s="407"/>
      <c r="NZF60" s="408"/>
      <c r="NZG60" s="409"/>
      <c r="NZH60" s="410"/>
      <c r="NZI60" s="411"/>
      <c r="NZJ60" s="412"/>
      <c r="NZK60" s="406"/>
      <c r="NZL60" s="407"/>
      <c r="NZM60" s="408"/>
      <c r="NZN60" s="409"/>
      <c r="NZO60" s="410"/>
      <c r="NZP60" s="411"/>
      <c r="NZQ60" s="412"/>
      <c r="NZR60" s="406"/>
      <c r="NZS60" s="407"/>
      <c r="NZT60" s="408"/>
      <c r="NZU60" s="409"/>
      <c r="NZV60" s="410"/>
      <c r="NZW60" s="411"/>
      <c r="NZX60" s="412"/>
      <c r="NZY60" s="406"/>
      <c r="NZZ60" s="407"/>
      <c r="OAA60" s="408"/>
      <c r="OAB60" s="409"/>
      <c r="OAC60" s="410"/>
      <c r="OAD60" s="411"/>
      <c r="OAE60" s="412"/>
      <c r="OAF60" s="406"/>
      <c r="OAG60" s="407"/>
      <c r="OAH60" s="408"/>
      <c r="OAI60" s="409"/>
      <c r="OAJ60" s="410"/>
      <c r="OAK60" s="411"/>
      <c r="OAL60" s="412"/>
      <c r="OAM60" s="406"/>
      <c r="OAN60" s="407"/>
      <c r="OAO60" s="408"/>
      <c r="OAP60" s="409"/>
      <c r="OAQ60" s="410"/>
      <c r="OAR60" s="411"/>
      <c r="OAS60" s="412"/>
      <c r="OAT60" s="406"/>
      <c r="OAU60" s="407"/>
      <c r="OAV60" s="408"/>
      <c r="OAW60" s="409"/>
      <c r="OAX60" s="410"/>
      <c r="OAY60" s="411"/>
      <c r="OAZ60" s="412"/>
      <c r="OBA60" s="406"/>
      <c r="OBB60" s="407"/>
      <c r="OBC60" s="408"/>
      <c r="OBD60" s="409"/>
      <c r="OBE60" s="410"/>
      <c r="OBF60" s="411"/>
      <c r="OBG60" s="412"/>
      <c r="OBH60" s="406"/>
      <c r="OBI60" s="407"/>
      <c r="OBJ60" s="408"/>
      <c r="OBK60" s="409"/>
      <c r="OBL60" s="410"/>
      <c r="OBM60" s="411"/>
      <c r="OBN60" s="412"/>
      <c r="OBO60" s="406"/>
      <c r="OBP60" s="407"/>
      <c r="OBQ60" s="408"/>
      <c r="OBR60" s="409"/>
      <c r="OBS60" s="410"/>
      <c r="OBT60" s="411"/>
      <c r="OBU60" s="412"/>
      <c r="OBV60" s="406"/>
      <c r="OBW60" s="407"/>
      <c r="OBX60" s="408"/>
      <c r="OBY60" s="409"/>
      <c r="OBZ60" s="410"/>
      <c r="OCA60" s="411"/>
      <c r="OCB60" s="412"/>
      <c r="OCC60" s="406"/>
      <c r="OCD60" s="407"/>
      <c r="OCE60" s="408"/>
      <c r="OCF60" s="409"/>
      <c r="OCG60" s="410"/>
      <c r="OCH60" s="411"/>
      <c r="OCI60" s="412"/>
      <c r="OCJ60" s="406"/>
      <c r="OCK60" s="407"/>
      <c r="OCL60" s="408"/>
      <c r="OCM60" s="409"/>
      <c r="OCN60" s="410"/>
      <c r="OCO60" s="411"/>
      <c r="OCP60" s="412"/>
      <c r="OCQ60" s="406"/>
      <c r="OCR60" s="407"/>
      <c r="OCS60" s="408"/>
      <c r="OCT60" s="409"/>
      <c r="OCU60" s="410"/>
      <c r="OCV60" s="411"/>
      <c r="OCW60" s="412"/>
      <c r="OCX60" s="406"/>
      <c r="OCY60" s="407"/>
      <c r="OCZ60" s="408"/>
      <c r="ODA60" s="409"/>
      <c r="ODB60" s="410"/>
      <c r="ODC60" s="411"/>
      <c r="ODD60" s="412"/>
      <c r="ODE60" s="406"/>
      <c r="ODF60" s="407"/>
      <c r="ODG60" s="408"/>
      <c r="ODH60" s="409"/>
      <c r="ODI60" s="410"/>
      <c r="ODJ60" s="411"/>
      <c r="ODK60" s="412"/>
      <c r="ODL60" s="406"/>
      <c r="ODM60" s="407"/>
      <c r="ODN60" s="408"/>
      <c r="ODO60" s="409"/>
      <c r="ODP60" s="410"/>
      <c r="ODQ60" s="411"/>
      <c r="ODR60" s="412"/>
      <c r="ODS60" s="406"/>
      <c r="ODT60" s="407"/>
      <c r="ODU60" s="408"/>
      <c r="ODV60" s="409"/>
      <c r="ODW60" s="410"/>
      <c r="ODX60" s="411"/>
      <c r="ODY60" s="412"/>
      <c r="ODZ60" s="406"/>
      <c r="OEA60" s="407"/>
      <c r="OEB60" s="408"/>
      <c r="OEC60" s="409"/>
      <c r="OED60" s="410"/>
      <c r="OEE60" s="411"/>
      <c r="OEF60" s="412"/>
      <c r="OEG60" s="406"/>
      <c r="OEH60" s="407"/>
      <c r="OEI60" s="408"/>
      <c r="OEJ60" s="409"/>
      <c r="OEK60" s="410"/>
      <c r="OEL60" s="411"/>
      <c r="OEM60" s="412"/>
      <c r="OEN60" s="406"/>
      <c r="OEO60" s="407"/>
      <c r="OEP60" s="408"/>
      <c r="OEQ60" s="409"/>
      <c r="OER60" s="410"/>
      <c r="OES60" s="411"/>
      <c r="OET60" s="412"/>
      <c r="OEU60" s="406"/>
      <c r="OEV60" s="407"/>
      <c r="OEW60" s="408"/>
      <c r="OEX60" s="409"/>
      <c r="OEY60" s="410"/>
      <c r="OEZ60" s="411"/>
      <c r="OFA60" s="412"/>
      <c r="OFB60" s="406"/>
      <c r="OFC60" s="407"/>
      <c r="OFD60" s="408"/>
      <c r="OFE60" s="409"/>
      <c r="OFF60" s="410"/>
      <c r="OFG60" s="411"/>
      <c r="OFH60" s="412"/>
      <c r="OFI60" s="406"/>
      <c r="OFJ60" s="407"/>
      <c r="OFK60" s="408"/>
      <c r="OFL60" s="409"/>
      <c r="OFM60" s="410"/>
      <c r="OFN60" s="411"/>
      <c r="OFO60" s="412"/>
      <c r="OFP60" s="406"/>
      <c r="OFQ60" s="407"/>
      <c r="OFR60" s="408"/>
      <c r="OFS60" s="409"/>
      <c r="OFT60" s="410"/>
      <c r="OFU60" s="411"/>
      <c r="OFV60" s="412"/>
      <c r="OFW60" s="406"/>
      <c r="OFX60" s="407"/>
      <c r="OFY60" s="408"/>
      <c r="OFZ60" s="409"/>
      <c r="OGA60" s="410"/>
      <c r="OGB60" s="411"/>
      <c r="OGC60" s="412"/>
      <c r="OGD60" s="406"/>
      <c r="OGE60" s="407"/>
      <c r="OGF60" s="408"/>
      <c r="OGG60" s="409"/>
      <c r="OGH60" s="410"/>
      <c r="OGI60" s="411"/>
      <c r="OGJ60" s="412"/>
      <c r="OGK60" s="406"/>
      <c r="OGL60" s="407"/>
      <c r="OGM60" s="408"/>
      <c r="OGN60" s="409"/>
      <c r="OGO60" s="410"/>
      <c r="OGP60" s="411"/>
      <c r="OGQ60" s="412"/>
      <c r="OGR60" s="406"/>
      <c r="OGS60" s="407"/>
      <c r="OGT60" s="408"/>
      <c r="OGU60" s="409"/>
      <c r="OGV60" s="410"/>
      <c r="OGW60" s="411"/>
      <c r="OGX60" s="412"/>
      <c r="OGY60" s="406"/>
      <c r="OGZ60" s="407"/>
      <c r="OHA60" s="408"/>
      <c r="OHB60" s="409"/>
      <c r="OHC60" s="410"/>
      <c r="OHD60" s="411"/>
      <c r="OHE60" s="412"/>
      <c r="OHF60" s="406"/>
      <c r="OHG60" s="407"/>
      <c r="OHH60" s="408"/>
      <c r="OHI60" s="409"/>
      <c r="OHJ60" s="410"/>
      <c r="OHK60" s="411"/>
      <c r="OHL60" s="412"/>
      <c r="OHM60" s="406"/>
      <c r="OHN60" s="407"/>
      <c r="OHO60" s="408"/>
      <c r="OHP60" s="409"/>
      <c r="OHQ60" s="410"/>
      <c r="OHR60" s="411"/>
      <c r="OHS60" s="412"/>
      <c r="OHT60" s="406"/>
      <c r="OHU60" s="407"/>
      <c r="OHV60" s="408"/>
      <c r="OHW60" s="409"/>
      <c r="OHX60" s="410"/>
      <c r="OHY60" s="411"/>
      <c r="OHZ60" s="412"/>
      <c r="OIA60" s="406"/>
      <c r="OIB60" s="407"/>
      <c r="OIC60" s="408"/>
      <c r="OID60" s="409"/>
      <c r="OIE60" s="410"/>
      <c r="OIF60" s="411"/>
      <c r="OIG60" s="412"/>
      <c r="OIH60" s="406"/>
      <c r="OII60" s="407"/>
      <c r="OIJ60" s="408"/>
      <c r="OIK60" s="409"/>
      <c r="OIL60" s="410"/>
      <c r="OIM60" s="411"/>
      <c r="OIN60" s="412"/>
      <c r="OIO60" s="406"/>
      <c r="OIP60" s="407"/>
      <c r="OIQ60" s="408"/>
      <c r="OIR60" s="409"/>
      <c r="OIS60" s="410"/>
      <c r="OIT60" s="411"/>
      <c r="OIU60" s="412"/>
      <c r="OIV60" s="406"/>
      <c r="OIW60" s="407"/>
      <c r="OIX60" s="408"/>
      <c r="OIY60" s="409"/>
      <c r="OIZ60" s="410"/>
      <c r="OJA60" s="411"/>
      <c r="OJB60" s="412"/>
      <c r="OJC60" s="406"/>
      <c r="OJD60" s="407"/>
      <c r="OJE60" s="408"/>
      <c r="OJF60" s="409"/>
      <c r="OJG60" s="410"/>
      <c r="OJH60" s="411"/>
      <c r="OJI60" s="412"/>
      <c r="OJJ60" s="406"/>
      <c r="OJK60" s="407"/>
      <c r="OJL60" s="408"/>
      <c r="OJM60" s="409"/>
      <c r="OJN60" s="410"/>
      <c r="OJO60" s="411"/>
      <c r="OJP60" s="412"/>
      <c r="OJQ60" s="406"/>
      <c r="OJR60" s="407"/>
      <c r="OJS60" s="408"/>
      <c r="OJT60" s="409"/>
      <c r="OJU60" s="410"/>
      <c r="OJV60" s="411"/>
      <c r="OJW60" s="412"/>
      <c r="OJX60" s="406"/>
      <c r="OJY60" s="407"/>
      <c r="OJZ60" s="408"/>
      <c r="OKA60" s="409"/>
      <c r="OKB60" s="410"/>
      <c r="OKC60" s="411"/>
      <c r="OKD60" s="412"/>
      <c r="OKE60" s="406"/>
      <c r="OKF60" s="407"/>
      <c r="OKG60" s="408"/>
      <c r="OKH60" s="409"/>
      <c r="OKI60" s="410"/>
      <c r="OKJ60" s="411"/>
      <c r="OKK60" s="412"/>
      <c r="OKL60" s="406"/>
      <c r="OKM60" s="407"/>
      <c r="OKN60" s="408"/>
      <c r="OKO60" s="409"/>
      <c r="OKP60" s="410"/>
      <c r="OKQ60" s="411"/>
      <c r="OKR60" s="412"/>
      <c r="OKS60" s="406"/>
      <c r="OKT60" s="407"/>
      <c r="OKU60" s="408"/>
      <c r="OKV60" s="409"/>
      <c r="OKW60" s="410"/>
      <c r="OKX60" s="411"/>
      <c r="OKY60" s="412"/>
      <c r="OKZ60" s="406"/>
      <c r="OLA60" s="407"/>
      <c r="OLB60" s="408"/>
      <c r="OLC60" s="409"/>
      <c r="OLD60" s="410"/>
      <c r="OLE60" s="411"/>
      <c r="OLF60" s="412"/>
      <c r="OLG60" s="406"/>
      <c r="OLH60" s="407"/>
      <c r="OLI60" s="408"/>
      <c r="OLJ60" s="409"/>
      <c r="OLK60" s="410"/>
      <c r="OLL60" s="411"/>
      <c r="OLM60" s="412"/>
      <c r="OLN60" s="406"/>
      <c r="OLO60" s="407"/>
      <c r="OLP60" s="408"/>
      <c r="OLQ60" s="409"/>
      <c r="OLR60" s="410"/>
      <c r="OLS60" s="411"/>
      <c r="OLT60" s="412"/>
      <c r="OLU60" s="406"/>
      <c r="OLV60" s="407"/>
      <c r="OLW60" s="408"/>
      <c r="OLX60" s="409"/>
      <c r="OLY60" s="410"/>
      <c r="OLZ60" s="411"/>
      <c r="OMA60" s="412"/>
      <c r="OMB60" s="406"/>
      <c r="OMC60" s="407"/>
      <c r="OMD60" s="408"/>
      <c r="OME60" s="409"/>
      <c r="OMF60" s="410"/>
      <c r="OMG60" s="411"/>
      <c r="OMH60" s="412"/>
      <c r="OMI60" s="406"/>
      <c r="OMJ60" s="407"/>
      <c r="OMK60" s="408"/>
      <c r="OML60" s="409"/>
      <c r="OMM60" s="410"/>
      <c r="OMN60" s="411"/>
      <c r="OMO60" s="412"/>
      <c r="OMP60" s="406"/>
      <c r="OMQ60" s="407"/>
      <c r="OMR60" s="408"/>
      <c r="OMS60" s="409"/>
      <c r="OMT60" s="410"/>
      <c r="OMU60" s="411"/>
      <c r="OMV60" s="412"/>
      <c r="OMW60" s="406"/>
      <c r="OMX60" s="407"/>
      <c r="OMY60" s="408"/>
      <c r="OMZ60" s="409"/>
      <c r="ONA60" s="410"/>
      <c r="ONB60" s="411"/>
      <c r="ONC60" s="412"/>
      <c r="OND60" s="406"/>
      <c r="ONE60" s="407"/>
      <c r="ONF60" s="408"/>
      <c r="ONG60" s="409"/>
      <c r="ONH60" s="410"/>
      <c r="ONI60" s="411"/>
      <c r="ONJ60" s="412"/>
      <c r="ONK60" s="406"/>
      <c r="ONL60" s="407"/>
      <c r="ONM60" s="408"/>
      <c r="ONN60" s="409"/>
      <c r="ONO60" s="410"/>
      <c r="ONP60" s="411"/>
      <c r="ONQ60" s="412"/>
      <c r="ONR60" s="406"/>
      <c r="ONS60" s="407"/>
      <c r="ONT60" s="408"/>
      <c r="ONU60" s="409"/>
      <c r="ONV60" s="410"/>
      <c r="ONW60" s="411"/>
      <c r="ONX60" s="412"/>
      <c r="ONY60" s="406"/>
      <c r="ONZ60" s="407"/>
      <c r="OOA60" s="408"/>
      <c r="OOB60" s="409"/>
      <c r="OOC60" s="410"/>
      <c r="OOD60" s="411"/>
      <c r="OOE60" s="412"/>
      <c r="OOF60" s="406"/>
      <c r="OOG60" s="407"/>
      <c r="OOH60" s="408"/>
      <c r="OOI60" s="409"/>
      <c r="OOJ60" s="410"/>
      <c r="OOK60" s="411"/>
      <c r="OOL60" s="412"/>
      <c r="OOM60" s="406"/>
      <c r="OON60" s="407"/>
      <c r="OOO60" s="408"/>
      <c r="OOP60" s="409"/>
      <c r="OOQ60" s="410"/>
      <c r="OOR60" s="411"/>
      <c r="OOS60" s="412"/>
      <c r="OOT60" s="406"/>
      <c r="OOU60" s="407"/>
      <c r="OOV60" s="408"/>
      <c r="OOW60" s="409"/>
      <c r="OOX60" s="410"/>
      <c r="OOY60" s="411"/>
      <c r="OOZ60" s="412"/>
      <c r="OPA60" s="406"/>
      <c r="OPB60" s="407"/>
      <c r="OPC60" s="408"/>
      <c r="OPD60" s="409"/>
      <c r="OPE60" s="410"/>
      <c r="OPF60" s="411"/>
      <c r="OPG60" s="412"/>
      <c r="OPH60" s="406"/>
      <c r="OPI60" s="407"/>
      <c r="OPJ60" s="408"/>
      <c r="OPK60" s="409"/>
      <c r="OPL60" s="410"/>
      <c r="OPM60" s="411"/>
      <c r="OPN60" s="412"/>
      <c r="OPO60" s="406"/>
      <c r="OPP60" s="407"/>
      <c r="OPQ60" s="408"/>
      <c r="OPR60" s="409"/>
      <c r="OPS60" s="410"/>
      <c r="OPT60" s="411"/>
      <c r="OPU60" s="412"/>
      <c r="OPV60" s="406"/>
      <c r="OPW60" s="407"/>
      <c r="OPX60" s="408"/>
      <c r="OPY60" s="409"/>
      <c r="OPZ60" s="410"/>
      <c r="OQA60" s="411"/>
      <c r="OQB60" s="412"/>
      <c r="OQC60" s="406"/>
      <c r="OQD60" s="407"/>
      <c r="OQE60" s="408"/>
      <c r="OQF60" s="409"/>
      <c r="OQG60" s="410"/>
      <c r="OQH60" s="411"/>
      <c r="OQI60" s="412"/>
      <c r="OQJ60" s="406"/>
      <c r="OQK60" s="407"/>
      <c r="OQL60" s="408"/>
      <c r="OQM60" s="409"/>
      <c r="OQN60" s="410"/>
      <c r="OQO60" s="411"/>
      <c r="OQP60" s="412"/>
      <c r="OQQ60" s="406"/>
      <c r="OQR60" s="407"/>
      <c r="OQS60" s="408"/>
      <c r="OQT60" s="409"/>
      <c r="OQU60" s="410"/>
      <c r="OQV60" s="411"/>
      <c r="OQW60" s="412"/>
      <c r="OQX60" s="406"/>
      <c r="OQY60" s="407"/>
      <c r="OQZ60" s="408"/>
      <c r="ORA60" s="409"/>
      <c r="ORB60" s="410"/>
      <c r="ORC60" s="411"/>
      <c r="ORD60" s="412"/>
      <c r="ORE60" s="406"/>
      <c r="ORF60" s="407"/>
      <c r="ORG60" s="408"/>
      <c r="ORH60" s="409"/>
      <c r="ORI60" s="410"/>
      <c r="ORJ60" s="411"/>
      <c r="ORK60" s="412"/>
      <c r="ORL60" s="406"/>
      <c r="ORM60" s="407"/>
      <c r="ORN60" s="408"/>
      <c r="ORO60" s="409"/>
      <c r="ORP60" s="410"/>
      <c r="ORQ60" s="411"/>
      <c r="ORR60" s="412"/>
      <c r="ORS60" s="406"/>
      <c r="ORT60" s="407"/>
      <c r="ORU60" s="408"/>
      <c r="ORV60" s="409"/>
      <c r="ORW60" s="410"/>
      <c r="ORX60" s="411"/>
      <c r="ORY60" s="412"/>
      <c r="ORZ60" s="406"/>
      <c r="OSA60" s="407"/>
      <c r="OSB60" s="408"/>
      <c r="OSC60" s="409"/>
      <c r="OSD60" s="410"/>
      <c r="OSE60" s="411"/>
      <c r="OSF60" s="412"/>
      <c r="OSG60" s="406"/>
      <c r="OSH60" s="407"/>
      <c r="OSI60" s="408"/>
      <c r="OSJ60" s="409"/>
      <c r="OSK60" s="410"/>
      <c r="OSL60" s="411"/>
      <c r="OSM60" s="412"/>
      <c r="OSN60" s="406"/>
      <c r="OSO60" s="407"/>
      <c r="OSP60" s="408"/>
      <c r="OSQ60" s="409"/>
      <c r="OSR60" s="410"/>
      <c r="OSS60" s="411"/>
      <c r="OST60" s="412"/>
      <c r="OSU60" s="406"/>
      <c r="OSV60" s="407"/>
      <c r="OSW60" s="408"/>
      <c r="OSX60" s="409"/>
      <c r="OSY60" s="410"/>
      <c r="OSZ60" s="411"/>
      <c r="OTA60" s="412"/>
      <c r="OTB60" s="406"/>
      <c r="OTC60" s="407"/>
      <c r="OTD60" s="408"/>
      <c r="OTE60" s="409"/>
      <c r="OTF60" s="410"/>
      <c r="OTG60" s="411"/>
      <c r="OTH60" s="412"/>
      <c r="OTI60" s="406"/>
      <c r="OTJ60" s="407"/>
      <c r="OTK60" s="408"/>
      <c r="OTL60" s="409"/>
      <c r="OTM60" s="410"/>
      <c r="OTN60" s="411"/>
      <c r="OTO60" s="412"/>
      <c r="OTP60" s="406"/>
      <c r="OTQ60" s="407"/>
      <c r="OTR60" s="408"/>
      <c r="OTS60" s="409"/>
      <c r="OTT60" s="410"/>
      <c r="OTU60" s="411"/>
      <c r="OTV60" s="412"/>
      <c r="OTW60" s="406"/>
      <c r="OTX60" s="407"/>
      <c r="OTY60" s="408"/>
      <c r="OTZ60" s="409"/>
      <c r="OUA60" s="410"/>
      <c r="OUB60" s="411"/>
      <c r="OUC60" s="412"/>
      <c r="OUD60" s="406"/>
      <c r="OUE60" s="407"/>
      <c r="OUF60" s="408"/>
      <c r="OUG60" s="409"/>
      <c r="OUH60" s="410"/>
      <c r="OUI60" s="411"/>
      <c r="OUJ60" s="412"/>
      <c r="OUK60" s="406"/>
      <c r="OUL60" s="407"/>
      <c r="OUM60" s="408"/>
      <c r="OUN60" s="409"/>
      <c r="OUO60" s="410"/>
      <c r="OUP60" s="411"/>
      <c r="OUQ60" s="412"/>
      <c r="OUR60" s="406"/>
      <c r="OUS60" s="407"/>
      <c r="OUT60" s="408"/>
      <c r="OUU60" s="409"/>
      <c r="OUV60" s="410"/>
      <c r="OUW60" s="411"/>
      <c r="OUX60" s="412"/>
      <c r="OUY60" s="406"/>
      <c r="OUZ60" s="407"/>
      <c r="OVA60" s="408"/>
      <c r="OVB60" s="409"/>
      <c r="OVC60" s="410"/>
      <c r="OVD60" s="411"/>
      <c r="OVE60" s="412"/>
      <c r="OVF60" s="406"/>
      <c r="OVG60" s="407"/>
      <c r="OVH60" s="408"/>
      <c r="OVI60" s="409"/>
      <c r="OVJ60" s="410"/>
      <c r="OVK60" s="411"/>
      <c r="OVL60" s="412"/>
      <c r="OVM60" s="406"/>
      <c r="OVN60" s="407"/>
      <c r="OVO60" s="408"/>
      <c r="OVP60" s="409"/>
      <c r="OVQ60" s="410"/>
      <c r="OVR60" s="411"/>
      <c r="OVS60" s="412"/>
      <c r="OVT60" s="406"/>
      <c r="OVU60" s="407"/>
      <c r="OVV60" s="408"/>
      <c r="OVW60" s="409"/>
      <c r="OVX60" s="410"/>
      <c r="OVY60" s="411"/>
      <c r="OVZ60" s="412"/>
      <c r="OWA60" s="406"/>
      <c r="OWB60" s="407"/>
      <c r="OWC60" s="408"/>
      <c r="OWD60" s="409"/>
      <c r="OWE60" s="410"/>
      <c r="OWF60" s="411"/>
      <c r="OWG60" s="412"/>
      <c r="OWH60" s="406"/>
      <c r="OWI60" s="407"/>
      <c r="OWJ60" s="408"/>
      <c r="OWK60" s="409"/>
      <c r="OWL60" s="410"/>
      <c r="OWM60" s="411"/>
      <c r="OWN60" s="412"/>
      <c r="OWO60" s="406"/>
      <c r="OWP60" s="407"/>
      <c r="OWQ60" s="408"/>
      <c r="OWR60" s="409"/>
      <c r="OWS60" s="410"/>
      <c r="OWT60" s="411"/>
      <c r="OWU60" s="412"/>
      <c r="OWV60" s="406"/>
      <c r="OWW60" s="407"/>
      <c r="OWX60" s="408"/>
      <c r="OWY60" s="409"/>
      <c r="OWZ60" s="410"/>
      <c r="OXA60" s="411"/>
      <c r="OXB60" s="412"/>
      <c r="OXC60" s="406"/>
      <c r="OXD60" s="407"/>
      <c r="OXE60" s="408"/>
      <c r="OXF60" s="409"/>
      <c r="OXG60" s="410"/>
      <c r="OXH60" s="411"/>
      <c r="OXI60" s="412"/>
      <c r="OXJ60" s="406"/>
      <c r="OXK60" s="407"/>
      <c r="OXL60" s="408"/>
      <c r="OXM60" s="409"/>
      <c r="OXN60" s="410"/>
      <c r="OXO60" s="411"/>
      <c r="OXP60" s="412"/>
      <c r="OXQ60" s="406"/>
      <c r="OXR60" s="407"/>
      <c r="OXS60" s="408"/>
      <c r="OXT60" s="409"/>
      <c r="OXU60" s="410"/>
      <c r="OXV60" s="411"/>
      <c r="OXW60" s="412"/>
      <c r="OXX60" s="406"/>
      <c r="OXY60" s="407"/>
      <c r="OXZ60" s="408"/>
      <c r="OYA60" s="409"/>
      <c r="OYB60" s="410"/>
      <c r="OYC60" s="411"/>
      <c r="OYD60" s="412"/>
      <c r="OYE60" s="406"/>
      <c r="OYF60" s="407"/>
      <c r="OYG60" s="408"/>
      <c r="OYH60" s="409"/>
      <c r="OYI60" s="410"/>
      <c r="OYJ60" s="411"/>
      <c r="OYK60" s="412"/>
      <c r="OYL60" s="406"/>
      <c r="OYM60" s="407"/>
      <c r="OYN60" s="408"/>
      <c r="OYO60" s="409"/>
      <c r="OYP60" s="410"/>
      <c r="OYQ60" s="411"/>
      <c r="OYR60" s="412"/>
      <c r="OYS60" s="406"/>
      <c r="OYT60" s="407"/>
      <c r="OYU60" s="408"/>
      <c r="OYV60" s="409"/>
      <c r="OYW60" s="410"/>
      <c r="OYX60" s="411"/>
      <c r="OYY60" s="412"/>
      <c r="OYZ60" s="406"/>
      <c r="OZA60" s="407"/>
      <c r="OZB60" s="408"/>
      <c r="OZC60" s="409"/>
      <c r="OZD60" s="410"/>
      <c r="OZE60" s="411"/>
      <c r="OZF60" s="412"/>
      <c r="OZG60" s="406"/>
      <c r="OZH60" s="407"/>
      <c r="OZI60" s="408"/>
      <c r="OZJ60" s="409"/>
      <c r="OZK60" s="410"/>
      <c r="OZL60" s="411"/>
      <c r="OZM60" s="412"/>
      <c r="OZN60" s="406"/>
      <c r="OZO60" s="407"/>
      <c r="OZP60" s="408"/>
      <c r="OZQ60" s="409"/>
      <c r="OZR60" s="410"/>
      <c r="OZS60" s="411"/>
      <c r="OZT60" s="412"/>
      <c r="OZU60" s="406"/>
      <c r="OZV60" s="407"/>
      <c r="OZW60" s="408"/>
      <c r="OZX60" s="409"/>
      <c r="OZY60" s="410"/>
      <c r="OZZ60" s="411"/>
      <c r="PAA60" s="412"/>
      <c r="PAB60" s="406"/>
      <c r="PAC60" s="407"/>
      <c r="PAD60" s="408"/>
      <c r="PAE60" s="409"/>
      <c r="PAF60" s="410"/>
      <c r="PAG60" s="411"/>
      <c r="PAH60" s="412"/>
      <c r="PAI60" s="406"/>
      <c r="PAJ60" s="407"/>
      <c r="PAK60" s="408"/>
      <c r="PAL60" s="409"/>
      <c r="PAM60" s="410"/>
      <c r="PAN60" s="411"/>
      <c r="PAO60" s="412"/>
      <c r="PAP60" s="406"/>
      <c r="PAQ60" s="407"/>
      <c r="PAR60" s="408"/>
      <c r="PAS60" s="409"/>
      <c r="PAT60" s="410"/>
      <c r="PAU60" s="411"/>
      <c r="PAV60" s="412"/>
      <c r="PAW60" s="406"/>
      <c r="PAX60" s="407"/>
      <c r="PAY60" s="408"/>
      <c r="PAZ60" s="409"/>
      <c r="PBA60" s="410"/>
      <c r="PBB60" s="411"/>
      <c r="PBC60" s="412"/>
      <c r="PBD60" s="406"/>
      <c r="PBE60" s="407"/>
      <c r="PBF60" s="408"/>
      <c r="PBG60" s="409"/>
      <c r="PBH60" s="410"/>
      <c r="PBI60" s="411"/>
      <c r="PBJ60" s="412"/>
      <c r="PBK60" s="406"/>
      <c r="PBL60" s="407"/>
      <c r="PBM60" s="408"/>
      <c r="PBN60" s="409"/>
      <c r="PBO60" s="410"/>
      <c r="PBP60" s="411"/>
      <c r="PBQ60" s="412"/>
      <c r="PBR60" s="406"/>
      <c r="PBS60" s="407"/>
      <c r="PBT60" s="408"/>
      <c r="PBU60" s="409"/>
      <c r="PBV60" s="410"/>
      <c r="PBW60" s="411"/>
      <c r="PBX60" s="412"/>
      <c r="PBY60" s="406"/>
      <c r="PBZ60" s="407"/>
      <c r="PCA60" s="408"/>
      <c r="PCB60" s="409"/>
      <c r="PCC60" s="410"/>
      <c r="PCD60" s="411"/>
      <c r="PCE60" s="412"/>
      <c r="PCF60" s="406"/>
      <c r="PCG60" s="407"/>
      <c r="PCH60" s="408"/>
      <c r="PCI60" s="409"/>
      <c r="PCJ60" s="410"/>
      <c r="PCK60" s="411"/>
      <c r="PCL60" s="412"/>
      <c r="PCM60" s="406"/>
      <c r="PCN60" s="407"/>
      <c r="PCO60" s="408"/>
      <c r="PCP60" s="409"/>
      <c r="PCQ60" s="410"/>
      <c r="PCR60" s="411"/>
      <c r="PCS60" s="412"/>
      <c r="PCT60" s="406"/>
      <c r="PCU60" s="407"/>
      <c r="PCV60" s="408"/>
      <c r="PCW60" s="409"/>
      <c r="PCX60" s="410"/>
      <c r="PCY60" s="411"/>
      <c r="PCZ60" s="412"/>
      <c r="PDA60" s="406"/>
      <c r="PDB60" s="407"/>
      <c r="PDC60" s="408"/>
      <c r="PDD60" s="409"/>
      <c r="PDE60" s="410"/>
      <c r="PDF60" s="411"/>
      <c r="PDG60" s="412"/>
      <c r="PDH60" s="406"/>
      <c r="PDI60" s="407"/>
      <c r="PDJ60" s="408"/>
      <c r="PDK60" s="409"/>
      <c r="PDL60" s="410"/>
      <c r="PDM60" s="411"/>
      <c r="PDN60" s="412"/>
      <c r="PDO60" s="406"/>
      <c r="PDP60" s="407"/>
      <c r="PDQ60" s="408"/>
      <c r="PDR60" s="409"/>
      <c r="PDS60" s="410"/>
      <c r="PDT60" s="411"/>
      <c r="PDU60" s="412"/>
      <c r="PDV60" s="406"/>
      <c r="PDW60" s="407"/>
      <c r="PDX60" s="408"/>
      <c r="PDY60" s="409"/>
      <c r="PDZ60" s="410"/>
      <c r="PEA60" s="411"/>
      <c r="PEB60" s="412"/>
      <c r="PEC60" s="406"/>
      <c r="PED60" s="407"/>
      <c r="PEE60" s="408"/>
      <c r="PEF60" s="409"/>
      <c r="PEG60" s="410"/>
      <c r="PEH60" s="411"/>
      <c r="PEI60" s="412"/>
      <c r="PEJ60" s="406"/>
      <c r="PEK60" s="407"/>
      <c r="PEL60" s="408"/>
      <c r="PEM60" s="409"/>
      <c r="PEN60" s="410"/>
      <c r="PEO60" s="411"/>
      <c r="PEP60" s="412"/>
      <c r="PEQ60" s="406"/>
      <c r="PER60" s="407"/>
      <c r="PES60" s="408"/>
      <c r="PET60" s="409"/>
      <c r="PEU60" s="410"/>
      <c r="PEV60" s="411"/>
      <c r="PEW60" s="412"/>
      <c r="PEX60" s="406"/>
      <c r="PEY60" s="407"/>
      <c r="PEZ60" s="408"/>
      <c r="PFA60" s="409"/>
      <c r="PFB60" s="410"/>
      <c r="PFC60" s="411"/>
      <c r="PFD60" s="412"/>
      <c r="PFE60" s="406"/>
      <c r="PFF60" s="407"/>
      <c r="PFG60" s="408"/>
      <c r="PFH60" s="409"/>
      <c r="PFI60" s="410"/>
      <c r="PFJ60" s="411"/>
      <c r="PFK60" s="412"/>
      <c r="PFL60" s="406"/>
      <c r="PFM60" s="407"/>
      <c r="PFN60" s="408"/>
      <c r="PFO60" s="409"/>
      <c r="PFP60" s="410"/>
      <c r="PFQ60" s="411"/>
      <c r="PFR60" s="412"/>
      <c r="PFS60" s="406"/>
      <c r="PFT60" s="407"/>
      <c r="PFU60" s="408"/>
      <c r="PFV60" s="409"/>
      <c r="PFW60" s="410"/>
      <c r="PFX60" s="411"/>
      <c r="PFY60" s="412"/>
      <c r="PFZ60" s="406"/>
      <c r="PGA60" s="407"/>
      <c r="PGB60" s="408"/>
      <c r="PGC60" s="409"/>
      <c r="PGD60" s="410"/>
      <c r="PGE60" s="411"/>
      <c r="PGF60" s="412"/>
      <c r="PGG60" s="406"/>
      <c r="PGH60" s="407"/>
      <c r="PGI60" s="408"/>
      <c r="PGJ60" s="409"/>
      <c r="PGK60" s="410"/>
      <c r="PGL60" s="411"/>
      <c r="PGM60" s="412"/>
      <c r="PGN60" s="406"/>
      <c r="PGO60" s="407"/>
      <c r="PGP60" s="408"/>
      <c r="PGQ60" s="409"/>
      <c r="PGR60" s="410"/>
      <c r="PGS60" s="411"/>
      <c r="PGT60" s="412"/>
      <c r="PGU60" s="406"/>
      <c r="PGV60" s="407"/>
      <c r="PGW60" s="408"/>
      <c r="PGX60" s="409"/>
      <c r="PGY60" s="410"/>
      <c r="PGZ60" s="411"/>
      <c r="PHA60" s="412"/>
      <c r="PHB60" s="406"/>
      <c r="PHC60" s="407"/>
      <c r="PHD60" s="408"/>
      <c r="PHE60" s="409"/>
      <c r="PHF60" s="410"/>
      <c r="PHG60" s="411"/>
      <c r="PHH60" s="412"/>
      <c r="PHI60" s="406"/>
      <c r="PHJ60" s="407"/>
      <c r="PHK60" s="408"/>
      <c r="PHL60" s="409"/>
      <c r="PHM60" s="410"/>
      <c r="PHN60" s="411"/>
      <c r="PHO60" s="412"/>
      <c r="PHP60" s="406"/>
      <c r="PHQ60" s="407"/>
      <c r="PHR60" s="408"/>
      <c r="PHS60" s="409"/>
      <c r="PHT60" s="410"/>
      <c r="PHU60" s="411"/>
      <c r="PHV60" s="412"/>
      <c r="PHW60" s="406"/>
      <c r="PHX60" s="407"/>
      <c r="PHY60" s="408"/>
      <c r="PHZ60" s="409"/>
      <c r="PIA60" s="410"/>
      <c r="PIB60" s="411"/>
      <c r="PIC60" s="412"/>
      <c r="PID60" s="406"/>
      <c r="PIE60" s="407"/>
      <c r="PIF60" s="408"/>
      <c r="PIG60" s="409"/>
      <c r="PIH60" s="410"/>
      <c r="PII60" s="411"/>
      <c r="PIJ60" s="412"/>
      <c r="PIK60" s="406"/>
      <c r="PIL60" s="407"/>
      <c r="PIM60" s="408"/>
      <c r="PIN60" s="409"/>
      <c r="PIO60" s="410"/>
      <c r="PIP60" s="411"/>
      <c r="PIQ60" s="412"/>
      <c r="PIR60" s="406"/>
      <c r="PIS60" s="407"/>
      <c r="PIT60" s="408"/>
      <c r="PIU60" s="409"/>
      <c r="PIV60" s="410"/>
      <c r="PIW60" s="411"/>
      <c r="PIX60" s="412"/>
      <c r="PIY60" s="406"/>
      <c r="PIZ60" s="407"/>
      <c r="PJA60" s="408"/>
      <c r="PJB60" s="409"/>
      <c r="PJC60" s="410"/>
      <c r="PJD60" s="411"/>
      <c r="PJE60" s="412"/>
      <c r="PJF60" s="406"/>
      <c r="PJG60" s="407"/>
      <c r="PJH60" s="408"/>
      <c r="PJI60" s="409"/>
      <c r="PJJ60" s="410"/>
      <c r="PJK60" s="411"/>
      <c r="PJL60" s="412"/>
      <c r="PJM60" s="406"/>
      <c r="PJN60" s="407"/>
      <c r="PJO60" s="408"/>
      <c r="PJP60" s="409"/>
      <c r="PJQ60" s="410"/>
      <c r="PJR60" s="411"/>
      <c r="PJS60" s="412"/>
      <c r="PJT60" s="406"/>
      <c r="PJU60" s="407"/>
      <c r="PJV60" s="408"/>
      <c r="PJW60" s="409"/>
      <c r="PJX60" s="410"/>
      <c r="PJY60" s="411"/>
      <c r="PJZ60" s="412"/>
      <c r="PKA60" s="406"/>
      <c r="PKB60" s="407"/>
      <c r="PKC60" s="408"/>
      <c r="PKD60" s="409"/>
      <c r="PKE60" s="410"/>
      <c r="PKF60" s="411"/>
      <c r="PKG60" s="412"/>
      <c r="PKH60" s="406"/>
      <c r="PKI60" s="407"/>
      <c r="PKJ60" s="408"/>
      <c r="PKK60" s="409"/>
      <c r="PKL60" s="410"/>
      <c r="PKM60" s="411"/>
      <c r="PKN60" s="412"/>
      <c r="PKO60" s="406"/>
      <c r="PKP60" s="407"/>
      <c r="PKQ60" s="408"/>
      <c r="PKR60" s="409"/>
      <c r="PKS60" s="410"/>
      <c r="PKT60" s="411"/>
      <c r="PKU60" s="412"/>
      <c r="PKV60" s="406"/>
      <c r="PKW60" s="407"/>
      <c r="PKX60" s="408"/>
      <c r="PKY60" s="409"/>
      <c r="PKZ60" s="410"/>
      <c r="PLA60" s="411"/>
      <c r="PLB60" s="412"/>
      <c r="PLC60" s="406"/>
      <c r="PLD60" s="407"/>
      <c r="PLE60" s="408"/>
      <c r="PLF60" s="409"/>
      <c r="PLG60" s="410"/>
      <c r="PLH60" s="411"/>
      <c r="PLI60" s="412"/>
      <c r="PLJ60" s="406"/>
      <c r="PLK60" s="407"/>
      <c r="PLL60" s="408"/>
      <c r="PLM60" s="409"/>
      <c r="PLN60" s="410"/>
      <c r="PLO60" s="411"/>
      <c r="PLP60" s="412"/>
      <c r="PLQ60" s="406"/>
      <c r="PLR60" s="407"/>
      <c r="PLS60" s="408"/>
      <c r="PLT60" s="409"/>
      <c r="PLU60" s="410"/>
      <c r="PLV60" s="411"/>
      <c r="PLW60" s="412"/>
      <c r="PLX60" s="406"/>
      <c r="PLY60" s="407"/>
      <c r="PLZ60" s="408"/>
      <c r="PMA60" s="409"/>
      <c r="PMB60" s="410"/>
      <c r="PMC60" s="411"/>
      <c r="PMD60" s="412"/>
      <c r="PME60" s="406"/>
      <c r="PMF60" s="407"/>
      <c r="PMG60" s="408"/>
      <c r="PMH60" s="409"/>
      <c r="PMI60" s="410"/>
      <c r="PMJ60" s="411"/>
      <c r="PMK60" s="412"/>
      <c r="PML60" s="406"/>
      <c r="PMM60" s="407"/>
      <c r="PMN60" s="408"/>
      <c r="PMO60" s="409"/>
      <c r="PMP60" s="410"/>
      <c r="PMQ60" s="411"/>
      <c r="PMR60" s="412"/>
      <c r="PMS60" s="406"/>
      <c r="PMT60" s="407"/>
      <c r="PMU60" s="408"/>
      <c r="PMV60" s="409"/>
      <c r="PMW60" s="410"/>
      <c r="PMX60" s="411"/>
      <c r="PMY60" s="412"/>
      <c r="PMZ60" s="406"/>
      <c r="PNA60" s="407"/>
      <c r="PNB60" s="408"/>
      <c r="PNC60" s="409"/>
      <c r="PND60" s="410"/>
      <c r="PNE60" s="411"/>
      <c r="PNF60" s="412"/>
      <c r="PNG60" s="406"/>
      <c r="PNH60" s="407"/>
      <c r="PNI60" s="408"/>
      <c r="PNJ60" s="409"/>
      <c r="PNK60" s="410"/>
      <c r="PNL60" s="411"/>
      <c r="PNM60" s="412"/>
      <c r="PNN60" s="406"/>
      <c r="PNO60" s="407"/>
      <c r="PNP60" s="408"/>
      <c r="PNQ60" s="409"/>
      <c r="PNR60" s="410"/>
      <c r="PNS60" s="411"/>
      <c r="PNT60" s="412"/>
      <c r="PNU60" s="406"/>
      <c r="PNV60" s="407"/>
      <c r="PNW60" s="408"/>
      <c r="PNX60" s="409"/>
      <c r="PNY60" s="410"/>
      <c r="PNZ60" s="411"/>
      <c r="POA60" s="412"/>
      <c r="POB60" s="406"/>
      <c r="POC60" s="407"/>
      <c r="POD60" s="408"/>
      <c r="POE60" s="409"/>
      <c r="POF60" s="410"/>
      <c r="POG60" s="411"/>
      <c r="POH60" s="412"/>
      <c r="POI60" s="406"/>
      <c r="POJ60" s="407"/>
      <c r="POK60" s="408"/>
      <c r="POL60" s="409"/>
      <c r="POM60" s="410"/>
      <c r="PON60" s="411"/>
      <c r="POO60" s="412"/>
      <c r="POP60" s="406"/>
      <c r="POQ60" s="407"/>
      <c r="POR60" s="408"/>
      <c r="POS60" s="409"/>
      <c r="POT60" s="410"/>
      <c r="POU60" s="411"/>
      <c r="POV60" s="412"/>
      <c r="POW60" s="406"/>
      <c r="POX60" s="407"/>
      <c r="POY60" s="408"/>
      <c r="POZ60" s="409"/>
      <c r="PPA60" s="410"/>
      <c r="PPB60" s="411"/>
      <c r="PPC60" s="412"/>
      <c r="PPD60" s="406"/>
      <c r="PPE60" s="407"/>
      <c r="PPF60" s="408"/>
      <c r="PPG60" s="409"/>
      <c r="PPH60" s="410"/>
      <c r="PPI60" s="411"/>
      <c r="PPJ60" s="412"/>
      <c r="PPK60" s="406"/>
      <c r="PPL60" s="407"/>
      <c r="PPM60" s="408"/>
      <c r="PPN60" s="409"/>
      <c r="PPO60" s="410"/>
      <c r="PPP60" s="411"/>
      <c r="PPQ60" s="412"/>
      <c r="PPR60" s="406"/>
      <c r="PPS60" s="407"/>
      <c r="PPT60" s="408"/>
      <c r="PPU60" s="409"/>
      <c r="PPV60" s="410"/>
      <c r="PPW60" s="411"/>
      <c r="PPX60" s="412"/>
      <c r="PPY60" s="406"/>
      <c r="PPZ60" s="407"/>
      <c r="PQA60" s="408"/>
      <c r="PQB60" s="409"/>
      <c r="PQC60" s="410"/>
      <c r="PQD60" s="411"/>
      <c r="PQE60" s="412"/>
      <c r="PQF60" s="406"/>
      <c r="PQG60" s="407"/>
      <c r="PQH60" s="408"/>
      <c r="PQI60" s="409"/>
      <c r="PQJ60" s="410"/>
      <c r="PQK60" s="411"/>
      <c r="PQL60" s="412"/>
      <c r="PQM60" s="406"/>
      <c r="PQN60" s="407"/>
      <c r="PQO60" s="408"/>
      <c r="PQP60" s="409"/>
      <c r="PQQ60" s="410"/>
      <c r="PQR60" s="411"/>
      <c r="PQS60" s="412"/>
      <c r="PQT60" s="406"/>
      <c r="PQU60" s="407"/>
      <c r="PQV60" s="408"/>
      <c r="PQW60" s="409"/>
      <c r="PQX60" s="410"/>
      <c r="PQY60" s="411"/>
      <c r="PQZ60" s="412"/>
      <c r="PRA60" s="406"/>
      <c r="PRB60" s="407"/>
      <c r="PRC60" s="408"/>
      <c r="PRD60" s="409"/>
      <c r="PRE60" s="410"/>
      <c r="PRF60" s="411"/>
      <c r="PRG60" s="412"/>
      <c r="PRH60" s="406"/>
      <c r="PRI60" s="407"/>
      <c r="PRJ60" s="408"/>
      <c r="PRK60" s="409"/>
      <c r="PRL60" s="410"/>
      <c r="PRM60" s="411"/>
      <c r="PRN60" s="412"/>
      <c r="PRO60" s="406"/>
      <c r="PRP60" s="407"/>
      <c r="PRQ60" s="408"/>
      <c r="PRR60" s="409"/>
      <c r="PRS60" s="410"/>
      <c r="PRT60" s="411"/>
      <c r="PRU60" s="412"/>
      <c r="PRV60" s="406"/>
      <c r="PRW60" s="407"/>
      <c r="PRX60" s="408"/>
      <c r="PRY60" s="409"/>
      <c r="PRZ60" s="410"/>
      <c r="PSA60" s="411"/>
      <c r="PSB60" s="412"/>
      <c r="PSC60" s="406"/>
      <c r="PSD60" s="407"/>
      <c r="PSE60" s="408"/>
      <c r="PSF60" s="409"/>
      <c r="PSG60" s="410"/>
      <c r="PSH60" s="411"/>
      <c r="PSI60" s="412"/>
      <c r="PSJ60" s="406"/>
      <c r="PSK60" s="407"/>
      <c r="PSL60" s="408"/>
      <c r="PSM60" s="409"/>
      <c r="PSN60" s="410"/>
      <c r="PSO60" s="411"/>
      <c r="PSP60" s="412"/>
      <c r="PSQ60" s="406"/>
      <c r="PSR60" s="407"/>
      <c r="PSS60" s="408"/>
      <c r="PST60" s="409"/>
      <c r="PSU60" s="410"/>
      <c r="PSV60" s="411"/>
      <c r="PSW60" s="412"/>
      <c r="PSX60" s="406"/>
      <c r="PSY60" s="407"/>
      <c r="PSZ60" s="408"/>
      <c r="PTA60" s="409"/>
      <c r="PTB60" s="410"/>
      <c r="PTC60" s="411"/>
      <c r="PTD60" s="412"/>
      <c r="PTE60" s="406"/>
      <c r="PTF60" s="407"/>
      <c r="PTG60" s="408"/>
      <c r="PTH60" s="409"/>
      <c r="PTI60" s="410"/>
      <c r="PTJ60" s="411"/>
      <c r="PTK60" s="412"/>
      <c r="PTL60" s="406"/>
      <c r="PTM60" s="407"/>
      <c r="PTN60" s="408"/>
      <c r="PTO60" s="409"/>
      <c r="PTP60" s="410"/>
      <c r="PTQ60" s="411"/>
      <c r="PTR60" s="412"/>
      <c r="PTS60" s="406"/>
      <c r="PTT60" s="407"/>
      <c r="PTU60" s="408"/>
      <c r="PTV60" s="409"/>
      <c r="PTW60" s="410"/>
      <c r="PTX60" s="411"/>
      <c r="PTY60" s="412"/>
      <c r="PTZ60" s="406"/>
      <c r="PUA60" s="407"/>
      <c r="PUB60" s="408"/>
      <c r="PUC60" s="409"/>
      <c r="PUD60" s="410"/>
      <c r="PUE60" s="411"/>
      <c r="PUF60" s="412"/>
      <c r="PUG60" s="406"/>
      <c r="PUH60" s="407"/>
      <c r="PUI60" s="408"/>
      <c r="PUJ60" s="409"/>
      <c r="PUK60" s="410"/>
      <c r="PUL60" s="411"/>
      <c r="PUM60" s="412"/>
      <c r="PUN60" s="406"/>
      <c r="PUO60" s="407"/>
      <c r="PUP60" s="408"/>
      <c r="PUQ60" s="409"/>
      <c r="PUR60" s="410"/>
      <c r="PUS60" s="411"/>
      <c r="PUT60" s="412"/>
      <c r="PUU60" s="406"/>
      <c r="PUV60" s="407"/>
      <c r="PUW60" s="408"/>
      <c r="PUX60" s="409"/>
      <c r="PUY60" s="410"/>
      <c r="PUZ60" s="411"/>
      <c r="PVA60" s="412"/>
      <c r="PVB60" s="406"/>
      <c r="PVC60" s="407"/>
      <c r="PVD60" s="408"/>
      <c r="PVE60" s="409"/>
      <c r="PVF60" s="410"/>
      <c r="PVG60" s="411"/>
      <c r="PVH60" s="412"/>
      <c r="PVI60" s="406"/>
      <c r="PVJ60" s="407"/>
      <c r="PVK60" s="408"/>
      <c r="PVL60" s="409"/>
      <c r="PVM60" s="410"/>
      <c r="PVN60" s="411"/>
      <c r="PVO60" s="412"/>
      <c r="PVP60" s="406"/>
      <c r="PVQ60" s="407"/>
      <c r="PVR60" s="408"/>
      <c r="PVS60" s="409"/>
      <c r="PVT60" s="410"/>
      <c r="PVU60" s="411"/>
      <c r="PVV60" s="412"/>
      <c r="PVW60" s="406"/>
      <c r="PVX60" s="407"/>
      <c r="PVY60" s="408"/>
      <c r="PVZ60" s="409"/>
      <c r="PWA60" s="410"/>
      <c r="PWB60" s="411"/>
      <c r="PWC60" s="412"/>
      <c r="PWD60" s="406"/>
      <c r="PWE60" s="407"/>
      <c r="PWF60" s="408"/>
      <c r="PWG60" s="409"/>
      <c r="PWH60" s="410"/>
      <c r="PWI60" s="411"/>
      <c r="PWJ60" s="412"/>
      <c r="PWK60" s="406"/>
      <c r="PWL60" s="407"/>
      <c r="PWM60" s="408"/>
      <c r="PWN60" s="409"/>
      <c r="PWO60" s="410"/>
      <c r="PWP60" s="411"/>
      <c r="PWQ60" s="412"/>
      <c r="PWR60" s="406"/>
      <c r="PWS60" s="407"/>
      <c r="PWT60" s="408"/>
      <c r="PWU60" s="409"/>
      <c r="PWV60" s="410"/>
      <c r="PWW60" s="411"/>
      <c r="PWX60" s="412"/>
      <c r="PWY60" s="406"/>
      <c r="PWZ60" s="407"/>
      <c r="PXA60" s="408"/>
      <c r="PXB60" s="409"/>
      <c r="PXC60" s="410"/>
      <c r="PXD60" s="411"/>
      <c r="PXE60" s="412"/>
      <c r="PXF60" s="406"/>
      <c r="PXG60" s="407"/>
      <c r="PXH60" s="408"/>
      <c r="PXI60" s="409"/>
      <c r="PXJ60" s="410"/>
      <c r="PXK60" s="411"/>
      <c r="PXL60" s="412"/>
      <c r="PXM60" s="406"/>
      <c r="PXN60" s="407"/>
      <c r="PXO60" s="408"/>
      <c r="PXP60" s="409"/>
      <c r="PXQ60" s="410"/>
      <c r="PXR60" s="411"/>
      <c r="PXS60" s="412"/>
      <c r="PXT60" s="406"/>
      <c r="PXU60" s="407"/>
      <c r="PXV60" s="408"/>
      <c r="PXW60" s="409"/>
      <c r="PXX60" s="410"/>
      <c r="PXY60" s="411"/>
      <c r="PXZ60" s="412"/>
      <c r="PYA60" s="406"/>
      <c r="PYB60" s="407"/>
      <c r="PYC60" s="408"/>
      <c r="PYD60" s="409"/>
      <c r="PYE60" s="410"/>
      <c r="PYF60" s="411"/>
      <c r="PYG60" s="412"/>
      <c r="PYH60" s="406"/>
      <c r="PYI60" s="407"/>
      <c r="PYJ60" s="408"/>
      <c r="PYK60" s="409"/>
      <c r="PYL60" s="410"/>
      <c r="PYM60" s="411"/>
      <c r="PYN60" s="412"/>
      <c r="PYO60" s="406"/>
      <c r="PYP60" s="407"/>
      <c r="PYQ60" s="408"/>
      <c r="PYR60" s="409"/>
      <c r="PYS60" s="410"/>
      <c r="PYT60" s="411"/>
      <c r="PYU60" s="412"/>
      <c r="PYV60" s="406"/>
      <c r="PYW60" s="407"/>
      <c r="PYX60" s="408"/>
      <c r="PYY60" s="409"/>
      <c r="PYZ60" s="410"/>
      <c r="PZA60" s="411"/>
      <c r="PZB60" s="412"/>
      <c r="PZC60" s="406"/>
      <c r="PZD60" s="407"/>
      <c r="PZE60" s="408"/>
      <c r="PZF60" s="409"/>
      <c r="PZG60" s="410"/>
      <c r="PZH60" s="411"/>
      <c r="PZI60" s="412"/>
      <c r="PZJ60" s="406"/>
      <c r="PZK60" s="407"/>
      <c r="PZL60" s="408"/>
      <c r="PZM60" s="409"/>
      <c r="PZN60" s="410"/>
      <c r="PZO60" s="411"/>
      <c r="PZP60" s="412"/>
      <c r="PZQ60" s="406"/>
      <c r="PZR60" s="407"/>
      <c r="PZS60" s="408"/>
      <c r="PZT60" s="409"/>
      <c r="PZU60" s="410"/>
      <c r="PZV60" s="411"/>
      <c r="PZW60" s="412"/>
      <c r="PZX60" s="406"/>
      <c r="PZY60" s="407"/>
      <c r="PZZ60" s="408"/>
      <c r="QAA60" s="409"/>
      <c r="QAB60" s="410"/>
      <c r="QAC60" s="411"/>
      <c r="QAD60" s="412"/>
      <c r="QAE60" s="406"/>
      <c r="QAF60" s="407"/>
      <c r="QAG60" s="408"/>
      <c r="QAH60" s="409"/>
      <c r="QAI60" s="410"/>
      <c r="QAJ60" s="411"/>
      <c r="QAK60" s="412"/>
      <c r="QAL60" s="406"/>
      <c r="QAM60" s="407"/>
      <c r="QAN60" s="408"/>
      <c r="QAO60" s="409"/>
      <c r="QAP60" s="410"/>
      <c r="QAQ60" s="411"/>
      <c r="QAR60" s="412"/>
      <c r="QAS60" s="406"/>
      <c r="QAT60" s="407"/>
      <c r="QAU60" s="408"/>
      <c r="QAV60" s="409"/>
      <c r="QAW60" s="410"/>
      <c r="QAX60" s="411"/>
      <c r="QAY60" s="412"/>
      <c r="QAZ60" s="406"/>
      <c r="QBA60" s="407"/>
      <c r="QBB60" s="408"/>
      <c r="QBC60" s="409"/>
      <c r="QBD60" s="410"/>
      <c r="QBE60" s="411"/>
      <c r="QBF60" s="412"/>
      <c r="QBG60" s="406"/>
      <c r="QBH60" s="407"/>
      <c r="QBI60" s="408"/>
      <c r="QBJ60" s="409"/>
      <c r="QBK60" s="410"/>
      <c r="QBL60" s="411"/>
      <c r="QBM60" s="412"/>
      <c r="QBN60" s="406"/>
      <c r="QBO60" s="407"/>
      <c r="QBP60" s="408"/>
      <c r="QBQ60" s="409"/>
      <c r="QBR60" s="410"/>
      <c r="QBS60" s="411"/>
      <c r="QBT60" s="412"/>
      <c r="QBU60" s="406"/>
      <c r="QBV60" s="407"/>
      <c r="QBW60" s="408"/>
      <c r="QBX60" s="409"/>
      <c r="QBY60" s="410"/>
      <c r="QBZ60" s="411"/>
      <c r="QCA60" s="412"/>
      <c r="QCB60" s="406"/>
      <c r="QCC60" s="407"/>
      <c r="QCD60" s="408"/>
      <c r="QCE60" s="409"/>
      <c r="QCF60" s="410"/>
      <c r="QCG60" s="411"/>
      <c r="QCH60" s="412"/>
      <c r="QCI60" s="406"/>
      <c r="QCJ60" s="407"/>
      <c r="QCK60" s="408"/>
      <c r="QCL60" s="409"/>
      <c r="QCM60" s="410"/>
      <c r="QCN60" s="411"/>
      <c r="QCO60" s="412"/>
      <c r="QCP60" s="406"/>
      <c r="QCQ60" s="407"/>
      <c r="QCR60" s="408"/>
      <c r="QCS60" s="409"/>
      <c r="QCT60" s="410"/>
      <c r="QCU60" s="411"/>
      <c r="QCV60" s="412"/>
      <c r="QCW60" s="406"/>
      <c r="QCX60" s="407"/>
      <c r="QCY60" s="408"/>
      <c r="QCZ60" s="409"/>
      <c r="QDA60" s="410"/>
      <c r="QDB60" s="411"/>
      <c r="QDC60" s="412"/>
      <c r="QDD60" s="406"/>
      <c r="QDE60" s="407"/>
      <c r="QDF60" s="408"/>
      <c r="QDG60" s="409"/>
      <c r="QDH60" s="410"/>
      <c r="QDI60" s="411"/>
      <c r="QDJ60" s="412"/>
      <c r="QDK60" s="406"/>
      <c r="QDL60" s="407"/>
      <c r="QDM60" s="408"/>
      <c r="QDN60" s="409"/>
      <c r="QDO60" s="410"/>
      <c r="QDP60" s="411"/>
      <c r="QDQ60" s="412"/>
      <c r="QDR60" s="406"/>
      <c r="QDS60" s="407"/>
      <c r="QDT60" s="408"/>
      <c r="QDU60" s="409"/>
      <c r="QDV60" s="410"/>
      <c r="QDW60" s="411"/>
      <c r="QDX60" s="412"/>
      <c r="QDY60" s="406"/>
      <c r="QDZ60" s="407"/>
      <c r="QEA60" s="408"/>
      <c r="QEB60" s="409"/>
      <c r="QEC60" s="410"/>
      <c r="QED60" s="411"/>
      <c r="QEE60" s="412"/>
      <c r="QEF60" s="406"/>
      <c r="QEG60" s="407"/>
      <c r="QEH60" s="408"/>
      <c r="QEI60" s="409"/>
      <c r="QEJ60" s="410"/>
      <c r="QEK60" s="411"/>
      <c r="QEL60" s="412"/>
      <c r="QEM60" s="406"/>
      <c r="QEN60" s="407"/>
      <c r="QEO60" s="408"/>
      <c r="QEP60" s="409"/>
      <c r="QEQ60" s="410"/>
      <c r="QER60" s="411"/>
      <c r="QES60" s="412"/>
      <c r="QET60" s="406"/>
      <c r="QEU60" s="407"/>
      <c r="QEV60" s="408"/>
      <c r="QEW60" s="409"/>
      <c r="QEX60" s="410"/>
      <c r="QEY60" s="411"/>
      <c r="QEZ60" s="412"/>
      <c r="QFA60" s="406"/>
      <c r="QFB60" s="407"/>
      <c r="QFC60" s="408"/>
      <c r="QFD60" s="409"/>
      <c r="QFE60" s="410"/>
      <c r="QFF60" s="411"/>
      <c r="QFG60" s="412"/>
      <c r="QFH60" s="406"/>
      <c r="QFI60" s="407"/>
      <c r="QFJ60" s="408"/>
      <c r="QFK60" s="409"/>
      <c r="QFL60" s="410"/>
      <c r="QFM60" s="411"/>
      <c r="QFN60" s="412"/>
      <c r="QFO60" s="406"/>
      <c r="QFP60" s="407"/>
      <c r="QFQ60" s="408"/>
      <c r="QFR60" s="409"/>
      <c r="QFS60" s="410"/>
      <c r="QFT60" s="411"/>
      <c r="QFU60" s="412"/>
      <c r="QFV60" s="406"/>
      <c r="QFW60" s="407"/>
      <c r="QFX60" s="408"/>
      <c r="QFY60" s="409"/>
      <c r="QFZ60" s="410"/>
      <c r="QGA60" s="411"/>
      <c r="QGB60" s="412"/>
      <c r="QGC60" s="406"/>
      <c r="QGD60" s="407"/>
      <c r="QGE60" s="408"/>
      <c r="QGF60" s="409"/>
      <c r="QGG60" s="410"/>
      <c r="QGH60" s="411"/>
      <c r="QGI60" s="412"/>
      <c r="QGJ60" s="406"/>
      <c r="QGK60" s="407"/>
      <c r="QGL60" s="408"/>
      <c r="QGM60" s="409"/>
      <c r="QGN60" s="410"/>
      <c r="QGO60" s="411"/>
      <c r="QGP60" s="412"/>
      <c r="QGQ60" s="406"/>
      <c r="QGR60" s="407"/>
      <c r="QGS60" s="408"/>
      <c r="QGT60" s="409"/>
      <c r="QGU60" s="410"/>
      <c r="QGV60" s="411"/>
      <c r="QGW60" s="412"/>
      <c r="QGX60" s="406"/>
      <c r="QGY60" s="407"/>
      <c r="QGZ60" s="408"/>
      <c r="QHA60" s="409"/>
      <c r="QHB60" s="410"/>
      <c r="QHC60" s="411"/>
      <c r="QHD60" s="412"/>
      <c r="QHE60" s="406"/>
      <c r="QHF60" s="407"/>
      <c r="QHG60" s="408"/>
      <c r="QHH60" s="409"/>
      <c r="QHI60" s="410"/>
      <c r="QHJ60" s="411"/>
      <c r="QHK60" s="412"/>
      <c r="QHL60" s="406"/>
      <c r="QHM60" s="407"/>
      <c r="QHN60" s="408"/>
      <c r="QHO60" s="409"/>
      <c r="QHP60" s="410"/>
      <c r="QHQ60" s="411"/>
      <c r="QHR60" s="412"/>
      <c r="QHS60" s="406"/>
      <c r="QHT60" s="407"/>
      <c r="QHU60" s="408"/>
      <c r="QHV60" s="409"/>
      <c r="QHW60" s="410"/>
      <c r="QHX60" s="411"/>
      <c r="QHY60" s="412"/>
      <c r="QHZ60" s="406"/>
      <c r="QIA60" s="407"/>
      <c r="QIB60" s="408"/>
      <c r="QIC60" s="409"/>
      <c r="QID60" s="410"/>
      <c r="QIE60" s="411"/>
      <c r="QIF60" s="412"/>
      <c r="QIG60" s="406"/>
      <c r="QIH60" s="407"/>
      <c r="QII60" s="408"/>
      <c r="QIJ60" s="409"/>
      <c r="QIK60" s="410"/>
      <c r="QIL60" s="411"/>
      <c r="QIM60" s="412"/>
      <c r="QIN60" s="406"/>
      <c r="QIO60" s="407"/>
      <c r="QIP60" s="408"/>
      <c r="QIQ60" s="409"/>
      <c r="QIR60" s="410"/>
      <c r="QIS60" s="411"/>
      <c r="QIT60" s="412"/>
      <c r="QIU60" s="406"/>
      <c r="QIV60" s="407"/>
      <c r="QIW60" s="408"/>
      <c r="QIX60" s="409"/>
      <c r="QIY60" s="410"/>
      <c r="QIZ60" s="411"/>
      <c r="QJA60" s="412"/>
      <c r="QJB60" s="406"/>
      <c r="QJC60" s="407"/>
      <c r="QJD60" s="408"/>
      <c r="QJE60" s="409"/>
      <c r="QJF60" s="410"/>
      <c r="QJG60" s="411"/>
      <c r="QJH60" s="412"/>
      <c r="QJI60" s="406"/>
      <c r="QJJ60" s="407"/>
      <c r="QJK60" s="408"/>
      <c r="QJL60" s="409"/>
      <c r="QJM60" s="410"/>
      <c r="QJN60" s="411"/>
      <c r="QJO60" s="412"/>
      <c r="QJP60" s="406"/>
      <c r="QJQ60" s="407"/>
      <c r="QJR60" s="408"/>
      <c r="QJS60" s="409"/>
      <c r="QJT60" s="410"/>
      <c r="QJU60" s="411"/>
      <c r="QJV60" s="412"/>
      <c r="QJW60" s="406"/>
      <c r="QJX60" s="407"/>
      <c r="QJY60" s="408"/>
      <c r="QJZ60" s="409"/>
      <c r="QKA60" s="410"/>
      <c r="QKB60" s="411"/>
      <c r="QKC60" s="412"/>
      <c r="QKD60" s="406"/>
      <c r="QKE60" s="407"/>
      <c r="QKF60" s="408"/>
      <c r="QKG60" s="409"/>
      <c r="QKH60" s="410"/>
      <c r="QKI60" s="411"/>
      <c r="QKJ60" s="412"/>
      <c r="QKK60" s="406"/>
      <c r="QKL60" s="407"/>
      <c r="QKM60" s="408"/>
      <c r="QKN60" s="409"/>
      <c r="QKO60" s="410"/>
      <c r="QKP60" s="411"/>
      <c r="QKQ60" s="412"/>
      <c r="QKR60" s="406"/>
      <c r="QKS60" s="407"/>
      <c r="QKT60" s="408"/>
      <c r="QKU60" s="409"/>
      <c r="QKV60" s="410"/>
      <c r="QKW60" s="411"/>
      <c r="QKX60" s="412"/>
      <c r="QKY60" s="406"/>
      <c r="QKZ60" s="407"/>
      <c r="QLA60" s="408"/>
      <c r="QLB60" s="409"/>
      <c r="QLC60" s="410"/>
      <c r="QLD60" s="411"/>
      <c r="QLE60" s="412"/>
      <c r="QLF60" s="406"/>
      <c r="QLG60" s="407"/>
      <c r="QLH60" s="408"/>
      <c r="QLI60" s="409"/>
      <c r="QLJ60" s="410"/>
      <c r="QLK60" s="411"/>
      <c r="QLL60" s="412"/>
      <c r="QLM60" s="406"/>
      <c r="QLN60" s="407"/>
      <c r="QLO60" s="408"/>
      <c r="QLP60" s="409"/>
      <c r="QLQ60" s="410"/>
      <c r="QLR60" s="411"/>
      <c r="QLS60" s="412"/>
      <c r="QLT60" s="406"/>
      <c r="QLU60" s="407"/>
      <c r="QLV60" s="408"/>
      <c r="QLW60" s="409"/>
      <c r="QLX60" s="410"/>
      <c r="QLY60" s="411"/>
      <c r="QLZ60" s="412"/>
      <c r="QMA60" s="406"/>
      <c r="QMB60" s="407"/>
      <c r="QMC60" s="408"/>
      <c r="QMD60" s="409"/>
      <c r="QME60" s="410"/>
      <c r="QMF60" s="411"/>
      <c r="QMG60" s="412"/>
      <c r="QMH60" s="406"/>
      <c r="QMI60" s="407"/>
      <c r="QMJ60" s="408"/>
      <c r="QMK60" s="409"/>
      <c r="QML60" s="410"/>
      <c r="QMM60" s="411"/>
      <c r="QMN60" s="412"/>
      <c r="QMO60" s="406"/>
      <c r="QMP60" s="407"/>
      <c r="QMQ60" s="408"/>
      <c r="QMR60" s="409"/>
      <c r="QMS60" s="410"/>
      <c r="QMT60" s="411"/>
      <c r="QMU60" s="412"/>
      <c r="QMV60" s="406"/>
      <c r="QMW60" s="407"/>
      <c r="QMX60" s="408"/>
      <c r="QMY60" s="409"/>
      <c r="QMZ60" s="410"/>
      <c r="QNA60" s="411"/>
      <c r="QNB60" s="412"/>
      <c r="QNC60" s="406"/>
      <c r="QND60" s="407"/>
      <c r="QNE60" s="408"/>
      <c r="QNF60" s="409"/>
      <c r="QNG60" s="410"/>
      <c r="QNH60" s="411"/>
      <c r="QNI60" s="412"/>
      <c r="QNJ60" s="406"/>
      <c r="QNK60" s="407"/>
      <c r="QNL60" s="408"/>
      <c r="QNM60" s="409"/>
      <c r="QNN60" s="410"/>
      <c r="QNO60" s="411"/>
      <c r="QNP60" s="412"/>
      <c r="QNQ60" s="406"/>
      <c r="QNR60" s="407"/>
      <c r="QNS60" s="408"/>
      <c r="QNT60" s="409"/>
      <c r="QNU60" s="410"/>
      <c r="QNV60" s="411"/>
      <c r="QNW60" s="412"/>
      <c r="QNX60" s="406"/>
      <c r="QNY60" s="407"/>
      <c r="QNZ60" s="408"/>
      <c r="QOA60" s="409"/>
      <c r="QOB60" s="410"/>
      <c r="QOC60" s="411"/>
      <c r="QOD60" s="412"/>
      <c r="QOE60" s="406"/>
      <c r="QOF60" s="407"/>
      <c r="QOG60" s="408"/>
      <c r="QOH60" s="409"/>
      <c r="QOI60" s="410"/>
      <c r="QOJ60" s="411"/>
      <c r="QOK60" s="412"/>
      <c r="QOL60" s="406"/>
      <c r="QOM60" s="407"/>
      <c r="QON60" s="408"/>
      <c r="QOO60" s="409"/>
      <c r="QOP60" s="410"/>
      <c r="QOQ60" s="411"/>
      <c r="QOR60" s="412"/>
      <c r="QOS60" s="406"/>
      <c r="QOT60" s="407"/>
      <c r="QOU60" s="408"/>
      <c r="QOV60" s="409"/>
      <c r="QOW60" s="410"/>
      <c r="QOX60" s="411"/>
      <c r="QOY60" s="412"/>
      <c r="QOZ60" s="406"/>
      <c r="QPA60" s="407"/>
      <c r="QPB60" s="408"/>
      <c r="QPC60" s="409"/>
      <c r="QPD60" s="410"/>
      <c r="QPE60" s="411"/>
      <c r="QPF60" s="412"/>
      <c r="QPG60" s="406"/>
      <c r="QPH60" s="407"/>
      <c r="QPI60" s="408"/>
      <c r="QPJ60" s="409"/>
      <c r="QPK60" s="410"/>
      <c r="QPL60" s="411"/>
      <c r="QPM60" s="412"/>
      <c r="QPN60" s="406"/>
      <c r="QPO60" s="407"/>
      <c r="QPP60" s="408"/>
      <c r="QPQ60" s="409"/>
      <c r="QPR60" s="410"/>
      <c r="QPS60" s="411"/>
      <c r="QPT60" s="412"/>
      <c r="QPU60" s="406"/>
      <c r="QPV60" s="407"/>
      <c r="QPW60" s="408"/>
      <c r="QPX60" s="409"/>
      <c r="QPY60" s="410"/>
      <c r="QPZ60" s="411"/>
      <c r="QQA60" s="412"/>
      <c r="QQB60" s="406"/>
      <c r="QQC60" s="407"/>
      <c r="QQD60" s="408"/>
      <c r="QQE60" s="409"/>
      <c r="QQF60" s="410"/>
      <c r="QQG60" s="411"/>
      <c r="QQH60" s="412"/>
      <c r="QQI60" s="406"/>
      <c r="QQJ60" s="407"/>
      <c r="QQK60" s="408"/>
      <c r="QQL60" s="409"/>
      <c r="QQM60" s="410"/>
      <c r="QQN60" s="411"/>
      <c r="QQO60" s="412"/>
      <c r="QQP60" s="406"/>
      <c r="QQQ60" s="407"/>
      <c r="QQR60" s="408"/>
      <c r="QQS60" s="409"/>
      <c r="QQT60" s="410"/>
      <c r="QQU60" s="411"/>
      <c r="QQV60" s="412"/>
      <c r="QQW60" s="406"/>
      <c r="QQX60" s="407"/>
      <c r="QQY60" s="408"/>
      <c r="QQZ60" s="409"/>
      <c r="QRA60" s="410"/>
      <c r="QRB60" s="411"/>
      <c r="QRC60" s="412"/>
      <c r="QRD60" s="406"/>
      <c r="QRE60" s="407"/>
      <c r="QRF60" s="408"/>
      <c r="QRG60" s="409"/>
      <c r="QRH60" s="410"/>
      <c r="QRI60" s="411"/>
      <c r="QRJ60" s="412"/>
      <c r="QRK60" s="406"/>
      <c r="QRL60" s="407"/>
      <c r="QRM60" s="408"/>
      <c r="QRN60" s="409"/>
      <c r="QRO60" s="410"/>
      <c r="QRP60" s="411"/>
      <c r="QRQ60" s="412"/>
      <c r="QRR60" s="406"/>
      <c r="QRS60" s="407"/>
      <c r="QRT60" s="408"/>
      <c r="QRU60" s="409"/>
      <c r="QRV60" s="410"/>
      <c r="QRW60" s="411"/>
      <c r="QRX60" s="412"/>
      <c r="QRY60" s="406"/>
      <c r="QRZ60" s="407"/>
      <c r="QSA60" s="408"/>
      <c r="QSB60" s="409"/>
      <c r="QSC60" s="410"/>
      <c r="QSD60" s="411"/>
      <c r="QSE60" s="412"/>
      <c r="QSF60" s="406"/>
      <c r="QSG60" s="407"/>
      <c r="QSH60" s="408"/>
      <c r="QSI60" s="409"/>
      <c r="QSJ60" s="410"/>
      <c r="QSK60" s="411"/>
      <c r="QSL60" s="412"/>
      <c r="QSM60" s="406"/>
      <c r="QSN60" s="407"/>
      <c r="QSO60" s="408"/>
      <c r="QSP60" s="409"/>
      <c r="QSQ60" s="410"/>
      <c r="QSR60" s="411"/>
      <c r="QSS60" s="412"/>
      <c r="QST60" s="406"/>
      <c r="QSU60" s="407"/>
      <c r="QSV60" s="408"/>
      <c r="QSW60" s="409"/>
      <c r="QSX60" s="410"/>
      <c r="QSY60" s="411"/>
      <c r="QSZ60" s="412"/>
      <c r="QTA60" s="406"/>
      <c r="QTB60" s="407"/>
      <c r="QTC60" s="408"/>
      <c r="QTD60" s="409"/>
      <c r="QTE60" s="410"/>
      <c r="QTF60" s="411"/>
      <c r="QTG60" s="412"/>
      <c r="QTH60" s="406"/>
      <c r="QTI60" s="407"/>
      <c r="QTJ60" s="408"/>
      <c r="QTK60" s="409"/>
      <c r="QTL60" s="410"/>
      <c r="QTM60" s="411"/>
      <c r="QTN60" s="412"/>
      <c r="QTO60" s="406"/>
      <c r="QTP60" s="407"/>
      <c r="QTQ60" s="408"/>
      <c r="QTR60" s="409"/>
      <c r="QTS60" s="410"/>
      <c r="QTT60" s="411"/>
      <c r="QTU60" s="412"/>
      <c r="QTV60" s="406"/>
      <c r="QTW60" s="407"/>
      <c r="QTX60" s="408"/>
      <c r="QTY60" s="409"/>
      <c r="QTZ60" s="410"/>
      <c r="QUA60" s="411"/>
      <c r="QUB60" s="412"/>
      <c r="QUC60" s="406"/>
      <c r="QUD60" s="407"/>
      <c r="QUE60" s="408"/>
      <c r="QUF60" s="409"/>
      <c r="QUG60" s="410"/>
      <c r="QUH60" s="411"/>
      <c r="QUI60" s="412"/>
      <c r="QUJ60" s="406"/>
      <c r="QUK60" s="407"/>
      <c r="QUL60" s="408"/>
      <c r="QUM60" s="409"/>
      <c r="QUN60" s="410"/>
      <c r="QUO60" s="411"/>
      <c r="QUP60" s="412"/>
      <c r="QUQ60" s="406"/>
      <c r="QUR60" s="407"/>
      <c r="QUS60" s="408"/>
      <c r="QUT60" s="409"/>
      <c r="QUU60" s="410"/>
      <c r="QUV60" s="411"/>
      <c r="QUW60" s="412"/>
      <c r="QUX60" s="406"/>
      <c r="QUY60" s="407"/>
      <c r="QUZ60" s="408"/>
      <c r="QVA60" s="409"/>
      <c r="QVB60" s="410"/>
      <c r="QVC60" s="411"/>
      <c r="QVD60" s="412"/>
      <c r="QVE60" s="406"/>
      <c r="QVF60" s="407"/>
      <c r="QVG60" s="408"/>
      <c r="QVH60" s="409"/>
      <c r="QVI60" s="410"/>
      <c r="QVJ60" s="411"/>
      <c r="QVK60" s="412"/>
      <c r="QVL60" s="406"/>
      <c r="QVM60" s="407"/>
      <c r="QVN60" s="408"/>
      <c r="QVO60" s="409"/>
      <c r="QVP60" s="410"/>
      <c r="QVQ60" s="411"/>
      <c r="QVR60" s="412"/>
      <c r="QVS60" s="406"/>
      <c r="QVT60" s="407"/>
      <c r="QVU60" s="408"/>
      <c r="QVV60" s="409"/>
      <c r="QVW60" s="410"/>
      <c r="QVX60" s="411"/>
      <c r="QVY60" s="412"/>
      <c r="QVZ60" s="406"/>
      <c r="QWA60" s="407"/>
      <c r="QWB60" s="408"/>
      <c r="QWC60" s="409"/>
      <c r="QWD60" s="410"/>
      <c r="QWE60" s="411"/>
      <c r="QWF60" s="412"/>
      <c r="QWG60" s="406"/>
      <c r="QWH60" s="407"/>
      <c r="QWI60" s="408"/>
      <c r="QWJ60" s="409"/>
      <c r="QWK60" s="410"/>
      <c r="QWL60" s="411"/>
      <c r="QWM60" s="412"/>
      <c r="QWN60" s="406"/>
      <c r="QWO60" s="407"/>
      <c r="QWP60" s="408"/>
      <c r="QWQ60" s="409"/>
      <c r="QWR60" s="410"/>
      <c r="QWS60" s="411"/>
      <c r="QWT60" s="412"/>
      <c r="QWU60" s="406"/>
      <c r="QWV60" s="407"/>
      <c r="QWW60" s="408"/>
      <c r="QWX60" s="409"/>
      <c r="QWY60" s="410"/>
      <c r="QWZ60" s="411"/>
      <c r="QXA60" s="412"/>
      <c r="QXB60" s="406"/>
      <c r="QXC60" s="407"/>
      <c r="QXD60" s="408"/>
      <c r="QXE60" s="409"/>
      <c r="QXF60" s="410"/>
      <c r="QXG60" s="411"/>
      <c r="QXH60" s="412"/>
      <c r="QXI60" s="406"/>
      <c r="QXJ60" s="407"/>
      <c r="QXK60" s="408"/>
      <c r="QXL60" s="409"/>
      <c r="QXM60" s="410"/>
      <c r="QXN60" s="411"/>
      <c r="QXO60" s="412"/>
      <c r="QXP60" s="406"/>
      <c r="QXQ60" s="407"/>
      <c r="QXR60" s="408"/>
      <c r="QXS60" s="409"/>
      <c r="QXT60" s="410"/>
      <c r="QXU60" s="411"/>
      <c r="QXV60" s="412"/>
      <c r="QXW60" s="406"/>
      <c r="QXX60" s="407"/>
      <c r="QXY60" s="408"/>
      <c r="QXZ60" s="409"/>
      <c r="QYA60" s="410"/>
      <c r="QYB60" s="411"/>
      <c r="QYC60" s="412"/>
      <c r="QYD60" s="406"/>
      <c r="QYE60" s="407"/>
      <c r="QYF60" s="408"/>
      <c r="QYG60" s="409"/>
      <c r="QYH60" s="410"/>
      <c r="QYI60" s="411"/>
      <c r="QYJ60" s="412"/>
      <c r="QYK60" s="406"/>
      <c r="QYL60" s="407"/>
      <c r="QYM60" s="408"/>
      <c r="QYN60" s="409"/>
      <c r="QYO60" s="410"/>
      <c r="QYP60" s="411"/>
      <c r="QYQ60" s="412"/>
      <c r="QYR60" s="406"/>
      <c r="QYS60" s="407"/>
      <c r="QYT60" s="408"/>
      <c r="QYU60" s="409"/>
      <c r="QYV60" s="410"/>
      <c r="QYW60" s="411"/>
      <c r="QYX60" s="412"/>
      <c r="QYY60" s="406"/>
      <c r="QYZ60" s="407"/>
      <c r="QZA60" s="408"/>
      <c r="QZB60" s="409"/>
      <c r="QZC60" s="410"/>
      <c r="QZD60" s="411"/>
      <c r="QZE60" s="412"/>
      <c r="QZF60" s="406"/>
      <c r="QZG60" s="407"/>
      <c r="QZH60" s="408"/>
      <c r="QZI60" s="409"/>
      <c r="QZJ60" s="410"/>
      <c r="QZK60" s="411"/>
      <c r="QZL60" s="412"/>
      <c r="QZM60" s="406"/>
      <c r="QZN60" s="407"/>
      <c r="QZO60" s="408"/>
      <c r="QZP60" s="409"/>
      <c r="QZQ60" s="410"/>
      <c r="QZR60" s="411"/>
      <c r="QZS60" s="412"/>
      <c r="QZT60" s="406"/>
      <c r="QZU60" s="407"/>
      <c r="QZV60" s="408"/>
      <c r="QZW60" s="409"/>
      <c r="QZX60" s="410"/>
      <c r="QZY60" s="411"/>
      <c r="QZZ60" s="412"/>
      <c r="RAA60" s="406"/>
      <c r="RAB60" s="407"/>
      <c r="RAC60" s="408"/>
      <c r="RAD60" s="409"/>
      <c r="RAE60" s="410"/>
      <c r="RAF60" s="411"/>
      <c r="RAG60" s="412"/>
      <c r="RAH60" s="406"/>
      <c r="RAI60" s="407"/>
      <c r="RAJ60" s="408"/>
      <c r="RAK60" s="409"/>
      <c r="RAL60" s="410"/>
      <c r="RAM60" s="411"/>
      <c r="RAN60" s="412"/>
      <c r="RAO60" s="406"/>
      <c r="RAP60" s="407"/>
      <c r="RAQ60" s="408"/>
      <c r="RAR60" s="409"/>
      <c r="RAS60" s="410"/>
      <c r="RAT60" s="411"/>
      <c r="RAU60" s="412"/>
      <c r="RAV60" s="406"/>
      <c r="RAW60" s="407"/>
      <c r="RAX60" s="408"/>
      <c r="RAY60" s="409"/>
      <c r="RAZ60" s="410"/>
      <c r="RBA60" s="411"/>
      <c r="RBB60" s="412"/>
      <c r="RBC60" s="406"/>
      <c r="RBD60" s="407"/>
      <c r="RBE60" s="408"/>
      <c r="RBF60" s="409"/>
      <c r="RBG60" s="410"/>
      <c r="RBH60" s="411"/>
      <c r="RBI60" s="412"/>
      <c r="RBJ60" s="406"/>
      <c r="RBK60" s="407"/>
      <c r="RBL60" s="408"/>
      <c r="RBM60" s="409"/>
      <c r="RBN60" s="410"/>
      <c r="RBO60" s="411"/>
      <c r="RBP60" s="412"/>
      <c r="RBQ60" s="406"/>
      <c r="RBR60" s="407"/>
      <c r="RBS60" s="408"/>
      <c r="RBT60" s="409"/>
      <c r="RBU60" s="410"/>
      <c r="RBV60" s="411"/>
      <c r="RBW60" s="412"/>
      <c r="RBX60" s="406"/>
      <c r="RBY60" s="407"/>
      <c r="RBZ60" s="408"/>
      <c r="RCA60" s="409"/>
      <c r="RCB60" s="410"/>
      <c r="RCC60" s="411"/>
      <c r="RCD60" s="412"/>
      <c r="RCE60" s="406"/>
      <c r="RCF60" s="407"/>
      <c r="RCG60" s="408"/>
      <c r="RCH60" s="409"/>
      <c r="RCI60" s="410"/>
      <c r="RCJ60" s="411"/>
      <c r="RCK60" s="412"/>
      <c r="RCL60" s="406"/>
      <c r="RCM60" s="407"/>
      <c r="RCN60" s="408"/>
      <c r="RCO60" s="409"/>
      <c r="RCP60" s="410"/>
      <c r="RCQ60" s="411"/>
      <c r="RCR60" s="412"/>
      <c r="RCS60" s="406"/>
      <c r="RCT60" s="407"/>
      <c r="RCU60" s="408"/>
      <c r="RCV60" s="409"/>
      <c r="RCW60" s="410"/>
      <c r="RCX60" s="411"/>
      <c r="RCY60" s="412"/>
      <c r="RCZ60" s="406"/>
      <c r="RDA60" s="407"/>
      <c r="RDB60" s="408"/>
      <c r="RDC60" s="409"/>
      <c r="RDD60" s="410"/>
      <c r="RDE60" s="411"/>
      <c r="RDF60" s="412"/>
      <c r="RDG60" s="406"/>
      <c r="RDH60" s="407"/>
      <c r="RDI60" s="408"/>
      <c r="RDJ60" s="409"/>
      <c r="RDK60" s="410"/>
      <c r="RDL60" s="411"/>
      <c r="RDM60" s="412"/>
      <c r="RDN60" s="406"/>
      <c r="RDO60" s="407"/>
      <c r="RDP60" s="408"/>
      <c r="RDQ60" s="409"/>
      <c r="RDR60" s="410"/>
      <c r="RDS60" s="411"/>
      <c r="RDT60" s="412"/>
      <c r="RDU60" s="406"/>
      <c r="RDV60" s="407"/>
      <c r="RDW60" s="408"/>
      <c r="RDX60" s="409"/>
      <c r="RDY60" s="410"/>
      <c r="RDZ60" s="411"/>
      <c r="REA60" s="412"/>
      <c r="REB60" s="406"/>
      <c r="REC60" s="407"/>
      <c r="RED60" s="408"/>
      <c r="REE60" s="409"/>
      <c r="REF60" s="410"/>
      <c r="REG60" s="411"/>
      <c r="REH60" s="412"/>
      <c r="REI60" s="406"/>
      <c r="REJ60" s="407"/>
      <c r="REK60" s="408"/>
      <c r="REL60" s="409"/>
      <c r="REM60" s="410"/>
      <c r="REN60" s="411"/>
      <c r="REO60" s="412"/>
      <c r="REP60" s="406"/>
      <c r="REQ60" s="407"/>
      <c r="RER60" s="408"/>
      <c r="RES60" s="409"/>
      <c r="RET60" s="410"/>
      <c r="REU60" s="411"/>
      <c r="REV60" s="412"/>
      <c r="REW60" s="406"/>
      <c r="REX60" s="407"/>
      <c r="REY60" s="408"/>
      <c r="REZ60" s="409"/>
      <c r="RFA60" s="410"/>
      <c r="RFB60" s="411"/>
      <c r="RFC60" s="412"/>
      <c r="RFD60" s="406"/>
      <c r="RFE60" s="407"/>
      <c r="RFF60" s="408"/>
      <c r="RFG60" s="409"/>
      <c r="RFH60" s="410"/>
      <c r="RFI60" s="411"/>
      <c r="RFJ60" s="412"/>
      <c r="RFK60" s="406"/>
      <c r="RFL60" s="407"/>
      <c r="RFM60" s="408"/>
      <c r="RFN60" s="409"/>
      <c r="RFO60" s="410"/>
      <c r="RFP60" s="411"/>
      <c r="RFQ60" s="412"/>
      <c r="RFR60" s="406"/>
      <c r="RFS60" s="407"/>
      <c r="RFT60" s="408"/>
      <c r="RFU60" s="409"/>
      <c r="RFV60" s="410"/>
      <c r="RFW60" s="411"/>
      <c r="RFX60" s="412"/>
      <c r="RFY60" s="406"/>
      <c r="RFZ60" s="407"/>
      <c r="RGA60" s="408"/>
      <c r="RGB60" s="409"/>
      <c r="RGC60" s="410"/>
      <c r="RGD60" s="411"/>
      <c r="RGE60" s="412"/>
      <c r="RGF60" s="406"/>
      <c r="RGG60" s="407"/>
      <c r="RGH60" s="408"/>
      <c r="RGI60" s="409"/>
      <c r="RGJ60" s="410"/>
      <c r="RGK60" s="411"/>
      <c r="RGL60" s="412"/>
      <c r="RGM60" s="406"/>
      <c r="RGN60" s="407"/>
      <c r="RGO60" s="408"/>
      <c r="RGP60" s="409"/>
      <c r="RGQ60" s="410"/>
      <c r="RGR60" s="411"/>
      <c r="RGS60" s="412"/>
      <c r="RGT60" s="406"/>
      <c r="RGU60" s="407"/>
      <c r="RGV60" s="408"/>
      <c r="RGW60" s="409"/>
      <c r="RGX60" s="410"/>
      <c r="RGY60" s="411"/>
      <c r="RGZ60" s="412"/>
      <c r="RHA60" s="406"/>
      <c r="RHB60" s="407"/>
      <c r="RHC60" s="408"/>
      <c r="RHD60" s="409"/>
      <c r="RHE60" s="410"/>
      <c r="RHF60" s="411"/>
      <c r="RHG60" s="412"/>
      <c r="RHH60" s="406"/>
      <c r="RHI60" s="407"/>
      <c r="RHJ60" s="408"/>
      <c r="RHK60" s="409"/>
      <c r="RHL60" s="410"/>
      <c r="RHM60" s="411"/>
      <c r="RHN60" s="412"/>
      <c r="RHO60" s="406"/>
      <c r="RHP60" s="407"/>
      <c r="RHQ60" s="408"/>
      <c r="RHR60" s="409"/>
      <c r="RHS60" s="410"/>
      <c r="RHT60" s="411"/>
      <c r="RHU60" s="412"/>
      <c r="RHV60" s="406"/>
      <c r="RHW60" s="407"/>
      <c r="RHX60" s="408"/>
      <c r="RHY60" s="409"/>
      <c r="RHZ60" s="410"/>
      <c r="RIA60" s="411"/>
      <c r="RIB60" s="412"/>
      <c r="RIC60" s="406"/>
      <c r="RID60" s="407"/>
      <c r="RIE60" s="408"/>
      <c r="RIF60" s="409"/>
      <c r="RIG60" s="410"/>
      <c r="RIH60" s="411"/>
      <c r="RII60" s="412"/>
      <c r="RIJ60" s="406"/>
      <c r="RIK60" s="407"/>
      <c r="RIL60" s="408"/>
      <c r="RIM60" s="409"/>
      <c r="RIN60" s="410"/>
      <c r="RIO60" s="411"/>
      <c r="RIP60" s="412"/>
      <c r="RIQ60" s="406"/>
      <c r="RIR60" s="407"/>
      <c r="RIS60" s="408"/>
      <c r="RIT60" s="409"/>
      <c r="RIU60" s="410"/>
      <c r="RIV60" s="411"/>
      <c r="RIW60" s="412"/>
      <c r="RIX60" s="406"/>
      <c r="RIY60" s="407"/>
      <c r="RIZ60" s="408"/>
      <c r="RJA60" s="409"/>
      <c r="RJB60" s="410"/>
      <c r="RJC60" s="411"/>
      <c r="RJD60" s="412"/>
      <c r="RJE60" s="406"/>
      <c r="RJF60" s="407"/>
      <c r="RJG60" s="408"/>
      <c r="RJH60" s="409"/>
      <c r="RJI60" s="410"/>
      <c r="RJJ60" s="411"/>
      <c r="RJK60" s="412"/>
      <c r="RJL60" s="406"/>
      <c r="RJM60" s="407"/>
      <c r="RJN60" s="408"/>
      <c r="RJO60" s="409"/>
      <c r="RJP60" s="410"/>
      <c r="RJQ60" s="411"/>
      <c r="RJR60" s="412"/>
      <c r="RJS60" s="406"/>
      <c r="RJT60" s="407"/>
      <c r="RJU60" s="408"/>
      <c r="RJV60" s="409"/>
      <c r="RJW60" s="410"/>
      <c r="RJX60" s="411"/>
      <c r="RJY60" s="412"/>
      <c r="RJZ60" s="406"/>
      <c r="RKA60" s="407"/>
      <c r="RKB60" s="408"/>
      <c r="RKC60" s="409"/>
      <c r="RKD60" s="410"/>
      <c r="RKE60" s="411"/>
      <c r="RKF60" s="412"/>
      <c r="RKG60" s="406"/>
      <c r="RKH60" s="407"/>
      <c r="RKI60" s="408"/>
      <c r="RKJ60" s="409"/>
      <c r="RKK60" s="410"/>
      <c r="RKL60" s="411"/>
      <c r="RKM60" s="412"/>
      <c r="RKN60" s="406"/>
      <c r="RKO60" s="407"/>
      <c r="RKP60" s="408"/>
      <c r="RKQ60" s="409"/>
      <c r="RKR60" s="410"/>
      <c r="RKS60" s="411"/>
      <c r="RKT60" s="412"/>
      <c r="RKU60" s="406"/>
      <c r="RKV60" s="407"/>
      <c r="RKW60" s="408"/>
      <c r="RKX60" s="409"/>
      <c r="RKY60" s="410"/>
      <c r="RKZ60" s="411"/>
      <c r="RLA60" s="412"/>
      <c r="RLB60" s="406"/>
      <c r="RLC60" s="407"/>
      <c r="RLD60" s="408"/>
      <c r="RLE60" s="409"/>
      <c r="RLF60" s="410"/>
      <c r="RLG60" s="411"/>
      <c r="RLH60" s="412"/>
      <c r="RLI60" s="406"/>
      <c r="RLJ60" s="407"/>
      <c r="RLK60" s="408"/>
      <c r="RLL60" s="409"/>
      <c r="RLM60" s="410"/>
      <c r="RLN60" s="411"/>
      <c r="RLO60" s="412"/>
      <c r="RLP60" s="406"/>
      <c r="RLQ60" s="407"/>
      <c r="RLR60" s="408"/>
      <c r="RLS60" s="409"/>
      <c r="RLT60" s="410"/>
      <c r="RLU60" s="411"/>
      <c r="RLV60" s="412"/>
      <c r="RLW60" s="406"/>
      <c r="RLX60" s="407"/>
      <c r="RLY60" s="408"/>
      <c r="RLZ60" s="409"/>
      <c r="RMA60" s="410"/>
      <c r="RMB60" s="411"/>
      <c r="RMC60" s="412"/>
      <c r="RMD60" s="406"/>
      <c r="RME60" s="407"/>
      <c r="RMF60" s="408"/>
      <c r="RMG60" s="409"/>
      <c r="RMH60" s="410"/>
      <c r="RMI60" s="411"/>
      <c r="RMJ60" s="412"/>
      <c r="RMK60" s="406"/>
      <c r="RML60" s="407"/>
      <c r="RMM60" s="408"/>
      <c r="RMN60" s="409"/>
      <c r="RMO60" s="410"/>
      <c r="RMP60" s="411"/>
      <c r="RMQ60" s="412"/>
      <c r="RMR60" s="406"/>
      <c r="RMS60" s="407"/>
      <c r="RMT60" s="408"/>
      <c r="RMU60" s="409"/>
      <c r="RMV60" s="410"/>
      <c r="RMW60" s="411"/>
      <c r="RMX60" s="412"/>
      <c r="RMY60" s="406"/>
      <c r="RMZ60" s="407"/>
      <c r="RNA60" s="408"/>
      <c r="RNB60" s="409"/>
      <c r="RNC60" s="410"/>
      <c r="RND60" s="411"/>
      <c r="RNE60" s="412"/>
      <c r="RNF60" s="406"/>
      <c r="RNG60" s="407"/>
      <c r="RNH60" s="408"/>
      <c r="RNI60" s="409"/>
      <c r="RNJ60" s="410"/>
      <c r="RNK60" s="411"/>
      <c r="RNL60" s="412"/>
      <c r="RNM60" s="406"/>
      <c r="RNN60" s="407"/>
      <c r="RNO60" s="408"/>
      <c r="RNP60" s="409"/>
      <c r="RNQ60" s="410"/>
      <c r="RNR60" s="411"/>
      <c r="RNS60" s="412"/>
      <c r="RNT60" s="406"/>
      <c r="RNU60" s="407"/>
      <c r="RNV60" s="408"/>
      <c r="RNW60" s="409"/>
      <c r="RNX60" s="410"/>
      <c r="RNY60" s="411"/>
      <c r="RNZ60" s="412"/>
      <c r="ROA60" s="406"/>
      <c r="ROB60" s="407"/>
      <c r="ROC60" s="408"/>
      <c r="ROD60" s="409"/>
      <c r="ROE60" s="410"/>
      <c r="ROF60" s="411"/>
      <c r="ROG60" s="412"/>
      <c r="ROH60" s="406"/>
      <c r="ROI60" s="407"/>
      <c r="ROJ60" s="408"/>
      <c r="ROK60" s="409"/>
      <c r="ROL60" s="410"/>
      <c r="ROM60" s="411"/>
      <c r="RON60" s="412"/>
      <c r="ROO60" s="406"/>
      <c r="ROP60" s="407"/>
      <c r="ROQ60" s="408"/>
      <c r="ROR60" s="409"/>
      <c r="ROS60" s="410"/>
      <c r="ROT60" s="411"/>
      <c r="ROU60" s="412"/>
      <c r="ROV60" s="406"/>
      <c r="ROW60" s="407"/>
      <c r="ROX60" s="408"/>
      <c r="ROY60" s="409"/>
      <c r="ROZ60" s="410"/>
      <c r="RPA60" s="411"/>
      <c r="RPB60" s="412"/>
      <c r="RPC60" s="406"/>
      <c r="RPD60" s="407"/>
      <c r="RPE60" s="408"/>
      <c r="RPF60" s="409"/>
      <c r="RPG60" s="410"/>
      <c r="RPH60" s="411"/>
      <c r="RPI60" s="412"/>
      <c r="RPJ60" s="406"/>
      <c r="RPK60" s="407"/>
      <c r="RPL60" s="408"/>
      <c r="RPM60" s="409"/>
      <c r="RPN60" s="410"/>
      <c r="RPO60" s="411"/>
      <c r="RPP60" s="412"/>
      <c r="RPQ60" s="406"/>
      <c r="RPR60" s="407"/>
      <c r="RPS60" s="408"/>
      <c r="RPT60" s="409"/>
      <c r="RPU60" s="410"/>
      <c r="RPV60" s="411"/>
      <c r="RPW60" s="412"/>
      <c r="RPX60" s="406"/>
      <c r="RPY60" s="407"/>
      <c r="RPZ60" s="408"/>
      <c r="RQA60" s="409"/>
      <c r="RQB60" s="410"/>
      <c r="RQC60" s="411"/>
      <c r="RQD60" s="412"/>
      <c r="RQE60" s="406"/>
      <c r="RQF60" s="407"/>
      <c r="RQG60" s="408"/>
      <c r="RQH60" s="409"/>
      <c r="RQI60" s="410"/>
      <c r="RQJ60" s="411"/>
      <c r="RQK60" s="412"/>
      <c r="RQL60" s="406"/>
      <c r="RQM60" s="407"/>
      <c r="RQN60" s="408"/>
      <c r="RQO60" s="409"/>
      <c r="RQP60" s="410"/>
      <c r="RQQ60" s="411"/>
      <c r="RQR60" s="412"/>
      <c r="RQS60" s="406"/>
      <c r="RQT60" s="407"/>
      <c r="RQU60" s="408"/>
      <c r="RQV60" s="409"/>
      <c r="RQW60" s="410"/>
      <c r="RQX60" s="411"/>
      <c r="RQY60" s="412"/>
      <c r="RQZ60" s="406"/>
      <c r="RRA60" s="407"/>
      <c r="RRB60" s="408"/>
      <c r="RRC60" s="409"/>
      <c r="RRD60" s="410"/>
      <c r="RRE60" s="411"/>
      <c r="RRF60" s="412"/>
      <c r="RRG60" s="406"/>
      <c r="RRH60" s="407"/>
      <c r="RRI60" s="408"/>
      <c r="RRJ60" s="409"/>
      <c r="RRK60" s="410"/>
      <c r="RRL60" s="411"/>
      <c r="RRM60" s="412"/>
      <c r="RRN60" s="406"/>
      <c r="RRO60" s="407"/>
      <c r="RRP60" s="408"/>
      <c r="RRQ60" s="409"/>
      <c r="RRR60" s="410"/>
      <c r="RRS60" s="411"/>
      <c r="RRT60" s="412"/>
      <c r="RRU60" s="406"/>
      <c r="RRV60" s="407"/>
      <c r="RRW60" s="408"/>
      <c r="RRX60" s="409"/>
      <c r="RRY60" s="410"/>
      <c r="RRZ60" s="411"/>
      <c r="RSA60" s="412"/>
      <c r="RSB60" s="406"/>
      <c r="RSC60" s="407"/>
      <c r="RSD60" s="408"/>
      <c r="RSE60" s="409"/>
      <c r="RSF60" s="410"/>
      <c r="RSG60" s="411"/>
      <c r="RSH60" s="412"/>
      <c r="RSI60" s="406"/>
      <c r="RSJ60" s="407"/>
      <c r="RSK60" s="408"/>
      <c r="RSL60" s="409"/>
      <c r="RSM60" s="410"/>
      <c r="RSN60" s="411"/>
      <c r="RSO60" s="412"/>
      <c r="RSP60" s="406"/>
      <c r="RSQ60" s="407"/>
      <c r="RSR60" s="408"/>
      <c r="RSS60" s="409"/>
      <c r="RST60" s="410"/>
      <c r="RSU60" s="411"/>
      <c r="RSV60" s="412"/>
      <c r="RSW60" s="406"/>
      <c r="RSX60" s="407"/>
      <c r="RSY60" s="408"/>
      <c r="RSZ60" s="409"/>
      <c r="RTA60" s="410"/>
      <c r="RTB60" s="411"/>
      <c r="RTC60" s="412"/>
      <c r="RTD60" s="406"/>
      <c r="RTE60" s="407"/>
      <c r="RTF60" s="408"/>
      <c r="RTG60" s="409"/>
      <c r="RTH60" s="410"/>
      <c r="RTI60" s="411"/>
      <c r="RTJ60" s="412"/>
      <c r="RTK60" s="406"/>
      <c r="RTL60" s="407"/>
      <c r="RTM60" s="408"/>
      <c r="RTN60" s="409"/>
      <c r="RTO60" s="410"/>
      <c r="RTP60" s="411"/>
      <c r="RTQ60" s="412"/>
      <c r="RTR60" s="406"/>
      <c r="RTS60" s="407"/>
      <c r="RTT60" s="408"/>
      <c r="RTU60" s="409"/>
      <c r="RTV60" s="410"/>
      <c r="RTW60" s="411"/>
      <c r="RTX60" s="412"/>
      <c r="RTY60" s="406"/>
      <c r="RTZ60" s="407"/>
      <c r="RUA60" s="408"/>
      <c r="RUB60" s="409"/>
      <c r="RUC60" s="410"/>
      <c r="RUD60" s="411"/>
      <c r="RUE60" s="412"/>
      <c r="RUF60" s="406"/>
      <c r="RUG60" s="407"/>
      <c r="RUH60" s="408"/>
      <c r="RUI60" s="409"/>
      <c r="RUJ60" s="410"/>
      <c r="RUK60" s="411"/>
      <c r="RUL60" s="412"/>
      <c r="RUM60" s="406"/>
      <c r="RUN60" s="407"/>
      <c r="RUO60" s="408"/>
      <c r="RUP60" s="409"/>
      <c r="RUQ60" s="410"/>
      <c r="RUR60" s="411"/>
      <c r="RUS60" s="412"/>
      <c r="RUT60" s="406"/>
      <c r="RUU60" s="407"/>
      <c r="RUV60" s="408"/>
      <c r="RUW60" s="409"/>
      <c r="RUX60" s="410"/>
      <c r="RUY60" s="411"/>
      <c r="RUZ60" s="412"/>
      <c r="RVA60" s="406"/>
      <c r="RVB60" s="407"/>
      <c r="RVC60" s="408"/>
      <c r="RVD60" s="409"/>
      <c r="RVE60" s="410"/>
      <c r="RVF60" s="411"/>
      <c r="RVG60" s="412"/>
      <c r="RVH60" s="406"/>
      <c r="RVI60" s="407"/>
      <c r="RVJ60" s="408"/>
      <c r="RVK60" s="409"/>
      <c r="RVL60" s="410"/>
      <c r="RVM60" s="411"/>
      <c r="RVN60" s="412"/>
      <c r="RVO60" s="406"/>
      <c r="RVP60" s="407"/>
      <c r="RVQ60" s="408"/>
      <c r="RVR60" s="409"/>
      <c r="RVS60" s="410"/>
      <c r="RVT60" s="411"/>
      <c r="RVU60" s="412"/>
      <c r="RVV60" s="406"/>
      <c r="RVW60" s="407"/>
      <c r="RVX60" s="408"/>
      <c r="RVY60" s="409"/>
      <c r="RVZ60" s="410"/>
      <c r="RWA60" s="411"/>
      <c r="RWB60" s="412"/>
      <c r="RWC60" s="406"/>
      <c r="RWD60" s="407"/>
      <c r="RWE60" s="408"/>
      <c r="RWF60" s="409"/>
      <c r="RWG60" s="410"/>
      <c r="RWH60" s="411"/>
      <c r="RWI60" s="412"/>
      <c r="RWJ60" s="406"/>
      <c r="RWK60" s="407"/>
      <c r="RWL60" s="408"/>
      <c r="RWM60" s="409"/>
      <c r="RWN60" s="410"/>
      <c r="RWO60" s="411"/>
      <c r="RWP60" s="412"/>
      <c r="RWQ60" s="406"/>
      <c r="RWR60" s="407"/>
      <c r="RWS60" s="408"/>
      <c r="RWT60" s="409"/>
      <c r="RWU60" s="410"/>
      <c r="RWV60" s="411"/>
      <c r="RWW60" s="412"/>
      <c r="RWX60" s="406"/>
      <c r="RWY60" s="407"/>
      <c r="RWZ60" s="408"/>
      <c r="RXA60" s="409"/>
      <c r="RXB60" s="410"/>
      <c r="RXC60" s="411"/>
      <c r="RXD60" s="412"/>
      <c r="RXE60" s="406"/>
      <c r="RXF60" s="407"/>
      <c r="RXG60" s="408"/>
      <c r="RXH60" s="409"/>
      <c r="RXI60" s="410"/>
      <c r="RXJ60" s="411"/>
      <c r="RXK60" s="412"/>
      <c r="RXL60" s="406"/>
      <c r="RXM60" s="407"/>
      <c r="RXN60" s="408"/>
      <c r="RXO60" s="409"/>
      <c r="RXP60" s="410"/>
      <c r="RXQ60" s="411"/>
      <c r="RXR60" s="412"/>
      <c r="RXS60" s="406"/>
      <c r="RXT60" s="407"/>
      <c r="RXU60" s="408"/>
      <c r="RXV60" s="409"/>
      <c r="RXW60" s="410"/>
      <c r="RXX60" s="411"/>
      <c r="RXY60" s="412"/>
      <c r="RXZ60" s="406"/>
      <c r="RYA60" s="407"/>
      <c r="RYB60" s="408"/>
      <c r="RYC60" s="409"/>
      <c r="RYD60" s="410"/>
      <c r="RYE60" s="411"/>
      <c r="RYF60" s="412"/>
      <c r="RYG60" s="406"/>
      <c r="RYH60" s="407"/>
      <c r="RYI60" s="408"/>
      <c r="RYJ60" s="409"/>
      <c r="RYK60" s="410"/>
      <c r="RYL60" s="411"/>
      <c r="RYM60" s="412"/>
      <c r="RYN60" s="406"/>
      <c r="RYO60" s="407"/>
      <c r="RYP60" s="408"/>
      <c r="RYQ60" s="409"/>
      <c r="RYR60" s="410"/>
      <c r="RYS60" s="411"/>
      <c r="RYT60" s="412"/>
      <c r="RYU60" s="406"/>
      <c r="RYV60" s="407"/>
      <c r="RYW60" s="408"/>
      <c r="RYX60" s="409"/>
      <c r="RYY60" s="410"/>
      <c r="RYZ60" s="411"/>
      <c r="RZA60" s="412"/>
      <c r="RZB60" s="406"/>
      <c r="RZC60" s="407"/>
      <c r="RZD60" s="408"/>
      <c r="RZE60" s="409"/>
      <c r="RZF60" s="410"/>
      <c r="RZG60" s="411"/>
      <c r="RZH60" s="412"/>
      <c r="RZI60" s="406"/>
      <c r="RZJ60" s="407"/>
      <c r="RZK60" s="408"/>
      <c r="RZL60" s="409"/>
      <c r="RZM60" s="410"/>
      <c r="RZN60" s="411"/>
      <c r="RZO60" s="412"/>
      <c r="RZP60" s="406"/>
      <c r="RZQ60" s="407"/>
      <c r="RZR60" s="408"/>
      <c r="RZS60" s="409"/>
      <c r="RZT60" s="410"/>
      <c r="RZU60" s="411"/>
      <c r="RZV60" s="412"/>
      <c r="RZW60" s="406"/>
      <c r="RZX60" s="407"/>
      <c r="RZY60" s="408"/>
      <c r="RZZ60" s="409"/>
      <c r="SAA60" s="410"/>
      <c r="SAB60" s="411"/>
      <c r="SAC60" s="412"/>
      <c r="SAD60" s="406"/>
      <c r="SAE60" s="407"/>
      <c r="SAF60" s="408"/>
      <c r="SAG60" s="409"/>
      <c r="SAH60" s="410"/>
      <c r="SAI60" s="411"/>
      <c r="SAJ60" s="412"/>
      <c r="SAK60" s="406"/>
      <c r="SAL60" s="407"/>
      <c r="SAM60" s="408"/>
      <c r="SAN60" s="409"/>
      <c r="SAO60" s="410"/>
      <c r="SAP60" s="411"/>
      <c r="SAQ60" s="412"/>
      <c r="SAR60" s="406"/>
      <c r="SAS60" s="407"/>
      <c r="SAT60" s="408"/>
      <c r="SAU60" s="409"/>
      <c r="SAV60" s="410"/>
      <c r="SAW60" s="411"/>
      <c r="SAX60" s="412"/>
      <c r="SAY60" s="406"/>
      <c r="SAZ60" s="407"/>
      <c r="SBA60" s="408"/>
      <c r="SBB60" s="409"/>
      <c r="SBC60" s="410"/>
      <c r="SBD60" s="411"/>
      <c r="SBE60" s="412"/>
      <c r="SBF60" s="406"/>
      <c r="SBG60" s="407"/>
      <c r="SBH60" s="408"/>
      <c r="SBI60" s="409"/>
      <c r="SBJ60" s="410"/>
      <c r="SBK60" s="411"/>
      <c r="SBL60" s="412"/>
      <c r="SBM60" s="406"/>
      <c r="SBN60" s="407"/>
      <c r="SBO60" s="408"/>
      <c r="SBP60" s="409"/>
      <c r="SBQ60" s="410"/>
      <c r="SBR60" s="411"/>
      <c r="SBS60" s="412"/>
      <c r="SBT60" s="406"/>
      <c r="SBU60" s="407"/>
      <c r="SBV60" s="408"/>
      <c r="SBW60" s="409"/>
      <c r="SBX60" s="410"/>
      <c r="SBY60" s="411"/>
      <c r="SBZ60" s="412"/>
      <c r="SCA60" s="406"/>
      <c r="SCB60" s="407"/>
      <c r="SCC60" s="408"/>
      <c r="SCD60" s="409"/>
      <c r="SCE60" s="410"/>
      <c r="SCF60" s="411"/>
      <c r="SCG60" s="412"/>
      <c r="SCH60" s="406"/>
      <c r="SCI60" s="407"/>
      <c r="SCJ60" s="408"/>
      <c r="SCK60" s="409"/>
      <c r="SCL60" s="410"/>
      <c r="SCM60" s="411"/>
      <c r="SCN60" s="412"/>
      <c r="SCO60" s="406"/>
      <c r="SCP60" s="407"/>
      <c r="SCQ60" s="408"/>
      <c r="SCR60" s="409"/>
      <c r="SCS60" s="410"/>
      <c r="SCT60" s="411"/>
      <c r="SCU60" s="412"/>
      <c r="SCV60" s="406"/>
      <c r="SCW60" s="407"/>
      <c r="SCX60" s="408"/>
      <c r="SCY60" s="409"/>
      <c r="SCZ60" s="410"/>
      <c r="SDA60" s="411"/>
      <c r="SDB60" s="412"/>
      <c r="SDC60" s="406"/>
      <c r="SDD60" s="407"/>
      <c r="SDE60" s="408"/>
      <c r="SDF60" s="409"/>
      <c r="SDG60" s="410"/>
      <c r="SDH60" s="411"/>
      <c r="SDI60" s="412"/>
      <c r="SDJ60" s="406"/>
      <c r="SDK60" s="407"/>
      <c r="SDL60" s="408"/>
      <c r="SDM60" s="409"/>
      <c r="SDN60" s="410"/>
      <c r="SDO60" s="411"/>
      <c r="SDP60" s="412"/>
      <c r="SDQ60" s="406"/>
      <c r="SDR60" s="407"/>
      <c r="SDS60" s="408"/>
      <c r="SDT60" s="409"/>
      <c r="SDU60" s="410"/>
      <c r="SDV60" s="411"/>
      <c r="SDW60" s="412"/>
      <c r="SDX60" s="406"/>
      <c r="SDY60" s="407"/>
      <c r="SDZ60" s="408"/>
      <c r="SEA60" s="409"/>
      <c r="SEB60" s="410"/>
      <c r="SEC60" s="411"/>
      <c r="SED60" s="412"/>
      <c r="SEE60" s="406"/>
      <c r="SEF60" s="407"/>
      <c r="SEG60" s="408"/>
      <c r="SEH60" s="409"/>
      <c r="SEI60" s="410"/>
      <c r="SEJ60" s="411"/>
      <c r="SEK60" s="412"/>
      <c r="SEL60" s="406"/>
      <c r="SEM60" s="407"/>
      <c r="SEN60" s="408"/>
      <c r="SEO60" s="409"/>
      <c r="SEP60" s="410"/>
      <c r="SEQ60" s="411"/>
      <c r="SER60" s="412"/>
      <c r="SES60" s="406"/>
      <c r="SET60" s="407"/>
      <c r="SEU60" s="408"/>
      <c r="SEV60" s="409"/>
      <c r="SEW60" s="410"/>
      <c r="SEX60" s="411"/>
      <c r="SEY60" s="412"/>
      <c r="SEZ60" s="406"/>
      <c r="SFA60" s="407"/>
      <c r="SFB60" s="408"/>
      <c r="SFC60" s="409"/>
      <c r="SFD60" s="410"/>
      <c r="SFE60" s="411"/>
      <c r="SFF60" s="412"/>
      <c r="SFG60" s="406"/>
      <c r="SFH60" s="407"/>
      <c r="SFI60" s="408"/>
      <c r="SFJ60" s="409"/>
      <c r="SFK60" s="410"/>
      <c r="SFL60" s="411"/>
      <c r="SFM60" s="412"/>
      <c r="SFN60" s="406"/>
      <c r="SFO60" s="407"/>
      <c r="SFP60" s="408"/>
      <c r="SFQ60" s="409"/>
      <c r="SFR60" s="410"/>
      <c r="SFS60" s="411"/>
      <c r="SFT60" s="412"/>
      <c r="SFU60" s="406"/>
      <c r="SFV60" s="407"/>
      <c r="SFW60" s="408"/>
      <c r="SFX60" s="409"/>
      <c r="SFY60" s="410"/>
      <c r="SFZ60" s="411"/>
      <c r="SGA60" s="412"/>
      <c r="SGB60" s="406"/>
      <c r="SGC60" s="407"/>
      <c r="SGD60" s="408"/>
      <c r="SGE60" s="409"/>
      <c r="SGF60" s="410"/>
      <c r="SGG60" s="411"/>
      <c r="SGH60" s="412"/>
      <c r="SGI60" s="406"/>
      <c r="SGJ60" s="407"/>
      <c r="SGK60" s="408"/>
      <c r="SGL60" s="409"/>
      <c r="SGM60" s="410"/>
      <c r="SGN60" s="411"/>
      <c r="SGO60" s="412"/>
      <c r="SGP60" s="406"/>
      <c r="SGQ60" s="407"/>
      <c r="SGR60" s="408"/>
      <c r="SGS60" s="409"/>
      <c r="SGT60" s="410"/>
      <c r="SGU60" s="411"/>
      <c r="SGV60" s="412"/>
      <c r="SGW60" s="406"/>
      <c r="SGX60" s="407"/>
      <c r="SGY60" s="408"/>
      <c r="SGZ60" s="409"/>
      <c r="SHA60" s="410"/>
      <c r="SHB60" s="411"/>
      <c r="SHC60" s="412"/>
      <c r="SHD60" s="406"/>
      <c r="SHE60" s="407"/>
      <c r="SHF60" s="408"/>
      <c r="SHG60" s="409"/>
      <c r="SHH60" s="410"/>
      <c r="SHI60" s="411"/>
      <c r="SHJ60" s="412"/>
      <c r="SHK60" s="406"/>
      <c r="SHL60" s="407"/>
      <c r="SHM60" s="408"/>
      <c r="SHN60" s="409"/>
      <c r="SHO60" s="410"/>
      <c r="SHP60" s="411"/>
      <c r="SHQ60" s="412"/>
      <c r="SHR60" s="406"/>
      <c r="SHS60" s="407"/>
      <c r="SHT60" s="408"/>
      <c r="SHU60" s="409"/>
      <c r="SHV60" s="410"/>
      <c r="SHW60" s="411"/>
      <c r="SHX60" s="412"/>
      <c r="SHY60" s="406"/>
      <c r="SHZ60" s="407"/>
      <c r="SIA60" s="408"/>
      <c r="SIB60" s="409"/>
      <c r="SIC60" s="410"/>
      <c r="SID60" s="411"/>
      <c r="SIE60" s="412"/>
      <c r="SIF60" s="406"/>
      <c r="SIG60" s="407"/>
      <c r="SIH60" s="408"/>
      <c r="SII60" s="409"/>
      <c r="SIJ60" s="410"/>
      <c r="SIK60" s="411"/>
      <c r="SIL60" s="412"/>
      <c r="SIM60" s="406"/>
      <c r="SIN60" s="407"/>
      <c r="SIO60" s="408"/>
      <c r="SIP60" s="409"/>
      <c r="SIQ60" s="410"/>
      <c r="SIR60" s="411"/>
      <c r="SIS60" s="412"/>
      <c r="SIT60" s="406"/>
      <c r="SIU60" s="407"/>
      <c r="SIV60" s="408"/>
      <c r="SIW60" s="409"/>
      <c r="SIX60" s="410"/>
      <c r="SIY60" s="411"/>
      <c r="SIZ60" s="412"/>
      <c r="SJA60" s="406"/>
      <c r="SJB60" s="407"/>
      <c r="SJC60" s="408"/>
      <c r="SJD60" s="409"/>
      <c r="SJE60" s="410"/>
      <c r="SJF60" s="411"/>
      <c r="SJG60" s="412"/>
      <c r="SJH60" s="406"/>
      <c r="SJI60" s="407"/>
      <c r="SJJ60" s="408"/>
      <c r="SJK60" s="409"/>
      <c r="SJL60" s="410"/>
      <c r="SJM60" s="411"/>
      <c r="SJN60" s="412"/>
      <c r="SJO60" s="406"/>
      <c r="SJP60" s="407"/>
      <c r="SJQ60" s="408"/>
      <c r="SJR60" s="409"/>
      <c r="SJS60" s="410"/>
      <c r="SJT60" s="411"/>
      <c r="SJU60" s="412"/>
      <c r="SJV60" s="406"/>
      <c r="SJW60" s="407"/>
      <c r="SJX60" s="408"/>
      <c r="SJY60" s="409"/>
      <c r="SJZ60" s="410"/>
      <c r="SKA60" s="411"/>
      <c r="SKB60" s="412"/>
      <c r="SKC60" s="406"/>
      <c r="SKD60" s="407"/>
      <c r="SKE60" s="408"/>
      <c r="SKF60" s="409"/>
      <c r="SKG60" s="410"/>
      <c r="SKH60" s="411"/>
      <c r="SKI60" s="412"/>
      <c r="SKJ60" s="406"/>
      <c r="SKK60" s="407"/>
      <c r="SKL60" s="408"/>
      <c r="SKM60" s="409"/>
      <c r="SKN60" s="410"/>
      <c r="SKO60" s="411"/>
      <c r="SKP60" s="412"/>
      <c r="SKQ60" s="406"/>
      <c r="SKR60" s="407"/>
      <c r="SKS60" s="408"/>
      <c r="SKT60" s="409"/>
      <c r="SKU60" s="410"/>
      <c r="SKV60" s="411"/>
      <c r="SKW60" s="412"/>
      <c r="SKX60" s="406"/>
      <c r="SKY60" s="407"/>
      <c r="SKZ60" s="408"/>
      <c r="SLA60" s="409"/>
      <c r="SLB60" s="410"/>
      <c r="SLC60" s="411"/>
      <c r="SLD60" s="412"/>
      <c r="SLE60" s="406"/>
      <c r="SLF60" s="407"/>
      <c r="SLG60" s="408"/>
      <c r="SLH60" s="409"/>
      <c r="SLI60" s="410"/>
      <c r="SLJ60" s="411"/>
      <c r="SLK60" s="412"/>
      <c r="SLL60" s="406"/>
      <c r="SLM60" s="407"/>
      <c r="SLN60" s="408"/>
      <c r="SLO60" s="409"/>
      <c r="SLP60" s="410"/>
      <c r="SLQ60" s="411"/>
      <c r="SLR60" s="412"/>
      <c r="SLS60" s="406"/>
      <c r="SLT60" s="407"/>
      <c r="SLU60" s="408"/>
      <c r="SLV60" s="409"/>
      <c r="SLW60" s="410"/>
      <c r="SLX60" s="411"/>
      <c r="SLY60" s="412"/>
      <c r="SLZ60" s="406"/>
      <c r="SMA60" s="407"/>
      <c r="SMB60" s="408"/>
      <c r="SMC60" s="409"/>
      <c r="SMD60" s="410"/>
      <c r="SME60" s="411"/>
      <c r="SMF60" s="412"/>
      <c r="SMG60" s="406"/>
      <c r="SMH60" s="407"/>
      <c r="SMI60" s="408"/>
      <c r="SMJ60" s="409"/>
      <c r="SMK60" s="410"/>
      <c r="SML60" s="411"/>
      <c r="SMM60" s="412"/>
      <c r="SMN60" s="406"/>
      <c r="SMO60" s="407"/>
      <c r="SMP60" s="408"/>
      <c r="SMQ60" s="409"/>
      <c r="SMR60" s="410"/>
      <c r="SMS60" s="411"/>
      <c r="SMT60" s="412"/>
      <c r="SMU60" s="406"/>
      <c r="SMV60" s="407"/>
      <c r="SMW60" s="408"/>
      <c r="SMX60" s="409"/>
      <c r="SMY60" s="410"/>
      <c r="SMZ60" s="411"/>
      <c r="SNA60" s="412"/>
      <c r="SNB60" s="406"/>
      <c r="SNC60" s="407"/>
      <c r="SND60" s="408"/>
      <c r="SNE60" s="409"/>
      <c r="SNF60" s="410"/>
      <c r="SNG60" s="411"/>
      <c r="SNH60" s="412"/>
      <c r="SNI60" s="406"/>
      <c r="SNJ60" s="407"/>
      <c r="SNK60" s="408"/>
      <c r="SNL60" s="409"/>
      <c r="SNM60" s="410"/>
      <c r="SNN60" s="411"/>
      <c r="SNO60" s="412"/>
      <c r="SNP60" s="406"/>
      <c r="SNQ60" s="407"/>
      <c r="SNR60" s="408"/>
      <c r="SNS60" s="409"/>
      <c r="SNT60" s="410"/>
      <c r="SNU60" s="411"/>
      <c r="SNV60" s="412"/>
      <c r="SNW60" s="406"/>
      <c r="SNX60" s="407"/>
      <c r="SNY60" s="408"/>
      <c r="SNZ60" s="409"/>
      <c r="SOA60" s="410"/>
      <c r="SOB60" s="411"/>
      <c r="SOC60" s="412"/>
      <c r="SOD60" s="406"/>
      <c r="SOE60" s="407"/>
      <c r="SOF60" s="408"/>
      <c r="SOG60" s="409"/>
      <c r="SOH60" s="410"/>
      <c r="SOI60" s="411"/>
      <c r="SOJ60" s="412"/>
      <c r="SOK60" s="406"/>
      <c r="SOL60" s="407"/>
      <c r="SOM60" s="408"/>
      <c r="SON60" s="409"/>
      <c r="SOO60" s="410"/>
      <c r="SOP60" s="411"/>
      <c r="SOQ60" s="412"/>
      <c r="SOR60" s="406"/>
      <c r="SOS60" s="407"/>
      <c r="SOT60" s="408"/>
      <c r="SOU60" s="409"/>
      <c r="SOV60" s="410"/>
      <c r="SOW60" s="411"/>
      <c r="SOX60" s="412"/>
      <c r="SOY60" s="406"/>
      <c r="SOZ60" s="407"/>
      <c r="SPA60" s="408"/>
      <c r="SPB60" s="409"/>
      <c r="SPC60" s="410"/>
      <c r="SPD60" s="411"/>
      <c r="SPE60" s="412"/>
      <c r="SPF60" s="406"/>
      <c r="SPG60" s="407"/>
      <c r="SPH60" s="408"/>
      <c r="SPI60" s="409"/>
      <c r="SPJ60" s="410"/>
      <c r="SPK60" s="411"/>
      <c r="SPL60" s="412"/>
      <c r="SPM60" s="406"/>
      <c r="SPN60" s="407"/>
      <c r="SPO60" s="408"/>
      <c r="SPP60" s="409"/>
      <c r="SPQ60" s="410"/>
      <c r="SPR60" s="411"/>
      <c r="SPS60" s="412"/>
      <c r="SPT60" s="406"/>
      <c r="SPU60" s="407"/>
      <c r="SPV60" s="408"/>
      <c r="SPW60" s="409"/>
      <c r="SPX60" s="410"/>
      <c r="SPY60" s="411"/>
      <c r="SPZ60" s="412"/>
      <c r="SQA60" s="406"/>
      <c r="SQB60" s="407"/>
      <c r="SQC60" s="408"/>
      <c r="SQD60" s="409"/>
      <c r="SQE60" s="410"/>
      <c r="SQF60" s="411"/>
      <c r="SQG60" s="412"/>
      <c r="SQH60" s="406"/>
      <c r="SQI60" s="407"/>
      <c r="SQJ60" s="408"/>
      <c r="SQK60" s="409"/>
      <c r="SQL60" s="410"/>
      <c r="SQM60" s="411"/>
      <c r="SQN60" s="412"/>
      <c r="SQO60" s="406"/>
      <c r="SQP60" s="407"/>
      <c r="SQQ60" s="408"/>
      <c r="SQR60" s="409"/>
      <c r="SQS60" s="410"/>
      <c r="SQT60" s="411"/>
      <c r="SQU60" s="412"/>
      <c r="SQV60" s="406"/>
      <c r="SQW60" s="407"/>
      <c r="SQX60" s="408"/>
      <c r="SQY60" s="409"/>
      <c r="SQZ60" s="410"/>
      <c r="SRA60" s="411"/>
      <c r="SRB60" s="412"/>
      <c r="SRC60" s="406"/>
      <c r="SRD60" s="407"/>
      <c r="SRE60" s="408"/>
      <c r="SRF60" s="409"/>
      <c r="SRG60" s="410"/>
      <c r="SRH60" s="411"/>
      <c r="SRI60" s="412"/>
      <c r="SRJ60" s="406"/>
      <c r="SRK60" s="407"/>
      <c r="SRL60" s="408"/>
      <c r="SRM60" s="409"/>
      <c r="SRN60" s="410"/>
      <c r="SRO60" s="411"/>
      <c r="SRP60" s="412"/>
      <c r="SRQ60" s="406"/>
      <c r="SRR60" s="407"/>
      <c r="SRS60" s="408"/>
      <c r="SRT60" s="409"/>
      <c r="SRU60" s="410"/>
      <c r="SRV60" s="411"/>
      <c r="SRW60" s="412"/>
      <c r="SRX60" s="406"/>
      <c r="SRY60" s="407"/>
      <c r="SRZ60" s="408"/>
      <c r="SSA60" s="409"/>
      <c r="SSB60" s="410"/>
      <c r="SSC60" s="411"/>
      <c r="SSD60" s="412"/>
      <c r="SSE60" s="406"/>
      <c r="SSF60" s="407"/>
      <c r="SSG60" s="408"/>
      <c r="SSH60" s="409"/>
      <c r="SSI60" s="410"/>
      <c r="SSJ60" s="411"/>
      <c r="SSK60" s="412"/>
      <c r="SSL60" s="406"/>
      <c r="SSM60" s="407"/>
      <c r="SSN60" s="408"/>
      <c r="SSO60" s="409"/>
      <c r="SSP60" s="410"/>
      <c r="SSQ60" s="411"/>
      <c r="SSR60" s="412"/>
      <c r="SSS60" s="406"/>
      <c r="SST60" s="407"/>
      <c r="SSU60" s="408"/>
      <c r="SSV60" s="409"/>
      <c r="SSW60" s="410"/>
      <c r="SSX60" s="411"/>
      <c r="SSY60" s="412"/>
      <c r="SSZ60" s="406"/>
      <c r="STA60" s="407"/>
      <c r="STB60" s="408"/>
      <c r="STC60" s="409"/>
      <c r="STD60" s="410"/>
      <c r="STE60" s="411"/>
      <c r="STF60" s="412"/>
      <c r="STG60" s="406"/>
      <c r="STH60" s="407"/>
      <c r="STI60" s="408"/>
      <c r="STJ60" s="409"/>
      <c r="STK60" s="410"/>
      <c r="STL60" s="411"/>
      <c r="STM60" s="412"/>
      <c r="STN60" s="406"/>
      <c r="STO60" s="407"/>
      <c r="STP60" s="408"/>
      <c r="STQ60" s="409"/>
      <c r="STR60" s="410"/>
      <c r="STS60" s="411"/>
      <c r="STT60" s="412"/>
      <c r="STU60" s="406"/>
      <c r="STV60" s="407"/>
      <c r="STW60" s="408"/>
      <c r="STX60" s="409"/>
      <c r="STY60" s="410"/>
      <c r="STZ60" s="411"/>
      <c r="SUA60" s="412"/>
      <c r="SUB60" s="406"/>
      <c r="SUC60" s="407"/>
      <c r="SUD60" s="408"/>
      <c r="SUE60" s="409"/>
      <c r="SUF60" s="410"/>
      <c r="SUG60" s="411"/>
      <c r="SUH60" s="412"/>
      <c r="SUI60" s="406"/>
      <c r="SUJ60" s="407"/>
      <c r="SUK60" s="408"/>
      <c r="SUL60" s="409"/>
      <c r="SUM60" s="410"/>
      <c r="SUN60" s="411"/>
      <c r="SUO60" s="412"/>
      <c r="SUP60" s="406"/>
      <c r="SUQ60" s="407"/>
      <c r="SUR60" s="408"/>
      <c r="SUS60" s="409"/>
      <c r="SUT60" s="410"/>
      <c r="SUU60" s="411"/>
      <c r="SUV60" s="412"/>
      <c r="SUW60" s="406"/>
      <c r="SUX60" s="407"/>
      <c r="SUY60" s="408"/>
      <c r="SUZ60" s="409"/>
      <c r="SVA60" s="410"/>
      <c r="SVB60" s="411"/>
      <c r="SVC60" s="412"/>
      <c r="SVD60" s="406"/>
      <c r="SVE60" s="407"/>
      <c r="SVF60" s="408"/>
      <c r="SVG60" s="409"/>
      <c r="SVH60" s="410"/>
      <c r="SVI60" s="411"/>
      <c r="SVJ60" s="412"/>
      <c r="SVK60" s="406"/>
      <c r="SVL60" s="407"/>
      <c r="SVM60" s="408"/>
      <c r="SVN60" s="409"/>
      <c r="SVO60" s="410"/>
      <c r="SVP60" s="411"/>
      <c r="SVQ60" s="412"/>
      <c r="SVR60" s="406"/>
      <c r="SVS60" s="407"/>
      <c r="SVT60" s="408"/>
      <c r="SVU60" s="409"/>
      <c r="SVV60" s="410"/>
      <c r="SVW60" s="411"/>
      <c r="SVX60" s="412"/>
      <c r="SVY60" s="406"/>
      <c r="SVZ60" s="407"/>
      <c r="SWA60" s="408"/>
      <c r="SWB60" s="409"/>
      <c r="SWC60" s="410"/>
      <c r="SWD60" s="411"/>
      <c r="SWE60" s="412"/>
      <c r="SWF60" s="406"/>
      <c r="SWG60" s="407"/>
      <c r="SWH60" s="408"/>
      <c r="SWI60" s="409"/>
      <c r="SWJ60" s="410"/>
      <c r="SWK60" s="411"/>
      <c r="SWL60" s="412"/>
      <c r="SWM60" s="406"/>
      <c r="SWN60" s="407"/>
      <c r="SWO60" s="408"/>
      <c r="SWP60" s="409"/>
      <c r="SWQ60" s="410"/>
      <c r="SWR60" s="411"/>
      <c r="SWS60" s="412"/>
      <c r="SWT60" s="406"/>
      <c r="SWU60" s="407"/>
      <c r="SWV60" s="408"/>
      <c r="SWW60" s="409"/>
      <c r="SWX60" s="410"/>
      <c r="SWY60" s="411"/>
      <c r="SWZ60" s="412"/>
      <c r="SXA60" s="406"/>
      <c r="SXB60" s="407"/>
      <c r="SXC60" s="408"/>
      <c r="SXD60" s="409"/>
      <c r="SXE60" s="410"/>
      <c r="SXF60" s="411"/>
      <c r="SXG60" s="412"/>
      <c r="SXH60" s="406"/>
      <c r="SXI60" s="407"/>
      <c r="SXJ60" s="408"/>
      <c r="SXK60" s="409"/>
      <c r="SXL60" s="410"/>
      <c r="SXM60" s="411"/>
      <c r="SXN60" s="412"/>
      <c r="SXO60" s="406"/>
      <c r="SXP60" s="407"/>
      <c r="SXQ60" s="408"/>
      <c r="SXR60" s="409"/>
      <c r="SXS60" s="410"/>
      <c r="SXT60" s="411"/>
      <c r="SXU60" s="412"/>
      <c r="SXV60" s="406"/>
      <c r="SXW60" s="407"/>
      <c r="SXX60" s="408"/>
      <c r="SXY60" s="409"/>
      <c r="SXZ60" s="410"/>
      <c r="SYA60" s="411"/>
      <c r="SYB60" s="412"/>
      <c r="SYC60" s="406"/>
      <c r="SYD60" s="407"/>
      <c r="SYE60" s="408"/>
      <c r="SYF60" s="409"/>
      <c r="SYG60" s="410"/>
      <c r="SYH60" s="411"/>
      <c r="SYI60" s="412"/>
      <c r="SYJ60" s="406"/>
      <c r="SYK60" s="407"/>
      <c r="SYL60" s="408"/>
      <c r="SYM60" s="409"/>
      <c r="SYN60" s="410"/>
      <c r="SYO60" s="411"/>
      <c r="SYP60" s="412"/>
      <c r="SYQ60" s="406"/>
      <c r="SYR60" s="407"/>
      <c r="SYS60" s="408"/>
      <c r="SYT60" s="409"/>
      <c r="SYU60" s="410"/>
      <c r="SYV60" s="411"/>
      <c r="SYW60" s="412"/>
      <c r="SYX60" s="406"/>
      <c r="SYY60" s="407"/>
      <c r="SYZ60" s="408"/>
      <c r="SZA60" s="409"/>
      <c r="SZB60" s="410"/>
      <c r="SZC60" s="411"/>
      <c r="SZD60" s="412"/>
      <c r="SZE60" s="406"/>
      <c r="SZF60" s="407"/>
      <c r="SZG60" s="408"/>
      <c r="SZH60" s="409"/>
      <c r="SZI60" s="410"/>
      <c r="SZJ60" s="411"/>
      <c r="SZK60" s="412"/>
      <c r="SZL60" s="406"/>
      <c r="SZM60" s="407"/>
      <c r="SZN60" s="408"/>
      <c r="SZO60" s="409"/>
      <c r="SZP60" s="410"/>
      <c r="SZQ60" s="411"/>
      <c r="SZR60" s="412"/>
      <c r="SZS60" s="406"/>
      <c r="SZT60" s="407"/>
      <c r="SZU60" s="408"/>
      <c r="SZV60" s="409"/>
      <c r="SZW60" s="410"/>
      <c r="SZX60" s="411"/>
      <c r="SZY60" s="412"/>
      <c r="SZZ60" s="406"/>
      <c r="TAA60" s="407"/>
      <c r="TAB60" s="408"/>
      <c r="TAC60" s="409"/>
      <c r="TAD60" s="410"/>
      <c r="TAE60" s="411"/>
      <c r="TAF60" s="412"/>
      <c r="TAG60" s="406"/>
      <c r="TAH60" s="407"/>
      <c r="TAI60" s="408"/>
      <c r="TAJ60" s="409"/>
      <c r="TAK60" s="410"/>
      <c r="TAL60" s="411"/>
      <c r="TAM60" s="412"/>
      <c r="TAN60" s="406"/>
      <c r="TAO60" s="407"/>
      <c r="TAP60" s="408"/>
      <c r="TAQ60" s="409"/>
      <c r="TAR60" s="410"/>
      <c r="TAS60" s="411"/>
      <c r="TAT60" s="412"/>
      <c r="TAU60" s="406"/>
      <c r="TAV60" s="407"/>
      <c r="TAW60" s="408"/>
      <c r="TAX60" s="409"/>
      <c r="TAY60" s="410"/>
      <c r="TAZ60" s="411"/>
      <c r="TBA60" s="412"/>
      <c r="TBB60" s="406"/>
      <c r="TBC60" s="407"/>
      <c r="TBD60" s="408"/>
      <c r="TBE60" s="409"/>
      <c r="TBF60" s="410"/>
      <c r="TBG60" s="411"/>
      <c r="TBH60" s="412"/>
      <c r="TBI60" s="406"/>
      <c r="TBJ60" s="407"/>
      <c r="TBK60" s="408"/>
      <c r="TBL60" s="409"/>
      <c r="TBM60" s="410"/>
      <c r="TBN60" s="411"/>
      <c r="TBO60" s="412"/>
      <c r="TBP60" s="406"/>
      <c r="TBQ60" s="407"/>
      <c r="TBR60" s="408"/>
      <c r="TBS60" s="409"/>
      <c r="TBT60" s="410"/>
      <c r="TBU60" s="411"/>
      <c r="TBV60" s="412"/>
      <c r="TBW60" s="406"/>
      <c r="TBX60" s="407"/>
      <c r="TBY60" s="408"/>
      <c r="TBZ60" s="409"/>
      <c r="TCA60" s="410"/>
      <c r="TCB60" s="411"/>
      <c r="TCC60" s="412"/>
      <c r="TCD60" s="406"/>
      <c r="TCE60" s="407"/>
      <c r="TCF60" s="408"/>
      <c r="TCG60" s="409"/>
      <c r="TCH60" s="410"/>
      <c r="TCI60" s="411"/>
      <c r="TCJ60" s="412"/>
      <c r="TCK60" s="406"/>
      <c r="TCL60" s="407"/>
      <c r="TCM60" s="408"/>
      <c r="TCN60" s="409"/>
      <c r="TCO60" s="410"/>
      <c r="TCP60" s="411"/>
      <c r="TCQ60" s="412"/>
      <c r="TCR60" s="406"/>
      <c r="TCS60" s="407"/>
      <c r="TCT60" s="408"/>
      <c r="TCU60" s="409"/>
      <c r="TCV60" s="410"/>
      <c r="TCW60" s="411"/>
      <c r="TCX60" s="412"/>
      <c r="TCY60" s="406"/>
      <c r="TCZ60" s="407"/>
      <c r="TDA60" s="408"/>
      <c r="TDB60" s="409"/>
      <c r="TDC60" s="410"/>
      <c r="TDD60" s="411"/>
      <c r="TDE60" s="412"/>
      <c r="TDF60" s="406"/>
      <c r="TDG60" s="407"/>
      <c r="TDH60" s="408"/>
      <c r="TDI60" s="409"/>
      <c r="TDJ60" s="410"/>
      <c r="TDK60" s="411"/>
      <c r="TDL60" s="412"/>
      <c r="TDM60" s="406"/>
      <c r="TDN60" s="407"/>
      <c r="TDO60" s="408"/>
      <c r="TDP60" s="409"/>
      <c r="TDQ60" s="410"/>
      <c r="TDR60" s="411"/>
      <c r="TDS60" s="412"/>
      <c r="TDT60" s="406"/>
      <c r="TDU60" s="407"/>
      <c r="TDV60" s="408"/>
      <c r="TDW60" s="409"/>
      <c r="TDX60" s="410"/>
      <c r="TDY60" s="411"/>
      <c r="TDZ60" s="412"/>
      <c r="TEA60" s="406"/>
      <c r="TEB60" s="407"/>
      <c r="TEC60" s="408"/>
      <c r="TED60" s="409"/>
      <c r="TEE60" s="410"/>
      <c r="TEF60" s="411"/>
      <c r="TEG60" s="412"/>
      <c r="TEH60" s="406"/>
      <c r="TEI60" s="407"/>
      <c r="TEJ60" s="408"/>
      <c r="TEK60" s="409"/>
      <c r="TEL60" s="410"/>
      <c r="TEM60" s="411"/>
      <c r="TEN60" s="412"/>
      <c r="TEO60" s="406"/>
      <c r="TEP60" s="407"/>
      <c r="TEQ60" s="408"/>
      <c r="TER60" s="409"/>
      <c r="TES60" s="410"/>
      <c r="TET60" s="411"/>
      <c r="TEU60" s="412"/>
      <c r="TEV60" s="406"/>
      <c r="TEW60" s="407"/>
      <c r="TEX60" s="408"/>
      <c r="TEY60" s="409"/>
      <c r="TEZ60" s="410"/>
      <c r="TFA60" s="411"/>
      <c r="TFB60" s="412"/>
      <c r="TFC60" s="406"/>
      <c r="TFD60" s="407"/>
      <c r="TFE60" s="408"/>
      <c r="TFF60" s="409"/>
      <c r="TFG60" s="410"/>
      <c r="TFH60" s="411"/>
      <c r="TFI60" s="412"/>
      <c r="TFJ60" s="406"/>
      <c r="TFK60" s="407"/>
      <c r="TFL60" s="408"/>
      <c r="TFM60" s="409"/>
      <c r="TFN60" s="410"/>
      <c r="TFO60" s="411"/>
      <c r="TFP60" s="412"/>
      <c r="TFQ60" s="406"/>
      <c r="TFR60" s="407"/>
      <c r="TFS60" s="408"/>
      <c r="TFT60" s="409"/>
      <c r="TFU60" s="410"/>
      <c r="TFV60" s="411"/>
      <c r="TFW60" s="412"/>
      <c r="TFX60" s="406"/>
      <c r="TFY60" s="407"/>
      <c r="TFZ60" s="408"/>
      <c r="TGA60" s="409"/>
      <c r="TGB60" s="410"/>
      <c r="TGC60" s="411"/>
      <c r="TGD60" s="412"/>
      <c r="TGE60" s="406"/>
      <c r="TGF60" s="407"/>
      <c r="TGG60" s="408"/>
      <c r="TGH60" s="409"/>
      <c r="TGI60" s="410"/>
      <c r="TGJ60" s="411"/>
      <c r="TGK60" s="412"/>
      <c r="TGL60" s="406"/>
      <c r="TGM60" s="407"/>
      <c r="TGN60" s="408"/>
      <c r="TGO60" s="409"/>
      <c r="TGP60" s="410"/>
      <c r="TGQ60" s="411"/>
      <c r="TGR60" s="412"/>
      <c r="TGS60" s="406"/>
      <c r="TGT60" s="407"/>
      <c r="TGU60" s="408"/>
      <c r="TGV60" s="409"/>
      <c r="TGW60" s="410"/>
      <c r="TGX60" s="411"/>
      <c r="TGY60" s="412"/>
      <c r="TGZ60" s="406"/>
      <c r="THA60" s="407"/>
      <c r="THB60" s="408"/>
      <c r="THC60" s="409"/>
      <c r="THD60" s="410"/>
      <c r="THE60" s="411"/>
      <c r="THF60" s="412"/>
      <c r="THG60" s="406"/>
      <c r="THH60" s="407"/>
      <c r="THI60" s="408"/>
      <c r="THJ60" s="409"/>
      <c r="THK60" s="410"/>
      <c r="THL60" s="411"/>
      <c r="THM60" s="412"/>
      <c r="THN60" s="406"/>
      <c r="THO60" s="407"/>
      <c r="THP60" s="408"/>
      <c r="THQ60" s="409"/>
      <c r="THR60" s="410"/>
      <c r="THS60" s="411"/>
      <c r="THT60" s="412"/>
      <c r="THU60" s="406"/>
      <c r="THV60" s="407"/>
      <c r="THW60" s="408"/>
      <c r="THX60" s="409"/>
      <c r="THY60" s="410"/>
      <c r="THZ60" s="411"/>
      <c r="TIA60" s="412"/>
      <c r="TIB60" s="406"/>
      <c r="TIC60" s="407"/>
      <c r="TID60" s="408"/>
      <c r="TIE60" s="409"/>
      <c r="TIF60" s="410"/>
      <c r="TIG60" s="411"/>
      <c r="TIH60" s="412"/>
      <c r="TII60" s="406"/>
      <c r="TIJ60" s="407"/>
      <c r="TIK60" s="408"/>
      <c r="TIL60" s="409"/>
      <c r="TIM60" s="410"/>
      <c r="TIN60" s="411"/>
      <c r="TIO60" s="412"/>
      <c r="TIP60" s="406"/>
      <c r="TIQ60" s="407"/>
      <c r="TIR60" s="408"/>
      <c r="TIS60" s="409"/>
      <c r="TIT60" s="410"/>
      <c r="TIU60" s="411"/>
      <c r="TIV60" s="412"/>
      <c r="TIW60" s="406"/>
      <c r="TIX60" s="407"/>
      <c r="TIY60" s="408"/>
      <c r="TIZ60" s="409"/>
      <c r="TJA60" s="410"/>
      <c r="TJB60" s="411"/>
      <c r="TJC60" s="412"/>
      <c r="TJD60" s="406"/>
      <c r="TJE60" s="407"/>
      <c r="TJF60" s="408"/>
      <c r="TJG60" s="409"/>
      <c r="TJH60" s="410"/>
      <c r="TJI60" s="411"/>
      <c r="TJJ60" s="412"/>
      <c r="TJK60" s="406"/>
      <c r="TJL60" s="407"/>
      <c r="TJM60" s="408"/>
      <c r="TJN60" s="409"/>
      <c r="TJO60" s="410"/>
      <c r="TJP60" s="411"/>
      <c r="TJQ60" s="412"/>
      <c r="TJR60" s="406"/>
      <c r="TJS60" s="407"/>
      <c r="TJT60" s="408"/>
      <c r="TJU60" s="409"/>
      <c r="TJV60" s="410"/>
      <c r="TJW60" s="411"/>
      <c r="TJX60" s="412"/>
      <c r="TJY60" s="406"/>
      <c r="TJZ60" s="407"/>
      <c r="TKA60" s="408"/>
      <c r="TKB60" s="409"/>
      <c r="TKC60" s="410"/>
      <c r="TKD60" s="411"/>
      <c r="TKE60" s="412"/>
      <c r="TKF60" s="406"/>
      <c r="TKG60" s="407"/>
      <c r="TKH60" s="408"/>
      <c r="TKI60" s="409"/>
      <c r="TKJ60" s="410"/>
      <c r="TKK60" s="411"/>
      <c r="TKL60" s="412"/>
      <c r="TKM60" s="406"/>
      <c r="TKN60" s="407"/>
      <c r="TKO60" s="408"/>
      <c r="TKP60" s="409"/>
      <c r="TKQ60" s="410"/>
      <c r="TKR60" s="411"/>
      <c r="TKS60" s="412"/>
      <c r="TKT60" s="406"/>
      <c r="TKU60" s="407"/>
      <c r="TKV60" s="408"/>
      <c r="TKW60" s="409"/>
      <c r="TKX60" s="410"/>
      <c r="TKY60" s="411"/>
      <c r="TKZ60" s="412"/>
      <c r="TLA60" s="406"/>
      <c r="TLB60" s="407"/>
      <c r="TLC60" s="408"/>
      <c r="TLD60" s="409"/>
      <c r="TLE60" s="410"/>
      <c r="TLF60" s="411"/>
      <c r="TLG60" s="412"/>
      <c r="TLH60" s="406"/>
      <c r="TLI60" s="407"/>
      <c r="TLJ60" s="408"/>
      <c r="TLK60" s="409"/>
      <c r="TLL60" s="410"/>
      <c r="TLM60" s="411"/>
      <c r="TLN60" s="412"/>
      <c r="TLO60" s="406"/>
      <c r="TLP60" s="407"/>
      <c r="TLQ60" s="408"/>
      <c r="TLR60" s="409"/>
      <c r="TLS60" s="410"/>
      <c r="TLT60" s="411"/>
      <c r="TLU60" s="412"/>
      <c r="TLV60" s="406"/>
      <c r="TLW60" s="407"/>
      <c r="TLX60" s="408"/>
      <c r="TLY60" s="409"/>
      <c r="TLZ60" s="410"/>
      <c r="TMA60" s="411"/>
      <c r="TMB60" s="412"/>
      <c r="TMC60" s="406"/>
      <c r="TMD60" s="407"/>
      <c r="TME60" s="408"/>
      <c r="TMF60" s="409"/>
      <c r="TMG60" s="410"/>
      <c r="TMH60" s="411"/>
      <c r="TMI60" s="412"/>
      <c r="TMJ60" s="406"/>
      <c r="TMK60" s="407"/>
      <c r="TML60" s="408"/>
      <c r="TMM60" s="409"/>
      <c r="TMN60" s="410"/>
      <c r="TMO60" s="411"/>
      <c r="TMP60" s="412"/>
      <c r="TMQ60" s="406"/>
      <c r="TMR60" s="407"/>
      <c r="TMS60" s="408"/>
      <c r="TMT60" s="409"/>
      <c r="TMU60" s="410"/>
      <c r="TMV60" s="411"/>
      <c r="TMW60" s="412"/>
      <c r="TMX60" s="406"/>
      <c r="TMY60" s="407"/>
      <c r="TMZ60" s="408"/>
      <c r="TNA60" s="409"/>
      <c r="TNB60" s="410"/>
      <c r="TNC60" s="411"/>
      <c r="TND60" s="412"/>
      <c r="TNE60" s="406"/>
      <c r="TNF60" s="407"/>
      <c r="TNG60" s="408"/>
      <c r="TNH60" s="409"/>
      <c r="TNI60" s="410"/>
      <c r="TNJ60" s="411"/>
      <c r="TNK60" s="412"/>
      <c r="TNL60" s="406"/>
      <c r="TNM60" s="407"/>
      <c r="TNN60" s="408"/>
      <c r="TNO60" s="409"/>
      <c r="TNP60" s="410"/>
      <c r="TNQ60" s="411"/>
      <c r="TNR60" s="412"/>
      <c r="TNS60" s="406"/>
      <c r="TNT60" s="407"/>
      <c r="TNU60" s="408"/>
      <c r="TNV60" s="409"/>
      <c r="TNW60" s="410"/>
      <c r="TNX60" s="411"/>
      <c r="TNY60" s="412"/>
      <c r="TNZ60" s="406"/>
      <c r="TOA60" s="407"/>
      <c r="TOB60" s="408"/>
      <c r="TOC60" s="409"/>
      <c r="TOD60" s="410"/>
      <c r="TOE60" s="411"/>
      <c r="TOF60" s="412"/>
      <c r="TOG60" s="406"/>
      <c r="TOH60" s="407"/>
      <c r="TOI60" s="408"/>
      <c r="TOJ60" s="409"/>
      <c r="TOK60" s="410"/>
      <c r="TOL60" s="411"/>
      <c r="TOM60" s="412"/>
      <c r="TON60" s="406"/>
      <c r="TOO60" s="407"/>
      <c r="TOP60" s="408"/>
      <c r="TOQ60" s="409"/>
      <c r="TOR60" s="410"/>
      <c r="TOS60" s="411"/>
      <c r="TOT60" s="412"/>
      <c r="TOU60" s="406"/>
      <c r="TOV60" s="407"/>
      <c r="TOW60" s="408"/>
      <c r="TOX60" s="409"/>
      <c r="TOY60" s="410"/>
      <c r="TOZ60" s="411"/>
      <c r="TPA60" s="412"/>
      <c r="TPB60" s="406"/>
      <c r="TPC60" s="407"/>
      <c r="TPD60" s="408"/>
      <c r="TPE60" s="409"/>
      <c r="TPF60" s="410"/>
      <c r="TPG60" s="411"/>
      <c r="TPH60" s="412"/>
      <c r="TPI60" s="406"/>
      <c r="TPJ60" s="407"/>
      <c r="TPK60" s="408"/>
      <c r="TPL60" s="409"/>
      <c r="TPM60" s="410"/>
      <c r="TPN60" s="411"/>
      <c r="TPO60" s="412"/>
      <c r="TPP60" s="406"/>
      <c r="TPQ60" s="407"/>
      <c r="TPR60" s="408"/>
      <c r="TPS60" s="409"/>
      <c r="TPT60" s="410"/>
      <c r="TPU60" s="411"/>
      <c r="TPV60" s="412"/>
      <c r="TPW60" s="406"/>
      <c r="TPX60" s="407"/>
      <c r="TPY60" s="408"/>
      <c r="TPZ60" s="409"/>
      <c r="TQA60" s="410"/>
      <c r="TQB60" s="411"/>
      <c r="TQC60" s="412"/>
      <c r="TQD60" s="406"/>
      <c r="TQE60" s="407"/>
      <c r="TQF60" s="408"/>
      <c r="TQG60" s="409"/>
      <c r="TQH60" s="410"/>
      <c r="TQI60" s="411"/>
      <c r="TQJ60" s="412"/>
      <c r="TQK60" s="406"/>
      <c r="TQL60" s="407"/>
      <c r="TQM60" s="408"/>
      <c r="TQN60" s="409"/>
      <c r="TQO60" s="410"/>
      <c r="TQP60" s="411"/>
      <c r="TQQ60" s="412"/>
      <c r="TQR60" s="406"/>
      <c r="TQS60" s="407"/>
      <c r="TQT60" s="408"/>
      <c r="TQU60" s="409"/>
      <c r="TQV60" s="410"/>
      <c r="TQW60" s="411"/>
      <c r="TQX60" s="412"/>
      <c r="TQY60" s="406"/>
      <c r="TQZ60" s="407"/>
      <c r="TRA60" s="408"/>
      <c r="TRB60" s="409"/>
      <c r="TRC60" s="410"/>
      <c r="TRD60" s="411"/>
      <c r="TRE60" s="412"/>
      <c r="TRF60" s="406"/>
      <c r="TRG60" s="407"/>
      <c r="TRH60" s="408"/>
      <c r="TRI60" s="409"/>
      <c r="TRJ60" s="410"/>
      <c r="TRK60" s="411"/>
      <c r="TRL60" s="412"/>
      <c r="TRM60" s="406"/>
      <c r="TRN60" s="407"/>
      <c r="TRO60" s="408"/>
      <c r="TRP60" s="409"/>
      <c r="TRQ60" s="410"/>
      <c r="TRR60" s="411"/>
      <c r="TRS60" s="412"/>
      <c r="TRT60" s="406"/>
      <c r="TRU60" s="407"/>
      <c r="TRV60" s="408"/>
      <c r="TRW60" s="409"/>
      <c r="TRX60" s="410"/>
      <c r="TRY60" s="411"/>
      <c r="TRZ60" s="412"/>
      <c r="TSA60" s="406"/>
      <c r="TSB60" s="407"/>
      <c r="TSC60" s="408"/>
      <c r="TSD60" s="409"/>
      <c r="TSE60" s="410"/>
      <c r="TSF60" s="411"/>
      <c r="TSG60" s="412"/>
      <c r="TSH60" s="406"/>
      <c r="TSI60" s="407"/>
      <c r="TSJ60" s="408"/>
      <c r="TSK60" s="409"/>
      <c r="TSL60" s="410"/>
      <c r="TSM60" s="411"/>
      <c r="TSN60" s="412"/>
      <c r="TSO60" s="406"/>
      <c r="TSP60" s="407"/>
      <c r="TSQ60" s="408"/>
      <c r="TSR60" s="409"/>
      <c r="TSS60" s="410"/>
      <c r="TST60" s="411"/>
      <c r="TSU60" s="412"/>
      <c r="TSV60" s="406"/>
      <c r="TSW60" s="407"/>
      <c r="TSX60" s="408"/>
      <c r="TSY60" s="409"/>
      <c r="TSZ60" s="410"/>
      <c r="TTA60" s="411"/>
      <c r="TTB60" s="412"/>
      <c r="TTC60" s="406"/>
      <c r="TTD60" s="407"/>
      <c r="TTE60" s="408"/>
      <c r="TTF60" s="409"/>
      <c r="TTG60" s="410"/>
      <c r="TTH60" s="411"/>
      <c r="TTI60" s="412"/>
      <c r="TTJ60" s="406"/>
      <c r="TTK60" s="407"/>
      <c r="TTL60" s="408"/>
      <c r="TTM60" s="409"/>
      <c r="TTN60" s="410"/>
      <c r="TTO60" s="411"/>
      <c r="TTP60" s="412"/>
      <c r="TTQ60" s="406"/>
      <c r="TTR60" s="407"/>
      <c r="TTS60" s="408"/>
      <c r="TTT60" s="409"/>
      <c r="TTU60" s="410"/>
      <c r="TTV60" s="411"/>
      <c r="TTW60" s="412"/>
      <c r="TTX60" s="406"/>
      <c r="TTY60" s="407"/>
      <c r="TTZ60" s="408"/>
      <c r="TUA60" s="409"/>
      <c r="TUB60" s="410"/>
      <c r="TUC60" s="411"/>
      <c r="TUD60" s="412"/>
      <c r="TUE60" s="406"/>
      <c r="TUF60" s="407"/>
      <c r="TUG60" s="408"/>
      <c r="TUH60" s="409"/>
      <c r="TUI60" s="410"/>
      <c r="TUJ60" s="411"/>
      <c r="TUK60" s="412"/>
      <c r="TUL60" s="406"/>
      <c r="TUM60" s="407"/>
      <c r="TUN60" s="408"/>
      <c r="TUO60" s="409"/>
      <c r="TUP60" s="410"/>
      <c r="TUQ60" s="411"/>
      <c r="TUR60" s="412"/>
      <c r="TUS60" s="406"/>
      <c r="TUT60" s="407"/>
      <c r="TUU60" s="408"/>
      <c r="TUV60" s="409"/>
      <c r="TUW60" s="410"/>
      <c r="TUX60" s="411"/>
      <c r="TUY60" s="412"/>
      <c r="TUZ60" s="406"/>
      <c r="TVA60" s="407"/>
      <c r="TVB60" s="408"/>
      <c r="TVC60" s="409"/>
      <c r="TVD60" s="410"/>
      <c r="TVE60" s="411"/>
      <c r="TVF60" s="412"/>
      <c r="TVG60" s="406"/>
      <c r="TVH60" s="407"/>
      <c r="TVI60" s="408"/>
      <c r="TVJ60" s="409"/>
      <c r="TVK60" s="410"/>
      <c r="TVL60" s="411"/>
      <c r="TVM60" s="412"/>
      <c r="TVN60" s="406"/>
      <c r="TVO60" s="407"/>
      <c r="TVP60" s="408"/>
      <c r="TVQ60" s="409"/>
      <c r="TVR60" s="410"/>
      <c r="TVS60" s="411"/>
      <c r="TVT60" s="412"/>
      <c r="TVU60" s="406"/>
      <c r="TVV60" s="407"/>
      <c r="TVW60" s="408"/>
      <c r="TVX60" s="409"/>
      <c r="TVY60" s="410"/>
      <c r="TVZ60" s="411"/>
      <c r="TWA60" s="412"/>
      <c r="TWB60" s="406"/>
      <c r="TWC60" s="407"/>
      <c r="TWD60" s="408"/>
      <c r="TWE60" s="409"/>
      <c r="TWF60" s="410"/>
      <c r="TWG60" s="411"/>
      <c r="TWH60" s="412"/>
      <c r="TWI60" s="406"/>
      <c r="TWJ60" s="407"/>
      <c r="TWK60" s="408"/>
      <c r="TWL60" s="409"/>
      <c r="TWM60" s="410"/>
      <c r="TWN60" s="411"/>
      <c r="TWO60" s="412"/>
      <c r="TWP60" s="406"/>
      <c r="TWQ60" s="407"/>
      <c r="TWR60" s="408"/>
      <c r="TWS60" s="409"/>
      <c r="TWT60" s="410"/>
      <c r="TWU60" s="411"/>
      <c r="TWV60" s="412"/>
      <c r="TWW60" s="406"/>
      <c r="TWX60" s="407"/>
      <c r="TWY60" s="408"/>
      <c r="TWZ60" s="409"/>
      <c r="TXA60" s="410"/>
      <c r="TXB60" s="411"/>
      <c r="TXC60" s="412"/>
      <c r="TXD60" s="406"/>
      <c r="TXE60" s="407"/>
      <c r="TXF60" s="408"/>
      <c r="TXG60" s="409"/>
      <c r="TXH60" s="410"/>
      <c r="TXI60" s="411"/>
      <c r="TXJ60" s="412"/>
      <c r="TXK60" s="406"/>
      <c r="TXL60" s="407"/>
      <c r="TXM60" s="408"/>
      <c r="TXN60" s="409"/>
      <c r="TXO60" s="410"/>
      <c r="TXP60" s="411"/>
      <c r="TXQ60" s="412"/>
      <c r="TXR60" s="406"/>
      <c r="TXS60" s="407"/>
      <c r="TXT60" s="408"/>
      <c r="TXU60" s="409"/>
      <c r="TXV60" s="410"/>
      <c r="TXW60" s="411"/>
      <c r="TXX60" s="412"/>
      <c r="TXY60" s="406"/>
      <c r="TXZ60" s="407"/>
      <c r="TYA60" s="408"/>
      <c r="TYB60" s="409"/>
      <c r="TYC60" s="410"/>
      <c r="TYD60" s="411"/>
      <c r="TYE60" s="412"/>
      <c r="TYF60" s="406"/>
      <c r="TYG60" s="407"/>
      <c r="TYH60" s="408"/>
      <c r="TYI60" s="409"/>
      <c r="TYJ60" s="410"/>
      <c r="TYK60" s="411"/>
      <c r="TYL60" s="412"/>
      <c r="TYM60" s="406"/>
      <c r="TYN60" s="407"/>
      <c r="TYO60" s="408"/>
      <c r="TYP60" s="409"/>
      <c r="TYQ60" s="410"/>
      <c r="TYR60" s="411"/>
      <c r="TYS60" s="412"/>
      <c r="TYT60" s="406"/>
      <c r="TYU60" s="407"/>
      <c r="TYV60" s="408"/>
      <c r="TYW60" s="409"/>
      <c r="TYX60" s="410"/>
      <c r="TYY60" s="411"/>
      <c r="TYZ60" s="412"/>
      <c r="TZA60" s="406"/>
      <c r="TZB60" s="407"/>
      <c r="TZC60" s="408"/>
      <c r="TZD60" s="409"/>
      <c r="TZE60" s="410"/>
      <c r="TZF60" s="411"/>
      <c r="TZG60" s="412"/>
      <c r="TZH60" s="406"/>
      <c r="TZI60" s="407"/>
      <c r="TZJ60" s="408"/>
      <c r="TZK60" s="409"/>
      <c r="TZL60" s="410"/>
      <c r="TZM60" s="411"/>
      <c r="TZN60" s="412"/>
      <c r="TZO60" s="406"/>
      <c r="TZP60" s="407"/>
      <c r="TZQ60" s="408"/>
      <c r="TZR60" s="409"/>
      <c r="TZS60" s="410"/>
      <c r="TZT60" s="411"/>
      <c r="TZU60" s="412"/>
      <c r="TZV60" s="406"/>
      <c r="TZW60" s="407"/>
      <c r="TZX60" s="408"/>
      <c r="TZY60" s="409"/>
      <c r="TZZ60" s="410"/>
      <c r="UAA60" s="411"/>
      <c r="UAB60" s="412"/>
      <c r="UAC60" s="406"/>
      <c r="UAD60" s="407"/>
      <c r="UAE60" s="408"/>
      <c r="UAF60" s="409"/>
      <c r="UAG60" s="410"/>
      <c r="UAH60" s="411"/>
      <c r="UAI60" s="412"/>
      <c r="UAJ60" s="406"/>
      <c r="UAK60" s="407"/>
      <c r="UAL60" s="408"/>
      <c r="UAM60" s="409"/>
      <c r="UAN60" s="410"/>
      <c r="UAO60" s="411"/>
      <c r="UAP60" s="412"/>
      <c r="UAQ60" s="406"/>
      <c r="UAR60" s="407"/>
      <c r="UAS60" s="408"/>
      <c r="UAT60" s="409"/>
      <c r="UAU60" s="410"/>
      <c r="UAV60" s="411"/>
      <c r="UAW60" s="412"/>
      <c r="UAX60" s="406"/>
      <c r="UAY60" s="407"/>
      <c r="UAZ60" s="408"/>
      <c r="UBA60" s="409"/>
      <c r="UBB60" s="410"/>
      <c r="UBC60" s="411"/>
      <c r="UBD60" s="412"/>
      <c r="UBE60" s="406"/>
      <c r="UBF60" s="407"/>
      <c r="UBG60" s="408"/>
      <c r="UBH60" s="409"/>
      <c r="UBI60" s="410"/>
      <c r="UBJ60" s="411"/>
      <c r="UBK60" s="412"/>
      <c r="UBL60" s="406"/>
      <c r="UBM60" s="407"/>
      <c r="UBN60" s="408"/>
      <c r="UBO60" s="409"/>
      <c r="UBP60" s="410"/>
      <c r="UBQ60" s="411"/>
      <c r="UBR60" s="412"/>
      <c r="UBS60" s="406"/>
      <c r="UBT60" s="407"/>
      <c r="UBU60" s="408"/>
      <c r="UBV60" s="409"/>
      <c r="UBW60" s="410"/>
      <c r="UBX60" s="411"/>
      <c r="UBY60" s="412"/>
      <c r="UBZ60" s="406"/>
      <c r="UCA60" s="407"/>
      <c r="UCB60" s="408"/>
      <c r="UCC60" s="409"/>
      <c r="UCD60" s="410"/>
      <c r="UCE60" s="411"/>
      <c r="UCF60" s="412"/>
      <c r="UCG60" s="406"/>
      <c r="UCH60" s="407"/>
      <c r="UCI60" s="408"/>
      <c r="UCJ60" s="409"/>
      <c r="UCK60" s="410"/>
      <c r="UCL60" s="411"/>
      <c r="UCM60" s="412"/>
      <c r="UCN60" s="406"/>
      <c r="UCO60" s="407"/>
      <c r="UCP60" s="408"/>
      <c r="UCQ60" s="409"/>
      <c r="UCR60" s="410"/>
      <c r="UCS60" s="411"/>
      <c r="UCT60" s="412"/>
      <c r="UCU60" s="406"/>
      <c r="UCV60" s="407"/>
      <c r="UCW60" s="408"/>
      <c r="UCX60" s="409"/>
      <c r="UCY60" s="410"/>
      <c r="UCZ60" s="411"/>
      <c r="UDA60" s="412"/>
      <c r="UDB60" s="406"/>
      <c r="UDC60" s="407"/>
      <c r="UDD60" s="408"/>
      <c r="UDE60" s="409"/>
      <c r="UDF60" s="410"/>
      <c r="UDG60" s="411"/>
      <c r="UDH60" s="412"/>
      <c r="UDI60" s="406"/>
      <c r="UDJ60" s="407"/>
      <c r="UDK60" s="408"/>
      <c r="UDL60" s="409"/>
      <c r="UDM60" s="410"/>
      <c r="UDN60" s="411"/>
      <c r="UDO60" s="412"/>
      <c r="UDP60" s="406"/>
      <c r="UDQ60" s="407"/>
      <c r="UDR60" s="408"/>
      <c r="UDS60" s="409"/>
      <c r="UDT60" s="410"/>
      <c r="UDU60" s="411"/>
      <c r="UDV60" s="412"/>
      <c r="UDW60" s="406"/>
      <c r="UDX60" s="407"/>
      <c r="UDY60" s="408"/>
      <c r="UDZ60" s="409"/>
      <c r="UEA60" s="410"/>
      <c r="UEB60" s="411"/>
      <c r="UEC60" s="412"/>
      <c r="UED60" s="406"/>
      <c r="UEE60" s="407"/>
      <c r="UEF60" s="408"/>
      <c r="UEG60" s="409"/>
      <c r="UEH60" s="410"/>
      <c r="UEI60" s="411"/>
      <c r="UEJ60" s="412"/>
      <c r="UEK60" s="406"/>
      <c r="UEL60" s="407"/>
      <c r="UEM60" s="408"/>
      <c r="UEN60" s="409"/>
      <c r="UEO60" s="410"/>
      <c r="UEP60" s="411"/>
      <c r="UEQ60" s="412"/>
      <c r="UER60" s="406"/>
      <c r="UES60" s="407"/>
      <c r="UET60" s="408"/>
      <c r="UEU60" s="409"/>
      <c r="UEV60" s="410"/>
      <c r="UEW60" s="411"/>
      <c r="UEX60" s="412"/>
      <c r="UEY60" s="406"/>
      <c r="UEZ60" s="407"/>
      <c r="UFA60" s="408"/>
      <c r="UFB60" s="409"/>
      <c r="UFC60" s="410"/>
      <c r="UFD60" s="411"/>
      <c r="UFE60" s="412"/>
      <c r="UFF60" s="406"/>
      <c r="UFG60" s="407"/>
      <c r="UFH60" s="408"/>
      <c r="UFI60" s="409"/>
      <c r="UFJ60" s="410"/>
      <c r="UFK60" s="411"/>
      <c r="UFL60" s="412"/>
      <c r="UFM60" s="406"/>
      <c r="UFN60" s="407"/>
      <c r="UFO60" s="408"/>
      <c r="UFP60" s="409"/>
      <c r="UFQ60" s="410"/>
      <c r="UFR60" s="411"/>
      <c r="UFS60" s="412"/>
      <c r="UFT60" s="406"/>
      <c r="UFU60" s="407"/>
      <c r="UFV60" s="408"/>
      <c r="UFW60" s="409"/>
      <c r="UFX60" s="410"/>
      <c r="UFY60" s="411"/>
      <c r="UFZ60" s="412"/>
      <c r="UGA60" s="406"/>
      <c r="UGB60" s="407"/>
      <c r="UGC60" s="408"/>
      <c r="UGD60" s="409"/>
      <c r="UGE60" s="410"/>
      <c r="UGF60" s="411"/>
      <c r="UGG60" s="412"/>
      <c r="UGH60" s="406"/>
      <c r="UGI60" s="407"/>
      <c r="UGJ60" s="408"/>
      <c r="UGK60" s="409"/>
      <c r="UGL60" s="410"/>
      <c r="UGM60" s="411"/>
      <c r="UGN60" s="412"/>
      <c r="UGO60" s="406"/>
      <c r="UGP60" s="407"/>
      <c r="UGQ60" s="408"/>
      <c r="UGR60" s="409"/>
      <c r="UGS60" s="410"/>
      <c r="UGT60" s="411"/>
      <c r="UGU60" s="412"/>
      <c r="UGV60" s="406"/>
      <c r="UGW60" s="407"/>
      <c r="UGX60" s="408"/>
      <c r="UGY60" s="409"/>
      <c r="UGZ60" s="410"/>
      <c r="UHA60" s="411"/>
      <c r="UHB60" s="412"/>
      <c r="UHC60" s="406"/>
      <c r="UHD60" s="407"/>
      <c r="UHE60" s="408"/>
      <c r="UHF60" s="409"/>
      <c r="UHG60" s="410"/>
      <c r="UHH60" s="411"/>
      <c r="UHI60" s="412"/>
      <c r="UHJ60" s="406"/>
      <c r="UHK60" s="407"/>
      <c r="UHL60" s="408"/>
      <c r="UHM60" s="409"/>
      <c r="UHN60" s="410"/>
      <c r="UHO60" s="411"/>
      <c r="UHP60" s="412"/>
      <c r="UHQ60" s="406"/>
      <c r="UHR60" s="407"/>
      <c r="UHS60" s="408"/>
      <c r="UHT60" s="409"/>
      <c r="UHU60" s="410"/>
      <c r="UHV60" s="411"/>
      <c r="UHW60" s="412"/>
      <c r="UHX60" s="406"/>
      <c r="UHY60" s="407"/>
      <c r="UHZ60" s="408"/>
      <c r="UIA60" s="409"/>
      <c r="UIB60" s="410"/>
      <c r="UIC60" s="411"/>
      <c r="UID60" s="412"/>
      <c r="UIE60" s="406"/>
      <c r="UIF60" s="407"/>
      <c r="UIG60" s="408"/>
      <c r="UIH60" s="409"/>
      <c r="UII60" s="410"/>
      <c r="UIJ60" s="411"/>
      <c r="UIK60" s="412"/>
      <c r="UIL60" s="406"/>
      <c r="UIM60" s="407"/>
      <c r="UIN60" s="408"/>
      <c r="UIO60" s="409"/>
      <c r="UIP60" s="410"/>
      <c r="UIQ60" s="411"/>
      <c r="UIR60" s="412"/>
      <c r="UIS60" s="406"/>
      <c r="UIT60" s="407"/>
      <c r="UIU60" s="408"/>
      <c r="UIV60" s="409"/>
      <c r="UIW60" s="410"/>
      <c r="UIX60" s="411"/>
      <c r="UIY60" s="412"/>
      <c r="UIZ60" s="406"/>
      <c r="UJA60" s="407"/>
      <c r="UJB60" s="408"/>
      <c r="UJC60" s="409"/>
      <c r="UJD60" s="410"/>
      <c r="UJE60" s="411"/>
      <c r="UJF60" s="412"/>
      <c r="UJG60" s="406"/>
      <c r="UJH60" s="407"/>
      <c r="UJI60" s="408"/>
      <c r="UJJ60" s="409"/>
      <c r="UJK60" s="410"/>
      <c r="UJL60" s="411"/>
      <c r="UJM60" s="412"/>
      <c r="UJN60" s="406"/>
      <c r="UJO60" s="407"/>
      <c r="UJP60" s="408"/>
      <c r="UJQ60" s="409"/>
      <c r="UJR60" s="410"/>
      <c r="UJS60" s="411"/>
      <c r="UJT60" s="412"/>
      <c r="UJU60" s="406"/>
      <c r="UJV60" s="407"/>
      <c r="UJW60" s="408"/>
      <c r="UJX60" s="409"/>
      <c r="UJY60" s="410"/>
      <c r="UJZ60" s="411"/>
      <c r="UKA60" s="412"/>
      <c r="UKB60" s="406"/>
      <c r="UKC60" s="407"/>
      <c r="UKD60" s="408"/>
      <c r="UKE60" s="409"/>
      <c r="UKF60" s="410"/>
      <c r="UKG60" s="411"/>
      <c r="UKH60" s="412"/>
      <c r="UKI60" s="406"/>
      <c r="UKJ60" s="407"/>
      <c r="UKK60" s="408"/>
      <c r="UKL60" s="409"/>
      <c r="UKM60" s="410"/>
      <c r="UKN60" s="411"/>
      <c r="UKO60" s="412"/>
      <c r="UKP60" s="406"/>
      <c r="UKQ60" s="407"/>
      <c r="UKR60" s="408"/>
      <c r="UKS60" s="409"/>
      <c r="UKT60" s="410"/>
      <c r="UKU60" s="411"/>
      <c r="UKV60" s="412"/>
      <c r="UKW60" s="406"/>
      <c r="UKX60" s="407"/>
      <c r="UKY60" s="408"/>
      <c r="UKZ60" s="409"/>
      <c r="ULA60" s="410"/>
      <c r="ULB60" s="411"/>
      <c r="ULC60" s="412"/>
      <c r="ULD60" s="406"/>
      <c r="ULE60" s="407"/>
      <c r="ULF60" s="408"/>
      <c r="ULG60" s="409"/>
      <c r="ULH60" s="410"/>
      <c r="ULI60" s="411"/>
      <c r="ULJ60" s="412"/>
      <c r="ULK60" s="406"/>
      <c r="ULL60" s="407"/>
      <c r="ULM60" s="408"/>
      <c r="ULN60" s="409"/>
      <c r="ULO60" s="410"/>
      <c r="ULP60" s="411"/>
      <c r="ULQ60" s="412"/>
      <c r="ULR60" s="406"/>
      <c r="ULS60" s="407"/>
      <c r="ULT60" s="408"/>
      <c r="ULU60" s="409"/>
      <c r="ULV60" s="410"/>
      <c r="ULW60" s="411"/>
      <c r="ULX60" s="412"/>
      <c r="ULY60" s="406"/>
      <c r="ULZ60" s="407"/>
      <c r="UMA60" s="408"/>
      <c r="UMB60" s="409"/>
      <c r="UMC60" s="410"/>
      <c r="UMD60" s="411"/>
      <c r="UME60" s="412"/>
      <c r="UMF60" s="406"/>
      <c r="UMG60" s="407"/>
      <c r="UMH60" s="408"/>
      <c r="UMI60" s="409"/>
      <c r="UMJ60" s="410"/>
      <c r="UMK60" s="411"/>
      <c r="UML60" s="412"/>
      <c r="UMM60" s="406"/>
      <c r="UMN60" s="407"/>
      <c r="UMO60" s="408"/>
      <c r="UMP60" s="409"/>
      <c r="UMQ60" s="410"/>
      <c r="UMR60" s="411"/>
      <c r="UMS60" s="412"/>
      <c r="UMT60" s="406"/>
      <c r="UMU60" s="407"/>
      <c r="UMV60" s="408"/>
      <c r="UMW60" s="409"/>
      <c r="UMX60" s="410"/>
      <c r="UMY60" s="411"/>
      <c r="UMZ60" s="412"/>
      <c r="UNA60" s="406"/>
      <c r="UNB60" s="407"/>
      <c r="UNC60" s="408"/>
      <c r="UND60" s="409"/>
      <c r="UNE60" s="410"/>
      <c r="UNF60" s="411"/>
      <c r="UNG60" s="412"/>
      <c r="UNH60" s="406"/>
      <c r="UNI60" s="407"/>
      <c r="UNJ60" s="408"/>
      <c r="UNK60" s="409"/>
      <c r="UNL60" s="410"/>
      <c r="UNM60" s="411"/>
      <c r="UNN60" s="412"/>
      <c r="UNO60" s="406"/>
      <c r="UNP60" s="407"/>
      <c r="UNQ60" s="408"/>
      <c r="UNR60" s="409"/>
      <c r="UNS60" s="410"/>
      <c r="UNT60" s="411"/>
      <c r="UNU60" s="412"/>
      <c r="UNV60" s="406"/>
      <c r="UNW60" s="407"/>
      <c r="UNX60" s="408"/>
      <c r="UNY60" s="409"/>
      <c r="UNZ60" s="410"/>
      <c r="UOA60" s="411"/>
      <c r="UOB60" s="412"/>
      <c r="UOC60" s="406"/>
      <c r="UOD60" s="407"/>
      <c r="UOE60" s="408"/>
      <c r="UOF60" s="409"/>
      <c r="UOG60" s="410"/>
      <c r="UOH60" s="411"/>
      <c r="UOI60" s="412"/>
      <c r="UOJ60" s="406"/>
      <c r="UOK60" s="407"/>
      <c r="UOL60" s="408"/>
      <c r="UOM60" s="409"/>
      <c r="UON60" s="410"/>
      <c r="UOO60" s="411"/>
      <c r="UOP60" s="412"/>
      <c r="UOQ60" s="406"/>
      <c r="UOR60" s="407"/>
      <c r="UOS60" s="408"/>
      <c r="UOT60" s="409"/>
      <c r="UOU60" s="410"/>
      <c r="UOV60" s="411"/>
      <c r="UOW60" s="412"/>
      <c r="UOX60" s="406"/>
      <c r="UOY60" s="407"/>
      <c r="UOZ60" s="408"/>
      <c r="UPA60" s="409"/>
      <c r="UPB60" s="410"/>
      <c r="UPC60" s="411"/>
      <c r="UPD60" s="412"/>
      <c r="UPE60" s="406"/>
      <c r="UPF60" s="407"/>
      <c r="UPG60" s="408"/>
      <c r="UPH60" s="409"/>
      <c r="UPI60" s="410"/>
      <c r="UPJ60" s="411"/>
      <c r="UPK60" s="412"/>
      <c r="UPL60" s="406"/>
      <c r="UPM60" s="407"/>
      <c r="UPN60" s="408"/>
      <c r="UPO60" s="409"/>
      <c r="UPP60" s="410"/>
      <c r="UPQ60" s="411"/>
      <c r="UPR60" s="412"/>
      <c r="UPS60" s="406"/>
      <c r="UPT60" s="407"/>
      <c r="UPU60" s="408"/>
      <c r="UPV60" s="409"/>
      <c r="UPW60" s="410"/>
      <c r="UPX60" s="411"/>
      <c r="UPY60" s="412"/>
      <c r="UPZ60" s="406"/>
      <c r="UQA60" s="407"/>
      <c r="UQB60" s="408"/>
      <c r="UQC60" s="409"/>
      <c r="UQD60" s="410"/>
      <c r="UQE60" s="411"/>
      <c r="UQF60" s="412"/>
      <c r="UQG60" s="406"/>
      <c r="UQH60" s="407"/>
      <c r="UQI60" s="408"/>
      <c r="UQJ60" s="409"/>
      <c r="UQK60" s="410"/>
      <c r="UQL60" s="411"/>
      <c r="UQM60" s="412"/>
      <c r="UQN60" s="406"/>
      <c r="UQO60" s="407"/>
      <c r="UQP60" s="408"/>
      <c r="UQQ60" s="409"/>
      <c r="UQR60" s="410"/>
      <c r="UQS60" s="411"/>
      <c r="UQT60" s="412"/>
      <c r="UQU60" s="406"/>
      <c r="UQV60" s="407"/>
      <c r="UQW60" s="408"/>
      <c r="UQX60" s="409"/>
      <c r="UQY60" s="410"/>
      <c r="UQZ60" s="411"/>
      <c r="URA60" s="412"/>
      <c r="URB60" s="406"/>
      <c r="URC60" s="407"/>
      <c r="URD60" s="408"/>
      <c r="URE60" s="409"/>
      <c r="URF60" s="410"/>
      <c r="URG60" s="411"/>
      <c r="URH60" s="412"/>
      <c r="URI60" s="406"/>
      <c r="URJ60" s="407"/>
      <c r="URK60" s="408"/>
      <c r="URL60" s="409"/>
      <c r="URM60" s="410"/>
      <c r="URN60" s="411"/>
      <c r="URO60" s="412"/>
      <c r="URP60" s="406"/>
      <c r="URQ60" s="407"/>
      <c r="URR60" s="408"/>
      <c r="URS60" s="409"/>
      <c r="URT60" s="410"/>
      <c r="URU60" s="411"/>
      <c r="URV60" s="412"/>
      <c r="URW60" s="406"/>
      <c r="URX60" s="407"/>
      <c r="URY60" s="408"/>
      <c r="URZ60" s="409"/>
      <c r="USA60" s="410"/>
      <c r="USB60" s="411"/>
      <c r="USC60" s="412"/>
      <c r="USD60" s="406"/>
      <c r="USE60" s="407"/>
      <c r="USF60" s="408"/>
      <c r="USG60" s="409"/>
      <c r="USH60" s="410"/>
      <c r="USI60" s="411"/>
      <c r="USJ60" s="412"/>
      <c r="USK60" s="406"/>
      <c r="USL60" s="407"/>
      <c r="USM60" s="408"/>
      <c r="USN60" s="409"/>
      <c r="USO60" s="410"/>
      <c r="USP60" s="411"/>
      <c r="USQ60" s="412"/>
      <c r="USR60" s="406"/>
      <c r="USS60" s="407"/>
      <c r="UST60" s="408"/>
      <c r="USU60" s="409"/>
      <c r="USV60" s="410"/>
      <c r="USW60" s="411"/>
      <c r="USX60" s="412"/>
      <c r="USY60" s="406"/>
      <c r="USZ60" s="407"/>
      <c r="UTA60" s="408"/>
      <c r="UTB60" s="409"/>
      <c r="UTC60" s="410"/>
      <c r="UTD60" s="411"/>
      <c r="UTE60" s="412"/>
      <c r="UTF60" s="406"/>
      <c r="UTG60" s="407"/>
      <c r="UTH60" s="408"/>
      <c r="UTI60" s="409"/>
      <c r="UTJ60" s="410"/>
      <c r="UTK60" s="411"/>
      <c r="UTL60" s="412"/>
      <c r="UTM60" s="406"/>
      <c r="UTN60" s="407"/>
      <c r="UTO60" s="408"/>
      <c r="UTP60" s="409"/>
      <c r="UTQ60" s="410"/>
      <c r="UTR60" s="411"/>
      <c r="UTS60" s="412"/>
      <c r="UTT60" s="406"/>
      <c r="UTU60" s="407"/>
      <c r="UTV60" s="408"/>
      <c r="UTW60" s="409"/>
      <c r="UTX60" s="410"/>
      <c r="UTY60" s="411"/>
      <c r="UTZ60" s="412"/>
      <c r="UUA60" s="406"/>
      <c r="UUB60" s="407"/>
      <c r="UUC60" s="408"/>
      <c r="UUD60" s="409"/>
      <c r="UUE60" s="410"/>
      <c r="UUF60" s="411"/>
      <c r="UUG60" s="412"/>
      <c r="UUH60" s="406"/>
      <c r="UUI60" s="407"/>
      <c r="UUJ60" s="408"/>
      <c r="UUK60" s="409"/>
      <c r="UUL60" s="410"/>
      <c r="UUM60" s="411"/>
      <c r="UUN60" s="412"/>
      <c r="UUO60" s="406"/>
      <c r="UUP60" s="407"/>
      <c r="UUQ60" s="408"/>
      <c r="UUR60" s="409"/>
      <c r="UUS60" s="410"/>
      <c r="UUT60" s="411"/>
      <c r="UUU60" s="412"/>
      <c r="UUV60" s="406"/>
      <c r="UUW60" s="407"/>
      <c r="UUX60" s="408"/>
      <c r="UUY60" s="409"/>
      <c r="UUZ60" s="410"/>
      <c r="UVA60" s="411"/>
      <c r="UVB60" s="412"/>
      <c r="UVC60" s="406"/>
      <c r="UVD60" s="407"/>
      <c r="UVE60" s="408"/>
      <c r="UVF60" s="409"/>
      <c r="UVG60" s="410"/>
      <c r="UVH60" s="411"/>
      <c r="UVI60" s="412"/>
      <c r="UVJ60" s="406"/>
      <c r="UVK60" s="407"/>
      <c r="UVL60" s="408"/>
      <c r="UVM60" s="409"/>
      <c r="UVN60" s="410"/>
      <c r="UVO60" s="411"/>
      <c r="UVP60" s="412"/>
      <c r="UVQ60" s="406"/>
      <c r="UVR60" s="407"/>
      <c r="UVS60" s="408"/>
      <c r="UVT60" s="409"/>
      <c r="UVU60" s="410"/>
      <c r="UVV60" s="411"/>
      <c r="UVW60" s="412"/>
      <c r="UVX60" s="406"/>
      <c r="UVY60" s="407"/>
      <c r="UVZ60" s="408"/>
      <c r="UWA60" s="409"/>
      <c r="UWB60" s="410"/>
      <c r="UWC60" s="411"/>
      <c r="UWD60" s="412"/>
      <c r="UWE60" s="406"/>
      <c r="UWF60" s="407"/>
      <c r="UWG60" s="408"/>
      <c r="UWH60" s="409"/>
      <c r="UWI60" s="410"/>
      <c r="UWJ60" s="411"/>
      <c r="UWK60" s="412"/>
      <c r="UWL60" s="406"/>
      <c r="UWM60" s="407"/>
      <c r="UWN60" s="408"/>
      <c r="UWO60" s="409"/>
      <c r="UWP60" s="410"/>
      <c r="UWQ60" s="411"/>
      <c r="UWR60" s="412"/>
      <c r="UWS60" s="406"/>
      <c r="UWT60" s="407"/>
      <c r="UWU60" s="408"/>
      <c r="UWV60" s="409"/>
      <c r="UWW60" s="410"/>
      <c r="UWX60" s="411"/>
      <c r="UWY60" s="412"/>
      <c r="UWZ60" s="406"/>
      <c r="UXA60" s="407"/>
      <c r="UXB60" s="408"/>
      <c r="UXC60" s="409"/>
      <c r="UXD60" s="410"/>
      <c r="UXE60" s="411"/>
      <c r="UXF60" s="412"/>
      <c r="UXG60" s="406"/>
      <c r="UXH60" s="407"/>
      <c r="UXI60" s="408"/>
      <c r="UXJ60" s="409"/>
      <c r="UXK60" s="410"/>
      <c r="UXL60" s="411"/>
      <c r="UXM60" s="412"/>
      <c r="UXN60" s="406"/>
      <c r="UXO60" s="407"/>
      <c r="UXP60" s="408"/>
      <c r="UXQ60" s="409"/>
      <c r="UXR60" s="410"/>
      <c r="UXS60" s="411"/>
      <c r="UXT60" s="412"/>
      <c r="UXU60" s="406"/>
      <c r="UXV60" s="407"/>
      <c r="UXW60" s="408"/>
      <c r="UXX60" s="409"/>
      <c r="UXY60" s="410"/>
      <c r="UXZ60" s="411"/>
      <c r="UYA60" s="412"/>
      <c r="UYB60" s="406"/>
      <c r="UYC60" s="407"/>
      <c r="UYD60" s="408"/>
      <c r="UYE60" s="409"/>
      <c r="UYF60" s="410"/>
      <c r="UYG60" s="411"/>
      <c r="UYH60" s="412"/>
      <c r="UYI60" s="406"/>
      <c r="UYJ60" s="407"/>
      <c r="UYK60" s="408"/>
      <c r="UYL60" s="409"/>
      <c r="UYM60" s="410"/>
      <c r="UYN60" s="411"/>
      <c r="UYO60" s="412"/>
      <c r="UYP60" s="406"/>
      <c r="UYQ60" s="407"/>
      <c r="UYR60" s="408"/>
      <c r="UYS60" s="409"/>
      <c r="UYT60" s="410"/>
      <c r="UYU60" s="411"/>
      <c r="UYV60" s="412"/>
      <c r="UYW60" s="406"/>
      <c r="UYX60" s="407"/>
      <c r="UYY60" s="408"/>
      <c r="UYZ60" s="409"/>
      <c r="UZA60" s="410"/>
      <c r="UZB60" s="411"/>
      <c r="UZC60" s="412"/>
      <c r="UZD60" s="406"/>
      <c r="UZE60" s="407"/>
      <c r="UZF60" s="408"/>
      <c r="UZG60" s="409"/>
      <c r="UZH60" s="410"/>
      <c r="UZI60" s="411"/>
      <c r="UZJ60" s="412"/>
      <c r="UZK60" s="406"/>
      <c r="UZL60" s="407"/>
      <c r="UZM60" s="408"/>
      <c r="UZN60" s="409"/>
      <c r="UZO60" s="410"/>
      <c r="UZP60" s="411"/>
      <c r="UZQ60" s="412"/>
      <c r="UZR60" s="406"/>
      <c r="UZS60" s="407"/>
      <c r="UZT60" s="408"/>
      <c r="UZU60" s="409"/>
      <c r="UZV60" s="410"/>
      <c r="UZW60" s="411"/>
      <c r="UZX60" s="412"/>
      <c r="UZY60" s="406"/>
      <c r="UZZ60" s="407"/>
      <c r="VAA60" s="408"/>
      <c r="VAB60" s="409"/>
      <c r="VAC60" s="410"/>
      <c r="VAD60" s="411"/>
      <c r="VAE60" s="412"/>
      <c r="VAF60" s="406"/>
      <c r="VAG60" s="407"/>
      <c r="VAH60" s="408"/>
      <c r="VAI60" s="409"/>
      <c r="VAJ60" s="410"/>
      <c r="VAK60" s="411"/>
      <c r="VAL60" s="412"/>
      <c r="VAM60" s="406"/>
      <c r="VAN60" s="407"/>
      <c r="VAO60" s="408"/>
      <c r="VAP60" s="409"/>
      <c r="VAQ60" s="410"/>
      <c r="VAR60" s="411"/>
      <c r="VAS60" s="412"/>
      <c r="VAT60" s="406"/>
      <c r="VAU60" s="407"/>
      <c r="VAV60" s="408"/>
      <c r="VAW60" s="409"/>
      <c r="VAX60" s="410"/>
      <c r="VAY60" s="411"/>
      <c r="VAZ60" s="412"/>
      <c r="VBA60" s="406"/>
      <c r="VBB60" s="407"/>
      <c r="VBC60" s="408"/>
      <c r="VBD60" s="409"/>
      <c r="VBE60" s="410"/>
      <c r="VBF60" s="411"/>
      <c r="VBG60" s="412"/>
      <c r="VBH60" s="406"/>
      <c r="VBI60" s="407"/>
      <c r="VBJ60" s="408"/>
      <c r="VBK60" s="409"/>
      <c r="VBL60" s="410"/>
      <c r="VBM60" s="411"/>
      <c r="VBN60" s="412"/>
      <c r="VBO60" s="406"/>
      <c r="VBP60" s="407"/>
      <c r="VBQ60" s="408"/>
      <c r="VBR60" s="409"/>
      <c r="VBS60" s="410"/>
      <c r="VBT60" s="411"/>
      <c r="VBU60" s="412"/>
      <c r="VBV60" s="406"/>
      <c r="VBW60" s="407"/>
      <c r="VBX60" s="408"/>
      <c r="VBY60" s="409"/>
      <c r="VBZ60" s="410"/>
      <c r="VCA60" s="411"/>
      <c r="VCB60" s="412"/>
      <c r="VCC60" s="406"/>
      <c r="VCD60" s="407"/>
      <c r="VCE60" s="408"/>
      <c r="VCF60" s="409"/>
      <c r="VCG60" s="410"/>
      <c r="VCH60" s="411"/>
      <c r="VCI60" s="412"/>
      <c r="VCJ60" s="406"/>
      <c r="VCK60" s="407"/>
      <c r="VCL60" s="408"/>
      <c r="VCM60" s="409"/>
      <c r="VCN60" s="410"/>
      <c r="VCO60" s="411"/>
      <c r="VCP60" s="412"/>
      <c r="VCQ60" s="406"/>
      <c r="VCR60" s="407"/>
      <c r="VCS60" s="408"/>
      <c r="VCT60" s="409"/>
      <c r="VCU60" s="410"/>
      <c r="VCV60" s="411"/>
      <c r="VCW60" s="412"/>
      <c r="VCX60" s="406"/>
      <c r="VCY60" s="407"/>
      <c r="VCZ60" s="408"/>
      <c r="VDA60" s="409"/>
      <c r="VDB60" s="410"/>
      <c r="VDC60" s="411"/>
      <c r="VDD60" s="412"/>
      <c r="VDE60" s="406"/>
      <c r="VDF60" s="407"/>
      <c r="VDG60" s="408"/>
      <c r="VDH60" s="409"/>
      <c r="VDI60" s="410"/>
      <c r="VDJ60" s="411"/>
      <c r="VDK60" s="412"/>
      <c r="VDL60" s="406"/>
      <c r="VDM60" s="407"/>
      <c r="VDN60" s="408"/>
      <c r="VDO60" s="409"/>
      <c r="VDP60" s="410"/>
      <c r="VDQ60" s="411"/>
      <c r="VDR60" s="412"/>
      <c r="VDS60" s="406"/>
      <c r="VDT60" s="407"/>
      <c r="VDU60" s="408"/>
      <c r="VDV60" s="409"/>
      <c r="VDW60" s="410"/>
      <c r="VDX60" s="411"/>
      <c r="VDY60" s="412"/>
      <c r="VDZ60" s="406"/>
      <c r="VEA60" s="407"/>
      <c r="VEB60" s="408"/>
      <c r="VEC60" s="409"/>
      <c r="VED60" s="410"/>
      <c r="VEE60" s="411"/>
      <c r="VEF60" s="412"/>
      <c r="VEG60" s="406"/>
      <c r="VEH60" s="407"/>
      <c r="VEI60" s="408"/>
      <c r="VEJ60" s="409"/>
      <c r="VEK60" s="410"/>
      <c r="VEL60" s="411"/>
      <c r="VEM60" s="412"/>
      <c r="VEN60" s="406"/>
      <c r="VEO60" s="407"/>
      <c r="VEP60" s="408"/>
      <c r="VEQ60" s="409"/>
      <c r="VER60" s="410"/>
      <c r="VES60" s="411"/>
      <c r="VET60" s="412"/>
      <c r="VEU60" s="406"/>
      <c r="VEV60" s="407"/>
      <c r="VEW60" s="408"/>
      <c r="VEX60" s="409"/>
      <c r="VEY60" s="410"/>
      <c r="VEZ60" s="411"/>
      <c r="VFA60" s="412"/>
      <c r="VFB60" s="406"/>
      <c r="VFC60" s="407"/>
      <c r="VFD60" s="408"/>
      <c r="VFE60" s="409"/>
      <c r="VFF60" s="410"/>
      <c r="VFG60" s="411"/>
      <c r="VFH60" s="412"/>
      <c r="VFI60" s="406"/>
      <c r="VFJ60" s="407"/>
      <c r="VFK60" s="408"/>
      <c r="VFL60" s="409"/>
      <c r="VFM60" s="410"/>
      <c r="VFN60" s="411"/>
      <c r="VFO60" s="412"/>
      <c r="VFP60" s="406"/>
      <c r="VFQ60" s="407"/>
      <c r="VFR60" s="408"/>
      <c r="VFS60" s="409"/>
      <c r="VFT60" s="410"/>
      <c r="VFU60" s="411"/>
      <c r="VFV60" s="412"/>
      <c r="VFW60" s="406"/>
      <c r="VFX60" s="407"/>
      <c r="VFY60" s="408"/>
      <c r="VFZ60" s="409"/>
      <c r="VGA60" s="410"/>
      <c r="VGB60" s="411"/>
      <c r="VGC60" s="412"/>
      <c r="VGD60" s="406"/>
      <c r="VGE60" s="407"/>
      <c r="VGF60" s="408"/>
      <c r="VGG60" s="409"/>
      <c r="VGH60" s="410"/>
      <c r="VGI60" s="411"/>
      <c r="VGJ60" s="412"/>
      <c r="VGK60" s="406"/>
      <c r="VGL60" s="407"/>
      <c r="VGM60" s="408"/>
      <c r="VGN60" s="409"/>
      <c r="VGO60" s="410"/>
      <c r="VGP60" s="411"/>
      <c r="VGQ60" s="412"/>
      <c r="VGR60" s="406"/>
      <c r="VGS60" s="407"/>
      <c r="VGT60" s="408"/>
      <c r="VGU60" s="409"/>
      <c r="VGV60" s="410"/>
      <c r="VGW60" s="411"/>
      <c r="VGX60" s="412"/>
      <c r="VGY60" s="406"/>
      <c r="VGZ60" s="407"/>
      <c r="VHA60" s="408"/>
      <c r="VHB60" s="409"/>
      <c r="VHC60" s="410"/>
      <c r="VHD60" s="411"/>
      <c r="VHE60" s="412"/>
      <c r="VHF60" s="406"/>
      <c r="VHG60" s="407"/>
      <c r="VHH60" s="408"/>
      <c r="VHI60" s="409"/>
      <c r="VHJ60" s="410"/>
      <c r="VHK60" s="411"/>
      <c r="VHL60" s="412"/>
      <c r="VHM60" s="406"/>
      <c r="VHN60" s="407"/>
      <c r="VHO60" s="408"/>
      <c r="VHP60" s="409"/>
      <c r="VHQ60" s="410"/>
      <c r="VHR60" s="411"/>
      <c r="VHS60" s="412"/>
      <c r="VHT60" s="406"/>
      <c r="VHU60" s="407"/>
      <c r="VHV60" s="408"/>
      <c r="VHW60" s="409"/>
      <c r="VHX60" s="410"/>
      <c r="VHY60" s="411"/>
      <c r="VHZ60" s="412"/>
      <c r="VIA60" s="406"/>
      <c r="VIB60" s="407"/>
      <c r="VIC60" s="408"/>
      <c r="VID60" s="409"/>
      <c r="VIE60" s="410"/>
      <c r="VIF60" s="411"/>
      <c r="VIG60" s="412"/>
      <c r="VIH60" s="406"/>
      <c r="VII60" s="407"/>
      <c r="VIJ60" s="408"/>
      <c r="VIK60" s="409"/>
      <c r="VIL60" s="410"/>
      <c r="VIM60" s="411"/>
      <c r="VIN60" s="412"/>
      <c r="VIO60" s="406"/>
      <c r="VIP60" s="407"/>
      <c r="VIQ60" s="408"/>
      <c r="VIR60" s="409"/>
      <c r="VIS60" s="410"/>
      <c r="VIT60" s="411"/>
      <c r="VIU60" s="412"/>
      <c r="VIV60" s="406"/>
      <c r="VIW60" s="407"/>
      <c r="VIX60" s="408"/>
      <c r="VIY60" s="409"/>
      <c r="VIZ60" s="410"/>
      <c r="VJA60" s="411"/>
      <c r="VJB60" s="412"/>
      <c r="VJC60" s="406"/>
      <c r="VJD60" s="407"/>
      <c r="VJE60" s="408"/>
      <c r="VJF60" s="409"/>
      <c r="VJG60" s="410"/>
      <c r="VJH60" s="411"/>
      <c r="VJI60" s="412"/>
      <c r="VJJ60" s="406"/>
      <c r="VJK60" s="407"/>
      <c r="VJL60" s="408"/>
      <c r="VJM60" s="409"/>
      <c r="VJN60" s="410"/>
      <c r="VJO60" s="411"/>
      <c r="VJP60" s="412"/>
      <c r="VJQ60" s="406"/>
      <c r="VJR60" s="407"/>
      <c r="VJS60" s="408"/>
      <c r="VJT60" s="409"/>
      <c r="VJU60" s="410"/>
      <c r="VJV60" s="411"/>
      <c r="VJW60" s="412"/>
      <c r="VJX60" s="406"/>
      <c r="VJY60" s="407"/>
      <c r="VJZ60" s="408"/>
      <c r="VKA60" s="409"/>
      <c r="VKB60" s="410"/>
      <c r="VKC60" s="411"/>
      <c r="VKD60" s="412"/>
      <c r="VKE60" s="406"/>
      <c r="VKF60" s="407"/>
      <c r="VKG60" s="408"/>
      <c r="VKH60" s="409"/>
      <c r="VKI60" s="410"/>
      <c r="VKJ60" s="411"/>
      <c r="VKK60" s="412"/>
      <c r="VKL60" s="406"/>
      <c r="VKM60" s="407"/>
      <c r="VKN60" s="408"/>
      <c r="VKO60" s="409"/>
      <c r="VKP60" s="410"/>
      <c r="VKQ60" s="411"/>
      <c r="VKR60" s="412"/>
      <c r="VKS60" s="406"/>
      <c r="VKT60" s="407"/>
      <c r="VKU60" s="408"/>
      <c r="VKV60" s="409"/>
      <c r="VKW60" s="410"/>
      <c r="VKX60" s="411"/>
      <c r="VKY60" s="412"/>
      <c r="VKZ60" s="406"/>
      <c r="VLA60" s="407"/>
      <c r="VLB60" s="408"/>
      <c r="VLC60" s="409"/>
      <c r="VLD60" s="410"/>
      <c r="VLE60" s="411"/>
      <c r="VLF60" s="412"/>
      <c r="VLG60" s="406"/>
      <c r="VLH60" s="407"/>
      <c r="VLI60" s="408"/>
      <c r="VLJ60" s="409"/>
      <c r="VLK60" s="410"/>
      <c r="VLL60" s="411"/>
      <c r="VLM60" s="412"/>
      <c r="VLN60" s="406"/>
      <c r="VLO60" s="407"/>
      <c r="VLP60" s="408"/>
      <c r="VLQ60" s="409"/>
      <c r="VLR60" s="410"/>
      <c r="VLS60" s="411"/>
      <c r="VLT60" s="412"/>
      <c r="VLU60" s="406"/>
      <c r="VLV60" s="407"/>
      <c r="VLW60" s="408"/>
      <c r="VLX60" s="409"/>
      <c r="VLY60" s="410"/>
      <c r="VLZ60" s="411"/>
      <c r="VMA60" s="412"/>
      <c r="VMB60" s="406"/>
      <c r="VMC60" s="407"/>
      <c r="VMD60" s="408"/>
      <c r="VME60" s="409"/>
      <c r="VMF60" s="410"/>
      <c r="VMG60" s="411"/>
      <c r="VMH60" s="412"/>
      <c r="VMI60" s="406"/>
      <c r="VMJ60" s="407"/>
      <c r="VMK60" s="408"/>
      <c r="VML60" s="409"/>
      <c r="VMM60" s="410"/>
      <c r="VMN60" s="411"/>
      <c r="VMO60" s="412"/>
      <c r="VMP60" s="406"/>
      <c r="VMQ60" s="407"/>
      <c r="VMR60" s="408"/>
      <c r="VMS60" s="409"/>
      <c r="VMT60" s="410"/>
      <c r="VMU60" s="411"/>
      <c r="VMV60" s="412"/>
      <c r="VMW60" s="406"/>
      <c r="VMX60" s="407"/>
      <c r="VMY60" s="408"/>
      <c r="VMZ60" s="409"/>
      <c r="VNA60" s="410"/>
      <c r="VNB60" s="411"/>
      <c r="VNC60" s="412"/>
      <c r="VND60" s="406"/>
      <c r="VNE60" s="407"/>
      <c r="VNF60" s="408"/>
      <c r="VNG60" s="409"/>
      <c r="VNH60" s="410"/>
      <c r="VNI60" s="411"/>
      <c r="VNJ60" s="412"/>
      <c r="VNK60" s="406"/>
      <c r="VNL60" s="407"/>
      <c r="VNM60" s="408"/>
      <c r="VNN60" s="409"/>
      <c r="VNO60" s="410"/>
      <c r="VNP60" s="411"/>
      <c r="VNQ60" s="412"/>
      <c r="VNR60" s="406"/>
      <c r="VNS60" s="407"/>
      <c r="VNT60" s="408"/>
      <c r="VNU60" s="409"/>
      <c r="VNV60" s="410"/>
      <c r="VNW60" s="411"/>
      <c r="VNX60" s="412"/>
      <c r="VNY60" s="406"/>
      <c r="VNZ60" s="407"/>
      <c r="VOA60" s="408"/>
      <c r="VOB60" s="409"/>
      <c r="VOC60" s="410"/>
      <c r="VOD60" s="411"/>
      <c r="VOE60" s="412"/>
      <c r="VOF60" s="406"/>
      <c r="VOG60" s="407"/>
      <c r="VOH60" s="408"/>
      <c r="VOI60" s="409"/>
      <c r="VOJ60" s="410"/>
      <c r="VOK60" s="411"/>
      <c r="VOL60" s="412"/>
      <c r="VOM60" s="406"/>
      <c r="VON60" s="407"/>
      <c r="VOO60" s="408"/>
      <c r="VOP60" s="409"/>
      <c r="VOQ60" s="410"/>
      <c r="VOR60" s="411"/>
      <c r="VOS60" s="412"/>
      <c r="VOT60" s="406"/>
      <c r="VOU60" s="407"/>
      <c r="VOV60" s="408"/>
      <c r="VOW60" s="409"/>
      <c r="VOX60" s="410"/>
      <c r="VOY60" s="411"/>
      <c r="VOZ60" s="412"/>
      <c r="VPA60" s="406"/>
      <c r="VPB60" s="407"/>
      <c r="VPC60" s="408"/>
      <c r="VPD60" s="409"/>
      <c r="VPE60" s="410"/>
      <c r="VPF60" s="411"/>
      <c r="VPG60" s="412"/>
      <c r="VPH60" s="406"/>
      <c r="VPI60" s="407"/>
      <c r="VPJ60" s="408"/>
      <c r="VPK60" s="409"/>
      <c r="VPL60" s="410"/>
      <c r="VPM60" s="411"/>
      <c r="VPN60" s="412"/>
      <c r="VPO60" s="406"/>
      <c r="VPP60" s="407"/>
      <c r="VPQ60" s="408"/>
      <c r="VPR60" s="409"/>
      <c r="VPS60" s="410"/>
      <c r="VPT60" s="411"/>
      <c r="VPU60" s="412"/>
      <c r="VPV60" s="406"/>
      <c r="VPW60" s="407"/>
      <c r="VPX60" s="408"/>
      <c r="VPY60" s="409"/>
      <c r="VPZ60" s="410"/>
      <c r="VQA60" s="411"/>
      <c r="VQB60" s="412"/>
      <c r="VQC60" s="406"/>
      <c r="VQD60" s="407"/>
      <c r="VQE60" s="408"/>
      <c r="VQF60" s="409"/>
      <c r="VQG60" s="410"/>
      <c r="VQH60" s="411"/>
      <c r="VQI60" s="412"/>
      <c r="VQJ60" s="406"/>
      <c r="VQK60" s="407"/>
      <c r="VQL60" s="408"/>
      <c r="VQM60" s="409"/>
      <c r="VQN60" s="410"/>
      <c r="VQO60" s="411"/>
      <c r="VQP60" s="412"/>
      <c r="VQQ60" s="406"/>
      <c r="VQR60" s="407"/>
      <c r="VQS60" s="408"/>
      <c r="VQT60" s="409"/>
      <c r="VQU60" s="410"/>
      <c r="VQV60" s="411"/>
      <c r="VQW60" s="412"/>
      <c r="VQX60" s="406"/>
      <c r="VQY60" s="407"/>
      <c r="VQZ60" s="408"/>
      <c r="VRA60" s="409"/>
      <c r="VRB60" s="410"/>
      <c r="VRC60" s="411"/>
      <c r="VRD60" s="412"/>
      <c r="VRE60" s="406"/>
      <c r="VRF60" s="407"/>
      <c r="VRG60" s="408"/>
      <c r="VRH60" s="409"/>
      <c r="VRI60" s="410"/>
      <c r="VRJ60" s="411"/>
      <c r="VRK60" s="412"/>
      <c r="VRL60" s="406"/>
      <c r="VRM60" s="407"/>
      <c r="VRN60" s="408"/>
      <c r="VRO60" s="409"/>
      <c r="VRP60" s="410"/>
      <c r="VRQ60" s="411"/>
      <c r="VRR60" s="412"/>
      <c r="VRS60" s="406"/>
      <c r="VRT60" s="407"/>
      <c r="VRU60" s="408"/>
      <c r="VRV60" s="409"/>
      <c r="VRW60" s="410"/>
      <c r="VRX60" s="411"/>
      <c r="VRY60" s="412"/>
      <c r="VRZ60" s="406"/>
      <c r="VSA60" s="407"/>
      <c r="VSB60" s="408"/>
      <c r="VSC60" s="409"/>
      <c r="VSD60" s="410"/>
      <c r="VSE60" s="411"/>
      <c r="VSF60" s="412"/>
      <c r="VSG60" s="406"/>
      <c r="VSH60" s="407"/>
      <c r="VSI60" s="408"/>
      <c r="VSJ60" s="409"/>
      <c r="VSK60" s="410"/>
      <c r="VSL60" s="411"/>
      <c r="VSM60" s="412"/>
      <c r="VSN60" s="406"/>
      <c r="VSO60" s="407"/>
      <c r="VSP60" s="408"/>
      <c r="VSQ60" s="409"/>
      <c r="VSR60" s="410"/>
      <c r="VSS60" s="411"/>
      <c r="VST60" s="412"/>
      <c r="VSU60" s="406"/>
      <c r="VSV60" s="407"/>
      <c r="VSW60" s="408"/>
      <c r="VSX60" s="409"/>
      <c r="VSY60" s="410"/>
      <c r="VSZ60" s="411"/>
      <c r="VTA60" s="412"/>
      <c r="VTB60" s="406"/>
      <c r="VTC60" s="407"/>
      <c r="VTD60" s="408"/>
      <c r="VTE60" s="409"/>
      <c r="VTF60" s="410"/>
      <c r="VTG60" s="411"/>
      <c r="VTH60" s="412"/>
      <c r="VTI60" s="406"/>
      <c r="VTJ60" s="407"/>
      <c r="VTK60" s="408"/>
      <c r="VTL60" s="409"/>
      <c r="VTM60" s="410"/>
      <c r="VTN60" s="411"/>
      <c r="VTO60" s="412"/>
      <c r="VTP60" s="406"/>
      <c r="VTQ60" s="407"/>
      <c r="VTR60" s="408"/>
      <c r="VTS60" s="409"/>
      <c r="VTT60" s="410"/>
      <c r="VTU60" s="411"/>
      <c r="VTV60" s="412"/>
      <c r="VTW60" s="406"/>
      <c r="VTX60" s="407"/>
      <c r="VTY60" s="408"/>
      <c r="VTZ60" s="409"/>
      <c r="VUA60" s="410"/>
      <c r="VUB60" s="411"/>
      <c r="VUC60" s="412"/>
      <c r="VUD60" s="406"/>
      <c r="VUE60" s="407"/>
      <c r="VUF60" s="408"/>
      <c r="VUG60" s="409"/>
      <c r="VUH60" s="410"/>
      <c r="VUI60" s="411"/>
      <c r="VUJ60" s="412"/>
      <c r="VUK60" s="406"/>
      <c r="VUL60" s="407"/>
      <c r="VUM60" s="408"/>
      <c r="VUN60" s="409"/>
      <c r="VUO60" s="410"/>
      <c r="VUP60" s="411"/>
      <c r="VUQ60" s="412"/>
      <c r="VUR60" s="406"/>
      <c r="VUS60" s="407"/>
      <c r="VUT60" s="408"/>
      <c r="VUU60" s="409"/>
      <c r="VUV60" s="410"/>
      <c r="VUW60" s="411"/>
      <c r="VUX60" s="412"/>
      <c r="VUY60" s="406"/>
      <c r="VUZ60" s="407"/>
      <c r="VVA60" s="408"/>
      <c r="VVB60" s="409"/>
      <c r="VVC60" s="410"/>
      <c r="VVD60" s="411"/>
      <c r="VVE60" s="412"/>
      <c r="VVF60" s="406"/>
      <c r="VVG60" s="407"/>
      <c r="VVH60" s="408"/>
      <c r="VVI60" s="409"/>
      <c r="VVJ60" s="410"/>
      <c r="VVK60" s="411"/>
      <c r="VVL60" s="412"/>
      <c r="VVM60" s="406"/>
      <c r="VVN60" s="407"/>
      <c r="VVO60" s="408"/>
      <c r="VVP60" s="409"/>
      <c r="VVQ60" s="410"/>
      <c r="VVR60" s="411"/>
      <c r="VVS60" s="412"/>
      <c r="VVT60" s="406"/>
      <c r="VVU60" s="407"/>
      <c r="VVV60" s="408"/>
      <c r="VVW60" s="409"/>
      <c r="VVX60" s="410"/>
      <c r="VVY60" s="411"/>
      <c r="VVZ60" s="412"/>
      <c r="VWA60" s="406"/>
      <c r="VWB60" s="407"/>
      <c r="VWC60" s="408"/>
      <c r="VWD60" s="409"/>
      <c r="VWE60" s="410"/>
      <c r="VWF60" s="411"/>
      <c r="VWG60" s="412"/>
      <c r="VWH60" s="406"/>
      <c r="VWI60" s="407"/>
      <c r="VWJ60" s="408"/>
      <c r="VWK60" s="409"/>
      <c r="VWL60" s="410"/>
      <c r="VWM60" s="411"/>
      <c r="VWN60" s="412"/>
      <c r="VWO60" s="406"/>
      <c r="VWP60" s="407"/>
      <c r="VWQ60" s="408"/>
      <c r="VWR60" s="409"/>
      <c r="VWS60" s="410"/>
      <c r="VWT60" s="411"/>
      <c r="VWU60" s="412"/>
      <c r="VWV60" s="406"/>
      <c r="VWW60" s="407"/>
      <c r="VWX60" s="408"/>
      <c r="VWY60" s="409"/>
      <c r="VWZ60" s="410"/>
      <c r="VXA60" s="411"/>
      <c r="VXB60" s="412"/>
      <c r="VXC60" s="406"/>
      <c r="VXD60" s="407"/>
      <c r="VXE60" s="408"/>
      <c r="VXF60" s="409"/>
      <c r="VXG60" s="410"/>
      <c r="VXH60" s="411"/>
      <c r="VXI60" s="412"/>
      <c r="VXJ60" s="406"/>
      <c r="VXK60" s="407"/>
      <c r="VXL60" s="408"/>
      <c r="VXM60" s="409"/>
      <c r="VXN60" s="410"/>
      <c r="VXO60" s="411"/>
      <c r="VXP60" s="412"/>
      <c r="VXQ60" s="406"/>
      <c r="VXR60" s="407"/>
      <c r="VXS60" s="408"/>
      <c r="VXT60" s="409"/>
      <c r="VXU60" s="410"/>
      <c r="VXV60" s="411"/>
      <c r="VXW60" s="412"/>
      <c r="VXX60" s="406"/>
      <c r="VXY60" s="407"/>
      <c r="VXZ60" s="408"/>
      <c r="VYA60" s="409"/>
      <c r="VYB60" s="410"/>
      <c r="VYC60" s="411"/>
      <c r="VYD60" s="412"/>
      <c r="VYE60" s="406"/>
      <c r="VYF60" s="407"/>
      <c r="VYG60" s="408"/>
      <c r="VYH60" s="409"/>
      <c r="VYI60" s="410"/>
      <c r="VYJ60" s="411"/>
      <c r="VYK60" s="412"/>
      <c r="VYL60" s="406"/>
      <c r="VYM60" s="407"/>
      <c r="VYN60" s="408"/>
      <c r="VYO60" s="409"/>
      <c r="VYP60" s="410"/>
      <c r="VYQ60" s="411"/>
      <c r="VYR60" s="412"/>
      <c r="VYS60" s="406"/>
      <c r="VYT60" s="407"/>
      <c r="VYU60" s="408"/>
      <c r="VYV60" s="409"/>
      <c r="VYW60" s="410"/>
      <c r="VYX60" s="411"/>
      <c r="VYY60" s="412"/>
      <c r="VYZ60" s="406"/>
      <c r="VZA60" s="407"/>
      <c r="VZB60" s="408"/>
      <c r="VZC60" s="409"/>
      <c r="VZD60" s="410"/>
      <c r="VZE60" s="411"/>
      <c r="VZF60" s="412"/>
      <c r="VZG60" s="406"/>
      <c r="VZH60" s="407"/>
      <c r="VZI60" s="408"/>
      <c r="VZJ60" s="409"/>
      <c r="VZK60" s="410"/>
      <c r="VZL60" s="411"/>
      <c r="VZM60" s="412"/>
      <c r="VZN60" s="406"/>
      <c r="VZO60" s="407"/>
      <c r="VZP60" s="408"/>
      <c r="VZQ60" s="409"/>
      <c r="VZR60" s="410"/>
      <c r="VZS60" s="411"/>
      <c r="VZT60" s="412"/>
      <c r="VZU60" s="406"/>
      <c r="VZV60" s="407"/>
      <c r="VZW60" s="408"/>
      <c r="VZX60" s="409"/>
      <c r="VZY60" s="410"/>
      <c r="VZZ60" s="411"/>
      <c r="WAA60" s="412"/>
      <c r="WAB60" s="406"/>
      <c r="WAC60" s="407"/>
      <c r="WAD60" s="408"/>
      <c r="WAE60" s="409"/>
      <c r="WAF60" s="410"/>
      <c r="WAG60" s="411"/>
      <c r="WAH60" s="412"/>
      <c r="WAI60" s="406"/>
      <c r="WAJ60" s="407"/>
      <c r="WAK60" s="408"/>
      <c r="WAL60" s="409"/>
      <c r="WAM60" s="410"/>
      <c r="WAN60" s="411"/>
      <c r="WAO60" s="412"/>
      <c r="WAP60" s="406"/>
      <c r="WAQ60" s="407"/>
      <c r="WAR60" s="408"/>
      <c r="WAS60" s="409"/>
      <c r="WAT60" s="410"/>
      <c r="WAU60" s="411"/>
      <c r="WAV60" s="412"/>
      <c r="WAW60" s="406"/>
      <c r="WAX60" s="407"/>
      <c r="WAY60" s="408"/>
      <c r="WAZ60" s="409"/>
      <c r="WBA60" s="410"/>
      <c r="WBB60" s="411"/>
      <c r="WBC60" s="412"/>
      <c r="WBD60" s="406"/>
      <c r="WBE60" s="407"/>
      <c r="WBF60" s="408"/>
      <c r="WBG60" s="409"/>
      <c r="WBH60" s="410"/>
      <c r="WBI60" s="411"/>
      <c r="WBJ60" s="412"/>
      <c r="WBK60" s="406"/>
      <c r="WBL60" s="407"/>
      <c r="WBM60" s="408"/>
      <c r="WBN60" s="409"/>
      <c r="WBO60" s="410"/>
      <c r="WBP60" s="411"/>
      <c r="WBQ60" s="412"/>
      <c r="WBR60" s="406"/>
      <c r="WBS60" s="407"/>
      <c r="WBT60" s="408"/>
      <c r="WBU60" s="409"/>
      <c r="WBV60" s="410"/>
      <c r="WBW60" s="411"/>
      <c r="WBX60" s="412"/>
      <c r="WBY60" s="406"/>
      <c r="WBZ60" s="407"/>
      <c r="WCA60" s="408"/>
      <c r="WCB60" s="409"/>
      <c r="WCC60" s="410"/>
      <c r="WCD60" s="411"/>
      <c r="WCE60" s="412"/>
      <c r="WCF60" s="406"/>
      <c r="WCG60" s="407"/>
      <c r="WCH60" s="408"/>
      <c r="WCI60" s="409"/>
      <c r="WCJ60" s="410"/>
      <c r="WCK60" s="411"/>
      <c r="WCL60" s="412"/>
      <c r="WCM60" s="406"/>
      <c r="WCN60" s="407"/>
      <c r="WCO60" s="408"/>
      <c r="WCP60" s="409"/>
      <c r="WCQ60" s="410"/>
      <c r="WCR60" s="411"/>
      <c r="WCS60" s="412"/>
      <c r="WCT60" s="406"/>
      <c r="WCU60" s="407"/>
      <c r="WCV60" s="408"/>
      <c r="WCW60" s="409"/>
      <c r="WCX60" s="410"/>
      <c r="WCY60" s="411"/>
      <c r="WCZ60" s="412"/>
      <c r="WDA60" s="406"/>
      <c r="WDB60" s="407"/>
      <c r="WDC60" s="408"/>
      <c r="WDD60" s="409"/>
      <c r="WDE60" s="410"/>
      <c r="WDF60" s="411"/>
      <c r="WDG60" s="412"/>
      <c r="WDH60" s="406"/>
      <c r="WDI60" s="407"/>
      <c r="WDJ60" s="408"/>
      <c r="WDK60" s="409"/>
      <c r="WDL60" s="410"/>
      <c r="WDM60" s="411"/>
      <c r="WDN60" s="412"/>
      <c r="WDO60" s="406"/>
      <c r="WDP60" s="407"/>
      <c r="WDQ60" s="408"/>
      <c r="WDR60" s="409"/>
      <c r="WDS60" s="410"/>
      <c r="WDT60" s="411"/>
      <c r="WDU60" s="412"/>
      <c r="WDV60" s="406"/>
      <c r="WDW60" s="407"/>
      <c r="WDX60" s="408"/>
      <c r="WDY60" s="409"/>
      <c r="WDZ60" s="410"/>
      <c r="WEA60" s="411"/>
      <c r="WEB60" s="412"/>
      <c r="WEC60" s="406"/>
      <c r="WED60" s="407"/>
      <c r="WEE60" s="408"/>
      <c r="WEF60" s="409"/>
      <c r="WEG60" s="410"/>
      <c r="WEH60" s="411"/>
      <c r="WEI60" s="412"/>
      <c r="WEJ60" s="406"/>
      <c r="WEK60" s="407"/>
      <c r="WEL60" s="408"/>
      <c r="WEM60" s="409"/>
      <c r="WEN60" s="410"/>
      <c r="WEO60" s="411"/>
      <c r="WEP60" s="412"/>
      <c r="WEQ60" s="406"/>
      <c r="WER60" s="407"/>
      <c r="WES60" s="408"/>
      <c r="WET60" s="409"/>
      <c r="WEU60" s="410"/>
      <c r="WEV60" s="411"/>
      <c r="WEW60" s="412"/>
      <c r="WEX60" s="406"/>
      <c r="WEY60" s="407"/>
      <c r="WEZ60" s="408"/>
      <c r="WFA60" s="409"/>
      <c r="WFB60" s="410"/>
      <c r="WFC60" s="411"/>
      <c r="WFD60" s="412"/>
      <c r="WFE60" s="406"/>
      <c r="WFF60" s="407"/>
      <c r="WFG60" s="408"/>
      <c r="WFH60" s="409"/>
      <c r="WFI60" s="410"/>
      <c r="WFJ60" s="411"/>
      <c r="WFK60" s="412"/>
      <c r="WFL60" s="406"/>
      <c r="WFM60" s="407"/>
      <c r="WFN60" s="408"/>
      <c r="WFO60" s="409"/>
      <c r="WFP60" s="410"/>
      <c r="WFQ60" s="411"/>
      <c r="WFR60" s="412"/>
      <c r="WFS60" s="406"/>
      <c r="WFT60" s="407"/>
      <c r="WFU60" s="408"/>
      <c r="WFV60" s="409"/>
      <c r="WFW60" s="410"/>
      <c r="WFX60" s="411"/>
      <c r="WFY60" s="412"/>
      <c r="WFZ60" s="406"/>
      <c r="WGA60" s="407"/>
      <c r="WGB60" s="408"/>
      <c r="WGC60" s="409"/>
      <c r="WGD60" s="410"/>
      <c r="WGE60" s="411"/>
      <c r="WGF60" s="412"/>
      <c r="WGG60" s="406"/>
      <c r="WGH60" s="407"/>
      <c r="WGI60" s="408"/>
      <c r="WGJ60" s="409"/>
      <c r="WGK60" s="410"/>
      <c r="WGL60" s="411"/>
      <c r="WGM60" s="412"/>
      <c r="WGN60" s="406"/>
      <c r="WGO60" s="407"/>
      <c r="WGP60" s="408"/>
      <c r="WGQ60" s="409"/>
      <c r="WGR60" s="410"/>
      <c r="WGS60" s="411"/>
      <c r="WGT60" s="412"/>
      <c r="WGU60" s="406"/>
      <c r="WGV60" s="407"/>
      <c r="WGW60" s="408"/>
      <c r="WGX60" s="409"/>
      <c r="WGY60" s="410"/>
      <c r="WGZ60" s="411"/>
      <c r="WHA60" s="412"/>
      <c r="WHB60" s="406"/>
      <c r="WHC60" s="407"/>
      <c r="WHD60" s="408"/>
      <c r="WHE60" s="409"/>
      <c r="WHF60" s="410"/>
      <c r="WHG60" s="411"/>
      <c r="WHH60" s="412"/>
      <c r="WHI60" s="406"/>
      <c r="WHJ60" s="407"/>
      <c r="WHK60" s="408"/>
      <c r="WHL60" s="409"/>
      <c r="WHM60" s="410"/>
      <c r="WHN60" s="411"/>
      <c r="WHO60" s="412"/>
      <c r="WHP60" s="406"/>
      <c r="WHQ60" s="407"/>
      <c r="WHR60" s="408"/>
      <c r="WHS60" s="409"/>
      <c r="WHT60" s="410"/>
      <c r="WHU60" s="411"/>
      <c r="WHV60" s="412"/>
      <c r="WHW60" s="406"/>
      <c r="WHX60" s="407"/>
      <c r="WHY60" s="408"/>
      <c r="WHZ60" s="409"/>
      <c r="WIA60" s="410"/>
      <c r="WIB60" s="411"/>
      <c r="WIC60" s="412"/>
      <c r="WID60" s="406"/>
      <c r="WIE60" s="407"/>
      <c r="WIF60" s="408"/>
      <c r="WIG60" s="409"/>
      <c r="WIH60" s="410"/>
      <c r="WII60" s="411"/>
      <c r="WIJ60" s="412"/>
      <c r="WIK60" s="406"/>
      <c r="WIL60" s="407"/>
      <c r="WIM60" s="408"/>
      <c r="WIN60" s="409"/>
      <c r="WIO60" s="410"/>
      <c r="WIP60" s="411"/>
      <c r="WIQ60" s="412"/>
      <c r="WIR60" s="406"/>
      <c r="WIS60" s="407"/>
      <c r="WIT60" s="408"/>
      <c r="WIU60" s="409"/>
      <c r="WIV60" s="410"/>
      <c r="WIW60" s="411"/>
      <c r="WIX60" s="412"/>
      <c r="WIY60" s="406"/>
      <c r="WIZ60" s="407"/>
      <c r="WJA60" s="408"/>
      <c r="WJB60" s="409"/>
      <c r="WJC60" s="410"/>
      <c r="WJD60" s="411"/>
      <c r="WJE60" s="412"/>
      <c r="WJF60" s="406"/>
      <c r="WJG60" s="407"/>
      <c r="WJH60" s="408"/>
      <c r="WJI60" s="409"/>
      <c r="WJJ60" s="410"/>
      <c r="WJK60" s="411"/>
      <c r="WJL60" s="412"/>
      <c r="WJM60" s="406"/>
      <c r="WJN60" s="407"/>
      <c r="WJO60" s="408"/>
      <c r="WJP60" s="409"/>
      <c r="WJQ60" s="410"/>
      <c r="WJR60" s="411"/>
      <c r="WJS60" s="412"/>
      <c r="WJT60" s="406"/>
      <c r="WJU60" s="407"/>
      <c r="WJV60" s="408"/>
      <c r="WJW60" s="409"/>
      <c r="WJX60" s="410"/>
      <c r="WJY60" s="411"/>
      <c r="WJZ60" s="412"/>
      <c r="WKA60" s="406"/>
      <c r="WKB60" s="407"/>
      <c r="WKC60" s="408"/>
      <c r="WKD60" s="409"/>
      <c r="WKE60" s="410"/>
      <c r="WKF60" s="411"/>
      <c r="WKG60" s="412"/>
      <c r="WKH60" s="406"/>
      <c r="WKI60" s="407"/>
      <c r="WKJ60" s="408"/>
      <c r="WKK60" s="409"/>
      <c r="WKL60" s="410"/>
      <c r="WKM60" s="411"/>
      <c r="WKN60" s="412"/>
      <c r="WKO60" s="406"/>
      <c r="WKP60" s="407"/>
      <c r="WKQ60" s="408"/>
      <c r="WKR60" s="409"/>
      <c r="WKS60" s="410"/>
      <c r="WKT60" s="411"/>
      <c r="WKU60" s="412"/>
      <c r="WKV60" s="406"/>
      <c r="WKW60" s="407"/>
      <c r="WKX60" s="408"/>
      <c r="WKY60" s="409"/>
      <c r="WKZ60" s="410"/>
      <c r="WLA60" s="411"/>
      <c r="WLB60" s="412"/>
      <c r="WLC60" s="406"/>
      <c r="WLD60" s="407"/>
      <c r="WLE60" s="408"/>
      <c r="WLF60" s="409"/>
      <c r="WLG60" s="410"/>
      <c r="WLH60" s="411"/>
      <c r="WLI60" s="412"/>
      <c r="WLJ60" s="406"/>
      <c r="WLK60" s="407"/>
      <c r="WLL60" s="408"/>
      <c r="WLM60" s="409"/>
      <c r="WLN60" s="410"/>
      <c r="WLO60" s="411"/>
      <c r="WLP60" s="412"/>
      <c r="WLQ60" s="406"/>
      <c r="WLR60" s="407"/>
      <c r="WLS60" s="408"/>
      <c r="WLT60" s="409"/>
      <c r="WLU60" s="410"/>
      <c r="WLV60" s="411"/>
      <c r="WLW60" s="412"/>
      <c r="WLX60" s="406"/>
      <c r="WLY60" s="407"/>
      <c r="WLZ60" s="408"/>
      <c r="WMA60" s="409"/>
      <c r="WMB60" s="410"/>
      <c r="WMC60" s="411"/>
      <c r="WMD60" s="412"/>
      <c r="WME60" s="406"/>
      <c r="WMF60" s="407"/>
      <c r="WMG60" s="408"/>
      <c r="WMH60" s="409"/>
      <c r="WMI60" s="410"/>
      <c r="WMJ60" s="411"/>
      <c r="WMK60" s="412"/>
      <c r="WML60" s="406"/>
      <c r="WMM60" s="407"/>
      <c r="WMN60" s="408"/>
      <c r="WMO60" s="409"/>
      <c r="WMP60" s="410"/>
      <c r="WMQ60" s="411"/>
      <c r="WMR60" s="412"/>
      <c r="WMS60" s="406"/>
      <c r="WMT60" s="407"/>
      <c r="WMU60" s="408"/>
      <c r="WMV60" s="409"/>
      <c r="WMW60" s="410"/>
      <c r="WMX60" s="411"/>
      <c r="WMY60" s="412"/>
      <c r="WMZ60" s="406"/>
      <c r="WNA60" s="407"/>
      <c r="WNB60" s="408"/>
      <c r="WNC60" s="409"/>
      <c r="WND60" s="410"/>
      <c r="WNE60" s="411"/>
      <c r="WNF60" s="412"/>
      <c r="WNG60" s="406"/>
      <c r="WNH60" s="407"/>
      <c r="WNI60" s="408"/>
      <c r="WNJ60" s="409"/>
      <c r="WNK60" s="410"/>
      <c r="WNL60" s="411"/>
      <c r="WNM60" s="412"/>
      <c r="WNN60" s="406"/>
      <c r="WNO60" s="407"/>
      <c r="WNP60" s="408"/>
      <c r="WNQ60" s="409"/>
      <c r="WNR60" s="410"/>
      <c r="WNS60" s="411"/>
      <c r="WNT60" s="412"/>
      <c r="WNU60" s="406"/>
      <c r="WNV60" s="407"/>
      <c r="WNW60" s="408"/>
      <c r="WNX60" s="409"/>
      <c r="WNY60" s="410"/>
      <c r="WNZ60" s="411"/>
      <c r="WOA60" s="412"/>
      <c r="WOB60" s="406"/>
      <c r="WOC60" s="407"/>
      <c r="WOD60" s="408"/>
      <c r="WOE60" s="409"/>
      <c r="WOF60" s="410"/>
      <c r="WOG60" s="411"/>
      <c r="WOH60" s="412"/>
      <c r="WOI60" s="406"/>
      <c r="WOJ60" s="407"/>
      <c r="WOK60" s="408"/>
      <c r="WOL60" s="409"/>
      <c r="WOM60" s="410"/>
      <c r="WON60" s="411"/>
      <c r="WOO60" s="412"/>
      <c r="WOP60" s="406"/>
      <c r="WOQ60" s="407"/>
      <c r="WOR60" s="408"/>
      <c r="WOS60" s="409"/>
      <c r="WOT60" s="410"/>
      <c r="WOU60" s="411"/>
      <c r="WOV60" s="412"/>
      <c r="WOW60" s="406"/>
      <c r="WOX60" s="407"/>
      <c r="WOY60" s="408"/>
      <c r="WOZ60" s="409"/>
      <c r="WPA60" s="410"/>
      <c r="WPB60" s="411"/>
      <c r="WPC60" s="412"/>
      <c r="WPD60" s="406"/>
      <c r="WPE60" s="407"/>
      <c r="WPF60" s="408"/>
      <c r="WPG60" s="409"/>
      <c r="WPH60" s="410"/>
      <c r="WPI60" s="411"/>
      <c r="WPJ60" s="412"/>
      <c r="WPK60" s="406"/>
      <c r="WPL60" s="407"/>
      <c r="WPM60" s="408"/>
      <c r="WPN60" s="409"/>
      <c r="WPO60" s="410"/>
      <c r="WPP60" s="411"/>
      <c r="WPQ60" s="412"/>
      <c r="WPR60" s="406"/>
      <c r="WPS60" s="407"/>
      <c r="WPT60" s="408"/>
      <c r="WPU60" s="409"/>
      <c r="WPV60" s="410"/>
      <c r="WPW60" s="411"/>
      <c r="WPX60" s="412"/>
      <c r="WPY60" s="406"/>
      <c r="WPZ60" s="407"/>
      <c r="WQA60" s="408"/>
      <c r="WQB60" s="409"/>
      <c r="WQC60" s="410"/>
      <c r="WQD60" s="411"/>
      <c r="WQE60" s="412"/>
      <c r="WQF60" s="406"/>
      <c r="WQG60" s="407"/>
      <c r="WQH60" s="408"/>
      <c r="WQI60" s="409"/>
      <c r="WQJ60" s="410"/>
      <c r="WQK60" s="411"/>
      <c r="WQL60" s="412"/>
      <c r="WQM60" s="406"/>
      <c r="WQN60" s="407"/>
      <c r="WQO60" s="408"/>
      <c r="WQP60" s="409"/>
      <c r="WQQ60" s="410"/>
      <c r="WQR60" s="411"/>
      <c r="WQS60" s="412"/>
      <c r="WQT60" s="406"/>
      <c r="WQU60" s="407"/>
      <c r="WQV60" s="408"/>
      <c r="WQW60" s="409"/>
      <c r="WQX60" s="410"/>
      <c r="WQY60" s="411"/>
      <c r="WQZ60" s="412"/>
      <c r="WRA60" s="406"/>
      <c r="WRB60" s="407"/>
      <c r="WRC60" s="408"/>
      <c r="WRD60" s="409"/>
      <c r="WRE60" s="410"/>
      <c r="WRF60" s="411"/>
      <c r="WRG60" s="412"/>
      <c r="WRH60" s="406"/>
      <c r="WRI60" s="407"/>
      <c r="WRJ60" s="408"/>
      <c r="WRK60" s="409"/>
      <c r="WRL60" s="410"/>
      <c r="WRM60" s="411"/>
      <c r="WRN60" s="412"/>
      <c r="WRO60" s="406"/>
      <c r="WRP60" s="407"/>
      <c r="WRQ60" s="408"/>
      <c r="WRR60" s="409"/>
      <c r="WRS60" s="410"/>
      <c r="WRT60" s="411"/>
      <c r="WRU60" s="412"/>
      <c r="WRV60" s="406"/>
      <c r="WRW60" s="407"/>
      <c r="WRX60" s="408"/>
      <c r="WRY60" s="409"/>
      <c r="WRZ60" s="410"/>
      <c r="WSA60" s="411"/>
      <c r="WSB60" s="412"/>
      <c r="WSC60" s="406"/>
      <c r="WSD60" s="407"/>
      <c r="WSE60" s="408"/>
      <c r="WSF60" s="409"/>
      <c r="WSG60" s="410"/>
      <c r="WSH60" s="411"/>
      <c r="WSI60" s="412"/>
      <c r="WSJ60" s="406"/>
      <c r="WSK60" s="407"/>
      <c r="WSL60" s="408"/>
      <c r="WSM60" s="409"/>
      <c r="WSN60" s="410"/>
      <c r="WSO60" s="411"/>
      <c r="WSP60" s="412"/>
      <c r="WSQ60" s="406"/>
      <c r="WSR60" s="407"/>
      <c r="WSS60" s="408"/>
      <c r="WST60" s="409"/>
      <c r="WSU60" s="410"/>
      <c r="WSV60" s="411"/>
      <c r="WSW60" s="412"/>
      <c r="WSX60" s="406"/>
      <c r="WSY60" s="407"/>
      <c r="WSZ60" s="408"/>
      <c r="WTA60" s="409"/>
      <c r="WTB60" s="410"/>
      <c r="WTC60" s="411"/>
      <c r="WTD60" s="412"/>
      <c r="WTE60" s="406"/>
      <c r="WTF60" s="407"/>
      <c r="WTG60" s="408"/>
      <c r="WTH60" s="409"/>
      <c r="WTI60" s="410"/>
      <c r="WTJ60" s="411"/>
      <c r="WTK60" s="412"/>
      <c r="WTL60" s="406"/>
      <c r="WTM60" s="407"/>
      <c r="WTN60" s="408"/>
      <c r="WTO60" s="409"/>
      <c r="WTP60" s="410"/>
      <c r="WTQ60" s="411"/>
      <c r="WTR60" s="412"/>
      <c r="WTS60" s="406"/>
      <c r="WTT60" s="407"/>
      <c r="WTU60" s="408"/>
      <c r="WTV60" s="409"/>
      <c r="WTW60" s="410"/>
      <c r="WTX60" s="411"/>
      <c r="WTY60" s="412"/>
      <c r="WTZ60" s="406"/>
      <c r="WUA60" s="407"/>
      <c r="WUB60" s="408"/>
      <c r="WUC60" s="409"/>
      <c r="WUD60" s="410"/>
      <c r="WUE60" s="411"/>
      <c r="WUF60" s="412"/>
      <c r="WUG60" s="406"/>
      <c r="WUH60" s="407"/>
      <c r="WUI60" s="408"/>
      <c r="WUJ60" s="409"/>
      <c r="WUK60" s="410"/>
      <c r="WUL60" s="411"/>
      <c r="WUM60" s="412"/>
      <c r="WUN60" s="406"/>
      <c r="WUO60" s="407"/>
      <c r="WUP60" s="408"/>
      <c r="WUQ60" s="409"/>
      <c r="WUR60" s="410"/>
      <c r="WUS60" s="411"/>
      <c r="WUT60" s="412"/>
      <c r="WUU60" s="406"/>
      <c r="WUV60" s="407"/>
      <c r="WUW60" s="408"/>
      <c r="WUX60" s="409"/>
      <c r="WUY60" s="410"/>
      <c r="WUZ60" s="411"/>
      <c r="WVA60" s="412"/>
      <c r="WVB60" s="406"/>
      <c r="WVC60" s="407"/>
      <c r="WVD60" s="408"/>
      <c r="WVE60" s="409"/>
      <c r="WVF60" s="410"/>
      <c r="WVG60" s="411"/>
      <c r="WVH60" s="412"/>
      <c r="WVI60" s="406"/>
      <c r="WVJ60" s="407"/>
      <c r="WVK60" s="408"/>
      <c r="WVL60" s="409"/>
      <c r="WVM60" s="410"/>
      <c r="WVN60" s="411"/>
      <c r="WVO60" s="412"/>
      <c r="WVP60" s="406"/>
      <c r="WVQ60" s="407"/>
      <c r="WVR60" s="408"/>
      <c r="WVS60" s="409"/>
      <c r="WVT60" s="410"/>
      <c r="WVU60" s="411"/>
      <c r="WVV60" s="412"/>
      <c r="WVW60" s="406"/>
      <c r="WVX60" s="407"/>
      <c r="WVY60" s="408"/>
      <c r="WVZ60" s="409"/>
      <c r="WWA60" s="410"/>
      <c r="WWB60" s="411"/>
      <c r="WWC60" s="412"/>
      <c r="WWD60" s="406"/>
      <c r="WWE60" s="407"/>
      <c r="WWF60" s="408"/>
      <c r="WWG60" s="409"/>
      <c r="WWH60" s="410"/>
      <c r="WWI60" s="411"/>
      <c r="WWJ60" s="412"/>
      <c r="WWK60" s="406"/>
      <c r="WWL60" s="407"/>
      <c r="WWM60" s="408"/>
      <c r="WWN60" s="409"/>
      <c r="WWO60" s="410"/>
      <c r="WWP60" s="411"/>
      <c r="WWQ60" s="412"/>
      <c r="WWR60" s="406"/>
      <c r="WWS60" s="407"/>
      <c r="WWT60" s="408"/>
      <c r="WWU60" s="409"/>
      <c r="WWV60" s="410"/>
      <c r="WWW60" s="411"/>
      <c r="WWX60" s="412"/>
      <c r="WWY60" s="406"/>
      <c r="WWZ60" s="407"/>
      <c r="WXA60" s="408"/>
      <c r="WXB60" s="409"/>
      <c r="WXC60" s="410"/>
      <c r="WXD60" s="411"/>
      <c r="WXE60" s="412"/>
      <c r="WXF60" s="406"/>
      <c r="WXG60" s="407"/>
      <c r="WXH60" s="408"/>
      <c r="WXI60" s="409"/>
      <c r="WXJ60" s="410"/>
      <c r="WXK60" s="411"/>
      <c r="WXL60" s="412"/>
      <c r="WXM60" s="406"/>
      <c r="WXN60" s="407"/>
      <c r="WXO60" s="408"/>
      <c r="WXP60" s="409"/>
      <c r="WXQ60" s="410"/>
      <c r="WXR60" s="411"/>
      <c r="WXS60" s="412"/>
      <c r="WXT60" s="406"/>
      <c r="WXU60" s="407"/>
      <c r="WXV60" s="408"/>
      <c r="WXW60" s="409"/>
      <c r="WXX60" s="410"/>
      <c r="WXY60" s="411"/>
      <c r="WXZ60" s="412"/>
      <c r="WYA60" s="406"/>
      <c r="WYB60" s="407"/>
      <c r="WYC60" s="408"/>
      <c r="WYD60" s="409"/>
      <c r="WYE60" s="410"/>
      <c r="WYF60" s="411"/>
      <c r="WYG60" s="412"/>
      <c r="WYH60" s="406"/>
      <c r="WYI60" s="407"/>
      <c r="WYJ60" s="408"/>
      <c r="WYK60" s="409"/>
      <c r="WYL60" s="410"/>
      <c r="WYM60" s="411"/>
      <c r="WYN60" s="412"/>
      <c r="WYO60" s="406"/>
      <c r="WYP60" s="407"/>
      <c r="WYQ60" s="408"/>
      <c r="WYR60" s="409"/>
      <c r="WYS60" s="410"/>
      <c r="WYT60" s="411"/>
      <c r="WYU60" s="412"/>
      <c r="WYV60" s="406"/>
      <c r="WYW60" s="407"/>
      <c r="WYX60" s="408"/>
      <c r="WYY60" s="409"/>
      <c r="WYZ60" s="410"/>
      <c r="WZA60" s="411"/>
      <c r="WZB60" s="412"/>
      <c r="WZC60" s="406"/>
      <c r="WZD60" s="407"/>
      <c r="WZE60" s="408"/>
      <c r="WZF60" s="409"/>
      <c r="WZG60" s="410"/>
      <c r="WZH60" s="411"/>
      <c r="WZI60" s="412"/>
      <c r="WZJ60" s="406"/>
      <c r="WZK60" s="407"/>
      <c r="WZL60" s="408"/>
      <c r="WZM60" s="409"/>
      <c r="WZN60" s="410"/>
      <c r="WZO60" s="411"/>
      <c r="WZP60" s="412"/>
      <c r="WZQ60" s="406"/>
      <c r="WZR60" s="407"/>
      <c r="WZS60" s="408"/>
      <c r="WZT60" s="409"/>
      <c r="WZU60" s="410"/>
      <c r="WZV60" s="411"/>
      <c r="WZW60" s="412"/>
      <c r="WZX60" s="406"/>
      <c r="WZY60" s="407"/>
      <c r="WZZ60" s="408"/>
      <c r="XAA60" s="409"/>
      <c r="XAB60" s="410"/>
      <c r="XAC60" s="411"/>
      <c r="XAD60" s="412"/>
      <c r="XAE60" s="406"/>
      <c r="XAF60" s="407"/>
      <c r="XAG60" s="408"/>
      <c r="XAH60" s="409"/>
      <c r="XAI60" s="410"/>
      <c r="XAJ60" s="411"/>
      <c r="XAK60" s="412"/>
      <c r="XAL60" s="406"/>
      <c r="XAM60" s="407"/>
      <c r="XAN60" s="408"/>
      <c r="XAO60" s="409"/>
      <c r="XAP60" s="410"/>
      <c r="XAQ60" s="411"/>
      <c r="XAR60" s="412"/>
      <c r="XAS60" s="406"/>
      <c r="XAT60" s="407"/>
      <c r="XAU60" s="408"/>
      <c r="XAV60" s="409"/>
      <c r="XAW60" s="410"/>
      <c r="XAX60" s="411"/>
      <c r="XAY60" s="412"/>
      <c r="XAZ60" s="406"/>
      <c r="XBA60" s="407"/>
      <c r="XBB60" s="408"/>
      <c r="XBC60" s="409"/>
      <c r="XBD60" s="410"/>
      <c r="XBE60" s="411"/>
      <c r="XBF60" s="412"/>
      <c r="XBG60" s="406"/>
      <c r="XBH60" s="407"/>
      <c r="XBI60" s="408"/>
      <c r="XBJ60" s="409"/>
      <c r="XBK60" s="410"/>
      <c r="XBL60" s="411"/>
      <c r="XBM60" s="412"/>
      <c r="XBN60" s="406"/>
      <c r="XBO60" s="407"/>
      <c r="XBP60" s="408"/>
      <c r="XBQ60" s="409"/>
      <c r="XBR60" s="410"/>
      <c r="XBS60" s="411"/>
      <c r="XBT60" s="412"/>
      <c r="XBU60" s="406"/>
      <c r="XBV60" s="407"/>
      <c r="XBW60" s="408"/>
      <c r="XBX60" s="409"/>
      <c r="XBY60" s="410"/>
      <c r="XBZ60" s="411"/>
      <c r="XCA60" s="412"/>
      <c r="XCB60" s="406"/>
      <c r="XCC60" s="407"/>
      <c r="XCD60" s="408"/>
      <c r="XCE60" s="409"/>
      <c r="XCF60" s="410"/>
      <c r="XCG60" s="411"/>
      <c r="XCH60" s="412"/>
      <c r="XCI60" s="406"/>
      <c r="XCJ60" s="407"/>
      <c r="XCK60" s="408"/>
      <c r="XCL60" s="409"/>
      <c r="XCM60" s="410"/>
      <c r="XCN60" s="411"/>
      <c r="XCO60" s="412"/>
      <c r="XCP60" s="406"/>
      <c r="XCQ60" s="407"/>
      <c r="XCR60" s="408"/>
      <c r="XCS60" s="409"/>
      <c r="XCT60" s="410"/>
      <c r="XCU60" s="411"/>
      <c r="XCV60" s="412"/>
      <c r="XCW60" s="406"/>
      <c r="XCX60" s="407"/>
      <c r="XCY60" s="408"/>
      <c r="XCZ60" s="409"/>
      <c r="XDA60" s="410"/>
      <c r="XDB60" s="411"/>
      <c r="XDC60" s="412"/>
      <c r="XDD60" s="406"/>
      <c r="XDE60" s="407"/>
      <c r="XDF60" s="408"/>
      <c r="XDG60" s="409"/>
      <c r="XDH60" s="410"/>
      <c r="XDI60" s="411"/>
      <c r="XDJ60" s="412"/>
      <c r="XDK60" s="406"/>
      <c r="XDL60" s="407"/>
      <c r="XDM60" s="408"/>
      <c r="XDN60" s="409"/>
      <c r="XDO60" s="410"/>
      <c r="XDP60" s="411"/>
      <c r="XDQ60" s="412"/>
      <c r="XDR60" s="406"/>
      <c r="XDS60" s="407"/>
      <c r="XDT60" s="408"/>
      <c r="XDU60" s="409"/>
      <c r="XDV60" s="410"/>
      <c r="XDW60" s="411"/>
      <c r="XDX60" s="412"/>
      <c r="XDY60" s="406"/>
      <c r="XDZ60" s="407"/>
      <c r="XEA60" s="408"/>
      <c r="XEB60" s="409"/>
      <c r="XEC60" s="410"/>
      <c r="XED60" s="411"/>
      <c r="XEE60" s="412"/>
      <c r="XEF60" s="406"/>
      <c r="XEG60" s="407"/>
      <c r="XEH60" s="408"/>
      <c r="XEI60" s="409"/>
      <c r="XEJ60" s="410"/>
      <c r="XEK60" s="411"/>
      <c r="XEL60" s="412"/>
      <c r="XEM60" s="406"/>
      <c r="XEN60" s="407"/>
      <c r="XEO60" s="408"/>
      <c r="XEP60" s="409"/>
      <c r="XEQ60" s="410"/>
      <c r="XER60" s="411"/>
      <c r="XES60" s="412"/>
      <c r="XET60" s="406"/>
      <c r="XEU60" s="407"/>
      <c r="XEV60" s="408"/>
      <c r="XEW60" s="409"/>
      <c r="XEX60" s="410"/>
      <c r="XEY60" s="411"/>
      <c r="XEZ60" s="412"/>
      <c r="XFA60" s="406"/>
      <c r="XFB60" s="407"/>
      <c r="XFC60" s="408"/>
      <c r="XFD60" s="409"/>
    </row>
    <row r="61" spans="1:16384" s="10" customFormat="1" ht="90" x14ac:dyDescent="0.2">
      <c r="A61" s="713"/>
      <c r="B61" s="460" t="s">
        <v>1188</v>
      </c>
      <c r="C61" s="393">
        <v>5400000</v>
      </c>
      <c r="D61" s="393">
        <v>5400000</v>
      </c>
      <c r="E61" s="390">
        <f t="shared" si="4"/>
        <v>0</v>
      </c>
      <c r="F61" s="396">
        <v>42627</v>
      </c>
      <c r="G61" s="619" t="s">
        <v>1058</v>
      </c>
      <c r="H61" s="406"/>
      <c r="I61" s="407"/>
      <c r="J61" s="408"/>
      <c r="K61" s="409"/>
      <c r="L61" s="410"/>
      <c r="M61" s="411"/>
      <c r="N61" s="412"/>
      <c r="O61" s="406"/>
      <c r="P61" s="407"/>
      <c r="Q61" s="408"/>
      <c r="R61" s="409"/>
      <c r="S61" s="410"/>
      <c r="T61" s="411"/>
      <c r="U61" s="412"/>
      <c r="V61" s="406"/>
      <c r="W61" s="407"/>
      <c r="X61" s="408"/>
      <c r="Y61" s="409"/>
      <c r="Z61" s="410"/>
      <c r="AA61" s="411"/>
      <c r="AB61" s="412"/>
      <c r="AC61" s="406"/>
      <c r="AD61" s="407"/>
      <c r="AE61" s="408"/>
      <c r="AF61" s="409"/>
      <c r="AG61" s="410"/>
      <c r="AH61" s="411"/>
      <c r="AI61" s="412"/>
      <c r="AJ61" s="406"/>
      <c r="AK61" s="407"/>
      <c r="AL61" s="408"/>
      <c r="AM61" s="409"/>
      <c r="AN61" s="410"/>
      <c r="AO61" s="411"/>
      <c r="AP61" s="412"/>
      <c r="AQ61" s="406"/>
      <c r="AR61" s="407"/>
      <c r="AS61" s="408"/>
      <c r="AT61" s="409"/>
      <c r="AU61" s="410"/>
      <c r="AV61" s="411"/>
      <c r="AW61" s="412"/>
      <c r="AX61" s="406"/>
      <c r="AY61" s="407"/>
      <c r="AZ61" s="408"/>
      <c r="BA61" s="409"/>
      <c r="BB61" s="410"/>
      <c r="BC61" s="411"/>
      <c r="BD61" s="412"/>
      <c r="BE61" s="406"/>
      <c r="BF61" s="407"/>
      <c r="BG61" s="408"/>
      <c r="BH61" s="409"/>
      <c r="BI61" s="410"/>
      <c r="BJ61" s="411"/>
      <c r="BK61" s="412"/>
      <c r="BL61" s="406"/>
      <c r="BM61" s="407"/>
      <c r="BN61" s="408"/>
      <c r="BO61" s="409"/>
      <c r="BP61" s="410"/>
      <c r="BQ61" s="411"/>
      <c r="BR61" s="412"/>
      <c r="BS61" s="406"/>
      <c r="BT61" s="407"/>
      <c r="BU61" s="408"/>
      <c r="BV61" s="409"/>
      <c r="BW61" s="410"/>
      <c r="BX61" s="411"/>
      <c r="BY61" s="412"/>
      <c r="BZ61" s="406"/>
      <c r="CA61" s="407"/>
      <c r="CB61" s="408"/>
      <c r="CC61" s="409"/>
      <c r="CD61" s="410"/>
      <c r="CE61" s="411"/>
      <c r="CF61" s="412"/>
      <c r="CG61" s="406"/>
      <c r="CH61" s="407"/>
      <c r="CI61" s="408"/>
      <c r="CJ61" s="409"/>
      <c r="CK61" s="410"/>
      <c r="CL61" s="411"/>
      <c r="CM61" s="412"/>
      <c r="CN61" s="406"/>
      <c r="CO61" s="407"/>
      <c r="CP61" s="408"/>
      <c r="CQ61" s="409"/>
      <c r="CR61" s="410"/>
      <c r="CS61" s="411"/>
      <c r="CT61" s="412"/>
      <c r="CU61" s="406"/>
      <c r="CV61" s="407"/>
      <c r="CW61" s="408"/>
      <c r="CX61" s="409"/>
      <c r="CY61" s="410"/>
      <c r="CZ61" s="411"/>
      <c r="DA61" s="412"/>
      <c r="DB61" s="406"/>
      <c r="DC61" s="407"/>
      <c r="DD61" s="408"/>
      <c r="DE61" s="409"/>
      <c r="DF61" s="410"/>
      <c r="DG61" s="411"/>
      <c r="DH61" s="412"/>
      <c r="DI61" s="406"/>
      <c r="DJ61" s="407"/>
      <c r="DK61" s="408"/>
      <c r="DL61" s="409"/>
      <c r="DM61" s="410"/>
      <c r="DN61" s="411"/>
      <c r="DO61" s="412"/>
      <c r="DP61" s="406"/>
      <c r="DQ61" s="407"/>
      <c r="DR61" s="408"/>
      <c r="DS61" s="409"/>
      <c r="DT61" s="410"/>
      <c r="DU61" s="411"/>
      <c r="DV61" s="412"/>
      <c r="DW61" s="406"/>
      <c r="DX61" s="407"/>
      <c r="DY61" s="408"/>
      <c r="DZ61" s="409"/>
      <c r="EA61" s="410"/>
      <c r="EB61" s="411"/>
      <c r="EC61" s="412"/>
      <c r="ED61" s="406"/>
      <c r="EE61" s="407"/>
      <c r="EF61" s="408"/>
      <c r="EG61" s="409"/>
      <c r="EH61" s="410"/>
      <c r="EI61" s="411"/>
      <c r="EJ61" s="412"/>
      <c r="EK61" s="406"/>
      <c r="EL61" s="407"/>
      <c r="EM61" s="408"/>
      <c r="EN61" s="409"/>
      <c r="EO61" s="410"/>
      <c r="EP61" s="411"/>
      <c r="EQ61" s="412"/>
      <c r="ER61" s="406"/>
      <c r="ES61" s="407"/>
      <c r="ET61" s="408"/>
      <c r="EU61" s="409"/>
      <c r="EV61" s="410"/>
      <c r="EW61" s="411"/>
      <c r="EX61" s="412"/>
      <c r="EY61" s="406"/>
      <c r="EZ61" s="407"/>
      <c r="FA61" s="408"/>
      <c r="FB61" s="409"/>
      <c r="FC61" s="410"/>
      <c r="FD61" s="411"/>
      <c r="FE61" s="412"/>
      <c r="FF61" s="406"/>
      <c r="FG61" s="407"/>
      <c r="FH61" s="408"/>
      <c r="FI61" s="409"/>
      <c r="FJ61" s="410"/>
      <c r="FK61" s="411"/>
      <c r="FL61" s="412"/>
      <c r="FM61" s="406"/>
      <c r="FN61" s="407"/>
      <c r="FO61" s="408"/>
      <c r="FP61" s="409"/>
      <c r="FQ61" s="410"/>
      <c r="FR61" s="411"/>
      <c r="FS61" s="412"/>
      <c r="FT61" s="406"/>
      <c r="FU61" s="407"/>
      <c r="FV61" s="408"/>
      <c r="FW61" s="409"/>
      <c r="FX61" s="410"/>
      <c r="FY61" s="411"/>
      <c r="FZ61" s="412"/>
      <c r="GA61" s="406"/>
      <c r="GB61" s="407"/>
      <c r="GC61" s="408"/>
      <c r="GD61" s="409"/>
      <c r="GE61" s="410"/>
      <c r="GF61" s="411"/>
      <c r="GG61" s="412"/>
      <c r="GH61" s="406"/>
      <c r="GI61" s="407"/>
      <c r="GJ61" s="408"/>
      <c r="GK61" s="409"/>
      <c r="GL61" s="410"/>
      <c r="GM61" s="411"/>
      <c r="GN61" s="412"/>
      <c r="GO61" s="406"/>
      <c r="GP61" s="407"/>
      <c r="GQ61" s="408"/>
      <c r="GR61" s="409"/>
      <c r="GS61" s="410"/>
      <c r="GT61" s="411"/>
      <c r="GU61" s="412"/>
      <c r="GV61" s="406"/>
      <c r="GW61" s="407"/>
      <c r="GX61" s="408"/>
      <c r="GY61" s="409"/>
      <c r="GZ61" s="410"/>
      <c r="HA61" s="411"/>
      <c r="HB61" s="412"/>
      <c r="HC61" s="406"/>
      <c r="HD61" s="407"/>
      <c r="HE61" s="408"/>
      <c r="HF61" s="409"/>
      <c r="HG61" s="410"/>
      <c r="HH61" s="411"/>
      <c r="HI61" s="412"/>
      <c r="HJ61" s="406"/>
      <c r="HK61" s="407"/>
      <c r="HL61" s="408"/>
      <c r="HM61" s="409"/>
      <c r="HN61" s="410"/>
      <c r="HO61" s="411"/>
      <c r="HP61" s="412"/>
      <c r="HQ61" s="406"/>
      <c r="HR61" s="407"/>
      <c r="HS61" s="408"/>
      <c r="HT61" s="409"/>
      <c r="HU61" s="410"/>
      <c r="HV61" s="411"/>
      <c r="HW61" s="412"/>
      <c r="HX61" s="406"/>
      <c r="HY61" s="407"/>
      <c r="HZ61" s="408"/>
      <c r="IA61" s="409"/>
      <c r="IB61" s="410"/>
      <c r="IC61" s="411"/>
      <c r="ID61" s="412"/>
      <c r="IE61" s="406"/>
      <c r="IF61" s="407"/>
      <c r="IG61" s="408"/>
      <c r="IH61" s="409"/>
      <c r="II61" s="410"/>
      <c r="IJ61" s="411"/>
      <c r="IK61" s="412"/>
      <c r="IL61" s="406"/>
      <c r="IM61" s="407"/>
      <c r="IN61" s="408"/>
      <c r="IO61" s="409"/>
      <c r="IP61" s="410"/>
      <c r="IQ61" s="411"/>
      <c r="IR61" s="412"/>
      <c r="IS61" s="406"/>
      <c r="IT61" s="407"/>
      <c r="IU61" s="408"/>
      <c r="IV61" s="409"/>
      <c r="IW61" s="410"/>
      <c r="IX61" s="411"/>
      <c r="IY61" s="412"/>
      <c r="IZ61" s="406"/>
      <c r="JA61" s="407"/>
      <c r="JB61" s="408"/>
      <c r="JC61" s="409"/>
      <c r="JD61" s="410"/>
      <c r="JE61" s="411"/>
      <c r="JF61" s="412"/>
      <c r="JG61" s="406"/>
      <c r="JH61" s="407"/>
      <c r="JI61" s="408"/>
      <c r="JJ61" s="409"/>
      <c r="JK61" s="410"/>
      <c r="JL61" s="411"/>
      <c r="JM61" s="412"/>
      <c r="JN61" s="406"/>
      <c r="JO61" s="407"/>
      <c r="JP61" s="408"/>
      <c r="JQ61" s="409"/>
      <c r="JR61" s="410"/>
      <c r="JS61" s="411"/>
      <c r="JT61" s="412"/>
      <c r="JU61" s="406"/>
      <c r="JV61" s="407"/>
      <c r="JW61" s="408"/>
      <c r="JX61" s="409"/>
      <c r="JY61" s="410"/>
      <c r="JZ61" s="411"/>
      <c r="KA61" s="412"/>
      <c r="KB61" s="406"/>
      <c r="KC61" s="407"/>
      <c r="KD61" s="408"/>
      <c r="KE61" s="409"/>
      <c r="KF61" s="410"/>
      <c r="KG61" s="411"/>
      <c r="KH61" s="412"/>
      <c r="KI61" s="406"/>
      <c r="KJ61" s="407"/>
      <c r="KK61" s="408"/>
      <c r="KL61" s="409"/>
      <c r="KM61" s="410"/>
      <c r="KN61" s="411"/>
      <c r="KO61" s="412"/>
      <c r="KP61" s="406"/>
      <c r="KQ61" s="407"/>
      <c r="KR61" s="408"/>
      <c r="KS61" s="409"/>
      <c r="KT61" s="410"/>
      <c r="KU61" s="411"/>
      <c r="KV61" s="412"/>
      <c r="KW61" s="406"/>
      <c r="KX61" s="407"/>
      <c r="KY61" s="408"/>
      <c r="KZ61" s="409"/>
      <c r="LA61" s="410"/>
      <c r="LB61" s="411"/>
      <c r="LC61" s="412"/>
      <c r="LD61" s="406"/>
      <c r="LE61" s="407"/>
      <c r="LF61" s="408"/>
      <c r="LG61" s="409"/>
      <c r="LH61" s="410"/>
      <c r="LI61" s="411"/>
      <c r="LJ61" s="412"/>
      <c r="LK61" s="406"/>
      <c r="LL61" s="407"/>
      <c r="LM61" s="408"/>
      <c r="LN61" s="409"/>
      <c r="LO61" s="410"/>
      <c r="LP61" s="411"/>
      <c r="LQ61" s="412"/>
      <c r="LR61" s="406"/>
      <c r="LS61" s="407"/>
      <c r="LT61" s="408"/>
      <c r="LU61" s="409"/>
      <c r="LV61" s="410"/>
      <c r="LW61" s="411"/>
      <c r="LX61" s="412"/>
      <c r="LY61" s="406"/>
      <c r="LZ61" s="407"/>
      <c r="MA61" s="408"/>
      <c r="MB61" s="409"/>
      <c r="MC61" s="410"/>
      <c r="MD61" s="411"/>
      <c r="ME61" s="412"/>
      <c r="MF61" s="406"/>
      <c r="MG61" s="407"/>
      <c r="MH61" s="408"/>
      <c r="MI61" s="409"/>
      <c r="MJ61" s="410"/>
      <c r="MK61" s="411"/>
      <c r="ML61" s="412"/>
      <c r="MM61" s="406"/>
      <c r="MN61" s="407"/>
      <c r="MO61" s="408"/>
      <c r="MP61" s="409"/>
      <c r="MQ61" s="410"/>
      <c r="MR61" s="411"/>
      <c r="MS61" s="412"/>
      <c r="MT61" s="406"/>
      <c r="MU61" s="407"/>
      <c r="MV61" s="408"/>
      <c r="MW61" s="409"/>
      <c r="MX61" s="410"/>
      <c r="MY61" s="411"/>
      <c r="MZ61" s="412"/>
      <c r="NA61" s="406"/>
      <c r="NB61" s="407"/>
      <c r="NC61" s="408"/>
      <c r="ND61" s="409"/>
      <c r="NE61" s="410"/>
      <c r="NF61" s="411"/>
      <c r="NG61" s="412"/>
      <c r="NH61" s="406"/>
      <c r="NI61" s="407"/>
      <c r="NJ61" s="408"/>
      <c r="NK61" s="409"/>
      <c r="NL61" s="410"/>
      <c r="NM61" s="411"/>
      <c r="NN61" s="412"/>
      <c r="NO61" s="406"/>
      <c r="NP61" s="407"/>
      <c r="NQ61" s="408"/>
      <c r="NR61" s="409"/>
      <c r="NS61" s="410"/>
      <c r="NT61" s="411"/>
      <c r="NU61" s="412"/>
      <c r="NV61" s="406"/>
      <c r="NW61" s="407"/>
      <c r="NX61" s="408"/>
      <c r="NY61" s="409"/>
      <c r="NZ61" s="410"/>
      <c r="OA61" s="411"/>
      <c r="OB61" s="412"/>
      <c r="OC61" s="406"/>
      <c r="OD61" s="407"/>
      <c r="OE61" s="408"/>
      <c r="OF61" s="409"/>
      <c r="OG61" s="410"/>
      <c r="OH61" s="411"/>
      <c r="OI61" s="412"/>
      <c r="OJ61" s="406"/>
      <c r="OK61" s="407"/>
      <c r="OL61" s="408"/>
      <c r="OM61" s="409"/>
      <c r="ON61" s="410"/>
      <c r="OO61" s="411"/>
      <c r="OP61" s="412"/>
      <c r="OQ61" s="406"/>
      <c r="OR61" s="407"/>
      <c r="OS61" s="408"/>
      <c r="OT61" s="409"/>
      <c r="OU61" s="410"/>
      <c r="OV61" s="411"/>
      <c r="OW61" s="412"/>
      <c r="OX61" s="406"/>
      <c r="OY61" s="407"/>
      <c r="OZ61" s="408"/>
      <c r="PA61" s="409"/>
      <c r="PB61" s="410"/>
      <c r="PC61" s="411"/>
      <c r="PD61" s="412"/>
      <c r="PE61" s="406"/>
      <c r="PF61" s="407"/>
      <c r="PG61" s="408"/>
      <c r="PH61" s="409"/>
      <c r="PI61" s="410"/>
      <c r="PJ61" s="411"/>
      <c r="PK61" s="412"/>
      <c r="PL61" s="406"/>
      <c r="PM61" s="407"/>
      <c r="PN61" s="408"/>
      <c r="PO61" s="409"/>
      <c r="PP61" s="410"/>
      <c r="PQ61" s="411"/>
      <c r="PR61" s="412"/>
      <c r="PS61" s="406"/>
      <c r="PT61" s="407"/>
      <c r="PU61" s="408"/>
      <c r="PV61" s="409"/>
      <c r="PW61" s="410"/>
      <c r="PX61" s="411"/>
      <c r="PY61" s="412"/>
      <c r="PZ61" s="406"/>
      <c r="QA61" s="407"/>
      <c r="QB61" s="408"/>
      <c r="QC61" s="409"/>
      <c r="QD61" s="410"/>
      <c r="QE61" s="411"/>
      <c r="QF61" s="412"/>
      <c r="QG61" s="406"/>
      <c r="QH61" s="407"/>
      <c r="QI61" s="408"/>
      <c r="QJ61" s="409"/>
      <c r="QK61" s="410"/>
      <c r="QL61" s="411"/>
      <c r="QM61" s="412"/>
      <c r="QN61" s="406"/>
      <c r="QO61" s="407"/>
      <c r="QP61" s="408"/>
      <c r="QQ61" s="409"/>
      <c r="QR61" s="410"/>
      <c r="QS61" s="411"/>
      <c r="QT61" s="412"/>
      <c r="QU61" s="406"/>
      <c r="QV61" s="407"/>
      <c r="QW61" s="408"/>
      <c r="QX61" s="409"/>
      <c r="QY61" s="410"/>
      <c r="QZ61" s="411"/>
      <c r="RA61" s="412"/>
      <c r="RB61" s="406"/>
      <c r="RC61" s="407"/>
      <c r="RD61" s="408"/>
      <c r="RE61" s="409"/>
      <c r="RF61" s="410"/>
      <c r="RG61" s="411"/>
      <c r="RH61" s="412"/>
      <c r="RI61" s="406"/>
      <c r="RJ61" s="407"/>
      <c r="RK61" s="408"/>
      <c r="RL61" s="409"/>
      <c r="RM61" s="410"/>
      <c r="RN61" s="411"/>
      <c r="RO61" s="412"/>
      <c r="RP61" s="406"/>
      <c r="RQ61" s="407"/>
      <c r="RR61" s="408"/>
      <c r="RS61" s="409"/>
      <c r="RT61" s="410"/>
      <c r="RU61" s="411"/>
      <c r="RV61" s="412"/>
      <c r="RW61" s="406"/>
      <c r="RX61" s="407"/>
      <c r="RY61" s="408"/>
      <c r="RZ61" s="409"/>
      <c r="SA61" s="410"/>
      <c r="SB61" s="411"/>
      <c r="SC61" s="412"/>
      <c r="SD61" s="406"/>
      <c r="SE61" s="407"/>
      <c r="SF61" s="408"/>
      <c r="SG61" s="409"/>
      <c r="SH61" s="410"/>
      <c r="SI61" s="411"/>
      <c r="SJ61" s="412"/>
      <c r="SK61" s="406"/>
      <c r="SL61" s="407"/>
      <c r="SM61" s="408"/>
      <c r="SN61" s="409"/>
      <c r="SO61" s="410"/>
      <c r="SP61" s="411"/>
      <c r="SQ61" s="412"/>
      <c r="SR61" s="406"/>
      <c r="SS61" s="407"/>
      <c r="ST61" s="408"/>
      <c r="SU61" s="409"/>
      <c r="SV61" s="410"/>
      <c r="SW61" s="411"/>
      <c r="SX61" s="412"/>
      <c r="SY61" s="406"/>
      <c r="SZ61" s="407"/>
      <c r="TA61" s="408"/>
      <c r="TB61" s="409"/>
      <c r="TC61" s="410"/>
      <c r="TD61" s="411"/>
      <c r="TE61" s="412"/>
      <c r="TF61" s="406"/>
      <c r="TG61" s="407"/>
      <c r="TH61" s="408"/>
      <c r="TI61" s="409"/>
      <c r="TJ61" s="410"/>
      <c r="TK61" s="411"/>
      <c r="TL61" s="412"/>
      <c r="TM61" s="406"/>
      <c r="TN61" s="407"/>
      <c r="TO61" s="408"/>
      <c r="TP61" s="409"/>
      <c r="TQ61" s="410"/>
      <c r="TR61" s="411"/>
      <c r="TS61" s="412"/>
      <c r="TT61" s="406"/>
      <c r="TU61" s="407"/>
      <c r="TV61" s="408"/>
      <c r="TW61" s="409"/>
      <c r="TX61" s="410"/>
      <c r="TY61" s="411"/>
      <c r="TZ61" s="412"/>
      <c r="UA61" s="406"/>
      <c r="UB61" s="407"/>
      <c r="UC61" s="408"/>
      <c r="UD61" s="409"/>
      <c r="UE61" s="410"/>
      <c r="UF61" s="411"/>
      <c r="UG61" s="412"/>
      <c r="UH61" s="406"/>
      <c r="UI61" s="407"/>
      <c r="UJ61" s="408"/>
      <c r="UK61" s="409"/>
      <c r="UL61" s="410"/>
      <c r="UM61" s="411"/>
      <c r="UN61" s="412"/>
      <c r="UO61" s="406"/>
      <c r="UP61" s="407"/>
      <c r="UQ61" s="408"/>
      <c r="UR61" s="409"/>
      <c r="US61" s="410"/>
      <c r="UT61" s="411"/>
      <c r="UU61" s="412"/>
      <c r="UV61" s="406"/>
      <c r="UW61" s="407"/>
      <c r="UX61" s="408"/>
      <c r="UY61" s="409"/>
      <c r="UZ61" s="410"/>
      <c r="VA61" s="411"/>
      <c r="VB61" s="412"/>
      <c r="VC61" s="406"/>
      <c r="VD61" s="407"/>
      <c r="VE61" s="408"/>
      <c r="VF61" s="409"/>
      <c r="VG61" s="410"/>
      <c r="VH61" s="411"/>
      <c r="VI61" s="412"/>
      <c r="VJ61" s="406"/>
      <c r="VK61" s="407"/>
      <c r="VL61" s="408"/>
      <c r="VM61" s="409"/>
      <c r="VN61" s="410"/>
      <c r="VO61" s="411"/>
      <c r="VP61" s="412"/>
      <c r="VQ61" s="406"/>
      <c r="VR61" s="407"/>
      <c r="VS61" s="408"/>
      <c r="VT61" s="409"/>
      <c r="VU61" s="410"/>
      <c r="VV61" s="411"/>
      <c r="VW61" s="412"/>
      <c r="VX61" s="406"/>
      <c r="VY61" s="407"/>
      <c r="VZ61" s="408"/>
      <c r="WA61" s="409"/>
      <c r="WB61" s="410"/>
      <c r="WC61" s="411"/>
      <c r="WD61" s="412"/>
      <c r="WE61" s="406"/>
      <c r="WF61" s="407"/>
      <c r="WG61" s="408"/>
      <c r="WH61" s="409"/>
      <c r="WI61" s="410"/>
      <c r="WJ61" s="411"/>
      <c r="WK61" s="412"/>
      <c r="WL61" s="406"/>
      <c r="WM61" s="407"/>
      <c r="WN61" s="408"/>
      <c r="WO61" s="409"/>
      <c r="WP61" s="410"/>
      <c r="WQ61" s="411"/>
      <c r="WR61" s="412"/>
      <c r="WS61" s="406"/>
      <c r="WT61" s="407"/>
      <c r="WU61" s="408"/>
      <c r="WV61" s="409"/>
      <c r="WW61" s="410"/>
      <c r="WX61" s="411"/>
      <c r="WY61" s="412"/>
      <c r="WZ61" s="406"/>
      <c r="XA61" s="407"/>
      <c r="XB61" s="408"/>
      <c r="XC61" s="409"/>
      <c r="XD61" s="410"/>
      <c r="XE61" s="411"/>
      <c r="XF61" s="412"/>
      <c r="XG61" s="406"/>
      <c r="XH61" s="407"/>
      <c r="XI61" s="408"/>
      <c r="XJ61" s="409"/>
      <c r="XK61" s="410"/>
      <c r="XL61" s="411"/>
      <c r="XM61" s="412"/>
      <c r="XN61" s="406"/>
      <c r="XO61" s="407"/>
      <c r="XP61" s="408"/>
      <c r="XQ61" s="409"/>
      <c r="XR61" s="410"/>
      <c r="XS61" s="411"/>
      <c r="XT61" s="412"/>
      <c r="XU61" s="406"/>
      <c r="XV61" s="407"/>
      <c r="XW61" s="408"/>
      <c r="XX61" s="409"/>
      <c r="XY61" s="410"/>
      <c r="XZ61" s="411"/>
      <c r="YA61" s="412"/>
      <c r="YB61" s="406"/>
      <c r="YC61" s="407"/>
      <c r="YD61" s="408"/>
      <c r="YE61" s="409"/>
      <c r="YF61" s="410"/>
      <c r="YG61" s="411"/>
      <c r="YH61" s="412"/>
      <c r="YI61" s="406"/>
      <c r="YJ61" s="407"/>
      <c r="YK61" s="408"/>
      <c r="YL61" s="409"/>
      <c r="YM61" s="410"/>
      <c r="YN61" s="411"/>
      <c r="YO61" s="412"/>
      <c r="YP61" s="406"/>
      <c r="YQ61" s="407"/>
      <c r="YR61" s="408"/>
      <c r="YS61" s="409"/>
      <c r="YT61" s="410"/>
      <c r="YU61" s="411"/>
      <c r="YV61" s="412"/>
      <c r="YW61" s="406"/>
      <c r="YX61" s="407"/>
      <c r="YY61" s="408"/>
      <c r="YZ61" s="409"/>
      <c r="ZA61" s="410"/>
      <c r="ZB61" s="411"/>
      <c r="ZC61" s="412"/>
      <c r="ZD61" s="406"/>
      <c r="ZE61" s="407"/>
      <c r="ZF61" s="408"/>
      <c r="ZG61" s="409"/>
      <c r="ZH61" s="410"/>
      <c r="ZI61" s="411"/>
      <c r="ZJ61" s="412"/>
      <c r="ZK61" s="406"/>
      <c r="ZL61" s="407"/>
      <c r="ZM61" s="408"/>
      <c r="ZN61" s="409"/>
      <c r="ZO61" s="410"/>
      <c r="ZP61" s="411"/>
      <c r="ZQ61" s="412"/>
      <c r="ZR61" s="406"/>
      <c r="ZS61" s="407"/>
      <c r="ZT61" s="408"/>
      <c r="ZU61" s="409"/>
      <c r="ZV61" s="410"/>
      <c r="ZW61" s="411"/>
      <c r="ZX61" s="412"/>
      <c r="ZY61" s="406"/>
      <c r="ZZ61" s="407"/>
      <c r="AAA61" s="408"/>
      <c r="AAB61" s="409"/>
      <c r="AAC61" s="410"/>
      <c r="AAD61" s="411"/>
      <c r="AAE61" s="412"/>
      <c r="AAF61" s="406"/>
      <c r="AAG61" s="407"/>
      <c r="AAH61" s="408"/>
      <c r="AAI61" s="409"/>
      <c r="AAJ61" s="410"/>
      <c r="AAK61" s="411"/>
      <c r="AAL61" s="412"/>
      <c r="AAM61" s="406"/>
      <c r="AAN61" s="407"/>
      <c r="AAO61" s="408"/>
      <c r="AAP61" s="409"/>
      <c r="AAQ61" s="410"/>
      <c r="AAR61" s="411"/>
      <c r="AAS61" s="412"/>
      <c r="AAT61" s="406"/>
      <c r="AAU61" s="407"/>
      <c r="AAV61" s="408"/>
      <c r="AAW61" s="409"/>
      <c r="AAX61" s="410"/>
      <c r="AAY61" s="411"/>
      <c r="AAZ61" s="412"/>
      <c r="ABA61" s="406"/>
      <c r="ABB61" s="407"/>
      <c r="ABC61" s="408"/>
      <c r="ABD61" s="409"/>
      <c r="ABE61" s="410"/>
      <c r="ABF61" s="411"/>
      <c r="ABG61" s="412"/>
      <c r="ABH61" s="406"/>
      <c r="ABI61" s="407"/>
      <c r="ABJ61" s="408"/>
      <c r="ABK61" s="409"/>
      <c r="ABL61" s="410"/>
      <c r="ABM61" s="411"/>
      <c r="ABN61" s="412"/>
      <c r="ABO61" s="406"/>
      <c r="ABP61" s="407"/>
      <c r="ABQ61" s="408"/>
      <c r="ABR61" s="409"/>
      <c r="ABS61" s="410"/>
      <c r="ABT61" s="411"/>
      <c r="ABU61" s="412"/>
      <c r="ABV61" s="406"/>
      <c r="ABW61" s="407"/>
      <c r="ABX61" s="408"/>
      <c r="ABY61" s="409"/>
      <c r="ABZ61" s="410"/>
      <c r="ACA61" s="411"/>
      <c r="ACB61" s="412"/>
      <c r="ACC61" s="406"/>
      <c r="ACD61" s="407"/>
      <c r="ACE61" s="408"/>
      <c r="ACF61" s="409"/>
      <c r="ACG61" s="410"/>
      <c r="ACH61" s="411"/>
      <c r="ACI61" s="412"/>
      <c r="ACJ61" s="406"/>
      <c r="ACK61" s="407"/>
      <c r="ACL61" s="408"/>
      <c r="ACM61" s="409"/>
      <c r="ACN61" s="410"/>
      <c r="ACO61" s="411"/>
      <c r="ACP61" s="412"/>
      <c r="ACQ61" s="406"/>
      <c r="ACR61" s="407"/>
      <c r="ACS61" s="408"/>
      <c r="ACT61" s="409"/>
      <c r="ACU61" s="410"/>
      <c r="ACV61" s="411"/>
      <c r="ACW61" s="412"/>
      <c r="ACX61" s="406"/>
      <c r="ACY61" s="407"/>
      <c r="ACZ61" s="408"/>
      <c r="ADA61" s="409"/>
      <c r="ADB61" s="410"/>
      <c r="ADC61" s="411"/>
      <c r="ADD61" s="412"/>
      <c r="ADE61" s="406"/>
      <c r="ADF61" s="407"/>
      <c r="ADG61" s="408"/>
      <c r="ADH61" s="409"/>
      <c r="ADI61" s="410"/>
      <c r="ADJ61" s="411"/>
      <c r="ADK61" s="412"/>
      <c r="ADL61" s="406"/>
      <c r="ADM61" s="407"/>
      <c r="ADN61" s="408"/>
      <c r="ADO61" s="409"/>
      <c r="ADP61" s="410"/>
      <c r="ADQ61" s="411"/>
      <c r="ADR61" s="412"/>
      <c r="ADS61" s="406"/>
      <c r="ADT61" s="407"/>
      <c r="ADU61" s="408"/>
      <c r="ADV61" s="409"/>
      <c r="ADW61" s="410"/>
      <c r="ADX61" s="411"/>
      <c r="ADY61" s="412"/>
      <c r="ADZ61" s="406"/>
      <c r="AEA61" s="407"/>
      <c r="AEB61" s="408"/>
      <c r="AEC61" s="409"/>
      <c r="AED61" s="410"/>
      <c r="AEE61" s="411"/>
      <c r="AEF61" s="412"/>
      <c r="AEG61" s="406"/>
      <c r="AEH61" s="407"/>
      <c r="AEI61" s="408"/>
      <c r="AEJ61" s="409"/>
      <c r="AEK61" s="410"/>
      <c r="AEL61" s="411"/>
      <c r="AEM61" s="412"/>
      <c r="AEN61" s="406"/>
      <c r="AEO61" s="407"/>
      <c r="AEP61" s="408"/>
      <c r="AEQ61" s="409"/>
      <c r="AER61" s="410"/>
      <c r="AES61" s="411"/>
      <c r="AET61" s="412"/>
      <c r="AEU61" s="406"/>
      <c r="AEV61" s="407"/>
      <c r="AEW61" s="408"/>
      <c r="AEX61" s="409"/>
      <c r="AEY61" s="410"/>
      <c r="AEZ61" s="411"/>
      <c r="AFA61" s="412"/>
      <c r="AFB61" s="406"/>
      <c r="AFC61" s="407"/>
      <c r="AFD61" s="408"/>
      <c r="AFE61" s="409"/>
      <c r="AFF61" s="410"/>
      <c r="AFG61" s="411"/>
      <c r="AFH61" s="412"/>
      <c r="AFI61" s="406"/>
      <c r="AFJ61" s="407"/>
      <c r="AFK61" s="408"/>
      <c r="AFL61" s="409"/>
      <c r="AFM61" s="410"/>
      <c r="AFN61" s="411"/>
      <c r="AFO61" s="412"/>
      <c r="AFP61" s="406"/>
      <c r="AFQ61" s="407"/>
      <c r="AFR61" s="408"/>
      <c r="AFS61" s="409"/>
      <c r="AFT61" s="410"/>
      <c r="AFU61" s="411"/>
      <c r="AFV61" s="412"/>
      <c r="AFW61" s="406"/>
      <c r="AFX61" s="407"/>
      <c r="AFY61" s="408"/>
      <c r="AFZ61" s="409"/>
      <c r="AGA61" s="410"/>
      <c r="AGB61" s="411"/>
      <c r="AGC61" s="412"/>
      <c r="AGD61" s="406"/>
      <c r="AGE61" s="407"/>
      <c r="AGF61" s="408"/>
      <c r="AGG61" s="409"/>
      <c r="AGH61" s="410"/>
      <c r="AGI61" s="411"/>
      <c r="AGJ61" s="412"/>
      <c r="AGK61" s="406"/>
      <c r="AGL61" s="407"/>
      <c r="AGM61" s="408"/>
      <c r="AGN61" s="409"/>
      <c r="AGO61" s="410"/>
      <c r="AGP61" s="411"/>
      <c r="AGQ61" s="412"/>
      <c r="AGR61" s="406"/>
      <c r="AGS61" s="407"/>
      <c r="AGT61" s="408"/>
      <c r="AGU61" s="409"/>
      <c r="AGV61" s="410"/>
      <c r="AGW61" s="411"/>
      <c r="AGX61" s="412"/>
      <c r="AGY61" s="406"/>
      <c r="AGZ61" s="407"/>
      <c r="AHA61" s="408"/>
      <c r="AHB61" s="409"/>
      <c r="AHC61" s="410"/>
      <c r="AHD61" s="411"/>
      <c r="AHE61" s="412"/>
      <c r="AHF61" s="406"/>
      <c r="AHG61" s="407"/>
      <c r="AHH61" s="408"/>
      <c r="AHI61" s="409"/>
      <c r="AHJ61" s="410"/>
      <c r="AHK61" s="411"/>
      <c r="AHL61" s="412"/>
      <c r="AHM61" s="406"/>
      <c r="AHN61" s="407"/>
      <c r="AHO61" s="408"/>
      <c r="AHP61" s="409"/>
      <c r="AHQ61" s="410"/>
      <c r="AHR61" s="411"/>
      <c r="AHS61" s="412"/>
      <c r="AHT61" s="406"/>
      <c r="AHU61" s="407"/>
      <c r="AHV61" s="408"/>
      <c r="AHW61" s="409"/>
      <c r="AHX61" s="410"/>
      <c r="AHY61" s="411"/>
      <c r="AHZ61" s="412"/>
      <c r="AIA61" s="406"/>
      <c r="AIB61" s="407"/>
      <c r="AIC61" s="408"/>
      <c r="AID61" s="409"/>
      <c r="AIE61" s="410"/>
      <c r="AIF61" s="411"/>
      <c r="AIG61" s="412"/>
      <c r="AIH61" s="406"/>
      <c r="AII61" s="407"/>
      <c r="AIJ61" s="408"/>
      <c r="AIK61" s="409"/>
      <c r="AIL61" s="410"/>
      <c r="AIM61" s="411"/>
      <c r="AIN61" s="412"/>
      <c r="AIO61" s="406"/>
      <c r="AIP61" s="407"/>
      <c r="AIQ61" s="408"/>
      <c r="AIR61" s="409"/>
      <c r="AIS61" s="410"/>
      <c r="AIT61" s="411"/>
      <c r="AIU61" s="412"/>
      <c r="AIV61" s="406"/>
      <c r="AIW61" s="407"/>
      <c r="AIX61" s="408"/>
      <c r="AIY61" s="409"/>
      <c r="AIZ61" s="410"/>
      <c r="AJA61" s="411"/>
      <c r="AJB61" s="412"/>
      <c r="AJC61" s="406"/>
      <c r="AJD61" s="407"/>
      <c r="AJE61" s="408"/>
      <c r="AJF61" s="409"/>
      <c r="AJG61" s="410"/>
      <c r="AJH61" s="411"/>
      <c r="AJI61" s="412"/>
      <c r="AJJ61" s="406"/>
      <c r="AJK61" s="407"/>
      <c r="AJL61" s="408"/>
      <c r="AJM61" s="409"/>
      <c r="AJN61" s="410"/>
      <c r="AJO61" s="411"/>
      <c r="AJP61" s="412"/>
      <c r="AJQ61" s="406"/>
      <c r="AJR61" s="407"/>
      <c r="AJS61" s="408"/>
      <c r="AJT61" s="409"/>
      <c r="AJU61" s="410"/>
      <c r="AJV61" s="411"/>
      <c r="AJW61" s="412"/>
      <c r="AJX61" s="406"/>
      <c r="AJY61" s="407"/>
      <c r="AJZ61" s="408"/>
      <c r="AKA61" s="409"/>
      <c r="AKB61" s="410"/>
      <c r="AKC61" s="411"/>
      <c r="AKD61" s="412"/>
      <c r="AKE61" s="406"/>
      <c r="AKF61" s="407"/>
      <c r="AKG61" s="408"/>
      <c r="AKH61" s="409"/>
      <c r="AKI61" s="410"/>
      <c r="AKJ61" s="411"/>
      <c r="AKK61" s="412"/>
      <c r="AKL61" s="406"/>
      <c r="AKM61" s="407"/>
      <c r="AKN61" s="408"/>
      <c r="AKO61" s="409"/>
      <c r="AKP61" s="410"/>
      <c r="AKQ61" s="411"/>
      <c r="AKR61" s="412"/>
      <c r="AKS61" s="406"/>
      <c r="AKT61" s="407"/>
      <c r="AKU61" s="408"/>
      <c r="AKV61" s="409"/>
      <c r="AKW61" s="410"/>
      <c r="AKX61" s="411"/>
      <c r="AKY61" s="412"/>
      <c r="AKZ61" s="406"/>
      <c r="ALA61" s="407"/>
      <c r="ALB61" s="408"/>
      <c r="ALC61" s="409"/>
      <c r="ALD61" s="410"/>
      <c r="ALE61" s="411"/>
      <c r="ALF61" s="412"/>
      <c r="ALG61" s="406"/>
      <c r="ALH61" s="407"/>
      <c r="ALI61" s="408"/>
      <c r="ALJ61" s="409"/>
      <c r="ALK61" s="410"/>
      <c r="ALL61" s="411"/>
      <c r="ALM61" s="412"/>
      <c r="ALN61" s="406"/>
      <c r="ALO61" s="407"/>
      <c r="ALP61" s="408"/>
      <c r="ALQ61" s="409"/>
      <c r="ALR61" s="410"/>
      <c r="ALS61" s="411"/>
      <c r="ALT61" s="412"/>
      <c r="ALU61" s="406"/>
      <c r="ALV61" s="407"/>
      <c r="ALW61" s="408"/>
      <c r="ALX61" s="409"/>
      <c r="ALY61" s="410"/>
      <c r="ALZ61" s="411"/>
      <c r="AMA61" s="412"/>
      <c r="AMB61" s="406"/>
      <c r="AMC61" s="407"/>
      <c r="AMD61" s="408"/>
      <c r="AME61" s="409"/>
      <c r="AMF61" s="410"/>
      <c r="AMG61" s="411"/>
      <c r="AMH61" s="412"/>
      <c r="AMI61" s="406"/>
      <c r="AMJ61" s="407"/>
      <c r="AMK61" s="408"/>
      <c r="AML61" s="409"/>
      <c r="AMM61" s="410"/>
      <c r="AMN61" s="411"/>
      <c r="AMO61" s="412"/>
      <c r="AMP61" s="406"/>
      <c r="AMQ61" s="407"/>
      <c r="AMR61" s="408"/>
      <c r="AMS61" s="409"/>
      <c r="AMT61" s="410"/>
      <c r="AMU61" s="411"/>
      <c r="AMV61" s="412"/>
      <c r="AMW61" s="406"/>
      <c r="AMX61" s="407"/>
      <c r="AMY61" s="408"/>
      <c r="AMZ61" s="409"/>
      <c r="ANA61" s="410"/>
      <c r="ANB61" s="411"/>
      <c r="ANC61" s="412"/>
      <c r="AND61" s="406"/>
      <c r="ANE61" s="407"/>
      <c r="ANF61" s="408"/>
      <c r="ANG61" s="409"/>
      <c r="ANH61" s="410"/>
      <c r="ANI61" s="411"/>
      <c r="ANJ61" s="412"/>
      <c r="ANK61" s="406"/>
      <c r="ANL61" s="407"/>
      <c r="ANM61" s="408"/>
      <c r="ANN61" s="409"/>
      <c r="ANO61" s="410"/>
      <c r="ANP61" s="411"/>
      <c r="ANQ61" s="412"/>
      <c r="ANR61" s="406"/>
      <c r="ANS61" s="407"/>
      <c r="ANT61" s="408"/>
      <c r="ANU61" s="409"/>
      <c r="ANV61" s="410"/>
      <c r="ANW61" s="411"/>
      <c r="ANX61" s="412"/>
      <c r="ANY61" s="406"/>
      <c r="ANZ61" s="407"/>
      <c r="AOA61" s="408"/>
      <c r="AOB61" s="409"/>
      <c r="AOC61" s="410"/>
      <c r="AOD61" s="411"/>
      <c r="AOE61" s="412"/>
      <c r="AOF61" s="406"/>
      <c r="AOG61" s="407"/>
      <c r="AOH61" s="408"/>
      <c r="AOI61" s="409"/>
      <c r="AOJ61" s="410"/>
      <c r="AOK61" s="411"/>
      <c r="AOL61" s="412"/>
      <c r="AOM61" s="406"/>
      <c r="AON61" s="407"/>
      <c r="AOO61" s="408"/>
      <c r="AOP61" s="409"/>
      <c r="AOQ61" s="410"/>
      <c r="AOR61" s="411"/>
      <c r="AOS61" s="412"/>
      <c r="AOT61" s="406"/>
      <c r="AOU61" s="407"/>
      <c r="AOV61" s="408"/>
      <c r="AOW61" s="409"/>
      <c r="AOX61" s="410"/>
      <c r="AOY61" s="411"/>
      <c r="AOZ61" s="412"/>
      <c r="APA61" s="406"/>
      <c r="APB61" s="407"/>
      <c r="APC61" s="408"/>
      <c r="APD61" s="409"/>
      <c r="APE61" s="410"/>
      <c r="APF61" s="411"/>
      <c r="APG61" s="412"/>
      <c r="APH61" s="406"/>
      <c r="API61" s="407"/>
      <c r="APJ61" s="408"/>
      <c r="APK61" s="409"/>
      <c r="APL61" s="410"/>
      <c r="APM61" s="411"/>
      <c r="APN61" s="412"/>
      <c r="APO61" s="406"/>
      <c r="APP61" s="407"/>
      <c r="APQ61" s="408"/>
      <c r="APR61" s="409"/>
      <c r="APS61" s="410"/>
      <c r="APT61" s="411"/>
      <c r="APU61" s="412"/>
      <c r="APV61" s="406"/>
      <c r="APW61" s="407"/>
      <c r="APX61" s="408"/>
      <c r="APY61" s="409"/>
      <c r="APZ61" s="410"/>
      <c r="AQA61" s="411"/>
      <c r="AQB61" s="412"/>
      <c r="AQC61" s="406"/>
      <c r="AQD61" s="407"/>
      <c r="AQE61" s="408"/>
      <c r="AQF61" s="409"/>
      <c r="AQG61" s="410"/>
      <c r="AQH61" s="411"/>
      <c r="AQI61" s="412"/>
      <c r="AQJ61" s="406"/>
      <c r="AQK61" s="407"/>
      <c r="AQL61" s="408"/>
      <c r="AQM61" s="409"/>
      <c r="AQN61" s="410"/>
      <c r="AQO61" s="411"/>
      <c r="AQP61" s="412"/>
      <c r="AQQ61" s="406"/>
      <c r="AQR61" s="407"/>
      <c r="AQS61" s="408"/>
      <c r="AQT61" s="409"/>
      <c r="AQU61" s="410"/>
      <c r="AQV61" s="411"/>
      <c r="AQW61" s="412"/>
      <c r="AQX61" s="406"/>
      <c r="AQY61" s="407"/>
      <c r="AQZ61" s="408"/>
      <c r="ARA61" s="409"/>
      <c r="ARB61" s="410"/>
      <c r="ARC61" s="411"/>
      <c r="ARD61" s="412"/>
      <c r="ARE61" s="406"/>
      <c r="ARF61" s="407"/>
      <c r="ARG61" s="408"/>
      <c r="ARH61" s="409"/>
      <c r="ARI61" s="410"/>
      <c r="ARJ61" s="411"/>
      <c r="ARK61" s="412"/>
      <c r="ARL61" s="406"/>
      <c r="ARM61" s="407"/>
      <c r="ARN61" s="408"/>
      <c r="ARO61" s="409"/>
      <c r="ARP61" s="410"/>
      <c r="ARQ61" s="411"/>
      <c r="ARR61" s="412"/>
      <c r="ARS61" s="406"/>
      <c r="ART61" s="407"/>
      <c r="ARU61" s="408"/>
      <c r="ARV61" s="409"/>
      <c r="ARW61" s="410"/>
      <c r="ARX61" s="411"/>
      <c r="ARY61" s="412"/>
      <c r="ARZ61" s="406"/>
      <c r="ASA61" s="407"/>
      <c r="ASB61" s="408"/>
      <c r="ASC61" s="409"/>
      <c r="ASD61" s="410"/>
      <c r="ASE61" s="411"/>
      <c r="ASF61" s="412"/>
      <c r="ASG61" s="406"/>
      <c r="ASH61" s="407"/>
      <c r="ASI61" s="408"/>
      <c r="ASJ61" s="409"/>
      <c r="ASK61" s="410"/>
      <c r="ASL61" s="411"/>
      <c r="ASM61" s="412"/>
      <c r="ASN61" s="406"/>
      <c r="ASO61" s="407"/>
      <c r="ASP61" s="408"/>
      <c r="ASQ61" s="409"/>
      <c r="ASR61" s="410"/>
      <c r="ASS61" s="411"/>
      <c r="AST61" s="412"/>
      <c r="ASU61" s="406"/>
      <c r="ASV61" s="407"/>
      <c r="ASW61" s="408"/>
      <c r="ASX61" s="409"/>
      <c r="ASY61" s="410"/>
      <c r="ASZ61" s="411"/>
      <c r="ATA61" s="412"/>
      <c r="ATB61" s="406"/>
      <c r="ATC61" s="407"/>
      <c r="ATD61" s="408"/>
      <c r="ATE61" s="409"/>
      <c r="ATF61" s="410"/>
      <c r="ATG61" s="411"/>
      <c r="ATH61" s="412"/>
      <c r="ATI61" s="406"/>
      <c r="ATJ61" s="407"/>
      <c r="ATK61" s="408"/>
      <c r="ATL61" s="409"/>
      <c r="ATM61" s="410"/>
      <c r="ATN61" s="411"/>
      <c r="ATO61" s="412"/>
      <c r="ATP61" s="406"/>
      <c r="ATQ61" s="407"/>
      <c r="ATR61" s="408"/>
      <c r="ATS61" s="409"/>
      <c r="ATT61" s="410"/>
      <c r="ATU61" s="411"/>
      <c r="ATV61" s="412"/>
      <c r="ATW61" s="406"/>
      <c r="ATX61" s="407"/>
      <c r="ATY61" s="408"/>
      <c r="ATZ61" s="409"/>
      <c r="AUA61" s="410"/>
      <c r="AUB61" s="411"/>
      <c r="AUC61" s="412"/>
      <c r="AUD61" s="406"/>
      <c r="AUE61" s="407"/>
      <c r="AUF61" s="408"/>
      <c r="AUG61" s="409"/>
      <c r="AUH61" s="410"/>
      <c r="AUI61" s="411"/>
      <c r="AUJ61" s="412"/>
      <c r="AUK61" s="406"/>
      <c r="AUL61" s="407"/>
      <c r="AUM61" s="408"/>
      <c r="AUN61" s="409"/>
      <c r="AUO61" s="410"/>
      <c r="AUP61" s="411"/>
      <c r="AUQ61" s="412"/>
      <c r="AUR61" s="406"/>
      <c r="AUS61" s="407"/>
      <c r="AUT61" s="408"/>
      <c r="AUU61" s="409"/>
      <c r="AUV61" s="410"/>
      <c r="AUW61" s="411"/>
      <c r="AUX61" s="412"/>
      <c r="AUY61" s="406"/>
      <c r="AUZ61" s="407"/>
      <c r="AVA61" s="408"/>
      <c r="AVB61" s="409"/>
      <c r="AVC61" s="410"/>
      <c r="AVD61" s="411"/>
      <c r="AVE61" s="412"/>
      <c r="AVF61" s="406"/>
      <c r="AVG61" s="407"/>
      <c r="AVH61" s="408"/>
      <c r="AVI61" s="409"/>
      <c r="AVJ61" s="410"/>
      <c r="AVK61" s="411"/>
      <c r="AVL61" s="412"/>
      <c r="AVM61" s="406"/>
      <c r="AVN61" s="407"/>
      <c r="AVO61" s="408"/>
      <c r="AVP61" s="409"/>
      <c r="AVQ61" s="410"/>
      <c r="AVR61" s="411"/>
      <c r="AVS61" s="412"/>
      <c r="AVT61" s="406"/>
      <c r="AVU61" s="407"/>
      <c r="AVV61" s="408"/>
      <c r="AVW61" s="409"/>
      <c r="AVX61" s="410"/>
      <c r="AVY61" s="411"/>
      <c r="AVZ61" s="412"/>
      <c r="AWA61" s="406"/>
      <c r="AWB61" s="407"/>
      <c r="AWC61" s="408"/>
      <c r="AWD61" s="409"/>
      <c r="AWE61" s="410"/>
      <c r="AWF61" s="411"/>
      <c r="AWG61" s="412"/>
      <c r="AWH61" s="406"/>
      <c r="AWI61" s="407"/>
      <c r="AWJ61" s="408"/>
      <c r="AWK61" s="409"/>
      <c r="AWL61" s="410"/>
      <c r="AWM61" s="411"/>
      <c r="AWN61" s="412"/>
      <c r="AWO61" s="406"/>
      <c r="AWP61" s="407"/>
      <c r="AWQ61" s="408"/>
      <c r="AWR61" s="409"/>
      <c r="AWS61" s="410"/>
      <c r="AWT61" s="411"/>
      <c r="AWU61" s="412"/>
      <c r="AWV61" s="406"/>
      <c r="AWW61" s="407"/>
      <c r="AWX61" s="408"/>
      <c r="AWY61" s="409"/>
      <c r="AWZ61" s="410"/>
      <c r="AXA61" s="411"/>
      <c r="AXB61" s="412"/>
      <c r="AXC61" s="406"/>
      <c r="AXD61" s="407"/>
      <c r="AXE61" s="408"/>
      <c r="AXF61" s="409"/>
      <c r="AXG61" s="410"/>
      <c r="AXH61" s="411"/>
      <c r="AXI61" s="412"/>
      <c r="AXJ61" s="406"/>
      <c r="AXK61" s="407"/>
      <c r="AXL61" s="408"/>
      <c r="AXM61" s="409"/>
      <c r="AXN61" s="410"/>
      <c r="AXO61" s="411"/>
      <c r="AXP61" s="412"/>
      <c r="AXQ61" s="406"/>
      <c r="AXR61" s="407"/>
      <c r="AXS61" s="408"/>
      <c r="AXT61" s="409"/>
      <c r="AXU61" s="410"/>
      <c r="AXV61" s="411"/>
      <c r="AXW61" s="412"/>
      <c r="AXX61" s="406"/>
      <c r="AXY61" s="407"/>
      <c r="AXZ61" s="408"/>
      <c r="AYA61" s="409"/>
      <c r="AYB61" s="410"/>
      <c r="AYC61" s="411"/>
      <c r="AYD61" s="412"/>
      <c r="AYE61" s="406"/>
      <c r="AYF61" s="407"/>
      <c r="AYG61" s="408"/>
      <c r="AYH61" s="409"/>
      <c r="AYI61" s="410"/>
      <c r="AYJ61" s="411"/>
      <c r="AYK61" s="412"/>
      <c r="AYL61" s="406"/>
      <c r="AYM61" s="407"/>
      <c r="AYN61" s="408"/>
      <c r="AYO61" s="409"/>
      <c r="AYP61" s="410"/>
      <c r="AYQ61" s="411"/>
      <c r="AYR61" s="412"/>
      <c r="AYS61" s="406"/>
      <c r="AYT61" s="407"/>
      <c r="AYU61" s="408"/>
      <c r="AYV61" s="409"/>
      <c r="AYW61" s="410"/>
      <c r="AYX61" s="411"/>
      <c r="AYY61" s="412"/>
      <c r="AYZ61" s="406"/>
      <c r="AZA61" s="407"/>
      <c r="AZB61" s="408"/>
      <c r="AZC61" s="409"/>
      <c r="AZD61" s="410"/>
      <c r="AZE61" s="411"/>
      <c r="AZF61" s="412"/>
      <c r="AZG61" s="406"/>
      <c r="AZH61" s="407"/>
      <c r="AZI61" s="408"/>
      <c r="AZJ61" s="409"/>
      <c r="AZK61" s="410"/>
      <c r="AZL61" s="411"/>
      <c r="AZM61" s="412"/>
      <c r="AZN61" s="406"/>
      <c r="AZO61" s="407"/>
      <c r="AZP61" s="408"/>
      <c r="AZQ61" s="409"/>
      <c r="AZR61" s="410"/>
      <c r="AZS61" s="411"/>
      <c r="AZT61" s="412"/>
      <c r="AZU61" s="406"/>
      <c r="AZV61" s="407"/>
      <c r="AZW61" s="408"/>
      <c r="AZX61" s="409"/>
      <c r="AZY61" s="410"/>
      <c r="AZZ61" s="411"/>
      <c r="BAA61" s="412"/>
      <c r="BAB61" s="406"/>
      <c r="BAC61" s="407"/>
      <c r="BAD61" s="408"/>
      <c r="BAE61" s="409"/>
      <c r="BAF61" s="410"/>
      <c r="BAG61" s="411"/>
      <c r="BAH61" s="412"/>
      <c r="BAI61" s="406"/>
      <c r="BAJ61" s="407"/>
      <c r="BAK61" s="408"/>
      <c r="BAL61" s="409"/>
      <c r="BAM61" s="410"/>
      <c r="BAN61" s="411"/>
      <c r="BAO61" s="412"/>
      <c r="BAP61" s="406"/>
      <c r="BAQ61" s="407"/>
      <c r="BAR61" s="408"/>
      <c r="BAS61" s="409"/>
      <c r="BAT61" s="410"/>
      <c r="BAU61" s="411"/>
      <c r="BAV61" s="412"/>
      <c r="BAW61" s="406"/>
      <c r="BAX61" s="407"/>
      <c r="BAY61" s="408"/>
      <c r="BAZ61" s="409"/>
      <c r="BBA61" s="410"/>
      <c r="BBB61" s="411"/>
      <c r="BBC61" s="412"/>
      <c r="BBD61" s="406"/>
      <c r="BBE61" s="407"/>
      <c r="BBF61" s="408"/>
      <c r="BBG61" s="409"/>
      <c r="BBH61" s="410"/>
      <c r="BBI61" s="411"/>
      <c r="BBJ61" s="412"/>
      <c r="BBK61" s="406"/>
      <c r="BBL61" s="407"/>
      <c r="BBM61" s="408"/>
      <c r="BBN61" s="409"/>
      <c r="BBO61" s="410"/>
      <c r="BBP61" s="411"/>
      <c r="BBQ61" s="412"/>
      <c r="BBR61" s="406"/>
      <c r="BBS61" s="407"/>
      <c r="BBT61" s="408"/>
      <c r="BBU61" s="409"/>
      <c r="BBV61" s="410"/>
      <c r="BBW61" s="411"/>
      <c r="BBX61" s="412"/>
      <c r="BBY61" s="406"/>
      <c r="BBZ61" s="407"/>
      <c r="BCA61" s="408"/>
      <c r="BCB61" s="409"/>
      <c r="BCC61" s="410"/>
      <c r="BCD61" s="411"/>
      <c r="BCE61" s="412"/>
      <c r="BCF61" s="406"/>
      <c r="BCG61" s="407"/>
      <c r="BCH61" s="408"/>
      <c r="BCI61" s="409"/>
      <c r="BCJ61" s="410"/>
      <c r="BCK61" s="411"/>
      <c r="BCL61" s="412"/>
      <c r="BCM61" s="406"/>
      <c r="BCN61" s="407"/>
      <c r="BCO61" s="408"/>
      <c r="BCP61" s="409"/>
      <c r="BCQ61" s="410"/>
      <c r="BCR61" s="411"/>
      <c r="BCS61" s="412"/>
      <c r="BCT61" s="406"/>
      <c r="BCU61" s="407"/>
      <c r="BCV61" s="408"/>
      <c r="BCW61" s="409"/>
      <c r="BCX61" s="410"/>
      <c r="BCY61" s="411"/>
      <c r="BCZ61" s="412"/>
      <c r="BDA61" s="406"/>
      <c r="BDB61" s="407"/>
      <c r="BDC61" s="408"/>
      <c r="BDD61" s="409"/>
      <c r="BDE61" s="410"/>
      <c r="BDF61" s="411"/>
      <c r="BDG61" s="412"/>
      <c r="BDH61" s="406"/>
      <c r="BDI61" s="407"/>
      <c r="BDJ61" s="408"/>
      <c r="BDK61" s="409"/>
      <c r="BDL61" s="410"/>
      <c r="BDM61" s="411"/>
      <c r="BDN61" s="412"/>
      <c r="BDO61" s="406"/>
      <c r="BDP61" s="407"/>
      <c r="BDQ61" s="408"/>
      <c r="BDR61" s="409"/>
      <c r="BDS61" s="410"/>
      <c r="BDT61" s="411"/>
      <c r="BDU61" s="412"/>
      <c r="BDV61" s="406"/>
      <c r="BDW61" s="407"/>
      <c r="BDX61" s="408"/>
      <c r="BDY61" s="409"/>
      <c r="BDZ61" s="410"/>
      <c r="BEA61" s="411"/>
      <c r="BEB61" s="412"/>
      <c r="BEC61" s="406"/>
      <c r="BED61" s="407"/>
      <c r="BEE61" s="408"/>
      <c r="BEF61" s="409"/>
      <c r="BEG61" s="410"/>
      <c r="BEH61" s="411"/>
      <c r="BEI61" s="412"/>
      <c r="BEJ61" s="406"/>
      <c r="BEK61" s="407"/>
      <c r="BEL61" s="408"/>
      <c r="BEM61" s="409"/>
      <c r="BEN61" s="410"/>
      <c r="BEO61" s="411"/>
      <c r="BEP61" s="412"/>
      <c r="BEQ61" s="406"/>
      <c r="BER61" s="407"/>
      <c r="BES61" s="408"/>
      <c r="BET61" s="409"/>
      <c r="BEU61" s="410"/>
      <c r="BEV61" s="411"/>
      <c r="BEW61" s="412"/>
      <c r="BEX61" s="406"/>
      <c r="BEY61" s="407"/>
      <c r="BEZ61" s="408"/>
      <c r="BFA61" s="409"/>
      <c r="BFB61" s="410"/>
      <c r="BFC61" s="411"/>
      <c r="BFD61" s="412"/>
      <c r="BFE61" s="406"/>
      <c r="BFF61" s="407"/>
      <c r="BFG61" s="408"/>
      <c r="BFH61" s="409"/>
      <c r="BFI61" s="410"/>
      <c r="BFJ61" s="411"/>
      <c r="BFK61" s="412"/>
      <c r="BFL61" s="406"/>
      <c r="BFM61" s="407"/>
      <c r="BFN61" s="408"/>
      <c r="BFO61" s="409"/>
      <c r="BFP61" s="410"/>
      <c r="BFQ61" s="411"/>
      <c r="BFR61" s="412"/>
      <c r="BFS61" s="406"/>
      <c r="BFT61" s="407"/>
      <c r="BFU61" s="408"/>
      <c r="BFV61" s="409"/>
      <c r="BFW61" s="410"/>
      <c r="BFX61" s="411"/>
      <c r="BFY61" s="412"/>
      <c r="BFZ61" s="406"/>
      <c r="BGA61" s="407"/>
      <c r="BGB61" s="408"/>
      <c r="BGC61" s="409"/>
      <c r="BGD61" s="410"/>
      <c r="BGE61" s="411"/>
      <c r="BGF61" s="412"/>
      <c r="BGG61" s="406"/>
      <c r="BGH61" s="407"/>
      <c r="BGI61" s="408"/>
      <c r="BGJ61" s="409"/>
      <c r="BGK61" s="410"/>
      <c r="BGL61" s="411"/>
      <c r="BGM61" s="412"/>
      <c r="BGN61" s="406"/>
      <c r="BGO61" s="407"/>
      <c r="BGP61" s="408"/>
      <c r="BGQ61" s="409"/>
      <c r="BGR61" s="410"/>
      <c r="BGS61" s="411"/>
      <c r="BGT61" s="412"/>
      <c r="BGU61" s="406"/>
      <c r="BGV61" s="407"/>
      <c r="BGW61" s="408"/>
      <c r="BGX61" s="409"/>
      <c r="BGY61" s="410"/>
      <c r="BGZ61" s="411"/>
      <c r="BHA61" s="412"/>
      <c r="BHB61" s="406"/>
      <c r="BHC61" s="407"/>
      <c r="BHD61" s="408"/>
      <c r="BHE61" s="409"/>
      <c r="BHF61" s="410"/>
      <c r="BHG61" s="411"/>
      <c r="BHH61" s="412"/>
      <c r="BHI61" s="406"/>
      <c r="BHJ61" s="407"/>
      <c r="BHK61" s="408"/>
      <c r="BHL61" s="409"/>
      <c r="BHM61" s="410"/>
      <c r="BHN61" s="411"/>
      <c r="BHO61" s="412"/>
      <c r="BHP61" s="406"/>
      <c r="BHQ61" s="407"/>
      <c r="BHR61" s="408"/>
      <c r="BHS61" s="409"/>
      <c r="BHT61" s="410"/>
      <c r="BHU61" s="411"/>
      <c r="BHV61" s="412"/>
      <c r="BHW61" s="406"/>
      <c r="BHX61" s="407"/>
      <c r="BHY61" s="408"/>
      <c r="BHZ61" s="409"/>
      <c r="BIA61" s="410"/>
      <c r="BIB61" s="411"/>
      <c r="BIC61" s="412"/>
      <c r="BID61" s="406"/>
      <c r="BIE61" s="407"/>
      <c r="BIF61" s="408"/>
      <c r="BIG61" s="409"/>
      <c r="BIH61" s="410"/>
      <c r="BII61" s="411"/>
      <c r="BIJ61" s="412"/>
      <c r="BIK61" s="406"/>
      <c r="BIL61" s="407"/>
      <c r="BIM61" s="408"/>
      <c r="BIN61" s="409"/>
      <c r="BIO61" s="410"/>
      <c r="BIP61" s="411"/>
      <c r="BIQ61" s="412"/>
      <c r="BIR61" s="406"/>
      <c r="BIS61" s="407"/>
      <c r="BIT61" s="408"/>
      <c r="BIU61" s="409"/>
      <c r="BIV61" s="410"/>
      <c r="BIW61" s="411"/>
      <c r="BIX61" s="412"/>
      <c r="BIY61" s="406"/>
      <c r="BIZ61" s="407"/>
      <c r="BJA61" s="408"/>
      <c r="BJB61" s="409"/>
      <c r="BJC61" s="410"/>
      <c r="BJD61" s="411"/>
      <c r="BJE61" s="412"/>
      <c r="BJF61" s="406"/>
      <c r="BJG61" s="407"/>
      <c r="BJH61" s="408"/>
      <c r="BJI61" s="409"/>
      <c r="BJJ61" s="410"/>
      <c r="BJK61" s="411"/>
      <c r="BJL61" s="412"/>
      <c r="BJM61" s="406"/>
      <c r="BJN61" s="407"/>
      <c r="BJO61" s="408"/>
      <c r="BJP61" s="409"/>
      <c r="BJQ61" s="410"/>
      <c r="BJR61" s="411"/>
      <c r="BJS61" s="412"/>
      <c r="BJT61" s="406"/>
      <c r="BJU61" s="407"/>
      <c r="BJV61" s="408"/>
      <c r="BJW61" s="409"/>
      <c r="BJX61" s="410"/>
      <c r="BJY61" s="411"/>
      <c r="BJZ61" s="412"/>
      <c r="BKA61" s="406"/>
      <c r="BKB61" s="407"/>
      <c r="BKC61" s="408"/>
      <c r="BKD61" s="409"/>
      <c r="BKE61" s="410"/>
      <c r="BKF61" s="411"/>
      <c r="BKG61" s="412"/>
      <c r="BKH61" s="406"/>
      <c r="BKI61" s="407"/>
      <c r="BKJ61" s="408"/>
      <c r="BKK61" s="409"/>
      <c r="BKL61" s="410"/>
      <c r="BKM61" s="411"/>
      <c r="BKN61" s="412"/>
      <c r="BKO61" s="406"/>
      <c r="BKP61" s="407"/>
      <c r="BKQ61" s="408"/>
      <c r="BKR61" s="409"/>
      <c r="BKS61" s="410"/>
      <c r="BKT61" s="411"/>
      <c r="BKU61" s="412"/>
      <c r="BKV61" s="406"/>
      <c r="BKW61" s="407"/>
      <c r="BKX61" s="408"/>
      <c r="BKY61" s="409"/>
      <c r="BKZ61" s="410"/>
      <c r="BLA61" s="411"/>
      <c r="BLB61" s="412"/>
      <c r="BLC61" s="406"/>
      <c r="BLD61" s="407"/>
      <c r="BLE61" s="408"/>
      <c r="BLF61" s="409"/>
      <c r="BLG61" s="410"/>
      <c r="BLH61" s="411"/>
      <c r="BLI61" s="412"/>
      <c r="BLJ61" s="406"/>
      <c r="BLK61" s="407"/>
      <c r="BLL61" s="408"/>
      <c r="BLM61" s="409"/>
      <c r="BLN61" s="410"/>
      <c r="BLO61" s="411"/>
      <c r="BLP61" s="412"/>
      <c r="BLQ61" s="406"/>
      <c r="BLR61" s="407"/>
      <c r="BLS61" s="408"/>
      <c r="BLT61" s="409"/>
      <c r="BLU61" s="410"/>
      <c r="BLV61" s="411"/>
      <c r="BLW61" s="412"/>
      <c r="BLX61" s="406"/>
      <c r="BLY61" s="407"/>
      <c r="BLZ61" s="408"/>
      <c r="BMA61" s="409"/>
      <c r="BMB61" s="410"/>
      <c r="BMC61" s="411"/>
      <c r="BMD61" s="412"/>
      <c r="BME61" s="406"/>
      <c r="BMF61" s="407"/>
      <c r="BMG61" s="408"/>
      <c r="BMH61" s="409"/>
      <c r="BMI61" s="410"/>
      <c r="BMJ61" s="411"/>
      <c r="BMK61" s="412"/>
      <c r="BML61" s="406"/>
      <c r="BMM61" s="407"/>
      <c r="BMN61" s="408"/>
      <c r="BMO61" s="409"/>
      <c r="BMP61" s="410"/>
      <c r="BMQ61" s="411"/>
      <c r="BMR61" s="412"/>
      <c r="BMS61" s="406"/>
      <c r="BMT61" s="407"/>
      <c r="BMU61" s="408"/>
      <c r="BMV61" s="409"/>
      <c r="BMW61" s="410"/>
      <c r="BMX61" s="411"/>
      <c r="BMY61" s="412"/>
      <c r="BMZ61" s="406"/>
      <c r="BNA61" s="407"/>
      <c r="BNB61" s="408"/>
      <c r="BNC61" s="409"/>
      <c r="BND61" s="410"/>
      <c r="BNE61" s="411"/>
      <c r="BNF61" s="412"/>
      <c r="BNG61" s="406"/>
      <c r="BNH61" s="407"/>
      <c r="BNI61" s="408"/>
      <c r="BNJ61" s="409"/>
      <c r="BNK61" s="410"/>
      <c r="BNL61" s="411"/>
      <c r="BNM61" s="412"/>
      <c r="BNN61" s="406"/>
      <c r="BNO61" s="407"/>
      <c r="BNP61" s="408"/>
      <c r="BNQ61" s="409"/>
      <c r="BNR61" s="410"/>
      <c r="BNS61" s="411"/>
      <c r="BNT61" s="412"/>
      <c r="BNU61" s="406"/>
      <c r="BNV61" s="407"/>
      <c r="BNW61" s="408"/>
      <c r="BNX61" s="409"/>
      <c r="BNY61" s="410"/>
      <c r="BNZ61" s="411"/>
      <c r="BOA61" s="412"/>
      <c r="BOB61" s="406"/>
      <c r="BOC61" s="407"/>
      <c r="BOD61" s="408"/>
      <c r="BOE61" s="409"/>
      <c r="BOF61" s="410"/>
      <c r="BOG61" s="411"/>
      <c r="BOH61" s="412"/>
      <c r="BOI61" s="406"/>
      <c r="BOJ61" s="407"/>
      <c r="BOK61" s="408"/>
      <c r="BOL61" s="409"/>
      <c r="BOM61" s="410"/>
      <c r="BON61" s="411"/>
      <c r="BOO61" s="412"/>
      <c r="BOP61" s="406"/>
      <c r="BOQ61" s="407"/>
      <c r="BOR61" s="408"/>
      <c r="BOS61" s="409"/>
      <c r="BOT61" s="410"/>
      <c r="BOU61" s="411"/>
      <c r="BOV61" s="412"/>
      <c r="BOW61" s="406"/>
      <c r="BOX61" s="407"/>
      <c r="BOY61" s="408"/>
      <c r="BOZ61" s="409"/>
      <c r="BPA61" s="410"/>
      <c r="BPB61" s="411"/>
      <c r="BPC61" s="412"/>
      <c r="BPD61" s="406"/>
      <c r="BPE61" s="407"/>
      <c r="BPF61" s="408"/>
      <c r="BPG61" s="409"/>
      <c r="BPH61" s="410"/>
      <c r="BPI61" s="411"/>
      <c r="BPJ61" s="412"/>
      <c r="BPK61" s="406"/>
      <c r="BPL61" s="407"/>
      <c r="BPM61" s="408"/>
      <c r="BPN61" s="409"/>
      <c r="BPO61" s="410"/>
      <c r="BPP61" s="411"/>
      <c r="BPQ61" s="412"/>
      <c r="BPR61" s="406"/>
      <c r="BPS61" s="407"/>
      <c r="BPT61" s="408"/>
      <c r="BPU61" s="409"/>
      <c r="BPV61" s="410"/>
      <c r="BPW61" s="411"/>
      <c r="BPX61" s="412"/>
      <c r="BPY61" s="406"/>
      <c r="BPZ61" s="407"/>
      <c r="BQA61" s="408"/>
      <c r="BQB61" s="409"/>
      <c r="BQC61" s="410"/>
      <c r="BQD61" s="411"/>
      <c r="BQE61" s="412"/>
      <c r="BQF61" s="406"/>
      <c r="BQG61" s="407"/>
      <c r="BQH61" s="408"/>
      <c r="BQI61" s="409"/>
      <c r="BQJ61" s="410"/>
      <c r="BQK61" s="411"/>
      <c r="BQL61" s="412"/>
      <c r="BQM61" s="406"/>
      <c r="BQN61" s="407"/>
      <c r="BQO61" s="408"/>
      <c r="BQP61" s="409"/>
      <c r="BQQ61" s="410"/>
      <c r="BQR61" s="411"/>
      <c r="BQS61" s="412"/>
      <c r="BQT61" s="406"/>
      <c r="BQU61" s="407"/>
      <c r="BQV61" s="408"/>
      <c r="BQW61" s="409"/>
      <c r="BQX61" s="410"/>
      <c r="BQY61" s="411"/>
      <c r="BQZ61" s="412"/>
      <c r="BRA61" s="406"/>
      <c r="BRB61" s="407"/>
      <c r="BRC61" s="408"/>
      <c r="BRD61" s="409"/>
      <c r="BRE61" s="410"/>
      <c r="BRF61" s="411"/>
      <c r="BRG61" s="412"/>
      <c r="BRH61" s="406"/>
      <c r="BRI61" s="407"/>
      <c r="BRJ61" s="408"/>
      <c r="BRK61" s="409"/>
      <c r="BRL61" s="410"/>
      <c r="BRM61" s="411"/>
      <c r="BRN61" s="412"/>
      <c r="BRO61" s="406"/>
      <c r="BRP61" s="407"/>
      <c r="BRQ61" s="408"/>
      <c r="BRR61" s="409"/>
      <c r="BRS61" s="410"/>
      <c r="BRT61" s="411"/>
      <c r="BRU61" s="412"/>
      <c r="BRV61" s="406"/>
      <c r="BRW61" s="407"/>
      <c r="BRX61" s="408"/>
      <c r="BRY61" s="409"/>
      <c r="BRZ61" s="410"/>
      <c r="BSA61" s="411"/>
      <c r="BSB61" s="412"/>
      <c r="BSC61" s="406"/>
      <c r="BSD61" s="407"/>
      <c r="BSE61" s="408"/>
      <c r="BSF61" s="409"/>
      <c r="BSG61" s="410"/>
      <c r="BSH61" s="411"/>
      <c r="BSI61" s="412"/>
      <c r="BSJ61" s="406"/>
      <c r="BSK61" s="407"/>
      <c r="BSL61" s="408"/>
      <c r="BSM61" s="409"/>
      <c r="BSN61" s="410"/>
      <c r="BSO61" s="411"/>
      <c r="BSP61" s="412"/>
      <c r="BSQ61" s="406"/>
      <c r="BSR61" s="407"/>
      <c r="BSS61" s="408"/>
      <c r="BST61" s="409"/>
      <c r="BSU61" s="410"/>
      <c r="BSV61" s="411"/>
      <c r="BSW61" s="412"/>
      <c r="BSX61" s="406"/>
      <c r="BSY61" s="407"/>
      <c r="BSZ61" s="408"/>
      <c r="BTA61" s="409"/>
      <c r="BTB61" s="410"/>
      <c r="BTC61" s="411"/>
      <c r="BTD61" s="412"/>
      <c r="BTE61" s="406"/>
      <c r="BTF61" s="407"/>
      <c r="BTG61" s="408"/>
      <c r="BTH61" s="409"/>
      <c r="BTI61" s="410"/>
      <c r="BTJ61" s="411"/>
      <c r="BTK61" s="412"/>
      <c r="BTL61" s="406"/>
      <c r="BTM61" s="407"/>
      <c r="BTN61" s="408"/>
      <c r="BTO61" s="409"/>
      <c r="BTP61" s="410"/>
      <c r="BTQ61" s="411"/>
      <c r="BTR61" s="412"/>
      <c r="BTS61" s="406"/>
      <c r="BTT61" s="407"/>
      <c r="BTU61" s="408"/>
      <c r="BTV61" s="409"/>
      <c r="BTW61" s="410"/>
      <c r="BTX61" s="411"/>
      <c r="BTY61" s="412"/>
      <c r="BTZ61" s="406"/>
      <c r="BUA61" s="407"/>
      <c r="BUB61" s="408"/>
      <c r="BUC61" s="409"/>
      <c r="BUD61" s="410"/>
      <c r="BUE61" s="411"/>
      <c r="BUF61" s="412"/>
      <c r="BUG61" s="406"/>
      <c r="BUH61" s="407"/>
      <c r="BUI61" s="408"/>
      <c r="BUJ61" s="409"/>
      <c r="BUK61" s="410"/>
      <c r="BUL61" s="411"/>
      <c r="BUM61" s="412"/>
      <c r="BUN61" s="406"/>
      <c r="BUO61" s="407"/>
      <c r="BUP61" s="408"/>
      <c r="BUQ61" s="409"/>
      <c r="BUR61" s="410"/>
      <c r="BUS61" s="411"/>
      <c r="BUT61" s="412"/>
      <c r="BUU61" s="406"/>
      <c r="BUV61" s="407"/>
      <c r="BUW61" s="408"/>
      <c r="BUX61" s="409"/>
      <c r="BUY61" s="410"/>
      <c r="BUZ61" s="411"/>
      <c r="BVA61" s="412"/>
      <c r="BVB61" s="406"/>
      <c r="BVC61" s="407"/>
      <c r="BVD61" s="408"/>
      <c r="BVE61" s="409"/>
      <c r="BVF61" s="410"/>
      <c r="BVG61" s="411"/>
      <c r="BVH61" s="412"/>
      <c r="BVI61" s="406"/>
      <c r="BVJ61" s="407"/>
      <c r="BVK61" s="408"/>
      <c r="BVL61" s="409"/>
      <c r="BVM61" s="410"/>
      <c r="BVN61" s="411"/>
      <c r="BVO61" s="412"/>
      <c r="BVP61" s="406"/>
      <c r="BVQ61" s="407"/>
      <c r="BVR61" s="408"/>
      <c r="BVS61" s="409"/>
      <c r="BVT61" s="410"/>
      <c r="BVU61" s="411"/>
      <c r="BVV61" s="412"/>
      <c r="BVW61" s="406"/>
      <c r="BVX61" s="407"/>
      <c r="BVY61" s="408"/>
      <c r="BVZ61" s="409"/>
      <c r="BWA61" s="410"/>
      <c r="BWB61" s="411"/>
      <c r="BWC61" s="412"/>
      <c r="BWD61" s="406"/>
      <c r="BWE61" s="407"/>
      <c r="BWF61" s="408"/>
      <c r="BWG61" s="409"/>
      <c r="BWH61" s="410"/>
      <c r="BWI61" s="411"/>
      <c r="BWJ61" s="412"/>
      <c r="BWK61" s="406"/>
      <c r="BWL61" s="407"/>
      <c r="BWM61" s="408"/>
      <c r="BWN61" s="409"/>
      <c r="BWO61" s="410"/>
      <c r="BWP61" s="411"/>
      <c r="BWQ61" s="412"/>
      <c r="BWR61" s="406"/>
      <c r="BWS61" s="407"/>
      <c r="BWT61" s="408"/>
      <c r="BWU61" s="409"/>
      <c r="BWV61" s="410"/>
      <c r="BWW61" s="411"/>
      <c r="BWX61" s="412"/>
      <c r="BWY61" s="406"/>
      <c r="BWZ61" s="407"/>
      <c r="BXA61" s="408"/>
      <c r="BXB61" s="409"/>
      <c r="BXC61" s="410"/>
      <c r="BXD61" s="411"/>
      <c r="BXE61" s="412"/>
      <c r="BXF61" s="406"/>
      <c r="BXG61" s="407"/>
      <c r="BXH61" s="408"/>
      <c r="BXI61" s="409"/>
      <c r="BXJ61" s="410"/>
      <c r="BXK61" s="411"/>
      <c r="BXL61" s="412"/>
      <c r="BXM61" s="406"/>
      <c r="BXN61" s="407"/>
      <c r="BXO61" s="408"/>
      <c r="BXP61" s="409"/>
      <c r="BXQ61" s="410"/>
      <c r="BXR61" s="411"/>
      <c r="BXS61" s="412"/>
      <c r="BXT61" s="406"/>
      <c r="BXU61" s="407"/>
      <c r="BXV61" s="408"/>
      <c r="BXW61" s="409"/>
      <c r="BXX61" s="410"/>
      <c r="BXY61" s="411"/>
      <c r="BXZ61" s="412"/>
      <c r="BYA61" s="406"/>
      <c r="BYB61" s="407"/>
      <c r="BYC61" s="408"/>
      <c r="BYD61" s="409"/>
      <c r="BYE61" s="410"/>
      <c r="BYF61" s="411"/>
      <c r="BYG61" s="412"/>
      <c r="BYH61" s="406"/>
      <c r="BYI61" s="407"/>
      <c r="BYJ61" s="408"/>
      <c r="BYK61" s="409"/>
      <c r="BYL61" s="410"/>
      <c r="BYM61" s="411"/>
      <c r="BYN61" s="412"/>
      <c r="BYO61" s="406"/>
      <c r="BYP61" s="407"/>
      <c r="BYQ61" s="408"/>
      <c r="BYR61" s="409"/>
      <c r="BYS61" s="410"/>
      <c r="BYT61" s="411"/>
      <c r="BYU61" s="412"/>
      <c r="BYV61" s="406"/>
      <c r="BYW61" s="407"/>
      <c r="BYX61" s="408"/>
      <c r="BYY61" s="409"/>
      <c r="BYZ61" s="410"/>
      <c r="BZA61" s="411"/>
      <c r="BZB61" s="412"/>
      <c r="BZC61" s="406"/>
      <c r="BZD61" s="407"/>
      <c r="BZE61" s="408"/>
      <c r="BZF61" s="409"/>
      <c r="BZG61" s="410"/>
      <c r="BZH61" s="411"/>
      <c r="BZI61" s="412"/>
      <c r="BZJ61" s="406"/>
      <c r="BZK61" s="407"/>
      <c r="BZL61" s="408"/>
      <c r="BZM61" s="409"/>
      <c r="BZN61" s="410"/>
      <c r="BZO61" s="411"/>
      <c r="BZP61" s="412"/>
      <c r="BZQ61" s="406"/>
      <c r="BZR61" s="407"/>
      <c r="BZS61" s="408"/>
      <c r="BZT61" s="409"/>
      <c r="BZU61" s="410"/>
      <c r="BZV61" s="411"/>
      <c r="BZW61" s="412"/>
      <c r="BZX61" s="406"/>
      <c r="BZY61" s="407"/>
      <c r="BZZ61" s="408"/>
      <c r="CAA61" s="409"/>
      <c r="CAB61" s="410"/>
      <c r="CAC61" s="411"/>
      <c r="CAD61" s="412"/>
      <c r="CAE61" s="406"/>
      <c r="CAF61" s="407"/>
      <c r="CAG61" s="408"/>
      <c r="CAH61" s="409"/>
      <c r="CAI61" s="410"/>
      <c r="CAJ61" s="411"/>
      <c r="CAK61" s="412"/>
      <c r="CAL61" s="406"/>
      <c r="CAM61" s="407"/>
      <c r="CAN61" s="408"/>
      <c r="CAO61" s="409"/>
      <c r="CAP61" s="410"/>
      <c r="CAQ61" s="411"/>
      <c r="CAR61" s="412"/>
      <c r="CAS61" s="406"/>
      <c r="CAT61" s="407"/>
      <c r="CAU61" s="408"/>
      <c r="CAV61" s="409"/>
      <c r="CAW61" s="410"/>
      <c r="CAX61" s="411"/>
      <c r="CAY61" s="412"/>
      <c r="CAZ61" s="406"/>
      <c r="CBA61" s="407"/>
      <c r="CBB61" s="408"/>
      <c r="CBC61" s="409"/>
      <c r="CBD61" s="410"/>
      <c r="CBE61" s="411"/>
      <c r="CBF61" s="412"/>
      <c r="CBG61" s="406"/>
      <c r="CBH61" s="407"/>
      <c r="CBI61" s="408"/>
      <c r="CBJ61" s="409"/>
      <c r="CBK61" s="410"/>
      <c r="CBL61" s="411"/>
      <c r="CBM61" s="412"/>
      <c r="CBN61" s="406"/>
      <c r="CBO61" s="407"/>
      <c r="CBP61" s="408"/>
      <c r="CBQ61" s="409"/>
      <c r="CBR61" s="410"/>
      <c r="CBS61" s="411"/>
      <c r="CBT61" s="412"/>
      <c r="CBU61" s="406"/>
      <c r="CBV61" s="407"/>
      <c r="CBW61" s="408"/>
      <c r="CBX61" s="409"/>
      <c r="CBY61" s="410"/>
      <c r="CBZ61" s="411"/>
      <c r="CCA61" s="412"/>
      <c r="CCB61" s="406"/>
      <c r="CCC61" s="407"/>
      <c r="CCD61" s="408"/>
      <c r="CCE61" s="409"/>
      <c r="CCF61" s="410"/>
      <c r="CCG61" s="411"/>
      <c r="CCH61" s="412"/>
      <c r="CCI61" s="406"/>
      <c r="CCJ61" s="407"/>
      <c r="CCK61" s="408"/>
      <c r="CCL61" s="409"/>
      <c r="CCM61" s="410"/>
      <c r="CCN61" s="411"/>
      <c r="CCO61" s="412"/>
      <c r="CCP61" s="406"/>
      <c r="CCQ61" s="407"/>
      <c r="CCR61" s="408"/>
      <c r="CCS61" s="409"/>
      <c r="CCT61" s="410"/>
      <c r="CCU61" s="411"/>
      <c r="CCV61" s="412"/>
      <c r="CCW61" s="406"/>
      <c r="CCX61" s="407"/>
      <c r="CCY61" s="408"/>
      <c r="CCZ61" s="409"/>
      <c r="CDA61" s="410"/>
      <c r="CDB61" s="411"/>
      <c r="CDC61" s="412"/>
      <c r="CDD61" s="406"/>
      <c r="CDE61" s="407"/>
      <c r="CDF61" s="408"/>
      <c r="CDG61" s="409"/>
      <c r="CDH61" s="410"/>
      <c r="CDI61" s="411"/>
      <c r="CDJ61" s="412"/>
      <c r="CDK61" s="406"/>
      <c r="CDL61" s="407"/>
      <c r="CDM61" s="408"/>
      <c r="CDN61" s="409"/>
      <c r="CDO61" s="410"/>
      <c r="CDP61" s="411"/>
      <c r="CDQ61" s="412"/>
      <c r="CDR61" s="406"/>
      <c r="CDS61" s="407"/>
      <c r="CDT61" s="408"/>
      <c r="CDU61" s="409"/>
      <c r="CDV61" s="410"/>
      <c r="CDW61" s="411"/>
      <c r="CDX61" s="412"/>
      <c r="CDY61" s="406"/>
      <c r="CDZ61" s="407"/>
      <c r="CEA61" s="408"/>
      <c r="CEB61" s="409"/>
      <c r="CEC61" s="410"/>
      <c r="CED61" s="411"/>
      <c r="CEE61" s="412"/>
      <c r="CEF61" s="406"/>
      <c r="CEG61" s="407"/>
      <c r="CEH61" s="408"/>
      <c r="CEI61" s="409"/>
      <c r="CEJ61" s="410"/>
      <c r="CEK61" s="411"/>
      <c r="CEL61" s="412"/>
      <c r="CEM61" s="406"/>
      <c r="CEN61" s="407"/>
      <c r="CEO61" s="408"/>
      <c r="CEP61" s="409"/>
      <c r="CEQ61" s="410"/>
      <c r="CER61" s="411"/>
      <c r="CES61" s="412"/>
      <c r="CET61" s="406"/>
      <c r="CEU61" s="407"/>
      <c r="CEV61" s="408"/>
      <c r="CEW61" s="409"/>
      <c r="CEX61" s="410"/>
      <c r="CEY61" s="411"/>
      <c r="CEZ61" s="412"/>
      <c r="CFA61" s="406"/>
      <c r="CFB61" s="407"/>
      <c r="CFC61" s="408"/>
      <c r="CFD61" s="409"/>
      <c r="CFE61" s="410"/>
      <c r="CFF61" s="411"/>
      <c r="CFG61" s="412"/>
      <c r="CFH61" s="406"/>
      <c r="CFI61" s="407"/>
      <c r="CFJ61" s="408"/>
      <c r="CFK61" s="409"/>
      <c r="CFL61" s="410"/>
      <c r="CFM61" s="411"/>
      <c r="CFN61" s="412"/>
      <c r="CFO61" s="406"/>
      <c r="CFP61" s="407"/>
      <c r="CFQ61" s="408"/>
      <c r="CFR61" s="409"/>
      <c r="CFS61" s="410"/>
      <c r="CFT61" s="411"/>
      <c r="CFU61" s="412"/>
      <c r="CFV61" s="406"/>
      <c r="CFW61" s="407"/>
      <c r="CFX61" s="408"/>
      <c r="CFY61" s="409"/>
      <c r="CFZ61" s="410"/>
      <c r="CGA61" s="411"/>
      <c r="CGB61" s="412"/>
      <c r="CGC61" s="406"/>
      <c r="CGD61" s="407"/>
      <c r="CGE61" s="408"/>
      <c r="CGF61" s="409"/>
      <c r="CGG61" s="410"/>
      <c r="CGH61" s="411"/>
      <c r="CGI61" s="412"/>
      <c r="CGJ61" s="406"/>
      <c r="CGK61" s="407"/>
      <c r="CGL61" s="408"/>
      <c r="CGM61" s="409"/>
      <c r="CGN61" s="410"/>
      <c r="CGO61" s="411"/>
      <c r="CGP61" s="412"/>
      <c r="CGQ61" s="406"/>
      <c r="CGR61" s="407"/>
      <c r="CGS61" s="408"/>
      <c r="CGT61" s="409"/>
      <c r="CGU61" s="410"/>
      <c r="CGV61" s="411"/>
      <c r="CGW61" s="412"/>
      <c r="CGX61" s="406"/>
      <c r="CGY61" s="407"/>
      <c r="CGZ61" s="408"/>
      <c r="CHA61" s="409"/>
      <c r="CHB61" s="410"/>
      <c r="CHC61" s="411"/>
      <c r="CHD61" s="412"/>
      <c r="CHE61" s="406"/>
      <c r="CHF61" s="407"/>
      <c r="CHG61" s="408"/>
      <c r="CHH61" s="409"/>
      <c r="CHI61" s="410"/>
      <c r="CHJ61" s="411"/>
      <c r="CHK61" s="412"/>
      <c r="CHL61" s="406"/>
      <c r="CHM61" s="407"/>
      <c r="CHN61" s="408"/>
      <c r="CHO61" s="409"/>
      <c r="CHP61" s="410"/>
      <c r="CHQ61" s="411"/>
      <c r="CHR61" s="412"/>
      <c r="CHS61" s="406"/>
      <c r="CHT61" s="407"/>
      <c r="CHU61" s="408"/>
      <c r="CHV61" s="409"/>
      <c r="CHW61" s="410"/>
      <c r="CHX61" s="411"/>
      <c r="CHY61" s="412"/>
      <c r="CHZ61" s="406"/>
      <c r="CIA61" s="407"/>
      <c r="CIB61" s="408"/>
      <c r="CIC61" s="409"/>
      <c r="CID61" s="410"/>
      <c r="CIE61" s="411"/>
      <c r="CIF61" s="412"/>
      <c r="CIG61" s="406"/>
      <c r="CIH61" s="407"/>
      <c r="CII61" s="408"/>
      <c r="CIJ61" s="409"/>
      <c r="CIK61" s="410"/>
      <c r="CIL61" s="411"/>
      <c r="CIM61" s="412"/>
      <c r="CIN61" s="406"/>
      <c r="CIO61" s="407"/>
      <c r="CIP61" s="408"/>
      <c r="CIQ61" s="409"/>
      <c r="CIR61" s="410"/>
      <c r="CIS61" s="411"/>
      <c r="CIT61" s="412"/>
      <c r="CIU61" s="406"/>
      <c r="CIV61" s="407"/>
      <c r="CIW61" s="408"/>
      <c r="CIX61" s="409"/>
      <c r="CIY61" s="410"/>
      <c r="CIZ61" s="411"/>
      <c r="CJA61" s="412"/>
      <c r="CJB61" s="406"/>
      <c r="CJC61" s="407"/>
      <c r="CJD61" s="408"/>
      <c r="CJE61" s="409"/>
      <c r="CJF61" s="410"/>
      <c r="CJG61" s="411"/>
      <c r="CJH61" s="412"/>
      <c r="CJI61" s="406"/>
      <c r="CJJ61" s="407"/>
      <c r="CJK61" s="408"/>
      <c r="CJL61" s="409"/>
      <c r="CJM61" s="410"/>
      <c r="CJN61" s="411"/>
      <c r="CJO61" s="412"/>
      <c r="CJP61" s="406"/>
      <c r="CJQ61" s="407"/>
      <c r="CJR61" s="408"/>
      <c r="CJS61" s="409"/>
      <c r="CJT61" s="410"/>
      <c r="CJU61" s="411"/>
      <c r="CJV61" s="412"/>
      <c r="CJW61" s="406"/>
      <c r="CJX61" s="407"/>
      <c r="CJY61" s="408"/>
      <c r="CJZ61" s="409"/>
      <c r="CKA61" s="410"/>
      <c r="CKB61" s="411"/>
      <c r="CKC61" s="412"/>
      <c r="CKD61" s="406"/>
      <c r="CKE61" s="407"/>
      <c r="CKF61" s="408"/>
      <c r="CKG61" s="409"/>
      <c r="CKH61" s="410"/>
      <c r="CKI61" s="411"/>
      <c r="CKJ61" s="412"/>
      <c r="CKK61" s="406"/>
      <c r="CKL61" s="407"/>
      <c r="CKM61" s="408"/>
      <c r="CKN61" s="409"/>
      <c r="CKO61" s="410"/>
      <c r="CKP61" s="411"/>
      <c r="CKQ61" s="412"/>
      <c r="CKR61" s="406"/>
      <c r="CKS61" s="407"/>
      <c r="CKT61" s="408"/>
      <c r="CKU61" s="409"/>
      <c r="CKV61" s="410"/>
      <c r="CKW61" s="411"/>
      <c r="CKX61" s="412"/>
      <c r="CKY61" s="406"/>
      <c r="CKZ61" s="407"/>
      <c r="CLA61" s="408"/>
      <c r="CLB61" s="409"/>
      <c r="CLC61" s="410"/>
      <c r="CLD61" s="411"/>
      <c r="CLE61" s="412"/>
      <c r="CLF61" s="406"/>
      <c r="CLG61" s="407"/>
      <c r="CLH61" s="408"/>
      <c r="CLI61" s="409"/>
      <c r="CLJ61" s="410"/>
      <c r="CLK61" s="411"/>
      <c r="CLL61" s="412"/>
      <c r="CLM61" s="406"/>
      <c r="CLN61" s="407"/>
      <c r="CLO61" s="408"/>
      <c r="CLP61" s="409"/>
      <c r="CLQ61" s="410"/>
      <c r="CLR61" s="411"/>
      <c r="CLS61" s="412"/>
      <c r="CLT61" s="406"/>
      <c r="CLU61" s="407"/>
      <c r="CLV61" s="408"/>
      <c r="CLW61" s="409"/>
      <c r="CLX61" s="410"/>
      <c r="CLY61" s="411"/>
      <c r="CLZ61" s="412"/>
      <c r="CMA61" s="406"/>
      <c r="CMB61" s="407"/>
      <c r="CMC61" s="408"/>
      <c r="CMD61" s="409"/>
      <c r="CME61" s="410"/>
      <c r="CMF61" s="411"/>
      <c r="CMG61" s="412"/>
      <c r="CMH61" s="406"/>
      <c r="CMI61" s="407"/>
      <c r="CMJ61" s="408"/>
      <c r="CMK61" s="409"/>
      <c r="CML61" s="410"/>
      <c r="CMM61" s="411"/>
      <c r="CMN61" s="412"/>
      <c r="CMO61" s="406"/>
      <c r="CMP61" s="407"/>
      <c r="CMQ61" s="408"/>
      <c r="CMR61" s="409"/>
      <c r="CMS61" s="410"/>
      <c r="CMT61" s="411"/>
      <c r="CMU61" s="412"/>
      <c r="CMV61" s="406"/>
      <c r="CMW61" s="407"/>
      <c r="CMX61" s="408"/>
      <c r="CMY61" s="409"/>
      <c r="CMZ61" s="410"/>
      <c r="CNA61" s="411"/>
      <c r="CNB61" s="412"/>
      <c r="CNC61" s="406"/>
      <c r="CND61" s="407"/>
      <c r="CNE61" s="408"/>
      <c r="CNF61" s="409"/>
      <c r="CNG61" s="410"/>
      <c r="CNH61" s="411"/>
      <c r="CNI61" s="412"/>
      <c r="CNJ61" s="406"/>
      <c r="CNK61" s="407"/>
      <c r="CNL61" s="408"/>
      <c r="CNM61" s="409"/>
      <c r="CNN61" s="410"/>
      <c r="CNO61" s="411"/>
      <c r="CNP61" s="412"/>
      <c r="CNQ61" s="406"/>
      <c r="CNR61" s="407"/>
      <c r="CNS61" s="408"/>
      <c r="CNT61" s="409"/>
      <c r="CNU61" s="410"/>
      <c r="CNV61" s="411"/>
      <c r="CNW61" s="412"/>
      <c r="CNX61" s="406"/>
      <c r="CNY61" s="407"/>
      <c r="CNZ61" s="408"/>
      <c r="COA61" s="409"/>
      <c r="COB61" s="410"/>
      <c r="COC61" s="411"/>
      <c r="COD61" s="412"/>
      <c r="COE61" s="406"/>
      <c r="COF61" s="407"/>
      <c r="COG61" s="408"/>
      <c r="COH61" s="409"/>
      <c r="COI61" s="410"/>
      <c r="COJ61" s="411"/>
      <c r="COK61" s="412"/>
      <c r="COL61" s="406"/>
      <c r="COM61" s="407"/>
      <c r="CON61" s="408"/>
      <c r="COO61" s="409"/>
      <c r="COP61" s="410"/>
      <c r="COQ61" s="411"/>
      <c r="COR61" s="412"/>
      <c r="COS61" s="406"/>
      <c r="COT61" s="407"/>
      <c r="COU61" s="408"/>
      <c r="COV61" s="409"/>
      <c r="COW61" s="410"/>
      <c r="COX61" s="411"/>
      <c r="COY61" s="412"/>
      <c r="COZ61" s="406"/>
      <c r="CPA61" s="407"/>
      <c r="CPB61" s="408"/>
      <c r="CPC61" s="409"/>
      <c r="CPD61" s="410"/>
      <c r="CPE61" s="411"/>
      <c r="CPF61" s="412"/>
      <c r="CPG61" s="406"/>
      <c r="CPH61" s="407"/>
      <c r="CPI61" s="408"/>
      <c r="CPJ61" s="409"/>
      <c r="CPK61" s="410"/>
      <c r="CPL61" s="411"/>
      <c r="CPM61" s="412"/>
      <c r="CPN61" s="406"/>
      <c r="CPO61" s="407"/>
      <c r="CPP61" s="408"/>
      <c r="CPQ61" s="409"/>
      <c r="CPR61" s="410"/>
      <c r="CPS61" s="411"/>
      <c r="CPT61" s="412"/>
      <c r="CPU61" s="406"/>
      <c r="CPV61" s="407"/>
      <c r="CPW61" s="408"/>
      <c r="CPX61" s="409"/>
      <c r="CPY61" s="410"/>
      <c r="CPZ61" s="411"/>
      <c r="CQA61" s="412"/>
      <c r="CQB61" s="406"/>
      <c r="CQC61" s="407"/>
      <c r="CQD61" s="408"/>
      <c r="CQE61" s="409"/>
      <c r="CQF61" s="410"/>
      <c r="CQG61" s="411"/>
      <c r="CQH61" s="412"/>
      <c r="CQI61" s="406"/>
      <c r="CQJ61" s="407"/>
      <c r="CQK61" s="408"/>
      <c r="CQL61" s="409"/>
      <c r="CQM61" s="410"/>
      <c r="CQN61" s="411"/>
      <c r="CQO61" s="412"/>
      <c r="CQP61" s="406"/>
      <c r="CQQ61" s="407"/>
      <c r="CQR61" s="408"/>
      <c r="CQS61" s="409"/>
      <c r="CQT61" s="410"/>
      <c r="CQU61" s="411"/>
      <c r="CQV61" s="412"/>
      <c r="CQW61" s="406"/>
      <c r="CQX61" s="407"/>
      <c r="CQY61" s="408"/>
      <c r="CQZ61" s="409"/>
      <c r="CRA61" s="410"/>
      <c r="CRB61" s="411"/>
      <c r="CRC61" s="412"/>
      <c r="CRD61" s="406"/>
      <c r="CRE61" s="407"/>
      <c r="CRF61" s="408"/>
      <c r="CRG61" s="409"/>
      <c r="CRH61" s="410"/>
      <c r="CRI61" s="411"/>
      <c r="CRJ61" s="412"/>
      <c r="CRK61" s="406"/>
      <c r="CRL61" s="407"/>
      <c r="CRM61" s="408"/>
      <c r="CRN61" s="409"/>
      <c r="CRO61" s="410"/>
      <c r="CRP61" s="411"/>
      <c r="CRQ61" s="412"/>
      <c r="CRR61" s="406"/>
      <c r="CRS61" s="407"/>
      <c r="CRT61" s="408"/>
      <c r="CRU61" s="409"/>
      <c r="CRV61" s="410"/>
      <c r="CRW61" s="411"/>
      <c r="CRX61" s="412"/>
      <c r="CRY61" s="406"/>
      <c r="CRZ61" s="407"/>
      <c r="CSA61" s="408"/>
      <c r="CSB61" s="409"/>
      <c r="CSC61" s="410"/>
      <c r="CSD61" s="411"/>
      <c r="CSE61" s="412"/>
      <c r="CSF61" s="406"/>
      <c r="CSG61" s="407"/>
      <c r="CSH61" s="408"/>
      <c r="CSI61" s="409"/>
      <c r="CSJ61" s="410"/>
      <c r="CSK61" s="411"/>
      <c r="CSL61" s="412"/>
      <c r="CSM61" s="406"/>
      <c r="CSN61" s="407"/>
      <c r="CSO61" s="408"/>
      <c r="CSP61" s="409"/>
      <c r="CSQ61" s="410"/>
      <c r="CSR61" s="411"/>
      <c r="CSS61" s="412"/>
      <c r="CST61" s="406"/>
      <c r="CSU61" s="407"/>
      <c r="CSV61" s="408"/>
      <c r="CSW61" s="409"/>
      <c r="CSX61" s="410"/>
      <c r="CSY61" s="411"/>
      <c r="CSZ61" s="412"/>
      <c r="CTA61" s="406"/>
      <c r="CTB61" s="407"/>
      <c r="CTC61" s="408"/>
      <c r="CTD61" s="409"/>
      <c r="CTE61" s="410"/>
      <c r="CTF61" s="411"/>
      <c r="CTG61" s="412"/>
      <c r="CTH61" s="406"/>
      <c r="CTI61" s="407"/>
      <c r="CTJ61" s="408"/>
      <c r="CTK61" s="409"/>
      <c r="CTL61" s="410"/>
      <c r="CTM61" s="411"/>
      <c r="CTN61" s="412"/>
      <c r="CTO61" s="406"/>
      <c r="CTP61" s="407"/>
      <c r="CTQ61" s="408"/>
      <c r="CTR61" s="409"/>
      <c r="CTS61" s="410"/>
      <c r="CTT61" s="411"/>
      <c r="CTU61" s="412"/>
      <c r="CTV61" s="406"/>
      <c r="CTW61" s="407"/>
      <c r="CTX61" s="408"/>
      <c r="CTY61" s="409"/>
      <c r="CTZ61" s="410"/>
      <c r="CUA61" s="411"/>
      <c r="CUB61" s="412"/>
      <c r="CUC61" s="406"/>
      <c r="CUD61" s="407"/>
      <c r="CUE61" s="408"/>
      <c r="CUF61" s="409"/>
      <c r="CUG61" s="410"/>
      <c r="CUH61" s="411"/>
      <c r="CUI61" s="412"/>
      <c r="CUJ61" s="406"/>
      <c r="CUK61" s="407"/>
      <c r="CUL61" s="408"/>
      <c r="CUM61" s="409"/>
      <c r="CUN61" s="410"/>
      <c r="CUO61" s="411"/>
      <c r="CUP61" s="412"/>
      <c r="CUQ61" s="406"/>
      <c r="CUR61" s="407"/>
      <c r="CUS61" s="408"/>
      <c r="CUT61" s="409"/>
      <c r="CUU61" s="410"/>
      <c r="CUV61" s="411"/>
      <c r="CUW61" s="412"/>
      <c r="CUX61" s="406"/>
      <c r="CUY61" s="407"/>
      <c r="CUZ61" s="408"/>
      <c r="CVA61" s="409"/>
      <c r="CVB61" s="410"/>
      <c r="CVC61" s="411"/>
      <c r="CVD61" s="412"/>
      <c r="CVE61" s="406"/>
      <c r="CVF61" s="407"/>
      <c r="CVG61" s="408"/>
      <c r="CVH61" s="409"/>
      <c r="CVI61" s="410"/>
      <c r="CVJ61" s="411"/>
      <c r="CVK61" s="412"/>
      <c r="CVL61" s="406"/>
      <c r="CVM61" s="407"/>
      <c r="CVN61" s="408"/>
      <c r="CVO61" s="409"/>
      <c r="CVP61" s="410"/>
      <c r="CVQ61" s="411"/>
      <c r="CVR61" s="412"/>
      <c r="CVS61" s="406"/>
      <c r="CVT61" s="407"/>
      <c r="CVU61" s="408"/>
      <c r="CVV61" s="409"/>
      <c r="CVW61" s="410"/>
      <c r="CVX61" s="411"/>
      <c r="CVY61" s="412"/>
      <c r="CVZ61" s="406"/>
      <c r="CWA61" s="407"/>
      <c r="CWB61" s="408"/>
      <c r="CWC61" s="409"/>
      <c r="CWD61" s="410"/>
      <c r="CWE61" s="411"/>
      <c r="CWF61" s="412"/>
      <c r="CWG61" s="406"/>
      <c r="CWH61" s="407"/>
      <c r="CWI61" s="408"/>
      <c r="CWJ61" s="409"/>
      <c r="CWK61" s="410"/>
      <c r="CWL61" s="411"/>
      <c r="CWM61" s="412"/>
      <c r="CWN61" s="406"/>
      <c r="CWO61" s="407"/>
      <c r="CWP61" s="408"/>
      <c r="CWQ61" s="409"/>
      <c r="CWR61" s="410"/>
      <c r="CWS61" s="411"/>
      <c r="CWT61" s="412"/>
      <c r="CWU61" s="406"/>
      <c r="CWV61" s="407"/>
      <c r="CWW61" s="408"/>
      <c r="CWX61" s="409"/>
      <c r="CWY61" s="410"/>
      <c r="CWZ61" s="411"/>
      <c r="CXA61" s="412"/>
      <c r="CXB61" s="406"/>
      <c r="CXC61" s="407"/>
      <c r="CXD61" s="408"/>
      <c r="CXE61" s="409"/>
      <c r="CXF61" s="410"/>
      <c r="CXG61" s="411"/>
      <c r="CXH61" s="412"/>
      <c r="CXI61" s="406"/>
      <c r="CXJ61" s="407"/>
      <c r="CXK61" s="408"/>
      <c r="CXL61" s="409"/>
      <c r="CXM61" s="410"/>
      <c r="CXN61" s="411"/>
      <c r="CXO61" s="412"/>
      <c r="CXP61" s="406"/>
      <c r="CXQ61" s="407"/>
      <c r="CXR61" s="408"/>
      <c r="CXS61" s="409"/>
      <c r="CXT61" s="410"/>
      <c r="CXU61" s="411"/>
      <c r="CXV61" s="412"/>
      <c r="CXW61" s="406"/>
      <c r="CXX61" s="407"/>
      <c r="CXY61" s="408"/>
      <c r="CXZ61" s="409"/>
      <c r="CYA61" s="410"/>
      <c r="CYB61" s="411"/>
      <c r="CYC61" s="412"/>
      <c r="CYD61" s="406"/>
      <c r="CYE61" s="407"/>
      <c r="CYF61" s="408"/>
      <c r="CYG61" s="409"/>
      <c r="CYH61" s="410"/>
      <c r="CYI61" s="411"/>
      <c r="CYJ61" s="412"/>
      <c r="CYK61" s="406"/>
      <c r="CYL61" s="407"/>
      <c r="CYM61" s="408"/>
      <c r="CYN61" s="409"/>
      <c r="CYO61" s="410"/>
      <c r="CYP61" s="411"/>
      <c r="CYQ61" s="412"/>
      <c r="CYR61" s="406"/>
      <c r="CYS61" s="407"/>
      <c r="CYT61" s="408"/>
      <c r="CYU61" s="409"/>
      <c r="CYV61" s="410"/>
      <c r="CYW61" s="411"/>
      <c r="CYX61" s="412"/>
      <c r="CYY61" s="406"/>
      <c r="CYZ61" s="407"/>
      <c r="CZA61" s="408"/>
      <c r="CZB61" s="409"/>
      <c r="CZC61" s="410"/>
      <c r="CZD61" s="411"/>
      <c r="CZE61" s="412"/>
      <c r="CZF61" s="406"/>
      <c r="CZG61" s="407"/>
      <c r="CZH61" s="408"/>
      <c r="CZI61" s="409"/>
      <c r="CZJ61" s="410"/>
      <c r="CZK61" s="411"/>
      <c r="CZL61" s="412"/>
      <c r="CZM61" s="406"/>
      <c r="CZN61" s="407"/>
      <c r="CZO61" s="408"/>
      <c r="CZP61" s="409"/>
      <c r="CZQ61" s="410"/>
      <c r="CZR61" s="411"/>
      <c r="CZS61" s="412"/>
      <c r="CZT61" s="406"/>
      <c r="CZU61" s="407"/>
      <c r="CZV61" s="408"/>
      <c r="CZW61" s="409"/>
      <c r="CZX61" s="410"/>
      <c r="CZY61" s="411"/>
      <c r="CZZ61" s="412"/>
      <c r="DAA61" s="406"/>
      <c r="DAB61" s="407"/>
      <c r="DAC61" s="408"/>
      <c r="DAD61" s="409"/>
      <c r="DAE61" s="410"/>
      <c r="DAF61" s="411"/>
      <c r="DAG61" s="412"/>
      <c r="DAH61" s="406"/>
      <c r="DAI61" s="407"/>
      <c r="DAJ61" s="408"/>
      <c r="DAK61" s="409"/>
      <c r="DAL61" s="410"/>
      <c r="DAM61" s="411"/>
      <c r="DAN61" s="412"/>
      <c r="DAO61" s="406"/>
      <c r="DAP61" s="407"/>
      <c r="DAQ61" s="408"/>
      <c r="DAR61" s="409"/>
      <c r="DAS61" s="410"/>
      <c r="DAT61" s="411"/>
      <c r="DAU61" s="412"/>
      <c r="DAV61" s="406"/>
      <c r="DAW61" s="407"/>
      <c r="DAX61" s="408"/>
      <c r="DAY61" s="409"/>
      <c r="DAZ61" s="410"/>
      <c r="DBA61" s="411"/>
      <c r="DBB61" s="412"/>
      <c r="DBC61" s="406"/>
      <c r="DBD61" s="407"/>
      <c r="DBE61" s="408"/>
      <c r="DBF61" s="409"/>
      <c r="DBG61" s="410"/>
      <c r="DBH61" s="411"/>
      <c r="DBI61" s="412"/>
      <c r="DBJ61" s="406"/>
      <c r="DBK61" s="407"/>
      <c r="DBL61" s="408"/>
      <c r="DBM61" s="409"/>
      <c r="DBN61" s="410"/>
      <c r="DBO61" s="411"/>
      <c r="DBP61" s="412"/>
      <c r="DBQ61" s="406"/>
      <c r="DBR61" s="407"/>
      <c r="DBS61" s="408"/>
      <c r="DBT61" s="409"/>
      <c r="DBU61" s="410"/>
      <c r="DBV61" s="411"/>
      <c r="DBW61" s="412"/>
      <c r="DBX61" s="406"/>
      <c r="DBY61" s="407"/>
      <c r="DBZ61" s="408"/>
      <c r="DCA61" s="409"/>
      <c r="DCB61" s="410"/>
      <c r="DCC61" s="411"/>
      <c r="DCD61" s="412"/>
      <c r="DCE61" s="406"/>
      <c r="DCF61" s="407"/>
      <c r="DCG61" s="408"/>
      <c r="DCH61" s="409"/>
      <c r="DCI61" s="410"/>
      <c r="DCJ61" s="411"/>
      <c r="DCK61" s="412"/>
      <c r="DCL61" s="406"/>
      <c r="DCM61" s="407"/>
      <c r="DCN61" s="408"/>
      <c r="DCO61" s="409"/>
      <c r="DCP61" s="410"/>
      <c r="DCQ61" s="411"/>
      <c r="DCR61" s="412"/>
      <c r="DCS61" s="406"/>
      <c r="DCT61" s="407"/>
      <c r="DCU61" s="408"/>
      <c r="DCV61" s="409"/>
      <c r="DCW61" s="410"/>
      <c r="DCX61" s="411"/>
      <c r="DCY61" s="412"/>
      <c r="DCZ61" s="406"/>
      <c r="DDA61" s="407"/>
      <c r="DDB61" s="408"/>
      <c r="DDC61" s="409"/>
      <c r="DDD61" s="410"/>
      <c r="DDE61" s="411"/>
      <c r="DDF61" s="412"/>
      <c r="DDG61" s="406"/>
      <c r="DDH61" s="407"/>
      <c r="DDI61" s="408"/>
      <c r="DDJ61" s="409"/>
      <c r="DDK61" s="410"/>
      <c r="DDL61" s="411"/>
      <c r="DDM61" s="412"/>
      <c r="DDN61" s="406"/>
      <c r="DDO61" s="407"/>
      <c r="DDP61" s="408"/>
      <c r="DDQ61" s="409"/>
      <c r="DDR61" s="410"/>
      <c r="DDS61" s="411"/>
      <c r="DDT61" s="412"/>
      <c r="DDU61" s="406"/>
      <c r="DDV61" s="407"/>
      <c r="DDW61" s="408"/>
      <c r="DDX61" s="409"/>
      <c r="DDY61" s="410"/>
      <c r="DDZ61" s="411"/>
      <c r="DEA61" s="412"/>
      <c r="DEB61" s="406"/>
      <c r="DEC61" s="407"/>
      <c r="DED61" s="408"/>
      <c r="DEE61" s="409"/>
      <c r="DEF61" s="410"/>
      <c r="DEG61" s="411"/>
      <c r="DEH61" s="412"/>
      <c r="DEI61" s="406"/>
      <c r="DEJ61" s="407"/>
      <c r="DEK61" s="408"/>
      <c r="DEL61" s="409"/>
      <c r="DEM61" s="410"/>
      <c r="DEN61" s="411"/>
      <c r="DEO61" s="412"/>
      <c r="DEP61" s="406"/>
      <c r="DEQ61" s="407"/>
      <c r="DER61" s="408"/>
      <c r="DES61" s="409"/>
      <c r="DET61" s="410"/>
      <c r="DEU61" s="411"/>
      <c r="DEV61" s="412"/>
      <c r="DEW61" s="406"/>
      <c r="DEX61" s="407"/>
      <c r="DEY61" s="408"/>
      <c r="DEZ61" s="409"/>
      <c r="DFA61" s="410"/>
      <c r="DFB61" s="411"/>
      <c r="DFC61" s="412"/>
      <c r="DFD61" s="406"/>
      <c r="DFE61" s="407"/>
      <c r="DFF61" s="408"/>
      <c r="DFG61" s="409"/>
      <c r="DFH61" s="410"/>
      <c r="DFI61" s="411"/>
      <c r="DFJ61" s="412"/>
      <c r="DFK61" s="406"/>
      <c r="DFL61" s="407"/>
      <c r="DFM61" s="408"/>
      <c r="DFN61" s="409"/>
      <c r="DFO61" s="410"/>
      <c r="DFP61" s="411"/>
      <c r="DFQ61" s="412"/>
      <c r="DFR61" s="406"/>
      <c r="DFS61" s="407"/>
      <c r="DFT61" s="408"/>
      <c r="DFU61" s="409"/>
      <c r="DFV61" s="410"/>
      <c r="DFW61" s="411"/>
      <c r="DFX61" s="412"/>
      <c r="DFY61" s="406"/>
      <c r="DFZ61" s="407"/>
      <c r="DGA61" s="408"/>
      <c r="DGB61" s="409"/>
      <c r="DGC61" s="410"/>
      <c r="DGD61" s="411"/>
      <c r="DGE61" s="412"/>
      <c r="DGF61" s="406"/>
      <c r="DGG61" s="407"/>
      <c r="DGH61" s="408"/>
      <c r="DGI61" s="409"/>
      <c r="DGJ61" s="410"/>
      <c r="DGK61" s="411"/>
      <c r="DGL61" s="412"/>
      <c r="DGM61" s="406"/>
      <c r="DGN61" s="407"/>
      <c r="DGO61" s="408"/>
      <c r="DGP61" s="409"/>
      <c r="DGQ61" s="410"/>
      <c r="DGR61" s="411"/>
      <c r="DGS61" s="412"/>
      <c r="DGT61" s="406"/>
      <c r="DGU61" s="407"/>
      <c r="DGV61" s="408"/>
      <c r="DGW61" s="409"/>
      <c r="DGX61" s="410"/>
      <c r="DGY61" s="411"/>
      <c r="DGZ61" s="412"/>
      <c r="DHA61" s="406"/>
      <c r="DHB61" s="407"/>
      <c r="DHC61" s="408"/>
      <c r="DHD61" s="409"/>
      <c r="DHE61" s="410"/>
      <c r="DHF61" s="411"/>
      <c r="DHG61" s="412"/>
      <c r="DHH61" s="406"/>
      <c r="DHI61" s="407"/>
      <c r="DHJ61" s="408"/>
      <c r="DHK61" s="409"/>
      <c r="DHL61" s="410"/>
      <c r="DHM61" s="411"/>
      <c r="DHN61" s="412"/>
      <c r="DHO61" s="406"/>
      <c r="DHP61" s="407"/>
      <c r="DHQ61" s="408"/>
      <c r="DHR61" s="409"/>
      <c r="DHS61" s="410"/>
      <c r="DHT61" s="411"/>
      <c r="DHU61" s="412"/>
      <c r="DHV61" s="406"/>
      <c r="DHW61" s="407"/>
      <c r="DHX61" s="408"/>
      <c r="DHY61" s="409"/>
      <c r="DHZ61" s="410"/>
      <c r="DIA61" s="411"/>
      <c r="DIB61" s="412"/>
      <c r="DIC61" s="406"/>
      <c r="DID61" s="407"/>
      <c r="DIE61" s="408"/>
      <c r="DIF61" s="409"/>
      <c r="DIG61" s="410"/>
      <c r="DIH61" s="411"/>
      <c r="DII61" s="412"/>
      <c r="DIJ61" s="406"/>
      <c r="DIK61" s="407"/>
      <c r="DIL61" s="408"/>
      <c r="DIM61" s="409"/>
      <c r="DIN61" s="410"/>
      <c r="DIO61" s="411"/>
      <c r="DIP61" s="412"/>
      <c r="DIQ61" s="406"/>
      <c r="DIR61" s="407"/>
      <c r="DIS61" s="408"/>
      <c r="DIT61" s="409"/>
      <c r="DIU61" s="410"/>
      <c r="DIV61" s="411"/>
      <c r="DIW61" s="412"/>
      <c r="DIX61" s="406"/>
      <c r="DIY61" s="407"/>
      <c r="DIZ61" s="408"/>
      <c r="DJA61" s="409"/>
      <c r="DJB61" s="410"/>
      <c r="DJC61" s="411"/>
      <c r="DJD61" s="412"/>
      <c r="DJE61" s="406"/>
      <c r="DJF61" s="407"/>
      <c r="DJG61" s="408"/>
      <c r="DJH61" s="409"/>
      <c r="DJI61" s="410"/>
      <c r="DJJ61" s="411"/>
      <c r="DJK61" s="412"/>
      <c r="DJL61" s="406"/>
      <c r="DJM61" s="407"/>
      <c r="DJN61" s="408"/>
      <c r="DJO61" s="409"/>
      <c r="DJP61" s="410"/>
      <c r="DJQ61" s="411"/>
      <c r="DJR61" s="412"/>
      <c r="DJS61" s="406"/>
      <c r="DJT61" s="407"/>
      <c r="DJU61" s="408"/>
      <c r="DJV61" s="409"/>
      <c r="DJW61" s="410"/>
      <c r="DJX61" s="411"/>
      <c r="DJY61" s="412"/>
      <c r="DJZ61" s="406"/>
      <c r="DKA61" s="407"/>
      <c r="DKB61" s="408"/>
      <c r="DKC61" s="409"/>
      <c r="DKD61" s="410"/>
      <c r="DKE61" s="411"/>
      <c r="DKF61" s="412"/>
      <c r="DKG61" s="406"/>
      <c r="DKH61" s="407"/>
      <c r="DKI61" s="408"/>
      <c r="DKJ61" s="409"/>
      <c r="DKK61" s="410"/>
      <c r="DKL61" s="411"/>
      <c r="DKM61" s="412"/>
      <c r="DKN61" s="406"/>
      <c r="DKO61" s="407"/>
      <c r="DKP61" s="408"/>
      <c r="DKQ61" s="409"/>
      <c r="DKR61" s="410"/>
      <c r="DKS61" s="411"/>
      <c r="DKT61" s="412"/>
      <c r="DKU61" s="406"/>
      <c r="DKV61" s="407"/>
      <c r="DKW61" s="408"/>
      <c r="DKX61" s="409"/>
      <c r="DKY61" s="410"/>
      <c r="DKZ61" s="411"/>
      <c r="DLA61" s="412"/>
      <c r="DLB61" s="406"/>
      <c r="DLC61" s="407"/>
      <c r="DLD61" s="408"/>
      <c r="DLE61" s="409"/>
      <c r="DLF61" s="410"/>
      <c r="DLG61" s="411"/>
      <c r="DLH61" s="412"/>
      <c r="DLI61" s="406"/>
      <c r="DLJ61" s="407"/>
      <c r="DLK61" s="408"/>
      <c r="DLL61" s="409"/>
      <c r="DLM61" s="410"/>
      <c r="DLN61" s="411"/>
      <c r="DLO61" s="412"/>
      <c r="DLP61" s="406"/>
      <c r="DLQ61" s="407"/>
      <c r="DLR61" s="408"/>
      <c r="DLS61" s="409"/>
      <c r="DLT61" s="410"/>
      <c r="DLU61" s="411"/>
      <c r="DLV61" s="412"/>
      <c r="DLW61" s="406"/>
      <c r="DLX61" s="407"/>
      <c r="DLY61" s="408"/>
      <c r="DLZ61" s="409"/>
      <c r="DMA61" s="410"/>
      <c r="DMB61" s="411"/>
      <c r="DMC61" s="412"/>
      <c r="DMD61" s="406"/>
      <c r="DME61" s="407"/>
      <c r="DMF61" s="408"/>
      <c r="DMG61" s="409"/>
      <c r="DMH61" s="410"/>
      <c r="DMI61" s="411"/>
      <c r="DMJ61" s="412"/>
      <c r="DMK61" s="406"/>
      <c r="DML61" s="407"/>
      <c r="DMM61" s="408"/>
      <c r="DMN61" s="409"/>
      <c r="DMO61" s="410"/>
      <c r="DMP61" s="411"/>
      <c r="DMQ61" s="412"/>
      <c r="DMR61" s="406"/>
      <c r="DMS61" s="407"/>
      <c r="DMT61" s="408"/>
      <c r="DMU61" s="409"/>
      <c r="DMV61" s="410"/>
      <c r="DMW61" s="411"/>
      <c r="DMX61" s="412"/>
      <c r="DMY61" s="406"/>
      <c r="DMZ61" s="407"/>
      <c r="DNA61" s="408"/>
      <c r="DNB61" s="409"/>
      <c r="DNC61" s="410"/>
      <c r="DND61" s="411"/>
      <c r="DNE61" s="412"/>
      <c r="DNF61" s="406"/>
      <c r="DNG61" s="407"/>
      <c r="DNH61" s="408"/>
      <c r="DNI61" s="409"/>
      <c r="DNJ61" s="410"/>
      <c r="DNK61" s="411"/>
      <c r="DNL61" s="412"/>
      <c r="DNM61" s="406"/>
      <c r="DNN61" s="407"/>
      <c r="DNO61" s="408"/>
      <c r="DNP61" s="409"/>
      <c r="DNQ61" s="410"/>
      <c r="DNR61" s="411"/>
      <c r="DNS61" s="412"/>
      <c r="DNT61" s="406"/>
      <c r="DNU61" s="407"/>
      <c r="DNV61" s="408"/>
      <c r="DNW61" s="409"/>
      <c r="DNX61" s="410"/>
      <c r="DNY61" s="411"/>
      <c r="DNZ61" s="412"/>
      <c r="DOA61" s="406"/>
      <c r="DOB61" s="407"/>
      <c r="DOC61" s="408"/>
      <c r="DOD61" s="409"/>
      <c r="DOE61" s="410"/>
      <c r="DOF61" s="411"/>
      <c r="DOG61" s="412"/>
      <c r="DOH61" s="406"/>
      <c r="DOI61" s="407"/>
      <c r="DOJ61" s="408"/>
      <c r="DOK61" s="409"/>
      <c r="DOL61" s="410"/>
      <c r="DOM61" s="411"/>
      <c r="DON61" s="412"/>
      <c r="DOO61" s="406"/>
      <c r="DOP61" s="407"/>
      <c r="DOQ61" s="408"/>
      <c r="DOR61" s="409"/>
      <c r="DOS61" s="410"/>
      <c r="DOT61" s="411"/>
      <c r="DOU61" s="412"/>
      <c r="DOV61" s="406"/>
      <c r="DOW61" s="407"/>
      <c r="DOX61" s="408"/>
      <c r="DOY61" s="409"/>
      <c r="DOZ61" s="410"/>
      <c r="DPA61" s="411"/>
      <c r="DPB61" s="412"/>
      <c r="DPC61" s="406"/>
      <c r="DPD61" s="407"/>
      <c r="DPE61" s="408"/>
      <c r="DPF61" s="409"/>
      <c r="DPG61" s="410"/>
      <c r="DPH61" s="411"/>
      <c r="DPI61" s="412"/>
      <c r="DPJ61" s="406"/>
      <c r="DPK61" s="407"/>
      <c r="DPL61" s="408"/>
      <c r="DPM61" s="409"/>
      <c r="DPN61" s="410"/>
      <c r="DPO61" s="411"/>
      <c r="DPP61" s="412"/>
      <c r="DPQ61" s="406"/>
      <c r="DPR61" s="407"/>
      <c r="DPS61" s="408"/>
      <c r="DPT61" s="409"/>
      <c r="DPU61" s="410"/>
      <c r="DPV61" s="411"/>
      <c r="DPW61" s="412"/>
      <c r="DPX61" s="406"/>
      <c r="DPY61" s="407"/>
      <c r="DPZ61" s="408"/>
      <c r="DQA61" s="409"/>
      <c r="DQB61" s="410"/>
      <c r="DQC61" s="411"/>
      <c r="DQD61" s="412"/>
      <c r="DQE61" s="406"/>
      <c r="DQF61" s="407"/>
      <c r="DQG61" s="408"/>
      <c r="DQH61" s="409"/>
      <c r="DQI61" s="410"/>
      <c r="DQJ61" s="411"/>
      <c r="DQK61" s="412"/>
      <c r="DQL61" s="406"/>
      <c r="DQM61" s="407"/>
      <c r="DQN61" s="408"/>
      <c r="DQO61" s="409"/>
      <c r="DQP61" s="410"/>
      <c r="DQQ61" s="411"/>
      <c r="DQR61" s="412"/>
      <c r="DQS61" s="406"/>
      <c r="DQT61" s="407"/>
      <c r="DQU61" s="408"/>
      <c r="DQV61" s="409"/>
      <c r="DQW61" s="410"/>
      <c r="DQX61" s="411"/>
      <c r="DQY61" s="412"/>
      <c r="DQZ61" s="406"/>
      <c r="DRA61" s="407"/>
      <c r="DRB61" s="408"/>
      <c r="DRC61" s="409"/>
      <c r="DRD61" s="410"/>
      <c r="DRE61" s="411"/>
      <c r="DRF61" s="412"/>
      <c r="DRG61" s="406"/>
      <c r="DRH61" s="407"/>
      <c r="DRI61" s="408"/>
      <c r="DRJ61" s="409"/>
      <c r="DRK61" s="410"/>
      <c r="DRL61" s="411"/>
      <c r="DRM61" s="412"/>
      <c r="DRN61" s="406"/>
      <c r="DRO61" s="407"/>
      <c r="DRP61" s="408"/>
      <c r="DRQ61" s="409"/>
      <c r="DRR61" s="410"/>
      <c r="DRS61" s="411"/>
      <c r="DRT61" s="412"/>
      <c r="DRU61" s="406"/>
      <c r="DRV61" s="407"/>
      <c r="DRW61" s="408"/>
      <c r="DRX61" s="409"/>
      <c r="DRY61" s="410"/>
      <c r="DRZ61" s="411"/>
      <c r="DSA61" s="412"/>
      <c r="DSB61" s="406"/>
      <c r="DSC61" s="407"/>
      <c r="DSD61" s="408"/>
      <c r="DSE61" s="409"/>
      <c r="DSF61" s="410"/>
      <c r="DSG61" s="411"/>
      <c r="DSH61" s="412"/>
      <c r="DSI61" s="406"/>
      <c r="DSJ61" s="407"/>
      <c r="DSK61" s="408"/>
      <c r="DSL61" s="409"/>
      <c r="DSM61" s="410"/>
      <c r="DSN61" s="411"/>
      <c r="DSO61" s="412"/>
      <c r="DSP61" s="406"/>
      <c r="DSQ61" s="407"/>
      <c r="DSR61" s="408"/>
      <c r="DSS61" s="409"/>
      <c r="DST61" s="410"/>
      <c r="DSU61" s="411"/>
      <c r="DSV61" s="412"/>
      <c r="DSW61" s="406"/>
      <c r="DSX61" s="407"/>
      <c r="DSY61" s="408"/>
      <c r="DSZ61" s="409"/>
      <c r="DTA61" s="410"/>
      <c r="DTB61" s="411"/>
      <c r="DTC61" s="412"/>
      <c r="DTD61" s="406"/>
      <c r="DTE61" s="407"/>
      <c r="DTF61" s="408"/>
      <c r="DTG61" s="409"/>
      <c r="DTH61" s="410"/>
      <c r="DTI61" s="411"/>
      <c r="DTJ61" s="412"/>
      <c r="DTK61" s="406"/>
      <c r="DTL61" s="407"/>
      <c r="DTM61" s="408"/>
      <c r="DTN61" s="409"/>
      <c r="DTO61" s="410"/>
      <c r="DTP61" s="411"/>
      <c r="DTQ61" s="412"/>
      <c r="DTR61" s="406"/>
      <c r="DTS61" s="407"/>
      <c r="DTT61" s="408"/>
      <c r="DTU61" s="409"/>
      <c r="DTV61" s="410"/>
      <c r="DTW61" s="411"/>
      <c r="DTX61" s="412"/>
      <c r="DTY61" s="406"/>
      <c r="DTZ61" s="407"/>
      <c r="DUA61" s="408"/>
      <c r="DUB61" s="409"/>
      <c r="DUC61" s="410"/>
      <c r="DUD61" s="411"/>
      <c r="DUE61" s="412"/>
      <c r="DUF61" s="406"/>
      <c r="DUG61" s="407"/>
      <c r="DUH61" s="408"/>
      <c r="DUI61" s="409"/>
      <c r="DUJ61" s="410"/>
      <c r="DUK61" s="411"/>
      <c r="DUL61" s="412"/>
      <c r="DUM61" s="406"/>
      <c r="DUN61" s="407"/>
      <c r="DUO61" s="408"/>
      <c r="DUP61" s="409"/>
      <c r="DUQ61" s="410"/>
      <c r="DUR61" s="411"/>
      <c r="DUS61" s="412"/>
      <c r="DUT61" s="406"/>
      <c r="DUU61" s="407"/>
      <c r="DUV61" s="408"/>
      <c r="DUW61" s="409"/>
      <c r="DUX61" s="410"/>
      <c r="DUY61" s="411"/>
      <c r="DUZ61" s="412"/>
      <c r="DVA61" s="406"/>
      <c r="DVB61" s="407"/>
      <c r="DVC61" s="408"/>
      <c r="DVD61" s="409"/>
      <c r="DVE61" s="410"/>
      <c r="DVF61" s="411"/>
      <c r="DVG61" s="412"/>
      <c r="DVH61" s="406"/>
      <c r="DVI61" s="407"/>
      <c r="DVJ61" s="408"/>
      <c r="DVK61" s="409"/>
      <c r="DVL61" s="410"/>
      <c r="DVM61" s="411"/>
      <c r="DVN61" s="412"/>
      <c r="DVO61" s="406"/>
      <c r="DVP61" s="407"/>
      <c r="DVQ61" s="408"/>
      <c r="DVR61" s="409"/>
      <c r="DVS61" s="410"/>
      <c r="DVT61" s="411"/>
      <c r="DVU61" s="412"/>
      <c r="DVV61" s="406"/>
      <c r="DVW61" s="407"/>
      <c r="DVX61" s="408"/>
      <c r="DVY61" s="409"/>
      <c r="DVZ61" s="410"/>
      <c r="DWA61" s="411"/>
      <c r="DWB61" s="412"/>
      <c r="DWC61" s="406"/>
      <c r="DWD61" s="407"/>
      <c r="DWE61" s="408"/>
      <c r="DWF61" s="409"/>
      <c r="DWG61" s="410"/>
      <c r="DWH61" s="411"/>
      <c r="DWI61" s="412"/>
      <c r="DWJ61" s="406"/>
      <c r="DWK61" s="407"/>
      <c r="DWL61" s="408"/>
      <c r="DWM61" s="409"/>
      <c r="DWN61" s="410"/>
      <c r="DWO61" s="411"/>
      <c r="DWP61" s="412"/>
      <c r="DWQ61" s="406"/>
      <c r="DWR61" s="407"/>
      <c r="DWS61" s="408"/>
      <c r="DWT61" s="409"/>
      <c r="DWU61" s="410"/>
      <c r="DWV61" s="411"/>
      <c r="DWW61" s="412"/>
      <c r="DWX61" s="406"/>
      <c r="DWY61" s="407"/>
      <c r="DWZ61" s="408"/>
      <c r="DXA61" s="409"/>
      <c r="DXB61" s="410"/>
      <c r="DXC61" s="411"/>
      <c r="DXD61" s="412"/>
      <c r="DXE61" s="406"/>
      <c r="DXF61" s="407"/>
      <c r="DXG61" s="408"/>
      <c r="DXH61" s="409"/>
      <c r="DXI61" s="410"/>
      <c r="DXJ61" s="411"/>
      <c r="DXK61" s="412"/>
      <c r="DXL61" s="406"/>
      <c r="DXM61" s="407"/>
      <c r="DXN61" s="408"/>
      <c r="DXO61" s="409"/>
      <c r="DXP61" s="410"/>
      <c r="DXQ61" s="411"/>
      <c r="DXR61" s="412"/>
      <c r="DXS61" s="406"/>
      <c r="DXT61" s="407"/>
      <c r="DXU61" s="408"/>
      <c r="DXV61" s="409"/>
      <c r="DXW61" s="410"/>
      <c r="DXX61" s="411"/>
      <c r="DXY61" s="412"/>
      <c r="DXZ61" s="406"/>
      <c r="DYA61" s="407"/>
      <c r="DYB61" s="408"/>
      <c r="DYC61" s="409"/>
      <c r="DYD61" s="410"/>
      <c r="DYE61" s="411"/>
      <c r="DYF61" s="412"/>
      <c r="DYG61" s="406"/>
      <c r="DYH61" s="407"/>
      <c r="DYI61" s="408"/>
      <c r="DYJ61" s="409"/>
      <c r="DYK61" s="410"/>
      <c r="DYL61" s="411"/>
      <c r="DYM61" s="412"/>
      <c r="DYN61" s="406"/>
      <c r="DYO61" s="407"/>
      <c r="DYP61" s="408"/>
      <c r="DYQ61" s="409"/>
      <c r="DYR61" s="410"/>
      <c r="DYS61" s="411"/>
      <c r="DYT61" s="412"/>
      <c r="DYU61" s="406"/>
      <c r="DYV61" s="407"/>
      <c r="DYW61" s="408"/>
      <c r="DYX61" s="409"/>
      <c r="DYY61" s="410"/>
      <c r="DYZ61" s="411"/>
      <c r="DZA61" s="412"/>
      <c r="DZB61" s="406"/>
      <c r="DZC61" s="407"/>
      <c r="DZD61" s="408"/>
      <c r="DZE61" s="409"/>
      <c r="DZF61" s="410"/>
      <c r="DZG61" s="411"/>
      <c r="DZH61" s="412"/>
      <c r="DZI61" s="406"/>
      <c r="DZJ61" s="407"/>
      <c r="DZK61" s="408"/>
      <c r="DZL61" s="409"/>
      <c r="DZM61" s="410"/>
      <c r="DZN61" s="411"/>
      <c r="DZO61" s="412"/>
      <c r="DZP61" s="406"/>
      <c r="DZQ61" s="407"/>
      <c r="DZR61" s="408"/>
      <c r="DZS61" s="409"/>
      <c r="DZT61" s="410"/>
      <c r="DZU61" s="411"/>
      <c r="DZV61" s="412"/>
      <c r="DZW61" s="406"/>
      <c r="DZX61" s="407"/>
      <c r="DZY61" s="408"/>
      <c r="DZZ61" s="409"/>
      <c r="EAA61" s="410"/>
      <c r="EAB61" s="411"/>
      <c r="EAC61" s="412"/>
      <c r="EAD61" s="406"/>
      <c r="EAE61" s="407"/>
      <c r="EAF61" s="408"/>
      <c r="EAG61" s="409"/>
      <c r="EAH61" s="410"/>
      <c r="EAI61" s="411"/>
      <c r="EAJ61" s="412"/>
      <c r="EAK61" s="406"/>
      <c r="EAL61" s="407"/>
      <c r="EAM61" s="408"/>
      <c r="EAN61" s="409"/>
      <c r="EAO61" s="410"/>
      <c r="EAP61" s="411"/>
      <c r="EAQ61" s="412"/>
      <c r="EAR61" s="406"/>
      <c r="EAS61" s="407"/>
      <c r="EAT61" s="408"/>
      <c r="EAU61" s="409"/>
      <c r="EAV61" s="410"/>
      <c r="EAW61" s="411"/>
      <c r="EAX61" s="412"/>
      <c r="EAY61" s="406"/>
      <c r="EAZ61" s="407"/>
      <c r="EBA61" s="408"/>
      <c r="EBB61" s="409"/>
      <c r="EBC61" s="410"/>
      <c r="EBD61" s="411"/>
      <c r="EBE61" s="412"/>
      <c r="EBF61" s="406"/>
      <c r="EBG61" s="407"/>
      <c r="EBH61" s="408"/>
      <c r="EBI61" s="409"/>
      <c r="EBJ61" s="410"/>
      <c r="EBK61" s="411"/>
      <c r="EBL61" s="412"/>
      <c r="EBM61" s="406"/>
      <c r="EBN61" s="407"/>
      <c r="EBO61" s="408"/>
      <c r="EBP61" s="409"/>
      <c r="EBQ61" s="410"/>
      <c r="EBR61" s="411"/>
      <c r="EBS61" s="412"/>
      <c r="EBT61" s="406"/>
      <c r="EBU61" s="407"/>
      <c r="EBV61" s="408"/>
      <c r="EBW61" s="409"/>
      <c r="EBX61" s="410"/>
      <c r="EBY61" s="411"/>
      <c r="EBZ61" s="412"/>
      <c r="ECA61" s="406"/>
      <c r="ECB61" s="407"/>
      <c r="ECC61" s="408"/>
      <c r="ECD61" s="409"/>
      <c r="ECE61" s="410"/>
      <c r="ECF61" s="411"/>
      <c r="ECG61" s="412"/>
      <c r="ECH61" s="406"/>
      <c r="ECI61" s="407"/>
      <c r="ECJ61" s="408"/>
      <c r="ECK61" s="409"/>
      <c r="ECL61" s="410"/>
      <c r="ECM61" s="411"/>
      <c r="ECN61" s="412"/>
      <c r="ECO61" s="406"/>
      <c r="ECP61" s="407"/>
      <c r="ECQ61" s="408"/>
      <c r="ECR61" s="409"/>
      <c r="ECS61" s="410"/>
      <c r="ECT61" s="411"/>
      <c r="ECU61" s="412"/>
      <c r="ECV61" s="406"/>
      <c r="ECW61" s="407"/>
      <c r="ECX61" s="408"/>
      <c r="ECY61" s="409"/>
      <c r="ECZ61" s="410"/>
      <c r="EDA61" s="411"/>
      <c r="EDB61" s="412"/>
      <c r="EDC61" s="406"/>
      <c r="EDD61" s="407"/>
      <c r="EDE61" s="408"/>
      <c r="EDF61" s="409"/>
      <c r="EDG61" s="410"/>
      <c r="EDH61" s="411"/>
      <c r="EDI61" s="412"/>
      <c r="EDJ61" s="406"/>
      <c r="EDK61" s="407"/>
      <c r="EDL61" s="408"/>
      <c r="EDM61" s="409"/>
      <c r="EDN61" s="410"/>
      <c r="EDO61" s="411"/>
      <c r="EDP61" s="412"/>
      <c r="EDQ61" s="406"/>
      <c r="EDR61" s="407"/>
      <c r="EDS61" s="408"/>
      <c r="EDT61" s="409"/>
      <c r="EDU61" s="410"/>
      <c r="EDV61" s="411"/>
      <c r="EDW61" s="412"/>
      <c r="EDX61" s="406"/>
      <c r="EDY61" s="407"/>
      <c r="EDZ61" s="408"/>
      <c r="EEA61" s="409"/>
      <c r="EEB61" s="410"/>
      <c r="EEC61" s="411"/>
      <c r="EED61" s="412"/>
      <c r="EEE61" s="406"/>
      <c r="EEF61" s="407"/>
      <c r="EEG61" s="408"/>
      <c r="EEH61" s="409"/>
      <c r="EEI61" s="410"/>
      <c r="EEJ61" s="411"/>
      <c r="EEK61" s="412"/>
      <c r="EEL61" s="406"/>
      <c r="EEM61" s="407"/>
      <c r="EEN61" s="408"/>
      <c r="EEO61" s="409"/>
      <c r="EEP61" s="410"/>
      <c r="EEQ61" s="411"/>
      <c r="EER61" s="412"/>
      <c r="EES61" s="406"/>
      <c r="EET61" s="407"/>
      <c r="EEU61" s="408"/>
      <c r="EEV61" s="409"/>
      <c r="EEW61" s="410"/>
      <c r="EEX61" s="411"/>
      <c r="EEY61" s="412"/>
      <c r="EEZ61" s="406"/>
      <c r="EFA61" s="407"/>
      <c r="EFB61" s="408"/>
      <c r="EFC61" s="409"/>
      <c r="EFD61" s="410"/>
      <c r="EFE61" s="411"/>
      <c r="EFF61" s="412"/>
      <c r="EFG61" s="406"/>
      <c r="EFH61" s="407"/>
      <c r="EFI61" s="408"/>
      <c r="EFJ61" s="409"/>
      <c r="EFK61" s="410"/>
      <c r="EFL61" s="411"/>
      <c r="EFM61" s="412"/>
      <c r="EFN61" s="406"/>
      <c r="EFO61" s="407"/>
      <c r="EFP61" s="408"/>
      <c r="EFQ61" s="409"/>
      <c r="EFR61" s="410"/>
      <c r="EFS61" s="411"/>
      <c r="EFT61" s="412"/>
      <c r="EFU61" s="406"/>
      <c r="EFV61" s="407"/>
      <c r="EFW61" s="408"/>
      <c r="EFX61" s="409"/>
      <c r="EFY61" s="410"/>
      <c r="EFZ61" s="411"/>
      <c r="EGA61" s="412"/>
      <c r="EGB61" s="406"/>
      <c r="EGC61" s="407"/>
      <c r="EGD61" s="408"/>
      <c r="EGE61" s="409"/>
      <c r="EGF61" s="410"/>
      <c r="EGG61" s="411"/>
      <c r="EGH61" s="412"/>
      <c r="EGI61" s="406"/>
      <c r="EGJ61" s="407"/>
      <c r="EGK61" s="408"/>
      <c r="EGL61" s="409"/>
      <c r="EGM61" s="410"/>
      <c r="EGN61" s="411"/>
      <c r="EGO61" s="412"/>
      <c r="EGP61" s="406"/>
      <c r="EGQ61" s="407"/>
      <c r="EGR61" s="408"/>
      <c r="EGS61" s="409"/>
      <c r="EGT61" s="410"/>
      <c r="EGU61" s="411"/>
      <c r="EGV61" s="412"/>
      <c r="EGW61" s="406"/>
      <c r="EGX61" s="407"/>
      <c r="EGY61" s="408"/>
      <c r="EGZ61" s="409"/>
      <c r="EHA61" s="410"/>
      <c r="EHB61" s="411"/>
      <c r="EHC61" s="412"/>
      <c r="EHD61" s="406"/>
      <c r="EHE61" s="407"/>
      <c r="EHF61" s="408"/>
      <c r="EHG61" s="409"/>
      <c r="EHH61" s="410"/>
      <c r="EHI61" s="411"/>
      <c r="EHJ61" s="412"/>
      <c r="EHK61" s="406"/>
      <c r="EHL61" s="407"/>
      <c r="EHM61" s="408"/>
      <c r="EHN61" s="409"/>
      <c r="EHO61" s="410"/>
      <c r="EHP61" s="411"/>
      <c r="EHQ61" s="412"/>
      <c r="EHR61" s="406"/>
      <c r="EHS61" s="407"/>
      <c r="EHT61" s="408"/>
      <c r="EHU61" s="409"/>
      <c r="EHV61" s="410"/>
      <c r="EHW61" s="411"/>
      <c r="EHX61" s="412"/>
      <c r="EHY61" s="406"/>
      <c r="EHZ61" s="407"/>
      <c r="EIA61" s="408"/>
      <c r="EIB61" s="409"/>
      <c r="EIC61" s="410"/>
      <c r="EID61" s="411"/>
      <c r="EIE61" s="412"/>
      <c r="EIF61" s="406"/>
      <c r="EIG61" s="407"/>
      <c r="EIH61" s="408"/>
      <c r="EII61" s="409"/>
      <c r="EIJ61" s="410"/>
      <c r="EIK61" s="411"/>
      <c r="EIL61" s="412"/>
      <c r="EIM61" s="406"/>
      <c r="EIN61" s="407"/>
      <c r="EIO61" s="408"/>
      <c r="EIP61" s="409"/>
      <c r="EIQ61" s="410"/>
      <c r="EIR61" s="411"/>
      <c r="EIS61" s="412"/>
      <c r="EIT61" s="406"/>
      <c r="EIU61" s="407"/>
      <c r="EIV61" s="408"/>
      <c r="EIW61" s="409"/>
      <c r="EIX61" s="410"/>
      <c r="EIY61" s="411"/>
      <c r="EIZ61" s="412"/>
      <c r="EJA61" s="406"/>
      <c r="EJB61" s="407"/>
      <c r="EJC61" s="408"/>
      <c r="EJD61" s="409"/>
      <c r="EJE61" s="410"/>
      <c r="EJF61" s="411"/>
      <c r="EJG61" s="412"/>
      <c r="EJH61" s="406"/>
      <c r="EJI61" s="407"/>
      <c r="EJJ61" s="408"/>
      <c r="EJK61" s="409"/>
      <c r="EJL61" s="410"/>
      <c r="EJM61" s="411"/>
      <c r="EJN61" s="412"/>
      <c r="EJO61" s="406"/>
      <c r="EJP61" s="407"/>
      <c r="EJQ61" s="408"/>
      <c r="EJR61" s="409"/>
      <c r="EJS61" s="410"/>
      <c r="EJT61" s="411"/>
      <c r="EJU61" s="412"/>
      <c r="EJV61" s="406"/>
      <c r="EJW61" s="407"/>
      <c r="EJX61" s="408"/>
      <c r="EJY61" s="409"/>
      <c r="EJZ61" s="410"/>
      <c r="EKA61" s="411"/>
      <c r="EKB61" s="412"/>
      <c r="EKC61" s="406"/>
      <c r="EKD61" s="407"/>
      <c r="EKE61" s="408"/>
      <c r="EKF61" s="409"/>
      <c r="EKG61" s="410"/>
      <c r="EKH61" s="411"/>
      <c r="EKI61" s="412"/>
      <c r="EKJ61" s="406"/>
      <c r="EKK61" s="407"/>
      <c r="EKL61" s="408"/>
      <c r="EKM61" s="409"/>
      <c r="EKN61" s="410"/>
      <c r="EKO61" s="411"/>
      <c r="EKP61" s="412"/>
      <c r="EKQ61" s="406"/>
      <c r="EKR61" s="407"/>
      <c r="EKS61" s="408"/>
      <c r="EKT61" s="409"/>
      <c r="EKU61" s="410"/>
      <c r="EKV61" s="411"/>
      <c r="EKW61" s="412"/>
      <c r="EKX61" s="406"/>
      <c r="EKY61" s="407"/>
      <c r="EKZ61" s="408"/>
      <c r="ELA61" s="409"/>
      <c r="ELB61" s="410"/>
      <c r="ELC61" s="411"/>
      <c r="ELD61" s="412"/>
      <c r="ELE61" s="406"/>
      <c r="ELF61" s="407"/>
      <c r="ELG61" s="408"/>
      <c r="ELH61" s="409"/>
      <c r="ELI61" s="410"/>
      <c r="ELJ61" s="411"/>
      <c r="ELK61" s="412"/>
      <c r="ELL61" s="406"/>
      <c r="ELM61" s="407"/>
      <c r="ELN61" s="408"/>
      <c r="ELO61" s="409"/>
      <c r="ELP61" s="410"/>
      <c r="ELQ61" s="411"/>
      <c r="ELR61" s="412"/>
      <c r="ELS61" s="406"/>
      <c r="ELT61" s="407"/>
      <c r="ELU61" s="408"/>
      <c r="ELV61" s="409"/>
      <c r="ELW61" s="410"/>
      <c r="ELX61" s="411"/>
      <c r="ELY61" s="412"/>
      <c r="ELZ61" s="406"/>
      <c r="EMA61" s="407"/>
      <c r="EMB61" s="408"/>
      <c r="EMC61" s="409"/>
      <c r="EMD61" s="410"/>
      <c r="EME61" s="411"/>
      <c r="EMF61" s="412"/>
      <c r="EMG61" s="406"/>
      <c r="EMH61" s="407"/>
      <c r="EMI61" s="408"/>
      <c r="EMJ61" s="409"/>
      <c r="EMK61" s="410"/>
      <c r="EML61" s="411"/>
      <c r="EMM61" s="412"/>
      <c r="EMN61" s="406"/>
      <c r="EMO61" s="407"/>
      <c r="EMP61" s="408"/>
      <c r="EMQ61" s="409"/>
      <c r="EMR61" s="410"/>
      <c r="EMS61" s="411"/>
      <c r="EMT61" s="412"/>
      <c r="EMU61" s="406"/>
      <c r="EMV61" s="407"/>
      <c r="EMW61" s="408"/>
      <c r="EMX61" s="409"/>
      <c r="EMY61" s="410"/>
      <c r="EMZ61" s="411"/>
      <c r="ENA61" s="412"/>
      <c r="ENB61" s="406"/>
      <c r="ENC61" s="407"/>
      <c r="END61" s="408"/>
      <c r="ENE61" s="409"/>
      <c r="ENF61" s="410"/>
      <c r="ENG61" s="411"/>
      <c r="ENH61" s="412"/>
      <c r="ENI61" s="406"/>
      <c r="ENJ61" s="407"/>
      <c r="ENK61" s="408"/>
      <c r="ENL61" s="409"/>
      <c r="ENM61" s="410"/>
      <c r="ENN61" s="411"/>
      <c r="ENO61" s="412"/>
      <c r="ENP61" s="406"/>
      <c r="ENQ61" s="407"/>
      <c r="ENR61" s="408"/>
      <c r="ENS61" s="409"/>
      <c r="ENT61" s="410"/>
      <c r="ENU61" s="411"/>
      <c r="ENV61" s="412"/>
      <c r="ENW61" s="406"/>
      <c r="ENX61" s="407"/>
      <c r="ENY61" s="408"/>
      <c r="ENZ61" s="409"/>
      <c r="EOA61" s="410"/>
      <c r="EOB61" s="411"/>
      <c r="EOC61" s="412"/>
      <c r="EOD61" s="406"/>
      <c r="EOE61" s="407"/>
      <c r="EOF61" s="408"/>
      <c r="EOG61" s="409"/>
      <c r="EOH61" s="410"/>
      <c r="EOI61" s="411"/>
      <c r="EOJ61" s="412"/>
      <c r="EOK61" s="406"/>
      <c r="EOL61" s="407"/>
      <c r="EOM61" s="408"/>
      <c r="EON61" s="409"/>
      <c r="EOO61" s="410"/>
      <c r="EOP61" s="411"/>
      <c r="EOQ61" s="412"/>
      <c r="EOR61" s="406"/>
      <c r="EOS61" s="407"/>
      <c r="EOT61" s="408"/>
      <c r="EOU61" s="409"/>
      <c r="EOV61" s="410"/>
      <c r="EOW61" s="411"/>
      <c r="EOX61" s="412"/>
      <c r="EOY61" s="406"/>
      <c r="EOZ61" s="407"/>
      <c r="EPA61" s="408"/>
      <c r="EPB61" s="409"/>
      <c r="EPC61" s="410"/>
      <c r="EPD61" s="411"/>
      <c r="EPE61" s="412"/>
      <c r="EPF61" s="406"/>
      <c r="EPG61" s="407"/>
      <c r="EPH61" s="408"/>
      <c r="EPI61" s="409"/>
      <c r="EPJ61" s="410"/>
      <c r="EPK61" s="411"/>
      <c r="EPL61" s="412"/>
      <c r="EPM61" s="406"/>
      <c r="EPN61" s="407"/>
      <c r="EPO61" s="408"/>
      <c r="EPP61" s="409"/>
      <c r="EPQ61" s="410"/>
      <c r="EPR61" s="411"/>
      <c r="EPS61" s="412"/>
      <c r="EPT61" s="406"/>
      <c r="EPU61" s="407"/>
      <c r="EPV61" s="408"/>
      <c r="EPW61" s="409"/>
      <c r="EPX61" s="410"/>
      <c r="EPY61" s="411"/>
      <c r="EPZ61" s="412"/>
      <c r="EQA61" s="406"/>
      <c r="EQB61" s="407"/>
      <c r="EQC61" s="408"/>
      <c r="EQD61" s="409"/>
      <c r="EQE61" s="410"/>
      <c r="EQF61" s="411"/>
      <c r="EQG61" s="412"/>
      <c r="EQH61" s="406"/>
      <c r="EQI61" s="407"/>
      <c r="EQJ61" s="408"/>
      <c r="EQK61" s="409"/>
      <c r="EQL61" s="410"/>
      <c r="EQM61" s="411"/>
      <c r="EQN61" s="412"/>
      <c r="EQO61" s="406"/>
      <c r="EQP61" s="407"/>
      <c r="EQQ61" s="408"/>
      <c r="EQR61" s="409"/>
      <c r="EQS61" s="410"/>
      <c r="EQT61" s="411"/>
      <c r="EQU61" s="412"/>
      <c r="EQV61" s="406"/>
      <c r="EQW61" s="407"/>
      <c r="EQX61" s="408"/>
      <c r="EQY61" s="409"/>
      <c r="EQZ61" s="410"/>
      <c r="ERA61" s="411"/>
      <c r="ERB61" s="412"/>
      <c r="ERC61" s="406"/>
      <c r="ERD61" s="407"/>
      <c r="ERE61" s="408"/>
      <c r="ERF61" s="409"/>
      <c r="ERG61" s="410"/>
      <c r="ERH61" s="411"/>
      <c r="ERI61" s="412"/>
      <c r="ERJ61" s="406"/>
      <c r="ERK61" s="407"/>
      <c r="ERL61" s="408"/>
      <c r="ERM61" s="409"/>
      <c r="ERN61" s="410"/>
      <c r="ERO61" s="411"/>
      <c r="ERP61" s="412"/>
      <c r="ERQ61" s="406"/>
      <c r="ERR61" s="407"/>
      <c r="ERS61" s="408"/>
      <c r="ERT61" s="409"/>
      <c r="ERU61" s="410"/>
      <c r="ERV61" s="411"/>
      <c r="ERW61" s="412"/>
      <c r="ERX61" s="406"/>
      <c r="ERY61" s="407"/>
      <c r="ERZ61" s="408"/>
      <c r="ESA61" s="409"/>
      <c r="ESB61" s="410"/>
      <c r="ESC61" s="411"/>
      <c r="ESD61" s="412"/>
      <c r="ESE61" s="406"/>
      <c r="ESF61" s="407"/>
      <c r="ESG61" s="408"/>
      <c r="ESH61" s="409"/>
      <c r="ESI61" s="410"/>
      <c r="ESJ61" s="411"/>
      <c r="ESK61" s="412"/>
      <c r="ESL61" s="406"/>
      <c r="ESM61" s="407"/>
      <c r="ESN61" s="408"/>
      <c r="ESO61" s="409"/>
      <c r="ESP61" s="410"/>
      <c r="ESQ61" s="411"/>
      <c r="ESR61" s="412"/>
      <c r="ESS61" s="406"/>
      <c r="EST61" s="407"/>
      <c r="ESU61" s="408"/>
      <c r="ESV61" s="409"/>
      <c r="ESW61" s="410"/>
      <c r="ESX61" s="411"/>
      <c r="ESY61" s="412"/>
      <c r="ESZ61" s="406"/>
      <c r="ETA61" s="407"/>
      <c r="ETB61" s="408"/>
      <c r="ETC61" s="409"/>
      <c r="ETD61" s="410"/>
      <c r="ETE61" s="411"/>
      <c r="ETF61" s="412"/>
      <c r="ETG61" s="406"/>
      <c r="ETH61" s="407"/>
      <c r="ETI61" s="408"/>
      <c r="ETJ61" s="409"/>
      <c r="ETK61" s="410"/>
      <c r="ETL61" s="411"/>
      <c r="ETM61" s="412"/>
      <c r="ETN61" s="406"/>
      <c r="ETO61" s="407"/>
      <c r="ETP61" s="408"/>
      <c r="ETQ61" s="409"/>
      <c r="ETR61" s="410"/>
      <c r="ETS61" s="411"/>
      <c r="ETT61" s="412"/>
      <c r="ETU61" s="406"/>
      <c r="ETV61" s="407"/>
      <c r="ETW61" s="408"/>
      <c r="ETX61" s="409"/>
      <c r="ETY61" s="410"/>
      <c r="ETZ61" s="411"/>
      <c r="EUA61" s="412"/>
      <c r="EUB61" s="406"/>
      <c r="EUC61" s="407"/>
      <c r="EUD61" s="408"/>
      <c r="EUE61" s="409"/>
      <c r="EUF61" s="410"/>
      <c r="EUG61" s="411"/>
      <c r="EUH61" s="412"/>
      <c r="EUI61" s="406"/>
      <c r="EUJ61" s="407"/>
      <c r="EUK61" s="408"/>
      <c r="EUL61" s="409"/>
      <c r="EUM61" s="410"/>
      <c r="EUN61" s="411"/>
      <c r="EUO61" s="412"/>
      <c r="EUP61" s="406"/>
      <c r="EUQ61" s="407"/>
      <c r="EUR61" s="408"/>
      <c r="EUS61" s="409"/>
      <c r="EUT61" s="410"/>
      <c r="EUU61" s="411"/>
      <c r="EUV61" s="412"/>
      <c r="EUW61" s="406"/>
      <c r="EUX61" s="407"/>
      <c r="EUY61" s="408"/>
      <c r="EUZ61" s="409"/>
      <c r="EVA61" s="410"/>
      <c r="EVB61" s="411"/>
      <c r="EVC61" s="412"/>
      <c r="EVD61" s="406"/>
      <c r="EVE61" s="407"/>
      <c r="EVF61" s="408"/>
      <c r="EVG61" s="409"/>
      <c r="EVH61" s="410"/>
      <c r="EVI61" s="411"/>
      <c r="EVJ61" s="412"/>
      <c r="EVK61" s="406"/>
      <c r="EVL61" s="407"/>
      <c r="EVM61" s="408"/>
      <c r="EVN61" s="409"/>
      <c r="EVO61" s="410"/>
      <c r="EVP61" s="411"/>
      <c r="EVQ61" s="412"/>
      <c r="EVR61" s="406"/>
      <c r="EVS61" s="407"/>
      <c r="EVT61" s="408"/>
      <c r="EVU61" s="409"/>
      <c r="EVV61" s="410"/>
      <c r="EVW61" s="411"/>
      <c r="EVX61" s="412"/>
      <c r="EVY61" s="406"/>
      <c r="EVZ61" s="407"/>
      <c r="EWA61" s="408"/>
      <c r="EWB61" s="409"/>
      <c r="EWC61" s="410"/>
      <c r="EWD61" s="411"/>
      <c r="EWE61" s="412"/>
      <c r="EWF61" s="406"/>
      <c r="EWG61" s="407"/>
      <c r="EWH61" s="408"/>
      <c r="EWI61" s="409"/>
      <c r="EWJ61" s="410"/>
      <c r="EWK61" s="411"/>
      <c r="EWL61" s="412"/>
      <c r="EWM61" s="406"/>
      <c r="EWN61" s="407"/>
      <c r="EWO61" s="408"/>
      <c r="EWP61" s="409"/>
      <c r="EWQ61" s="410"/>
      <c r="EWR61" s="411"/>
      <c r="EWS61" s="412"/>
      <c r="EWT61" s="406"/>
      <c r="EWU61" s="407"/>
      <c r="EWV61" s="408"/>
      <c r="EWW61" s="409"/>
      <c r="EWX61" s="410"/>
      <c r="EWY61" s="411"/>
      <c r="EWZ61" s="412"/>
      <c r="EXA61" s="406"/>
      <c r="EXB61" s="407"/>
      <c r="EXC61" s="408"/>
      <c r="EXD61" s="409"/>
      <c r="EXE61" s="410"/>
      <c r="EXF61" s="411"/>
      <c r="EXG61" s="412"/>
      <c r="EXH61" s="406"/>
      <c r="EXI61" s="407"/>
      <c r="EXJ61" s="408"/>
      <c r="EXK61" s="409"/>
      <c r="EXL61" s="410"/>
      <c r="EXM61" s="411"/>
      <c r="EXN61" s="412"/>
      <c r="EXO61" s="406"/>
      <c r="EXP61" s="407"/>
      <c r="EXQ61" s="408"/>
      <c r="EXR61" s="409"/>
      <c r="EXS61" s="410"/>
      <c r="EXT61" s="411"/>
      <c r="EXU61" s="412"/>
      <c r="EXV61" s="406"/>
      <c r="EXW61" s="407"/>
      <c r="EXX61" s="408"/>
      <c r="EXY61" s="409"/>
      <c r="EXZ61" s="410"/>
      <c r="EYA61" s="411"/>
      <c r="EYB61" s="412"/>
      <c r="EYC61" s="406"/>
      <c r="EYD61" s="407"/>
      <c r="EYE61" s="408"/>
      <c r="EYF61" s="409"/>
      <c r="EYG61" s="410"/>
      <c r="EYH61" s="411"/>
      <c r="EYI61" s="412"/>
      <c r="EYJ61" s="406"/>
      <c r="EYK61" s="407"/>
      <c r="EYL61" s="408"/>
      <c r="EYM61" s="409"/>
      <c r="EYN61" s="410"/>
      <c r="EYO61" s="411"/>
      <c r="EYP61" s="412"/>
      <c r="EYQ61" s="406"/>
      <c r="EYR61" s="407"/>
      <c r="EYS61" s="408"/>
      <c r="EYT61" s="409"/>
      <c r="EYU61" s="410"/>
      <c r="EYV61" s="411"/>
      <c r="EYW61" s="412"/>
      <c r="EYX61" s="406"/>
      <c r="EYY61" s="407"/>
      <c r="EYZ61" s="408"/>
      <c r="EZA61" s="409"/>
      <c r="EZB61" s="410"/>
      <c r="EZC61" s="411"/>
      <c r="EZD61" s="412"/>
      <c r="EZE61" s="406"/>
      <c r="EZF61" s="407"/>
      <c r="EZG61" s="408"/>
      <c r="EZH61" s="409"/>
      <c r="EZI61" s="410"/>
      <c r="EZJ61" s="411"/>
      <c r="EZK61" s="412"/>
      <c r="EZL61" s="406"/>
      <c r="EZM61" s="407"/>
      <c r="EZN61" s="408"/>
      <c r="EZO61" s="409"/>
      <c r="EZP61" s="410"/>
      <c r="EZQ61" s="411"/>
      <c r="EZR61" s="412"/>
      <c r="EZS61" s="406"/>
      <c r="EZT61" s="407"/>
      <c r="EZU61" s="408"/>
      <c r="EZV61" s="409"/>
      <c r="EZW61" s="410"/>
      <c r="EZX61" s="411"/>
      <c r="EZY61" s="412"/>
      <c r="EZZ61" s="406"/>
      <c r="FAA61" s="407"/>
      <c r="FAB61" s="408"/>
      <c r="FAC61" s="409"/>
      <c r="FAD61" s="410"/>
      <c r="FAE61" s="411"/>
      <c r="FAF61" s="412"/>
      <c r="FAG61" s="406"/>
      <c r="FAH61" s="407"/>
      <c r="FAI61" s="408"/>
      <c r="FAJ61" s="409"/>
      <c r="FAK61" s="410"/>
      <c r="FAL61" s="411"/>
      <c r="FAM61" s="412"/>
      <c r="FAN61" s="406"/>
      <c r="FAO61" s="407"/>
      <c r="FAP61" s="408"/>
      <c r="FAQ61" s="409"/>
      <c r="FAR61" s="410"/>
      <c r="FAS61" s="411"/>
      <c r="FAT61" s="412"/>
      <c r="FAU61" s="406"/>
      <c r="FAV61" s="407"/>
      <c r="FAW61" s="408"/>
      <c r="FAX61" s="409"/>
      <c r="FAY61" s="410"/>
      <c r="FAZ61" s="411"/>
      <c r="FBA61" s="412"/>
      <c r="FBB61" s="406"/>
      <c r="FBC61" s="407"/>
      <c r="FBD61" s="408"/>
      <c r="FBE61" s="409"/>
      <c r="FBF61" s="410"/>
      <c r="FBG61" s="411"/>
      <c r="FBH61" s="412"/>
      <c r="FBI61" s="406"/>
      <c r="FBJ61" s="407"/>
      <c r="FBK61" s="408"/>
      <c r="FBL61" s="409"/>
      <c r="FBM61" s="410"/>
      <c r="FBN61" s="411"/>
      <c r="FBO61" s="412"/>
      <c r="FBP61" s="406"/>
      <c r="FBQ61" s="407"/>
      <c r="FBR61" s="408"/>
      <c r="FBS61" s="409"/>
      <c r="FBT61" s="410"/>
      <c r="FBU61" s="411"/>
      <c r="FBV61" s="412"/>
      <c r="FBW61" s="406"/>
      <c r="FBX61" s="407"/>
      <c r="FBY61" s="408"/>
      <c r="FBZ61" s="409"/>
      <c r="FCA61" s="410"/>
      <c r="FCB61" s="411"/>
      <c r="FCC61" s="412"/>
      <c r="FCD61" s="406"/>
      <c r="FCE61" s="407"/>
      <c r="FCF61" s="408"/>
      <c r="FCG61" s="409"/>
      <c r="FCH61" s="410"/>
      <c r="FCI61" s="411"/>
      <c r="FCJ61" s="412"/>
      <c r="FCK61" s="406"/>
      <c r="FCL61" s="407"/>
      <c r="FCM61" s="408"/>
      <c r="FCN61" s="409"/>
      <c r="FCO61" s="410"/>
      <c r="FCP61" s="411"/>
      <c r="FCQ61" s="412"/>
      <c r="FCR61" s="406"/>
      <c r="FCS61" s="407"/>
      <c r="FCT61" s="408"/>
      <c r="FCU61" s="409"/>
      <c r="FCV61" s="410"/>
      <c r="FCW61" s="411"/>
      <c r="FCX61" s="412"/>
      <c r="FCY61" s="406"/>
      <c r="FCZ61" s="407"/>
      <c r="FDA61" s="408"/>
      <c r="FDB61" s="409"/>
      <c r="FDC61" s="410"/>
      <c r="FDD61" s="411"/>
      <c r="FDE61" s="412"/>
      <c r="FDF61" s="406"/>
      <c r="FDG61" s="407"/>
      <c r="FDH61" s="408"/>
      <c r="FDI61" s="409"/>
      <c r="FDJ61" s="410"/>
      <c r="FDK61" s="411"/>
      <c r="FDL61" s="412"/>
      <c r="FDM61" s="406"/>
      <c r="FDN61" s="407"/>
      <c r="FDO61" s="408"/>
      <c r="FDP61" s="409"/>
      <c r="FDQ61" s="410"/>
      <c r="FDR61" s="411"/>
      <c r="FDS61" s="412"/>
      <c r="FDT61" s="406"/>
      <c r="FDU61" s="407"/>
      <c r="FDV61" s="408"/>
      <c r="FDW61" s="409"/>
      <c r="FDX61" s="410"/>
      <c r="FDY61" s="411"/>
      <c r="FDZ61" s="412"/>
      <c r="FEA61" s="406"/>
      <c r="FEB61" s="407"/>
      <c r="FEC61" s="408"/>
      <c r="FED61" s="409"/>
      <c r="FEE61" s="410"/>
      <c r="FEF61" s="411"/>
      <c r="FEG61" s="412"/>
      <c r="FEH61" s="406"/>
      <c r="FEI61" s="407"/>
      <c r="FEJ61" s="408"/>
      <c r="FEK61" s="409"/>
      <c r="FEL61" s="410"/>
      <c r="FEM61" s="411"/>
      <c r="FEN61" s="412"/>
      <c r="FEO61" s="406"/>
      <c r="FEP61" s="407"/>
      <c r="FEQ61" s="408"/>
      <c r="FER61" s="409"/>
      <c r="FES61" s="410"/>
      <c r="FET61" s="411"/>
      <c r="FEU61" s="412"/>
      <c r="FEV61" s="406"/>
      <c r="FEW61" s="407"/>
      <c r="FEX61" s="408"/>
      <c r="FEY61" s="409"/>
      <c r="FEZ61" s="410"/>
      <c r="FFA61" s="411"/>
      <c r="FFB61" s="412"/>
      <c r="FFC61" s="406"/>
      <c r="FFD61" s="407"/>
      <c r="FFE61" s="408"/>
      <c r="FFF61" s="409"/>
      <c r="FFG61" s="410"/>
      <c r="FFH61" s="411"/>
      <c r="FFI61" s="412"/>
      <c r="FFJ61" s="406"/>
      <c r="FFK61" s="407"/>
      <c r="FFL61" s="408"/>
      <c r="FFM61" s="409"/>
      <c r="FFN61" s="410"/>
      <c r="FFO61" s="411"/>
      <c r="FFP61" s="412"/>
      <c r="FFQ61" s="406"/>
      <c r="FFR61" s="407"/>
      <c r="FFS61" s="408"/>
      <c r="FFT61" s="409"/>
      <c r="FFU61" s="410"/>
      <c r="FFV61" s="411"/>
      <c r="FFW61" s="412"/>
      <c r="FFX61" s="406"/>
      <c r="FFY61" s="407"/>
      <c r="FFZ61" s="408"/>
      <c r="FGA61" s="409"/>
      <c r="FGB61" s="410"/>
      <c r="FGC61" s="411"/>
      <c r="FGD61" s="412"/>
      <c r="FGE61" s="406"/>
      <c r="FGF61" s="407"/>
      <c r="FGG61" s="408"/>
      <c r="FGH61" s="409"/>
      <c r="FGI61" s="410"/>
      <c r="FGJ61" s="411"/>
      <c r="FGK61" s="412"/>
      <c r="FGL61" s="406"/>
      <c r="FGM61" s="407"/>
      <c r="FGN61" s="408"/>
      <c r="FGO61" s="409"/>
      <c r="FGP61" s="410"/>
      <c r="FGQ61" s="411"/>
      <c r="FGR61" s="412"/>
      <c r="FGS61" s="406"/>
      <c r="FGT61" s="407"/>
      <c r="FGU61" s="408"/>
      <c r="FGV61" s="409"/>
      <c r="FGW61" s="410"/>
      <c r="FGX61" s="411"/>
      <c r="FGY61" s="412"/>
      <c r="FGZ61" s="406"/>
      <c r="FHA61" s="407"/>
      <c r="FHB61" s="408"/>
      <c r="FHC61" s="409"/>
      <c r="FHD61" s="410"/>
      <c r="FHE61" s="411"/>
      <c r="FHF61" s="412"/>
      <c r="FHG61" s="406"/>
      <c r="FHH61" s="407"/>
      <c r="FHI61" s="408"/>
      <c r="FHJ61" s="409"/>
      <c r="FHK61" s="410"/>
      <c r="FHL61" s="411"/>
      <c r="FHM61" s="412"/>
      <c r="FHN61" s="406"/>
      <c r="FHO61" s="407"/>
      <c r="FHP61" s="408"/>
      <c r="FHQ61" s="409"/>
      <c r="FHR61" s="410"/>
      <c r="FHS61" s="411"/>
      <c r="FHT61" s="412"/>
      <c r="FHU61" s="406"/>
      <c r="FHV61" s="407"/>
      <c r="FHW61" s="408"/>
      <c r="FHX61" s="409"/>
      <c r="FHY61" s="410"/>
      <c r="FHZ61" s="411"/>
      <c r="FIA61" s="412"/>
      <c r="FIB61" s="406"/>
      <c r="FIC61" s="407"/>
      <c r="FID61" s="408"/>
      <c r="FIE61" s="409"/>
      <c r="FIF61" s="410"/>
      <c r="FIG61" s="411"/>
      <c r="FIH61" s="412"/>
      <c r="FII61" s="406"/>
      <c r="FIJ61" s="407"/>
      <c r="FIK61" s="408"/>
      <c r="FIL61" s="409"/>
      <c r="FIM61" s="410"/>
      <c r="FIN61" s="411"/>
      <c r="FIO61" s="412"/>
      <c r="FIP61" s="406"/>
      <c r="FIQ61" s="407"/>
      <c r="FIR61" s="408"/>
      <c r="FIS61" s="409"/>
      <c r="FIT61" s="410"/>
      <c r="FIU61" s="411"/>
      <c r="FIV61" s="412"/>
      <c r="FIW61" s="406"/>
      <c r="FIX61" s="407"/>
      <c r="FIY61" s="408"/>
      <c r="FIZ61" s="409"/>
      <c r="FJA61" s="410"/>
      <c r="FJB61" s="411"/>
      <c r="FJC61" s="412"/>
      <c r="FJD61" s="406"/>
      <c r="FJE61" s="407"/>
      <c r="FJF61" s="408"/>
      <c r="FJG61" s="409"/>
      <c r="FJH61" s="410"/>
      <c r="FJI61" s="411"/>
      <c r="FJJ61" s="412"/>
      <c r="FJK61" s="406"/>
      <c r="FJL61" s="407"/>
      <c r="FJM61" s="408"/>
      <c r="FJN61" s="409"/>
      <c r="FJO61" s="410"/>
      <c r="FJP61" s="411"/>
      <c r="FJQ61" s="412"/>
      <c r="FJR61" s="406"/>
      <c r="FJS61" s="407"/>
      <c r="FJT61" s="408"/>
      <c r="FJU61" s="409"/>
      <c r="FJV61" s="410"/>
      <c r="FJW61" s="411"/>
      <c r="FJX61" s="412"/>
      <c r="FJY61" s="406"/>
      <c r="FJZ61" s="407"/>
      <c r="FKA61" s="408"/>
      <c r="FKB61" s="409"/>
      <c r="FKC61" s="410"/>
      <c r="FKD61" s="411"/>
      <c r="FKE61" s="412"/>
      <c r="FKF61" s="406"/>
      <c r="FKG61" s="407"/>
      <c r="FKH61" s="408"/>
      <c r="FKI61" s="409"/>
      <c r="FKJ61" s="410"/>
      <c r="FKK61" s="411"/>
      <c r="FKL61" s="412"/>
      <c r="FKM61" s="406"/>
      <c r="FKN61" s="407"/>
      <c r="FKO61" s="408"/>
      <c r="FKP61" s="409"/>
      <c r="FKQ61" s="410"/>
      <c r="FKR61" s="411"/>
      <c r="FKS61" s="412"/>
      <c r="FKT61" s="406"/>
      <c r="FKU61" s="407"/>
      <c r="FKV61" s="408"/>
      <c r="FKW61" s="409"/>
      <c r="FKX61" s="410"/>
      <c r="FKY61" s="411"/>
      <c r="FKZ61" s="412"/>
      <c r="FLA61" s="406"/>
      <c r="FLB61" s="407"/>
      <c r="FLC61" s="408"/>
      <c r="FLD61" s="409"/>
      <c r="FLE61" s="410"/>
      <c r="FLF61" s="411"/>
      <c r="FLG61" s="412"/>
      <c r="FLH61" s="406"/>
      <c r="FLI61" s="407"/>
      <c r="FLJ61" s="408"/>
      <c r="FLK61" s="409"/>
      <c r="FLL61" s="410"/>
      <c r="FLM61" s="411"/>
      <c r="FLN61" s="412"/>
      <c r="FLO61" s="406"/>
      <c r="FLP61" s="407"/>
      <c r="FLQ61" s="408"/>
      <c r="FLR61" s="409"/>
      <c r="FLS61" s="410"/>
      <c r="FLT61" s="411"/>
      <c r="FLU61" s="412"/>
      <c r="FLV61" s="406"/>
      <c r="FLW61" s="407"/>
      <c r="FLX61" s="408"/>
      <c r="FLY61" s="409"/>
      <c r="FLZ61" s="410"/>
      <c r="FMA61" s="411"/>
      <c r="FMB61" s="412"/>
      <c r="FMC61" s="406"/>
      <c r="FMD61" s="407"/>
      <c r="FME61" s="408"/>
      <c r="FMF61" s="409"/>
      <c r="FMG61" s="410"/>
      <c r="FMH61" s="411"/>
      <c r="FMI61" s="412"/>
      <c r="FMJ61" s="406"/>
      <c r="FMK61" s="407"/>
      <c r="FML61" s="408"/>
      <c r="FMM61" s="409"/>
      <c r="FMN61" s="410"/>
      <c r="FMO61" s="411"/>
      <c r="FMP61" s="412"/>
      <c r="FMQ61" s="406"/>
      <c r="FMR61" s="407"/>
      <c r="FMS61" s="408"/>
      <c r="FMT61" s="409"/>
      <c r="FMU61" s="410"/>
      <c r="FMV61" s="411"/>
      <c r="FMW61" s="412"/>
      <c r="FMX61" s="406"/>
      <c r="FMY61" s="407"/>
      <c r="FMZ61" s="408"/>
      <c r="FNA61" s="409"/>
      <c r="FNB61" s="410"/>
      <c r="FNC61" s="411"/>
      <c r="FND61" s="412"/>
      <c r="FNE61" s="406"/>
      <c r="FNF61" s="407"/>
      <c r="FNG61" s="408"/>
      <c r="FNH61" s="409"/>
      <c r="FNI61" s="410"/>
      <c r="FNJ61" s="411"/>
      <c r="FNK61" s="412"/>
      <c r="FNL61" s="406"/>
      <c r="FNM61" s="407"/>
      <c r="FNN61" s="408"/>
      <c r="FNO61" s="409"/>
      <c r="FNP61" s="410"/>
      <c r="FNQ61" s="411"/>
      <c r="FNR61" s="412"/>
      <c r="FNS61" s="406"/>
      <c r="FNT61" s="407"/>
      <c r="FNU61" s="408"/>
      <c r="FNV61" s="409"/>
      <c r="FNW61" s="410"/>
      <c r="FNX61" s="411"/>
      <c r="FNY61" s="412"/>
      <c r="FNZ61" s="406"/>
      <c r="FOA61" s="407"/>
      <c r="FOB61" s="408"/>
      <c r="FOC61" s="409"/>
      <c r="FOD61" s="410"/>
      <c r="FOE61" s="411"/>
      <c r="FOF61" s="412"/>
      <c r="FOG61" s="406"/>
      <c r="FOH61" s="407"/>
      <c r="FOI61" s="408"/>
      <c r="FOJ61" s="409"/>
      <c r="FOK61" s="410"/>
      <c r="FOL61" s="411"/>
      <c r="FOM61" s="412"/>
      <c r="FON61" s="406"/>
      <c r="FOO61" s="407"/>
      <c r="FOP61" s="408"/>
      <c r="FOQ61" s="409"/>
      <c r="FOR61" s="410"/>
      <c r="FOS61" s="411"/>
      <c r="FOT61" s="412"/>
      <c r="FOU61" s="406"/>
      <c r="FOV61" s="407"/>
      <c r="FOW61" s="408"/>
      <c r="FOX61" s="409"/>
      <c r="FOY61" s="410"/>
      <c r="FOZ61" s="411"/>
      <c r="FPA61" s="412"/>
      <c r="FPB61" s="406"/>
      <c r="FPC61" s="407"/>
      <c r="FPD61" s="408"/>
      <c r="FPE61" s="409"/>
      <c r="FPF61" s="410"/>
      <c r="FPG61" s="411"/>
      <c r="FPH61" s="412"/>
      <c r="FPI61" s="406"/>
      <c r="FPJ61" s="407"/>
      <c r="FPK61" s="408"/>
      <c r="FPL61" s="409"/>
      <c r="FPM61" s="410"/>
      <c r="FPN61" s="411"/>
      <c r="FPO61" s="412"/>
      <c r="FPP61" s="406"/>
      <c r="FPQ61" s="407"/>
      <c r="FPR61" s="408"/>
      <c r="FPS61" s="409"/>
      <c r="FPT61" s="410"/>
      <c r="FPU61" s="411"/>
      <c r="FPV61" s="412"/>
      <c r="FPW61" s="406"/>
      <c r="FPX61" s="407"/>
      <c r="FPY61" s="408"/>
      <c r="FPZ61" s="409"/>
      <c r="FQA61" s="410"/>
      <c r="FQB61" s="411"/>
      <c r="FQC61" s="412"/>
      <c r="FQD61" s="406"/>
      <c r="FQE61" s="407"/>
      <c r="FQF61" s="408"/>
      <c r="FQG61" s="409"/>
      <c r="FQH61" s="410"/>
      <c r="FQI61" s="411"/>
      <c r="FQJ61" s="412"/>
      <c r="FQK61" s="406"/>
      <c r="FQL61" s="407"/>
      <c r="FQM61" s="408"/>
      <c r="FQN61" s="409"/>
      <c r="FQO61" s="410"/>
      <c r="FQP61" s="411"/>
      <c r="FQQ61" s="412"/>
      <c r="FQR61" s="406"/>
      <c r="FQS61" s="407"/>
      <c r="FQT61" s="408"/>
      <c r="FQU61" s="409"/>
      <c r="FQV61" s="410"/>
      <c r="FQW61" s="411"/>
      <c r="FQX61" s="412"/>
      <c r="FQY61" s="406"/>
      <c r="FQZ61" s="407"/>
      <c r="FRA61" s="408"/>
      <c r="FRB61" s="409"/>
      <c r="FRC61" s="410"/>
      <c r="FRD61" s="411"/>
      <c r="FRE61" s="412"/>
      <c r="FRF61" s="406"/>
      <c r="FRG61" s="407"/>
      <c r="FRH61" s="408"/>
      <c r="FRI61" s="409"/>
      <c r="FRJ61" s="410"/>
      <c r="FRK61" s="411"/>
      <c r="FRL61" s="412"/>
      <c r="FRM61" s="406"/>
      <c r="FRN61" s="407"/>
      <c r="FRO61" s="408"/>
      <c r="FRP61" s="409"/>
      <c r="FRQ61" s="410"/>
      <c r="FRR61" s="411"/>
      <c r="FRS61" s="412"/>
      <c r="FRT61" s="406"/>
      <c r="FRU61" s="407"/>
      <c r="FRV61" s="408"/>
      <c r="FRW61" s="409"/>
      <c r="FRX61" s="410"/>
      <c r="FRY61" s="411"/>
      <c r="FRZ61" s="412"/>
      <c r="FSA61" s="406"/>
      <c r="FSB61" s="407"/>
      <c r="FSC61" s="408"/>
      <c r="FSD61" s="409"/>
      <c r="FSE61" s="410"/>
      <c r="FSF61" s="411"/>
      <c r="FSG61" s="412"/>
      <c r="FSH61" s="406"/>
      <c r="FSI61" s="407"/>
      <c r="FSJ61" s="408"/>
      <c r="FSK61" s="409"/>
      <c r="FSL61" s="410"/>
      <c r="FSM61" s="411"/>
      <c r="FSN61" s="412"/>
      <c r="FSO61" s="406"/>
      <c r="FSP61" s="407"/>
      <c r="FSQ61" s="408"/>
      <c r="FSR61" s="409"/>
      <c r="FSS61" s="410"/>
      <c r="FST61" s="411"/>
      <c r="FSU61" s="412"/>
      <c r="FSV61" s="406"/>
      <c r="FSW61" s="407"/>
      <c r="FSX61" s="408"/>
      <c r="FSY61" s="409"/>
      <c r="FSZ61" s="410"/>
      <c r="FTA61" s="411"/>
      <c r="FTB61" s="412"/>
      <c r="FTC61" s="406"/>
      <c r="FTD61" s="407"/>
      <c r="FTE61" s="408"/>
      <c r="FTF61" s="409"/>
      <c r="FTG61" s="410"/>
      <c r="FTH61" s="411"/>
      <c r="FTI61" s="412"/>
      <c r="FTJ61" s="406"/>
      <c r="FTK61" s="407"/>
      <c r="FTL61" s="408"/>
      <c r="FTM61" s="409"/>
      <c r="FTN61" s="410"/>
      <c r="FTO61" s="411"/>
      <c r="FTP61" s="412"/>
      <c r="FTQ61" s="406"/>
      <c r="FTR61" s="407"/>
      <c r="FTS61" s="408"/>
      <c r="FTT61" s="409"/>
      <c r="FTU61" s="410"/>
      <c r="FTV61" s="411"/>
      <c r="FTW61" s="412"/>
      <c r="FTX61" s="406"/>
      <c r="FTY61" s="407"/>
      <c r="FTZ61" s="408"/>
      <c r="FUA61" s="409"/>
      <c r="FUB61" s="410"/>
      <c r="FUC61" s="411"/>
      <c r="FUD61" s="412"/>
      <c r="FUE61" s="406"/>
      <c r="FUF61" s="407"/>
      <c r="FUG61" s="408"/>
      <c r="FUH61" s="409"/>
      <c r="FUI61" s="410"/>
      <c r="FUJ61" s="411"/>
      <c r="FUK61" s="412"/>
      <c r="FUL61" s="406"/>
      <c r="FUM61" s="407"/>
      <c r="FUN61" s="408"/>
      <c r="FUO61" s="409"/>
      <c r="FUP61" s="410"/>
      <c r="FUQ61" s="411"/>
      <c r="FUR61" s="412"/>
      <c r="FUS61" s="406"/>
      <c r="FUT61" s="407"/>
      <c r="FUU61" s="408"/>
      <c r="FUV61" s="409"/>
      <c r="FUW61" s="410"/>
      <c r="FUX61" s="411"/>
      <c r="FUY61" s="412"/>
      <c r="FUZ61" s="406"/>
      <c r="FVA61" s="407"/>
      <c r="FVB61" s="408"/>
      <c r="FVC61" s="409"/>
      <c r="FVD61" s="410"/>
      <c r="FVE61" s="411"/>
      <c r="FVF61" s="412"/>
      <c r="FVG61" s="406"/>
      <c r="FVH61" s="407"/>
      <c r="FVI61" s="408"/>
      <c r="FVJ61" s="409"/>
      <c r="FVK61" s="410"/>
      <c r="FVL61" s="411"/>
      <c r="FVM61" s="412"/>
      <c r="FVN61" s="406"/>
      <c r="FVO61" s="407"/>
      <c r="FVP61" s="408"/>
      <c r="FVQ61" s="409"/>
      <c r="FVR61" s="410"/>
      <c r="FVS61" s="411"/>
      <c r="FVT61" s="412"/>
      <c r="FVU61" s="406"/>
      <c r="FVV61" s="407"/>
      <c r="FVW61" s="408"/>
      <c r="FVX61" s="409"/>
      <c r="FVY61" s="410"/>
      <c r="FVZ61" s="411"/>
      <c r="FWA61" s="412"/>
      <c r="FWB61" s="406"/>
      <c r="FWC61" s="407"/>
      <c r="FWD61" s="408"/>
      <c r="FWE61" s="409"/>
      <c r="FWF61" s="410"/>
      <c r="FWG61" s="411"/>
      <c r="FWH61" s="412"/>
      <c r="FWI61" s="406"/>
      <c r="FWJ61" s="407"/>
      <c r="FWK61" s="408"/>
      <c r="FWL61" s="409"/>
      <c r="FWM61" s="410"/>
      <c r="FWN61" s="411"/>
      <c r="FWO61" s="412"/>
      <c r="FWP61" s="406"/>
      <c r="FWQ61" s="407"/>
      <c r="FWR61" s="408"/>
      <c r="FWS61" s="409"/>
      <c r="FWT61" s="410"/>
      <c r="FWU61" s="411"/>
      <c r="FWV61" s="412"/>
      <c r="FWW61" s="406"/>
      <c r="FWX61" s="407"/>
      <c r="FWY61" s="408"/>
      <c r="FWZ61" s="409"/>
      <c r="FXA61" s="410"/>
      <c r="FXB61" s="411"/>
      <c r="FXC61" s="412"/>
      <c r="FXD61" s="406"/>
      <c r="FXE61" s="407"/>
      <c r="FXF61" s="408"/>
      <c r="FXG61" s="409"/>
      <c r="FXH61" s="410"/>
      <c r="FXI61" s="411"/>
      <c r="FXJ61" s="412"/>
      <c r="FXK61" s="406"/>
      <c r="FXL61" s="407"/>
      <c r="FXM61" s="408"/>
      <c r="FXN61" s="409"/>
      <c r="FXO61" s="410"/>
      <c r="FXP61" s="411"/>
      <c r="FXQ61" s="412"/>
      <c r="FXR61" s="406"/>
      <c r="FXS61" s="407"/>
      <c r="FXT61" s="408"/>
      <c r="FXU61" s="409"/>
      <c r="FXV61" s="410"/>
      <c r="FXW61" s="411"/>
      <c r="FXX61" s="412"/>
      <c r="FXY61" s="406"/>
      <c r="FXZ61" s="407"/>
      <c r="FYA61" s="408"/>
      <c r="FYB61" s="409"/>
      <c r="FYC61" s="410"/>
      <c r="FYD61" s="411"/>
      <c r="FYE61" s="412"/>
      <c r="FYF61" s="406"/>
      <c r="FYG61" s="407"/>
      <c r="FYH61" s="408"/>
      <c r="FYI61" s="409"/>
      <c r="FYJ61" s="410"/>
      <c r="FYK61" s="411"/>
      <c r="FYL61" s="412"/>
      <c r="FYM61" s="406"/>
      <c r="FYN61" s="407"/>
      <c r="FYO61" s="408"/>
      <c r="FYP61" s="409"/>
      <c r="FYQ61" s="410"/>
      <c r="FYR61" s="411"/>
      <c r="FYS61" s="412"/>
      <c r="FYT61" s="406"/>
      <c r="FYU61" s="407"/>
      <c r="FYV61" s="408"/>
      <c r="FYW61" s="409"/>
      <c r="FYX61" s="410"/>
      <c r="FYY61" s="411"/>
      <c r="FYZ61" s="412"/>
      <c r="FZA61" s="406"/>
      <c r="FZB61" s="407"/>
      <c r="FZC61" s="408"/>
      <c r="FZD61" s="409"/>
      <c r="FZE61" s="410"/>
      <c r="FZF61" s="411"/>
      <c r="FZG61" s="412"/>
      <c r="FZH61" s="406"/>
      <c r="FZI61" s="407"/>
      <c r="FZJ61" s="408"/>
      <c r="FZK61" s="409"/>
      <c r="FZL61" s="410"/>
      <c r="FZM61" s="411"/>
      <c r="FZN61" s="412"/>
      <c r="FZO61" s="406"/>
      <c r="FZP61" s="407"/>
      <c r="FZQ61" s="408"/>
      <c r="FZR61" s="409"/>
      <c r="FZS61" s="410"/>
      <c r="FZT61" s="411"/>
      <c r="FZU61" s="412"/>
      <c r="FZV61" s="406"/>
      <c r="FZW61" s="407"/>
      <c r="FZX61" s="408"/>
      <c r="FZY61" s="409"/>
      <c r="FZZ61" s="410"/>
      <c r="GAA61" s="411"/>
      <c r="GAB61" s="412"/>
      <c r="GAC61" s="406"/>
      <c r="GAD61" s="407"/>
      <c r="GAE61" s="408"/>
      <c r="GAF61" s="409"/>
      <c r="GAG61" s="410"/>
      <c r="GAH61" s="411"/>
      <c r="GAI61" s="412"/>
      <c r="GAJ61" s="406"/>
      <c r="GAK61" s="407"/>
      <c r="GAL61" s="408"/>
      <c r="GAM61" s="409"/>
      <c r="GAN61" s="410"/>
      <c r="GAO61" s="411"/>
      <c r="GAP61" s="412"/>
      <c r="GAQ61" s="406"/>
      <c r="GAR61" s="407"/>
      <c r="GAS61" s="408"/>
      <c r="GAT61" s="409"/>
      <c r="GAU61" s="410"/>
      <c r="GAV61" s="411"/>
      <c r="GAW61" s="412"/>
      <c r="GAX61" s="406"/>
      <c r="GAY61" s="407"/>
      <c r="GAZ61" s="408"/>
      <c r="GBA61" s="409"/>
      <c r="GBB61" s="410"/>
      <c r="GBC61" s="411"/>
      <c r="GBD61" s="412"/>
      <c r="GBE61" s="406"/>
      <c r="GBF61" s="407"/>
      <c r="GBG61" s="408"/>
      <c r="GBH61" s="409"/>
      <c r="GBI61" s="410"/>
      <c r="GBJ61" s="411"/>
      <c r="GBK61" s="412"/>
      <c r="GBL61" s="406"/>
      <c r="GBM61" s="407"/>
      <c r="GBN61" s="408"/>
      <c r="GBO61" s="409"/>
      <c r="GBP61" s="410"/>
      <c r="GBQ61" s="411"/>
      <c r="GBR61" s="412"/>
      <c r="GBS61" s="406"/>
      <c r="GBT61" s="407"/>
      <c r="GBU61" s="408"/>
      <c r="GBV61" s="409"/>
      <c r="GBW61" s="410"/>
      <c r="GBX61" s="411"/>
      <c r="GBY61" s="412"/>
      <c r="GBZ61" s="406"/>
      <c r="GCA61" s="407"/>
      <c r="GCB61" s="408"/>
      <c r="GCC61" s="409"/>
      <c r="GCD61" s="410"/>
      <c r="GCE61" s="411"/>
      <c r="GCF61" s="412"/>
      <c r="GCG61" s="406"/>
      <c r="GCH61" s="407"/>
      <c r="GCI61" s="408"/>
      <c r="GCJ61" s="409"/>
      <c r="GCK61" s="410"/>
      <c r="GCL61" s="411"/>
      <c r="GCM61" s="412"/>
      <c r="GCN61" s="406"/>
      <c r="GCO61" s="407"/>
      <c r="GCP61" s="408"/>
      <c r="GCQ61" s="409"/>
      <c r="GCR61" s="410"/>
      <c r="GCS61" s="411"/>
      <c r="GCT61" s="412"/>
      <c r="GCU61" s="406"/>
      <c r="GCV61" s="407"/>
      <c r="GCW61" s="408"/>
      <c r="GCX61" s="409"/>
      <c r="GCY61" s="410"/>
      <c r="GCZ61" s="411"/>
      <c r="GDA61" s="412"/>
      <c r="GDB61" s="406"/>
      <c r="GDC61" s="407"/>
      <c r="GDD61" s="408"/>
      <c r="GDE61" s="409"/>
      <c r="GDF61" s="410"/>
      <c r="GDG61" s="411"/>
      <c r="GDH61" s="412"/>
      <c r="GDI61" s="406"/>
      <c r="GDJ61" s="407"/>
      <c r="GDK61" s="408"/>
      <c r="GDL61" s="409"/>
      <c r="GDM61" s="410"/>
      <c r="GDN61" s="411"/>
      <c r="GDO61" s="412"/>
      <c r="GDP61" s="406"/>
      <c r="GDQ61" s="407"/>
      <c r="GDR61" s="408"/>
      <c r="GDS61" s="409"/>
      <c r="GDT61" s="410"/>
      <c r="GDU61" s="411"/>
      <c r="GDV61" s="412"/>
      <c r="GDW61" s="406"/>
      <c r="GDX61" s="407"/>
      <c r="GDY61" s="408"/>
      <c r="GDZ61" s="409"/>
      <c r="GEA61" s="410"/>
      <c r="GEB61" s="411"/>
      <c r="GEC61" s="412"/>
      <c r="GED61" s="406"/>
      <c r="GEE61" s="407"/>
      <c r="GEF61" s="408"/>
      <c r="GEG61" s="409"/>
      <c r="GEH61" s="410"/>
      <c r="GEI61" s="411"/>
      <c r="GEJ61" s="412"/>
      <c r="GEK61" s="406"/>
      <c r="GEL61" s="407"/>
      <c r="GEM61" s="408"/>
      <c r="GEN61" s="409"/>
      <c r="GEO61" s="410"/>
      <c r="GEP61" s="411"/>
      <c r="GEQ61" s="412"/>
      <c r="GER61" s="406"/>
      <c r="GES61" s="407"/>
      <c r="GET61" s="408"/>
      <c r="GEU61" s="409"/>
      <c r="GEV61" s="410"/>
      <c r="GEW61" s="411"/>
      <c r="GEX61" s="412"/>
      <c r="GEY61" s="406"/>
      <c r="GEZ61" s="407"/>
      <c r="GFA61" s="408"/>
      <c r="GFB61" s="409"/>
      <c r="GFC61" s="410"/>
      <c r="GFD61" s="411"/>
      <c r="GFE61" s="412"/>
      <c r="GFF61" s="406"/>
      <c r="GFG61" s="407"/>
      <c r="GFH61" s="408"/>
      <c r="GFI61" s="409"/>
      <c r="GFJ61" s="410"/>
      <c r="GFK61" s="411"/>
      <c r="GFL61" s="412"/>
      <c r="GFM61" s="406"/>
      <c r="GFN61" s="407"/>
      <c r="GFO61" s="408"/>
      <c r="GFP61" s="409"/>
      <c r="GFQ61" s="410"/>
      <c r="GFR61" s="411"/>
      <c r="GFS61" s="412"/>
      <c r="GFT61" s="406"/>
      <c r="GFU61" s="407"/>
      <c r="GFV61" s="408"/>
      <c r="GFW61" s="409"/>
      <c r="GFX61" s="410"/>
      <c r="GFY61" s="411"/>
      <c r="GFZ61" s="412"/>
      <c r="GGA61" s="406"/>
      <c r="GGB61" s="407"/>
      <c r="GGC61" s="408"/>
      <c r="GGD61" s="409"/>
      <c r="GGE61" s="410"/>
      <c r="GGF61" s="411"/>
      <c r="GGG61" s="412"/>
      <c r="GGH61" s="406"/>
      <c r="GGI61" s="407"/>
      <c r="GGJ61" s="408"/>
      <c r="GGK61" s="409"/>
      <c r="GGL61" s="410"/>
      <c r="GGM61" s="411"/>
      <c r="GGN61" s="412"/>
      <c r="GGO61" s="406"/>
      <c r="GGP61" s="407"/>
      <c r="GGQ61" s="408"/>
      <c r="GGR61" s="409"/>
      <c r="GGS61" s="410"/>
      <c r="GGT61" s="411"/>
      <c r="GGU61" s="412"/>
      <c r="GGV61" s="406"/>
      <c r="GGW61" s="407"/>
      <c r="GGX61" s="408"/>
      <c r="GGY61" s="409"/>
      <c r="GGZ61" s="410"/>
      <c r="GHA61" s="411"/>
      <c r="GHB61" s="412"/>
      <c r="GHC61" s="406"/>
      <c r="GHD61" s="407"/>
      <c r="GHE61" s="408"/>
      <c r="GHF61" s="409"/>
      <c r="GHG61" s="410"/>
      <c r="GHH61" s="411"/>
      <c r="GHI61" s="412"/>
      <c r="GHJ61" s="406"/>
      <c r="GHK61" s="407"/>
      <c r="GHL61" s="408"/>
      <c r="GHM61" s="409"/>
      <c r="GHN61" s="410"/>
      <c r="GHO61" s="411"/>
      <c r="GHP61" s="412"/>
      <c r="GHQ61" s="406"/>
      <c r="GHR61" s="407"/>
      <c r="GHS61" s="408"/>
      <c r="GHT61" s="409"/>
      <c r="GHU61" s="410"/>
      <c r="GHV61" s="411"/>
      <c r="GHW61" s="412"/>
      <c r="GHX61" s="406"/>
      <c r="GHY61" s="407"/>
      <c r="GHZ61" s="408"/>
      <c r="GIA61" s="409"/>
      <c r="GIB61" s="410"/>
      <c r="GIC61" s="411"/>
      <c r="GID61" s="412"/>
      <c r="GIE61" s="406"/>
      <c r="GIF61" s="407"/>
      <c r="GIG61" s="408"/>
      <c r="GIH61" s="409"/>
      <c r="GII61" s="410"/>
      <c r="GIJ61" s="411"/>
      <c r="GIK61" s="412"/>
      <c r="GIL61" s="406"/>
      <c r="GIM61" s="407"/>
      <c r="GIN61" s="408"/>
      <c r="GIO61" s="409"/>
      <c r="GIP61" s="410"/>
      <c r="GIQ61" s="411"/>
      <c r="GIR61" s="412"/>
      <c r="GIS61" s="406"/>
      <c r="GIT61" s="407"/>
      <c r="GIU61" s="408"/>
      <c r="GIV61" s="409"/>
      <c r="GIW61" s="410"/>
      <c r="GIX61" s="411"/>
      <c r="GIY61" s="412"/>
      <c r="GIZ61" s="406"/>
      <c r="GJA61" s="407"/>
      <c r="GJB61" s="408"/>
      <c r="GJC61" s="409"/>
      <c r="GJD61" s="410"/>
      <c r="GJE61" s="411"/>
      <c r="GJF61" s="412"/>
      <c r="GJG61" s="406"/>
      <c r="GJH61" s="407"/>
      <c r="GJI61" s="408"/>
      <c r="GJJ61" s="409"/>
      <c r="GJK61" s="410"/>
      <c r="GJL61" s="411"/>
      <c r="GJM61" s="412"/>
      <c r="GJN61" s="406"/>
      <c r="GJO61" s="407"/>
      <c r="GJP61" s="408"/>
      <c r="GJQ61" s="409"/>
      <c r="GJR61" s="410"/>
      <c r="GJS61" s="411"/>
      <c r="GJT61" s="412"/>
      <c r="GJU61" s="406"/>
      <c r="GJV61" s="407"/>
      <c r="GJW61" s="408"/>
      <c r="GJX61" s="409"/>
      <c r="GJY61" s="410"/>
      <c r="GJZ61" s="411"/>
      <c r="GKA61" s="412"/>
      <c r="GKB61" s="406"/>
      <c r="GKC61" s="407"/>
      <c r="GKD61" s="408"/>
      <c r="GKE61" s="409"/>
      <c r="GKF61" s="410"/>
      <c r="GKG61" s="411"/>
      <c r="GKH61" s="412"/>
      <c r="GKI61" s="406"/>
      <c r="GKJ61" s="407"/>
      <c r="GKK61" s="408"/>
      <c r="GKL61" s="409"/>
      <c r="GKM61" s="410"/>
      <c r="GKN61" s="411"/>
      <c r="GKO61" s="412"/>
      <c r="GKP61" s="406"/>
      <c r="GKQ61" s="407"/>
      <c r="GKR61" s="408"/>
      <c r="GKS61" s="409"/>
      <c r="GKT61" s="410"/>
      <c r="GKU61" s="411"/>
      <c r="GKV61" s="412"/>
      <c r="GKW61" s="406"/>
      <c r="GKX61" s="407"/>
      <c r="GKY61" s="408"/>
      <c r="GKZ61" s="409"/>
      <c r="GLA61" s="410"/>
      <c r="GLB61" s="411"/>
      <c r="GLC61" s="412"/>
      <c r="GLD61" s="406"/>
      <c r="GLE61" s="407"/>
      <c r="GLF61" s="408"/>
      <c r="GLG61" s="409"/>
      <c r="GLH61" s="410"/>
      <c r="GLI61" s="411"/>
      <c r="GLJ61" s="412"/>
      <c r="GLK61" s="406"/>
      <c r="GLL61" s="407"/>
      <c r="GLM61" s="408"/>
      <c r="GLN61" s="409"/>
      <c r="GLO61" s="410"/>
      <c r="GLP61" s="411"/>
      <c r="GLQ61" s="412"/>
      <c r="GLR61" s="406"/>
      <c r="GLS61" s="407"/>
      <c r="GLT61" s="408"/>
      <c r="GLU61" s="409"/>
      <c r="GLV61" s="410"/>
      <c r="GLW61" s="411"/>
      <c r="GLX61" s="412"/>
      <c r="GLY61" s="406"/>
      <c r="GLZ61" s="407"/>
      <c r="GMA61" s="408"/>
      <c r="GMB61" s="409"/>
      <c r="GMC61" s="410"/>
      <c r="GMD61" s="411"/>
      <c r="GME61" s="412"/>
      <c r="GMF61" s="406"/>
      <c r="GMG61" s="407"/>
      <c r="GMH61" s="408"/>
      <c r="GMI61" s="409"/>
      <c r="GMJ61" s="410"/>
      <c r="GMK61" s="411"/>
      <c r="GML61" s="412"/>
      <c r="GMM61" s="406"/>
      <c r="GMN61" s="407"/>
      <c r="GMO61" s="408"/>
      <c r="GMP61" s="409"/>
      <c r="GMQ61" s="410"/>
      <c r="GMR61" s="411"/>
      <c r="GMS61" s="412"/>
      <c r="GMT61" s="406"/>
      <c r="GMU61" s="407"/>
      <c r="GMV61" s="408"/>
      <c r="GMW61" s="409"/>
      <c r="GMX61" s="410"/>
      <c r="GMY61" s="411"/>
      <c r="GMZ61" s="412"/>
      <c r="GNA61" s="406"/>
      <c r="GNB61" s="407"/>
      <c r="GNC61" s="408"/>
      <c r="GND61" s="409"/>
      <c r="GNE61" s="410"/>
      <c r="GNF61" s="411"/>
      <c r="GNG61" s="412"/>
      <c r="GNH61" s="406"/>
      <c r="GNI61" s="407"/>
      <c r="GNJ61" s="408"/>
      <c r="GNK61" s="409"/>
      <c r="GNL61" s="410"/>
      <c r="GNM61" s="411"/>
      <c r="GNN61" s="412"/>
      <c r="GNO61" s="406"/>
      <c r="GNP61" s="407"/>
      <c r="GNQ61" s="408"/>
      <c r="GNR61" s="409"/>
      <c r="GNS61" s="410"/>
      <c r="GNT61" s="411"/>
      <c r="GNU61" s="412"/>
      <c r="GNV61" s="406"/>
      <c r="GNW61" s="407"/>
      <c r="GNX61" s="408"/>
      <c r="GNY61" s="409"/>
      <c r="GNZ61" s="410"/>
      <c r="GOA61" s="411"/>
      <c r="GOB61" s="412"/>
      <c r="GOC61" s="406"/>
      <c r="GOD61" s="407"/>
      <c r="GOE61" s="408"/>
      <c r="GOF61" s="409"/>
      <c r="GOG61" s="410"/>
      <c r="GOH61" s="411"/>
      <c r="GOI61" s="412"/>
      <c r="GOJ61" s="406"/>
      <c r="GOK61" s="407"/>
      <c r="GOL61" s="408"/>
      <c r="GOM61" s="409"/>
      <c r="GON61" s="410"/>
      <c r="GOO61" s="411"/>
      <c r="GOP61" s="412"/>
      <c r="GOQ61" s="406"/>
      <c r="GOR61" s="407"/>
      <c r="GOS61" s="408"/>
      <c r="GOT61" s="409"/>
      <c r="GOU61" s="410"/>
      <c r="GOV61" s="411"/>
      <c r="GOW61" s="412"/>
      <c r="GOX61" s="406"/>
      <c r="GOY61" s="407"/>
      <c r="GOZ61" s="408"/>
      <c r="GPA61" s="409"/>
      <c r="GPB61" s="410"/>
      <c r="GPC61" s="411"/>
      <c r="GPD61" s="412"/>
      <c r="GPE61" s="406"/>
      <c r="GPF61" s="407"/>
      <c r="GPG61" s="408"/>
      <c r="GPH61" s="409"/>
      <c r="GPI61" s="410"/>
      <c r="GPJ61" s="411"/>
      <c r="GPK61" s="412"/>
      <c r="GPL61" s="406"/>
      <c r="GPM61" s="407"/>
      <c r="GPN61" s="408"/>
      <c r="GPO61" s="409"/>
      <c r="GPP61" s="410"/>
      <c r="GPQ61" s="411"/>
      <c r="GPR61" s="412"/>
      <c r="GPS61" s="406"/>
      <c r="GPT61" s="407"/>
      <c r="GPU61" s="408"/>
      <c r="GPV61" s="409"/>
      <c r="GPW61" s="410"/>
      <c r="GPX61" s="411"/>
      <c r="GPY61" s="412"/>
      <c r="GPZ61" s="406"/>
      <c r="GQA61" s="407"/>
      <c r="GQB61" s="408"/>
      <c r="GQC61" s="409"/>
      <c r="GQD61" s="410"/>
      <c r="GQE61" s="411"/>
      <c r="GQF61" s="412"/>
      <c r="GQG61" s="406"/>
      <c r="GQH61" s="407"/>
      <c r="GQI61" s="408"/>
      <c r="GQJ61" s="409"/>
      <c r="GQK61" s="410"/>
      <c r="GQL61" s="411"/>
      <c r="GQM61" s="412"/>
      <c r="GQN61" s="406"/>
      <c r="GQO61" s="407"/>
      <c r="GQP61" s="408"/>
      <c r="GQQ61" s="409"/>
      <c r="GQR61" s="410"/>
      <c r="GQS61" s="411"/>
      <c r="GQT61" s="412"/>
      <c r="GQU61" s="406"/>
      <c r="GQV61" s="407"/>
      <c r="GQW61" s="408"/>
      <c r="GQX61" s="409"/>
      <c r="GQY61" s="410"/>
      <c r="GQZ61" s="411"/>
      <c r="GRA61" s="412"/>
      <c r="GRB61" s="406"/>
      <c r="GRC61" s="407"/>
      <c r="GRD61" s="408"/>
      <c r="GRE61" s="409"/>
      <c r="GRF61" s="410"/>
      <c r="GRG61" s="411"/>
      <c r="GRH61" s="412"/>
      <c r="GRI61" s="406"/>
      <c r="GRJ61" s="407"/>
      <c r="GRK61" s="408"/>
      <c r="GRL61" s="409"/>
      <c r="GRM61" s="410"/>
      <c r="GRN61" s="411"/>
      <c r="GRO61" s="412"/>
      <c r="GRP61" s="406"/>
      <c r="GRQ61" s="407"/>
      <c r="GRR61" s="408"/>
      <c r="GRS61" s="409"/>
      <c r="GRT61" s="410"/>
      <c r="GRU61" s="411"/>
      <c r="GRV61" s="412"/>
      <c r="GRW61" s="406"/>
      <c r="GRX61" s="407"/>
      <c r="GRY61" s="408"/>
      <c r="GRZ61" s="409"/>
      <c r="GSA61" s="410"/>
      <c r="GSB61" s="411"/>
      <c r="GSC61" s="412"/>
      <c r="GSD61" s="406"/>
      <c r="GSE61" s="407"/>
      <c r="GSF61" s="408"/>
      <c r="GSG61" s="409"/>
      <c r="GSH61" s="410"/>
      <c r="GSI61" s="411"/>
      <c r="GSJ61" s="412"/>
      <c r="GSK61" s="406"/>
      <c r="GSL61" s="407"/>
      <c r="GSM61" s="408"/>
      <c r="GSN61" s="409"/>
      <c r="GSO61" s="410"/>
      <c r="GSP61" s="411"/>
      <c r="GSQ61" s="412"/>
      <c r="GSR61" s="406"/>
      <c r="GSS61" s="407"/>
      <c r="GST61" s="408"/>
      <c r="GSU61" s="409"/>
      <c r="GSV61" s="410"/>
      <c r="GSW61" s="411"/>
      <c r="GSX61" s="412"/>
      <c r="GSY61" s="406"/>
      <c r="GSZ61" s="407"/>
      <c r="GTA61" s="408"/>
      <c r="GTB61" s="409"/>
      <c r="GTC61" s="410"/>
      <c r="GTD61" s="411"/>
      <c r="GTE61" s="412"/>
      <c r="GTF61" s="406"/>
      <c r="GTG61" s="407"/>
      <c r="GTH61" s="408"/>
      <c r="GTI61" s="409"/>
      <c r="GTJ61" s="410"/>
      <c r="GTK61" s="411"/>
      <c r="GTL61" s="412"/>
      <c r="GTM61" s="406"/>
      <c r="GTN61" s="407"/>
      <c r="GTO61" s="408"/>
      <c r="GTP61" s="409"/>
      <c r="GTQ61" s="410"/>
      <c r="GTR61" s="411"/>
      <c r="GTS61" s="412"/>
      <c r="GTT61" s="406"/>
      <c r="GTU61" s="407"/>
      <c r="GTV61" s="408"/>
      <c r="GTW61" s="409"/>
      <c r="GTX61" s="410"/>
      <c r="GTY61" s="411"/>
      <c r="GTZ61" s="412"/>
      <c r="GUA61" s="406"/>
      <c r="GUB61" s="407"/>
      <c r="GUC61" s="408"/>
      <c r="GUD61" s="409"/>
      <c r="GUE61" s="410"/>
      <c r="GUF61" s="411"/>
      <c r="GUG61" s="412"/>
      <c r="GUH61" s="406"/>
      <c r="GUI61" s="407"/>
      <c r="GUJ61" s="408"/>
      <c r="GUK61" s="409"/>
      <c r="GUL61" s="410"/>
      <c r="GUM61" s="411"/>
      <c r="GUN61" s="412"/>
      <c r="GUO61" s="406"/>
      <c r="GUP61" s="407"/>
      <c r="GUQ61" s="408"/>
      <c r="GUR61" s="409"/>
      <c r="GUS61" s="410"/>
      <c r="GUT61" s="411"/>
      <c r="GUU61" s="412"/>
      <c r="GUV61" s="406"/>
      <c r="GUW61" s="407"/>
      <c r="GUX61" s="408"/>
      <c r="GUY61" s="409"/>
      <c r="GUZ61" s="410"/>
      <c r="GVA61" s="411"/>
      <c r="GVB61" s="412"/>
      <c r="GVC61" s="406"/>
      <c r="GVD61" s="407"/>
      <c r="GVE61" s="408"/>
      <c r="GVF61" s="409"/>
      <c r="GVG61" s="410"/>
      <c r="GVH61" s="411"/>
      <c r="GVI61" s="412"/>
      <c r="GVJ61" s="406"/>
      <c r="GVK61" s="407"/>
      <c r="GVL61" s="408"/>
      <c r="GVM61" s="409"/>
      <c r="GVN61" s="410"/>
      <c r="GVO61" s="411"/>
      <c r="GVP61" s="412"/>
      <c r="GVQ61" s="406"/>
      <c r="GVR61" s="407"/>
      <c r="GVS61" s="408"/>
      <c r="GVT61" s="409"/>
      <c r="GVU61" s="410"/>
      <c r="GVV61" s="411"/>
      <c r="GVW61" s="412"/>
      <c r="GVX61" s="406"/>
      <c r="GVY61" s="407"/>
      <c r="GVZ61" s="408"/>
      <c r="GWA61" s="409"/>
      <c r="GWB61" s="410"/>
      <c r="GWC61" s="411"/>
      <c r="GWD61" s="412"/>
      <c r="GWE61" s="406"/>
      <c r="GWF61" s="407"/>
      <c r="GWG61" s="408"/>
      <c r="GWH61" s="409"/>
      <c r="GWI61" s="410"/>
      <c r="GWJ61" s="411"/>
      <c r="GWK61" s="412"/>
      <c r="GWL61" s="406"/>
      <c r="GWM61" s="407"/>
      <c r="GWN61" s="408"/>
      <c r="GWO61" s="409"/>
      <c r="GWP61" s="410"/>
      <c r="GWQ61" s="411"/>
      <c r="GWR61" s="412"/>
      <c r="GWS61" s="406"/>
      <c r="GWT61" s="407"/>
      <c r="GWU61" s="408"/>
      <c r="GWV61" s="409"/>
      <c r="GWW61" s="410"/>
      <c r="GWX61" s="411"/>
      <c r="GWY61" s="412"/>
      <c r="GWZ61" s="406"/>
      <c r="GXA61" s="407"/>
      <c r="GXB61" s="408"/>
      <c r="GXC61" s="409"/>
      <c r="GXD61" s="410"/>
      <c r="GXE61" s="411"/>
      <c r="GXF61" s="412"/>
      <c r="GXG61" s="406"/>
      <c r="GXH61" s="407"/>
      <c r="GXI61" s="408"/>
      <c r="GXJ61" s="409"/>
      <c r="GXK61" s="410"/>
      <c r="GXL61" s="411"/>
      <c r="GXM61" s="412"/>
      <c r="GXN61" s="406"/>
      <c r="GXO61" s="407"/>
      <c r="GXP61" s="408"/>
      <c r="GXQ61" s="409"/>
      <c r="GXR61" s="410"/>
      <c r="GXS61" s="411"/>
      <c r="GXT61" s="412"/>
      <c r="GXU61" s="406"/>
      <c r="GXV61" s="407"/>
      <c r="GXW61" s="408"/>
      <c r="GXX61" s="409"/>
      <c r="GXY61" s="410"/>
      <c r="GXZ61" s="411"/>
      <c r="GYA61" s="412"/>
      <c r="GYB61" s="406"/>
      <c r="GYC61" s="407"/>
      <c r="GYD61" s="408"/>
      <c r="GYE61" s="409"/>
      <c r="GYF61" s="410"/>
      <c r="GYG61" s="411"/>
      <c r="GYH61" s="412"/>
      <c r="GYI61" s="406"/>
      <c r="GYJ61" s="407"/>
      <c r="GYK61" s="408"/>
      <c r="GYL61" s="409"/>
      <c r="GYM61" s="410"/>
      <c r="GYN61" s="411"/>
      <c r="GYO61" s="412"/>
      <c r="GYP61" s="406"/>
      <c r="GYQ61" s="407"/>
      <c r="GYR61" s="408"/>
      <c r="GYS61" s="409"/>
      <c r="GYT61" s="410"/>
      <c r="GYU61" s="411"/>
      <c r="GYV61" s="412"/>
      <c r="GYW61" s="406"/>
      <c r="GYX61" s="407"/>
      <c r="GYY61" s="408"/>
      <c r="GYZ61" s="409"/>
      <c r="GZA61" s="410"/>
      <c r="GZB61" s="411"/>
      <c r="GZC61" s="412"/>
      <c r="GZD61" s="406"/>
      <c r="GZE61" s="407"/>
      <c r="GZF61" s="408"/>
      <c r="GZG61" s="409"/>
      <c r="GZH61" s="410"/>
      <c r="GZI61" s="411"/>
      <c r="GZJ61" s="412"/>
      <c r="GZK61" s="406"/>
      <c r="GZL61" s="407"/>
      <c r="GZM61" s="408"/>
      <c r="GZN61" s="409"/>
      <c r="GZO61" s="410"/>
      <c r="GZP61" s="411"/>
      <c r="GZQ61" s="412"/>
      <c r="GZR61" s="406"/>
      <c r="GZS61" s="407"/>
      <c r="GZT61" s="408"/>
      <c r="GZU61" s="409"/>
      <c r="GZV61" s="410"/>
      <c r="GZW61" s="411"/>
      <c r="GZX61" s="412"/>
      <c r="GZY61" s="406"/>
      <c r="GZZ61" s="407"/>
      <c r="HAA61" s="408"/>
      <c r="HAB61" s="409"/>
      <c r="HAC61" s="410"/>
      <c r="HAD61" s="411"/>
      <c r="HAE61" s="412"/>
      <c r="HAF61" s="406"/>
      <c r="HAG61" s="407"/>
      <c r="HAH61" s="408"/>
      <c r="HAI61" s="409"/>
      <c r="HAJ61" s="410"/>
      <c r="HAK61" s="411"/>
      <c r="HAL61" s="412"/>
      <c r="HAM61" s="406"/>
      <c r="HAN61" s="407"/>
      <c r="HAO61" s="408"/>
      <c r="HAP61" s="409"/>
      <c r="HAQ61" s="410"/>
      <c r="HAR61" s="411"/>
      <c r="HAS61" s="412"/>
      <c r="HAT61" s="406"/>
      <c r="HAU61" s="407"/>
      <c r="HAV61" s="408"/>
      <c r="HAW61" s="409"/>
      <c r="HAX61" s="410"/>
      <c r="HAY61" s="411"/>
      <c r="HAZ61" s="412"/>
      <c r="HBA61" s="406"/>
      <c r="HBB61" s="407"/>
      <c r="HBC61" s="408"/>
      <c r="HBD61" s="409"/>
      <c r="HBE61" s="410"/>
      <c r="HBF61" s="411"/>
      <c r="HBG61" s="412"/>
      <c r="HBH61" s="406"/>
      <c r="HBI61" s="407"/>
      <c r="HBJ61" s="408"/>
      <c r="HBK61" s="409"/>
      <c r="HBL61" s="410"/>
      <c r="HBM61" s="411"/>
      <c r="HBN61" s="412"/>
      <c r="HBO61" s="406"/>
      <c r="HBP61" s="407"/>
      <c r="HBQ61" s="408"/>
      <c r="HBR61" s="409"/>
      <c r="HBS61" s="410"/>
      <c r="HBT61" s="411"/>
      <c r="HBU61" s="412"/>
      <c r="HBV61" s="406"/>
      <c r="HBW61" s="407"/>
      <c r="HBX61" s="408"/>
      <c r="HBY61" s="409"/>
      <c r="HBZ61" s="410"/>
      <c r="HCA61" s="411"/>
      <c r="HCB61" s="412"/>
      <c r="HCC61" s="406"/>
      <c r="HCD61" s="407"/>
      <c r="HCE61" s="408"/>
      <c r="HCF61" s="409"/>
      <c r="HCG61" s="410"/>
      <c r="HCH61" s="411"/>
      <c r="HCI61" s="412"/>
      <c r="HCJ61" s="406"/>
      <c r="HCK61" s="407"/>
      <c r="HCL61" s="408"/>
      <c r="HCM61" s="409"/>
      <c r="HCN61" s="410"/>
      <c r="HCO61" s="411"/>
      <c r="HCP61" s="412"/>
      <c r="HCQ61" s="406"/>
      <c r="HCR61" s="407"/>
      <c r="HCS61" s="408"/>
      <c r="HCT61" s="409"/>
      <c r="HCU61" s="410"/>
      <c r="HCV61" s="411"/>
      <c r="HCW61" s="412"/>
      <c r="HCX61" s="406"/>
      <c r="HCY61" s="407"/>
      <c r="HCZ61" s="408"/>
      <c r="HDA61" s="409"/>
      <c r="HDB61" s="410"/>
      <c r="HDC61" s="411"/>
      <c r="HDD61" s="412"/>
      <c r="HDE61" s="406"/>
      <c r="HDF61" s="407"/>
      <c r="HDG61" s="408"/>
      <c r="HDH61" s="409"/>
      <c r="HDI61" s="410"/>
      <c r="HDJ61" s="411"/>
      <c r="HDK61" s="412"/>
      <c r="HDL61" s="406"/>
      <c r="HDM61" s="407"/>
      <c r="HDN61" s="408"/>
      <c r="HDO61" s="409"/>
      <c r="HDP61" s="410"/>
      <c r="HDQ61" s="411"/>
      <c r="HDR61" s="412"/>
      <c r="HDS61" s="406"/>
      <c r="HDT61" s="407"/>
      <c r="HDU61" s="408"/>
      <c r="HDV61" s="409"/>
      <c r="HDW61" s="410"/>
      <c r="HDX61" s="411"/>
      <c r="HDY61" s="412"/>
      <c r="HDZ61" s="406"/>
      <c r="HEA61" s="407"/>
      <c r="HEB61" s="408"/>
      <c r="HEC61" s="409"/>
      <c r="HED61" s="410"/>
      <c r="HEE61" s="411"/>
      <c r="HEF61" s="412"/>
      <c r="HEG61" s="406"/>
      <c r="HEH61" s="407"/>
      <c r="HEI61" s="408"/>
      <c r="HEJ61" s="409"/>
      <c r="HEK61" s="410"/>
      <c r="HEL61" s="411"/>
      <c r="HEM61" s="412"/>
      <c r="HEN61" s="406"/>
      <c r="HEO61" s="407"/>
      <c r="HEP61" s="408"/>
      <c r="HEQ61" s="409"/>
      <c r="HER61" s="410"/>
      <c r="HES61" s="411"/>
      <c r="HET61" s="412"/>
      <c r="HEU61" s="406"/>
      <c r="HEV61" s="407"/>
      <c r="HEW61" s="408"/>
      <c r="HEX61" s="409"/>
      <c r="HEY61" s="410"/>
      <c r="HEZ61" s="411"/>
      <c r="HFA61" s="412"/>
      <c r="HFB61" s="406"/>
      <c r="HFC61" s="407"/>
      <c r="HFD61" s="408"/>
      <c r="HFE61" s="409"/>
      <c r="HFF61" s="410"/>
      <c r="HFG61" s="411"/>
      <c r="HFH61" s="412"/>
      <c r="HFI61" s="406"/>
      <c r="HFJ61" s="407"/>
      <c r="HFK61" s="408"/>
      <c r="HFL61" s="409"/>
      <c r="HFM61" s="410"/>
      <c r="HFN61" s="411"/>
      <c r="HFO61" s="412"/>
      <c r="HFP61" s="406"/>
      <c r="HFQ61" s="407"/>
      <c r="HFR61" s="408"/>
      <c r="HFS61" s="409"/>
      <c r="HFT61" s="410"/>
      <c r="HFU61" s="411"/>
      <c r="HFV61" s="412"/>
      <c r="HFW61" s="406"/>
      <c r="HFX61" s="407"/>
      <c r="HFY61" s="408"/>
      <c r="HFZ61" s="409"/>
      <c r="HGA61" s="410"/>
      <c r="HGB61" s="411"/>
      <c r="HGC61" s="412"/>
      <c r="HGD61" s="406"/>
      <c r="HGE61" s="407"/>
      <c r="HGF61" s="408"/>
      <c r="HGG61" s="409"/>
      <c r="HGH61" s="410"/>
      <c r="HGI61" s="411"/>
      <c r="HGJ61" s="412"/>
      <c r="HGK61" s="406"/>
      <c r="HGL61" s="407"/>
      <c r="HGM61" s="408"/>
      <c r="HGN61" s="409"/>
      <c r="HGO61" s="410"/>
      <c r="HGP61" s="411"/>
      <c r="HGQ61" s="412"/>
      <c r="HGR61" s="406"/>
      <c r="HGS61" s="407"/>
      <c r="HGT61" s="408"/>
      <c r="HGU61" s="409"/>
      <c r="HGV61" s="410"/>
      <c r="HGW61" s="411"/>
      <c r="HGX61" s="412"/>
      <c r="HGY61" s="406"/>
      <c r="HGZ61" s="407"/>
      <c r="HHA61" s="408"/>
      <c r="HHB61" s="409"/>
      <c r="HHC61" s="410"/>
      <c r="HHD61" s="411"/>
      <c r="HHE61" s="412"/>
      <c r="HHF61" s="406"/>
      <c r="HHG61" s="407"/>
      <c r="HHH61" s="408"/>
      <c r="HHI61" s="409"/>
      <c r="HHJ61" s="410"/>
      <c r="HHK61" s="411"/>
      <c r="HHL61" s="412"/>
      <c r="HHM61" s="406"/>
      <c r="HHN61" s="407"/>
      <c r="HHO61" s="408"/>
      <c r="HHP61" s="409"/>
      <c r="HHQ61" s="410"/>
      <c r="HHR61" s="411"/>
      <c r="HHS61" s="412"/>
      <c r="HHT61" s="406"/>
      <c r="HHU61" s="407"/>
      <c r="HHV61" s="408"/>
      <c r="HHW61" s="409"/>
      <c r="HHX61" s="410"/>
      <c r="HHY61" s="411"/>
      <c r="HHZ61" s="412"/>
      <c r="HIA61" s="406"/>
      <c r="HIB61" s="407"/>
      <c r="HIC61" s="408"/>
      <c r="HID61" s="409"/>
      <c r="HIE61" s="410"/>
      <c r="HIF61" s="411"/>
      <c r="HIG61" s="412"/>
      <c r="HIH61" s="406"/>
      <c r="HII61" s="407"/>
      <c r="HIJ61" s="408"/>
      <c r="HIK61" s="409"/>
      <c r="HIL61" s="410"/>
      <c r="HIM61" s="411"/>
      <c r="HIN61" s="412"/>
      <c r="HIO61" s="406"/>
      <c r="HIP61" s="407"/>
      <c r="HIQ61" s="408"/>
      <c r="HIR61" s="409"/>
      <c r="HIS61" s="410"/>
      <c r="HIT61" s="411"/>
      <c r="HIU61" s="412"/>
      <c r="HIV61" s="406"/>
      <c r="HIW61" s="407"/>
      <c r="HIX61" s="408"/>
      <c r="HIY61" s="409"/>
      <c r="HIZ61" s="410"/>
      <c r="HJA61" s="411"/>
      <c r="HJB61" s="412"/>
      <c r="HJC61" s="406"/>
      <c r="HJD61" s="407"/>
      <c r="HJE61" s="408"/>
      <c r="HJF61" s="409"/>
      <c r="HJG61" s="410"/>
      <c r="HJH61" s="411"/>
      <c r="HJI61" s="412"/>
      <c r="HJJ61" s="406"/>
      <c r="HJK61" s="407"/>
      <c r="HJL61" s="408"/>
      <c r="HJM61" s="409"/>
      <c r="HJN61" s="410"/>
      <c r="HJO61" s="411"/>
      <c r="HJP61" s="412"/>
      <c r="HJQ61" s="406"/>
      <c r="HJR61" s="407"/>
      <c r="HJS61" s="408"/>
      <c r="HJT61" s="409"/>
      <c r="HJU61" s="410"/>
      <c r="HJV61" s="411"/>
      <c r="HJW61" s="412"/>
      <c r="HJX61" s="406"/>
      <c r="HJY61" s="407"/>
      <c r="HJZ61" s="408"/>
      <c r="HKA61" s="409"/>
      <c r="HKB61" s="410"/>
      <c r="HKC61" s="411"/>
      <c r="HKD61" s="412"/>
      <c r="HKE61" s="406"/>
      <c r="HKF61" s="407"/>
      <c r="HKG61" s="408"/>
      <c r="HKH61" s="409"/>
      <c r="HKI61" s="410"/>
      <c r="HKJ61" s="411"/>
      <c r="HKK61" s="412"/>
      <c r="HKL61" s="406"/>
      <c r="HKM61" s="407"/>
      <c r="HKN61" s="408"/>
      <c r="HKO61" s="409"/>
      <c r="HKP61" s="410"/>
      <c r="HKQ61" s="411"/>
      <c r="HKR61" s="412"/>
      <c r="HKS61" s="406"/>
      <c r="HKT61" s="407"/>
      <c r="HKU61" s="408"/>
      <c r="HKV61" s="409"/>
      <c r="HKW61" s="410"/>
      <c r="HKX61" s="411"/>
      <c r="HKY61" s="412"/>
      <c r="HKZ61" s="406"/>
      <c r="HLA61" s="407"/>
      <c r="HLB61" s="408"/>
      <c r="HLC61" s="409"/>
      <c r="HLD61" s="410"/>
      <c r="HLE61" s="411"/>
      <c r="HLF61" s="412"/>
      <c r="HLG61" s="406"/>
      <c r="HLH61" s="407"/>
      <c r="HLI61" s="408"/>
      <c r="HLJ61" s="409"/>
      <c r="HLK61" s="410"/>
      <c r="HLL61" s="411"/>
      <c r="HLM61" s="412"/>
      <c r="HLN61" s="406"/>
      <c r="HLO61" s="407"/>
      <c r="HLP61" s="408"/>
      <c r="HLQ61" s="409"/>
      <c r="HLR61" s="410"/>
      <c r="HLS61" s="411"/>
      <c r="HLT61" s="412"/>
      <c r="HLU61" s="406"/>
      <c r="HLV61" s="407"/>
      <c r="HLW61" s="408"/>
      <c r="HLX61" s="409"/>
      <c r="HLY61" s="410"/>
      <c r="HLZ61" s="411"/>
      <c r="HMA61" s="412"/>
      <c r="HMB61" s="406"/>
      <c r="HMC61" s="407"/>
      <c r="HMD61" s="408"/>
      <c r="HME61" s="409"/>
      <c r="HMF61" s="410"/>
      <c r="HMG61" s="411"/>
      <c r="HMH61" s="412"/>
      <c r="HMI61" s="406"/>
      <c r="HMJ61" s="407"/>
      <c r="HMK61" s="408"/>
      <c r="HML61" s="409"/>
      <c r="HMM61" s="410"/>
      <c r="HMN61" s="411"/>
      <c r="HMO61" s="412"/>
      <c r="HMP61" s="406"/>
      <c r="HMQ61" s="407"/>
      <c r="HMR61" s="408"/>
      <c r="HMS61" s="409"/>
      <c r="HMT61" s="410"/>
      <c r="HMU61" s="411"/>
      <c r="HMV61" s="412"/>
      <c r="HMW61" s="406"/>
      <c r="HMX61" s="407"/>
      <c r="HMY61" s="408"/>
      <c r="HMZ61" s="409"/>
      <c r="HNA61" s="410"/>
      <c r="HNB61" s="411"/>
      <c r="HNC61" s="412"/>
      <c r="HND61" s="406"/>
      <c r="HNE61" s="407"/>
      <c r="HNF61" s="408"/>
      <c r="HNG61" s="409"/>
      <c r="HNH61" s="410"/>
      <c r="HNI61" s="411"/>
      <c r="HNJ61" s="412"/>
      <c r="HNK61" s="406"/>
      <c r="HNL61" s="407"/>
      <c r="HNM61" s="408"/>
      <c r="HNN61" s="409"/>
      <c r="HNO61" s="410"/>
      <c r="HNP61" s="411"/>
      <c r="HNQ61" s="412"/>
      <c r="HNR61" s="406"/>
      <c r="HNS61" s="407"/>
      <c r="HNT61" s="408"/>
      <c r="HNU61" s="409"/>
      <c r="HNV61" s="410"/>
      <c r="HNW61" s="411"/>
      <c r="HNX61" s="412"/>
      <c r="HNY61" s="406"/>
      <c r="HNZ61" s="407"/>
      <c r="HOA61" s="408"/>
      <c r="HOB61" s="409"/>
      <c r="HOC61" s="410"/>
      <c r="HOD61" s="411"/>
      <c r="HOE61" s="412"/>
      <c r="HOF61" s="406"/>
      <c r="HOG61" s="407"/>
      <c r="HOH61" s="408"/>
      <c r="HOI61" s="409"/>
      <c r="HOJ61" s="410"/>
      <c r="HOK61" s="411"/>
      <c r="HOL61" s="412"/>
      <c r="HOM61" s="406"/>
      <c r="HON61" s="407"/>
      <c r="HOO61" s="408"/>
      <c r="HOP61" s="409"/>
      <c r="HOQ61" s="410"/>
      <c r="HOR61" s="411"/>
      <c r="HOS61" s="412"/>
      <c r="HOT61" s="406"/>
      <c r="HOU61" s="407"/>
      <c r="HOV61" s="408"/>
      <c r="HOW61" s="409"/>
      <c r="HOX61" s="410"/>
      <c r="HOY61" s="411"/>
      <c r="HOZ61" s="412"/>
      <c r="HPA61" s="406"/>
      <c r="HPB61" s="407"/>
      <c r="HPC61" s="408"/>
      <c r="HPD61" s="409"/>
      <c r="HPE61" s="410"/>
      <c r="HPF61" s="411"/>
      <c r="HPG61" s="412"/>
      <c r="HPH61" s="406"/>
      <c r="HPI61" s="407"/>
      <c r="HPJ61" s="408"/>
      <c r="HPK61" s="409"/>
      <c r="HPL61" s="410"/>
      <c r="HPM61" s="411"/>
      <c r="HPN61" s="412"/>
      <c r="HPO61" s="406"/>
      <c r="HPP61" s="407"/>
      <c r="HPQ61" s="408"/>
      <c r="HPR61" s="409"/>
      <c r="HPS61" s="410"/>
      <c r="HPT61" s="411"/>
      <c r="HPU61" s="412"/>
      <c r="HPV61" s="406"/>
      <c r="HPW61" s="407"/>
      <c r="HPX61" s="408"/>
      <c r="HPY61" s="409"/>
      <c r="HPZ61" s="410"/>
      <c r="HQA61" s="411"/>
      <c r="HQB61" s="412"/>
      <c r="HQC61" s="406"/>
      <c r="HQD61" s="407"/>
      <c r="HQE61" s="408"/>
      <c r="HQF61" s="409"/>
      <c r="HQG61" s="410"/>
      <c r="HQH61" s="411"/>
      <c r="HQI61" s="412"/>
      <c r="HQJ61" s="406"/>
      <c r="HQK61" s="407"/>
      <c r="HQL61" s="408"/>
      <c r="HQM61" s="409"/>
      <c r="HQN61" s="410"/>
      <c r="HQO61" s="411"/>
      <c r="HQP61" s="412"/>
      <c r="HQQ61" s="406"/>
      <c r="HQR61" s="407"/>
      <c r="HQS61" s="408"/>
      <c r="HQT61" s="409"/>
      <c r="HQU61" s="410"/>
      <c r="HQV61" s="411"/>
      <c r="HQW61" s="412"/>
      <c r="HQX61" s="406"/>
      <c r="HQY61" s="407"/>
      <c r="HQZ61" s="408"/>
      <c r="HRA61" s="409"/>
      <c r="HRB61" s="410"/>
      <c r="HRC61" s="411"/>
      <c r="HRD61" s="412"/>
      <c r="HRE61" s="406"/>
      <c r="HRF61" s="407"/>
      <c r="HRG61" s="408"/>
      <c r="HRH61" s="409"/>
      <c r="HRI61" s="410"/>
      <c r="HRJ61" s="411"/>
      <c r="HRK61" s="412"/>
      <c r="HRL61" s="406"/>
      <c r="HRM61" s="407"/>
      <c r="HRN61" s="408"/>
      <c r="HRO61" s="409"/>
      <c r="HRP61" s="410"/>
      <c r="HRQ61" s="411"/>
      <c r="HRR61" s="412"/>
      <c r="HRS61" s="406"/>
      <c r="HRT61" s="407"/>
      <c r="HRU61" s="408"/>
      <c r="HRV61" s="409"/>
      <c r="HRW61" s="410"/>
      <c r="HRX61" s="411"/>
      <c r="HRY61" s="412"/>
      <c r="HRZ61" s="406"/>
      <c r="HSA61" s="407"/>
      <c r="HSB61" s="408"/>
      <c r="HSC61" s="409"/>
      <c r="HSD61" s="410"/>
      <c r="HSE61" s="411"/>
      <c r="HSF61" s="412"/>
      <c r="HSG61" s="406"/>
      <c r="HSH61" s="407"/>
      <c r="HSI61" s="408"/>
      <c r="HSJ61" s="409"/>
      <c r="HSK61" s="410"/>
      <c r="HSL61" s="411"/>
      <c r="HSM61" s="412"/>
      <c r="HSN61" s="406"/>
      <c r="HSO61" s="407"/>
      <c r="HSP61" s="408"/>
      <c r="HSQ61" s="409"/>
      <c r="HSR61" s="410"/>
      <c r="HSS61" s="411"/>
      <c r="HST61" s="412"/>
      <c r="HSU61" s="406"/>
      <c r="HSV61" s="407"/>
      <c r="HSW61" s="408"/>
      <c r="HSX61" s="409"/>
      <c r="HSY61" s="410"/>
      <c r="HSZ61" s="411"/>
      <c r="HTA61" s="412"/>
      <c r="HTB61" s="406"/>
      <c r="HTC61" s="407"/>
      <c r="HTD61" s="408"/>
      <c r="HTE61" s="409"/>
      <c r="HTF61" s="410"/>
      <c r="HTG61" s="411"/>
      <c r="HTH61" s="412"/>
      <c r="HTI61" s="406"/>
      <c r="HTJ61" s="407"/>
      <c r="HTK61" s="408"/>
      <c r="HTL61" s="409"/>
      <c r="HTM61" s="410"/>
      <c r="HTN61" s="411"/>
      <c r="HTO61" s="412"/>
      <c r="HTP61" s="406"/>
      <c r="HTQ61" s="407"/>
      <c r="HTR61" s="408"/>
      <c r="HTS61" s="409"/>
      <c r="HTT61" s="410"/>
      <c r="HTU61" s="411"/>
      <c r="HTV61" s="412"/>
      <c r="HTW61" s="406"/>
      <c r="HTX61" s="407"/>
      <c r="HTY61" s="408"/>
      <c r="HTZ61" s="409"/>
      <c r="HUA61" s="410"/>
      <c r="HUB61" s="411"/>
      <c r="HUC61" s="412"/>
      <c r="HUD61" s="406"/>
      <c r="HUE61" s="407"/>
      <c r="HUF61" s="408"/>
      <c r="HUG61" s="409"/>
      <c r="HUH61" s="410"/>
      <c r="HUI61" s="411"/>
      <c r="HUJ61" s="412"/>
      <c r="HUK61" s="406"/>
      <c r="HUL61" s="407"/>
      <c r="HUM61" s="408"/>
      <c r="HUN61" s="409"/>
      <c r="HUO61" s="410"/>
      <c r="HUP61" s="411"/>
      <c r="HUQ61" s="412"/>
      <c r="HUR61" s="406"/>
      <c r="HUS61" s="407"/>
      <c r="HUT61" s="408"/>
      <c r="HUU61" s="409"/>
      <c r="HUV61" s="410"/>
      <c r="HUW61" s="411"/>
      <c r="HUX61" s="412"/>
      <c r="HUY61" s="406"/>
      <c r="HUZ61" s="407"/>
      <c r="HVA61" s="408"/>
      <c r="HVB61" s="409"/>
      <c r="HVC61" s="410"/>
      <c r="HVD61" s="411"/>
      <c r="HVE61" s="412"/>
      <c r="HVF61" s="406"/>
      <c r="HVG61" s="407"/>
      <c r="HVH61" s="408"/>
      <c r="HVI61" s="409"/>
      <c r="HVJ61" s="410"/>
      <c r="HVK61" s="411"/>
      <c r="HVL61" s="412"/>
      <c r="HVM61" s="406"/>
      <c r="HVN61" s="407"/>
      <c r="HVO61" s="408"/>
      <c r="HVP61" s="409"/>
      <c r="HVQ61" s="410"/>
      <c r="HVR61" s="411"/>
      <c r="HVS61" s="412"/>
      <c r="HVT61" s="406"/>
      <c r="HVU61" s="407"/>
      <c r="HVV61" s="408"/>
      <c r="HVW61" s="409"/>
      <c r="HVX61" s="410"/>
      <c r="HVY61" s="411"/>
      <c r="HVZ61" s="412"/>
      <c r="HWA61" s="406"/>
      <c r="HWB61" s="407"/>
      <c r="HWC61" s="408"/>
      <c r="HWD61" s="409"/>
      <c r="HWE61" s="410"/>
      <c r="HWF61" s="411"/>
      <c r="HWG61" s="412"/>
      <c r="HWH61" s="406"/>
      <c r="HWI61" s="407"/>
      <c r="HWJ61" s="408"/>
      <c r="HWK61" s="409"/>
      <c r="HWL61" s="410"/>
      <c r="HWM61" s="411"/>
      <c r="HWN61" s="412"/>
      <c r="HWO61" s="406"/>
      <c r="HWP61" s="407"/>
      <c r="HWQ61" s="408"/>
      <c r="HWR61" s="409"/>
      <c r="HWS61" s="410"/>
      <c r="HWT61" s="411"/>
      <c r="HWU61" s="412"/>
      <c r="HWV61" s="406"/>
      <c r="HWW61" s="407"/>
      <c r="HWX61" s="408"/>
      <c r="HWY61" s="409"/>
      <c r="HWZ61" s="410"/>
      <c r="HXA61" s="411"/>
      <c r="HXB61" s="412"/>
      <c r="HXC61" s="406"/>
      <c r="HXD61" s="407"/>
      <c r="HXE61" s="408"/>
      <c r="HXF61" s="409"/>
      <c r="HXG61" s="410"/>
      <c r="HXH61" s="411"/>
      <c r="HXI61" s="412"/>
      <c r="HXJ61" s="406"/>
      <c r="HXK61" s="407"/>
      <c r="HXL61" s="408"/>
      <c r="HXM61" s="409"/>
      <c r="HXN61" s="410"/>
      <c r="HXO61" s="411"/>
      <c r="HXP61" s="412"/>
      <c r="HXQ61" s="406"/>
      <c r="HXR61" s="407"/>
      <c r="HXS61" s="408"/>
      <c r="HXT61" s="409"/>
      <c r="HXU61" s="410"/>
      <c r="HXV61" s="411"/>
      <c r="HXW61" s="412"/>
      <c r="HXX61" s="406"/>
      <c r="HXY61" s="407"/>
      <c r="HXZ61" s="408"/>
      <c r="HYA61" s="409"/>
      <c r="HYB61" s="410"/>
      <c r="HYC61" s="411"/>
      <c r="HYD61" s="412"/>
      <c r="HYE61" s="406"/>
      <c r="HYF61" s="407"/>
      <c r="HYG61" s="408"/>
      <c r="HYH61" s="409"/>
      <c r="HYI61" s="410"/>
      <c r="HYJ61" s="411"/>
      <c r="HYK61" s="412"/>
      <c r="HYL61" s="406"/>
      <c r="HYM61" s="407"/>
      <c r="HYN61" s="408"/>
      <c r="HYO61" s="409"/>
      <c r="HYP61" s="410"/>
      <c r="HYQ61" s="411"/>
      <c r="HYR61" s="412"/>
      <c r="HYS61" s="406"/>
      <c r="HYT61" s="407"/>
      <c r="HYU61" s="408"/>
      <c r="HYV61" s="409"/>
      <c r="HYW61" s="410"/>
      <c r="HYX61" s="411"/>
      <c r="HYY61" s="412"/>
      <c r="HYZ61" s="406"/>
      <c r="HZA61" s="407"/>
      <c r="HZB61" s="408"/>
      <c r="HZC61" s="409"/>
      <c r="HZD61" s="410"/>
      <c r="HZE61" s="411"/>
      <c r="HZF61" s="412"/>
      <c r="HZG61" s="406"/>
      <c r="HZH61" s="407"/>
      <c r="HZI61" s="408"/>
      <c r="HZJ61" s="409"/>
      <c r="HZK61" s="410"/>
      <c r="HZL61" s="411"/>
      <c r="HZM61" s="412"/>
      <c r="HZN61" s="406"/>
      <c r="HZO61" s="407"/>
      <c r="HZP61" s="408"/>
      <c r="HZQ61" s="409"/>
      <c r="HZR61" s="410"/>
      <c r="HZS61" s="411"/>
      <c r="HZT61" s="412"/>
      <c r="HZU61" s="406"/>
      <c r="HZV61" s="407"/>
      <c r="HZW61" s="408"/>
      <c r="HZX61" s="409"/>
      <c r="HZY61" s="410"/>
      <c r="HZZ61" s="411"/>
      <c r="IAA61" s="412"/>
      <c r="IAB61" s="406"/>
      <c r="IAC61" s="407"/>
      <c r="IAD61" s="408"/>
      <c r="IAE61" s="409"/>
      <c r="IAF61" s="410"/>
      <c r="IAG61" s="411"/>
      <c r="IAH61" s="412"/>
      <c r="IAI61" s="406"/>
      <c r="IAJ61" s="407"/>
      <c r="IAK61" s="408"/>
      <c r="IAL61" s="409"/>
      <c r="IAM61" s="410"/>
      <c r="IAN61" s="411"/>
      <c r="IAO61" s="412"/>
      <c r="IAP61" s="406"/>
      <c r="IAQ61" s="407"/>
      <c r="IAR61" s="408"/>
      <c r="IAS61" s="409"/>
      <c r="IAT61" s="410"/>
      <c r="IAU61" s="411"/>
      <c r="IAV61" s="412"/>
      <c r="IAW61" s="406"/>
      <c r="IAX61" s="407"/>
      <c r="IAY61" s="408"/>
      <c r="IAZ61" s="409"/>
      <c r="IBA61" s="410"/>
      <c r="IBB61" s="411"/>
      <c r="IBC61" s="412"/>
      <c r="IBD61" s="406"/>
      <c r="IBE61" s="407"/>
      <c r="IBF61" s="408"/>
      <c r="IBG61" s="409"/>
      <c r="IBH61" s="410"/>
      <c r="IBI61" s="411"/>
      <c r="IBJ61" s="412"/>
      <c r="IBK61" s="406"/>
      <c r="IBL61" s="407"/>
      <c r="IBM61" s="408"/>
      <c r="IBN61" s="409"/>
      <c r="IBO61" s="410"/>
      <c r="IBP61" s="411"/>
      <c r="IBQ61" s="412"/>
      <c r="IBR61" s="406"/>
      <c r="IBS61" s="407"/>
      <c r="IBT61" s="408"/>
      <c r="IBU61" s="409"/>
      <c r="IBV61" s="410"/>
      <c r="IBW61" s="411"/>
      <c r="IBX61" s="412"/>
      <c r="IBY61" s="406"/>
      <c r="IBZ61" s="407"/>
      <c r="ICA61" s="408"/>
      <c r="ICB61" s="409"/>
      <c r="ICC61" s="410"/>
      <c r="ICD61" s="411"/>
      <c r="ICE61" s="412"/>
      <c r="ICF61" s="406"/>
      <c r="ICG61" s="407"/>
      <c r="ICH61" s="408"/>
      <c r="ICI61" s="409"/>
      <c r="ICJ61" s="410"/>
      <c r="ICK61" s="411"/>
      <c r="ICL61" s="412"/>
      <c r="ICM61" s="406"/>
      <c r="ICN61" s="407"/>
      <c r="ICO61" s="408"/>
      <c r="ICP61" s="409"/>
      <c r="ICQ61" s="410"/>
      <c r="ICR61" s="411"/>
      <c r="ICS61" s="412"/>
      <c r="ICT61" s="406"/>
      <c r="ICU61" s="407"/>
      <c r="ICV61" s="408"/>
      <c r="ICW61" s="409"/>
      <c r="ICX61" s="410"/>
      <c r="ICY61" s="411"/>
      <c r="ICZ61" s="412"/>
      <c r="IDA61" s="406"/>
      <c r="IDB61" s="407"/>
      <c r="IDC61" s="408"/>
      <c r="IDD61" s="409"/>
      <c r="IDE61" s="410"/>
      <c r="IDF61" s="411"/>
      <c r="IDG61" s="412"/>
      <c r="IDH61" s="406"/>
      <c r="IDI61" s="407"/>
      <c r="IDJ61" s="408"/>
      <c r="IDK61" s="409"/>
      <c r="IDL61" s="410"/>
      <c r="IDM61" s="411"/>
      <c r="IDN61" s="412"/>
      <c r="IDO61" s="406"/>
      <c r="IDP61" s="407"/>
      <c r="IDQ61" s="408"/>
      <c r="IDR61" s="409"/>
      <c r="IDS61" s="410"/>
      <c r="IDT61" s="411"/>
      <c r="IDU61" s="412"/>
      <c r="IDV61" s="406"/>
      <c r="IDW61" s="407"/>
      <c r="IDX61" s="408"/>
      <c r="IDY61" s="409"/>
      <c r="IDZ61" s="410"/>
      <c r="IEA61" s="411"/>
      <c r="IEB61" s="412"/>
      <c r="IEC61" s="406"/>
      <c r="IED61" s="407"/>
      <c r="IEE61" s="408"/>
      <c r="IEF61" s="409"/>
      <c r="IEG61" s="410"/>
      <c r="IEH61" s="411"/>
      <c r="IEI61" s="412"/>
      <c r="IEJ61" s="406"/>
      <c r="IEK61" s="407"/>
      <c r="IEL61" s="408"/>
      <c r="IEM61" s="409"/>
      <c r="IEN61" s="410"/>
      <c r="IEO61" s="411"/>
      <c r="IEP61" s="412"/>
      <c r="IEQ61" s="406"/>
      <c r="IER61" s="407"/>
      <c r="IES61" s="408"/>
      <c r="IET61" s="409"/>
      <c r="IEU61" s="410"/>
      <c r="IEV61" s="411"/>
      <c r="IEW61" s="412"/>
      <c r="IEX61" s="406"/>
      <c r="IEY61" s="407"/>
      <c r="IEZ61" s="408"/>
      <c r="IFA61" s="409"/>
      <c r="IFB61" s="410"/>
      <c r="IFC61" s="411"/>
      <c r="IFD61" s="412"/>
      <c r="IFE61" s="406"/>
      <c r="IFF61" s="407"/>
      <c r="IFG61" s="408"/>
      <c r="IFH61" s="409"/>
      <c r="IFI61" s="410"/>
      <c r="IFJ61" s="411"/>
      <c r="IFK61" s="412"/>
      <c r="IFL61" s="406"/>
      <c r="IFM61" s="407"/>
      <c r="IFN61" s="408"/>
      <c r="IFO61" s="409"/>
      <c r="IFP61" s="410"/>
      <c r="IFQ61" s="411"/>
      <c r="IFR61" s="412"/>
      <c r="IFS61" s="406"/>
      <c r="IFT61" s="407"/>
      <c r="IFU61" s="408"/>
      <c r="IFV61" s="409"/>
      <c r="IFW61" s="410"/>
      <c r="IFX61" s="411"/>
      <c r="IFY61" s="412"/>
      <c r="IFZ61" s="406"/>
      <c r="IGA61" s="407"/>
      <c r="IGB61" s="408"/>
      <c r="IGC61" s="409"/>
      <c r="IGD61" s="410"/>
      <c r="IGE61" s="411"/>
      <c r="IGF61" s="412"/>
      <c r="IGG61" s="406"/>
      <c r="IGH61" s="407"/>
      <c r="IGI61" s="408"/>
      <c r="IGJ61" s="409"/>
      <c r="IGK61" s="410"/>
      <c r="IGL61" s="411"/>
      <c r="IGM61" s="412"/>
      <c r="IGN61" s="406"/>
      <c r="IGO61" s="407"/>
      <c r="IGP61" s="408"/>
      <c r="IGQ61" s="409"/>
      <c r="IGR61" s="410"/>
      <c r="IGS61" s="411"/>
      <c r="IGT61" s="412"/>
      <c r="IGU61" s="406"/>
      <c r="IGV61" s="407"/>
      <c r="IGW61" s="408"/>
      <c r="IGX61" s="409"/>
      <c r="IGY61" s="410"/>
      <c r="IGZ61" s="411"/>
      <c r="IHA61" s="412"/>
      <c r="IHB61" s="406"/>
      <c r="IHC61" s="407"/>
      <c r="IHD61" s="408"/>
      <c r="IHE61" s="409"/>
      <c r="IHF61" s="410"/>
      <c r="IHG61" s="411"/>
      <c r="IHH61" s="412"/>
      <c r="IHI61" s="406"/>
      <c r="IHJ61" s="407"/>
      <c r="IHK61" s="408"/>
      <c r="IHL61" s="409"/>
      <c r="IHM61" s="410"/>
      <c r="IHN61" s="411"/>
      <c r="IHO61" s="412"/>
      <c r="IHP61" s="406"/>
      <c r="IHQ61" s="407"/>
      <c r="IHR61" s="408"/>
      <c r="IHS61" s="409"/>
      <c r="IHT61" s="410"/>
      <c r="IHU61" s="411"/>
      <c r="IHV61" s="412"/>
      <c r="IHW61" s="406"/>
      <c r="IHX61" s="407"/>
      <c r="IHY61" s="408"/>
      <c r="IHZ61" s="409"/>
      <c r="IIA61" s="410"/>
      <c r="IIB61" s="411"/>
      <c r="IIC61" s="412"/>
      <c r="IID61" s="406"/>
      <c r="IIE61" s="407"/>
      <c r="IIF61" s="408"/>
      <c r="IIG61" s="409"/>
      <c r="IIH61" s="410"/>
      <c r="III61" s="411"/>
      <c r="IIJ61" s="412"/>
      <c r="IIK61" s="406"/>
      <c r="IIL61" s="407"/>
      <c r="IIM61" s="408"/>
      <c r="IIN61" s="409"/>
      <c r="IIO61" s="410"/>
      <c r="IIP61" s="411"/>
      <c r="IIQ61" s="412"/>
      <c r="IIR61" s="406"/>
      <c r="IIS61" s="407"/>
      <c r="IIT61" s="408"/>
      <c r="IIU61" s="409"/>
      <c r="IIV61" s="410"/>
      <c r="IIW61" s="411"/>
      <c r="IIX61" s="412"/>
      <c r="IIY61" s="406"/>
      <c r="IIZ61" s="407"/>
      <c r="IJA61" s="408"/>
      <c r="IJB61" s="409"/>
      <c r="IJC61" s="410"/>
      <c r="IJD61" s="411"/>
      <c r="IJE61" s="412"/>
      <c r="IJF61" s="406"/>
      <c r="IJG61" s="407"/>
      <c r="IJH61" s="408"/>
      <c r="IJI61" s="409"/>
      <c r="IJJ61" s="410"/>
      <c r="IJK61" s="411"/>
      <c r="IJL61" s="412"/>
      <c r="IJM61" s="406"/>
      <c r="IJN61" s="407"/>
      <c r="IJO61" s="408"/>
      <c r="IJP61" s="409"/>
      <c r="IJQ61" s="410"/>
      <c r="IJR61" s="411"/>
      <c r="IJS61" s="412"/>
      <c r="IJT61" s="406"/>
      <c r="IJU61" s="407"/>
      <c r="IJV61" s="408"/>
      <c r="IJW61" s="409"/>
      <c r="IJX61" s="410"/>
      <c r="IJY61" s="411"/>
      <c r="IJZ61" s="412"/>
      <c r="IKA61" s="406"/>
      <c r="IKB61" s="407"/>
      <c r="IKC61" s="408"/>
      <c r="IKD61" s="409"/>
      <c r="IKE61" s="410"/>
      <c r="IKF61" s="411"/>
      <c r="IKG61" s="412"/>
      <c r="IKH61" s="406"/>
      <c r="IKI61" s="407"/>
      <c r="IKJ61" s="408"/>
      <c r="IKK61" s="409"/>
      <c r="IKL61" s="410"/>
      <c r="IKM61" s="411"/>
      <c r="IKN61" s="412"/>
      <c r="IKO61" s="406"/>
      <c r="IKP61" s="407"/>
      <c r="IKQ61" s="408"/>
      <c r="IKR61" s="409"/>
      <c r="IKS61" s="410"/>
      <c r="IKT61" s="411"/>
      <c r="IKU61" s="412"/>
      <c r="IKV61" s="406"/>
      <c r="IKW61" s="407"/>
      <c r="IKX61" s="408"/>
      <c r="IKY61" s="409"/>
      <c r="IKZ61" s="410"/>
      <c r="ILA61" s="411"/>
      <c r="ILB61" s="412"/>
      <c r="ILC61" s="406"/>
      <c r="ILD61" s="407"/>
      <c r="ILE61" s="408"/>
      <c r="ILF61" s="409"/>
      <c r="ILG61" s="410"/>
      <c r="ILH61" s="411"/>
      <c r="ILI61" s="412"/>
      <c r="ILJ61" s="406"/>
      <c r="ILK61" s="407"/>
      <c r="ILL61" s="408"/>
      <c r="ILM61" s="409"/>
      <c r="ILN61" s="410"/>
      <c r="ILO61" s="411"/>
      <c r="ILP61" s="412"/>
      <c r="ILQ61" s="406"/>
      <c r="ILR61" s="407"/>
      <c r="ILS61" s="408"/>
      <c r="ILT61" s="409"/>
      <c r="ILU61" s="410"/>
      <c r="ILV61" s="411"/>
      <c r="ILW61" s="412"/>
      <c r="ILX61" s="406"/>
      <c r="ILY61" s="407"/>
      <c r="ILZ61" s="408"/>
      <c r="IMA61" s="409"/>
      <c r="IMB61" s="410"/>
      <c r="IMC61" s="411"/>
      <c r="IMD61" s="412"/>
      <c r="IME61" s="406"/>
      <c r="IMF61" s="407"/>
      <c r="IMG61" s="408"/>
      <c r="IMH61" s="409"/>
      <c r="IMI61" s="410"/>
      <c r="IMJ61" s="411"/>
      <c r="IMK61" s="412"/>
      <c r="IML61" s="406"/>
      <c r="IMM61" s="407"/>
      <c r="IMN61" s="408"/>
      <c r="IMO61" s="409"/>
      <c r="IMP61" s="410"/>
      <c r="IMQ61" s="411"/>
      <c r="IMR61" s="412"/>
      <c r="IMS61" s="406"/>
      <c r="IMT61" s="407"/>
      <c r="IMU61" s="408"/>
      <c r="IMV61" s="409"/>
      <c r="IMW61" s="410"/>
      <c r="IMX61" s="411"/>
      <c r="IMY61" s="412"/>
      <c r="IMZ61" s="406"/>
      <c r="INA61" s="407"/>
      <c r="INB61" s="408"/>
      <c r="INC61" s="409"/>
      <c r="IND61" s="410"/>
      <c r="INE61" s="411"/>
      <c r="INF61" s="412"/>
      <c r="ING61" s="406"/>
      <c r="INH61" s="407"/>
      <c r="INI61" s="408"/>
      <c r="INJ61" s="409"/>
      <c r="INK61" s="410"/>
      <c r="INL61" s="411"/>
      <c r="INM61" s="412"/>
      <c r="INN61" s="406"/>
      <c r="INO61" s="407"/>
      <c r="INP61" s="408"/>
      <c r="INQ61" s="409"/>
      <c r="INR61" s="410"/>
      <c r="INS61" s="411"/>
      <c r="INT61" s="412"/>
      <c r="INU61" s="406"/>
      <c r="INV61" s="407"/>
      <c r="INW61" s="408"/>
      <c r="INX61" s="409"/>
      <c r="INY61" s="410"/>
      <c r="INZ61" s="411"/>
      <c r="IOA61" s="412"/>
      <c r="IOB61" s="406"/>
      <c r="IOC61" s="407"/>
      <c r="IOD61" s="408"/>
      <c r="IOE61" s="409"/>
      <c r="IOF61" s="410"/>
      <c r="IOG61" s="411"/>
      <c r="IOH61" s="412"/>
      <c r="IOI61" s="406"/>
      <c r="IOJ61" s="407"/>
      <c r="IOK61" s="408"/>
      <c r="IOL61" s="409"/>
      <c r="IOM61" s="410"/>
      <c r="ION61" s="411"/>
      <c r="IOO61" s="412"/>
      <c r="IOP61" s="406"/>
      <c r="IOQ61" s="407"/>
      <c r="IOR61" s="408"/>
      <c r="IOS61" s="409"/>
      <c r="IOT61" s="410"/>
      <c r="IOU61" s="411"/>
      <c r="IOV61" s="412"/>
      <c r="IOW61" s="406"/>
      <c r="IOX61" s="407"/>
      <c r="IOY61" s="408"/>
      <c r="IOZ61" s="409"/>
      <c r="IPA61" s="410"/>
      <c r="IPB61" s="411"/>
      <c r="IPC61" s="412"/>
      <c r="IPD61" s="406"/>
      <c r="IPE61" s="407"/>
      <c r="IPF61" s="408"/>
      <c r="IPG61" s="409"/>
      <c r="IPH61" s="410"/>
      <c r="IPI61" s="411"/>
      <c r="IPJ61" s="412"/>
      <c r="IPK61" s="406"/>
      <c r="IPL61" s="407"/>
      <c r="IPM61" s="408"/>
      <c r="IPN61" s="409"/>
      <c r="IPO61" s="410"/>
      <c r="IPP61" s="411"/>
      <c r="IPQ61" s="412"/>
      <c r="IPR61" s="406"/>
      <c r="IPS61" s="407"/>
      <c r="IPT61" s="408"/>
      <c r="IPU61" s="409"/>
      <c r="IPV61" s="410"/>
      <c r="IPW61" s="411"/>
      <c r="IPX61" s="412"/>
      <c r="IPY61" s="406"/>
      <c r="IPZ61" s="407"/>
      <c r="IQA61" s="408"/>
      <c r="IQB61" s="409"/>
      <c r="IQC61" s="410"/>
      <c r="IQD61" s="411"/>
      <c r="IQE61" s="412"/>
      <c r="IQF61" s="406"/>
      <c r="IQG61" s="407"/>
      <c r="IQH61" s="408"/>
      <c r="IQI61" s="409"/>
      <c r="IQJ61" s="410"/>
      <c r="IQK61" s="411"/>
      <c r="IQL61" s="412"/>
      <c r="IQM61" s="406"/>
      <c r="IQN61" s="407"/>
      <c r="IQO61" s="408"/>
      <c r="IQP61" s="409"/>
      <c r="IQQ61" s="410"/>
      <c r="IQR61" s="411"/>
      <c r="IQS61" s="412"/>
      <c r="IQT61" s="406"/>
      <c r="IQU61" s="407"/>
      <c r="IQV61" s="408"/>
      <c r="IQW61" s="409"/>
      <c r="IQX61" s="410"/>
      <c r="IQY61" s="411"/>
      <c r="IQZ61" s="412"/>
      <c r="IRA61" s="406"/>
      <c r="IRB61" s="407"/>
      <c r="IRC61" s="408"/>
      <c r="IRD61" s="409"/>
      <c r="IRE61" s="410"/>
      <c r="IRF61" s="411"/>
      <c r="IRG61" s="412"/>
      <c r="IRH61" s="406"/>
      <c r="IRI61" s="407"/>
      <c r="IRJ61" s="408"/>
      <c r="IRK61" s="409"/>
      <c r="IRL61" s="410"/>
      <c r="IRM61" s="411"/>
      <c r="IRN61" s="412"/>
      <c r="IRO61" s="406"/>
      <c r="IRP61" s="407"/>
      <c r="IRQ61" s="408"/>
      <c r="IRR61" s="409"/>
      <c r="IRS61" s="410"/>
      <c r="IRT61" s="411"/>
      <c r="IRU61" s="412"/>
      <c r="IRV61" s="406"/>
      <c r="IRW61" s="407"/>
      <c r="IRX61" s="408"/>
      <c r="IRY61" s="409"/>
      <c r="IRZ61" s="410"/>
      <c r="ISA61" s="411"/>
      <c r="ISB61" s="412"/>
      <c r="ISC61" s="406"/>
      <c r="ISD61" s="407"/>
      <c r="ISE61" s="408"/>
      <c r="ISF61" s="409"/>
      <c r="ISG61" s="410"/>
      <c r="ISH61" s="411"/>
      <c r="ISI61" s="412"/>
      <c r="ISJ61" s="406"/>
      <c r="ISK61" s="407"/>
      <c r="ISL61" s="408"/>
      <c r="ISM61" s="409"/>
      <c r="ISN61" s="410"/>
      <c r="ISO61" s="411"/>
      <c r="ISP61" s="412"/>
      <c r="ISQ61" s="406"/>
      <c r="ISR61" s="407"/>
      <c r="ISS61" s="408"/>
      <c r="IST61" s="409"/>
      <c r="ISU61" s="410"/>
      <c r="ISV61" s="411"/>
      <c r="ISW61" s="412"/>
      <c r="ISX61" s="406"/>
      <c r="ISY61" s="407"/>
      <c r="ISZ61" s="408"/>
      <c r="ITA61" s="409"/>
      <c r="ITB61" s="410"/>
      <c r="ITC61" s="411"/>
      <c r="ITD61" s="412"/>
      <c r="ITE61" s="406"/>
      <c r="ITF61" s="407"/>
      <c r="ITG61" s="408"/>
      <c r="ITH61" s="409"/>
      <c r="ITI61" s="410"/>
      <c r="ITJ61" s="411"/>
      <c r="ITK61" s="412"/>
      <c r="ITL61" s="406"/>
      <c r="ITM61" s="407"/>
      <c r="ITN61" s="408"/>
      <c r="ITO61" s="409"/>
      <c r="ITP61" s="410"/>
      <c r="ITQ61" s="411"/>
      <c r="ITR61" s="412"/>
      <c r="ITS61" s="406"/>
      <c r="ITT61" s="407"/>
      <c r="ITU61" s="408"/>
      <c r="ITV61" s="409"/>
      <c r="ITW61" s="410"/>
      <c r="ITX61" s="411"/>
      <c r="ITY61" s="412"/>
      <c r="ITZ61" s="406"/>
      <c r="IUA61" s="407"/>
      <c r="IUB61" s="408"/>
      <c r="IUC61" s="409"/>
      <c r="IUD61" s="410"/>
      <c r="IUE61" s="411"/>
      <c r="IUF61" s="412"/>
      <c r="IUG61" s="406"/>
      <c r="IUH61" s="407"/>
      <c r="IUI61" s="408"/>
      <c r="IUJ61" s="409"/>
      <c r="IUK61" s="410"/>
      <c r="IUL61" s="411"/>
      <c r="IUM61" s="412"/>
      <c r="IUN61" s="406"/>
      <c r="IUO61" s="407"/>
      <c r="IUP61" s="408"/>
      <c r="IUQ61" s="409"/>
      <c r="IUR61" s="410"/>
      <c r="IUS61" s="411"/>
      <c r="IUT61" s="412"/>
      <c r="IUU61" s="406"/>
      <c r="IUV61" s="407"/>
      <c r="IUW61" s="408"/>
      <c r="IUX61" s="409"/>
      <c r="IUY61" s="410"/>
      <c r="IUZ61" s="411"/>
      <c r="IVA61" s="412"/>
      <c r="IVB61" s="406"/>
      <c r="IVC61" s="407"/>
      <c r="IVD61" s="408"/>
      <c r="IVE61" s="409"/>
      <c r="IVF61" s="410"/>
      <c r="IVG61" s="411"/>
      <c r="IVH61" s="412"/>
      <c r="IVI61" s="406"/>
      <c r="IVJ61" s="407"/>
      <c r="IVK61" s="408"/>
      <c r="IVL61" s="409"/>
      <c r="IVM61" s="410"/>
      <c r="IVN61" s="411"/>
      <c r="IVO61" s="412"/>
      <c r="IVP61" s="406"/>
      <c r="IVQ61" s="407"/>
      <c r="IVR61" s="408"/>
      <c r="IVS61" s="409"/>
      <c r="IVT61" s="410"/>
      <c r="IVU61" s="411"/>
      <c r="IVV61" s="412"/>
      <c r="IVW61" s="406"/>
      <c r="IVX61" s="407"/>
      <c r="IVY61" s="408"/>
      <c r="IVZ61" s="409"/>
      <c r="IWA61" s="410"/>
      <c r="IWB61" s="411"/>
      <c r="IWC61" s="412"/>
      <c r="IWD61" s="406"/>
      <c r="IWE61" s="407"/>
      <c r="IWF61" s="408"/>
      <c r="IWG61" s="409"/>
      <c r="IWH61" s="410"/>
      <c r="IWI61" s="411"/>
      <c r="IWJ61" s="412"/>
      <c r="IWK61" s="406"/>
      <c r="IWL61" s="407"/>
      <c r="IWM61" s="408"/>
      <c r="IWN61" s="409"/>
      <c r="IWO61" s="410"/>
      <c r="IWP61" s="411"/>
      <c r="IWQ61" s="412"/>
      <c r="IWR61" s="406"/>
      <c r="IWS61" s="407"/>
      <c r="IWT61" s="408"/>
      <c r="IWU61" s="409"/>
      <c r="IWV61" s="410"/>
      <c r="IWW61" s="411"/>
      <c r="IWX61" s="412"/>
      <c r="IWY61" s="406"/>
      <c r="IWZ61" s="407"/>
      <c r="IXA61" s="408"/>
      <c r="IXB61" s="409"/>
      <c r="IXC61" s="410"/>
      <c r="IXD61" s="411"/>
      <c r="IXE61" s="412"/>
      <c r="IXF61" s="406"/>
      <c r="IXG61" s="407"/>
      <c r="IXH61" s="408"/>
      <c r="IXI61" s="409"/>
      <c r="IXJ61" s="410"/>
      <c r="IXK61" s="411"/>
      <c r="IXL61" s="412"/>
      <c r="IXM61" s="406"/>
      <c r="IXN61" s="407"/>
      <c r="IXO61" s="408"/>
      <c r="IXP61" s="409"/>
      <c r="IXQ61" s="410"/>
      <c r="IXR61" s="411"/>
      <c r="IXS61" s="412"/>
      <c r="IXT61" s="406"/>
      <c r="IXU61" s="407"/>
      <c r="IXV61" s="408"/>
      <c r="IXW61" s="409"/>
      <c r="IXX61" s="410"/>
      <c r="IXY61" s="411"/>
      <c r="IXZ61" s="412"/>
      <c r="IYA61" s="406"/>
      <c r="IYB61" s="407"/>
      <c r="IYC61" s="408"/>
      <c r="IYD61" s="409"/>
      <c r="IYE61" s="410"/>
      <c r="IYF61" s="411"/>
      <c r="IYG61" s="412"/>
      <c r="IYH61" s="406"/>
      <c r="IYI61" s="407"/>
      <c r="IYJ61" s="408"/>
      <c r="IYK61" s="409"/>
      <c r="IYL61" s="410"/>
      <c r="IYM61" s="411"/>
      <c r="IYN61" s="412"/>
      <c r="IYO61" s="406"/>
      <c r="IYP61" s="407"/>
      <c r="IYQ61" s="408"/>
      <c r="IYR61" s="409"/>
      <c r="IYS61" s="410"/>
      <c r="IYT61" s="411"/>
      <c r="IYU61" s="412"/>
      <c r="IYV61" s="406"/>
      <c r="IYW61" s="407"/>
      <c r="IYX61" s="408"/>
      <c r="IYY61" s="409"/>
      <c r="IYZ61" s="410"/>
      <c r="IZA61" s="411"/>
      <c r="IZB61" s="412"/>
      <c r="IZC61" s="406"/>
      <c r="IZD61" s="407"/>
      <c r="IZE61" s="408"/>
      <c r="IZF61" s="409"/>
      <c r="IZG61" s="410"/>
      <c r="IZH61" s="411"/>
      <c r="IZI61" s="412"/>
      <c r="IZJ61" s="406"/>
      <c r="IZK61" s="407"/>
      <c r="IZL61" s="408"/>
      <c r="IZM61" s="409"/>
      <c r="IZN61" s="410"/>
      <c r="IZO61" s="411"/>
      <c r="IZP61" s="412"/>
      <c r="IZQ61" s="406"/>
      <c r="IZR61" s="407"/>
      <c r="IZS61" s="408"/>
      <c r="IZT61" s="409"/>
      <c r="IZU61" s="410"/>
      <c r="IZV61" s="411"/>
      <c r="IZW61" s="412"/>
      <c r="IZX61" s="406"/>
      <c r="IZY61" s="407"/>
      <c r="IZZ61" s="408"/>
      <c r="JAA61" s="409"/>
      <c r="JAB61" s="410"/>
      <c r="JAC61" s="411"/>
      <c r="JAD61" s="412"/>
      <c r="JAE61" s="406"/>
      <c r="JAF61" s="407"/>
      <c r="JAG61" s="408"/>
      <c r="JAH61" s="409"/>
      <c r="JAI61" s="410"/>
      <c r="JAJ61" s="411"/>
      <c r="JAK61" s="412"/>
      <c r="JAL61" s="406"/>
      <c r="JAM61" s="407"/>
      <c r="JAN61" s="408"/>
      <c r="JAO61" s="409"/>
      <c r="JAP61" s="410"/>
      <c r="JAQ61" s="411"/>
      <c r="JAR61" s="412"/>
      <c r="JAS61" s="406"/>
      <c r="JAT61" s="407"/>
      <c r="JAU61" s="408"/>
      <c r="JAV61" s="409"/>
      <c r="JAW61" s="410"/>
      <c r="JAX61" s="411"/>
      <c r="JAY61" s="412"/>
      <c r="JAZ61" s="406"/>
      <c r="JBA61" s="407"/>
      <c r="JBB61" s="408"/>
      <c r="JBC61" s="409"/>
      <c r="JBD61" s="410"/>
      <c r="JBE61" s="411"/>
      <c r="JBF61" s="412"/>
      <c r="JBG61" s="406"/>
      <c r="JBH61" s="407"/>
      <c r="JBI61" s="408"/>
      <c r="JBJ61" s="409"/>
      <c r="JBK61" s="410"/>
      <c r="JBL61" s="411"/>
      <c r="JBM61" s="412"/>
      <c r="JBN61" s="406"/>
      <c r="JBO61" s="407"/>
      <c r="JBP61" s="408"/>
      <c r="JBQ61" s="409"/>
      <c r="JBR61" s="410"/>
      <c r="JBS61" s="411"/>
      <c r="JBT61" s="412"/>
      <c r="JBU61" s="406"/>
      <c r="JBV61" s="407"/>
      <c r="JBW61" s="408"/>
      <c r="JBX61" s="409"/>
      <c r="JBY61" s="410"/>
      <c r="JBZ61" s="411"/>
      <c r="JCA61" s="412"/>
      <c r="JCB61" s="406"/>
      <c r="JCC61" s="407"/>
      <c r="JCD61" s="408"/>
      <c r="JCE61" s="409"/>
      <c r="JCF61" s="410"/>
      <c r="JCG61" s="411"/>
      <c r="JCH61" s="412"/>
      <c r="JCI61" s="406"/>
      <c r="JCJ61" s="407"/>
      <c r="JCK61" s="408"/>
      <c r="JCL61" s="409"/>
      <c r="JCM61" s="410"/>
      <c r="JCN61" s="411"/>
      <c r="JCO61" s="412"/>
      <c r="JCP61" s="406"/>
      <c r="JCQ61" s="407"/>
      <c r="JCR61" s="408"/>
      <c r="JCS61" s="409"/>
      <c r="JCT61" s="410"/>
      <c r="JCU61" s="411"/>
      <c r="JCV61" s="412"/>
      <c r="JCW61" s="406"/>
      <c r="JCX61" s="407"/>
      <c r="JCY61" s="408"/>
      <c r="JCZ61" s="409"/>
      <c r="JDA61" s="410"/>
      <c r="JDB61" s="411"/>
      <c r="JDC61" s="412"/>
      <c r="JDD61" s="406"/>
      <c r="JDE61" s="407"/>
      <c r="JDF61" s="408"/>
      <c r="JDG61" s="409"/>
      <c r="JDH61" s="410"/>
      <c r="JDI61" s="411"/>
      <c r="JDJ61" s="412"/>
      <c r="JDK61" s="406"/>
      <c r="JDL61" s="407"/>
      <c r="JDM61" s="408"/>
      <c r="JDN61" s="409"/>
      <c r="JDO61" s="410"/>
      <c r="JDP61" s="411"/>
      <c r="JDQ61" s="412"/>
      <c r="JDR61" s="406"/>
      <c r="JDS61" s="407"/>
      <c r="JDT61" s="408"/>
      <c r="JDU61" s="409"/>
      <c r="JDV61" s="410"/>
      <c r="JDW61" s="411"/>
      <c r="JDX61" s="412"/>
      <c r="JDY61" s="406"/>
      <c r="JDZ61" s="407"/>
      <c r="JEA61" s="408"/>
      <c r="JEB61" s="409"/>
      <c r="JEC61" s="410"/>
      <c r="JED61" s="411"/>
      <c r="JEE61" s="412"/>
      <c r="JEF61" s="406"/>
      <c r="JEG61" s="407"/>
      <c r="JEH61" s="408"/>
      <c r="JEI61" s="409"/>
      <c r="JEJ61" s="410"/>
      <c r="JEK61" s="411"/>
      <c r="JEL61" s="412"/>
      <c r="JEM61" s="406"/>
      <c r="JEN61" s="407"/>
      <c r="JEO61" s="408"/>
      <c r="JEP61" s="409"/>
      <c r="JEQ61" s="410"/>
      <c r="JER61" s="411"/>
      <c r="JES61" s="412"/>
      <c r="JET61" s="406"/>
      <c r="JEU61" s="407"/>
      <c r="JEV61" s="408"/>
      <c r="JEW61" s="409"/>
      <c r="JEX61" s="410"/>
      <c r="JEY61" s="411"/>
      <c r="JEZ61" s="412"/>
      <c r="JFA61" s="406"/>
      <c r="JFB61" s="407"/>
      <c r="JFC61" s="408"/>
      <c r="JFD61" s="409"/>
      <c r="JFE61" s="410"/>
      <c r="JFF61" s="411"/>
      <c r="JFG61" s="412"/>
      <c r="JFH61" s="406"/>
      <c r="JFI61" s="407"/>
      <c r="JFJ61" s="408"/>
      <c r="JFK61" s="409"/>
      <c r="JFL61" s="410"/>
      <c r="JFM61" s="411"/>
      <c r="JFN61" s="412"/>
      <c r="JFO61" s="406"/>
      <c r="JFP61" s="407"/>
      <c r="JFQ61" s="408"/>
      <c r="JFR61" s="409"/>
      <c r="JFS61" s="410"/>
      <c r="JFT61" s="411"/>
      <c r="JFU61" s="412"/>
      <c r="JFV61" s="406"/>
      <c r="JFW61" s="407"/>
      <c r="JFX61" s="408"/>
      <c r="JFY61" s="409"/>
      <c r="JFZ61" s="410"/>
      <c r="JGA61" s="411"/>
      <c r="JGB61" s="412"/>
      <c r="JGC61" s="406"/>
      <c r="JGD61" s="407"/>
      <c r="JGE61" s="408"/>
      <c r="JGF61" s="409"/>
      <c r="JGG61" s="410"/>
      <c r="JGH61" s="411"/>
      <c r="JGI61" s="412"/>
      <c r="JGJ61" s="406"/>
      <c r="JGK61" s="407"/>
      <c r="JGL61" s="408"/>
      <c r="JGM61" s="409"/>
      <c r="JGN61" s="410"/>
      <c r="JGO61" s="411"/>
      <c r="JGP61" s="412"/>
      <c r="JGQ61" s="406"/>
      <c r="JGR61" s="407"/>
      <c r="JGS61" s="408"/>
      <c r="JGT61" s="409"/>
      <c r="JGU61" s="410"/>
      <c r="JGV61" s="411"/>
      <c r="JGW61" s="412"/>
      <c r="JGX61" s="406"/>
      <c r="JGY61" s="407"/>
      <c r="JGZ61" s="408"/>
      <c r="JHA61" s="409"/>
      <c r="JHB61" s="410"/>
      <c r="JHC61" s="411"/>
      <c r="JHD61" s="412"/>
      <c r="JHE61" s="406"/>
      <c r="JHF61" s="407"/>
      <c r="JHG61" s="408"/>
      <c r="JHH61" s="409"/>
      <c r="JHI61" s="410"/>
      <c r="JHJ61" s="411"/>
      <c r="JHK61" s="412"/>
      <c r="JHL61" s="406"/>
      <c r="JHM61" s="407"/>
      <c r="JHN61" s="408"/>
      <c r="JHO61" s="409"/>
      <c r="JHP61" s="410"/>
      <c r="JHQ61" s="411"/>
      <c r="JHR61" s="412"/>
      <c r="JHS61" s="406"/>
      <c r="JHT61" s="407"/>
      <c r="JHU61" s="408"/>
      <c r="JHV61" s="409"/>
      <c r="JHW61" s="410"/>
      <c r="JHX61" s="411"/>
      <c r="JHY61" s="412"/>
      <c r="JHZ61" s="406"/>
      <c r="JIA61" s="407"/>
      <c r="JIB61" s="408"/>
      <c r="JIC61" s="409"/>
      <c r="JID61" s="410"/>
      <c r="JIE61" s="411"/>
      <c r="JIF61" s="412"/>
      <c r="JIG61" s="406"/>
      <c r="JIH61" s="407"/>
      <c r="JII61" s="408"/>
      <c r="JIJ61" s="409"/>
      <c r="JIK61" s="410"/>
      <c r="JIL61" s="411"/>
      <c r="JIM61" s="412"/>
      <c r="JIN61" s="406"/>
      <c r="JIO61" s="407"/>
      <c r="JIP61" s="408"/>
      <c r="JIQ61" s="409"/>
      <c r="JIR61" s="410"/>
      <c r="JIS61" s="411"/>
      <c r="JIT61" s="412"/>
      <c r="JIU61" s="406"/>
      <c r="JIV61" s="407"/>
      <c r="JIW61" s="408"/>
      <c r="JIX61" s="409"/>
      <c r="JIY61" s="410"/>
      <c r="JIZ61" s="411"/>
      <c r="JJA61" s="412"/>
      <c r="JJB61" s="406"/>
      <c r="JJC61" s="407"/>
      <c r="JJD61" s="408"/>
      <c r="JJE61" s="409"/>
      <c r="JJF61" s="410"/>
      <c r="JJG61" s="411"/>
      <c r="JJH61" s="412"/>
      <c r="JJI61" s="406"/>
      <c r="JJJ61" s="407"/>
      <c r="JJK61" s="408"/>
      <c r="JJL61" s="409"/>
      <c r="JJM61" s="410"/>
      <c r="JJN61" s="411"/>
      <c r="JJO61" s="412"/>
      <c r="JJP61" s="406"/>
      <c r="JJQ61" s="407"/>
      <c r="JJR61" s="408"/>
      <c r="JJS61" s="409"/>
      <c r="JJT61" s="410"/>
      <c r="JJU61" s="411"/>
      <c r="JJV61" s="412"/>
      <c r="JJW61" s="406"/>
      <c r="JJX61" s="407"/>
      <c r="JJY61" s="408"/>
      <c r="JJZ61" s="409"/>
      <c r="JKA61" s="410"/>
      <c r="JKB61" s="411"/>
      <c r="JKC61" s="412"/>
      <c r="JKD61" s="406"/>
      <c r="JKE61" s="407"/>
      <c r="JKF61" s="408"/>
      <c r="JKG61" s="409"/>
      <c r="JKH61" s="410"/>
      <c r="JKI61" s="411"/>
      <c r="JKJ61" s="412"/>
      <c r="JKK61" s="406"/>
      <c r="JKL61" s="407"/>
      <c r="JKM61" s="408"/>
      <c r="JKN61" s="409"/>
      <c r="JKO61" s="410"/>
      <c r="JKP61" s="411"/>
      <c r="JKQ61" s="412"/>
      <c r="JKR61" s="406"/>
      <c r="JKS61" s="407"/>
      <c r="JKT61" s="408"/>
      <c r="JKU61" s="409"/>
      <c r="JKV61" s="410"/>
      <c r="JKW61" s="411"/>
      <c r="JKX61" s="412"/>
      <c r="JKY61" s="406"/>
      <c r="JKZ61" s="407"/>
      <c r="JLA61" s="408"/>
      <c r="JLB61" s="409"/>
      <c r="JLC61" s="410"/>
      <c r="JLD61" s="411"/>
      <c r="JLE61" s="412"/>
      <c r="JLF61" s="406"/>
      <c r="JLG61" s="407"/>
      <c r="JLH61" s="408"/>
      <c r="JLI61" s="409"/>
      <c r="JLJ61" s="410"/>
      <c r="JLK61" s="411"/>
      <c r="JLL61" s="412"/>
      <c r="JLM61" s="406"/>
      <c r="JLN61" s="407"/>
      <c r="JLO61" s="408"/>
      <c r="JLP61" s="409"/>
      <c r="JLQ61" s="410"/>
      <c r="JLR61" s="411"/>
      <c r="JLS61" s="412"/>
      <c r="JLT61" s="406"/>
      <c r="JLU61" s="407"/>
      <c r="JLV61" s="408"/>
      <c r="JLW61" s="409"/>
      <c r="JLX61" s="410"/>
      <c r="JLY61" s="411"/>
      <c r="JLZ61" s="412"/>
      <c r="JMA61" s="406"/>
      <c r="JMB61" s="407"/>
      <c r="JMC61" s="408"/>
      <c r="JMD61" s="409"/>
      <c r="JME61" s="410"/>
      <c r="JMF61" s="411"/>
      <c r="JMG61" s="412"/>
      <c r="JMH61" s="406"/>
      <c r="JMI61" s="407"/>
      <c r="JMJ61" s="408"/>
      <c r="JMK61" s="409"/>
      <c r="JML61" s="410"/>
      <c r="JMM61" s="411"/>
      <c r="JMN61" s="412"/>
      <c r="JMO61" s="406"/>
      <c r="JMP61" s="407"/>
      <c r="JMQ61" s="408"/>
      <c r="JMR61" s="409"/>
      <c r="JMS61" s="410"/>
      <c r="JMT61" s="411"/>
      <c r="JMU61" s="412"/>
      <c r="JMV61" s="406"/>
      <c r="JMW61" s="407"/>
      <c r="JMX61" s="408"/>
      <c r="JMY61" s="409"/>
      <c r="JMZ61" s="410"/>
      <c r="JNA61" s="411"/>
      <c r="JNB61" s="412"/>
      <c r="JNC61" s="406"/>
      <c r="JND61" s="407"/>
      <c r="JNE61" s="408"/>
      <c r="JNF61" s="409"/>
      <c r="JNG61" s="410"/>
      <c r="JNH61" s="411"/>
      <c r="JNI61" s="412"/>
      <c r="JNJ61" s="406"/>
      <c r="JNK61" s="407"/>
      <c r="JNL61" s="408"/>
      <c r="JNM61" s="409"/>
      <c r="JNN61" s="410"/>
      <c r="JNO61" s="411"/>
      <c r="JNP61" s="412"/>
      <c r="JNQ61" s="406"/>
      <c r="JNR61" s="407"/>
      <c r="JNS61" s="408"/>
      <c r="JNT61" s="409"/>
      <c r="JNU61" s="410"/>
      <c r="JNV61" s="411"/>
      <c r="JNW61" s="412"/>
      <c r="JNX61" s="406"/>
      <c r="JNY61" s="407"/>
      <c r="JNZ61" s="408"/>
      <c r="JOA61" s="409"/>
      <c r="JOB61" s="410"/>
      <c r="JOC61" s="411"/>
      <c r="JOD61" s="412"/>
      <c r="JOE61" s="406"/>
      <c r="JOF61" s="407"/>
      <c r="JOG61" s="408"/>
      <c r="JOH61" s="409"/>
      <c r="JOI61" s="410"/>
      <c r="JOJ61" s="411"/>
      <c r="JOK61" s="412"/>
      <c r="JOL61" s="406"/>
      <c r="JOM61" s="407"/>
      <c r="JON61" s="408"/>
      <c r="JOO61" s="409"/>
      <c r="JOP61" s="410"/>
      <c r="JOQ61" s="411"/>
      <c r="JOR61" s="412"/>
      <c r="JOS61" s="406"/>
      <c r="JOT61" s="407"/>
      <c r="JOU61" s="408"/>
      <c r="JOV61" s="409"/>
      <c r="JOW61" s="410"/>
      <c r="JOX61" s="411"/>
      <c r="JOY61" s="412"/>
      <c r="JOZ61" s="406"/>
      <c r="JPA61" s="407"/>
      <c r="JPB61" s="408"/>
      <c r="JPC61" s="409"/>
      <c r="JPD61" s="410"/>
      <c r="JPE61" s="411"/>
      <c r="JPF61" s="412"/>
      <c r="JPG61" s="406"/>
      <c r="JPH61" s="407"/>
      <c r="JPI61" s="408"/>
      <c r="JPJ61" s="409"/>
      <c r="JPK61" s="410"/>
      <c r="JPL61" s="411"/>
      <c r="JPM61" s="412"/>
      <c r="JPN61" s="406"/>
      <c r="JPO61" s="407"/>
      <c r="JPP61" s="408"/>
      <c r="JPQ61" s="409"/>
      <c r="JPR61" s="410"/>
      <c r="JPS61" s="411"/>
      <c r="JPT61" s="412"/>
      <c r="JPU61" s="406"/>
      <c r="JPV61" s="407"/>
      <c r="JPW61" s="408"/>
      <c r="JPX61" s="409"/>
      <c r="JPY61" s="410"/>
      <c r="JPZ61" s="411"/>
      <c r="JQA61" s="412"/>
      <c r="JQB61" s="406"/>
      <c r="JQC61" s="407"/>
      <c r="JQD61" s="408"/>
      <c r="JQE61" s="409"/>
      <c r="JQF61" s="410"/>
      <c r="JQG61" s="411"/>
      <c r="JQH61" s="412"/>
      <c r="JQI61" s="406"/>
      <c r="JQJ61" s="407"/>
      <c r="JQK61" s="408"/>
      <c r="JQL61" s="409"/>
      <c r="JQM61" s="410"/>
      <c r="JQN61" s="411"/>
      <c r="JQO61" s="412"/>
      <c r="JQP61" s="406"/>
      <c r="JQQ61" s="407"/>
      <c r="JQR61" s="408"/>
      <c r="JQS61" s="409"/>
      <c r="JQT61" s="410"/>
      <c r="JQU61" s="411"/>
      <c r="JQV61" s="412"/>
      <c r="JQW61" s="406"/>
      <c r="JQX61" s="407"/>
      <c r="JQY61" s="408"/>
      <c r="JQZ61" s="409"/>
      <c r="JRA61" s="410"/>
      <c r="JRB61" s="411"/>
      <c r="JRC61" s="412"/>
      <c r="JRD61" s="406"/>
      <c r="JRE61" s="407"/>
      <c r="JRF61" s="408"/>
      <c r="JRG61" s="409"/>
      <c r="JRH61" s="410"/>
      <c r="JRI61" s="411"/>
      <c r="JRJ61" s="412"/>
      <c r="JRK61" s="406"/>
      <c r="JRL61" s="407"/>
      <c r="JRM61" s="408"/>
      <c r="JRN61" s="409"/>
      <c r="JRO61" s="410"/>
      <c r="JRP61" s="411"/>
      <c r="JRQ61" s="412"/>
      <c r="JRR61" s="406"/>
      <c r="JRS61" s="407"/>
      <c r="JRT61" s="408"/>
      <c r="JRU61" s="409"/>
      <c r="JRV61" s="410"/>
      <c r="JRW61" s="411"/>
      <c r="JRX61" s="412"/>
      <c r="JRY61" s="406"/>
      <c r="JRZ61" s="407"/>
      <c r="JSA61" s="408"/>
      <c r="JSB61" s="409"/>
      <c r="JSC61" s="410"/>
      <c r="JSD61" s="411"/>
      <c r="JSE61" s="412"/>
      <c r="JSF61" s="406"/>
      <c r="JSG61" s="407"/>
      <c r="JSH61" s="408"/>
      <c r="JSI61" s="409"/>
      <c r="JSJ61" s="410"/>
      <c r="JSK61" s="411"/>
      <c r="JSL61" s="412"/>
      <c r="JSM61" s="406"/>
      <c r="JSN61" s="407"/>
      <c r="JSO61" s="408"/>
      <c r="JSP61" s="409"/>
      <c r="JSQ61" s="410"/>
      <c r="JSR61" s="411"/>
      <c r="JSS61" s="412"/>
      <c r="JST61" s="406"/>
      <c r="JSU61" s="407"/>
      <c r="JSV61" s="408"/>
      <c r="JSW61" s="409"/>
      <c r="JSX61" s="410"/>
      <c r="JSY61" s="411"/>
      <c r="JSZ61" s="412"/>
      <c r="JTA61" s="406"/>
      <c r="JTB61" s="407"/>
      <c r="JTC61" s="408"/>
      <c r="JTD61" s="409"/>
      <c r="JTE61" s="410"/>
      <c r="JTF61" s="411"/>
      <c r="JTG61" s="412"/>
      <c r="JTH61" s="406"/>
      <c r="JTI61" s="407"/>
      <c r="JTJ61" s="408"/>
      <c r="JTK61" s="409"/>
      <c r="JTL61" s="410"/>
      <c r="JTM61" s="411"/>
      <c r="JTN61" s="412"/>
      <c r="JTO61" s="406"/>
      <c r="JTP61" s="407"/>
      <c r="JTQ61" s="408"/>
      <c r="JTR61" s="409"/>
      <c r="JTS61" s="410"/>
      <c r="JTT61" s="411"/>
      <c r="JTU61" s="412"/>
      <c r="JTV61" s="406"/>
      <c r="JTW61" s="407"/>
      <c r="JTX61" s="408"/>
      <c r="JTY61" s="409"/>
      <c r="JTZ61" s="410"/>
      <c r="JUA61" s="411"/>
      <c r="JUB61" s="412"/>
      <c r="JUC61" s="406"/>
      <c r="JUD61" s="407"/>
      <c r="JUE61" s="408"/>
      <c r="JUF61" s="409"/>
      <c r="JUG61" s="410"/>
      <c r="JUH61" s="411"/>
      <c r="JUI61" s="412"/>
      <c r="JUJ61" s="406"/>
      <c r="JUK61" s="407"/>
      <c r="JUL61" s="408"/>
      <c r="JUM61" s="409"/>
      <c r="JUN61" s="410"/>
      <c r="JUO61" s="411"/>
      <c r="JUP61" s="412"/>
      <c r="JUQ61" s="406"/>
      <c r="JUR61" s="407"/>
      <c r="JUS61" s="408"/>
      <c r="JUT61" s="409"/>
      <c r="JUU61" s="410"/>
      <c r="JUV61" s="411"/>
      <c r="JUW61" s="412"/>
      <c r="JUX61" s="406"/>
      <c r="JUY61" s="407"/>
      <c r="JUZ61" s="408"/>
      <c r="JVA61" s="409"/>
      <c r="JVB61" s="410"/>
      <c r="JVC61" s="411"/>
      <c r="JVD61" s="412"/>
      <c r="JVE61" s="406"/>
      <c r="JVF61" s="407"/>
      <c r="JVG61" s="408"/>
      <c r="JVH61" s="409"/>
      <c r="JVI61" s="410"/>
      <c r="JVJ61" s="411"/>
      <c r="JVK61" s="412"/>
      <c r="JVL61" s="406"/>
      <c r="JVM61" s="407"/>
      <c r="JVN61" s="408"/>
      <c r="JVO61" s="409"/>
      <c r="JVP61" s="410"/>
      <c r="JVQ61" s="411"/>
      <c r="JVR61" s="412"/>
      <c r="JVS61" s="406"/>
      <c r="JVT61" s="407"/>
      <c r="JVU61" s="408"/>
      <c r="JVV61" s="409"/>
      <c r="JVW61" s="410"/>
      <c r="JVX61" s="411"/>
      <c r="JVY61" s="412"/>
      <c r="JVZ61" s="406"/>
      <c r="JWA61" s="407"/>
      <c r="JWB61" s="408"/>
      <c r="JWC61" s="409"/>
      <c r="JWD61" s="410"/>
      <c r="JWE61" s="411"/>
      <c r="JWF61" s="412"/>
      <c r="JWG61" s="406"/>
      <c r="JWH61" s="407"/>
      <c r="JWI61" s="408"/>
      <c r="JWJ61" s="409"/>
      <c r="JWK61" s="410"/>
      <c r="JWL61" s="411"/>
      <c r="JWM61" s="412"/>
      <c r="JWN61" s="406"/>
      <c r="JWO61" s="407"/>
      <c r="JWP61" s="408"/>
      <c r="JWQ61" s="409"/>
      <c r="JWR61" s="410"/>
      <c r="JWS61" s="411"/>
      <c r="JWT61" s="412"/>
      <c r="JWU61" s="406"/>
      <c r="JWV61" s="407"/>
      <c r="JWW61" s="408"/>
      <c r="JWX61" s="409"/>
      <c r="JWY61" s="410"/>
      <c r="JWZ61" s="411"/>
      <c r="JXA61" s="412"/>
      <c r="JXB61" s="406"/>
      <c r="JXC61" s="407"/>
      <c r="JXD61" s="408"/>
      <c r="JXE61" s="409"/>
      <c r="JXF61" s="410"/>
      <c r="JXG61" s="411"/>
      <c r="JXH61" s="412"/>
      <c r="JXI61" s="406"/>
      <c r="JXJ61" s="407"/>
      <c r="JXK61" s="408"/>
      <c r="JXL61" s="409"/>
      <c r="JXM61" s="410"/>
      <c r="JXN61" s="411"/>
      <c r="JXO61" s="412"/>
      <c r="JXP61" s="406"/>
      <c r="JXQ61" s="407"/>
      <c r="JXR61" s="408"/>
      <c r="JXS61" s="409"/>
      <c r="JXT61" s="410"/>
      <c r="JXU61" s="411"/>
      <c r="JXV61" s="412"/>
      <c r="JXW61" s="406"/>
      <c r="JXX61" s="407"/>
      <c r="JXY61" s="408"/>
      <c r="JXZ61" s="409"/>
      <c r="JYA61" s="410"/>
      <c r="JYB61" s="411"/>
      <c r="JYC61" s="412"/>
      <c r="JYD61" s="406"/>
      <c r="JYE61" s="407"/>
      <c r="JYF61" s="408"/>
      <c r="JYG61" s="409"/>
      <c r="JYH61" s="410"/>
      <c r="JYI61" s="411"/>
      <c r="JYJ61" s="412"/>
      <c r="JYK61" s="406"/>
      <c r="JYL61" s="407"/>
      <c r="JYM61" s="408"/>
      <c r="JYN61" s="409"/>
      <c r="JYO61" s="410"/>
      <c r="JYP61" s="411"/>
      <c r="JYQ61" s="412"/>
      <c r="JYR61" s="406"/>
      <c r="JYS61" s="407"/>
      <c r="JYT61" s="408"/>
      <c r="JYU61" s="409"/>
      <c r="JYV61" s="410"/>
      <c r="JYW61" s="411"/>
      <c r="JYX61" s="412"/>
      <c r="JYY61" s="406"/>
      <c r="JYZ61" s="407"/>
      <c r="JZA61" s="408"/>
      <c r="JZB61" s="409"/>
      <c r="JZC61" s="410"/>
      <c r="JZD61" s="411"/>
      <c r="JZE61" s="412"/>
      <c r="JZF61" s="406"/>
      <c r="JZG61" s="407"/>
      <c r="JZH61" s="408"/>
      <c r="JZI61" s="409"/>
      <c r="JZJ61" s="410"/>
      <c r="JZK61" s="411"/>
      <c r="JZL61" s="412"/>
      <c r="JZM61" s="406"/>
      <c r="JZN61" s="407"/>
      <c r="JZO61" s="408"/>
      <c r="JZP61" s="409"/>
      <c r="JZQ61" s="410"/>
      <c r="JZR61" s="411"/>
      <c r="JZS61" s="412"/>
      <c r="JZT61" s="406"/>
      <c r="JZU61" s="407"/>
      <c r="JZV61" s="408"/>
      <c r="JZW61" s="409"/>
      <c r="JZX61" s="410"/>
      <c r="JZY61" s="411"/>
      <c r="JZZ61" s="412"/>
      <c r="KAA61" s="406"/>
      <c r="KAB61" s="407"/>
      <c r="KAC61" s="408"/>
      <c r="KAD61" s="409"/>
      <c r="KAE61" s="410"/>
      <c r="KAF61" s="411"/>
      <c r="KAG61" s="412"/>
      <c r="KAH61" s="406"/>
      <c r="KAI61" s="407"/>
      <c r="KAJ61" s="408"/>
      <c r="KAK61" s="409"/>
      <c r="KAL61" s="410"/>
      <c r="KAM61" s="411"/>
      <c r="KAN61" s="412"/>
      <c r="KAO61" s="406"/>
      <c r="KAP61" s="407"/>
      <c r="KAQ61" s="408"/>
      <c r="KAR61" s="409"/>
      <c r="KAS61" s="410"/>
      <c r="KAT61" s="411"/>
      <c r="KAU61" s="412"/>
      <c r="KAV61" s="406"/>
      <c r="KAW61" s="407"/>
      <c r="KAX61" s="408"/>
      <c r="KAY61" s="409"/>
      <c r="KAZ61" s="410"/>
      <c r="KBA61" s="411"/>
      <c r="KBB61" s="412"/>
      <c r="KBC61" s="406"/>
      <c r="KBD61" s="407"/>
      <c r="KBE61" s="408"/>
      <c r="KBF61" s="409"/>
      <c r="KBG61" s="410"/>
      <c r="KBH61" s="411"/>
      <c r="KBI61" s="412"/>
      <c r="KBJ61" s="406"/>
      <c r="KBK61" s="407"/>
      <c r="KBL61" s="408"/>
      <c r="KBM61" s="409"/>
      <c r="KBN61" s="410"/>
      <c r="KBO61" s="411"/>
      <c r="KBP61" s="412"/>
      <c r="KBQ61" s="406"/>
      <c r="KBR61" s="407"/>
      <c r="KBS61" s="408"/>
      <c r="KBT61" s="409"/>
      <c r="KBU61" s="410"/>
      <c r="KBV61" s="411"/>
      <c r="KBW61" s="412"/>
      <c r="KBX61" s="406"/>
      <c r="KBY61" s="407"/>
      <c r="KBZ61" s="408"/>
      <c r="KCA61" s="409"/>
      <c r="KCB61" s="410"/>
      <c r="KCC61" s="411"/>
      <c r="KCD61" s="412"/>
      <c r="KCE61" s="406"/>
      <c r="KCF61" s="407"/>
      <c r="KCG61" s="408"/>
      <c r="KCH61" s="409"/>
      <c r="KCI61" s="410"/>
      <c r="KCJ61" s="411"/>
      <c r="KCK61" s="412"/>
      <c r="KCL61" s="406"/>
      <c r="KCM61" s="407"/>
      <c r="KCN61" s="408"/>
      <c r="KCO61" s="409"/>
      <c r="KCP61" s="410"/>
      <c r="KCQ61" s="411"/>
      <c r="KCR61" s="412"/>
      <c r="KCS61" s="406"/>
      <c r="KCT61" s="407"/>
      <c r="KCU61" s="408"/>
      <c r="KCV61" s="409"/>
      <c r="KCW61" s="410"/>
      <c r="KCX61" s="411"/>
      <c r="KCY61" s="412"/>
      <c r="KCZ61" s="406"/>
      <c r="KDA61" s="407"/>
      <c r="KDB61" s="408"/>
      <c r="KDC61" s="409"/>
      <c r="KDD61" s="410"/>
      <c r="KDE61" s="411"/>
      <c r="KDF61" s="412"/>
      <c r="KDG61" s="406"/>
      <c r="KDH61" s="407"/>
      <c r="KDI61" s="408"/>
      <c r="KDJ61" s="409"/>
      <c r="KDK61" s="410"/>
      <c r="KDL61" s="411"/>
      <c r="KDM61" s="412"/>
      <c r="KDN61" s="406"/>
      <c r="KDO61" s="407"/>
      <c r="KDP61" s="408"/>
      <c r="KDQ61" s="409"/>
      <c r="KDR61" s="410"/>
      <c r="KDS61" s="411"/>
      <c r="KDT61" s="412"/>
      <c r="KDU61" s="406"/>
      <c r="KDV61" s="407"/>
      <c r="KDW61" s="408"/>
      <c r="KDX61" s="409"/>
      <c r="KDY61" s="410"/>
      <c r="KDZ61" s="411"/>
      <c r="KEA61" s="412"/>
      <c r="KEB61" s="406"/>
      <c r="KEC61" s="407"/>
      <c r="KED61" s="408"/>
      <c r="KEE61" s="409"/>
      <c r="KEF61" s="410"/>
      <c r="KEG61" s="411"/>
      <c r="KEH61" s="412"/>
      <c r="KEI61" s="406"/>
      <c r="KEJ61" s="407"/>
      <c r="KEK61" s="408"/>
      <c r="KEL61" s="409"/>
      <c r="KEM61" s="410"/>
      <c r="KEN61" s="411"/>
      <c r="KEO61" s="412"/>
      <c r="KEP61" s="406"/>
      <c r="KEQ61" s="407"/>
      <c r="KER61" s="408"/>
      <c r="KES61" s="409"/>
      <c r="KET61" s="410"/>
      <c r="KEU61" s="411"/>
      <c r="KEV61" s="412"/>
      <c r="KEW61" s="406"/>
      <c r="KEX61" s="407"/>
      <c r="KEY61" s="408"/>
      <c r="KEZ61" s="409"/>
      <c r="KFA61" s="410"/>
      <c r="KFB61" s="411"/>
      <c r="KFC61" s="412"/>
      <c r="KFD61" s="406"/>
      <c r="KFE61" s="407"/>
      <c r="KFF61" s="408"/>
      <c r="KFG61" s="409"/>
      <c r="KFH61" s="410"/>
      <c r="KFI61" s="411"/>
      <c r="KFJ61" s="412"/>
      <c r="KFK61" s="406"/>
      <c r="KFL61" s="407"/>
      <c r="KFM61" s="408"/>
      <c r="KFN61" s="409"/>
      <c r="KFO61" s="410"/>
      <c r="KFP61" s="411"/>
      <c r="KFQ61" s="412"/>
      <c r="KFR61" s="406"/>
      <c r="KFS61" s="407"/>
      <c r="KFT61" s="408"/>
      <c r="KFU61" s="409"/>
      <c r="KFV61" s="410"/>
      <c r="KFW61" s="411"/>
      <c r="KFX61" s="412"/>
      <c r="KFY61" s="406"/>
      <c r="KFZ61" s="407"/>
      <c r="KGA61" s="408"/>
      <c r="KGB61" s="409"/>
      <c r="KGC61" s="410"/>
      <c r="KGD61" s="411"/>
      <c r="KGE61" s="412"/>
      <c r="KGF61" s="406"/>
      <c r="KGG61" s="407"/>
      <c r="KGH61" s="408"/>
      <c r="KGI61" s="409"/>
      <c r="KGJ61" s="410"/>
      <c r="KGK61" s="411"/>
      <c r="KGL61" s="412"/>
      <c r="KGM61" s="406"/>
      <c r="KGN61" s="407"/>
      <c r="KGO61" s="408"/>
      <c r="KGP61" s="409"/>
      <c r="KGQ61" s="410"/>
      <c r="KGR61" s="411"/>
      <c r="KGS61" s="412"/>
      <c r="KGT61" s="406"/>
      <c r="KGU61" s="407"/>
      <c r="KGV61" s="408"/>
      <c r="KGW61" s="409"/>
      <c r="KGX61" s="410"/>
      <c r="KGY61" s="411"/>
      <c r="KGZ61" s="412"/>
      <c r="KHA61" s="406"/>
      <c r="KHB61" s="407"/>
      <c r="KHC61" s="408"/>
      <c r="KHD61" s="409"/>
      <c r="KHE61" s="410"/>
      <c r="KHF61" s="411"/>
      <c r="KHG61" s="412"/>
      <c r="KHH61" s="406"/>
      <c r="KHI61" s="407"/>
      <c r="KHJ61" s="408"/>
      <c r="KHK61" s="409"/>
      <c r="KHL61" s="410"/>
      <c r="KHM61" s="411"/>
      <c r="KHN61" s="412"/>
      <c r="KHO61" s="406"/>
      <c r="KHP61" s="407"/>
      <c r="KHQ61" s="408"/>
      <c r="KHR61" s="409"/>
      <c r="KHS61" s="410"/>
      <c r="KHT61" s="411"/>
      <c r="KHU61" s="412"/>
      <c r="KHV61" s="406"/>
      <c r="KHW61" s="407"/>
      <c r="KHX61" s="408"/>
      <c r="KHY61" s="409"/>
      <c r="KHZ61" s="410"/>
      <c r="KIA61" s="411"/>
      <c r="KIB61" s="412"/>
      <c r="KIC61" s="406"/>
      <c r="KID61" s="407"/>
      <c r="KIE61" s="408"/>
      <c r="KIF61" s="409"/>
      <c r="KIG61" s="410"/>
      <c r="KIH61" s="411"/>
      <c r="KII61" s="412"/>
      <c r="KIJ61" s="406"/>
      <c r="KIK61" s="407"/>
      <c r="KIL61" s="408"/>
      <c r="KIM61" s="409"/>
      <c r="KIN61" s="410"/>
      <c r="KIO61" s="411"/>
      <c r="KIP61" s="412"/>
      <c r="KIQ61" s="406"/>
      <c r="KIR61" s="407"/>
      <c r="KIS61" s="408"/>
      <c r="KIT61" s="409"/>
      <c r="KIU61" s="410"/>
      <c r="KIV61" s="411"/>
      <c r="KIW61" s="412"/>
      <c r="KIX61" s="406"/>
      <c r="KIY61" s="407"/>
      <c r="KIZ61" s="408"/>
      <c r="KJA61" s="409"/>
      <c r="KJB61" s="410"/>
      <c r="KJC61" s="411"/>
      <c r="KJD61" s="412"/>
      <c r="KJE61" s="406"/>
      <c r="KJF61" s="407"/>
      <c r="KJG61" s="408"/>
      <c r="KJH61" s="409"/>
      <c r="KJI61" s="410"/>
      <c r="KJJ61" s="411"/>
      <c r="KJK61" s="412"/>
      <c r="KJL61" s="406"/>
      <c r="KJM61" s="407"/>
      <c r="KJN61" s="408"/>
      <c r="KJO61" s="409"/>
      <c r="KJP61" s="410"/>
      <c r="KJQ61" s="411"/>
      <c r="KJR61" s="412"/>
      <c r="KJS61" s="406"/>
      <c r="KJT61" s="407"/>
      <c r="KJU61" s="408"/>
      <c r="KJV61" s="409"/>
      <c r="KJW61" s="410"/>
      <c r="KJX61" s="411"/>
      <c r="KJY61" s="412"/>
      <c r="KJZ61" s="406"/>
      <c r="KKA61" s="407"/>
      <c r="KKB61" s="408"/>
      <c r="KKC61" s="409"/>
      <c r="KKD61" s="410"/>
      <c r="KKE61" s="411"/>
      <c r="KKF61" s="412"/>
      <c r="KKG61" s="406"/>
      <c r="KKH61" s="407"/>
      <c r="KKI61" s="408"/>
      <c r="KKJ61" s="409"/>
      <c r="KKK61" s="410"/>
      <c r="KKL61" s="411"/>
      <c r="KKM61" s="412"/>
      <c r="KKN61" s="406"/>
      <c r="KKO61" s="407"/>
      <c r="KKP61" s="408"/>
      <c r="KKQ61" s="409"/>
      <c r="KKR61" s="410"/>
      <c r="KKS61" s="411"/>
      <c r="KKT61" s="412"/>
      <c r="KKU61" s="406"/>
      <c r="KKV61" s="407"/>
      <c r="KKW61" s="408"/>
      <c r="KKX61" s="409"/>
      <c r="KKY61" s="410"/>
      <c r="KKZ61" s="411"/>
      <c r="KLA61" s="412"/>
      <c r="KLB61" s="406"/>
      <c r="KLC61" s="407"/>
      <c r="KLD61" s="408"/>
      <c r="KLE61" s="409"/>
      <c r="KLF61" s="410"/>
      <c r="KLG61" s="411"/>
      <c r="KLH61" s="412"/>
      <c r="KLI61" s="406"/>
      <c r="KLJ61" s="407"/>
      <c r="KLK61" s="408"/>
      <c r="KLL61" s="409"/>
      <c r="KLM61" s="410"/>
      <c r="KLN61" s="411"/>
      <c r="KLO61" s="412"/>
      <c r="KLP61" s="406"/>
      <c r="KLQ61" s="407"/>
      <c r="KLR61" s="408"/>
      <c r="KLS61" s="409"/>
      <c r="KLT61" s="410"/>
      <c r="KLU61" s="411"/>
      <c r="KLV61" s="412"/>
      <c r="KLW61" s="406"/>
      <c r="KLX61" s="407"/>
      <c r="KLY61" s="408"/>
      <c r="KLZ61" s="409"/>
      <c r="KMA61" s="410"/>
      <c r="KMB61" s="411"/>
      <c r="KMC61" s="412"/>
      <c r="KMD61" s="406"/>
      <c r="KME61" s="407"/>
      <c r="KMF61" s="408"/>
      <c r="KMG61" s="409"/>
      <c r="KMH61" s="410"/>
      <c r="KMI61" s="411"/>
      <c r="KMJ61" s="412"/>
      <c r="KMK61" s="406"/>
      <c r="KML61" s="407"/>
      <c r="KMM61" s="408"/>
      <c r="KMN61" s="409"/>
      <c r="KMO61" s="410"/>
      <c r="KMP61" s="411"/>
      <c r="KMQ61" s="412"/>
      <c r="KMR61" s="406"/>
      <c r="KMS61" s="407"/>
      <c r="KMT61" s="408"/>
      <c r="KMU61" s="409"/>
      <c r="KMV61" s="410"/>
      <c r="KMW61" s="411"/>
      <c r="KMX61" s="412"/>
      <c r="KMY61" s="406"/>
      <c r="KMZ61" s="407"/>
      <c r="KNA61" s="408"/>
      <c r="KNB61" s="409"/>
      <c r="KNC61" s="410"/>
      <c r="KND61" s="411"/>
      <c r="KNE61" s="412"/>
      <c r="KNF61" s="406"/>
      <c r="KNG61" s="407"/>
      <c r="KNH61" s="408"/>
      <c r="KNI61" s="409"/>
      <c r="KNJ61" s="410"/>
      <c r="KNK61" s="411"/>
      <c r="KNL61" s="412"/>
      <c r="KNM61" s="406"/>
      <c r="KNN61" s="407"/>
      <c r="KNO61" s="408"/>
      <c r="KNP61" s="409"/>
      <c r="KNQ61" s="410"/>
      <c r="KNR61" s="411"/>
      <c r="KNS61" s="412"/>
      <c r="KNT61" s="406"/>
      <c r="KNU61" s="407"/>
      <c r="KNV61" s="408"/>
      <c r="KNW61" s="409"/>
      <c r="KNX61" s="410"/>
      <c r="KNY61" s="411"/>
      <c r="KNZ61" s="412"/>
      <c r="KOA61" s="406"/>
      <c r="KOB61" s="407"/>
      <c r="KOC61" s="408"/>
      <c r="KOD61" s="409"/>
      <c r="KOE61" s="410"/>
      <c r="KOF61" s="411"/>
      <c r="KOG61" s="412"/>
      <c r="KOH61" s="406"/>
      <c r="KOI61" s="407"/>
      <c r="KOJ61" s="408"/>
      <c r="KOK61" s="409"/>
      <c r="KOL61" s="410"/>
      <c r="KOM61" s="411"/>
      <c r="KON61" s="412"/>
      <c r="KOO61" s="406"/>
      <c r="KOP61" s="407"/>
      <c r="KOQ61" s="408"/>
      <c r="KOR61" s="409"/>
      <c r="KOS61" s="410"/>
      <c r="KOT61" s="411"/>
      <c r="KOU61" s="412"/>
      <c r="KOV61" s="406"/>
      <c r="KOW61" s="407"/>
      <c r="KOX61" s="408"/>
      <c r="KOY61" s="409"/>
      <c r="KOZ61" s="410"/>
      <c r="KPA61" s="411"/>
      <c r="KPB61" s="412"/>
      <c r="KPC61" s="406"/>
      <c r="KPD61" s="407"/>
      <c r="KPE61" s="408"/>
      <c r="KPF61" s="409"/>
      <c r="KPG61" s="410"/>
      <c r="KPH61" s="411"/>
      <c r="KPI61" s="412"/>
      <c r="KPJ61" s="406"/>
      <c r="KPK61" s="407"/>
      <c r="KPL61" s="408"/>
      <c r="KPM61" s="409"/>
      <c r="KPN61" s="410"/>
      <c r="KPO61" s="411"/>
      <c r="KPP61" s="412"/>
      <c r="KPQ61" s="406"/>
      <c r="KPR61" s="407"/>
      <c r="KPS61" s="408"/>
      <c r="KPT61" s="409"/>
      <c r="KPU61" s="410"/>
      <c r="KPV61" s="411"/>
      <c r="KPW61" s="412"/>
      <c r="KPX61" s="406"/>
      <c r="KPY61" s="407"/>
      <c r="KPZ61" s="408"/>
      <c r="KQA61" s="409"/>
      <c r="KQB61" s="410"/>
      <c r="KQC61" s="411"/>
      <c r="KQD61" s="412"/>
      <c r="KQE61" s="406"/>
      <c r="KQF61" s="407"/>
      <c r="KQG61" s="408"/>
      <c r="KQH61" s="409"/>
      <c r="KQI61" s="410"/>
      <c r="KQJ61" s="411"/>
      <c r="KQK61" s="412"/>
      <c r="KQL61" s="406"/>
      <c r="KQM61" s="407"/>
      <c r="KQN61" s="408"/>
      <c r="KQO61" s="409"/>
      <c r="KQP61" s="410"/>
      <c r="KQQ61" s="411"/>
      <c r="KQR61" s="412"/>
      <c r="KQS61" s="406"/>
      <c r="KQT61" s="407"/>
      <c r="KQU61" s="408"/>
      <c r="KQV61" s="409"/>
      <c r="KQW61" s="410"/>
      <c r="KQX61" s="411"/>
      <c r="KQY61" s="412"/>
      <c r="KQZ61" s="406"/>
      <c r="KRA61" s="407"/>
      <c r="KRB61" s="408"/>
      <c r="KRC61" s="409"/>
      <c r="KRD61" s="410"/>
      <c r="KRE61" s="411"/>
      <c r="KRF61" s="412"/>
      <c r="KRG61" s="406"/>
      <c r="KRH61" s="407"/>
      <c r="KRI61" s="408"/>
      <c r="KRJ61" s="409"/>
      <c r="KRK61" s="410"/>
      <c r="KRL61" s="411"/>
      <c r="KRM61" s="412"/>
      <c r="KRN61" s="406"/>
      <c r="KRO61" s="407"/>
      <c r="KRP61" s="408"/>
      <c r="KRQ61" s="409"/>
      <c r="KRR61" s="410"/>
      <c r="KRS61" s="411"/>
      <c r="KRT61" s="412"/>
      <c r="KRU61" s="406"/>
      <c r="KRV61" s="407"/>
      <c r="KRW61" s="408"/>
      <c r="KRX61" s="409"/>
      <c r="KRY61" s="410"/>
      <c r="KRZ61" s="411"/>
      <c r="KSA61" s="412"/>
      <c r="KSB61" s="406"/>
      <c r="KSC61" s="407"/>
      <c r="KSD61" s="408"/>
      <c r="KSE61" s="409"/>
      <c r="KSF61" s="410"/>
      <c r="KSG61" s="411"/>
      <c r="KSH61" s="412"/>
      <c r="KSI61" s="406"/>
      <c r="KSJ61" s="407"/>
      <c r="KSK61" s="408"/>
      <c r="KSL61" s="409"/>
      <c r="KSM61" s="410"/>
      <c r="KSN61" s="411"/>
      <c r="KSO61" s="412"/>
      <c r="KSP61" s="406"/>
      <c r="KSQ61" s="407"/>
      <c r="KSR61" s="408"/>
      <c r="KSS61" s="409"/>
      <c r="KST61" s="410"/>
      <c r="KSU61" s="411"/>
      <c r="KSV61" s="412"/>
      <c r="KSW61" s="406"/>
      <c r="KSX61" s="407"/>
      <c r="KSY61" s="408"/>
      <c r="KSZ61" s="409"/>
      <c r="KTA61" s="410"/>
      <c r="KTB61" s="411"/>
      <c r="KTC61" s="412"/>
      <c r="KTD61" s="406"/>
      <c r="KTE61" s="407"/>
      <c r="KTF61" s="408"/>
      <c r="KTG61" s="409"/>
      <c r="KTH61" s="410"/>
      <c r="KTI61" s="411"/>
      <c r="KTJ61" s="412"/>
      <c r="KTK61" s="406"/>
      <c r="KTL61" s="407"/>
      <c r="KTM61" s="408"/>
      <c r="KTN61" s="409"/>
      <c r="KTO61" s="410"/>
      <c r="KTP61" s="411"/>
      <c r="KTQ61" s="412"/>
      <c r="KTR61" s="406"/>
      <c r="KTS61" s="407"/>
      <c r="KTT61" s="408"/>
      <c r="KTU61" s="409"/>
      <c r="KTV61" s="410"/>
      <c r="KTW61" s="411"/>
      <c r="KTX61" s="412"/>
      <c r="KTY61" s="406"/>
      <c r="KTZ61" s="407"/>
      <c r="KUA61" s="408"/>
      <c r="KUB61" s="409"/>
      <c r="KUC61" s="410"/>
      <c r="KUD61" s="411"/>
      <c r="KUE61" s="412"/>
      <c r="KUF61" s="406"/>
      <c r="KUG61" s="407"/>
      <c r="KUH61" s="408"/>
      <c r="KUI61" s="409"/>
      <c r="KUJ61" s="410"/>
      <c r="KUK61" s="411"/>
      <c r="KUL61" s="412"/>
      <c r="KUM61" s="406"/>
      <c r="KUN61" s="407"/>
      <c r="KUO61" s="408"/>
      <c r="KUP61" s="409"/>
      <c r="KUQ61" s="410"/>
      <c r="KUR61" s="411"/>
      <c r="KUS61" s="412"/>
      <c r="KUT61" s="406"/>
      <c r="KUU61" s="407"/>
      <c r="KUV61" s="408"/>
      <c r="KUW61" s="409"/>
      <c r="KUX61" s="410"/>
      <c r="KUY61" s="411"/>
      <c r="KUZ61" s="412"/>
      <c r="KVA61" s="406"/>
      <c r="KVB61" s="407"/>
      <c r="KVC61" s="408"/>
      <c r="KVD61" s="409"/>
      <c r="KVE61" s="410"/>
      <c r="KVF61" s="411"/>
      <c r="KVG61" s="412"/>
      <c r="KVH61" s="406"/>
      <c r="KVI61" s="407"/>
      <c r="KVJ61" s="408"/>
      <c r="KVK61" s="409"/>
      <c r="KVL61" s="410"/>
      <c r="KVM61" s="411"/>
      <c r="KVN61" s="412"/>
      <c r="KVO61" s="406"/>
      <c r="KVP61" s="407"/>
      <c r="KVQ61" s="408"/>
      <c r="KVR61" s="409"/>
      <c r="KVS61" s="410"/>
      <c r="KVT61" s="411"/>
      <c r="KVU61" s="412"/>
      <c r="KVV61" s="406"/>
      <c r="KVW61" s="407"/>
      <c r="KVX61" s="408"/>
      <c r="KVY61" s="409"/>
      <c r="KVZ61" s="410"/>
      <c r="KWA61" s="411"/>
      <c r="KWB61" s="412"/>
      <c r="KWC61" s="406"/>
      <c r="KWD61" s="407"/>
      <c r="KWE61" s="408"/>
      <c r="KWF61" s="409"/>
      <c r="KWG61" s="410"/>
      <c r="KWH61" s="411"/>
      <c r="KWI61" s="412"/>
      <c r="KWJ61" s="406"/>
      <c r="KWK61" s="407"/>
      <c r="KWL61" s="408"/>
      <c r="KWM61" s="409"/>
      <c r="KWN61" s="410"/>
      <c r="KWO61" s="411"/>
      <c r="KWP61" s="412"/>
      <c r="KWQ61" s="406"/>
      <c r="KWR61" s="407"/>
      <c r="KWS61" s="408"/>
      <c r="KWT61" s="409"/>
      <c r="KWU61" s="410"/>
      <c r="KWV61" s="411"/>
      <c r="KWW61" s="412"/>
      <c r="KWX61" s="406"/>
      <c r="KWY61" s="407"/>
      <c r="KWZ61" s="408"/>
      <c r="KXA61" s="409"/>
      <c r="KXB61" s="410"/>
      <c r="KXC61" s="411"/>
      <c r="KXD61" s="412"/>
      <c r="KXE61" s="406"/>
      <c r="KXF61" s="407"/>
      <c r="KXG61" s="408"/>
      <c r="KXH61" s="409"/>
      <c r="KXI61" s="410"/>
      <c r="KXJ61" s="411"/>
      <c r="KXK61" s="412"/>
      <c r="KXL61" s="406"/>
      <c r="KXM61" s="407"/>
      <c r="KXN61" s="408"/>
      <c r="KXO61" s="409"/>
      <c r="KXP61" s="410"/>
      <c r="KXQ61" s="411"/>
      <c r="KXR61" s="412"/>
      <c r="KXS61" s="406"/>
      <c r="KXT61" s="407"/>
      <c r="KXU61" s="408"/>
      <c r="KXV61" s="409"/>
      <c r="KXW61" s="410"/>
      <c r="KXX61" s="411"/>
      <c r="KXY61" s="412"/>
      <c r="KXZ61" s="406"/>
      <c r="KYA61" s="407"/>
      <c r="KYB61" s="408"/>
      <c r="KYC61" s="409"/>
      <c r="KYD61" s="410"/>
      <c r="KYE61" s="411"/>
      <c r="KYF61" s="412"/>
      <c r="KYG61" s="406"/>
      <c r="KYH61" s="407"/>
      <c r="KYI61" s="408"/>
      <c r="KYJ61" s="409"/>
      <c r="KYK61" s="410"/>
      <c r="KYL61" s="411"/>
      <c r="KYM61" s="412"/>
      <c r="KYN61" s="406"/>
      <c r="KYO61" s="407"/>
      <c r="KYP61" s="408"/>
      <c r="KYQ61" s="409"/>
      <c r="KYR61" s="410"/>
      <c r="KYS61" s="411"/>
      <c r="KYT61" s="412"/>
      <c r="KYU61" s="406"/>
      <c r="KYV61" s="407"/>
      <c r="KYW61" s="408"/>
      <c r="KYX61" s="409"/>
      <c r="KYY61" s="410"/>
      <c r="KYZ61" s="411"/>
      <c r="KZA61" s="412"/>
      <c r="KZB61" s="406"/>
      <c r="KZC61" s="407"/>
      <c r="KZD61" s="408"/>
      <c r="KZE61" s="409"/>
      <c r="KZF61" s="410"/>
      <c r="KZG61" s="411"/>
      <c r="KZH61" s="412"/>
      <c r="KZI61" s="406"/>
      <c r="KZJ61" s="407"/>
      <c r="KZK61" s="408"/>
      <c r="KZL61" s="409"/>
      <c r="KZM61" s="410"/>
      <c r="KZN61" s="411"/>
      <c r="KZO61" s="412"/>
      <c r="KZP61" s="406"/>
      <c r="KZQ61" s="407"/>
      <c r="KZR61" s="408"/>
      <c r="KZS61" s="409"/>
      <c r="KZT61" s="410"/>
      <c r="KZU61" s="411"/>
      <c r="KZV61" s="412"/>
      <c r="KZW61" s="406"/>
      <c r="KZX61" s="407"/>
      <c r="KZY61" s="408"/>
      <c r="KZZ61" s="409"/>
      <c r="LAA61" s="410"/>
      <c r="LAB61" s="411"/>
      <c r="LAC61" s="412"/>
      <c r="LAD61" s="406"/>
      <c r="LAE61" s="407"/>
      <c r="LAF61" s="408"/>
      <c r="LAG61" s="409"/>
      <c r="LAH61" s="410"/>
      <c r="LAI61" s="411"/>
      <c r="LAJ61" s="412"/>
      <c r="LAK61" s="406"/>
      <c r="LAL61" s="407"/>
      <c r="LAM61" s="408"/>
      <c r="LAN61" s="409"/>
      <c r="LAO61" s="410"/>
      <c r="LAP61" s="411"/>
      <c r="LAQ61" s="412"/>
      <c r="LAR61" s="406"/>
      <c r="LAS61" s="407"/>
      <c r="LAT61" s="408"/>
      <c r="LAU61" s="409"/>
      <c r="LAV61" s="410"/>
      <c r="LAW61" s="411"/>
      <c r="LAX61" s="412"/>
      <c r="LAY61" s="406"/>
      <c r="LAZ61" s="407"/>
      <c r="LBA61" s="408"/>
      <c r="LBB61" s="409"/>
      <c r="LBC61" s="410"/>
      <c r="LBD61" s="411"/>
      <c r="LBE61" s="412"/>
      <c r="LBF61" s="406"/>
      <c r="LBG61" s="407"/>
      <c r="LBH61" s="408"/>
      <c r="LBI61" s="409"/>
      <c r="LBJ61" s="410"/>
      <c r="LBK61" s="411"/>
      <c r="LBL61" s="412"/>
      <c r="LBM61" s="406"/>
      <c r="LBN61" s="407"/>
      <c r="LBO61" s="408"/>
      <c r="LBP61" s="409"/>
      <c r="LBQ61" s="410"/>
      <c r="LBR61" s="411"/>
      <c r="LBS61" s="412"/>
      <c r="LBT61" s="406"/>
      <c r="LBU61" s="407"/>
      <c r="LBV61" s="408"/>
      <c r="LBW61" s="409"/>
      <c r="LBX61" s="410"/>
      <c r="LBY61" s="411"/>
      <c r="LBZ61" s="412"/>
      <c r="LCA61" s="406"/>
      <c r="LCB61" s="407"/>
      <c r="LCC61" s="408"/>
      <c r="LCD61" s="409"/>
      <c r="LCE61" s="410"/>
      <c r="LCF61" s="411"/>
      <c r="LCG61" s="412"/>
      <c r="LCH61" s="406"/>
      <c r="LCI61" s="407"/>
      <c r="LCJ61" s="408"/>
      <c r="LCK61" s="409"/>
      <c r="LCL61" s="410"/>
      <c r="LCM61" s="411"/>
      <c r="LCN61" s="412"/>
      <c r="LCO61" s="406"/>
      <c r="LCP61" s="407"/>
      <c r="LCQ61" s="408"/>
      <c r="LCR61" s="409"/>
      <c r="LCS61" s="410"/>
      <c r="LCT61" s="411"/>
      <c r="LCU61" s="412"/>
      <c r="LCV61" s="406"/>
      <c r="LCW61" s="407"/>
      <c r="LCX61" s="408"/>
      <c r="LCY61" s="409"/>
      <c r="LCZ61" s="410"/>
      <c r="LDA61" s="411"/>
      <c r="LDB61" s="412"/>
      <c r="LDC61" s="406"/>
      <c r="LDD61" s="407"/>
      <c r="LDE61" s="408"/>
      <c r="LDF61" s="409"/>
      <c r="LDG61" s="410"/>
      <c r="LDH61" s="411"/>
      <c r="LDI61" s="412"/>
      <c r="LDJ61" s="406"/>
      <c r="LDK61" s="407"/>
      <c r="LDL61" s="408"/>
      <c r="LDM61" s="409"/>
      <c r="LDN61" s="410"/>
      <c r="LDO61" s="411"/>
      <c r="LDP61" s="412"/>
      <c r="LDQ61" s="406"/>
      <c r="LDR61" s="407"/>
      <c r="LDS61" s="408"/>
      <c r="LDT61" s="409"/>
      <c r="LDU61" s="410"/>
      <c r="LDV61" s="411"/>
      <c r="LDW61" s="412"/>
      <c r="LDX61" s="406"/>
      <c r="LDY61" s="407"/>
      <c r="LDZ61" s="408"/>
      <c r="LEA61" s="409"/>
      <c r="LEB61" s="410"/>
      <c r="LEC61" s="411"/>
      <c r="LED61" s="412"/>
      <c r="LEE61" s="406"/>
      <c r="LEF61" s="407"/>
      <c r="LEG61" s="408"/>
      <c r="LEH61" s="409"/>
      <c r="LEI61" s="410"/>
      <c r="LEJ61" s="411"/>
      <c r="LEK61" s="412"/>
      <c r="LEL61" s="406"/>
      <c r="LEM61" s="407"/>
      <c r="LEN61" s="408"/>
      <c r="LEO61" s="409"/>
      <c r="LEP61" s="410"/>
      <c r="LEQ61" s="411"/>
      <c r="LER61" s="412"/>
      <c r="LES61" s="406"/>
      <c r="LET61" s="407"/>
      <c r="LEU61" s="408"/>
      <c r="LEV61" s="409"/>
      <c r="LEW61" s="410"/>
      <c r="LEX61" s="411"/>
      <c r="LEY61" s="412"/>
      <c r="LEZ61" s="406"/>
      <c r="LFA61" s="407"/>
      <c r="LFB61" s="408"/>
      <c r="LFC61" s="409"/>
      <c r="LFD61" s="410"/>
      <c r="LFE61" s="411"/>
      <c r="LFF61" s="412"/>
      <c r="LFG61" s="406"/>
      <c r="LFH61" s="407"/>
      <c r="LFI61" s="408"/>
      <c r="LFJ61" s="409"/>
      <c r="LFK61" s="410"/>
      <c r="LFL61" s="411"/>
      <c r="LFM61" s="412"/>
      <c r="LFN61" s="406"/>
      <c r="LFO61" s="407"/>
      <c r="LFP61" s="408"/>
      <c r="LFQ61" s="409"/>
      <c r="LFR61" s="410"/>
      <c r="LFS61" s="411"/>
      <c r="LFT61" s="412"/>
      <c r="LFU61" s="406"/>
      <c r="LFV61" s="407"/>
      <c r="LFW61" s="408"/>
      <c r="LFX61" s="409"/>
      <c r="LFY61" s="410"/>
      <c r="LFZ61" s="411"/>
      <c r="LGA61" s="412"/>
      <c r="LGB61" s="406"/>
      <c r="LGC61" s="407"/>
      <c r="LGD61" s="408"/>
      <c r="LGE61" s="409"/>
      <c r="LGF61" s="410"/>
      <c r="LGG61" s="411"/>
      <c r="LGH61" s="412"/>
      <c r="LGI61" s="406"/>
      <c r="LGJ61" s="407"/>
      <c r="LGK61" s="408"/>
      <c r="LGL61" s="409"/>
      <c r="LGM61" s="410"/>
      <c r="LGN61" s="411"/>
      <c r="LGO61" s="412"/>
      <c r="LGP61" s="406"/>
      <c r="LGQ61" s="407"/>
      <c r="LGR61" s="408"/>
      <c r="LGS61" s="409"/>
      <c r="LGT61" s="410"/>
      <c r="LGU61" s="411"/>
      <c r="LGV61" s="412"/>
      <c r="LGW61" s="406"/>
      <c r="LGX61" s="407"/>
      <c r="LGY61" s="408"/>
      <c r="LGZ61" s="409"/>
      <c r="LHA61" s="410"/>
      <c r="LHB61" s="411"/>
      <c r="LHC61" s="412"/>
      <c r="LHD61" s="406"/>
      <c r="LHE61" s="407"/>
      <c r="LHF61" s="408"/>
      <c r="LHG61" s="409"/>
      <c r="LHH61" s="410"/>
      <c r="LHI61" s="411"/>
      <c r="LHJ61" s="412"/>
      <c r="LHK61" s="406"/>
      <c r="LHL61" s="407"/>
      <c r="LHM61" s="408"/>
      <c r="LHN61" s="409"/>
      <c r="LHO61" s="410"/>
      <c r="LHP61" s="411"/>
      <c r="LHQ61" s="412"/>
      <c r="LHR61" s="406"/>
      <c r="LHS61" s="407"/>
      <c r="LHT61" s="408"/>
      <c r="LHU61" s="409"/>
      <c r="LHV61" s="410"/>
      <c r="LHW61" s="411"/>
      <c r="LHX61" s="412"/>
      <c r="LHY61" s="406"/>
      <c r="LHZ61" s="407"/>
      <c r="LIA61" s="408"/>
      <c r="LIB61" s="409"/>
      <c r="LIC61" s="410"/>
      <c r="LID61" s="411"/>
      <c r="LIE61" s="412"/>
      <c r="LIF61" s="406"/>
      <c r="LIG61" s="407"/>
      <c r="LIH61" s="408"/>
      <c r="LII61" s="409"/>
      <c r="LIJ61" s="410"/>
      <c r="LIK61" s="411"/>
      <c r="LIL61" s="412"/>
      <c r="LIM61" s="406"/>
      <c r="LIN61" s="407"/>
      <c r="LIO61" s="408"/>
      <c r="LIP61" s="409"/>
      <c r="LIQ61" s="410"/>
      <c r="LIR61" s="411"/>
      <c r="LIS61" s="412"/>
      <c r="LIT61" s="406"/>
      <c r="LIU61" s="407"/>
      <c r="LIV61" s="408"/>
      <c r="LIW61" s="409"/>
      <c r="LIX61" s="410"/>
      <c r="LIY61" s="411"/>
      <c r="LIZ61" s="412"/>
      <c r="LJA61" s="406"/>
      <c r="LJB61" s="407"/>
      <c r="LJC61" s="408"/>
      <c r="LJD61" s="409"/>
      <c r="LJE61" s="410"/>
      <c r="LJF61" s="411"/>
      <c r="LJG61" s="412"/>
      <c r="LJH61" s="406"/>
      <c r="LJI61" s="407"/>
      <c r="LJJ61" s="408"/>
      <c r="LJK61" s="409"/>
      <c r="LJL61" s="410"/>
      <c r="LJM61" s="411"/>
      <c r="LJN61" s="412"/>
      <c r="LJO61" s="406"/>
      <c r="LJP61" s="407"/>
      <c r="LJQ61" s="408"/>
      <c r="LJR61" s="409"/>
      <c r="LJS61" s="410"/>
      <c r="LJT61" s="411"/>
      <c r="LJU61" s="412"/>
      <c r="LJV61" s="406"/>
      <c r="LJW61" s="407"/>
      <c r="LJX61" s="408"/>
      <c r="LJY61" s="409"/>
      <c r="LJZ61" s="410"/>
      <c r="LKA61" s="411"/>
      <c r="LKB61" s="412"/>
      <c r="LKC61" s="406"/>
      <c r="LKD61" s="407"/>
      <c r="LKE61" s="408"/>
      <c r="LKF61" s="409"/>
      <c r="LKG61" s="410"/>
      <c r="LKH61" s="411"/>
      <c r="LKI61" s="412"/>
      <c r="LKJ61" s="406"/>
      <c r="LKK61" s="407"/>
      <c r="LKL61" s="408"/>
      <c r="LKM61" s="409"/>
      <c r="LKN61" s="410"/>
      <c r="LKO61" s="411"/>
      <c r="LKP61" s="412"/>
      <c r="LKQ61" s="406"/>
      <c r="LKR61" s="407"/>
      <c r="LKS61" s="408"/>
      <c r="LKT61" s="409"/>
      <c r="LKU61" s="410"/>
      <c r="LKV61" s="411"/>
      <c r="LKW61" s="412"/>
      <c r="LKX61" s="406"/>
      <c r="LKY61" s="407"/>
      <c r="LKZ61" s="408"/>
      <c r="LLA61" s="409"/>
      <c r="LLB61" s="410"/>
      <c r="LLC61" s="411"/>
      <c r="LLD61" s="412"/>
      <c r="LLE61" s="406"/>
      <c r="LLF61" s="407"/>
      <c r="LLG61" s="408"/>
      <c r="LLH61" s="409"/>
      <c r="LLI61" s="410"/>
      <c r="LLJ61" s="411"/>
      <c r="LLK61" s="412"/>
      <c r="LLL61" s="406"/>
      <c r="LLM61" s="407"/>
      <c r="LLN61" s="408"/>
      <c r="LLO61" s="409"/>
      <c r="LLP61" s="410"/>
      <c r="LLQ61" s="411"/>
      <c r="LLR61" s="412"/>
      <c r="LLS61" s="406"/>
      <c r="LLT61" s="407"/>
      <c r="LLU61" s="408"/>
      <c r="LLV61" s="409"/>
      <c r="LLW61" s="410"/>
      <c r="LLX61" s="411"/>
      <c r="LLY61" s="412"/>
      <c r="LLZ61" s="406"/>
      <c r="LMA61" s="407"/>
      <c r="LMB61" s="408"/>
      <c r="LMC61" s="409"/>
      <c r="LMD61" s="410"/>
      <c r="LME61" s="411"/>
      <c r="LMF61" s="412"/>
      <c r="LMG61" s="406"/>
      <c r="LMH61" s="407"/>
      <c r="LMI61" s="408"/>
      <c r="LMJ61" s="409"/>
      <c r="LMK61" s="410"/>
      <c r="LML61" s="411"/>
      <c r="LMM61" s="412"/>
      <c r="LMN61" s="406"/>
      <c r="LMO61" s="407"/>
      <c r="LMP61" s="408"/>
      <c r="LMQ61" s="409"/>
      <c r="LMR61" s="410"/>
      <c r="LMS61" s="411"/>
      <c r="LMT61" s="412"/>
      <c r="LMU61" s="406"/>
      <c r="LMV61" s="407"/>
      <c r="LMW61" s="408"/>
      <c r="LMX61" s="409"/>
      <c r="LMY61" s="410"/>
      <c r="LMZ61" s="411"/>
      <c r="LNA61" s="412"/>
      <c r="LNB61" s="406"/>
      <c r="LNC61" s="407"/>
      <c r="LND61" s="408"/>
      <c r="LNE61" s="409"/>
      <c r="LNF61" s="410"/>
      <c r="LNG61" s="411"/>
      <c r="LNH61" s="412"/>
      <c r="LNI61" s="406"/>
      <c r="LNJ61" s="407"/>
      <c r="LNK61" s="408"/>
      <c r="LNL61" s="409"/>
      <c r="LNM61" s="410"/>
      <c r="LNN61" s="411"/>
      <c r="LNO61" s="412"/>
      <c r="LNP61" s="406"/>
      <c r="LNQ61" s="407"/>
      <c r="LNR61" s="408"/>
      <c r="LNS61" s="409"/>
      <c r="LNT61" s="410"/>
      <c r="LNU61" s="411"/>
      <c r="LNV61" s="412"/>
      <c r="LNW61" s="406"/>
      <c r="LNX61" s="407"/>
      <c r="LNY61" s="408"/>
      <c r="LNZ61" s="409"/>
      <c r="LOA61" s="410"/>
      <c r="LOB61" s="411"/>
      <c r="LOC61" s="412"/>
      <c r="LOD61" s="406"/>
      <c r="LOE61" s="407"/>
      <c r="LOF61" s="408"/>
      <c r="LOG61" s="409"/>
      <c r="LOH61" s="410"/>
      <c r="LOI61" s="411"/>
      <c r="LOJ61" s="412"/>
      <c r="LOK61" s="406"/>
      <c r="LOL61" s="407"/>
      <c r="LOM61" s="408"/>
      <c r="LON61" s="409"/>
      <c r="LOO61" s="410"/>
      <c r="LOP61" s="411"/>
      <c r="LOQ61" s="412"/>
      <c r="LOR61" s="406"/>
      <c r="LOS61" s="407"/>
      <c r="LOT61" s="408"/>
      <c r="LOU61" s="409"/>
      <c r="LOV61" s="410"/>
      <c r="LOW61" s="411"/>
      <c r="LOX61" s="412"/>
      <c r="LOY61" s="406"/>
      <c r="LOZ61" s="407"/>
      <c r="LPA61" s="408"/>
      <c r="LPB61" s="409"/>
      <c r="LPC61" s="410"/>
      <c r="LPD61" s="411"/>
      <c r="LPE61" s="412"/>
      <c r="LPF61" s="406"/>
      <c r="LPG61" s="407"/>
      <c r="LPH61" s="408"/>
      <c r="LPI61" s="409"/>
      <c r="LPJ61" s="410"/>
      <c r="LPK61" s="411"/>
      <c r="LPL61" s="412"/>
      <c r="LPM61" s="406"/>
      <c r="LPN61" s="407"/>
      <c r="LPO61" s="408"/>
      <c r="LPP61" s="409"/>
      <c r="LPQ61" s="410"/>
      <c r="LPR61" s="411"/>
      <c r="LPS61" s="412"/>
      <c r="LPT61" s="406"/>
      <c r="LPU61" s="407"/>
      <c r="LPV61" s="408"/>
      <c r="LPW61" s="409"/>
      <c r="LPX61" s="410"/>
      <c r="LPY61" s="411"/>
      <c r="LPZ61" s="412"/>
      <c r="LQA61" s="406"/>
      <c r="LQB61" s="407"/>
      <c r="LQC61" s="408"/>
      <c r="LQD61" s="409"/>
      <c r="LQE61" s="410"/>
      <c r="LQF61" s="411"/>
      <c r="LQG61" s="412"/>
      <c r="LQH61" s="406"/>
      <c r="LQI61" s="407"/>
      <c r="LQJ61" s="408"/>
      <c r="LQK61" s="409"/>
      <c r="LQL61" s="410"/>
      <c r="LQM61" s="411"/>
      <c r="LQN61" s="412"/>
      <c r="LQO61" s="406"/>
      <c r="LQP61" s="407"/>
      <c r="LQQ61" s="408"/>
      <c r="LQR61" s="409"/>
      <c r="LQS61" s="410"/>
      <c r="LQT61" s="411"/>
      <c r="LQU61" s="412"/>
      <c r="LQV61" s="406"/>
      <c r="LQW61" s="407"/>
      <c r="LQX61" s="408"/>
      <c r="LQY61" s="409"/>
      <c r="LQZ61" s="410"/>
      <c r="LRA61" s="411"/>
      <c r="LRB61" s="412"/>
      <c r="LRC61" s="406"/>
      <c r="LRD61" s="407"/>
      <c r="LRE61" s="408"/>
      <c r="LRF61" s="409"/>
      <c r="LRG61" s="410"/>
      <c r="LRH61" s="411"/>
      <c r="LRI61" s="412"/>
      <c r="LRJ61" s="406"/>
      <c r="LRK61" s="407"/>
      <c r="LRL61" s="408"/>
      <c r="LRM61" s="409"/>
      <c r="LRN61" s="410"/>
      <c r="LRO61" s="411"/>
      <c r="LRP61" s="412"/>
      <c r="LRQ61" s="406"/>
      <c r="LRR61" s="407"/>
      <c r="LRS61" s="408"/>
      <c r="LRT61" s="409"/>
      <c r="LRU61" s="410"/>
      <c r="LRV61" s="411"/>
      <c r="LRW61" s="412"/>
      <c r="LRX61" s="406"/>
      <c r="LRY61" s="407"/>
      <c r="LRZ61" s="408"/>
      <c r="LSA61" s="409"/>
      <c r="LSB61" s="410"/>
      <c r="LSC61" s="411"/>
      <c r="LSD61" s="412"/>
      <c r="LSE61" s="406"/>
      <c r="LSF61" s="407"/>
      <c r="LSG61" s="408"/>
      <c r="LSH61" s="409"/>
      <c r="LSI61" s="410"/>
      <c r="LSJ61" s="411"/>
      <c r="LSK61" s="412"/>
      <c r="LSL61" s="406"/>
      <c r="LSM61" s="407"/>
      <c r="LSN61" s="408"/>
      <c r="LSO61" s="409"/>
      <c r="LSP61" s="410"/>
      <c r="LSQ61" s="411"/>
      <c r="LSR61" s="412"/>
      <c r="LSS61" s="406"/>
      <c r="LST61" s="407"/>
      <c r="LSU61" s="408"/>
      <c r="LSV61" s="409"/>
      <c r="LSW61" s="410"/>
      <c r="LSX61" s="411"/>
      <c r="LSY61" s="412"/>
      <c r="LSZ61" s="406"/>
      <c r="LTA61" s="407"/>
      <c r="LTB61" s="408"/>
      <c r="LTC61" s="409"/>
      <c r="LTD61" s="410"/>
      <c r="LTE61" s="411"/>
      <c r="LTF61" s="412"/>
      <c r="LTG61" s="406"/>
      <c r="LTH61" s="407"/>
      <c r="LTI61" s="408"/>
      <c r="LTJ61" s="409"/>
      <c r="LTK61" s="410"/>
      <c r="LTL61" s="411"/>
      <c r="LTM61" s="412"/>
      <c r="LTN61" s="406"/>
      <c r="LTO61" s="407"/>
      <c r="LTP61" s="408"/>
      <c r="LTQ61" s="409"/>
      <c r="LTR61" s="410"/>
      <c r="LTS61" s="411"/>
      <c r="LTT61" s="412"/>
      <c r="LTU61" s="406"/>
      <c r="LTV61" s="407"/>
      <c r="LTW61" s="408"/>
      <c r="LTX61" s="409"/>
      <c r="LTY61" s="410"/>
      <c r="LTZ61" s="411"/>
      <c r="LUA61" s="412"/>
      <c r="LUB61" s="406"/>
      <c r="LUC61" s="407"/>
      <c r="LUD61" s="408"/>
      <c r="LUE61" s="409"/>
      <c r="LUF61" s="410"/>
      <c r="LUG61" s="411"/>
      <c r="LUH61" s="412"/>
      <c r="LUI61" s="406"/>
      <c r="LUJ61" s="407"/>
      <c r="LUK61" s="408"/>
      <c r="LUL61" s="409"/>
      <c r="LUM61" s="410"/>
      <c r="LUN61" s="411"/>
      <c r="LUO61" s="412"/>
      <c r="LUP61" s="406"/>
      <c r="LUQ61" s="407"/>
      <c r="LUR61" s="408"/>
      <c r="LUS61" s="409"/>
      <c r="LUT61" s="410"/>
      <c r="LUU61" s="411"/>
      <c r="LUV61" s="412"/>
      <c r="LUW61" s="406"/>
      <c r="LUX61" s="407"/>
      <c r="LUY61" s="408"/>
      <c r="LUZ61" s="409"/>
      <c r="LVA61" s="410"/>
      <c r="LVB61" s="411"/>
      <c r="LVC61" s="412"/>
      <c r="LVD61" s="406"/>
      <c r="LVE61" s="407"/>
      <c r="LVF61" s="408"/>
      <c r="LVG61" s="409"/>
      <c r="LVH61" s="410"/>
      <c r="LVI61" s="411"/>
      <c r="LVJ61" s="412"/>
      <c r="LVK61" s="406"/>
      <c r="LVL61" s="407"/>
      <c r="LVM61" s="408"/>
      <c r="LVN61" s="409"/>
      <c r="LVO61" s="410"/>
      <c r="LVP61" s="411"/>
      <c r="LVQ61" s="412"/>
      <c r="LVR61" s="406"/>
      <c r="LVS61" s="407"/>
      <c r="LVT61" s="408"/>
      <c r="LVU61" s="409"/>
      <c r="LVV61" s="410"/>
      <c r="LVW61" s="411"/>
      <c r="LVX61" s="412"/>
      <c r="LVY61" s="406"/>
      <c r="LVZ61" s="407"/>
      <c r="LWA61" s="408"/>
      <c r="LWB61" s="409"/>
      <c r="LWC61" s="410"/>
      <c r="LWD61" s="411"/>
      <c r="LWE61" s="412"/>
      <c r="LWF61" s="406"/>
      <c r="LWG61" s="407"/>
      <c r="LWH61" s="408"/>
      <c r="LWI61" s="409"/>
      <c r="LWJ61" s="410"/>
      <c r="LWK61" s="411"/>
      <c r="LWL61" s="412"/>
      <c r="LWM61" s="406"/>
      <c r="LWN61" s="407"/>
      <c r="LWO61" s="408"/>
      <c r="LWP61" s="409"/>
      <c r="LWQ61" s="410"/>
      <c r="LWR61" s="411"/>
      <c r="LWS61" s="412"/>
      <c r="LWT61" s="406"/>
      <c r="LWU61" s="407"/>
      <c r="LWV61" s="408"/>
      <c r="LWW61" s="409"/>
      <c r="LWX61" s="410"/>
      <c r="LWY61" s="411"/>
      <c r="LWZ61" s="412"/>
      <c r="LXA61" s="406"/>
      <c r="LXB61" s="407"/>
      <c r="LXC61" s="408"/>
      <c r="LXD61" s="409"/>
      <c r="LXE61" s="410"/>
      <c r="LXF61" s="411"/>
      <c r="LXG61" s="412"/>
      <c r="LXH61" s="406"/>
      <c r="LXI61" s="407"/>
      <c r="LXJ61" s="408"/>
      <c r="LXK61" s="409"/>
      <c r="LXL61" s="410"/>
      <c r="LXM61" s="411"/>
      <c r="LXN61" s="412"/>
      <c r="LXO61" s="406"/>
      <c r="LXP61" s="407"/>
      <c r="LXQ61" s="408"/>
      <c r="LXR61" s="409"/>
      <c r="LXS61" s="410"/>
      <c r="LXT61" s="411"/>
      <c r="LXU61" s="412"/>
      <c r="LXV61" s="406"/>
      <c r="LXW61" s="407"/>
      <c r="LXX61" s="408"/>
      <c r="LXY61" s="409"/>
      <c r="LXZ61" s="410"/>
      <c r="LYA61" s="411"/>
      <c r="LYB61" s="412"/>
      <c r="LYC61" s="406"/>
      <c r="LYD61" s="407"/>
      <c r="LYE61" s="408"/>
      <c r="LYF61" s="409"/>
      <c r="LYG61" s="410"/>
      <c r="LYH61" s="411"/>
      <c r="LYI61" s="412"/>
      <c r="LYJ61" s="406"/>
      <c r="LYK61" s="407"/>
      <c r="LYL61" s="408"/>
      <c r="LYM61" s="409"/>
      <c r="LYN61" s="410"/>
      <c r="LYO61" s="411"/>
      <c r="LYP61" s="412"/>
      <c r="LYQ61" s="406"/>
      <c r="LYR61" s="407"/>
      <c r="LYS61" s="408"/>
      <c r="LYT61" s="409"/>
      <c r="LYU61" s="410"/>
      <c r="LYV61" s="411"/>
      <c r="LYW61" s="412"/>
      <c r="LYX61" s="406"/>
      <c r="LYY61" s="407"/>
      <c r="LYZ61" s="408"/>
      <c r="LZA61" s="409"/>
      <c r="LZB61" s="410"/>
      <c r="LZC61" s="411"/>
      <c r="LZD61" s="412"/>
      <c r="LZE61" s="406"/>
      <c r="LZF61" s="407"/>
      <c r="LZG61" s="408"/>
      <c r="LZH61" s="409"/>
      <c r="LZI61" s="410"/>
      <c r="LZJ61" s="411"/>
      <c r="LZK61" s="412"/>
      <c r="LZL61" s="406"/>
      <c r="LZM61" s="407"/>
      <c r="LZN61" s="408"/>
      <c r="LZO61" s="409"/>
      <c r="LZP61" s="410"/>
      <c r="LZQ61" s="411"/>
      <c r="LZR61" s="412"/>
      <c r="LZS61" s="406"/>
      <c r="LZT61" s="407"/>
      <c r="LZU61" s="408"/>
      <c r="LZV61" s="409"/>
      <c r="LZW61" s="410"/>
      <c r="LZX61" s="411"/>
      <c r="LZY61" s="412"/>
      <c r="LZZ61" s="406"/>
      <c r="MAA61" s="407"/>
      <c r="MAB61" s="408"/>
      <c r="MAC61" s="409"/>
      <c r="MAD61" s="410"/>
      <c r="MAE61" s="411"/>
      <c r="MAF61" s="412"/>
      <c r="MAG61" s="406"/>
      <c r="MAH61" s="407"/>
      <c r="MAI61" s="408"/>
      <c r="MAJ61" s="409"/>
      <c r="MAK61" s="410"/>
      <c r="MAL61" s="411"/>
      <c r="MAM61" s="412"/>
      <c r="MAN61" s="406"/>
      <c r="MAO61" s="407"/>
      <c r="MAP61" s="408"/>
      <c r="MAQ61" s="409"/>
      <c r="MAR61" s="410"/>
      <c r="MAS61" s="411"/>
      <c r="MAT61" s="412"/>
      <c r="MAU61" s="406"/>
      <c r="MAV61" s="407"/>
      <c r="MAW61" s="408"/>
      <c r="MAX61" s="409"/>
      <c r="MAY61" s="410"/>
      <c r="MAZ61" s="411"/>
      <c r="MBA61" s="412"/>
      <c r="MBB61" s="406"/>
      <c r="MBC61" s="407"/>
      <c r="MBD61" s="408"/>
      <c r="MBE61" s="409"/>
      <c r="MBF61" s="410"/>
      <c r="MBG61" s="411"/>
      <c r="MBH61" s="412"/>
      <c r="MBI61" s="406"/>
      <c r="MBJ61" s="407"/>
      <c r="MBK61" s="408"/>
      <c r="MBL61" s="409"/>
      <c r="MBM61" s="410"/>
      <c r="MBN61" s="411"/>
      <c r="MBO61" s="412"/>
      <c r="MBP61" s="406"/>
      <c r="MBQ61" s="407"/>
      <c r="MBR61" s="408"/>
      <c r="MBS61" s="409"/>
      <c r="MBT61" s="410"/>
      <c r="MBU61" s="411"/>
      <c r="MBV61" s="412"/>
      <c r="MBW61" s="406"/>
      <c r="MBX61" s="407"/>
      <c r="MBY61" s="408"/>
      <c r="MBZ61" s="409"/>
      <c r="MCA61" s="410"/>
      <c r="MCB61" s="411"/>
      <c r="MCC61" s="412"/>
      <c r="MCD61" s="406"/>
      <c r="MCE61" s="407"/>
      <c r="MCF61" s="408"/>
      <c r="MCG61" s="409"/>
      <c r="MCH61" s="410"/>
      <c r="MCI61" s="411"/>
      <c r="MCJ61" s="412"/>
      <c r="MCK61" s="406"/>
      <c r="MCL61" s="407"/>
      <c r="MCM61" s="408"/>
      <c r="MCN61" s="409"/>
      <c r="MCO61" s="410"/>
      <c r="MCP61" s="411"/>
      <c r="MCQ61" s="412"/>
      <c r="MCR61" s="406"/>
      <c r="MCS61" s="407"/>
      <c r="MCT61" s="408"/>
      <c r="MCU61" s="409"/>
      <c r="MCV61" s="410"/>
      <c r="MCW61" s="411"/>
      <c r="MCX61" s="412"/>
      <c r="MCY61" s="406"/>
      <c r="MCZ61" s="407"/>
      <c r="MDA61" s="408"/>
      <c r="MDB61" s="409"/>
      <c r="MDC61" s="410"/>
      <c r="MDD61" s="411"/>
      <c r="MDE61" s="412"/>
      <c r="MDF61" s="406"/>
      <c r="MDG61" s="407"/>
      <c r="MDH61" s="408"/>
      <c r="MDI61" s="409"/>
      <c r="MDJ61" s="410"/>
      <c r="MDK61" s="411"/>
      <c r="MDL61" s="412"/>
      <c r="MDM61" s="406"/>
      <c r="MDN61" s="407"/>
      <c r="MDO61" s="408"/>
      <c r="MDP61" s="409"/>
      <c r="MDQ61" s="410"/>
      <c r="MDR61" s="411"/>
      <c r="MDS61" s="412"/>
      <c r="MDT61" s="406"/>
      <c r="MDU61" s="407"/>
      <c r="MDV61" s="408"/>
      <c r="MDW61" s="409"/>
      <c r="MDX61" s="410"/>
      <c r="MDY61" s="411"/>
      <c r="MDZ61" s="412"/>
      <c r="MEA61" s="406"/>
      <c r="MEB61" s="407"/>
      <c r="MEC61" s="408"/>
      <c r="MED61" s="409"/>
      <c r="MEE61" s="410"/>
      <c r="MEF61" s="411"/>
      <c r="MEG61" s="412"/>
      <c r="MEH61" s="406"/>
      <c r="MEI61" s="407"/>
      <c r="MEJ61" s="408"/>
      <c r="MEK61" s="409"/>
      <c r="MEL61" s="410"/>
      <c r="MEM61" s="411"/>
      <c r="MEN61" s="412"/>
      <c r="MEO61" s="406"/>
      <c r="MEP61" s="407"/>
      <c r="MEQ61" s="408"/>
      <c r="MER61" s="409"/>
      <c r="MES61" s="410"/>
      <c r="MET61" s="411"/>
      <c r="MEU61" s="412"/>
      <c r="MEV61" s="406"/>
      <c r="MEW61" s="407"/>
      <c r="MEX61" s="408"/>
      <c r="MEY61" s="409"/>
      <c r="MEZ61" s="410"/>
      <c r="MFA61" s="411"/>
      <c r="MFB61" s="412"/>
      <c r="MFC61" s="406"/>
      <c r="MFD61" s="407"/>
      <c r="MFE61" s="408"/>
      <c r="MFF61" s="409"/>
      <c r="MFG61" s="410"/>
      <c r="MFH61" s="411"/>
      <c r="MFI61" s="412"/>
      <c r="MFJ61" s="406"/>
      <c r="MFK61" s="407"/>
      <c r="MFL61" s="408"/>
      <c r="MFM61" s="409"/>
      <c r="MFN61" s="410"/>
      <c r="MFO61" s="411"/>
      <c r="MFP61" s="412"/>
      <c r="MFQ61" s="406"/>
      <c r="MFR61" s="407"/>
      <c r="MFS61" s="408"/>
      <c r="MFT61" s="409"/>
      <c r="MFU61" s="410"/>
      <c r="MFV61" s="411"/>
      <c r="MFW61" s="412"/>
      <c r="MFX61" s="406"/>
      <c r="MFY61" s="407"/>
      <c r="MFZ61" s="408"/>
      <c r="MGA61" s="409"/>
      <c r="MGB61" s="410"/>
      <c r="MGC61" s="411"/>
      <c r="MGD61" s="412"/>
      <c r="MGE61" s="406"/>
      <c r="MGF61" s="407"/>
      <c r="MGG61" s="408"/>
      <c r="MGH61" s="409"/>
      <c r="MGI61" s="410"/>
      <c r="MGJ61" s="411"/>
      <c r="MGK61" s="412"/>
      <c r="MGL61" s="406"/>
      <c r="MGM61" s="407"/>
      <c r="MGN61" s="408"/>
      <c r="MGO61" s="409"/>
      <c r="MGP61" s="410"/>
      <c r="MGQ61" s="411"/>
      <c r="MGR61" s="412"/>
      <c r="MGS61" s="406"/>
      <c r="MGT61" s="407"/>
      <c r="MGU61" s="408"/>
      <c r="MGV61" s="409"/>
      <c r="MGW61" s="410"/>
      <c r="MGX61" s="411"/>
      <c r="MGY61" s="412"/>
      <c r="MGZ61" s="406"/>
      <c r="MHA61" s="407"/>
      <c r="MHB61" s="408"/>
      <c r="MHC61" s="409"/>
      <c r="MHD61" s="410"/>
      <c r="MHE61" s="411"/>
      <c r="MHF61" s="412"/>
      <c r="MHG61" s="406"/>
      <c r="MHH61" s="407"/>
      <c r="MHI61" s="408"/>
      <c r="MHJ61" s="409"/>
      <c r="MHK61" s="410"/>
      <c r="MHL61" s="411"/>
      <c r="MHM61" s="412"/>
      <c r="MHN61" s="406"/>
      <c r="MHO61" s="407"/>
      <c r="MHP61" s="408"/>
      <c r="MHQ61" s="409"/>
      <c r="MHR61" s="410"/>
      <c r="MHS61" s="411"/>
      <c r="MHT61" s="412"/>
      <c r="MHU61" s="406"/>
      <c r="MHV61" s="407"/>
      <c r="MHW61" s="408"/>
      <c r="MHX61" s="409"/>
      <c r="MHY61" s="410"/>
      <c r="MHZ61" s="411"/>
      <c r="MIA61" s="412"/>
      <c r="MIB61" s="406"/>
      <c r="MIC61" s="407"/>
      <c r="MID61" s="408"/>
      <c r="MIE61" s="409"/>
      <c r="MIF61" s="410"/>
      <c r="MIG61" s="411"/>
      <c r="MIH61" s="412"/>
      <c r="MII61" s="406"/>
      <c r="MIJ61" s="407"/>
      <c r="MIK61" s="408"/>
      <c r="MIL61" s="409"/>
      <c r="MIM61" s="410"/>
      <c r="MIN61" s="411"/>
      <c r="MIO61" s="412"/>
      <c r="MIP61" s="406"/>
      <c r="MIQ61" s="407"/>
      <c r="MIR61" s="408"/>
      <c r="MIS61" s="409"/>
      <c r="MIT61" s="410"/>
      <c r="MIU61" s="411"/>
      <c r="MIV61" s="412"/>
      <c r="MIW61" s="406"/>
      <c r="MIX61" s="407"/>
      <c r="MIY61" s="408"/>
      <c r="MIZ61" s="409"/>
      <c r="MJA61" s="410"/>
      <c r="MJB61" s="411"/>
      <c r="MJC61" s="412"/>
      <c r="MJD61" s="406"/>
      <c r="MJE61" s="407"/>
      <c r="MJF61" s="408"/>
      <c r="MJG61" s="409"/>
      <c r="MJH61" s="410"/>
      <c r="MJI61" s="411"/>
      <c r="MJJ61" s="412"/>
      <c r="MJK61" s="406"/>
      <c r="MJL61" s="407"/>
      <c r="MJM61" s="408"/>
      <c r="MJN61" s="409"/>
      <c r="MJO61" s="410"/>
      <c r="MJP61" s="411"/>
      <c r="MJQ61" s="412"/>
      <c r="MJR61" s="406"/>
      <c r="MJS61" s="407"/>
      <c r="MJT61" s="408"/>
      <c r="MJU61" s="409"/>
      <c r="MJV61" s="410"/>
      <c r="MJW61" s="411"/>
      <c r="MJX61" s="412"/>
      <c r="MJY61" s="406"/>
      <c r="MJZ61" s="407"/>
      <c r="MKA61" s="408"/>
      <c r="MKB61" s="409"/>
      <c r="MKC61" s="410"/>
      <c r="MKD61" s="411"/>
      <c r="MKE61" s="412"/>
      <c r="MKF61" s="406"/>
      <c r="MKG61" s="407"/>
      <c r="MKH61" s="408"/>
      <c r="MKI61" s="409"/>
      <c r="MKJ61" s="410"/>
      <c r="MKK61" s="411"/>
      <c r="MKL61" s="412"/>
      <c r="MKM61" s="406"/>
      <c r="MKN61" s="407"/>
      <c r="MKO61" s="408"/>
      <c r="MKP61" s="409"/>
      <c r="MKQ61" s="410"/>
      <c r="MKR61" s="411"/>
      <c r="MKS61" s="412"/>
      <c r="MKT61" s="406"/>
      <c r="MKU61" s="407"/>
      <c r="MKV61" s="408"/>
      <c r="MKW61" s="409"/>
      <c r="MKX61" s="410"/>
      <c r="MKY61" s="411"/>
      <c r="MKZ61" s="412"/>
      <c r="MLA61" s="406"/>
      <c r="MLB61" s="407"/>
      <c r="MLC61" s="408"/>
      <c r="MLD61" s="409"/>
      <c r="MLE61" s="410"/>
      <c r="MLF61" s="411"/>
      <c r="MLG61" s="412"/>
      <c r="MLH61" s="406"/>
      <c r="MLI61" s="407"/>
      <c r="MLJ61" s="408"/>
      <c r="MLK61" s="409"/>
      <c r="MLL61" s="410"/>
      <c r="MLM61" s="411"/>
      <c r="MLN61" s="412"/>
      <c r="MLO61" s="406"/>
      <c r="MLP61" s="407"/>
      <c r="MLQ61" s="408"/>
      <c r="MLR61" s="409"/>
      <c r="MLS61" s="410"/>
      <c r="MLT61" s="411"/>
      <c r="MLU61" s="412"/>
      <c r="MLV61" s="406"/>
      <c r="MLW61" s="407"/>
      <c r="MLX61" s="408"/>
      <c r="MLY61" s="409"/>
      <c r="MLZ61" s="410"/>
      <c r="MMA61" s="411"/>
      <c r="MMB61" s="412"/>
      <c r="MMC61" s="406"/>
      <c r="MMD61" s="407"/>
      <c r="MME61" s="408"/>
      <c r="MMF61" s="409"/>
      <c r="MMG61" s="410"/>
      <c r="MMH61" s="411"/>
      <c r="MMI61" s="412"/>
      <c r="MMJ61" s="406"/>
      <c r="MMK61" s="407"/>
      <c r="MML61" s="408"/>
      <c r="MMM61" s="409"/>
      <c r="MMN61" s="410"/>
      <c r="MMO61" s="411"/>
      <c r="MMP61" s="412"/>
      <c r="MMQ61" s="406"/>
      <c r="MMR61" s="407"/>
      <c r="MMS61" s="408"/>
      <c r="MMT61" s="409"/>
      <c r="MMU61" s="410"/>
      <c r="MMV61" s="411"/>
      <c r="MMW61" s="412"/>
      <c r="MMX61" s="406"/>
      <c r="MMY61" s="407"/>
      <c r="MMZ61" s="408"/>
      <c r="MNA61" s="409"/>
      <c r="MNB61" s="410"/>
      <c r="MNC61" s="411"/>
      <c r="MND61" s="412"/>
      <c r="MNE61" s="406"/>
      <c r="MNF61" s="407"/>
      <c r="MNG61" s="408"/>
      <c r="MNH61" s="409"/>
      <c r="MNI61" s="410"/>
      <c r="MNJ61" s="411"/>
      <c r="MNK61" s="412"/>
      <c r="MNL61" s="406"/>
      <c r="MNM61" s="407"/>
      <c r="MNN61" s="408"/>
      <c r="MNO61" s="409"/>
      <c r="MNP61" s="410"/>
      <c r="MNQ61" s="411"/>
      <c r="MNR61" s="412"/>
      <c r="MNS61" s="406"/>
      <c r="MNT61" s="407"/>
      <c r="MNU61" s="408"/>
      <c r="MNV61" s="409"/>
      <c r="MNW61" s="410"/>
      <c r="MNX61" s="411"/>
      <c r="MNY61" s="412"/>
      <c r="MNZ61" s="406"/>
      <c r="MOA61" s="407"/>
      <c r="MOB61" s="408"/>
      <c r="MOC61" s="409"/>
      <c r="MOD61" s="410"/>
      <c r="MOE61" s="411"/>
      <c r="MOF61" s="412"/>
      <c r="MOG61" s="406"/>
      <c r="MOH61" s="407"/>
      <c r="MOI61" s="408"/>
      <c r="MOJ61" s="409"/>
      <c r="MOK61" s="410"/>
      <c r="MOL61" s="411"/>
      <c r="MOM61" s="412"/>
      <c r="MON61" s="406"/>
      <c r="MOO61" s="407"/>
      <c r="MOP61" s="408"/>
      <c r="MOQ61" s="409"/>
      <c r="MOR61" s="410"/>
      <c r="MOS61" s="411"/>
      <c r="MOT61" s="412"/>
      <c r="MOU61" s="406"/>
      <c r="MOV61" s="407"/>
      <c r="MOW61" s="408"/>
      <c r="MOX61" s="409"/>
      <c r="MOY61" s="410"/>
      <c r="MOZ61" s="411"/>
      <c r="MPA61" s="412"/>
      <c r="MPB61" s="406"/>
      <c r="MPC61" s="407"/>
      <c r="MPD61" s="408"/>
      <c r="MPE61" s="409"/>
      <c r="MPF61" s="410"/>
      <c r="MPG61" s="411"/>
      <c r="MPH61" s="412"/>
      <c r="MPI61" s="406"/>
      <c r="MPJ61" s="407"/>
      <c r="MPK61" s="408"/>
      <c r="MPL61" s="409"/>
      <c r="MPM61" s="410"/>
      <c r="MPN61" s="411"/>
      <c r="MPO61" s="412"/>
      <c r="MPP61" s="406"/>
      <c r="MPQ61" s="407"/>
      <c r="MPR61" s="408"/>
      <c r="MPS61" s="409"/>
      <c r="MPT61" s="410"/>
      <c r="MPU61" s="411"/>
      <c r="MPV61" s="412"/>
      <c r="MPW61" s="406"/>
      <c r="MPX61" s="407"/>
      <c r="MPY61" s="408"/>
      <c r="MPZ61" s="409"/>
      <c r="MQA61" s="410"/>
      <c r="MQB61" s="411"/>
      <c r="MQC61" s="412"/>
      <c r="MQD61" s="406"/>
      <c r="MQE61" s="407"/>
      <c r="MQF61" s="408"/>
      <c r="MQG61" s="409"/>
      <c r="MQH61" s="410"/>
      <c r="MQI61" s="411"/>
      <c r="MQJ61" s="412"/>
      <c r="MQK61" s="406"/>
      <c r="MQL61" s="407"/>
      <c r="MQM61" s="408"/>
      <c r="MQN61" s="409"/>
      <c r="MQO61" s="410"/>
      <c r="MQP61" s="411"/>
      <c r="MQQ61" s="412"/>
      <c r="MQR61" s="406"/>
      <c r="MQS61" s="407"/>
      <c r="MQT61" s="408"/>
      <c r="MQU61" s="409"/>
      <c r="MQV61" s="410"/>
      <c r="MQW61" s="411"/>
      <c r="MQX61" s="412"/>
      <c r="MQY61" s="406"/>
      <c r="MQZ61" s="407"/>
      <c r="MRA61" s="408"/>
      <c r="MRB61" s="409"/>
      <c r="MRC61" s="410"/>
      <c r="MRD61" s="411"/>
      <c r="MRE61" s="412"/>
      <c r="MRF61" s="406"/>
      <c r="MRG61" s="407"/>
      <c r="MRH61" s="408"/>
      <c r="MRI61" s="409"/>
      <c r="MRJ61" s="410"/>
      <c r="MRK61" s="411"/>
      <c r="MRL61" s="412"/>
      <c r="MRM61" s="406"/>
      <c r="MRN61" s="407"/>
      <c r="MRO61" s="408"/>
      <c r="MRP61" s="409"/>
      <c r="MRQ61" s="410"/>
      <c r="MRR61" s="411"/>
      <c r="MRS61" s="412"/>
      <c r="MRT61" s="406"/>
      <c r="MRU61" s="407"/>
      <c r="MRV61" s="408"/>
      <c r="MRW61" s="409"/>
      <c r="MRX61" s="410"/>
      <c r="MRY61" s="411"/>
      <c r="MRZ61" s="412"/>
      <c r="MSA61" s="406"/>
      <c r="MSB61" s="407"/>
      <c r="MSC61" s="408"/>
      <c r="MSD61" s="409"/>
      <c r="MSE61" s="410"/>
      <c r="MSF61" s="411"/>
      <c r="MSG61" s="412"/>
      <c r="MSH61" s="406"/>
      <c r="MSI61" s="407"/>
      <c r="MSJ61" s="408"/>
      <c r="MSK61" s="409"/>
      <c r="MSL61" s="410"/>
      <c r="MSM61" s="411"/>
      <c r="MSN61" s="412"/>
      <c r="MSO61" s="406"/>
      <c r="MSP61" s="407"/>
      <c r="MSQ61" s="408"/>
      <c r="MSR61" s="409"/>
      <c r="MSS61" s="410"/>
      <c r="MST61" s="411"/>
      <c r="MSU61" s="412"/>
      <c r="MSV61" s="406"/>
      <c r="MSW61" s="407"/>
      <c r="MSX61" s="408"/>
      <c r="MSY61" s="409"/>
      <c r="MSZ61" s="410"/>
      <c r="MTA61" s="411"/>
      <c r="MTB61" s="412"/>
      <c r="MTC61" s="406"/>
      <c r="MTD61" s="407"/>
      <c r="MTE61" s="408"/>
      <c r="MTF61" s="409"/>
      <c r="MTG61" s="410"/>
      <c r="MTH61" s="411"/>
      <c r="MTI61" s="412"/>
      <c r="MTJ61" s="406"/>
      <c r="MTK61" s="407"/>
      <c r="MTL61" s="408"/>
      <c r="MTM61" s="409"/>
      <c r="MTN61" s="410"/>
      <c r="MTO61" s="411"/>
      <c r="MTP61" s="412"/>
      <c r="MTQ61" s="406"/>
      <c r="MTR61" s="407"/>
      <c r="MTS61" s="408"/>
      <c r="MTT61" s="409"/>
      <c r="MTU61" s="410"/>
      <c r="MTV61" s="411"/>
      <c r="MTW61" s="412"/>
      <c r="MTX61" s="406"/>
      <c r="MTY61" s="407"/>
      <c r="MTZ61" s="408"/>
      <c r="MUA61" s="409"/>
      <c r="MUB61" s="410"/>
      <c r="MUC61" s="411"/>
      <c r="MUD61" s="412"/>
      <c r="MUE61" s="406"/>
      <c r="MUF61" s="407"/>
      <c r="MUG61" s="408"/>
      <c r="MUH61" s="409"/>
      <c r="MUI61" s="410"/>
      <c r="MUJ61" s="411"/>
      <c r="MUK61" s="412"/>
      <c r="MUL61" s="406"/>
      <c r="MUM61" s="407"/>
      <c r="MUN61" s="408"/>
      <c r="MUO61" s="409"/>
      <c r="MUP61" s="410"/>
      <c r="MUQ61" s="411"/>
      <c r="MUR61" s="412"/>
      <c r="MUS61" s="406"/>
      <c r="MUT61" s="407"/>
      <c r="MUU61" s="408"/>
      <c r="MUV61" s="409"/>
      <c r="MUW61" s="410"/>
      <c r="MUX61" s="411"/>
      <c r="MUY61" s="412"/>
      <c r="MUZ61" s="406"/>
      <c r="MVA61" s="407"/>
      <c r="MVB61" s="408"/>
      <c r="MVC61" s="409"/>
      <c r="MVD61" s="410"/>
      <c r="MVE61" s="411"/>
      <c r="MVF61" s="412"/>
      <c r="MVG61" s="406"/>
      <c r="MVH61" s="407"/>
      <c r="MVI61" s="408"/>
      <c r="MVJ61" s="409"/>
      <c r="MVK61" s="410"/>
      <c r="MVL61" s="411"/>
      <c r="MVM61" s="412"/>
      <c r="MVN61" s="406"/>
      <c r="MVO61" s="407"/>
      <c r="MVP61" s="408"/>
      <c r="MVQ61" s="409"/>
      <c r="MVR61" s="410"/>
      <c r="MVS61" s="411"/>
      <c r="MVT61" s="412"/>
      <c r="MVU61" s="406"/>
      <c r="MVV61" s="407"/>
      <c r="MVW61" s="408"/>
      <c r="MVX61" s="409"/>
      <c r="MVY61" s="410"/>
      <c r="MVZ61" s="411"/>
      <c r="MWA61" s="412"/>
      <c r="MWB61" s="406"/>
      <c r="MWC61" s="407"/>
      <c r="MWD61" s="408"/>
      <c r="MWE61" s="409"/>
      <c r="MWF61" s="410"/>
      <c r="MWG61" s="411"/>
      <c r="MWH61" s="412"/>
      <c r="MWI61" s="406"/>
      <c r="MWJ61" s="407"/>
      <c r="MWK61" s="408"/>
      <c r="MWL61" s="409"/>
      <c r="MWM61" s="410"/>
      <c r="MWN61" s="411"/>
      <c r="MWO61" s="412"/>
      <c r="MWP61" s="406"/>
      <c r="MWQ61" s="407"/>
      <c r="MWR61" s="408"/>
      <c r="MWS61" s="409"/>
      <c r="MWT61" s="410"/>
      <c r="MWU61" s="411"/>
      <c r="MWV61" s="412"/>
      <c r="MWW61" s="406"/>
      <c r="MWX61" s="407"/>
      <c r="MWY61" s="408"/>
      <c r="MWZ61" s="409"/>
      <c r="MXA61" s="410"/>
      <c r="MXB61" s="411"/>
      <c r="MXC61" s="412"/>
      <c r="MXD61" s="406"/>
      <c r="MXE61" s="407"/>
      <c r="MXF61" s="408"/>
      <c r="MXG61" s="409"/>
      <c r="MXH61" s="410"/>
      <c r="MXI61" s="411"/>
      <c r="MXJ61" s="412"/>
      <c r="MXK61" s="406"/>
      <c r="MXL61" s="407"/>
      <c r="MXM61" s="408"/>
      <c r="MXN61" s="409"/>
      <c r="MXO61" s="410"/>
      <c r="MXP61" s="411"/>
      <c r="MXQ61" s="412"/>
      <c r="MXR61" s="406"/>
      <c r="MXS61" s="407"/>
      <c r="MXT61" s="408"/>
      <c r="MXU61" s="409"/>
      <c r="MXV61" s="410"/>
      <c r="MXW61" s="411"/>
      <c r="MXX61" s="412"/>
      <c r="MXY61" s="406"/>
      <c r="MXZ61" s="407"/>
      <c r="MYA61" s="408"/>
      <c r="MYB61" s="409"/>
      <c r="MYC61" s="410"/>
      <c r="MYD61" s="411"/>
      <c r="MYE61" s="412"/>
      <c r="MYF61" s="406"/>
      <c r="MYG61" s="407"/>
      <c r="MYH61" s="408"/>
      <c r="MYI61" s="409"/>
      <c r="MYJ61" s="410"/>
      <c r="MYK61" s="411"/>
      <c r="MYL61" s="412"/>
      <c r="MYM61" s="406"/>
      <c r="MYN61" s="407"/>
      <c r="MYO61" s="408"/>
      <c r="MYP61" s="409"/>
      <c r="MYQ61" s="410"/>
      <c r="MYR61" s="411"/>
      <c r="MYS61" s="412"/>
      <c r="MYT61" s="406"/>
      <c r="MYU61" s="407"/>
      <c r="MYV61" s="408"/>
      <c r="MYW61" s="409"/>
      <c r="MYX61" s="410"/>
      <c r="MYY61" s="411"/>
      <c r="MYZ61" s="412"/>
      <c r="MZA61" s="406"/>
      <c r="MZB61" s="407"/>
      <c r="MZC61" s="408"/>
      <c r="MZD61" s="409"/>
      <c r="MZE61" s="410"/>
      <c r="MZF61" s="411"/>
      <c r="MZG61" s="412"/>
      <c r="MZH61" s="406"/>
      <c r="MZI61" s="407"/>
      <c r="MZJ61" s="408"/>
      <c r="MZK61" s="409"/>
      <c r="MZL61" s="410"/>
      <c r="MZM61" s="411"/>
      <c r="MZN61" s="412"/>
      <c r="MZO61" s="406"/>
      <c r="MZP61" s="407"/>
      <c r="MZQ61" s="408"/>
      <c r="MZR61" s="409"/>
      <c r="MZS61" s="410"/>
      <c r="MZT61" s="411"/>
      <c r="MZU61" s="412"/>
      <c r="MZV61" s="406"/>
      <c r="MZW61" s="407"/>
      <c r="MZX61" s="408"/>
      <c r="MZY61" s="409"/>
      <c r="MZZ61" s="410"/>
      <c r="NAA61" s="411"/>
      <c r="NAB61" s="412"/>
      <c r="NAC61" s="406"/>
      <c r="NAD61" s="407"/>
      <c r="NAE61" s="408"/>
      <c r="NAF61" s="409"/>
      <c r="NAG61" s="410"/>
      <c r="NAH61" s="411"/>
      <c r="NAI61" s="412"/>
      <c r="NAJ61" s="406"/>
      <c r="NAK61" s="407"/>
      <c r="NAL61" s="408"/>
      <c r="NAM61" s="409"/>
      <c r="NAN61" s="410"/>
      <c r="NAO61" s="411"/>
      <c r="NAP61" s="412"/>
      <c r="NAQ61" s="406"/>
      <c r="NAR61" s="407"/>
      <c r="NAS61" s="408"/>
      <c r="NAT61" s="409"/>
      <c r="NAU61" s="410"/>
      <c r="NAV61" s="411"/>
      <c r="NAW61" s="412"/>
      <c r="NAX61" s="406"/>
      <c r="NAY61" s="407"/>
      <c r="NAZ61" s="408"/>
      <c r="NBA61" s="409"/>
      <c r="NBB61" s="410"/>
      <c r="NBC61" s="411"/>
      <c r="NBD61" s="412"/>
      <c r="NBE61" s="406"/>
      <c r="NBF61" s="407"/>
      <c r="NBG61" s="408"/>
      <c r="NBH61" s="409"/>
      <c r="NBI61" s="410"/>
      <c r="NBJ61" s="411"/>
      <c r="NBK61" s="412"/>
      <c r="NBL61" s="406"/>
      <c r="NBM61" s="407"/>
      <c r="NBN61" s="408"/>
      <c r="NBO61" s="409"/>
      <c r="NBP61" s="410"/>
      <c r="NBQ61" s="411"/>
      <c r="NBR61" s="412"/>
      <c r="NBS61" s="406"/>
      <c r="NBT61" s="407"/>
      <c r="NBU61" s="408"/>
      <c r="NBV61" s="409"/>
      <c r="NBW61" s="410"/>
      <c r="NBX61" s="411"/>
      <c r="NBY61" s="412"/>
      <c r="NBZ61" s="406"/>
      <c r="NCA61" s="407"/>
      <c r="NCB61" s="408"/>
      <c r="NCC61" s="409"/>
      <c r="NCD61" s="410"/>
      <c r="NCE61" s="411"/>
      <c r="NCF61" s="412"/>
      <c r="NCG61" s="406"/>
      <c r="NCH61" s="407"/>
      <c r="NCI61" s="408"/>
      <c r="NCJ61" s="409"/>
      <c r="NCK61" s="410"/>
      <c r="NCL61" s="411"/>
      <c r="NCM61" s="412"/>
      <c r="NCN61" s="406"/>
      <c r="NCO61" s="407"/>
      <c r="NCP61" s="408"/>
      <c r="NCQ61" s="409"/>
      <c r="NCR61" s="410"/>
      <c r="NCS61" s="411"/>
      <c r="NCT61" s="412"/>
      <c r="NCU61" s="406"/>
      <c r="NCV61" s="407"/>
      <c r="NCW61" s="408"/>
      <c r="NCX61" s="409"/>
      <c r="NCY61" s="410"/>
      <c r="NCZ61" s="411"/>
      <c r="NDA61" s="412"/>
      <c r="NDB61" s="406"/>
      <c r="NDC61" s="407"/>
      <c r="NDD61" s="408"/>
      <c r="NDE61" s="409"/>
      <c r="NDF61" s="410"/>
      <c r="NDG61" s="411"/>
      <c r="NDH61" s="412"/>
      <c r="NDI61" s="406"/>
      <c r="NDJ61" s="407"/>
      <c r="NDK61" s="408"/>
      <c r="NDL61" s="409"/>
      <c r="NDM61" s="410"/>
      <c r="NDN61" s="411"/>
      <c r="NDO61" s="412"/>
      <c r="NDP61" s="406"/>
      <c r="NDQ61" s="407"/>
      <c r="NDR61" s="408"/>
      <c r="NDS61" s="409"/>
      <c r="NDT61" s="410"/>
      <c r="NDU61" s="411"/>
      <c r="NDV61" s="412"/>
      <c r="NDW61" s="406"/>
      <c r="NDX61" s="407"/>
      <c r="NDY61" s="408"/>
      <c r="NDZ61" s="409"/>
      <c r="NEA61" s="410"/>
      <c r="NEB61" s="411"/>
      <c r="NEC61" s="412"/>
      <c r="NED61" s="406"/>
      <c r="NEE61" s="407"/>
      <c r="NEF61" s="408"/>
      <c r="NEG61" s="409"/>
      <c r="NEH61" s="410"/>
      <c r="NEI61" s="411"/>
      <c r="NEJ61" s="412"/>
      <c r="NEK61" s="406"/>
      <c r="NEL61" s="407"/>
      <c r="NEM61" s="408"/>
      <c r="NEN61" s="409"/>
      <c r="NEO61" s="410"/>
      <c r="NEP61" s="411"/>
      <c r="NEQ61" s="412"/>
      <c r="NER61" s="406"/>
      <c r="NES61" s="407"/>
      <c r="NET61" s="408"/>
      <c r="NEU61" s="409"/>
      <c r="NEV61" s="410"/>
      <c r="NEW61" s="411"/>
      <c r="NEX61" s="412"/>
      <c r="NEY61" s="406"/>
      <c r="NEZ61" s="407"/>
      <c r="NFA61" s="408"/>
      <c r="NFB61" s="409"/>
      <c r="NFC61" s="410"/>
      <c r="NFD61" s="411"/>
      <c r="NFE61" s="412"/>
      <c r="NFF61" s="406"/>
      <c r="NFG61" s="407"/>
      <c r="NFH61" s="408"/>
      <c r="NFI61" s="409"/>
      <c r="NFJ61" s="410"/>
      <c r="NFK61" s="411"/>
      <c r="NFL61" s="412"/>
      <c r="NFM61" s="406"/>
      <c r="NFN61" s="407"/>
      <c r="NFO61" s="408"/>
      <c r="NFP61" s="409"/>
      <c r="NFQ61" s="410"/>
      <c r="NFR61" s="411"/>
      <c r="NFS61" s="412"/>
      <c r="NFT61" s="406"/>
      <c r="NFU61" s="407"/>
      <c r="NFV61" s="408"/>
      <c r="NFW61" s="409"/>
      <c r="NFX61" s="410"/>
      <c r="NFY61" s="411"/>
      <c r="NFZ61" s="412"/>
      <c r="NGA61" s="406"/>
      <c r="NGB61" s="407"/>
      <c r="NGC61" s="408"/>
      <c r="NGD61" s="409"/>
      <c r="NGE61" s="410"/>
      <c r="NGF61" s="411"/>
      <c r="NGG61" s="412"/>
      <c r="NGH61" s="406"/>
      <c r="NGI61" s="407"/>
      <c r="NGJ61" s="408"/>
      <c r="NGK61" s="409"/>
      <c r="NGL61" s="410"/>
      <c r="NGM61" s="411"/>
      <c r="NGN61" s="412"/>
      <c r="NGO61" s="406"/>
      <c r="NGP61" s="407"/>
      <c r="NGQ61" s="408"/>
      <c r="NGR61" s="409"/>
      <c r="NGS61" s="410"/>
      <c r="NGT61" s="411"/>
      <c r="NGU61" s="412"/>
      <c r="NGV61" s="406"/>
      <c r="NGW61" s="407"/>
      <c r="NGX61" s="408"/>
      <c r="NGY61" s="409"/>
      <c r="NGZ61" s="410"/>
      <c r="NHA61" s="411"/>
      <c r="NHB61" s="412"/>
      <c r="NHC61" s="406"/>
      <c r="NHD61" s="407"/>
      <c r="NHE61" s="408"/>
      <c r="NHF61" s="409"/>
      <c r="NHG61" s="410"/>
      <c r="NHH61" s="411"/>
      <c r="NHI61" s="412"/>
      <c r="NHJ61" s="406"/>
      <c r="NHK61" s="407"/>
      <c r="NHL61" s="408"/>
      <c r="NHM61" s="409"/>
      <c r="NHN61" s="410"/>
      <c r="NHO61" s="411"/>
      <c r="NHP61" s="412"/>
      <c r="NHQ61" s="406"/>
      <c r="NHR61" s="407"/>
      <c r="NHS61" s="408"/>
      <c r="NHT61" s="409"/>
      <c r="NHU61" s="410"/>
      <c r="NHV61" s="411"/>
      <c r="NHW61" s="412"/>
      <c r="NHX61" s="406"/>
      <c r="NHY61" s="407"/>
      <c r="NHZ61" s="408"/>
      <c r="NIA61" s="409"/>
      <c r="NIB61" s="410"/>
      <c r="NIC61" s="411"/>
      <c r="NID61" s="412"/>
      <c r="NIE61" s="406"/>
      <c r="NIF61" s="407"/>
      <c r="NIG61" s="408"/>
      <c r="NIH61" s="409"/>
      <c r="NII61" s="410"/>
      <c r="NIJ61" s="411"/>
      <c r="NIK61" s="412"/>
      <c r="NIL61" s="406"/>
      <c r="NIM61" s="407"/>
      <c r="NIN61" s="408"/>
      <c r="NIO61" s="409"/>
      <c r="NIP61" s="410"/>
      <c r="NIQ61" s="411"/>
      <c r="NIR61" s="412"/>
      <c r="NIS61" s="406"/>
      <c r="NIT61" s="407"/>
      <c r="NIU61" s="408"/>
      <c r="NIV61" s="409"/>
      <c r="NIW61" s="410"/>
      <c r="NIX61" s="411"/>
      <c r="NIY61" s="412"/>
      <c r="NIZ61" s="406"/>
      <c r="NJA61" s="407"/>
      <c r="NJB61" s="408"/>
      <c r="NJC61" s="409"/>
      <c r="NJD61" s="410"/>
      <c r="NJE61" s="411"/>
      <c r="NJF61" s="412"/>
      <c r="NJG61" s="406"/>
      <c r="NJH61" s="407"/>
      <c r="NJI61" s="408"/>
      <c r="NJJ61" s="409"/>
      <c r="NJK61" s="410"/>
      <c r="NJL61" s="411"/>
      <c r="NJM61" s="412"/>
      <c r="NJN61" s="406"/>
      <c r="NJO61" s="407"/>
      <c r="NJP61" s="408"/>
      <c r="NJQ61" s="409"/>
      <c r="NJR61" s="410"/>
      <c r="NJS61" s="411"/>
      <c r="NJT61" s="412"/>
      <c r="NJU61" s="406"/>
      <c r="NJV61" s="407"/>
      <c r="NJW61" s="408"/>
      <c r="NJX61" s="409"/>
      <c r="NJY61" s="410"/>
      <c r="NJZ61" s="411"/>
      <c r="NKA61" s="412"/>
      <c r="NKB61" s="406"/>
      <c r="NKC61" s="407"/>
      <c r="NKD61" s="408"/>
      <c r="NKE61" s="409"/>
      <c r="NKF61" s="410"/>
      <c r="NKG61" s="411"/>
      <c r="NKH61" s="412"/>
      <c r="NKI61" s="406"/>
      <c r="NKJ61" s="407"/>
      <c r="NKK61" s="408"/>
      <c r="NKL61" s="409"/>
      <c r="NKM61" s="410"/>
      <c r="NKN61" s="411"/>
      <c r="NKO61" s="412"/>
      <c r="NKP61" s="406"/>
      <c r="NKQ61" s="407"/>
      <c r="NKR61" s="408"/>
      <c r="NKS61" s="409"/>
      <c r="NKT61" s="410"/>
      <c r="NKU61" s="411"/>
      <c r="NKV61" s="412"/>
      <c r="NKW61" s="406"/>
      <c r="NKX61" s="407"/>
      <c r="NKY61" s="408"/>
      <c r="NKZ61" s="409"/>
      <c r="NLA61" s="410"/>
      <c r="NLB61" s="411"/>
      <c r="NLC61" s="412"/>
      <c r="NLD61" s="406"/>
      <c r="NLE61" s="407"/>
      <c r="NLF61" s="408"/>
      <c r="NLG61" s="409"/>
      <c r="NLH61" s="410"/>
      <c r="NLI61" s="411"/>
      <c r="NLJ61" s="412"/>
      <c r="NLK61" s="406"/>
      <c r="NLL61" s="407"/>
      <c r="NLM61" s="408"/>
      <c r="NLN61" s="409"/>
      <c r="NLO61" s="410"/>
      <c r="NLP61" s="411"/>
      <c r="NLQ61" s="412"/>
      <c r="NLR61" s="406"/>
      <c r="NLS61" s="407"/>
      <c r="NLT61" s="408"/>
      <c r="NLU61" s="409"/>
      <c r="NLV61" s="410"/>
      <c r="NLW61" s="411"/>
      <c r="NLX61" s="412"/>
      <c r="NLY61" s="406"/>
      <c r="NLZ61" s="407"/>
      <c r="NMA61" s="408"/>
      <c r="NMB61" s="409"/>
      <c r="NMC61" s="410"/>
      <c r="NMD61" s="411"/>
      <c r="NME61" s="412"/>
      <c r="NMF61" s="406"/>
      <c r="NMG61" s="407"/>
      <c r="NMH61" s="408"/>
      <c r="NMI61" s="409"/>
      <c r="NMJ61" s="410"/>
      <c r="NMK61" s="411"/>
      <c r="NML61" s="412"/>
      <c r="NMM61" s="406"/>
      <c r="NMN61" s="407"/>
      <c r="NMO61" s="408"/>
      <c r="NMP61" s="409"/>
      <c r="NMQ61" s="410"/>
      <c r="NMR61" s="411"/>
      <c r="NMS61" s="412"/>
      <c r="NMT61" s="406"/>
      <c r="NMU61" s="407"/>
      <c r="NMV61" s="408"/>
      <c r="NMW61" s="409"/>
      <c r="NMX61" s="410"/>
      <c r="NMY61" s="411"/>
      <c r="NMZ61" s="412"/>
      <c r="NNA61" s="406"/>
      <c r="NNB61" s="407"/>
      <c r="NNC61" s="408"/>
      <c r="NND61" s="409"/>
      <c r="NNE61" s="410"/>
      <c r="NNF61" s="411"/>
      <c r="NNG61" s="412"/>
      <c r="NNH61" s="406"/>
      <c r="NNI61" s="407"/>
      <c r="NNJ61" s="408"/>
      <c r="NNK61" s="409"/>
      <c r="NNL61" s="410"/>
      <c r="NNM61" s="411"/>
      <c r="NNN61" s="412"/>
      <c r="NNO61" s="406"/>
      <c r="NNP61" s="407"/>
      <c r="NNQ61" s="408"/>
      <c r="NNR61" s="409"/>
      <c r="NNS61" s="410"/>
      <c r="NNT61" s="411"/>
      <c r="NNU61" s="412"/>
      <c r="NNV61" s="406"/>
      <c r="NNW61" s="407"/>
      <c r="NNX61" s="408"/>
      <c r="NNY61" s="409"/>
      <c r="NNZ61" s="410"/>
      <c r="NOA61" s="411"/>
      <c r="NOB61" s="412"/>
      <c r="NOC61" s="406"/>
      <c r="NOD61" s="407"/>
      <c r="NOE61" s="408"/>
      <c r="NOF61" s="409"/>
      <c r="NOG61" s="410"/>
      <c r="NOH61" s="411"/>
      <c r="NOI61" s="412"/>
      <c r="NOJ61" s="406"/>
      <c r="NOK61" s="407"/>
      <c r="NOL61" s="408"/>
      <c r="NOM61" s="409"/>
      <c r="NON61" s="410"/>
      <c r="NOO61" s="411"/>
      <c r="NOP61" s="412"/>
      <c r="NOQ61" s="406"/>
      <c r="NOR61" s="407"/>
      <c r="NOS61" s="408"/>
      <c r="NOT61" s="409"/>
      <c r="NOU61" s="410"/>
      <c r="NOV61" s="411"/>
      <c r="NOW61" s="412"/>
      <c r="NOX61" s="406"/>
      <c r="NOY61" s="407"/>
      <c r="NOZ61" s="408"/>
      <c r="NPA61" s="409"/>
      <c r="NPB61" s="410"/>
      <c r="NPC61" s="411"/>
      <c r="NPD61" s="412"/>
      <c r="NPE61" s="406"/>
      <c r="NPF61" s="407"/>
      <c r="NPG61" s="408"/>
      <c r="NPH61" s="409"/>
      <c r="NPI61" s="410"/>
      <c r="NPJ61" s="411"/>
      <c r="NPK61" s="412"/>
      <c r="NPL61" s="406"/>
      <c r="NPM61" s="407"/>
      <c r="NPN61" s="408"/>
      <c r="NPO61" s="409"/>
      <c r="NPP61" s="410"/>
      <c r="NPQ61" s="411"/>
      <c r="NPR61" s="412"/>
      <c r="NPS61" s="406"/>
      <c r="NPT61" s="407"/>
      <c r="NPU61" s="408"/>
      <c r="NPV61" s="409"/>
      <c r="NPW61" s="410"/>
      <c r="NPX61" s="411"/>
      <c r="NPY61" s="412"/>
      <c r="NPZ61" s="406"/>
      <c r="NQA61" s="407"/>
      <c r="NQB61" s="408"/>
      <c r="NQC61" s="409"/>
      <c r="NQD61" s="410"/>
      <c r="NQE61" s="411"/>
      <c r="NQF61" s="412"/>
      <c r="NQG61" s="406"/>
      <c r="NQH61" s="407"/>
      <c r="NQI61" s="408"/>
      <c r="NQJ61" s="409"/>
      <c r="NQK61" s="410"/>
      <c r="NQL61" s="411"/>
      <c r="NQM61" s="412"/>
      <c r="NQN61" s="406"/>
      <c r="NQO61" s="407"/>
      <c r="NQP61" s="408"/>
      <c r="NQQ61" s="409"/>
      <c r="NQR61" s="410"/>
      <c r="NQS61" s="411"/>
      <c r="NQT61" s="412"/>
      <c r="NQU61" s="406"/>
      <c r="NQV61" s="407"/>
      <c r="NQW61" s="408"/>
      <c r="NQX61" s="409"/>
      <c r="NQY61" s="410"/>
      <c r="NQZ61" s="411"/>
      <c r="NRA61" s="412"/>
      <c r="NRB61" s="406"/>
      <c r="NRC61" s="407"/>
      <c r="NRD61" s="408"/>
      <c r="NRE61" s="409"/>
      <c r="NRF61" s="410"/>
      <c r="NRG61" s="411"/>
      <c r="NRH61" s="412"/>
      <c r="NRI61" s="406"/>
      <c r="NRJ61" s="407"/>
      <c r="NRK61" s="408"/>
      <c r="NRL61" s="409"/>
      <c r="NRM61" s="410"/>
      <c r="NRN61" s="411"/>
      <c r="NRO61" s="412"/>
      <c r="NRP61" s="406"/>
      <c r="NRQ61" s="407"/>
      <c r="NRR61" s="408"/>
      <c r="NRS61" s="409"/>
      <c r="NRT61" s="410"/>
      <c r="NRU61" s="411"/>
      <c r="NRV61" s="412"/>
      <c r="NRW61" s="406"/>
      <c r="NRX61" s="407"/>
      <c r="NRY61" s="408"/>
      <c r="NRZ61" s="409"/>
      <c r="NSA61" s="410"/>
      <c r="NSB61" s="411"/>
      <c r="NSC61" s="412"/>
      <c r="NSD61" s="406"/>
      <c r="NSE61" s="407"/>
      <c r="NSF61" s="408"/>
      <c r="NSG61" s="409"/>
      <c r="NSH61" s="410"/>
      <c r="NSI61" s="411"/>
      <c r="NSJ61" s="412"/>
      <c r="NSK61" s="406"/>
      <c r="NSL61" s="407"/>
      <c r="NSM61" s="408"/>
      <c r="NSN61" s="409"/>
      <c r="NSO61" s="410"/>
      <c r="NSP61" s="411"/>
      <c r="NSQ61" s="412"/>
      <c r="NSR61" s="406"/>
      <c r="NSS61" s="407"/>
      <c r="NST61" s="408"/>
      <c r="NSU61" s="409"/>
      <c r="NSV61" s="410"/>
      <c r="NSW61" s="411"/>
      <c r="NSX61" s="412"/>
      <c r="NSY61" s="406"/>
      <c r="NSZ61" s="407"/>
      <c r="NTA61" s="408"/>
      <c r="NTB61" s="409"/>
      <c r="NTC61" s="410"/>
      <c r="NTD61" s="411"/>
      <c r="NTE61" s="412"/>
      <c r="NTF61" s="406"/>
      <c r="NTG61" s="407"/>
      <c r="NTH61" s="408"/>
      <c r="NTI61" s="409"/>
      <c r="NTJ61" s="410"/>
      <c r="NTK61" s="411"/>
      <c r="NTL61" s="412"/>
      <c r="NTM61" s="406"/>
      <c r="NTN61" s="407"/>
      <c r="NTO61" s="408"/>
      <c r="NTP61" s="409"/>
      <c r="NTQ61" s="410"/>
      <c r="NTR61" s="411"/>
      <c r="NTS61" s="412"/>
      <c r="NTT61" s="406"/>
      <c r="NTU61" s="407"/>
      <c r="NTV61" s="408"/>
      <c r="NTW61" s="409"/>
      <c r="NTX61" s="410"/>
      <c r="NTY61" s="411"/>
      <c r="NTZ61" s="412"/>
      <c r="NUA61" s="406"/>
      <c r="NUB61" s="407"/>
      <c r="NUC61" s="408"/>
      <c r="NUD61" s="409"/>
      <c r="NUE61" s="410"/>
      <c r="NUF61" s="411"/>
      <c r="NUG61" s="412"/>
      <c r="NUH61" s="406"/>
      <c r="NUI61" s="407"/>
      <c r="NUJ61" s="408"/>
      <c r="NUK61" s="409"/>
      <c r="NUL61" s="410"/>
      <c r="NUM61" s="411"/>
      <c r="NUN61" s="412"/>
      <c r="NUO61" s="406"/>
      <c r="NUP61" s="407"/>
      <c r="NUQ61" s="408"/>
      <c r="NUR61" s="409"/>
      <c r="NUS61" s="410"/>
      <c r="NUT61" s="411"/>
      <c r="NUU61" s="412"/>
      <c r="NUV61" s="406"/>
      <c r="NUW61" s="407"/>
      <c r="NUX61" s="408"/>
      <c r="NUY61" s="409"/>
      <c r="NUZ61" s="410"/>
      <c r="NVA61" s="411"/>
      <c r="NVB61" s="412"/>
      <c r="NVC61" s="406"/>
      <c r="NVD61" s="407"/>
      <c r="NVE61" s="408"/>
      <c r="NVF61" s="409"/>
      <c r="NVG61" s="410"/>
      <c r="NVH61" s="411"/>
      <c r="NVI61" s="412"/>
      <c r="NVJ61" s="406"/>
      <c r="NVK61" s="407"/>
      <c r="NVL61" s="408"/>
      <c r="NVM61" s="409"/>
      <c r="NVN61" s="410"/>
      <c r="NVO61" s="411"/>
      <c r="NVP61" s="412"/>
      <c r="NVQ61" s="406"/>
      <c r="NVR61" s="407"/>
      <c r="NVS61" s="408"/>
      <c r="NVT61" s="409"/>
      <c r="NVU61" s="410"/>
      <c r="NVV61" s="411"/>
      <c r="NVW61" s="412"/>
      <c r="NVX61" s="406"/>
      <c r="NVY61" s="407"/>
      <c r="NVZ61" s="408"/>
      <c r="NWA61" s="409"/>
      <c r="NWB61" s="410"/>
      <c r="NWC61" s="411"/>
      <c r="NWD61" s="412"/>
      <c r="NWE61" s="406"/>
      <c r="NWF61" s="407"/>
      <c r="NWG61" s="408"/>
      <c r="NWH61" s="409"/>
      <c r="NWI61" s="410"/>
      <c r="NWJ61" s="411"/>
      <c r="NWK61" s="412"/>
      <c r="NWL61" s="406"/>
      <c r="NWM61" s="407"/>
      <c r="NWN61" s="408"/>
      <c r="NWO61" s="409"/>
      <c r="NWP61" s="410"/>
      <c r="NWQ61" s="411"/>
      <c r="NWR61" s="412"/>
      <c r="NWS61" s="406"/>
      <c r="NWT61" s="407"/>
      <c r="NWU61" s="408"/>
      <c r="NWV61" s="409"/>
      <c r="NWW61" s="410"/>
      <c r="NWX61" s="411"/>
      <c r="NWY61" s="412"/>
      <c r="NWZ61" s="406"/>
      <c r="NXA61" s="407"/>
      <c r="NXB61" s="408"/>
      <c r="NXC61" s="409"/>
      <c r="NXD61" s="410"/>
      <c r="NXE61" s="411"/>
      <c r="NXF61" s="412"/>
      <c r="NXG61" s="406"/>
      <c r="NXH61" s="407"/>
      <c r="NXI61" s="408"/>
      <c r="NXJ61" s="409"/>
      <c r="NXK61" s="410"/>
      <c r="NXL61" s="411"/>
      <c r="NXM61" s="412"/>
      <c r="NXN61" s="406"/>
      <c r="NXO61" s="407"/>
      <c r="NXP61" s="408"/>
      <c r="NXQ61" s="409"/>
      <c r="NXR61" s="410"/>
      <c r="NXS61" s="411"/>
      <c r="NXT61" s="412"/>
      <c r="NXU61" s="406"/>
      <c r="NXV61" s="407"/>
      <c r="NXW61" s="408"/>
      <c r="NXX61" s="409"/>
      <c r="NXY61" s="410"/>
      <c r="NXZ61" s="411"/>
      <c r="NYA61" s="412"/>
      <c r="NYB61" s="406"/>
      <c r="NYC61" s="407"/>
      <c r="NYD61" s="408"/>
      <c r="NYE61" s="409"/>
      <c r="NYF61" s="410"/>
      <c r="NYG61" s="411"/>
      <c r="NYH61" s="412"/>
      <c r="NYI61" s="406"/>
      <c r="NYJ61" s="407"/>
      <c r="NYK61" s="408"/>
      <c r="NYL61" s="409"/>
      <c r="NYM61" s="410"/>
      <c r="NYN61" s="411"/>
      <c r="NYO61" s="412"/>
      <c r="NYP61" s="406"/>
      <c r="NYQ61" s="407"/>
      <c r="NYR61" s="408"/>
      <c r="NYS61" s="409"/>
      <c r="NYT61" s="410"/>
      <c r="NYU61" s="411"/>
      <c r="NYV61" s="412"/>
      <c r="NYW61" s="406"/>
      <c r="NYX61" s="407"/>
      <c r="NYY61" s="408"/>
      <c r="NYZ61" s="409"/>
      <c r="NZA61" s="410"/>
      <c r="NZB61" s="411"/>
      <c r="NZC61" s="412"/>
      <c r="NZD61" s="406"/>
      <c r="NZE61" s="407"/>
      <c r="NZF61" s="408"/>
      <c r="NZG61" s="409"/>
      <c r="NZH61" s="410"/>
      <c r="NZI61" s="411"/>
      <c r="NZJ61" s="412"/>
      <c r="NZK61" s="406"/>
      <c r="NZL61" s="407"/>
      <c r="NZM61" s="408"/>
      <c r="NZN61" s="409"/>
      <c r="NZO61" s="410"/>
      <c r="NZP61" s="411"/>
      <c r="NZQ61" s="412"/>
      <c r="NZR61" s="406"/>
      <c r="NZS61" s="407"/>
      <c r="NZT61" s="408"/>
      <c r="NZU61" s="409"/>
      <c r="NZV61" s="410"/>
      <c r="NZW61" s="411"/>
      <c r="NZX61" s="412"/>
      <c r="NZY61" s="406"/>
      <c r="NZZ61" s="407"/>
      <c r="OAA61" s="408"/>
      <c r="OAB61" s="409"/>
      <c r="OAC61" s="410"/>
      <c r="OAD61" s="411"/>
      <c r="OAE61" s="412"/>
      <c r="OAF61" s="406"/>
      <c r="OAG61" s="407"/>
      <c r="OAH61" s="408"/>
      <c r="OAI61" s="409"/>
      <c r="OAJ61" s="410"/>
      <c r="OAK61" s="411"/>
      <c r="OAL61" s="412"/>
      <c r="OAM61" s="406"/>
      <c r="OAN61" s="407"/>
      <c r="OAO61" s="408"/>
      <c r="OAP61" s="409"/>
      <c r="OAQ61" s="410"/>
      <c r="OAR61" s="411"/>
      <c r="OAS61" s="412"/>
      <c r="OAT61" s="406"/>
      <c r="OAU61" s="407"/>
      <c r="OAV61" s="408"/>
      <c r="OAW61" s="409"/>
      <c r="OAX61" s="410"/>
      <c r="OAY61" s="411"/>
      <c r="OAZ61" s="412"/>
      <c r="OBA61" s="406"/>
      <c r="OBB61" s="407"/>
      <c r="OBC61" s="408"/>
      <c r="OBD61" s="409"/>
      <c r="OBE61" s="410"/>
      <c r="OBF61" s="411"/>
      <c r="OBG61" s="412"/>
      <c r="OBH61" s="406"/>
      <c r="OBI61" s="407"/>
      <c r="OBJ61" s="408"/>
      <c r="OBK61" s="409"/>
      <c r="OBL61" s="410"/>
      <c r="OBM61" s="411"/>
      <c r="OBN61" s="412"/>
      <c r="OBO61" s="406"/>
      <c r="OBP61" s="407"/>
      <c r="OBQ61" s="408"/>
      <c r="OBR61" s="409"/>
      <c r="OBS61" s="410"/>
      <c r="OBT61" s="411"/>
      <c r="OBU61" s="412"/>
      <c r="OBV61" s="406"/>
      <c r="OBW61" s="407"/>
      <c r="OBX61" s="408"/>
      <c r="OBY61" s="409"/>
      <c r="OBZ61" s="410"/>
      <c r="OCA61" s="411"/>
      <c r="OCB61" s="412"/>
      <c r="OCC61" s="406"/>
      <c r="OCD61" s="407"/>
      <c r="OCE61" s="408"/>
      <c r="OCF61" s="409"/>
      <c r="OCG61" s="410"/>
      <c r="OCH61" s="411"/>
      <c r="OCI61" s="412"/>
      <c r="OCJ61" s="406"/>
      <c r="OCK61" s="407"/>
      <c r="OCL61" s="408"/>
      <c r="OCM61" s="409"/>
      <c r="OCN61" s="410"/>
      <c r="OCO61" s="411"/>
      <c r="OCP61" s="412"/>
      <c r="OCQ61" s="406"/>
      <c r="OCR61" s="407"/>
      <c r="OCS61" s="408"/>
      <c r="OCT61" s="409"/>
      <c r="OCU61" s="410"/>
      <c r="OCV61" s="411"/>
      <c r="OCW61" s="412"/>
      <c r="OCX61" s="406"/>
      <c r="OCY61" s="407"/>
      <c r="OCZ61" s="408"/>
      <c r="ODA61" s="409"/>
      <c r="ODB61" s="410"/>
      <c r="ODC61" s="411"/>
      <c r="ODD61" s="412"/>
      <c r="ODE61" s="406"/>
      <c r="ODF61" s="407"/>
      <c r="ODG61" s="408"/>
      <c r="ODH61" s="409"/>
      <c r="ODI61" s="410"/>
      <c r="ODJ61" s="411"/>
      <c r="ODK61" s="412"/>
      <c r="ODL61" s="406"/>
      <c r="ODM61" s="407"/>
      <c r="ODN61" s="408"/>
      <c r="ODO61" s="409"/>
      <c r="ODP61" s="410"/>
      <c r="ODQ61" s="411"/>
      <c r="ODR61" s="412"/>
      <c r="ODS61" s="406"/>
      <c r="ODT61" s="407"/>
      <c r="ODU61" s="408"/>
      <c r="ODV61" s="409"/>
      <c r="ODW61" s="410"/>
      <c r="ODX61" s="411"/>
      <c r="ODY61" s="412"/>
      <c r="ODZ61" s="406"/>
      <c r="OEA61" s="407"/>
      <c r="OEB61" s="408"/>
      <c r="OEC61" s="409"/>
      <c r="OED61" s="410"/>
      <c r="OEE61" s="411"/>
      <c r="OEF61" s="412"/>
      <c r="OEG61" s="406"/>
      <c r="OEH61" s="407"/>
      <c r="OEI61" s="408"/>
      <c r="OEJ61" s="409"/>
      <c r="OEK61" s="410"/>
      <c r="OEL61" s="411"/>
      <c r="OEM61" s="412"/>
      <c r="OEN61" s="406"/>
      <c r="OEO61" s="407"/>
      <c r="OEP61" s="408"/>
      <c r="OEQ61" s="409"/>
      <c r="OER61" s="410"/>
      <c r="OES61" s="411"/>
      <c r="OET61" s="412"/>
      <c r="OEU61" s="406"/>
      <c r="OEV61" s="407"/>
      <c r="OEW61" s="408"/>
      <c r="OEX61" s="409"/>
      <c r="OEY61" s="410"/>
      <c r="OEZ61" s="411"/>
      <c r="OFA61" s="412"/>
      <c r="OFB61" s="406"/>
      <c r="OFC61" s="407"/>
      <c r="OFD61" s="408"/>
      <c r="OFE61" s="409"/>
      <c r="OFF61" s="410"/>
      <c r="OFG61" s="411"/>
      <c r="OFH61" s="412"/>
      <c r="OFI61" s="406"/>
      <c r="OFJ61" s="407"/>
      <c r="OFK61" s="408"/>
      <c r="OFL61" s="409"/>
      <c r="OFM61" s="410"/>
      <c r="OFN61" s="411"/>
      <c r="OFO61" s="412"/>
      <c r="OFP61" s="406"/>
      <c r="OFQ61" s="407"/>
      <c r="OFR61" s="408"/>
      <c r="OFS61" s="409"/>
      <c r="OFT61" s="410"/>
      <c r="OFU61" s="411"/>
      <c r="OFV61" s="412"/>
      <c r="OFW61" s="406"/>
      <c r="OFX61" s="407"/>
      <c r="OFY61" s="408"/>
      <c r="OFZ61" s="409"/>
      <c r="OGA61" s="410"/>
      <c r="OGB61" s="411"/>
      <c r="OGC61" s="412"/>
      <c r="OGD61" s="406"/>
      <c r="OGE61" s="407"/>
      <c r="OGF61" s="408"/>
      <c r="OGG61" s="409"/>
      <c r="OGH61" s="410"/>
      <c r="OGI61" s="411"/>
      <c r="OGJ61" s="412"/>
      <c r="OGK61" s="406"/>
      <c r="OGL61" s="407"/>
      <c r="OGM61" s="408"/>
      <c r="OGN61" s="409"/>
      <c r="OGO61" s="410"/>
      <c r="OGP61" s="411"/>
      <c r="OGQ61" s="412"/>
      <c r="OGR61" s="406"/>
      <c r="OGS61" s="407"/>
      <c r="OGT61" s="408"/>
      <c r="OGU61" s="409"/>
      <c r="OGV61" s="410"/>
      <c r="OGW61" s="411"/>
      <c r="OGX61" s="412"/>
      <c r="OGY61" s="406"/>
      <c r="OGZ61" s="407"/>
      <c r="OHA61" s="408"/>
      <c r="OHB61" s="409"/>
      <c r="OHC61" s="410"/>
      <c r="OHD61" s="411"/>
      <c r="OHE61" s="412"/>
      <c r="OHF61" s="406"/>
      <c r="OHG61" s="407"/>
      <c r="OHH61" s="408"/>
      <c r="OHI61" s="409"/>
      <c r="OHJ61" s="410"/>
      <c r="OHK61" s="411"/>
      <c r="OHL61" s="412"/>
      <c r="OHM61" s="406"/>
      <c r="OHN61" s="407"/>
      <c r="OHO61" s="408"/>
      <c r="OHP61" s="409"/>
      <c r="OHQ61" s="410"/>
      <c r="OHR61" s="411"/>
      <c r="OHS61" s="412"/>
      <c r="OHT61" s="406"/>
      <c r="OHU61" s="407"/>
      <c r="OHV61" s="408"/>
      <c r="OHW61" s="409"/>
      <c r="OHX61" s="410"/>
      <c r="OHY61" s="411"/>
      <c r="OHZ61" s="412"/>
      <c r="OIA61" s="406"/>
      <c r="OIB61" s="407"/>
      <c r="OIC61" s="408"/>
      <c r="OID61" s="409"/>
      <c r="OIE61" s="410"/>
      <c r="OIF61" s="411"/>
      <c r="OIG61" s="412"/>
      <c r="OIH61" s="406"/>
      <c r="OII61" s="407"/>
      <c r="OIJ61" s="408"/>
      <c r="OIK61" s="409"/>
      <c r="OIL61" s="410"/>
      <c r="OIM61" s="411"/>
      <c r="OIN61" s="412"/>
      <c r="OIO61" s="406"/>
      <c r="OIP61" s="407"/>
      <c r="OIQ61" s="408"/>
      <c r="OIR61" s="409"/>
      <c r="OIS61" s="410"/>
      <c r="OIT61" s="411"/>
      <c r="OIU61" s="412"/>
      <c r="OIV61" s="406"/>
      <c r="OIW61" s="407"/>
      <c r="OIX61" s="408"/>
      <c r="OIY61" s="409"/>
      <c r="OIZ61" s="410"/>
      <c r="OJA61" s="411"/>
      <c r="OJB61" s="412"/>
      <c r="OJC61" s="406"/>
      <c r="OJD61" s="407"/>
      <c r="OJE61" s="408"/>
      <c r="OJF61" s="409"/>
      <c r="OJG61" s="410"/>
      <c r="OJH61" s="411"/>
      <c r="OJI61" s="412"/>
      <c r="OJJ61" s="406"/>
      <c r="OJK61" s="407"/>
      <c r="OJL61" s="408"/>
      <c r="OJM61" s="409"/>
      <c r="OJN61" s="410"/>
      <c r="OJO61" s="411"/>
      <c r="OJP61" s="412"/>
      <c r="OJQ61" s="406"/>
      <c r="OJR61" s="407"/>
      <c r="OJS61" s="408"/>
      <c r="OJT61" s="409"/>
      <c r="OJU61" s="410"/>
      <c r="OJV61" s="411"/>
      <c r="OJW61" s="412"/>
      <c r="OJX61" s="406"/>
      <c r="OJY61" s="407"/>
      <c r="OJZ61" s="408"/>
      <c r="OKA61" s="409"/>
      <c r="OKB61" s="410"/>
      <c r="OKC61" s="411"/>
      <c r="OKD61" s="412"/>
      <c r="OKE61" s="406"/>
      <c r="OKF61" s="407"/>
      <c r="OKG61" s="408"/>
      <c r="OKH61" s="409"/>
      <c r="OKI61" s="410"/>
      <c r="OKJ61" s="411"/>
      <c r="OKK61" s="412"/>
      <c r="OKL61" s="406"/>
      <c r="OKM61" s="407"/>
      <c r="OKN61" s="408"/>
      <c r="OKO61" s="409"/>
      <c r="OKP61" s="410"/>
      <c r="OKQ61" s="411"/>
      <c r="OKR61" s="412"/>
      <c r="OKS61" s="406"/>
      <c r="OKT61" s="407"/>
      <c r="OKU61" s="408"/>
      <c r="OKV61" s="409"/>
      <c r="OKW61" s="410"/>
      <c r="OKX61" s="411"/>
      <c r="OKY61" s="412"/>
      <c r="OKZ61" s="406"/>
      <c r="OLA61" s="407"/>
      <c r="OLB61" s="408"/>
      <c r="OLC61" s="409"/>
      <c r="OLD61" s="410"/>
      <c r="OLE61" s="411"/>
      <c r="OLF61" s="412"/>
      <c r="OLG61" s="406"/>
      <c r="OLH61" s="407"/>
      <c r="OLI61" s="408"/>
      <c r="OLJ61" s="409"/>
      <c r="OLK61" s="410"/>
      <c r="OLL61" s="411"/>
      <c r="OLM61" s="412"/>
      <c r="OLN61" s="406"/>
      <c r="OLO61" s="407"/>
      <c r="OLP61" s="408"/>
      <c r="OLQ61" s="409"/>
      <c r="OLR61" s="410"/>
      <c r="OLS61" s="411"/>
      <c r="OLT61" s="412"/>
      <c r="OLU61" s="406"/>
      <c r="OLV61" s="407"/>
      <c r="OLW61" s="408"/>
      <c r="OLX61" s="409"/>
      <c r="OLY61" s="410"/>
      <c r="OLZ61" s="411"/>
      <c r="OMA61" s="412"/>
      <c r="OMB61" s="406"/>
      <c r="OMC61" s="407"/>
      <c r="OMD61" s="408"/>
      <c r="OME61" s="409"/>
      <c r="OMF61" s="410"/>
      <c r="OMG61" s="411"/>
      <c r="OMH61" s="412"/>
      <c r="OMI61" s="406"/>
      <c r="OMJ61" s="407"/>
      <c r="OMK61" s="408"/>
      <c r="OML61" s="409"/>
      <c r="OMM61" s="410"/>
      <c r="OMN61" s="411"/>
      <c r="OMO61" s="412"/>
      <c r="OMP61" s="406"/>
      <c r="OMQ61" s="407"/>
      <c r="OMR61" s="408"/>
      <c r="OMS61" s="409"/>
      <c r="OMT61" s="410"/>
      <c r="OMU61" s="411"/>
      <c r="OMV61" s="412"/>
      <c r="OMW61" s="406"/>
      <c r="OMX61" s="407"/>
      <c r="OMY61" s="408"/>
      <c r="OMZ61" s="409"/>
      <c r="ONA61" s="410"/>
      <c r="ONB61" s="411"/>
      <c r="ONC61" s="412"/>
      <c r="OND61" s="406"/>
      <c r="ONE61" s="407"/>
      <c r="ONF61" s="408"/>
      <c r="ONG61" s="409"/>
      <c r="ONH61" s="410"/>
      <c r="ONI61" s="411"/>
      <c r="ONJ61" s="412"/>
      <c r="ONK61" s="406"/>
      <c r="ONL61" s="407"/>
      <c r="ONM61" s="408"/>
      <c r="ONN61" s="409"/>
      <c r="ONO61" s="410"/>
      <c r="ONP61" s="411"/>
      <c r="ONQ61" s="412"/>
      <c r="ONR61" s="406"/>
      <c r="ONS61" s="407"/>
      <c r="ONT61" s="408"/>
      <c r="ONU61" s="409"/>
      <c r="ONV61" s="410"/>
      <c r="ONW61" s="411"/>
      <c r="ONX61" s="412"/>
      <c r="ONY61" s="406"/>
      <c r="ONZ61" s="407"/>
      <c r="OOA61" s="408"/>
      <c r="OOB61" s="409"/>
      <c r="OOC61" s="410"/>
      <c r="OOD61" s="411"/>
      <c r="OOE61" s="412"/>
      <c r="OOF61" s="406"/>
      <c r="OOG61" s="407"/>
      <c r="OOH61" s="408"/>
      <c r="OOI61" s="409"/>
      <c r="OOJ61" s="410"/>
      <c r="OOK61" s="411"/>
      <c r="OOL61" s="412"/>
      <c r="OOM61" s="406"/>
      <c r="OON61" s="407"/>
      <c r="OOO61" s="408"/>
      <c r="OOP61" s="409"/>
      <c r="OOQ61" s="410"/>
      <c r="OOR61" s="411"/>
      <c r="OOS61" s="412"/>
      <c r="OOT61" s="406"/>
      <c r="OOU61" s="407"/>
      <c r="OOV61" s="408"/>
      <c r="OOW61" s="409"/>
      <c r="OOX61" s="410"/>
      <c r="OOY61" s="411"/>
      <c r="OOZ61" s="412"/>
      <c r="OPA61" s="406"/>
      <c r="OPB61" s="407"/>
      <c r="OPC61" s="408"/>
      <c r="OPD61" s="409"/>
      <c r="OPE61" s="410"/>
      <c r="OPF61" s="411"/>
      <c r="OPG61" s="412"/>
      <c r="OPH61" s="406"/>
      <c r="OPI61" s="407"/>
      <c r="OPJ61" s="408"/>
      <c r="OPK61" s="409"/>
      <c r="OPL61" s="410"/>
      <c r="OPM61" s="411"/>
      <c r="OPN61" s="412"/>
      <c r="OPO61" s="406"/>
      <c r="OPP61" s="407"/>
      <c r="OPQ61" s="408"/>
      <c r="OPR61" s="409"/>
      <c r="OPS61" s="410"/>
      <c r="OPT61" s="411"/>
      <c r="OPU61" s="412"/>
      <c r="OPV61" s="406"/>
      <c r="OPW61" s="407"/>
      <c r="OPX61" s="408"/>
      <c r="OPY61" s="409"/>
      <c r="OPZ61" s="410"/>
      <c r="OQA61" s="411"/>
      <c r="OQB61" s="412"/>
      <c r="OQC61" s="406"/>
      <c r="OQD61" s="407"/>
      <c r="OQE61" s="408"/>
      <c r="OQF61" s="409"/>
      <c r="OQG61" s="410"/>
      <c r="OQH61" s="411"/>
      <c r="OQI61" s="412"/>
      <c r="OQJ61" s="406"/>
      <c r="OQK61" s="407"/>
      <c r="OQL61" s="408"/>
      <c r="OQM61" s="409"/>
      <c r="OQN61" s="410"/>
      <c r="OQO61" s="411"/>
      <c r="OQP61" s="412"/>
      <c r="OQQ61" s="406"/>
      <c r="OQR61" s="407"/>
      <c r="OQS61" s="408"/>
      <c r="OQT61" s="409"/>
      <c r="OQU61" s="410"/>
      <c r="OQV61" s="411"/>
      <c r="OQW61" s="412"/>
      <c r="OQX61" s="406"/>
      <c r="OQY61" s="407"/>
      <c r="OQZ61" s="408"/>
      <c r="ORA61" s="409"/>
      <c r="ORB61" s="410"/>
      <c r="ORC61" s="411"/>
      <c r="ORD61" s="412"/>
      <c r="ORE61" s="406"/>
      <c r="ORF61" s="407"/>
      <c r="ORG61" s="408"/>
      <c r="ORH61" s="409"/>
      <c r="ORI61" s="410"/>
      <c r="ORJ61" s="411"/>
      <c r="ORK61" s="412"/>
      <c r="ORL61" s="406"/>
      <c r="ORM61" s="407"/>
      <c r="ORN61" s="408"/>
      <c r="ORO61" s="409"/>
      <c r="ORP61" s="410"/>
      <c r="ORQ61" s="411"/>
      <c r="ORR61" s="412"/>
      <c r="ORS61" s="406"/>
      <c r="ORT61" s="407"/>
      <c r="ORU61" s="408"/>
      <c r="ORV61" s="409"/>
      <c r="ORW61" s="410"/>
      <c r="ORX61" s="411"/>
      <c r="ORY61" s="412"/>
      <c r="ORZ61" s="406"/>
      <c r="OSA61" s="407"/>
      <c r="OSB61" s="408"/>
      <c r="OSC61" s="409"/>
      <c r="OSD61" s="410"/>
      <c r="OSE61" s="411"/>
      <c r="OSF61" s="412"/>
      <c r="OSG61" s="406"/>
      <c r="OSH61" s="407"/>
      <c r="OSI61" s="408"/>
      <c r="OSJ61" s="409"/>
      <c r="OSK61" s="410"/>
      <c r="OSL61" s="411"/>
      <c r="OSM61" s="412"/>
      <c r="OSN61" s="406"/>
      <c r="OSO61" s="407"/>
      <c r="OSP61" s="408"/>
      <c r="OSQ61" s="409"/>
      <c r="OSR61" s="410"/>
      <c r="OSS61" s="411"/>
      <c r="OST61" s="412"/>
      <c r="OSU61" s="406"/>
      <c r="OSV61" s="407"/>
      <c r="OSW61" s="408"/>
      <c r="OSX61" s="409"/>
      <c r="OSY61" s="410"/>
      <c r="OSZ61" s="411"/>
      <c r="OTA61" s="412"/>
      <c r="OTB61" s="406"/>
      <c r="OTC61" s="407"/>
      <c r="OTD61" s="408"/>
      <c r="OTE61" s="409"/>
      <c r="OTF61" s="410"/>
      <c r="OTG61" s="411"/>
      <c r="OTH61" s="412"/>
      <c r="OTI61" s="406"/>
      <c r="OTJ61" s="407"/>
      <c r="OTK61" s="408"/>
      <c r="OTL61" s="409"/>
      <c r="OTM61" s="410"/>
      <c r="OTN61" s="411"/>
      <c r="OTO61" s="412"/>
      <c r="OTP61" s="406"/>
      <c r="OTQ61" s="407"/>
      <c r="OTR61" s="408"/>
      <c r="OTS61" s="409"/>
      <c r="OTT61" s="410"/>
      <c r="OTU61" s="411"/>
      <c r="OTV61" s="412"/>
      <c r="OTW61" s="406"/>
      <c r="OTX61" s="407"/>
      <c r="OTY61" s="408"/>
      <c r="OTZ61" s="409"/>
      <c r="OUA61" s="410"/>
      <c r="OUB61" s="411"/>
      <c r="OUC61" s="412"/>
      <c r="OUD61" s="406"/>
      <c r="OUE61" s="407"/>
      <c r="OUF61" s="408"/>
      <c r="OUG61" s="409"/>
      <c r="OUH61" s="410"/>
      <c r="OUI61" s="411"/>
      <c r="OUJ61" s="412"/>
      <c r="OUK61" s="406"/>
      <c r="OUL61" s="407"/>
      <c r="OUM61" s="408"/>
      <c r="OUN61" s="409"/>
      <c r="OUO61" s="410"/>
      <c r="OUP61" s="411"/>
      <c r="OUQ61" s="412"/>
      <c r="OUR61" s="406"/>
      <c r="OUS61" s="407"/>
      <c r="OUT61" s="408"/>
      <c r="OUU61" s="409"/>
      <c r="OUV61" s="410"/>
      <c r="OUW61" s="411"/>
      <c r="OUX61" s="412"/>
      <c r="OUY61" s="406"/>
      <c r="OUZ61" s="407"/>
      <c r="OVA61" s="408"/>
      <c r="OVB61" s="409"/>
      <c r="OVC61" s="410"/>
      <c r="OVD61" s="411"/>
      <c r="OVE61" s="412"/>
      <c r="OVF61" s="406"/>
      <c r="OVG61" s="407"/>
      <c r="OVH61" s="408"/>
      <c r="OVI61" s="409"/>
      <c r="OVJ61" s="410"/>
      <c r="OVK61" s="411"/>
      <c r="OVL61" s="412"/>
      <c r="OVM61" s="406"/>
      <c r="OVN61" s="407"/>
      <c r="OVO61" s="408"/>
      <c r="OVP61" s="409"/>
      <c r="OVQ61" s="410"/>
      <c r="OVR61" s="411"/>
      <c r="OVS61" s="412"/>
      <c r="OVT61" s="406"/>
      <c r="OVU61" s="407"/>
      <c r="OVV61" s="408"/>
      <c r="OVW61" s="409"/>
      <c r="OVX61" s="410"/>
      <c r="OVY61" s="411"/>
      <c r="OVZ61" s="412"/>
      <c r="OWA61" s="406"/>
      <c r="OWB61" s="407"/>
      <c r="OWC61" s="408"/>
      <c r="OWD61" s="409"/>
      <c r="OWE61" s="410"/>
      <c r="OWF61" s="411"/>
      <c r="OWG61" s="412"/>
      <c r="OWH61" s="406"/>
      <c r="OWI61" s="407"/>
      <c r="OWJ61" s="408"/>
      <c r="OWK61" s="409"/>
      <c r="OWL61" s="410"/>
      <c r="OWM61" s="411"/>
      <c r="OWN61" s="412"/>
      <c r="OWO61" s="406"/>
      <c r="OWP61" s="407"/>
      <c r="OWQ61" s="408"/>
      <c r="OWR61" s="409"/>
      <c r="OWS61" s="410"/>
      <c r="OWT61" s="411"/>
      <c r="OWU61" s="412"/>
      <c r="OWV61" s="406"/>
      <c r="OWW61" s="407"/>
      <c r="OWX61" s="408"/>
      <c r="OWY61" s="409"/>
      <c r="OWZ61" s="410"/>
      <c r="OXA61" s="411"/>
      <c r="OXB61" s="412"/>
      <c r="OXC61" s="406"/>
      <c r="OXD61" s="407"/>
      <c r="OXE61" s="408"/>
      <c r="OXF61" s="409"/>
      <c r="OXG61" s="410"/>
      <c r="OXH61" s="411"/>
      <c r="OXI61" s="412"/>
      <c r="OXJ61" s="406"/>
      <c r="OXK61" s="407"/>
      <c r="OXL61" s="408"/>
      <c r="OXM61" s="409"/>
      <c r="OXN61" s="410"/>
      <c r="OXO61" s="411"/>
      <c r="OXP61" s="412"/>
      <c r="OXQ61" s="406"/>
      <c r="OXR61" s="407"/>
      <c r="OXS61" s="408"/>
      <c r="OXT61" s="409"/>
      <c r="OXU61" s="410"/>
      <c r="OXV61" s="411"/>
      <c r="OXW61" s="412"/>
      <c r="OXX61" s="406"/>
      <c r="OXY61" s="407"/>
      <c r="OXZ61" s="408"/>
      <c r="OYA61" s="409"/>
      <c r="OYB61" s="410"/>
      <c r="OYC61" s="411"/>
      <c r="OYD61" s="412"/>
      <c r="OYE61" s="406"/>
      <c r="OYF61" s="407"/>
      <c r="OYG61" s="408"/>
      <c r="OYH61" s="409"/>
      <c r="OYI61" s="410"/>
      <c r="OYJ61" s="411"/>
      <c r="OYK61" s="412"/>
      <c r="OYL61" s="406"/>
      <c r="OYM61" s="407"/>
      <c r="OYN61" s="408"/>
      <c r="OYO61" s="409"/>
      <c r="OYP61" s="410"/>
      <c r="OYQ61" s="411"/>
      <c r="OYR61" s="412"/>
      <c r="OYS61" s="406"/>
      <c r="OYT61" s="407"/>
      <c r="OYU61" s="408"/>
      <c r="OYV61" s="409"/>
      <c r="OYW61" s="410"/>
      <c r="OYX61" s="411"/>
      <c r="OYY61" s="412"/>
      <c r="OYZ61" s="406"/>
      <c r="OZA61" s="407"/>
      <c r="OZB61" s="408"/>
      <c r="OZC61" s="409"/>
      <c r="OZD61" s="410"/>
      <c r="OZE61" s="411"/>
      <c r="OZF61" s="412"/>
      <c r="OZG61" s="406"/>
      <c r="OZH61" s="407"/>
      <c r="OZI61" s="408"/>
      <c r="OZJ61" s="409"/>
      <c r="OZK61" s="410"/>
      <c r="OZL61" s="411"/>
      <c r="OZM61" s="412"/>
      <c r="OZN61" s="406"/>
      <c r="OZO61" s="407"/>
      <c r="OZP61" s="408"/>
      <c r="OZQ61" s="409"/>
      <c r="OZR61" s="410"/>
      <c r="OZS61" s="411"/>
      <c r="OZT61" s="412"/>
      <c r="OZU61" s="406"/>
      <c r="OZV61" s="407"/>
      <c r="OZW61" s="408"/>
      <c r="OZX61" s="409"/>
      <c r="OZY61" s="410"/>
      <c r="OZZ61" s="411"/>
      <c r="PAA61" s="412"/>
      <c r="PAB61" s="406"/>
      <c r="PAC61" s="407"/>
      <c r="PAD61" s="408"/>
      <c r="PAE61" s="409"/>
      <c r="PAF61" s="410"/>
      <c r="PAG61" s="411"/>
      <c r="PAH61" s="412"/>
      <c r="PAI61" s="406"/>
      <c r="PAJ61" s="407"/>
      <c r="PAK61" s="408"/>
      <c r="PAL61" s="409"/>
      <c r="PAM61" s="410"/>
      <c r="PAN61" s="411"/>
      <c r="PAO61" s="412"/>
      <c r="PAP61" s="406"/>
      <c r="PAQ61" s="407"/>
      <c r="PAR61" s="408"/>
      <c r="PAS61" s="409"/>
      <c r="PAT61" s="410"/>
      <c r="PAU61" s="411"/>
      <c r="PAV61" s="412"/>
      <c r="PAW61" s="406"/>
      <c r="PAX61" s="407"/>
      <c r="PAY61" s="408"/>
      <c r="PAZ61" s="409"/>
      <c r="PBA61" s="410"/>
      <c r="PBB61" s="411"/>
      <c r="PBC61" s="412"/>
      <c r="PBD61" s="406"/>
      <c r="PBE61" s="407"/>
      <c r="PBF61" s="408"/>
      <c r="PBG61" s="409"/>
      <c r="PBH61" s="410"/>
      <c r="PBI61" s="411"/>
      <c r="PBJ61" s="412"/>
      <c r="PBK61" s="406"/>
      <c r="PBL61" s="407"/>
      <c r="PBM61" s="408"/>
      <c r="PBN61" s="409"/>
      <c r="PBO61" s="410"/>
      <c r="PBP61" s="411"/>
      <c r="PBQ61" s="412"/>
      <c r="PBR61" s="406"/>
      <c r="PBS61" s="407"/>
      <c r="PBT61" s="408"/>
      <c r="PBU61" s="409"/>
      <c r="PBV61" s="410"/>
      <c r="PBW61" s="411"/>
      <c r="PBX61" s="412"/>
      <c r="PBY61" s="406"/>
      <c r="PBZ61" s="407"/>
      <c r="PCA61" s="408"/>
      <c r="PCB61" s="409"/>
      <c r="PCC61" s="410"/>
      <c r="PCD61" s="411"/>
      <c r="PCE61" s="412"/>
      <c r="PCF61" s="406"/>
      <c r="PCG61" s="407"/>
      <c r="PCH61" s="408"/>
      <c r="PCI61" s="409"/>
      <c r="PCJ61" s="410"/>
      <c r="PCK61" s="411"/>
      <c r="PCL61" s="412"/>
      <c r="PCM61" s="406"/>
      <c r="PCN61" s="407"/>
      <c r="PCO61" s="408"/>
      <c r="PCP61" s="409"/>
      <c r="PCQ61" s="410"/>
      <c r="PCR61" s="411"/>
      <c r="PCS61" s="412"/>
      <c r="PCT61" s="406"/>
      <c r="PCU61" s="407"/>
      <c r="PCV61" s="408"/>
      <c r="PCW61" s="409"/>
      <c r="PCX61" s="410"/>
      <c r="PCY61" s="411"/>
      <c r="PCZ61" s="412"/>
      <c r="PDA61" s="406"/>
      <c r="PDB61" s="407"/>
      <c r="PDC61" s="408"/>
      <c r="PDD61" s="409"/>
      <c r="PDE61" s="410"/>
      <c r="PDF61" s="411"/>
      <c r="PDG61" s="412"/>
      <c r="PDH61" s="406"/>
      <c r="PDI61" s="407"/>
      <c r="PDJ61" s="408"/>
      <c r="PDK61" s="409"/>
      <c r="PDL61" s="410"/>
      <c r="PDM61" s="411"/>
      <c r="PDN61" s="412"/>
      <c r="PDO61" s="406"/>
      <c r="PDP61" s="407"/>
      <c r="PDQ61" s="408"/>
      <c r="PDR61" s="409"/>
      <c r="PDS61" s="410"/>
      <c r="PDT61" s="411"/>
      <c r="PDU61" s="412"/>
      <c r="PDV61" s="406"/>
      <c r="PDW61" s="407"/>
      <c r="PDX61" s="408"/>
      <c r="PDY61" s="409"/>
      <c r="PDZ61" s="410"/>
      <c r="PEA61" s="411"/>
      <c r="PEB61" s="412"/>
      <c r="PEC61" s="406"/>
      <c r="PED61" s="407"/>
      <c r="PEE61" s="408"/>
      <c r="PEF61" s="409"/>
      <c r="PEG61" s="410"/>
      <c r="PEH61" s="411"/>
      <c r="PEI61" s="412"/>
      <c r="PEJ61" s="406"/>
      <c r="PEK61" s="407"/>
      <c r="PEL61" s="408"/>
      <c r="PEM61" s="409"/>
      <c r="PEN61" s="410"/>
      <c r="PEO61" s="411"/>
      <c r="PEP61" s="412"/>
      <c r="PEQ61" s="406"/>
      <c r="PER61" s="407"/>
      <c r="PES61" s="408"/>
      <c r="PET61" s="409"/>
      <c r="PEU61" s="410"/>
      <c r="PEV61" s="411"/>
      <c r="PEW61" s="412"/>
      <c r="PEX61" s="406"/>
      <c r="PEY61" s="407"/>
      <c r="PEZ61" s="408"/>
      <c r="PFA61" s="409"/>
      <c r="PFB61" s="410"/>
      <c r="PFC61" s="411"/>
      <c r="PFD61" s="412"/>
      <c r="PFE61" s="406"/>
      <c r="PFF61" s="407"/>
      <c r="PFG61" s="408"/>
      <c r="PFH61" s="409"/>
      <c r="PFI61" s="410"/>
      <c r="PFJ61" s="411"/>
      <c r="PFK61" s="412"/>
      <c r="PFL61" s="406"/>
      <c r="PFM61" s="407"/>
      <c r="PFN61" s="408"/>
      <c r="PFO61" s="409"/>
      <c r="PFP61" s="410"/>
      <c r="PFQ61" s="411"/>
      <c r="PFR61" s="412"/>
      <c r="PFS61" s="406"/>
      <c r="PFT61" s="407"/>
      <c r="PFU61" s="408"/>
      <c r="PFV61" s="409"/>
      <c r="PFW61" s="410"/>
      <c r="PFX61" s="411"/>
      <c r="PFY61" s="412"/>
      <c r="PFZ61" s="406"/>
      <c r="PGA61" s="407"/>
      <c r="PGB61" s="408"/>
      <c r="PGC61" s="409"/>
      <c r="PGD61" s="410"/>
      <c r="PGE61" s="411"/>
      <c r="PGF61" s="412"/>
      <c r="PGG61" s="406"/>
      <c r="PGH61" s="407"/>
      <c r="PGI61" s="408"/>
      <c r="PGJ61" s="409"/>
      <c r="PGK61" s="410"/>
      <c r="PGL61" s="411"/>
      <c r="PGM61" s="412"/>
      <c r="PGN61" s="406"/>
      <c r="PGO61" s="407"/>
      <c r="PGP61" s="408"/>
      <c r="PGQ61" s="409"/>
      <c r="PGR61" s="410"/>
      <c r="PGS61" s="411"/>
      <c r="PGT61" s="412"/>
      <c r="PGU61" s="406"/>
      <c r="PGV61" s="407"/>
      <c r="PGW61" s="408"/>
      <c r="PGX61" s="409"/>
      <c r="PGY61" s="410"/>
      <c r="PGZ61" s="411"/>
      <c r="PHA61" s="412"/>
      <c r="PHB61" s="406"/>
      <c r="PHC61" s="407"/>
      <c r="PHD61" s="408"/>
      <c r="PHE61" s="409"/>
      <c r="PHF61" s="410"/>
      <c r="PHG61" s="411"/>
      <c r="PHH61" s="412"/>
      <c r="PHI61" s="406"/>
      <c r="PHJ61" s="407"/>
      <c r="PHK61" s="408"/>
      <c r="PHL61" s="409"/>
      <c r="PHM61" s="410"/>
      <c r="PHN61" s="411"/>
      <c r="PHO61" s="412"/>
      <c r="PHP61" s="406"/>
      <c r="PHQ61" s="407"/>
      <c r="PHR61" s="408"/>
      <c r="PHS61" s="409"/>
      <c r="PHT61" s="410"/>
      <c r="PHU61" s="411"/>
      <c r="PHV61" s="412"/>
      <c r="PHW61" s="406"/>
      <c r="PHX61" s="407"/>
      <c r="PHY61" s="408"/>
      <c r="PHZ61" s="409"/>
      <c r="PIA61" s="410"/>
      <c r="PIB61" s="411"/>
      <c r="PIC61" s="412"/>
      <c r="PID61" s="406"/>
      <c r="PIE61" s="407"/>
      <c r="PIF61" s="408"/>
      <c r="PIG61" s="409"/>
      <c r="PIH61" s="410"/>
      <c r="PII61" s="411"/>
      <c r="PIJ61" s="412"/>
      <c r="PIK61" s="406"/>
      <c r="PIL61" s="407"/>
      <c r="PIM61" s="408"/>
      <c r="PIN61" s="409"/>
      <c r="PIO61" s="410"/>
      <c r="PIP61" s="411"/>
      <c r="PIQ61" s="412"/>
      <c r="PIR61" s="406"/>
      <c r="PIS61" s="407"/>
      <c r="PIT61" s="408"/>
      <c r="PIU61" s="409"/>
      <c r="PIV61" s="410"/>
      <c r="PIW61" s="411"/>
      <c r="PIX61" s="412"/>
      <c r="PIY61" s="406"/>
      <c r="PIZ61" s="407"/>
      <c r="PJA61" s="408"/>
      <c r="PJB61" s="409"/>
      <c r="PJC61" s="410"/>
      <c r="PJD61" s="411"/>
      <c r="PJE61" s="412"/>
      <c r="PJF61" s="406"/>
      <c r="PJG61" s="407"/>
      <c r="PJH61" s="408"/>
      <c r="PJI61" s="409"/>
      <c r="PJJ61" s="410"/>
      <c r="PJK61" s="411"/>
      <c r="PJL61" s="412"/>
      <c r="PJM61" s="406"/>
      <c r="PJN61" s="407"/>
      <c r="PJO61" s="408"/>
      <c r="PJP61" s="409"/>
      <c r="PJQ61" s="410"/>
      <c r="PJR61" s="411"/>
      <c r="PJS61" s="412"/>
      <c r="PJT61" s="406"/>
      <c r="PJU61" s="407"/>
      <c r="PJV61" s="408"/>
      <c r="PJW61" s="409"/>
      <c r="PJX61" s="410"/>
      <c r="PJY61" s="411"/>
      <c r="PJZ61" s="412"/>
      <c r="PKA61" s="406"/>
      <c r="PKB61" s="407"/>
      <c r="PKC61" s="408"/>
      <c r="PKD61" s="409"/>
      <c r="PKE61" s="410"/>
      <c r="PKF61" s="411"/>
      <c r="PKG61" s="412"/>
      <c r="PKH61" s="406"/>
      <c r="PKI61" s="407"/>
      <c r="PKJ61" s="408"/>
      <c r="PKK61" s="409"/>
      <c r="PKL61" s="410"/>
      <c r="PKM61" s="411"/>
      <c r="PKN61" s="412"/>
      <c r="PKO61" s="406"/>
      <c r="PKP61" s="407"/>
      <c r="PKQ61" s="408"/>
      <c r="PKR61" s="409"/>
      <c r="PKS61" s="410"/>
      <c r="PKT61" s="411"/>
      <c r="PKU61" s="412"/>
      <c r="PKV61" s="406"/>
      <c r="PKW61" s="407"/>
      <c r="PKX61" s="408"/>
      <c r="PKY61" s="409"/>
      <c r="PKZ61" s="410"/>
      <c r="PLA61" s="411"/>
      <c r="PLB61" s="412"/>
      <c r="PLC61" s="406"/>
      <c r="PLD61" s="407"/>
      <c r="PLE61" s="408"/>
      <c r="PLF61" s="409"/>
      <c r="PLG61" s="410"/>
      <c r="PLH61" s="411"/>
      <c r="PLI61" s="412"/>
      <c r="PLJ61" s="406"/>
      <c r="PLK61" s="407"/>
      <c r="PLL61" s="408"/>
      <c r="PLM61" s="409"/>
      <c r="PLN61" s="410"/>
      <c r="PLO61" s="411"/>
      <c r="PLP61" s="412"/>
      <c r="PLQ61" s="406"/>
      <c r="PLR61" s="407"/>
      <c r="PLS61" s="408"/>
      <c r="PLT61" s="409"/>
      <c r="PLU61" s="410"/>
      <c r="PLV61" s="411"/>
      <c r="PLW61" s="412"/>
      <c r="PLX61" s="406"/>
      <c r="PLY61" s="407"/>
      <c r="PLZ61" s="408"/>
      <c r="PMA61" s="409"/>
      <c r="PMB61" s="410"/>
      <c r="PMC61" s="411"/>
      <c r="PMD61" s="412"/>
      <c r="PME61" s="406"/>
      <c r="PMF61" s="407"/>
      <c r="PMG61" s="408"/>
      <c r="PMH61" s="409"/>
      <c r="PMI61" s="410"/>
      <c r="PMJ61" s="411"/>
      <c r="PMK61" s="412"/>
      <c r="PML61" s="406"/>
      <c r="PMM61" s="407"/>
      <c r="PMN61" s="408"/>
      <c r="PMO61" s="409"/>
      <c r="PMP61" s="410"/>
      <c r="PMQ61" s="411"/>
      <c r="PMR61" s="412"/>
      <c r="PMS61" s="406"/>
      <c r="PMT61" s="407"/>
      <c r="PMU61" s="408"/>
      <c r="PMV61" s="409"/>
      <c r="PMW61" s="410"/>
      <c r="PMX61" s="411"/>
      <c r="PMY61" s="412"/>
      <c r="PMZ61" s="406"/>
      <c r="PNA61" s="407"/>
      <c r="PNB61" s="408"/>
      <c r="PNC61" s="409"/>
      <c r="PND61" s="410"/>
      <c r="PNE61" s="411"/>
      <c r="PNF61" s="412"/>
      <c r="PNG61" s="406"/>
      <c r="PNH61" s="407"/>
      <c r="PNI61" s="408"/>
      <c r="PNJ61" s="409"/>
      <c r="PNK61" s="410"/>
      <c r="PNL61" s="411"/>
      <c r="PNM61" s="412"/>
      <c r="PNN61" s="406"/>
      <c r="PNO61" s="407"/>
      <c r="PNP61" s="408"/>
      <c r="PNQ61" s="409"/>
      <c r="PNR61" s="410"/>
      <c r="PNS61" s="411"/>
      <c r="PNT61" s="412"/>
      <c r="PNU61" s="406"/>
      <c r="PNV61" s="407"/>
      <c r="PNW61" s="408"/>
      <c r="PNX61" s="409"/>
      <c r="PNY61" s="410"/>
      <c r="PNZ61" s="411"/>
      <c r="POA61" s="412"/>
      <c r="POB61" s="406"/>
      <c r="POC61" s="407"/>
      <c r="POD61" s="408"/>
      <c r="POE61" s="409"/>
      <c r="POF61" s="410"/>
      <c r="POG61" s="411"/>
      <c r="POH61" s="412"/>
      <c r="POI61" s="406"/>
      <c r="POJ61" s="407"/>
      <c r="POK61" s="408"/>
      <c r="POL61" s="409"/>
      <c r="POM61" s="410"/>
      <c r="PON61" s="411"/>
      <c r="POO61" s="412"/>
      <c r="POP61" s="406"/>
      <c r="POQ61" s="407"/>
      <c r="POR61" s="408"/>
      <c r="POS61" s="409"/>
      <c r="POT61" s="410"/>
      <c r="POU61" s="411"/>
      <c r="POV61" s="412"/>
      <c r="POW61" s="406"/>
      <c r="POX61" s="407"/>
      <c r="POY61" s="408"/>
      <c r="POZ61" s="409"/>
      <c r="PPA61" s="410"/>
      <c r="PPB61" s="411"/>
      <c r="PPC61" s="412"/>
      <c r="PPD61" s="406"/>
      <c r="PPE61" s="407"/>
      <c r="PPF61" s="408"/>
      <c r="PPG61" s="409"/>
      <c r="PPH61" s="410"/>
      <c r="PPI61" s="411"/>
      <c r="PPJ61" s="412"/>
      <c r="PPK61" s="406"/>
      <c r="PPL61" s="407"/>
      <c r="PPM61" s="408"/>
      <c r="PPN61" s="409"/>
      <c r="PPO61" s="410"/>
      <c r="PPP61" s="411"/>
      <c r="PPQ61" s="412"/>
      <c r="PPR61" s="406"/>
      <c r="PPS61" s="407"/>
      <c r="PPT61" s="408"/>
      <c r="PPU61" s="409"/>
      <c r="PPV61" s="410"/>
      <c r="PPW61" s="411"/>
      <c r="PPX61" s="412"/>
      <c r="PPY61" s="406"/>
      <c r="PPZ61" s="407"/>
      <c r="PQA61" s="408"/>
      <c r="PQB61" s="409"/>
      <c r="PQC61" s="410"/>
      <c r="PQD61" s="411"/>
      <c r="PQE61" s="412"/>
      <c r="PQF61" s="406"/>
      <c r="PQG61" s="407"/>
      <c r="PQH61" s="408"/>
      <c r="PQI61" s="409"/>
      <c r="PQJ61" s="410"/>
      <c r="PQK61" s="411"/>
      <c r="PQL61" s="412"/>
      <c r="PQM61" s="406"/>
      <c r="PQN61" s="407"/>
      <c r="PQO61" s="408"/>
      <c r="PQP61" s="409"/>
      <c r="PQQ61" s="410"/>
      <c r="PQR61" s="411"/>
      <c r="PQS61" s="412"/>
      <c r="PQT61" s="406"/>
      <c r="PQU61" s="407"/>
      <c r="PQV61" s="408"/>
      <c r="PQW61" s="409"/>
      <c r="PQX61" s="410"/>
      <c r="PQY61" s="411"/>
      <c r="PQZ61" s="412"/>
      <c r="PRA61" s="406"/>
      <c r="PRB61" s="407"/>
      <c r="PRC61" s="408"/>
      <c r="PRD61" s="409"/>
      <c r="PRE61" s="410"/>
      <c r="PRF61" s="411"/>
      <c r="PRG61" s="412"/>
      <c r="PRH61" s="406"/>
      <c r="PRI61" s="407"/>
      <c r="PRJ61" s="408"/>
      <c r="PRK61" s="409"/>
      <c r="PRL61" s="410"/>
      <c r="PRM61" s="411"/>
      <c r="PRN61" s="412"/>
      <c r="PRO61" s="406"/>
      <c r="PRP61" s="407"/>
      <c r="PRQ61" s="408"/>
      <c r="PRR61" s="409"/>
      <c r="PRS61" s="410"/>
      <c r="PRT61" s="411"/>
      <c r="PRU61" s="412"/>
      <c r="PRV61" s="406"/>
      <c r="PRW61" s="407"/>
      <c r="PRX61" s="408"/>
      <c r="PRY61" s="409"/>
      <c r="PRZ61" s="410"/>
      <c r="PSA61" s="411"/>
      <c r="PSB61" s="412"/>
      <c r="PSC61" s="406"/>
      <c r="PSD61" s="407"/>
      <c r="PSE61" s="408"/>
      <c r="PSF61" s="409"/>
      <c r="PSG61" s="410"/>
      <c r="PSH61" s="411"/>
      <c r="PSI61" s="412"/>
      <c r="PSJ61" s="406"/>
      <c r="PSK61" s="407"/>
      <c r="PSL61" s="408"/>
      <c r="PSM61" s="409"/>
      <c r="PSN61" s="410"/>
      <c r="PSO61" s="411"/>
      <c r="PSP61" s="412"/>
      <c r="PSQ61" s="406"/>
      <c r="PSR61" s="407"/>
      <c r="PSS61" s="408"/>
      <c r="PST61" s="409"/>
      <c r="PSU61" s="410"/>
      <c r="PSV61" s="411"/>
      <c r="PSW61" s="412"/>
      <c r="PSX61" s="406"/>
      <c r="PSY61" s="407"/>
      <c r="PSZ61" s="408"/>
      <c r="PTA61" s="409"/>
      <c r="PTB61" s="410"/>
      <c r="PTC61" s="411"/>
      <c r="PTD61" s="412"/>
      <c r="PTE61" s="406"/>
      <c r="PTF61" s="407"/>
      <c r="PTG61" s="408"/>
      <c r="PTH61" s="409"/>
      <c r="PTI61" s="410"/>
      <c r="PTJ61" s="411"/>
      <c r="PTK61" s="412"/>
      <c r="PTL61" s="406"/>
      <c r="PTM61" s="407"/>
      <c r="PTN61" s="408"/>
      <c r="PTO61" s="409"/>
      <c r="PTP61" s="410"/>
      <c r="PTQ61" s="411"/>
      <c r="PTR61" s="412"/>
      <c r="PTS61" s="406"/>
      <c r="PTT61" s="407"/>
      <c r="PTU61" s="408"/>
      <c r="PTV61" s="409"/>
      <c r="PTW61" s="410"/>
      <c r="PTX61" s="411"/>
      <c r="PTY61" s="412"/>
      <c r="PTZ61" s="406"/>
      <c r="PUA61" s="407"/>
      <c r="PUB61" s="408"/>
      <c r="PUC61" s="409"/>
      <c r="PUD61" s="410"/>
      <c r="PUE61" s="411"/>
      <c r="PUF61" s="412"/>
      <c r="PUG61" s="406"/>
      <c r="PUH61" s="407"/>
      <c r="PUI61" s="408"/>
      <c r="PUJ61" s="409"/>
      <c r="PUK61" s="410"/>
      <c r="PUL61" s="411"/>
      <c r="PUM61" s="412"/>
      <c r="PUN61" s="406"/>
      <c r="PUO61" s="407"/>
      <c r="PUP61" s="408"/>
      <c r="PUQ61" s="409"/>
      <c r="PUR61" s="410"/>
      <c r="PUS61" s="411"/>
      <c r="PUT61" s="412"/>
      <c r="PUU61" s="406"/>
      <c r="PUV61" s="407"/>
      <c r="PUW61" s="408"/>
      <c r="PUX61" s="409"/>
      <c r="PUY61" s="410"/>
      <c r="PUZ61" s="411"/>
      <c r="PVA61" s="412"/>
      <c r="PVB61" s="406"/>
      <c r="PVC61" s="407"/>
      <c r="PVD61" s="408"/>
      <c r="PVE61" s="409"/>
      <c r="PVF61" s="410"/>
      <c r="PVG61" s="411"/>
      <c r="PVH61" s="412"/>
      <c r="PVI61" s="406"/>
      <c r="PVJ61" s="407"/>
      <c r="PVK61" s="408"/>
      <c r="PVL61" s="409"/>
      <c r="PVM61" s="410"/>
      <c r="PVN61" s="411"/>
      <c r="PVO61" s="412"/>
      <c r="PVP61" s="406"/>
      <c r="PVQ61" s="407"/>
      <c r="PVR61" s="408"/>
      <c r="PVS61" s="409"/>
      <c r="PVT61" s="410"/>
      <c r="PVU61" s="411"/>
      <c r="PVV61" s="412"/>
      <c r="PVW61" s="406"/>
      <c r="PVX61" s="407"/>
      <c r="PVY61" s="408"/>
      <c r="PVZ61" s="409"/>
      <c r="PWA61" s="410"/>
      <c r="PWB61" s="411"/>
      <c r="PWC61" s="412"/>
      <c r="PWD61" s="406"/>
      <c r="PWE61" s="407"/>
      <c r="PWF61" s="408"/>
      <c r="PWG61" s="409"/>
      <c r="PWH61" s="410"/>
      <c r="PWI61" s="411"/>
      <c r="PWJ61" s="412"/>
      <c r="PWK61" s="406"/>
      <c r="PWL61" s="407"/>
      <c r="PWM61" s="408"/>
      <c r="PWN61" s="409"/>
      <c r="PWO61" s="410"/>
      <c r="PWP61" s="411"/>
      <c r="PWQ61" s="412"/>
      <c r="PWR61" s="406"/>
      <c r="PWS61" s="407"/>
      <c r="PWT61" s="408"/>
      <c r="PWU61" s="409"/>
      <c r="PWV61" s="410"/>
      <c r="PWW61" s="411"/>
      <c r="PWX61" s="412"/>
      <c r="PWY61" s="406"/>
      <c r="PWZ61" s="407"/>
      <c r="PXA61" s="408"/>
      <c r="PXB61" s="409"/>
      <c r="PXC61" s="410"/>
      <c r="PXD61" s="411"/>
      <c r="PXE61" s="412"/>
      <c r="PXF61" s="406"/>
      <c r="PXG61" s="407"/>
      <c r="PXH61" s="408"/>
      <c r="PXI61" s="409"/>
      <c r="PXJ61" s="410"/>
      <c r="PXK61" s="411"/>
      <c r="PXL61" s="412"/>
      <c r="PXM61" s="406"/>
      <c r="PXN61" s="407"/>
      <c r="PXO61" s="408"/>
      <c r="PXP61" s="409"/>
      <c r="PXQ61" s="410"/>
      <c r="PXR61" s="411"/>
      <c r="PXS61" s="412"/>
      <c r="PXT61" s="406"/>
      <c r="PXU61" s="407"/>
      <c r="PXV61" s="408"/>
      <c r="PXW61" s="409"/>
      <c r="PXX61" s="410"/>
      <c r="PXY61" s="411"/>
      <c r="PXZ61" s="412"/>
      <c r="PYA61" s="406"/>
      <c r="PYB61" s="407"/>
      <c r="PYC61" s="408"/>
      <c r="PYD61" s="409"/>
      <c r="PYE61" s="410"/>
      <c r="PYF61" s="411"/>
      <c r="PYG61" s="412"/>
      <c r="PYH61" s="406"/>
      <c r="PYI61" s="407"/>
      <c r="PYJ61" s="408"/>
      <c r="PYK61" s="409"/>
      <c r="PYL61" s="410"/>
      <c r="PYM61" s="411"/>
      <c r="PYN61" s="412"/>
      <c r="PYO61" s="406"/>
      <c r="PYP61" s="407"/>
      <c r="PYQ61" s="408"/>
      <c r="PYR61" s="409"/>
      <c r="PYS61" s="410"/>
      <c r="PYT61" s="411"/>
      <c r="PYU61" s="412"/>
      <c r="PYV61" s="406"/>
      <c r="PYW61" s="407"/>
      <c r="PYX61" s="408"/>
      <c r="PYY61" s="409"/>
      <c r="PYZ61" s="410"/>
      <c r="PZA61" s="411"/>
      <c r="PZB61" s="412"/>
      <c r="PZC61" s="406"/>
      <c r="PZD61" s="407"/>
      <c r="PZE61" s="408"/>
      <c r="PZF61" s="409"/>
      <c r="PZG61" s="410"/>
      <c r="PZH61" s="411"/>
      <c r="PZI61" s="412"/>
      <c r="PZJ61" s="406"/>
      <c r="PZK61" s="407"/>
      <c r="PZL61" s="408"/>
      <c r="PZM61" s="409"/>
      <c r="PZN61" s="410"/>
      <c r="PZO61" s="411"/>
      <c r="PZP61" s="412"/>
      <c r="PZQ61" s="406"/>
      <c r="PZR61" s="407"/>
      <c r="PZS61" s="408"/>
      <c r="PZT61" s="409"/>
      <c r="PZU61" s="410"/>
      <c r="PZV61" s="411"/>
      <c r="PZW61" s="412"/>
      <c r="PZX61" s="406"/>
      <c r="PZY61" s="407"/>
      <c r="PZZ61" s="408"/>
      <c r="QAA61" s="409"/>
      <c r="QAB61" s="410"/>
      <c r="QAC61" s="411"/>
      <c r="QAD61" s="412"/>
      <c r="QAE61" s="406"/>
      <c r="QAF61" s="407"/>
      <c r="QAG61" s="408"/>
      <c r="QAH61" s="409"/>
      <c r="QAI61" s="410"/>
      <c r="QAJ61" s="411"/>
      <c r="QAK61" s="412"/>
      <c r="QAL61" s="406"/>
      <c r="QAM61" s="407"/>
      <c r="QAN61" s="408"/>
      <c r="QAO61" s="409"/>
      <c r="QAP61" s="410"/>
      <c r="QAQ61" s="411"/>
      <c r="QAR61" s="412"/>
      <c r="QAS61" s="406"/>
      <c r="QAT61" s="407"/>
      <c r="QAU61" s="408"/>
      <c r="QAV61" s="409"/>
      <c r="QAW61" s="410"/>
      <c r="QAX61" s="411"/>
      <c r="QAY61" s="412"/>
      <c r="QAZ61" s="406"/>
      <c r="QBA61" s="407"/>
      <c r="QBB61" s="408"/>
      <c r="QBC61" s="409"/>
      <c r="QBD61" s="410"/>
      <c r="QBE61" s="411"/>
      <c r="QBF61" s="412"/>
      <c r="QBG61" s="406"/>
      <c r="QBH61" s="407"/>
      <c r="QBI61" s="408"/>
      <c r="QBJ61" s="409"/>
      <c r="QBK61" s="410"/>
      <c r="QBL61" s="411"/>
      <c r="QBM61" s="412"/>
      <c r="QBN61" s="406"/>
      <c r="QBO61" s="407"/>
      <c r="QBP61" s="408"/>
      <c r="QBQ61" s="409"/>
      <c r="QBR61" s="410"/>
      <c r="QBS61" s="411"/>
      <c r="QBT61" s="412"/>
      <c r="QBU61" s="406"/>
      <c r="QBV61" s="407"/>
      <c r="QBW61" s="408"/>
      <c r="QBX61" s="409"/>
      <c r="QBY61" s="410"/>
      <c r="QBZ61" s="411"/>
      <c r="QCA61" s="412"/>
      <c r="QCB61" s="406"/>
      <c r="QCC61" s="407"/>
      <c r="QCD61" s="408"/>
      <c r="QCE61" s="409"/>
      <c r="QCF61" s="410"/>
      <c r="QCG61" s="411"/>
      <c r="QCH61" s="412"/>
      <c r="QCI61" s="406"/>
      <c r="QCJ61" s="407"/>
      <c r="QCK61" s="408"/>
      <c r="QCL61" s="409"/>
      <c r="QCM61" s="410"/>
      <c r="QCN61" s="411"/>
      <c r="QCO61" s="412"/>
      <c r="QCP61" s="406"/>
      <c r="QCQ61" s="407"/>
      <c r="QCR61" s="408"/>
      <c r="QCS61" s="409"/>
      <c r="QCT61" s="410"/>
      <c r="QCU61" s="411"/>
      <c r="QCV61" s="412"/>
      <c r="QCW61" s="406"/>
      <c r="QCX61" s="407"/>
      <c r="QCY61" s="408"/>
      <c r="QCZ61" s="409"/>
      <c r="QDA61" s="410"/>
      <c r="QDB61" s="411"/>
      <c r="QDC61" s="412"/>
      <c r="QDD61" s="406"/>
      <c r="QDE61" s="407"/>
      <c r="QDF61" s="408"/>
      <c r="QDG61" s="409"/>
      <c r="QDH61" s="410"/>
      <c r="QDI61" s="411"/>
      <c r="QDJ61" s="412"/>
      <c r="QDK61" s="406"/>
      <c r="QDL61" s="407"/>
      <c r="QDM61" s="408"/>
      <c r="QDN61" s="409"/>
      <c r="QDO61" s="410"/>
      <c r="QDP61" s="411"/>
      <c r="QDQ61" s="412"/>
      <c r="QDR61" s="406"/>
      <c r="QDS61" s="407"/>
      <c r="QDT61" s="408"/>
      <c r="QDU61" s="409"/>
      <c r="QDV61" s="410"/>
      <c r="QDW61" s="411"/>
      <c r="QDX61" s="412"/>
      <c r="QDY61" s="406"/>
      <c r="QDZ61" s="407"/>
      <c r="QEA61" s="408"/>
      <c r="QEB61" s="409"/>
      <c r="QEC61" s="410"/>
      <c r="QED61" s="411"/>
      <c r="QEE61" s="412"/>
      <c r="QEF61" s="406"/>
      <c r="QEG61" s="407"/>
      <c r="QEH61" s="408"/>
      <c r="QEI61" s="409"/>
      <c r="QEJ61" s="410"/>
      <c r="QEK61" s="411"/>
      <c r="QEL61" s="412"/>
      <c r="QEM61" s="406"/>
      <c r="QEN61" s="407"/>
      <c r="QEO61" s="408"/>
      <c r="QEP61" s="409"/>
      <c r="QEQ61" s="410"/>
      <c r="QER61" s="411"/>
      <c r="QES61" s="412"/>
      <c r="QET61" s="406"/>
      <c r="QEU61" s="407"/>
      <c r="QEV61" s="408"/>
      <c r="QEW61" s="409"/>
      <c r="QEX61" s="410"/>
      <c r="QEY61" s="411"/>
      <c r="QEZ61" s="412"/>
      <c r="QFA61" s="406"/>
      <c r="QFB61" s="407"/>
      <c r="QFC61" s="408"/>
      <c r="QFD61" s="409"/>
      <c r="QFE61" s="410"/>
      <c r="QFF61" s="411"/>
      <c r="QFG61" s="412"/>
      <c r="QFH61" s="406"/>
      <c r="QFI61" s="407"/>
      <c r="QFJ61" s="408"/>
      <c r="QFK61" s="409"/>
      <c r="QFL61" s="410"/>
      <c r="QFM61" s="411"/>
      <c r="QFN61" s="412"/>
      <c r="QFO61" s="406"/>
      <c r="QFP61" s="407"/>
      <c r="QFQ61" s="408"/>
      <c r="QFR61" s="409"/>
      <c r="QFS61" s="410"/>
      <c r="QFT61" s="411"/>
      <c r="QFU61" s="412"/>
      <c r="QFV61" s="406"/>
      <c r="QFW61" s="407"/>
      <c r="QFX61" s="408"/>
      <c r="QFY61" s="409"/>
      <c r="QFZ61" s="410"/>
      <c r="QGA61" s="411"/>
      <c r="QGB61" s="412"/>
      <c r="QGC61" s="406"/>
      <c r="QGD61" s="407"/>
      <c r="QGE61" s="408"/>
      <c r="QGF61" s="409"/>
      <c r="QGG61" s="410"/>
      <c r="QGH61" s="411"/>
      <c r="QGI61" s="412"/>
      <c r="QGJ61" s="406"/>
      <c r="QGK61" s="407"/>
      <c r="QGL61" s="408"/>
      <c r="QGM61" s="409"/>
      <c r="QGN61" s="410"/>
      <c r="QGO61" s="411"/>
      <c r="QGP61" s="412"/>
      <c r="QGQ61" s="406"/>
      <c r="QGR61" s="407"/>
      <c r="QGS61" s="408"/>
      <c r="QGT61" s="409"/>
      <c r="QGU61" s="410"/>
      <c r="QGV61" s="411"/>
      <c r="QGW61" s="412"/>
      <c r="QGX61" s="406"/>
      <c r="QGY61" s="407"/>
      <c r="QGZ61" s="408"/>
      <c r="QHA61" s="409"/>
      <c r="QHB61" s="410"/>
      <c r="QHC61" s="411"/>
      <c r="QHD61" s="412"/>
      <c r="QHE61" s="406"/>
      <c r="QHF61" s="407"/>
      <c r="QHG61" s="408"/>
      <c r="QHH61" s="409"/>
      <c r="QHI61" s="410"/>
      <c r="QHJ61" s="411"/>
      <c r="QHK61" s="412"/>
      <c r="QHL61" s="406"/>
      <c r="QHM61" s="407"/>
      <c r="QHN61" s="408"/>
      <c r="QHO61" s="409"/>
      <c r="QHP61" s="410"/>
      <c r="QHQ61" s="411"/>
      <c r="QHR61" s="412"/>
      <c r="QHS61" s="406"/>
      <c r="QHT61" s="407"/>
      <c r="QHU61" s="408"/>
      <c r="QHV61" s="409"/>
      <c r="QHW61" s="410"/>
      <c r="QHX61" s="411"/>
      <c r="QHY61" s="412"/>
      <c r="QHZ61" s="406"/>
      <c r="QIA61" s="407"/>
      <c r="QIB61" s="408"/>
      <c r="QIC61" s="409"/>
      <c r="QID61" s="410"/>
      <c r="QIE61" s="411"/>
      <c r="QIF61" s="412"/>
      <c r="QIG61" s="406"/>
      <c r="QIH61" s="407"/>
      <c r="QII61" s="408"/>
      <c r="QIJ61" s="409"/>
      <c r="QIK61" s="410"/>
      <c r="QIL61" s="411"/>
      <c r="QIM61" s="412"/>
      <c r="QIN61" s="406"/>
      <c r="QIO61" s="407"/>
      <c r="QIP61" s="408"/>
      <c r="QIQ61" s="409"/>
      <c r="QIR61" s="410"/>
      <c r="QIS61" s="411"/>
      <c r="QIT61" s="412"/>
      <c r="QIU61" s="406"/>
      <c r="QIV61" s="407"/>
      <c r="QIW61" s="408"/>
      <c r="QIX61" s="409"/>
      <c r="QIY61" s="410"/>
      <c r="QIZ61" s="411"/>
      <c r="QJA61" s="412"/>
      <c r="QJB61" s="406"/>
      <c r="QJC61" s="407"/>
      <c r="QJD61" s="408"/>
      <c r="QJE61" s="409"/>
      <c r="QJF61" s="410"/>
      <c r="QJG61" s="411"/>
      <c r="QJH61" s="412"/>
      <c r="QJI61" s="406"/>
      <c r="QJJ61" s="407"/>
      <c r="QJK61" s="408"/>
      <c r="QJL61" s="409"/>
      <c r="QJM61" s="410"/>
      <c r="QJN61" s="411"/>
      <c r="QJO61" s="412"/>
      <c r="QJP61" s="406"/>
      <c r="QJQ61" s="407"/>
      <c r="QJR61" s="408"/>
      <c r="QJS61" s="409"/>
      <c r="QJT61" s="410"/>
      <c r="QJU61" s="411"/>
      <c r="QJV61" s="412"/>
      <c r="QJW61" s="406"/>
      <c r="QJX61" s="407"/>
      <c r="QJY61" s="408"/>
      <c r="QJZ61" s="409"/>
      <c r="QKA61" s="410"/>
      <c r="QKB61" s="411"/>
      <c r="QKC61" s="412"/>
      <c r="QKD61" s="406"/>
      <c r="QKE61" s="407"/>
      <c r="QKF61" s="408"/>
      <c r="QKG61" s="409"/>
      <c r="QKH61" s="410"/>
      <c r="QKI61" s="411"/>
      <c r="QKJ61" s="412"/>
      <c r="QKK61" s="406"/>
      <c r="QKL61" s="407"/>
      <c r="QKM61" s="408"/>
      <c r="QKN61" s="409"/>
      <c r="QKO61" s="410"/>
      <c r="QKP61" s="411"/>
      <c r="QKQ61" s="412"/>
      <c r="QKR61" s="406"/>
      <c r="QKS61" s="407"/>
      <c r="QKT61" s="408"/>
      <c r="QKU61" s="409"/>
      <c r="QKV61" s="410"/>
      <c r="QKW61" s="411"/>
      <c r="QKX61" s="412"/>
      <c r="QKY61" s="406"/>
      <c r="QKZ61" s="407"/>
      <c r="QLA61" s="408"/>
      <c r="QLB61" s="409"/>
      <c r="QLC61" s="410"/>
      <c r="QLD61" s="411"/>
      <c r="QLE61" s="412"/>
      <c r="QLF61" s="406"/>
      <c r="QLG61" s="407"/>
      <c r="QLH61" s="408"/>
      <c r="QLI61" s="409"/>
      <c r="QLJ61" s="410"/>
      <c r="QLK61" s="411"/>
      <c r="QLL61" s="412"/>
      <c r="QLM61" s="406"/>
      <c r="QLN61" s="407"/>
      <c r="QLO61" s="408"/>
      <c r="QLP61" s="409"/>
      <c r="QLQ61" s="410"/>
      <c r="QLR61" s="411"/>
      <c r="QLS61" s="412"/>
      <c r="QLT61" s="406"/>
      <c r="QLU61" s="407"/>
      <c r="QLV61" s="408"/>
      <c r="QLW61" s="409"/>
      <c r="QLX61" s="410"/>
      <c r="QLY61" s="411"/>
      <c r="QLZ61" s="412"/>
      <c r="QMA61" s="406"/>
      <c r="QMB61" s="407"/>
      <c r="QMC61" s="408"/>
      <c r="QMD61" s="409"/>
      <c r="QME61" s="410"/>
      <c r="QMF61" s="411"/>
      <c r="QMG61" s="412"/>
      <c r="QMH61" s="406"/>
      <c r="QMI61" s="407"/>
      <c r="QMJ61" s="408"/>
      <c r="QMK61" s="409"/>
      <c r="QML61" s="410"/>
      <c r="QMM61" s="411"/>
      <c r="QMN61" s="412"/>
      <c r="QMO61" s="406"/>
      <c r="QMP61" s="407"/>
      <c r="QMQ61" s="408"/>
      <c r="QMR61" s="409"/>
      <c r="QMS61" s="410"/>
      <c r="QMT61" s="411"/>
      <c r="QMU61" s="412"/>
      <c r="QMV61" s="406"/>
      <c r="QMW61" s="407"/>
      <c r="QMX61" s="408"/>
      <c r="QMY61" s="409"/>
      <c r="QMZ61" s="410"/>
      <c r="QNA61" s="411"/>
      <c r="QNB61" s="412"/>
      <c r="QNC61" s="406"/>
      <c r="QND61" s="407"/>
      <c r="QNE61" s="408"/>
      <c r="QNF61" s="409"/>
      <c r="QNG61" s="410"/>
      <c r="QNH61" s="411"/>
      <c r="QNI61" s="412"/>
      <c r="QNJ61" s="406"/>
      <c r="QNK61" s="407"/>
      <c r="QNL61" s="408"/>
      <c r="QNM61" s="409"/>
      <c r="QNN61" s="410"/>
      <c r="QNO61" s="411"/>
      <c r="QNP61" s="412"/>
      <c r="QNQ61" s="406"/>
      <c r="QNR61" s="407"/>
      <c r="QNS61" s="408"/>
      <c r="QNT61" s="409"/>
      <c r="QNU61" s="410"/>
      <c r="QNV61" s="411"/>
      <c r="QNW61" s="412"/>
      <c r="QNX61" s="406"/>
      <c r="QNY61" s="407"/>
      <c r="QNZ61" s="408"/>
      <c r="QOA61" s="409"/>
      <c r="QOB61" s="410"/>
      <c r="QOC61" s="411"/>
      <c r="QOD61" s="412"/>
      <c r="QOE61" s="406"/>
      <c r="QOF61" s="407"/>
      <c r="QOG61" s="408"/>
      <c r="QOH61" s="409"/>
      <c r="QOI61" s="410"/>
      <c r="QOJ61" s="411"/>
      <c r="QOK61" s="412"/>
      <c r="QOL61" s="406"/>
      <c r="QOM61" s="407"/>
      <c r="QON61" s="408"/>
      <c r="QOO61" s="409"/>
      <c r="QOP61" s="410"/>
      <c r="QOQ61" s="411"/>
      <c r="QOR61" s="412"/>
      <c r="QOS61" s="406"/>
      <c r="QOT61" s="407"/>
      <c r="QOU61" s="408"/>
      <c r="QOV61" s="409"/>
      <c r="QOW61" s="410"/>
      <c r="QOX61" s="411"/>
      <c r="QOY61" s="412"/>
      <c r="QOZ61" s="406"/>
      <c r="QPA61" s="407"/>
      <c r="QPB61" s="408"/>
      <c r="QPC61" s="409"/>
      <c r="QPD61" s="410"/>
      <c r="QPE61" s="411"/>
      <c r="QPF61" s="412"/>
      <c r="QPG61" s="406"/>
      <c r="QPH61" s="407"/>
      <c r="QPI61" s="408"/>
      <c r="QPJ61" s="409"/>
      <c r="QPK61" s="410"/>
      <c r="QPL61" s="411"/>
      <c r="QPM61" s="412"/>
      <c r="QPN61" s="406"/>
      <c r="QPO61" s="407"/>
      <c r="QPP61" s="408"/>
      <c r="QPQ61" s="409"/>
      <c r="QPR61" s="410"/>
      <c r="QPS61" s="411"/>
      <c r="QPT61" s="412"/>
      <c r="QPU61" s="406"/>
      <c r="QPV61" s="407"/>
      <c r="QPW61" s="408"/>
      <c r="QPX61" s="409"/>
      <c r="QPY61" s="410"/>
      <c r="QPZ61" s="411"/>
      <c r="QQA61" s="412"/>
      <c r="QQB61" s="406"/>
      <c r="QQC61" s="407"/>
      <c r="QQD61" s="408"/>
      <c r="QQE61" s="409"/>
      <c r="QQF61" s="410"/>
      <c r="QQG61" s="411"/>
      <c r="QQH61" s="412"/>
      <c r="QQI61" s="406"/>
      <c r="QQJ61" s="407"/>
      <c r="QQK61" s="408"/>
      <c r="QQL61" s="409"/>
      <c r="QQM61" s="410"/>
      <c r="QQN61" s="411"/>
      <c r="QQO61" s="412"/>
      <c r="QQP61" s="406"/>
      <c r="QQQ61" s="407"/>
      <c r="QQR61" s="408"/>
      <c r="QQS61" s="409"/>
      <c r="QQT61" s="410"/>
      <c r="QQU61" s="411"/>
      <c r="QQV61" s="412"/>
      <c r="QQW61" s="406"/>
      <c r="QQX61" s="407"/>
      <c r="QQY61" s="408"/>
      <c r="QQZ61" s="409"/>
      <c r="QRA61" s="410"/>
      <c r="QRB61" s="411"/>
      <c r="QRC61" s="412"/>
      <c r="QRD61" s="406"/>
      <c r="QRE61" s="407"/>
      <c r="QRF61" s="408"/>
      <c r="QRG61" s="409"/>
      <c r="QRH61" s="410"/>
      <c r="QRI61" s="411"/>
      <c r="QRJ61" s="412"/>
      <c r="QRK61" s="406"/>
      <c r="QRL61" s="407"/>
      <c r="QRM61" s="408"/>
      <c r="QRN61" s="409"/>
      <c r="QRO61" s="410"/>
      <c r="QRP61" s="411"/>
      <c r="QRQ61" s="412"/>
      <c r="QRR61" s="406"/>
      <c r="QRS61" s="407"/>
      <c r="QRT61" s="408"/>
      <c r="QRU61" s="409"/>
      <c r="QRV61" s="410"/>
      <c r="QRW61" s="411"/>
      <c r="QRX61" s="412"/>
      <c r="QRY61" s="406"/>
      <c r="QRZ61" s="407"/>
      <c r="QSA61" s="408"/>
      <c r="QSB61" s="409"/>
      <c r="QSC61" s="410"/>
      <c r="QSD61" s="411"/>
      <c r="QSE61" s="412"/>
      <c r="QSF61" s="406"/>
      <c r="QSG61" s="407"/>
      <c r="QSH61" s="408"/>
      <c r="QSI61" s="409"/>
      <c r="QSJ61" s="410"/>
      <c r="QSK61" s="411"/>
      <c r="QSL61" s="412"/>
      <c r="QSM61" s="406"/>
      <c r="QSN61" s="407"/>
      <c r="QSO61" s="408"/>
      <c r="QSP61" s="409"/>
      <c r="QSQ61" s="410"/>
      <c r="QSR61" s="411"/>
      <c r="QSS61" s="412"/>
      <c r="QST61" s="406"/>
      <c r="QSU61" s="407"/>
      <c r="QSV61" s="408"/>
      <c r="QSW61" s="409"/>
      <c r="QSX61" s="410"/>
      <c r="QSY61" s="411"/>
      <c r="QSZ61" s="412"/>
      <c r="QTA61" s="406"/>
      <c r="QTB61" s="407"/>
      <c r="QTC61" s="408"/>
      <c r="QTD61" s="409"/>
      <c r="QTE61" s="410"/>
      <c r="QTF61" s="411"/>
      <c r="QTG61" s="412"/>
      <c r="QTH61" s="406"/>
      <c r="QTI61" s="407"/>
      <c r="QTJ61" s="408"/>
      <c r="QTK61" s="409"/>
      <c r="QTL61" s="410"/>
      <c r="QTM61" s="411"/>
      <c r="QTN61" s="412"/>
      <c r="QTO61" s="406"/>
      <c r="QTP61" s="407"/>
      <c r="QTQ61" s="408"/>
      <c r="QTR61" s="409"/>
      <c r="QTS61" s="410"/>
      <c r="QTT61" s="411"/>
      <c r="QTU61" s="412"/>
      <c r="QTV61" s="406"/>
      <c r="QTW61" s="407"/>
      <c r="QTX61" s="408"/>
      <c r="QTY61" s="409"/>
      <c r="QTZ61" s="410"/>
      <c r="QUA61" s="411"/>
      <c r="QUB61" s="412"/>
      <c r="QUC61" s="406"/>
      <c r="QUD61" s="407"/>
      <c r="QUE61" s="408"/>
      <c r="QUF61" s="409"/>
      <c r="QUG61" s="410"/>
      <c r="QUH61" s="411"/>
      <c r="QUI61" s="412"/>
      <c r="QUJ61" s="406"/>
      <c r="QUK61" s="407"/>
      <c r="QUL61" s="408"/>
      <c r="QUM61" s="409"/>
      <c r="QUN61" s="410"/>
      <c r="QUO61" s="411"/>
      <c r="QUP61" s="412"/>
      <c r="QUQ61" s="406"/>
      <c r="QUR61" s="407"/>
      <c r="QUS61" s="408"/>
      <c r="QUT61" s="409"/>
      <c r="QUU61" s="410"/>
      <c r="QUV61" s="411"/>
      <c r="QUW61" s="412"/>
      <c r="QUX61" s="406"/>
      <c r="QUY61" s="407"/>
      <c r="QUZ61" s="408"/>
      <c r="QVA61" s="409"/>
      <c r="QVB61" s="410"/>
      <c r="QVC61" s="411"/>
      <c r="QVD61" s="412"/>
      <c r="QVE61" s="406"/>
      <c r="QVF61" s="407"/>
      <c r="QVG61" s="408"/>
      <c r="QVH61" s="409"/>
      <c r="QVI61" s="410"/>
      <c r="QVJ61" s="411"/>
      <c r="QVK61" s="412"/>
      <c r="QVL61" s="406"/>
      <c r="QVM61" s="407"/>
      <c r="QVN61" s="408"/>
      <c r="QVO61" s="409"/>
      <c r="QVP61" s="410"/>
      <c r="QVQ61" s="411"/>
      <c r="QVR61" s="412"/>
      <c r="QVS61" s="406"/>
      <c r="QVT61" s="407"/>
      <c r="QVU61" s="408"/>
      <c r="QVV61" s="409"/>
      <c r="QVW61" s="410"/>
      <c r="QVX61" s="411"/>
      <c r="QVY61" s="412"/>
      <c r="QVZ61" s="406"/>
      <c r="QWA61" s="407"/>
      <c r="QWB61" s="408"/>
      <c r="QWC61" s="409"/>
      <c r="QWD61" s="410"/>
      <c r="QWE61" s="411"/>
      <c r="QWF61" s="412"/>
      <c r="QWG61" s="406"/>
      <c r="QWH61" s="407"/>
      <c r="QWI61" s="408"/>
      <c r="QWJ61" s="409"/>
      <c r="QWK61" s="410"/>
      <c r="QWL61" s="411"/>
      <c r="QWM61" s="412"/>
      <c r="QWN61" s="406"/>
      <c r="QWO61" s="407"/>
      <c r="QWP61" s="408"/>
      <c r="QWQ61" s="409"/>
      <c r="QWR61" s="410"/>
      <c r="QWS61" s="411"/>
      <c r="QWT61" s="412"/>
      <c r="QWU61" s="406"/>
      <c r="QWV61" s="407"/>
      <c r="QWW61" s="408"/>
      <c r="QWX61" s="409"/>
      <c r="QWY61" s="410"/>
      <c r="QWZ61" s="411"/>
      <c r="QXA61" s="412"/>
      <c r="QXB61" s="406"/>
      <c r="QXC61" s="407"/>
      <c r="QXD61" s="408"/>
      <c r="QXE61" s="409"/>
      <c r="QXF61" s="410"/>
      <c r="QXG61" s="411"/>
      <c r="QXH61" s="412"/>
      <c r="QXI61" s="406"/>
      <c r="QXJ61" s="407"/>
      <c r="QXK61" s="408"/>
      <c r="QXL61" s="409"/>
      <c r="QXM61" s="410"/>
      <c r="QXN61" s="411"/>
      <c r="QXO61" s="412"/>
      <c r="QXP61" s="406"/>
      <c r="QXQ61" s="407"/>
      <c r="QXR61" s="408"/>
      <c r="QXS61" s="409"/>
      <c r="QXT61" s="410"/>
      <c r="QXU61" s="411"/>
      <c r="QXV61" s="412"/>
      <c r="QXW61" s="406"/>
      <c r="QXX61" s="407"/>
      <c r="QXY61" s="408"/>
      <c r="QXZ61" s="409"/>
      <c r="QYA61" s="410"/>
      <c r="QYB61" s="411"/>
      <c r="QYC61" s="412"/>
      <c r="QYD61" s="406"/>
      <c r="QYE61" s="407"/>
      <c r="QYF61" s="408"/>
      <c r="QYG61" s="409"/>
      <c r="QYH61" s="410"/>
      <c r="QYI61" s="411"/>
      <c r="QYJ61" s="412"/>
      <c r="QYK61" s="406"/>
      <c r="QYL61" s="407"/>
      <c r="QYM61" s="408"/>
      <c r="QYN61" s="409"/>
      <c r="QYO61" s="410"/>
      <c r="QYP61" s="411"/>
      <c r="QYQ61" s="412"/>
      <c r="QYR61" s="406"/>
      <c r="QYS61" s="407"/>
      <c r="QYT61" s="408"/>
      <c r="QYU61" s="409"/>
      <c r="QYV61" s="410"/>
      <c r="QYW61" s="411"/>
      <c r="QYX61" s="412"/>
      <c r="QYY61" s="406"/>
      <c r="QYZ61" s="407"/>
      <c r="QZA61" s="408"/>
      <c r="QZB61" s="409"/>
      <c r="QZC61" s="410"/>
      <c r="QZD61" s="411"/>
      <c r="QZE61" s="412"/>
      <c r="QZF61" s="406"/>
      <c r="QZG61" s="407"/>
      <c r="QZH61" s="408"/>
      <c r="QZI61" s="409"/>
      <c r="QZJ61" s="410"/>
      <c r="QZK61" s="411"/>
      <c r="QZL61" s="412"/>
      <c r="QZM61" s="406"/>
      <c r="QZN61" s="407"/>
      <c r="QZO61" s="408"/>
      <c r="QZP61" s="409"/>
      <c r="QZQ61" s="410"/>
      <c r="QZR61" s="411"/>
      <c r="QZS61" s="412"/>
      <c r="QZT61" s="406"/>
      <c r="QZU61" s="407"/>
      <c r="QZV61" s="408"/>
      <c r="QZW61" s="409"/>
      <c r="QZX61" s="410"/>
      <c r="QZY61" s="411"/>
      <c r="QZZ61" s="412"/>
      <c r="RAA61" s="406"/>
      <c r="RAB61" s="407"/>
      <c r="RAC61" s="408"/>
      <c r="RAD61" s="409"/>
      <c r="RAE61" s="410"/>
      <c r="RAF61" s="411"/>
      <c r="RAG61" s="412"/>
      <c r="RAH61" s="406"/>
      <c r="RAI61" s="407"/>
      <c r="RAJ61" s="408"/>
      <c r="RAK61" s="409"/>
      <c r="RAL61" s="410"/>
      <c r="RAM61" s="411"/>
      <c r="RAN61" s="412"/>
      <c r="RAO61" s="406"/>
      <c r="RAP61" s="407"/>
      <c r="RAQ61" s="408"/>
      <c r="RAR61" s="409"/>
      <c r="RAS61" s="410"/>
      <c r="RAT61" s="411"/>
      <c r="RAU61" s="412"/>
      <c r="RAV61" s="406"/>
      <c r="RAW61" s="407"/>
      <c r="RAX61" s="408"/>
      <c r="RAY61" s="409"/>
      <c r="RAZ61" s="410"/>
      <c r="RBA61" s="411"/>
      <c r="RBB61" s="412"/>
      <c r="RBC61" s="406"/>
      <c r="RBD61" s="407"/>
      <c r="RBE61" s="408"/>
      <c r="RBF61" s="409"/>
      <c r="RBG61" s="410"/>
      <c r="RBH61" s="411"/>
      <c r="RBI61" s="412"/>
      <c r="RBJ61" s="406"/>
      <c r="RBK61" s="407"/>
      <c r="RBL61" s="408"/>
      <c r="RBM61" s="409"/>
      <c r="RBN61" s="410"/>
      <c r="RBO61" s="411"/>
      <c r="RBP61" s="412"/>
      <c r="RBQ61" s="406"/>
      <c r="RBR61" s="407"/>
      <c r="RBS61" s="408"/>
      <c r="RBT61" s="409"/>
      <c r="RBU61" s="410"/>
      <c r="RBV61" s="411"/>
      <c r="RBW61" s="412"/>
      <c r="RBX61" s="406"/>
      <c r="RBY61" s="407"/>
      <c r="RBZ61" s="408"/>
      <c r="RCA61" s="409"/>
      <c r="RCB61" s="410"/>
      <c r="RCC61" s="411"/>
      <c r="RCD61" s="412"/>
      <c r="RCE61" s="406"/>
      <c r="RCF61" s="407"/>
      <c r="RCG61" s="408"/>
      <c r="RCH61" s="409"/>
      <c r="RCI61" s="410"/>
      <c r="RCJ61" s="411"/>
      <c r="RCK61" s="412"/>
      <c r="RCL61" s="406"/>
      <c r="RCM61" s="407"/>
      <c r="RCN61" s="408"/>
      <c r="RCO61" s="409"/>
      <c r="RCP61" s="410"/>
      <c r="RCQ61" s="411"/>
      <c r="RCR61" s="412"/>
      <c r="RCS61" s="406"/>
      <c r="RCT61" s="407"/>
      <c r="RCU61" s="408"/>
      <c r="RCV61" s="409"/>
      <c r="RCW61" s="410"/>
      <c r="RCX61" s="411"/>
      <c r="RCY61" s="412"/>
      <c r="RCZ61" s="406"/>
      <c r="RDA61" s="407"/>
      <c r="RDB61" s="408"/>
      <c r="RDC61" s="409"/>
      <c r="RDD61" s="410"/>
      <c r="RDE61" s="411"/>
      <c r="RDF61" s="412"/>
      <c r="RDG61" s="406"/>
      <c r="RDH61" s="407"/>
      <c r="RDI61" s="408"/>
      <c r="RDJ61" s="409"/>
      <c r="RDK61" s="410"/>
      <c r="RDL61" s="411"/>
      <c r="RDM61" s="412"/>
      <c r="RDN61" s="406"/>
      <c r="RDO61" s="407"/>
      <c r="RDP61" s="408"/>
      <c r="RDQ61" s="409"/>
      <c r="RDR61" s="410"/>
      <c r="RDS61" s="411"/>
      <c r="RDT61" s="412"/>
      <c r="RDU61" s="406"/>
      <c r="RDV61" s="407"/>
      <c r="RDW61" s="408"/>
      <c r="RDX61" s="409"/>
      <c r="RDY61" s="410"/>
      <c r="RDZ61" s="411"/>
      <c r="REA61" s="412"/>
      <c r="REB61" s="406"/>
      <c r="REC61" s="407"/>
      <c r="RED61" s="408"/>
      <c r="REE61" s="409"/>
      <c r="REF61" s="410"/>
      <c r="REG61" s="411"/>
      <c r="REH61" s="412"/>
      <c r="REI61" s="406"/>
      <c r="REJ61" s="407"/>
      <c r="REK61" s="408"/>
      <c r="REL61" s="409"/>
      <c r="REM61" s="410"/>
      <c r="REN61" s="411"/>
      <c r="REO61" s="412"/>
      <c r="REP61" s="406"/>
      <c r="REQ61" s="407"/>
      <c r="RER61" s="408"/>
      <c r="RES61" s="409"/>
      <c r="RET61" s="410"/>
      <c r="REU61" s="411"/>
      <c r="REV61" s="412"/>
      <c r="REW61" s="406"/>
      <c r="REX61" s="407"/>
      <c r="REY61" s="408"/>
      <c r="REZ61" s="409"/>
      <c r="RFA61" s="410"/>
      <c r="RFB61" s="411"/>
      <c r="RFC61" s="412"/>
      <c r="RFD61" s="406"/>
      <c r="RFE61" s="407"/>
      <c r="RFF61" s="408"/>
      <c r="RFG61" s="409"/>
      <c r="RFH61" s="410"/>
      <c r="RFI61" s="411"/>
      <c r="RFJ61" s="412"/>
      <c r="RFK61" s="406"/>
      <c r="RFL61" s="407"/>
      <c r="RFM61" s="408"/>
      <c r="RFN61" s="409"/>
      <c r="RFO61" s="410"/>
      <c r="RFP61" s="411"/>
      <c r="RFQ61" s="412"/>
      <c r="RFR61" s="406"/>
      <c r="RFS61" s="407"/>
      <c r="RFT61" s="408"/>
      <c r="RFU61" s="409"/>
      <c r="RFV61" s="410"/>
      <c r="RFW61" s="411"/>
      <c r="RFX61" s="412"/>
      <c r="RFY61" s="406"/>
      <c r="RFZ61" s="407"/>
      <c r="RGA61" s="408"/>
      <c r="RGB61" s="409"/>
      <c r="RGC61" s="410"/>
      <c r="RGD61" s="411"/>
      <c r="RGE61" s="412"/>
      <c r="RGF61" s="406"/>
      <c r="RGG61" s="407"/>
      <c r="RGH61" s="408"/>
      <c r="RGI61" s="409"/>
      <c r="RGJ61" s="410"/>
      <c r="RGK61" s="411"/>
      <c r="RGL61" s="412"/>
      <c r="RGM61" s="406"/>
      <c r="RGN61" s="407"/>
      <c r="RGO61" s="408"/>
      <c r="RGP61" s="409"/>
      <c r="RGQ61" s="410"/>
      <c r="RGR61" s="411"/>
      <c r="RGS61" s="412"/>
      <c r="RGT61" s="406"/>
      <c r="RGU61" s="407"/>
      <c r="RGV61" s="408"/>
      <c r="RGW61" s="409"/>
      <c r="RGX61" s="410"/>
      <c r="RGY61" s="411"/>
      <c r="RGZ61" s="412"/>
      <c r="RHA61" s="406"/>
      <c r="RHB61" s="407"/>
      <c r="RHC61" s="408"/>
      <c r="RHD61" s="409"/>
      <c r="RHE61" s="410"/>
      <c r="RHF61" s="411"/>
      <c r="RHG61" s="412"/>
      <c r="RHH61" s="406"/>
      <c r="RHI61" s="407"/>
      <c r="RHJ61" s="408"/>
      <c r="RHK61" s="409"/>
      <c r="RHL61" s="410"/>
      <c r="RHM61" s="411"/>
      <c r="RHN61" s="412"/>
      <c r="RHO61" s="406"/>
      <c r="RHP61" s="407"/>
      <c r="RHQ61" s="408"/>
      <c r="RHR61" s="409"/>
      <c r="RHS61" s="410"/>
      <c r="RHT61" s="411"/>
      <c r="RHU61" s="412"/>
      <c r="RHV61" s="406"/>
      <c r="RHW61" s="407"/>
      <c r="RHX61" s="408"/>
      <c r="RHY61" s="409"/>
      <c r="RHZ61" s="410"/>
      <c r="RIA61" s="411"/>
      <c r="RIB61" s="412"/>
      <c r="RIC61" s="406"/>
      <c r="RID61" s="407"/>
      <c r="RIE61" s="408"/>
      <c r="RIF61" s="409"/>
      <c r="RIG61" s="410"/>
      <c r="RIH61" s="411"/>
      <c r="RII61" s="412"/>
      <c r="RIJ61" s="406"/>
      <c r="RIK61" s="407"/>
      <c r="RIL61" s="408"/>
      <c r="RIM61" s="409"/>
      <c r="RIN61" s="410"/>
      <c r="RIO61" s="411"/>
      <c r="RIP61" s="412"/>
      <c r="RIQ61" s="406"/>
      <c r="RIR61" s="407"/>
      <c r="RIS61" s="408"/>
      <c r="RIT61" s="409"/>
      <c r="RIU61" s="410"/>
      <c r="RIV61" s="411"/>
      <c r="RIW61" s="412"/>
      <c r="RIX61" s="406"/>
      <c r="RIY61" s="407"/>
      <c r="RIZ61" s="408"/>
      <c r="RJA61" s="409"/>
      <c r="RJB61" s="410"/>
      <c r="RJC61" s="411"/>
      <c r="RJD61" s="412"/>
      <c r="RJE61" s="406"/>
      <c r="RJF61" s="407"/>
      <c r="RJG61" s="408"/>
      <c r="RJH61" s="409"/>
      <c r="RJI61" s="410"/>
      <c r="RJJ61" s="411"/>
      <c r="RJK61" s="412"/>
      <c r="RJL61" s="406"/>
      <c r="RJM61" s="407"/>
      <c r="RJN61" s="408"/>
      <c r="RJO61" s="409"/>
      <c r="RJP61" s="410"/>
      <c r="RJQ61" s="411"/>
      <c r="RJR61" s="412"/>
      <c r="RJS61" s="406"/>
      <c r="RJT61" s="407"/>
      <c r="RJU61" s="408"/>
      <c r="RJV61" s="409"/>
      <c r="RJW61" s="410"/>
      <c r="RJX61" s="411"/>
      <c r="RJY61" s="412"/>
      <c r="RJZ61" s="406"/>
      <c r="RKA61" s="407"/>
      <c r="RKB61" s="408"/>
      <c r="RKC61" s="409"/>
      <c r="RKD61" s="410"/>
      <c r="RKE61" s="411"/>
      <c r="RKF61" s="412"/>
      <c r="RKG61" s="406"/>
      <c r="RKH61" s="407"/>
      <c r="RKI61" s="408"/>
      <c r="RKJ61" s="409"/>
      <c r="RKK61" s="410"/>
      <c r="RKL61" s="411"/>
      <c r="RKM61" s="412"/>
      <c r="RKN61" s="406"/>
      <c r="RKO61" s="407"/>
      <c r="RKP61" s="408"/>
      <c r="RKQ61" s="409"/>
      <c r="RKR61" s="410"/>
      <c r="RKS61" s="411"/>
      <c r="RKT61" s="412"/>
      <c r="RKU61" s="406"/>
      <c r="RKV61" s="407"/>
      <c r="RKW61" s="408"/>
      <c r="RKX61" s="409"/>
      <c r="RKY61" s="410"/>
      <c r="RKZ61" s="411"/>
      <c r="RLA61" s="412"/>
      <c r="RLB61" s="406"/>
      <c r="RLC61" s="407"/>
      <c r="RLD61" s="408"/>
      <c r="RLE61" s="409"/>
      <c r="RLF61" s="410"/>
      <c r="RLG61" s="411"/>
      <c r="RLH61" s="412"/>
      <c r="RLI61" s="406"/>
      <c r="RLJ61" s="407"/>
      <c r="RLK61" s="408"/>
      <c r="RLL61" s="409"/>
      <c r="RLM61" s="410"/>
      <c r="RLN61" s="411"/>
      <c r="RLO61" s="412"/>
      <c r="RLP61" s="406"/>
      <c r="RLQ61" s="407"/>
      <c r="RLR61" s="408"/>
      <c r="RLS61" s="409"/>
      <c r="RLT61" s="410"/>
      <c r="RLU61" s="411"/>
      <c r="RLV61" s="412"/>
      <c r="RLW61" s="406"/>
      <c r="RLX61" s="407"/>
      <c r="RLY61" s="408"/>
      <c r="RLZ61" s="409"/>
      <c r="RMA61" s="410"/>
      <c r="RMB61" s="411"/>
      <c r="RMC61" s="412"/>
      <c r="RMD61" s="406"/>
      <c r="RME61" s="407"/>
      <c r="RMF61" s="408"/>
      <c r="RMG61" s="409"/>
      <c r="RMH61" s="410"/>
      <c r="RMI61" s="411"/>
      <c r="RMJ61" s="412"/>
      <c r="RMK61" s="406"/>
      <c r="RML61" s="407"/>
      <c r="RMM61" s="408"/>
      <c r="RMN61" s="409"/>
      <c r="RMO61" s="410"/>
      <c r="RMP61" s="411"/>
      <c r="RMQ61" s="412"/>
      <c r="RMR61" s="406"/>
      <c r="RMS61" s="407"/>
      <c r="RMT61" s="408"/>
      <c r="RMU61" s="409"/>
      <c r="RMV61" s="410"/>
      <c r="RMW61" s="411"/>
      <c r="RMX61" s="412"/>
      <c r="RMY61" s="406"/>
      <c r="RMZ61" s="407"/>
      <c r="RNA61" s="408"/>
      <c r="RNB61" s="409"/>
      <c r="RNC61" s="410"/>
      <c r="RND61" s="411"/>
      <c r="RNE61" s="412"/>
      <c r="RNF61" s="406"/>
      <c r="RNG61" s="407"/>
      <c r="RNH61" s="408"/>
      <c r="RNI61" s="409"/>
      <c r="RNJ61" s="410"/>
      <c r="RNK61" s="411"/>
      <c r="RNL61" s="412"/>
      <c r="RNM61" s="406"/>
      <c r="RNN61" s="407"/>
      <c r="RNO61" s="408"/>
      <c r="RNP61" s="409"/>
      <c r="RNQ61" s="410"/>
      <c r="RNR61" s="411"/>
      <c r="RNS61" s="412"/>
      <c r="RNT61" s="406"/>
      <c r="RNU61" s="407"/>
      <c r="RNV61" s="408"/>
      <c r="RNW61" s="409"/>
      <c r="RNX61" s="410"/>
      <c r="RNY61" s="411"/>
      <c r="RNZ61" s="412"/>
      <c r="ROA61" s="406"/>
      <c r="ROB61" s="407"/>
      <c r="ROC61" s="408"/>
      <c r="ROD61" s="409"/>
      <c r="ROE61" s="410"/>
      <c r="ROF61" s="411"/>
      <c r="ROG61" s="412"/>
      <c r="ROH61" s="406"/>
      <c r="ROI61" s="407"/>
      <c r="ROJ61" s="408"/>
      <c r="ROK61" s="409"/>
      <c r="ROL61" s="410"/>
      <c r="ROM61" s="411"/>
      <c r="RON61" s="412"/>
      <c r="ROO61" s="406"/>
      <c r="ROP61" s="407"/>
      <c r="ROQ61" s="408"/>
      <c r="ROR61" s="409"/>
      <c r="ROS61" s="410"/>
      <c r="ROT61" s="411"/>
      <c r="ROU61" s="412"/>
      <c r="ROV61" s="406"/>
      <c r="ROW61" s="407"/>
      <c r="ROX61" s="408"/>
      <c r="ROY61" s="409"/>
      <c r="ROZ61" s="410"/>
      <c r="RPA61" s="411"/>
      <c r="RPB61" s="412"/>
      <c r="RPC61" s="406"/>
      <c r="RPD61" s="407"/>
      <c r="RPE61" s="408"/>
      <c r="RPF61" s="409"/>
      <c r="RPG61" s="410"/>
      <c r="RPH61" s="411"/>
      <c r="RPI61" s="412"/>
      <c r="RPJ61" s="406"/>
      <c r="RPK61" s="407"/>
      <c r="RPL61" s="408"/>
      <c r="RPM61" s="409"/>
      <c r="RPN61" s="410"/>
      <c r="RPO61" s="411"/>
      <c r="RPP61" s="412"/>
      <c r="RPQ61" s="406"/>
      <c r="RPR61" s="407"/>
      <c r="RPS61" s="408"/>
      <c r="RPT61" s="409"/>
      <c r="RPU61" s="410"/>
      <c r="RPV61" s="411"/>
      <c r="RPW61" s="412"/>
      <c r="RPX61" s="406"/>
      <c r="RPY61" s="407"/>
      <c r="RPZ61" s="408"/>
      <c r="RQA61" s="409"/>
      <c r="RQB61" s="410"/>
      <c r="RQC61" s="411"/>
      <c r="RQD61" s="412"/>
      <c r="RQE61" s="406"/>
      <c r="RQF61" s="407"/>
      <c r="RQG61" s="408"/>
      <c r="RQH61" s="409"/>
      <c r="RQI61" s="410"/>
      <c r="RQJ61" s="411"/>
      <c r="RQK61" s="412"/>
      <c r="RQL61" s="406"/>
      <c r="RQM61" s="407"/>
      <c r="RQN61" s="408"/>
      <c r="RQO61" s="409"/>
      <c r="RQP61" s="410"/>
      <c r="RQQ61" s="411"/>
      <c r="RQR61" s="412"/>
      <c r="RQS61" s="406"/>
      <c r="RQT61" s="407"/>
      <c r="RQU61" s="408"/>
      <c r="RQV61" s="409"/>
      <c r="RQW61" s="410"/>
      <c r="RQX61" s="411"/>
      <c r="RQY61" s="412"/>
      <c r="RQZ61" s="406"/>
      <c r="RRA61" s="407"/>
      <c r="RRB61" s="408"/>
      <c r="RRC61" s="409"/>
      <c r="RRD61" s="410"/>
      <c r="RRE61" s="411"/>
      <c r="RRF61" s="412"/>
      <c r="RRG61" s="406"/>
      <c r="RRH61" s="407"/>
      <c r="RRI61" s="408"/>
      <c r="RRJ61" s="409"/>
      <c r="RRK61" s="410"/>
      <c r="RRL61" s="411"/>
      <c r="RRM61" s="412"/>
      <c r="RRN61" s="406"/>
      <c r="RRO61" s="407"/>
      <c r="RRP61" s="408"/>
      <c r="RRQ61" s="409"/>
      <c r="RRR61" s="410"/>
      <c r="RRS61" s="411"/>
      <c r="RRT61" s="412"/>
      <c r="RRU61" s="406"/>
      <c r="RRV61" s="407"/>
      <c r="RRW61" s="408"/>
      <c r="RRX61" s="409"/>
      <c r="RRY61" s="410"/>
      <c r="RRZ61" s="411"/>
      <c r="RSA61" s="412"/>
      <c r="RSB61" s="406"/>
      <c r="RSC61" s="407"/>
      <c r="RSD61" s="408"/>
      <c r="RSE61" s="409"/>
      <c r="RSF61" s="410"/>
      <c r="RSG61" s="411"/>
      <c r="RSH61" s="412"/>
      <c r="RSI61" s="406"/>
      <c r="RSJ61" s="407"/>
      <c r="RSK61" s="408"/>
      <c r="RSL61" s="409"/>
      <c r="RSM61" s="410"/>
      <c r="RSN61" s="411"/>
      <c r="RSO61" s="412"/>
      <c r="RSP61" s="406"/>
      <c r="RSQ61" s="407"/>
      <c r="RSR61" s="408"/>
      <c r="RSS61" s="409"/>
      <c r="RST61" s="410"/>
      <c r="RSU61" s="411"/>
      <c r="RSV61" s="412"/>
      <c r="RSW61" s="406"/>
      <c r="RSX61" s="407"/>
      <c r="RSY61" s="408"/>
      <c r="RSZ61" s="409"/>
      <c r="RTA61" s="410"/>
      <c r="RTB61" s="411"/>
      <c r="RTC61" s="412"/>
      <c r="RTD61" s="406"/>
      <c r="RTE61" s="407"/>
      <c r="RTF61" s="408"/>
      <c r="RTG61" s="409"/>
      <c r="RTH61" s="410"/>
      <c r="RTI61" s="411"/>
      <c r="RTJ61" s="412"/>
      <c r="RTK61" s="406"/>
      <c r="RTL61" s="407"/>
      <c r="RTM61" s="408"/>
      <c r="RTN61" s="409"/>
      <c r="RTO61" s="410"/>
      <c r="RTP61" s="411"/>
      <c r="RTQ61" s="412"/>
      <c r="RTR61" s="406"/>
      <c r="RTS61" s="407"/>
      <c r="RTT61" s="408"/>
      <c r="RTU61" s="409"/>
      <c r="RTV61" s="410"/>
      <c r="RTW61" s="411"/>
      <c r="RTX61" s="412"/>
      <c r="RTY61" s="406"/>
      <c r="RTZ61" s="407"/>
      <c r="RUA61" s="408"/>
      <c r="RUB61" s="409"/>
      <c r="RUC61" s="410"/>
      <c r="RUD61" s="411"/>
      <c r="RUE61" s="412"/>
      <c r="RUF61" s="406"/>
      <c r="RUG61" s="407"/>
      <c r="RUH61" s="408"/>
      <c r="RUI61" s="409"/>
      <c r="RUJ61" s="410"/>
      <c r="RUK61" s="411"/>
      <c r="RUL61" s="412"/>
      <c r="RUM61" s="406"/>
      <c r="RUN61" s="407"/>
      <c r="RUO61" s="408"/>
      <c r="RUP61" s="409"/>
      <c r="RUQ61" s="410"/>
      <c r="RUR61" s="411"/>
      <c r="RUS61" s="412"/>
      <c r="RUT61" s="406"/>
      <c r="RUU61" s="407"/>
      <c r="RUV61" s="408"/>
      <c r="RUW61" s="409"/>
      <c r="RUX61" s="410"/>
      <c r="RUY61" s="411"/>
      <c r="RUZ61" s="412"/>
      <c r="RVA61" s="406"/>
      <c r="RVB61" s="407"/>
      <c r="RVC61" s="408"/>
      <c r="RVD61" s="409"/>
      <c r="RVE61" s="410"/>
      <c r="RVF61" s="411"/>
      <c r="RVG61" s="412"/>
      <c r="RVH61" s="406"/>
      <c r="RVI61" s="407"/>
      <c r="RVJ61" s="408"/>
      <c r="RVK61" s="409"/>
      <c r="RVL61" s="410"/>
      <c r="RVM61" s="411"/>
      <c r="RVN61" s="412"/>
      <c r="RVO61" s="406"/>
      <c r="RVP61" s="407"/>
      <c r="RVQ61" s="408"/>
      <c r="RVR61" s="409"/>
      <c r="RVS61" s="410"/>
      <c r="RVT61" s="411"/>
      <c r="RVU61" s="412"/>
      <c r="RVV61" s="406"/>
      <c r="RVW61" s="407"/>
      <c r="RVX61" s="408"/>
      <c r="RVY61" s="409"/>
      <c r="RVZ61" s="410"/>
      <c r="RWA61" s="411"/>
      <c r="RWB61" s="412"/>
      <c r="RWC61" s="406"/>
      <c r="RWD61" s="407"/>
      <c r="RWE61" s="408"/>
      <c r="RWF61" s="409"/>
      <c r="RWG61" s="410"/>
      <c r="RWH61" s="411"/>
      <c r="RWI61" s="412"/>
      <c r="RWJ61" s="406"/>
      <c r="RWK61" s="407"/>
      <c r="RWL61" s="408"/>
      <c r="RWM61" s="409"/>
      <c r="RWN61" s="410"/>
      <c r="RWO61" s="411"/>
      <c r="RWP61" s="412"/>
      <c r="RWQ61" s="406"/>
      <c r="RWR61" s="407"/>
      <c r="RWS61" s="408"/>
      <c r="RWT61" s="409"/>
      <c r="RWU61" s="410"/>
      <c r="RWV61" s="411"/>
      <c r="RWW61" s="412"/>
      <c r="RWX61" s="406"/>
      <c r="RWY61" s="407"/>
      <c r="RWZ61" s="408"/>
      <c r="RXA61" s="409"/>
      <c r="RXB61" s="410"/>
      <c r="RXC61" s="411"/>
      <c r="RXD61" s="412"/>
      <c r="RXE61" s="406"/>
      <c r="RXF61" s="407"/>
      <c r="RXG61" s="408"/>
      <c r="RXH61" s="409"/>
      <c r="RXI61" s="410"/>
      <c r="RXJ61" s="411"/>
      <c r="RXK61" s="412"/>
      <c r="RXL61" s="406"/>
      <c r="RXM61" s="407"/>
      <c r="RXN61" s="408"/>
      <c r="RXO61" s="409"/>
      <c r="RXP61" s="410"/>
      <c r="RXQ61" s="411"/>
      <c r="RXR61" s="412"/>
      <c r="RXS61" s="406"/>
      <c r="RXT61" s="407"/>
      <c r="RXU61" s="408"/>
      <c r="RXV61" s="409"/>
      <c r="RXW61" s="410"/>
      <c r="RXX61" s="411"/>
      <c r="RXY61" s="412"/>
      <c r="RXZ61" s="406"/>
      <c r="RYA61" s="407"/>
      <c r="RYB61" s="408"/>
      <c r="RYC61" s="409"/>
      <c r="RYD61" s="410"/>
      <c r="RYE61" s="411"/>
      <c r="RYF61" s="412"/>
      <c r="RYG61" s="406"/>
      <c r="RYH61" s="407"/>
      <c r="RYI61" s="408"/>
      <c r="RYJ61" s="409"/>
      <c r="RYK61" s="410"/>
      <c r="RYL61" s="411"/>
      <c r="RYM61" s="412"/>
      <c r="RYN61" s="406"/>
      <c r="RYO61" s="407"/>
      <c r="RYP61" s="408"/>
      <c r="RYQ61" s="409"/>
      <c r="RYR61" s="410"/>
      <c r="RYS61" s="411"/>
      <c r="RYT61" s="412"/>
      <c r="RYU61" s="406"/>
      <c r="RYV61" s="407"/>
      <c r="RYW61" s="408"/>
      <c r="RYX61" s="409"/>
      <c r="RYY61" s="410"/>
      <c r="RYZ61" s="411"/>
      <c r="RZA61" s="412"/>
      <c r="RZB61" s="406"/>
      <c r="RZC61" s="407"/>
      <c r="RZD61" s="408"/>
      <c r="RZE61" s="409"/>
      <c r="RZF61" s="410"/>
      <c r="RZG61" s="411"/>
      <c r="RZH61" s="412"/>
      <c r="RZI61" s="406"/>
      <c r="RZJ61" s="407"/>
      <c r="RZK61" s="408"/>
      <c r="RZL61" s="409"/>
      <c r="RZM61" s="410"/>
      <c r="RZN61" s="411"/>
      <c r="RZO61" s="412"/>
      <c r="RZP61" s="406"/>
      <c r="RZQ61" s="407"/>
      <c r="RZR61" s="408"/>
      <c r="RZS61" s="409"/>
      <c r="RZT61" s="410"/>
      <c r="RZU61" s="411"/>
      <c r="RZV61" s="412"/>
      <c r="RZW61" s="406"/>
      <c r="RZX61" s="407"/>
      <c r="RZY61" s="408"/>
      <c r="RZZ61" s="409"/>
      <c r="SAA61" s="410"/>
      <c r="SAB61" s="411"/>
      <c r="SAC61" s="412"/>
      <c r="SAD61" s="406"/>
      <c r="SAE61" s="407"/>
      <c r="SAF61" s="408"/>
      <c r="SAG61" s="409"/>
      <c r="SAH61" s="410"/>
      <c r="SAI61" s="411"/>
      <c r="SAJ61" s="412"/>
      <c r="SAK61" s="406"/>
      <c r="SAL61" s="407"/>
      <c r="SAM61" s="408"/>
      <c r="SAN61" s="409"/>
      <c r="SAO61" s="410"/>
      <c r="SAP61" s="411"/>
      <c r="SAQ61" s="412"/>
      <c r="SAR61" s="406"/>
      <c r="SAS61" s="407"/>
      <c r="SAT61" s="408"/>
      <c r="SAU61" s="409"/>
      <c r="SAV61" s="410"/>
      <c r="SAW61" s="411"/>
      <c r="SAX61" s="412"/>
      <c r="SAY61" s="406"/>
      <c r="SAZ61" s="407"/>
      <c r="SBA61" s="408"/>
      <c r="SBB61" s="409"/>
      <c r="SBC61" s="410"/>
      <c r="SBD61" s="411"/>
      <c r="SBE61" s="412"/>
      <c r="SBF61" s="406"/>
      <c r="SBG61" s="407"/>
      <c r="SBH61" s="408"/>
      <c r="SBI61" s="409"/>
      <c r="SBJ61" s="410"/>
      <c r="SBK61" s="411"/>
      <c r="SBL61" s="412"/>
      <c r="SBM61" s="406"/>
      <c r="SBN61" s="407"/>
      <c r="SBO61" s="408"/>
      <c r="SBP61" s="409"/>
      <c r="SBQ61" s="410"/>
      <c r="SBR61" s="411"/>
      <c r="SBS61" s="412"/>
      <c r="SBT61" s="406"/>
      <c r="SBU61" s="407"/>
      <c r="SBV61" s="408"/>
      <c r="SBW61" s="409"/>
      <c r="SBX61" s="410"/>
      <c r="SBY61" s="411"/>
      <c r="SBZ61" s="412"/>
      <c r="SCA61" s="406"/>
      <c r="SCB61" s="407"/>
      <c r="SCC61" s="408"/>
      <c r="SCD61" s="409"/>
      <c r="SCE61" s="410"/>
      <c r="SCF61" s="411"/>
      <c r="SCG61" s="412"/>
      <c r="SCH61" s="406"/>
      <c r="SCI61" s="407"/>
      <c r="SCJ61" s="408"/>
      <c r="SCK61" s="409"/>
      <c r="SCL61" s="410"/>
      <c r="SCM61" s="411"/>
      <c r="SCN61" s="412"/>
      <c r="SCO61" s="406"/>
      <c r="SCP61" s="407"/>
      <c r="SCQ61" s="408"/>
      <c r="SCR61" s="409"/>
      <c r="SCS61" s="410"/>
      <c r="SCT61" s="411"/>
      <c r="SCU61" s="412"/>
      <c r="SCV61" s="406"/>
      <c r="SCW61" s="407"/>
      <c r="SCX61" s="408"/>
      <c r="SCY61" s="409"/>
      <c r="SCZ61" s="410"/>
      <c r="SDA61" s="411"/>
      <c r="SDB61" s="412"/>
      <c r="SDC61" s="406"/>
      <c r="SDD61" s="407"/>
      <c r="SDE61" s="408"/>
      <c r="SDF61" s="409"/>
      <c r="SDG61" s="410"/>
      <c r="SDH61" s="411"/>
      <c r="SDI61" s="412"/>
      <c r="SDJ61" s="406"/>
      <c r="SDK61" s="407"/>
      <c r="SDL61" s="408"/>
      <c r="SDM61" s="409"/>
      <c r="SDN61" s="410"/>
      <c r="SDO61" s="411"/>
      <c r="SDP61" s="412"/>
      <c r="SDQ61" s="406"/>
      <c r="SDR61" s="407"/>
      <c r="SDS61" s="408"/>
      <c r="SDT61" s="409"/>
      <c r="SDU61" s="410"/>
      <c r="SDV61" s="411"/>
      <c r="SDW61" s="412"/>
      <c r="SDX61" s="406"/>
      <c r="SDY61" s="407"/>
      <c r="SDZ61" s="408"/>
      <c r="SEA61" s="409"/>
      <c r="SEB61" s="410"/>
      <c r="SEC61" s="411"/>
      <c r="SED61" s="412"/>
      <c r="SEE61" s="406"/>
      <c r="SEF61" s="407"/>
      <c r="SEG61" s="408"/>
      <c r="SEH61" s="409"/>
      <c r="SEI61" s="410"/>
      <c r="SEJ61" s="411"/>
      <c r="SEK61" s="412"/>
      <c r="SEL61" s="406"/>
      <c r="SEM61" s="407"/>
      <c r="SEN61" s="408"/>
      <c r="SEO61" s="409"/>
      <c r="SEP61" s="410"/>
      <c r="SEQ61" s="411"/>
      <c r="SER61" s="412"/>
      <c r="SES61" s="406"/>
      <c r="SET61" s="407"/>
      <c r="SEU61" s="408"/>
      <c r="SEV61" s="409"/>
      <c r="SEW61" s="410"/>
      <c r="SEX61" s="411"/>
      <c r="SEY61" s="412"/>
      <c r="SEZ61" s="406"/>
      <c r="SFA61" s="407"/>
      <c r="SFB61" s="408"/>
      <c r="SFC61" s="409"/>
      <c r="SFD61" s="410"/>
      <c r="SFE61" s="411"/>
      <c r="SFF61" s="412"/>
      <c r="SFG61" s="406"/>
      <c r="SFH61" s="407"/>
      <c r="SFI61" s="408"/>
      <c r="SFJ61" s="409"/>
      <c r="SFK61" s="410"/>
      <c r="SFL61" s="411"/>
      <c r="SFM61" s="412"/>
      <c r="SFN61" s="406"/>
      <c r="SFO61" s="407"/>
      <c r="SFP61" s="408"/>
      <c r="SFQ61" s="409"/>
      <c r="SFR61" s="410"/>
      <c r="SFS61" s="411"/>
      <c r="SFT61" s="412"/>
      <c r="SFU61" s="406"/>
      <c r="SFV61" s="407"/>
      <c r="SFW61" s="408"/>
      <c r="SFX61" s="409"/>
      <c r="SFY61" s="410"/>
      <c r="SFZ61" s="411"/>
      <c r="SGA61" s="412"/>
      <c r="SGB61" s="406"/>
      <c r="SGC61" s="407"/>
      <c r="SGD61" s="408"/>
      <c r="SGE61" s="409"/>
      <c r="SGF61" s="410"/>
      <c r="SGG61" s="411"/>
      <c r="SGH61" s="412"/>
      <c r="SGI61" s="406"/>
      <c r="SGJ61" s="407"/>
      <c r="SGK61" s="408"/>
      <c r="SGL61" s="409"/>
      <c r="SGM61" s="410"/>
      <c r="SGN61" s="411"/>
      <c r="SGO61" s="412"/>
      <c r="SGP61" s="406"/>
      <c r="SGQ61" s="407"/>
      <c r="SGR61" s="408"/>
      <c r="SGS61" s="409"/>
      <c r="SGT61" s="410"/>
      <c r="SGU61" s="411"/>
      <c r="SGV61" s="412"/>
      <c r="SGW61" s="406"/>
      <c r="SGX61" s="407"/>
      <c r="SGY61" s="408"/>
      <c r="SGZ61" s="409"/>
      <c r="SHA61" s="410"/>
      <c r="SHB61" s="411"/>
      <c r="SHC61" s="412"/>
      <c r="SHD61" s="406"/>
      <c r="SHE61" s="407"/>
      <c r="SHF61" s="408"/>
      <c r="SHG61" s="409"/>
      <c r="SHH61" s="410"/>
      <c r="SHI61" s="411"/>
      <c r="SHJ61" s="412"/>
      <c r="SHK61" s="406"/>
      <c r="SHL61" s="407"/>
      <c r="SHM61" s="408"/>
      <c r="SHN61" s="409"/>
      <c r="SHO61" s="410"/>
      <c r="SHP61" s="411"/>
      <c r="SHQ61" s="412"/>
      <c r="SHR61" s="406"/>
      <c r="SHS61" s="407"/>
      <c r="SHT61" s="408"/>
      <c r="SHU61" s="409"/>
      <c r="SHV61" s="410"/>
      <c r="SHW61" s="411"/>
      <c r="SHX61" s="412"/>
      <c r="SHY61" s="406"/>
      <c r="SHZ61" s="407"/>
      <c r="SIA61" s="408"/>
      <c r="SIB61" s="409"/>
      <c r="SIC61" s="410"/>
      <c r="SID61" s="411"/>
      <c r="SIE61" s="412"/>
      <c r="SIF61" s="406"/>
      <c r="SIG61" s="407"/>
      <c r="SIH61" s="408"/>
      <c r="SII61" s="409"/>
      <c r="SIJ61" s="410"/>
      <c r="SIK61" s="411"/>
      <c r="SIL61" s="412"/>
      <c r="SIM61" s="406"/>
      <c r="SIN61" s="407"/>
      <c r="SIO61" s="408"/>
      <c r="SIP61" s="409"/>
      <c r="SIQ61" s="410"/>
      <c r="SIR61" s="411"/>
      <c r="SIS61" s="412"/>
      <c r="SIT61" s="406"/>
      <c r="SIU61" s="407"/>
      <c r="SIV61" s="408"/>
      <c r="SIW61" s="409"/>
      <c r="SIX61" s="410"/>
      <c r="SIY61" s="411"/>
      <c r="SIZ61" s="412"/>
      <c r="SJA61" s="406"/>
      <c r="SJB61" s="407"/>
      <c r="SJC61" s="408"/>
      <c r="SJD61" s="409"/>
      <c r="SJE61" s="410"/>
      <c r="SJF61" s="411"/>
      <c r="SJG61" s="412"/>
      <c r="SJH61" s="406"/>
      <c r="SJI61" s="407"/>
      <c r="SJJ61" s="408"/>
      <c r="SJK61" s="409"/>
      <c r="SJL61" s="410"/>
      <c r="SJM61" s="411"/>
      <c r="SJN61" s="412"/>
      <c r="SJO61" s="406"/>
      <c r="SJP61" s="407"/>
      <c r="SJQ61" s="408"/>
      <c r="SJR61" s="409"/>
      <c r="SJS61" s="410"/>
      <c r="SJT61" s="411"/>
      <c r="SJU61" s="412"/>
      <c r="SJV61" s="406"/>
      <c r="SJW61" s="407"/>
      <c r="SJX61" s="408"/>
      <c r="SJY61" s="409"/>
      <c r="SJZ61" s="410"/>
      <c r="SKA61" s="411"/>
      <c r="SKB61" s="412"/>
      <c r="SKC61" s="406"/>
      <c r="SKD61" s="407"/>
      <c r="SKE61" s="408"/>
      <c r="SKF61" s="409"/>
      <c r="SKG61" s="410"/>
      <c r="SKH61" s="411"/>
      <c r="SKI61" s="412"/>
      <c r="SKJ61" s="406"/>
      <c r="SKK61" s="407"/>
      <c r="SKL61" s="408"/>
      <c r="SKM61" s="409"/>
      <c r="SKN61" s="410"/>
      <c r="SKO61" s="411"/>
      <c r="SKP61" s="412"/>
      <c r="SKQ61" s="406"/>
      <c r="SKR61" s="407"/>
      <c r="SKS61" s="408"/>
      <c r="SKT61" s="409"/>
      <c r="SKU61" s="410"/>
      <c r="SKV61" s="411"/>
      <c r="SKW61" s="412"/>
      <c r="SKX61" s="406"/>
      <c r="SKY61" s="407"/>
      <c r="SKZ61" s="408"/>
      <c r="SLA61" s="409"/>
      <c r="SLB61" s="410"/>
      <c r="SLC61" s="411"/>
      <c r="SLD61" s="412"/>
      <c r="SLE61" s="406"/>
      <c r="SLF61" s="407"/>
      <c r="SLG61" s="408"/>
      <c r="SLH61" s="409"/>
      <c r="SLI61" s="410"/>
      <c r="SLJ61" s="411"/>
      <c r="SLK61" s="412"/>
      <c r="SLL61" s="406"/>
      <c r="SLM61" s="407"/>
      <c r="SLN61" s="408"/>
      <c r="SLO61" s="409"/>
      <c r="SLP61" s="410"/>
      <c r="SLQ61" s="411"/>
      <c r="SLR61" s="412"/>
      <c r="SLS61" s="406"/>
      <c r="SLT61" s="407"/>
      <c r="SLU61" s="408"/>
      <c r="SLV61" s="409"/>
      <c r="SLW61" s="410"/>
      <c r="SLX61" s="411"/>
      <c r="SLY61" s="412"/>
      <c r="SLZ61" s="406"/>
      <c r="SMA61" s="407"/>
      <c r="SMB61" s="408"/>
      <c r="SMC61" s="409"/>
      <c r="SMD61" s="410"/>
      <c r="SME61" s="411"/>
      <c r="SMF61" s="412"/>
      <c r="SMG61" s="406"/>
      <c r="SMH61" s="407"/>
      <c r="SMI61" s="408"/>
      <c r="SMJ61" s="409"/>
      <c r="SMK61" s="410"/>
      <c r="SML61" s="411"/>
      <c r="SMM61" s="412"/>
      <c r="SMN61" s="406"/>
      <c r="SMO61" s="407"/>
      <c r="SMP61" s="408"/>
      <c r="SMQ61" s="409"/>
      <c r="SMR61" s="410"/>
      <c r="SMS61" s="411"/>
      <c r="SMT61" s="412"/>
      <c r="SMU61" s="406"/>
      <c r="SMV61" s="407"/>
      <c r="SMW61" s="408"/>
      <c r="SMX61" s="409"/>
      <c r="SMY61" s="410"/>
      <c r="SMZ61" s="411"/>
      <c r="SNA61" s="412"/>
      <c r="SNB61" s="406"/>
      <c r="SNC61" s="407"/>
      <c r="SND61" s="408"/>
      <c r="SNE61" s="409"/>
      <c r="SNF61" s="410"/>
      <c r="SNG61" s="411"/>
      <c r="SNH61" s="412"/>
      <c r="SNI61" s="406"/>
      <c r="SNJ61" s="407"/>
      <c r="SNK61" s="408"/>
      <c r="SNL61" s="409"/>
      <c r="SNM61" s="410"/>
      <c r="SNN61" s="411"/>
      <c r="SNO61" s="412"/>
      <c r="SNP61" s="406"/>
      <c r="SNQ61" s="407"/>
      <c r="SNR61" s="408"/>
      <c r="SNS61" s="409"/>
      <c r="SNT61" s="410"/>
      <c r="SNU61" s="411"/>
      <c r="SNV61" s="412"/>
      <c r="SNW61" s="406"/>
      <c r="SNX61" s="407"/>
      <c r="SNY61" s="408"/>
      <c r="SNZ61" s="409"/>
      <c r="SOA61" s="410"/>
      <c r="SOB61" s="411"/>
      <c r="SOC61" s="412"/>
      <c r="SOD61" s="406"/>
      <c r="SOE61" s="407"/>
      <c r="SOF61" s="408"/>
      <c r="SOG61" s="409"/>
      <c r="SOH61" s="410"/>
      <c r="SOI61" s="411"/>
      <c r="SOJ61" s="412"/>
      <c r="SOK61" s="406"/>
      <c r="SOL61" s="407"/>
      <c r="SOM61" s="408"/>
      <c r="SON61" s="409"/>
      <c r="SOO61" s="410"/>
      <c r="SOP61" s="411"/>
      <c r="SOQ61" s="412"/>
      <c r="SOR61" s="406"/>
      <c r="SOS61" s="407"/>
      <c r="SOT61" s="408"/>
      <c r="SOU61" s="409"/>
      <c r="SOV61" s="410"/>
      <c r="SOW61" s="411"/>
      <c r="SOX61" s="412"/>
      <c r="SOY61" s="406"/>
      <c r="SOZ61" s="407"/>
      <c r="SPA61" s="408"/>
      <c r="SPB61" s="409"/>
      <c r="SPC61" s="410"/>
      <c r="SPD61" s="411"/>
      <c r="SPE61" s="412"/>
      <c r="SPF61" s="406"/>
      <c r="SPG61" s="407"/>
      <c r="SPH61" s="408"/>
      <c r="SPI61" s="409"/>
      <c r="SPJ61" s="410"/>
      <c r="SPK61" s="411"/>
      <c r="SPL61" s="412"/>
      <c r="SPM61" s="406"/>
      <c r="SPN61" s="407"/>
      <c r="SPO61" s="408"/>
      <c r="SPP61" s="409"/>
      <c r="SPQ61" s="410"/>
      <c r="SPR61" s="411"/>
      <c r="SPS61" s="412"/>
      <c r="SPT61" s="406"/>
      <c r="SPU61" s="407"/>
      <c r="SPV61" s="408"/>
      <c r="SPW61" s="409"/>
      <c r="SPX61" s="410"/>
      <c r="SPY61" s="411"/>
      <c r="SPZ61" s="412"/>
      <c r="SQA61" s="406"/>
      <c r="SQB61" s="407"/>
      <c r="SQC61" s="408"/>
      <c r="SQD61" s="409"/>
      <c r="SQE61" s="410"/>
      <c r="SQF61" s="411"/>
      <c r="SQG61" s="412"/>
      <c r="SQH61" s="406"/>
      <c r="SQI61" s="407"/>
      <c r="SQJ61" s="408"/>
      <c r="SQK61" s="409"/>
      <c r="SQL61" s="410"/>
      <c r="SQM61" s="411"/>
      <c r="SQN61" s="412"/>
      <c r="SQO61" s="406"/>
      <c r="SQP61" s="407"/>
      <c r="SQQ61" s="408"/>
      <c r="SQR61" s="409"/>
      <c r="SQS61" s="410"/>
      <c r="SQT61" s="411"/>
      <c r="SQU61" s="412"/>
      <c r="SQV61" s="406"/>
      <c r="SQW61" s="407"/>
      <c r="SQX61" s="408"/>
      <c r="SQY61" s="409"/>
      <c r="SQZ61" s="410"/>
      <c r="SRA61" s="411"/>
      <c r="SRB61" s="412"/>
      <c r="SRC61" s="406"/>
      <c r="SRD61" s="407"/>
      <c r="SRE61" s="408"/>
      <c r="SRF61" s="409"/>
      <c r="SRG61" s="410"/>
      <c r="SRH61" s="411"/>
      <c r="SRI61" s="412"/>
      <c r="SRJ61" s="406"/>
      <c r="SRK61" s="407"/>
      <c r="SRL61" s="408"/>
      <c r="SRM61" s="409"/>
      <c r="SRN61" s="410"/>
      <c r="SRO61" s="411"/>
      <c r="SRP61" s="412"/>
      <c r="SRQ61" s="406"/>
      <c r="SRR61" s="407"/>
      <c r="SRS61" s="408"/>
      <c r="SRT61" s="409"/>
      <c r="SRU61" s="410"/>
      <c r="SRV61" s="411"/>
      <c r="SRW61" s="412"/>
      <c r="SRX61" s="406"/>
      <c r="SRY61" s="407"/>
      <c r="SRZ61" s="408"/>
      <c r="SSA61" s="409"/>
      <c r="SSB61" s="410"/>
      <c r="SSC61" s="411"/>
      <c r="SSD61" s="412"/>
      <c r="SSE61" s="406"/>
      <c r="SSF61" s="407"/>
      <c r="SSG61" s="408"/>
      <c r="SSH61" s="409"/>
      <c r="SSI61" s="410"/>
      <c r="SSJ61" s="411"/>
      <c r="SSK61" s="412"/>
      <c r="SSL61" s="406"/>
      <c r="SSM61" s="407"/>
      <c r="SSN61" s="408"/>
      <c r="SSO61" s="409"/>
      <c r="SSP61" s="410"/>
      <c r="SSQ61" s="411"/>
      <c r="SSR61" s="412"/>
      <c r="SSS61" s="406"/>
      <c r="SST61" s="407"/>
      <c r="SSU61" s="408"/>
      <c r="SSV61" s="409"/>
      <c r="SSW61" s="410"/>
      <c r="SSX61" s="411"/>
      <c r="SSY61" s="412"/>
      <c r="SSZ61" s="406"/>
      <c r="STA61" s="407"/>
      <c r="STB61" s="408"/>
      <c r="STC61" s="409"/>
      <c r="STD61" s="410"/>
      <c r="STE61" s="411"/>
      <c r="STF61" s="412"/>
      <c r="STG61" s="406"/>
      <c r="STH61" s="407"/>
      <c r="STI61" s="408"/>
      <c r="STJ61" s="409"/>
      <c r="STK61" s="410"/>
      <c r="STL61" s="411"/>
      <c r="STM61" s="412"/>
      <c r="STN61" s="406"/>
      <c r="STO61" s="407"/>
      <c r="STP61" s="408"/>
      <c r="STQ61" s="409"/>
      <c r="STR61" s="410"/>
      <c r="STS61" s="411"/>
      <c r="STT61" s="412"/>
      <c r="STU61" s="406"/>
      <c r="STV61" s="407"/>
      <c r="STW61" s="408"/>
      <c r="STX61" s="409"/>
      <c r="STY61" s="410"/>
      <c r="STZ61" s="411"/>
      <c r="SUA61" s="412"/>
      <c r="SUB61" s="406"/>
      <c r="SUC61" s="407"/>
      <c r="SUD61" s="408"/>
      <c r="SUE61" s="409"/>
      <c r="SUF61" s="410"/>
      <c r="SUG61" s="411"/>
      <c r="SUH61" s="412"/>
      <c r="SUI61" s="406"/>
      <c r="SUJ61" s="407"/>
      <c r="SUK61" s="408"/>
      <c r="SUL61" s="409"/>
      <c r="SUM61" s="410"/>
      <c r="SUN61" s="411"/>
      <c r="SUO61" s="412"/>
      <c r="SUP61" s="406"/>
      <c r="SUQ61" s="407"/>
      <c r="SUR61" s="408"/>
      <c r="SUS61" s="409"/>
      <c r="SUT61" s="410"/>
      <c r="SUU61" s="411"/>
      <c r="SUV61" s="412"/>
      <c r="SUW61" s="406"/>
      <c r="SUX61" s="407"/>
      <c r="SUY61" s="408"/>
      <c r="SUZ61" s="409"/>
      <c r="SVA61" s="410"/>
      <c r="SVB61" s="411"/>
      <c r="SVC61" s="412"/>
      <c r="SVD61" s="406"/>
      <c r="SVE61" s="407"/>
      <c r="SVF61" s="408"/>
      <c r="SVG61" s="409"/>
      <c r="SVH61" s="410"/>
      <c r="SVI61" s="411"/>
      <c r="SVJ61" s="412"/>
      <c r="SVK61" s="406"/>
      <c r="SVL61" s="407"/>
      <c r="SVM61" s="408"/>
      <c r="SVN61" s="409"/>
      <c r="SVO61" s="410"/>
      <c r="SVP61" s="411"/>
      <c r="SVQ61" s="412"/>
      <c r="SVR61" s="406"/>
      <c r="SVS61" s="407"/>
      <c r="SVT61" s="408"/>
      <c r="SVU61" s="409"/>
      <c r="SVV61" s="410"/>
      <c r="SVW61" s="411"/>
      <c r="SVX61" s="412"/>
      <c r="SVY61" s="406"/>
      <c r="SVZ61" s="407"/>
      <c r="SWA61" s="408"/>
      <c r="SWB61" s="409"/>
      <c r="SWC61" s="410"/>
      <c r="SWD61" s="411"/>
      <c r="SWE61" s="412"/>
      <c r="SWF61" s="406"/>
      <c r="SWG61" s="407"/>
      <c r="SWH61" s="408"/>
      <c r="SWI61" s="409"/>
      <c r="SWJ61" s="410"/>
      <c r="SWK61" s="411"/>
      <c r="SWL61" s="412"/>
      <c r="SWM61" s="406"/>
      <c r="SWN61" s="407"/>
      <c r="SWO61" s="408"/>
      <c r="SWP61" s="409"/>
      <c r="SWQ61" s="410"/>
      <c r="SWR61" s="411"/>
      <c r="SWS61" s="412"/>
      <c r="SWT61" s="406"/>
      <c r="SWU61" s="407"/>
      <c r="SWV61" s="408"/>
      <c r="SWW61" s="409"/>
      <c r="SWX61" s="410"/>
      <c r="SWY61" s="411"/>
      <c r="SWZ61" s="412"/>
      <c r="SXA61" s="406"/>
      <c r="SXB61" s="407"/>
      <c r="SXC61" s="408"/>
      <c r="SXD61" s="409"/>
      <c r="SXE61" s="410"/>
      <c r="SXF61" s="411"/>
      <c r="SXG61" s="412"/>
      <c r="SXH61" s="406"/>
      <c r="SXI61" s="407"/>
      <c r="SXJ61" s="408"/>
      <c r="SXK61" s="409"/>
      <c r="SXL61" s="410"/>
      <c r="SXM61" s="411"/>
      <c r="SXN61" s="412"/>
      <c r="SXO61" s="406"/>
      <c r="SXP61" s="407"/>
      <c r="SXQ61" s="408"/>
      <c r="SXR61" s="409"/>
      <c r="SXS61" s="410"/>
      <c r="SXT61" s="411"/>
      <c r="SXU61" s="412"/>
      <c r="SXV61" s="406"/>
      <c r="SXW61" s="407"/>
      <c r="SXX61" s="408"/>
      <c r="SXY61" s="409"/>
      <c r="SXZ61" s="410"/>
      <c r="SYA61" s="411"/>
      <c r="SYB61" s="412"/>
      <c r="SYC61" s="406"/>
      <c r="SYD61" s="407"/>
      <c r="SYE61" s="408"/>
      <c r="SYF61" s="409"/>
      <c r="SYG61" s="410"/>
      <c r="SYH61" s="411"/>
      <c r="SYI61" s="412"/>
      <c r="SYJ61" s="406"/>
      <c r="SYK61" s="407"/>
      <c r="SYL61" s="408"/>
      <c r="SYM61" s="409"/>
      <c r="SYN61" s="410"/>
      <c r="SYO61" s="411"/>
      <c r="SYP61" s="412"/>
      <c r="SYQ61" s="406"/>
      <c r="SYR61" s="407"/>
      <c r="SYS61" s="408"/>
      <c r="SYT61" s="409"/>
      <c r="SYU61" s="410"/>
      <c r="SYV61" s="411"/>
      <c r="SYW61" s="412"/>
      <c r="SYX61" s="406"/>
      <c r="SYY61" s="407"/>
      <c r="SYZ61" s="408"/>
      <c r="SZA61" s="409"/>
      <c r="SZB61" s="410"/>
      <c r="SZC61" s="411"/>
      <c r="SZD61" s="412"/>
      <c r="SZE61" s="406"/>
      <c r="SZF61" s="407"/>
      <c r="SZG61" s="408"/>
      <c r="SZH61" s="409"/>
      <c r="SZI61" s="410"/>
      <c r="SZJ61" s="411"/>
      <c r="SZK61" s="412"/>
      <c r="SZL61" s="406"/>
      <c r="SZM61" s="407"/>
      <c r="SZN61" s="408"/>
      <c r="SZO61" s="409"/>
      <c r="SZP61" s="410"/>
      <c r="SZQ61" s="411"/>
      <c r="SZR61" s="412"/>
      <c r="SZS61" s="406"/>
      <c r="SZT61" s="407"/>
      <c r="SZU61" s="408"/>
      <c r="SZV61" s="409"/>
      <c r="SZW61" s="410"/>
      <c r="SZX61" s="411"/>
      <c r="SZY61" s="412"/>
      <c r="SZZ61" s="406"/>
      <c r="TAA61" s="407"/>
      <c r="TAB61" s="408"/>
      <c r="TAC61" s="409"/>
      <c r="TAD61" s="410"/>
      <c r="TAE61" s="411"/>
      <c r="TAF61" s="412"/>
      <c r="TAG61" s="406"/>
      <c r="TAH61" s="407"/>
      <c r="TAI61" s="408"/>
      <c r="TAJ61" s="409"/>
      <c r="TAK61" s="410"/>
      <c r="TAL61" s="411"/>
      <c r="TAM61" s="412"/>
      <c r="TAN61" s="406"/>
      <c r="TAO61" s="407"/>
      <c r="TAP61" s="408"/>
      <c r="TAQ61" s="409"/>
      <c r="TAR61" s="410"/>
      <c r="TAS61" s="411"/>
      <c r="TAT61" s="412"/>
      <c r="TAU61" s="406"/>
      <c r="TAV61" s="407"/>
      <c r="TAW61" s="408"/>
      <c r="TAX61" s="409"/>
      <c r="TAY61" s="410"/>
      <c r="TAZ61" s="411"/>
      <c r="TBA61" s="412"/>
      <c r="TBB61" s="406"/>
      <c r="TBC61" s="407"/>
      <c r="TBD61" s="408"/>
      <c r="TBE61" s="409"/>
      <c r="TBF61" s="410"/>
      <c r="TBG61" s="411"/>
      <c r="TBH61" s="412"/>
      <c r="TBI61" s="406"/>
      <c r="TBJ61" s="407"/>
      <c r="TBK61" s="408"/>
      <c r="TBL61" s="409"/>
      <c r="TBM61" s="410"/>
      <c r="TBN61" s="411"/>
      <c r="TBO61" s="412"/>
      <c r="TBP61" s="406"/>
      <c r="TBQ61" s="407"/>
      <c r="TBR61" s="408"/>
      <c r="TBS61" s="409"/>
      <c r="TBT61" s="410"/>
      <c r="TBU61" s="411"/>
      <c r="TBV61" s="412"/>
      <c r="TBW61" s="406"/>
      <c r="TBX61" s="407"/>
      <c r="TBY61" s="408"/>
      <c r="TBZ61" s="409"/>
      <c r="TCA61" s="410"/>
      <c r="TCB61" s="411"/>
      <c r="TCC61" s="412"/>
      <c r="TCD61" s="406"/>
      <c r="TCE61" s="407"/>
      <c r="TCF61" s="408"/>
      <c r="TCG61" s="409"/>
      <c r="TCH61" s="410"/>
      <c r="TCI61" s="411"/>
      <c r="TCJ61" s="412"/>
      <c r="TCK61" s="406"/>
      <c r="TCL61" s="407"/>
      <c r="TCM61" s="408"/>
      <c r="TCN61" s="409"/>
      <c r="TCO61" s="410"/>
      <c r="TCP61" s="411"/>
      <c r="TCQ61" s="412"/>
      <c r="TCR61" s="406"/>
      <c r="TCS61" s="407"/>
      <c r="TCT61" s="408"/>
      <c r="TCU61" s="409"/>
      <c r="TCV61" s="410"/>
      <c r="TCW61" s="411"/>
      <c r="TCX61" s="412"/>
      <c r="TCY61" s="406"/>
      <c r="TCZ61" s="407"/>
      <c r="TDA61" s="408"/>
      <c r="TDB61" s="409"/>
      <c r="TDC61" s="410"/>
      <c r="TDD61" s="411"/>
      <c r="TDE61" s="412"/>
      <c r="TDF61" s="406"/>
      <c r="TDG61" s="407"/>
      <c r="TDH61" s="408"/>
      <c r="TDI61" s="409"/>
      <c r="TDJ61" s="410"/>
      <c r="TDK61" s="411"/>
      <c r="TDL61" s="412"/>
      <c r="TDM61" s="406"/>
      <c r="TDN61" s="407"/>
      <c r="TDO61" s="408"/>
      <c r="TDP61" s="409"/>
      <c r="TDQ61" s="410"/>
      <c r="TDR61" s="411"/>
      <c r="TDS61" s="412"/>
      <c r="TDT61" s="406"/>
      <c r="TDU61" s="407"/>
      <c r="TDV61" s="408"/>
      <c r="TDW61" s="409"/>
      <c r="TDX61" s="410"/>
      <c r="TDY61" s="411"/>
      <c r="TDZ61" s="412"/>
      <c r="TEA61" s="406"/>
      <c r="TEB61" s="407"/>
      <c r="TEC61" s="408"/>
      <c r="TED61" s="409"/>
      <c r="TEE61" s="410"/>
      <c r="TEF61" s="411"/>
      <c r="TEG61" s="412"/>
      <c r="TEH61" s="406"/>
      <c r="TEI61" s="407"/>
      <c r="TEJ61" s="408"/>
      <c r="TEK61" s="409"/>
      <c r="TEL61" s="410"/>
      <c r="TEM61" s="411"/>
      <c r="TEN61" s="412"/>
      <c r="TEO61" s="406"/>
      <c r="TEP61" s="407"/>
      <c r="TEQ61" s="408"/>
      <c r="TER61" s="409"/>
      <c r="TES61" s="410"/>
      <c r="TET61" s="411"/>
      <c r="TEU61" s="412"/>
      <c r="TEV61" s="406"/>
      <c r="TEW61" s="407"/>
      <c r="TEX61" s="408"/>
      <c r="TEY61" s="409"/>
      <c r="TEZ61" s="410"/>
      <c r="TFA61" s="411"/>
      <c r="TFB61" s="412"/>
      <c r="TFC61" s="406"/>
      <c r="TFD61" s="407"/>
      <c r="TFE61" s="408"/>
      <c r="TFF61" s="409"/>
      <c r="TFG61" s="410"/>
      <c r="TFH61" s="411"/>
      <c r="TFI61" s="412"/>
      <c r="TFJ61" s="406"/>
      <c r="TFK61" s="407"/>
      <c r="TFL61" s="408"/>
      <c r="TFM61" s="409"/>
      <c r="TFN61" s="410"/>
      <c r="TFO61" s="411"/>
      <c r="TFP61" s="412"/>
      <c r="TFQ61" s="406"/>
      <c r="TFR61" s="407"/>
      <c r="TFS61" s="408"/>
      <c r="TFT61" s="409"/>
      <c r="TFU61" s="410"/>
      <c r="TFV61" s="411"/>
      <c r="TFW61" s="412"/>
      <c r="TFX61" s="406"/>
      <c r="TFY61" s="407"/>
      <c r="TFZ61" s="408"/>
      <c r="TGA61" s="409"/>
      <c r="TGB61" s="410"/>
      <c r="TGC61" s="411"/>
      <c r="TGD61" s="412"/>
      <c r="TGE61" s="406"/>
      <c r="TGF61" s="407"/>
      <c r="TGG61" s="408"/>
      <c r="TGH61" s="409"/>
      <c r="TGI61" s="410"/>
      <c r="TGJ61" s="411"/>
      <c r="TGK61" s="412"/>
      <c r="TGL61" s="406"/>
      <c r="TGM61" s="407"/>
      <c r="TGN61" s="408"/>
      <c r="TGO61" s="409"/>
      <c r="TGP61" s="410"/>
      <c r="TGQ61" s="411"/>
      <c r="TGR61" s="412"/>
      <c r="TGS61" s="406"/>
      <c r="TGT61" s="407"/>
      <c r="TGU61" s="408"/>
      <c r="TGV61" s="409"/>
      <c r="TGW61" s="410"/>
      <c r="TGX61" s="411"/>
      <c r="TGY61" s="412"/>
      <c r="TGZ61" s="406"/>
      <c r="THA61" s="407"/>
      <c r="THB61" s="408"/>
      <c r="THC61" s="409"/>
      <c r="THD61" s="410"/>
      <c r="THE61" s="411"/>
      <c r="THF61" s="412"/>
      <c r="THG61" s="406"/>
      <c r="THH61" s="407"/>
      <c r="THI61" s="408"/>
      <c r="THJ61" s="409"/>
      <c r="THK61" s="410"/>
      <c r="THL61" s="411"/>
      <c r="THM61" s="412"/>
      <c r="THN61" s="406"/>
      <c r="THO61" s="407"/>
      <c r="THP61" s="408"/>
      <c r="THQ61" s="409"/>
      <c r="THR61" s="410"/>
      <c r="THS61" s="411"/>
      <c r="THT61" s="412"/>
      <c r="THU61" s="406"/>
      <c r="THV61" s="407"/>
      <c r="THW61" s="408"/>
      <c r="THX61" s="409"/>
      <c r="THY61" s="410"/>
      <c r="THZ61" s="411"/>
      <c r="TIA61" s="412"/>
      <c r="TIB61" s="406"/>
      <c r="TIC61" s="407"/>
      <c r="TID61" s="408"/>
      <c r="TIE61" s="409"/>
      <c r="TIF61" s="410"/>
      <c r="TIG61" s="411"/>
      <c r="TIH61" s="412"/>
      <c r="TII61" s="406"/>
      <c r="TIJ61" s="407"/>
      <c r="TIK61" s="408"/>
      <c r="TIL61" s="409"/>
      <c r="TIM61" s="410"/>
      <c r="TIN61" s="411"/>
      <c r="TIO61" s="412"/>
      <c r="TIP61" s="406"/>
      <c r="TIQ61" s="407"/>
      <c r="TIR61" s="408"/>
      <c r="TIS61" s="409"/>
      <c r="TIT61" s="410"/>
      <c r="TIU61" s="411"/>
      <c r="TIV61" s="412"/>
      <c r="TIW61" s="406"/>
      <c r="TIX61" s="407"/>
      <c r="TIY61" s="408"/>
      <c r="TIZ61" s="409"/>
      <c r="TJA61" s="410"/>
      <c r="TJB61" s="411"/>
      <c r="TJC61" s="412"/>
      <c r="TJD61" s="406"/>
      <c r="TJE61" s="407"/>
      <c r="TJF61" s="408"/>
      <c r="TJG61" s="409"/>
      <c r="TJH61" s="410"/>
      <c r="TJI61" s="411"/>
      <c r="TJJ61" s="412"/>
      <c r="TJK61" s="406"/>
      <c r="TJL61" s="407"/>
      <c r="TJM61" s="408"/>
      <c r="TJN61" s="409"/>
      <c r="TJO61" s="410"/>
      <c r="TJP61" s="411"/>
      <c r="TJQ61" s="412"/>
      <c r="TJR61" s="406"/>
      <c r="TJS61" s="407"/>
      <c r="TJT61" s="408"/>
      <c r="TJU61" s="409"/>
      <c r="TJV61" s="410"/>
      <c r="TJW61" s="411"/>
      <c r="TJX61" s="412"/>
      <c r="TJY61" s="406"/>
      <c r="TJZ61" s="407"/>
      <c r="TKA61" s="408"/>
      <c r="TKB61" s="409"/>
      <c r="TKC61" s="410"/>
      <c r="TKD61" s="411"/>
      <c r="TKE61" s="412"/>
      <c r="TKF61" s="406"/>
      <c r="TKG61" s="407"/>
      <c r="TKH61" s="408"/>
      <c r="TKI61" s="409"/>
      <c r="TKJ61" s="410"/>
      <c r="TKK61" s="411"/>
      <c r="TKL61" s="412"/>
      <c r="TKM61" s="406"/>
      <c r="TKN61" s="407"/>
      <c r="TKO61" s="408"/>
      <c r="TKP61" s="409"/>
      <c r="TKQ61" s="410"/>
      <c r="TKR61" s="411"/>
      <c r="TKS61" s="412"/>
      <c r="TKT61" s="406"/>
      <c r="TKU61" s="407"/>
      <c r="TKV61" s="408"/>
      <c r="TKW61" s="409"/>
      <c r="TKX61" s="410"/>
      <c r="TKY61" s="411"/>
      <c r="TKZ61" s="412"/>
      <c r="TLA61" s="406"/>
      <c r="TLB61" s="407"/>
      <c r="TLC61" s="408"/>
      <c r="TLD61" s="409"/>
      <c r="TLE61" s="410"/>
      <c r="TLF61" s="411"/>
      <c r="TLG61" s="412"/>
      <c r="TLH61" s="406"/>
      <c r="TLI61" s="407"/>
      <c r="TLJ61" s="408"/>
      <c r="TLK61" s="409"/>
      <c r="TLL61" s="410"/>
      <c r="TLM61" s="411"/>
      <c r="TLN61" s="412"/>
      <c r="TLO61" s="406"/>
      <c r="TLP61" s="407"/>
      <c r="TLQ61" s="408"/>
      <c r="TLR61" s="409"/>
      <c r="TLS61" s="410"/>
      <c r="TLT61" s="411"/>
      <c r="TLU61" s="412"/>
      <c r="TLV61" s="406"/>
      <c r="TLW61" s="407"/>
      <c r="TLX61" s="408"/>
      <c r="TLY61" s="409"/>
      <c r="TLZ61" s="410"/>
      <c r="TMA61" s="411"/>
      <c r="TMB61" s="412"/>
      <c r="TMC61" s="406"/>
      <c r="TMD61" s="407"/>
      <c r="TME61" s="408"/>
      <c r="TMF61" s="409"/>
      <c r="TMG61" s="410"/>
      <c r="TMH61" s="411"/>
      <c r="TMI61" s="412"/>
      <c r="TMJ61" s="406"/>
      <c r="TMK61" s="407"/>
      <c r="TML61" s="408"/>
      <c r="TMM61" s="409"/>
      <c r="TMN61" s="410"/>
      <c r="TMO61" s="411"/>
      <c r="TMP61" s="412"/>
      <c r="TMQ61" s="406"/>
      <c r="TMR61" s="407"/>
      <c r="TMS61" s="408"/>
      <c r="TMT61" s="409"/>
      <c r="TMU61" s="410"/>
      <c r="TMV61" s="411"/>
      <c r="TMW61" s="412"/>
      <c r="TMX61" s="406"/>
      <c r="TMY61" s="407"/>
      <c r="TMZ61" s="408"/>
      <c r="TNA61" s="409"/>
      <c r="TNB61" s="410"/>
      <c r="TNC61" s="411"/>
      <c r="TND61" s="412"/>
      <c r="TNE61" s="406"/>
      <c r="TNF61" s="407"/>
      <c r="TNG61" s="408"/>
      <c r="TNH61" s="409"/>
      <c r="TNI61" s="410"/>
      <c r="TNJ61" s="411"/>
      <c r="TNK61" s="412"/>
      <c r="TNL61" s="406"/>
      <c r="TNM61" s="407"/>
      <c r="TNN61" s="408"/>
      <c r="TNO61" s="409"/>
      <c r="TNP61" s="410"/>
      <c r="TNQ61" s="411"/>
      <c r="TNR61" s="412"/>
      <c r="TNS61" s="406"/>
      <c r="TNT61" s="407"/>
      <c r="TNU61" s="408"/>
      <c r="TNV61" s="409"/>
      <c r="TNW61" s="410"/>
      <c r="TNX61" s="411"/>
      <c r="TNY61" s="412"/>
      <c r="TNZ61" s="406"/>
      <c r="TOA61" s="407"/>
      <c r="TOB61" s="408"/>
      <c r="TOC61" s="409"/>
      <c r="TOD61" s="410"/>
      <c r="TOE61" s="411"/>
      <c r="TOF61" s="412"/>
      <c r="TOG61" s="406"/>
      <c r="TOH61" s="407"/>
      <c r="TOI61" s="408"/>
      <c r="TOJ61" s="409"/>
      <c r="TOK61" s="410"/>
      <c r="TOL61" s="411"/>
      <c r="TOM61" s="412"/>
      <c r="TON61" s="406"/>
      <c r="TOO61" s="407"/>
      <c r="TOP61" s="408"/>
      <c r="TOQ61" s="409"/>
      <c r="TOR61" s="410"/>
      <c r="TOS61" s="411"/>
      <c r="TOT61" s="412"/>
      <c r="TOU61" s="406"/>
      <c r="TOV61" s="407"/>
      <c r="TOW61" s="408"/>
      <c r="TOX61" s="409"/>
      <c r="TOY61" s="410"/>
      <c r="TOZ61" s="411"/>
      <c r="TPA61" s="412"/>
      <c r="TPB61" s="406"/>
      <c r="TPC61" s="407"/>
      <c r="TPD61" s="408"/>
      <c r="TPE61" s="409"/>
      <c r="TPF61" s="410"/>
      <c r="TPG61" s="411"/>
      <c r="TPH61" s="412"/>
      <c r="TPI61" s="406"/>
      <c r="TPJ61" s="407"/>
      <c r="TPK61" s="408"/>
      <c r="TPL61" s="409"/>
      <c r="TPM61" s="410"/>
      <c r="TPN61" s="411"/>
      <c r="TPO61" s="412"/>
      <c r="TPP61" s="406"/>
      <c r="TPQ61" s="407"/>
      <c r="TPR61" s="408"/>
      <c r="TPS61" s="409"/>
      <c r="TPT61" s="410"/>
      <c r="TPU61" s="411"/>
      <c r="TPV61" s="412"/>
      <c r="TPW61" s="406"/>
      <c r="TPX61" s="407"/>
      <c r="TPY61" s="408"/>
      <c r="TPZ61" s="409"/>
      <c r="TQA61" s="410"/>
      <c r="TQB61" s="411"/>
      <c r="TQC61" s="412"/>
      <c r="TQD61" s="406"/>
      <c r="TQE61" s="407"/>
      <c r="TQF61" s="408"/>
      <c r="TQG61" s="409"/>
      <c r="TQH61" s="410"/>
      <c r="TQI61" s="411"/>
      <c r="TQJ61" s="412"/>
      <c r="TQK61" s="406"/>
      <c r="TQL61" s="407"/>
      <c r="TQM61" s="408"/>
      <c r="TQN61" s="409"/>
      <c r="TQO61" s="410"/>
      <c r="TQP61" s="411"/>
      <c r="TQQ61" s="412"/>
      <c r="TQR61" s="406"/>
      <c r="TQS61" s="407"/>
      <c r="TQT61" s="408"/>
      <c r="TQU61" s="409"/>
      <c r="TQV61" s="410"/>
      <c r="TQW61" s="411"/>
      <c r="TQX61" s="412"/>
      <c r="TQY61" s="406"/>
      <c r="TQZ61" s="407"/>
      <c r="TRA61" s="408"/>
      <c r="TRB61" s="409"/>
      <c r="TRC61" s="410"/>
      <c r="TRD61" s="411"/>
      <c r="TRE61" s="412"/>
      <c r="TRF61" s="406"/>
      <c r="TRG61" s="407"/>
      <c r="TRH61" s="408"/>
      <c r="TRI61" s="409"/>
      <c r="TRJ61" s="410"/>
      <c r="TRK61" s="411"/>
      <c r="TRL61" s="412"/>
      <c r="TRM61" s="406"/>
      <c r="TRN61" s="407"/>
      <c r="TRO61" s="408"/>
      <c r="TRP61" s="409"/>
      <c r="TRQ61" s="410"/>
      <c r="TRR61" s="411"/>
      <c r="TRS61" s="412"/>
      <c r="TRT61" s="406"/>
      <c r="TRU61" s="407"/>
      <c r="TRV61" s="408"/>
      <c r="TRW61" s="409"/>
      <c r="TRX61" s="410"/>
      <c r="TRY61" s="411"/>
      <c r="TRZ61" s="412"/>
      <c r="TSA61" s="406"/>
      <c r="TSB61" s="407"/>
      <c r="TSC61" s="408"/>
      <c r="TSD61" s="409"/>
      <c r="TSE61" s="410"/>
      <c r="TSF61" s="411"/>
      <c r="TSG61" s="412"/>
      <c r="TSH61" s="406"/>
      <c r="TSI61" s="407"/>
      <c r="TSJ61" s="408"/>
      <c r="TSK61" s="409"/>
      <c r="TSL61" s="410"/>
      <c r="TSM61" s="411"/>
      <c r="TSN61" s="412"/>
      <c r="TSO61" s="406"/>
      <c r="TSP61" s="407"/>
      <c r="TSQ61" s="408"/>
      <c r="TSR61" s="409"/>
      <c r="TSS61" s="410"/>
      <c r="TST61" s="411"/>
      <c r="TSU61" s="412"/>
      <c r="TSV61" s="406"/>
      <c r="TSW61" s="407"/>
      <c r="TSX61" s="408"/>
      <c r="TSY61" s="409"/>
      <c r="TSZ61" s="410"/>
      <c r="TTA61" s="411"/>
      <c r="TTB61" s="412"/>
      <c r="TTC61" s="406"/>
      <c r="TTD61" s="407"/>
      <c r="TTE61" s="408"/>
      <c r="TTF61" s="409"/>
      <c r="TTG61" s="410"/>
      <c r="TTH61" s="411"/>
      <c r="TTI61" s="412"/>
      <c r="TTJ61" s="406"/>
      <c r="TTK61" s="407"/>
      <c r="TTL61" s="408"/>
      <c r="TTM61" s="409"/>
      <c r="TTN61" s="410"/>
      <c r="TTO61" s="411"/>
      <c r="TTP61" s="412"/>
      <c r="TTQ61" s="406"/>
      <c r="TTR61" s="407"/>
      <c r="TTS61" s="408"/>
      <c r="TTT61" s="409"/>
      <c r="TTU61" s="410"/>
      <c r="TTV61" s="411"/>
      <c r="TTW61" s="412"/>
      <c r="TTX61" s="406"/>
      <c r="TTY61" s="407"/>
      <c r="TTZ61" s="408"/>
      <c r="TUA61" s="409"/>
      <c r="TUB61" s="410"/>
      <c r="TUC61" s="411"/>
      <c r="TUD61" s="412"/>
      <c r="TUE61" s="406"/>
      <c r="TUF61" s="407"/>
      <c r="TUG61" s="408"/>
      <c r="TUH61" s="409"/>
      <c r="TUI61" s="410"/>
      <c r="TUJ61" s="411"/>
      <c r="TUK61" s="412"/>
      <c r="TUL61" s="406"/>
      <c r="TUM61" s="407"/>
      <c r="TUN61" s="408"/>
      <c r="TUO61" s="409"/>
      <c r="TUP61" s="410"/>
      <c r="TUQ61" s="411"/>
      <c r="TUR61" s="412"/>
      <c r="TUS61" s="406"/>
      <c r="TUT61" s="407"/>
      <c r="TUU61" s="408"/>
      <c r="TUV61" s="409"/>
      <c r="TUW61" s="410"/>
      <c r="TUX61" s="411"/>
      <c r="TUY61" s="412"/>
      <c r="TUZ61" s="406"/>
      <c r="TVA61" s="407"/>
      <c r="TVB61" s="408"/>
      <c r="TVC61" s="409"/>
      <c r="TVD61" s="410"/>
      <c r="TVE61" s="411"/>
      <c r="TVF61" s="412"/>
      <c r="TVG61" s="406"/>
      <c r="TVH61" s="407"/>
      <c r="TVI61" s="408"/>
      <c r="TVJ61" s="409"/>
      <c r="TVK61" s="410"/>
      <c r="TVL61" s="411"/>
      <c r="TVM61" s="412"/>
      <c r="TVN61" s="406"/>
      <c r="TVO61" s="407"/>
      <c r="TVP61" s="408"/>
      <c r="TVQ61" s="409"/>
      <c r="TVR61" s="410"/>
      <c r="TVS61" s="411"/>
      <c r="TVT61" s="412"/>
      <c r="TVU61" s="406"/>
      <c r="TVV61" s="407"/>
      <c r="TVW61" s="408"/>
      <c r="TVX61" s="409"/>
      <c r="TVY61" s="410"/>
      <c r="TVZ61" s="411"/>
      <c r="TWA61" s="412"/>
      <c r="TWB61" s="406"/>
      <c r="TWC61" s="407"/>
      <c r="TWD61" s="408"/>
      <c r="TWE61" s="409"/>
      <c r="TWF61" s="410"/>
      <c r="TWG61" s="411"/>
      <c r="TWH61" s="412"/>
      <c r="TWI61" s="406"/>
      <c r="TWJ61" s="407"/>
      <c r="TWK61" s="408"/>
      <c r="TWL61" s="409"/>
      <c r="TWM61" s="410"/>
      <c r="TWN61" s="411"/>
      <c r="TWO61" s="412"/>
      <c r="TWP61" s="406"/>
      <c r="TWQ61" s="407"/>
      <c r="TWR61" s="408"/>
      <c r="TWS61" s="409"/>
      <c r="TWT61" s="410"/>
      <c r="TWU61" s="411"/>
      <c r="TWV61" s="412"/>
      <c r="TWW61" s="406"/>
      <c r="TWX61" s="407"/>
      <c r="TWY61" s="408"/>
      <c r="TWZ61" s="409"/>
      <c r="TXA61" s="410"/>
      <c r="TXB61" s="411"/>
      <c r="TXC61" s="412"/>
      <c r="TXD61" s="406"/>
      <c r="TXE61" s="407"/>
      <c r="TXF61" s="408"/>
      <c r="TXG61" s="409"/>
      <c r="TXH61" s="410"/>
      <c r="TXI61" s="411"/>
      <c r="TXJ61" s="412"/>
      <c r="TXK61" s="406"/>
      <c r="TXL61" s="407"/>
      <c r="TXM61" s="408"/>
      <c r="TXN61" s="409"/>
      <c r="TXO61" s="410"/>
      <c r="TXP61" s="411"/>
      <c r="TXQ61" s="412"/>
      <c r="TXR61" s="406"/>
      <c r="TXS61" s="407"/>
      <c r="TXT61" s="408"/>
      <c r="TXU61" s="409"/>
      <c r="TXV61" s="410"/>
      <c r="TXW61" s="411"/>
      <c r="TXX61" s="412"/>
      <c r="TXY61" s="406"/>
      <c r="TXZ61" s="407"/>
      <c r="TYA61" s="408"/>
      <c r="TYB61" s="409"/>
      <c r="TYC61" s="410"/>
      <c r="TYD61" s="411"/>
      <c r="TYE61" s="412"/>
      <c r="TYF61" s="406"/>
      <c r="TYG61" s="407"/>
      <c r="TYH61" s="408"/>
      <c r="TYI61" s="409"/>
      <c r="TYJ61" s="410"/>
      <c r="TYK61" s="411"/>
      <c r="TYL61" s="412"/>
      <c r="TYM61" s="406"/>
      <c r="TYN61" s="407"/>
      <c r="TYO61" s="408"/>
      <c r="TYP61" s="409"/>
      <c r="TYQ61" s="410"/>
      <c r="TYR61" s="411"/>
      <c r="TYS61" s="412"/>
      <c r="TYT61" s="406"/>
      <c r="TYU61" s="407"/>
      <c r="TYV61" s="408"/>
      <c r="TYW61" s="409"/>
      <c r="TYX61" s="410"/>
      <c r="TYY61" s="411"/>
      <c r="TYZ61" s="412"/>
      <c r="TZA61" s="406"/>
      <c r="TZB61" s="407"/>
      <c r="TZC61" s="408"/>
      <c r="TZD61" s="409"/>
      <c r="TZE61" s="410"/>
      <c r="TZF61" s="411"/>
      <c r="TZG61" s="412"/>
      <c r="TZH61" s="406"/>
      <c r="TZI61" s="407"/>
      <c r="TZJ61" s="408"/>
      <c r="TZK61" s="409"/>
      <c r="TZL61" s="410"/>
      <c r="TZM61" s="411"/>
      <c r="TZN61" s="412"/>
      <c r="TZO61" s="406"/>
      <c r="TZP61" s="407"/>
      <c r="TZQ61" s="408"/>
      <c r="TZR61" s="409"/>
      <c r="TZS61" s="410"/>
      <c r="TZT61" s="411"/>
      <c r="TZU61" s="412"/>
      <c r="TZV61" s="406"/>
      <c r="TZW61" s="407"/>
      <c r="TZX61" s="408"/>
      <c r="TZY61" s="409"/>
      <c r="TZZ61" s="410"/>
      <c r="UAA61" s="411"/>
      <c r="UAB61" s="412"/>
      <c r="UAC61" s="406"/>
      <c r="UAD61" s="407"/>
      <c r="UAE61" s="408"/>
      <c r="UAF61" s="409"/>
      <c r="UAG61" s="410"/>
      <c r="UAH61" s="411"/>
      <c r="UAI61" s="412"/>
      <c r="UAJ61" s="406"/>
      <c r="UAK61" s="407"/>
      <c r="UAL61" s="408"/>
      <c r="UAM61" s="409"/>
      <c r="UAN61" s="410"/>
      <c r="UAO61" s="411"/>
      <c r="UAP61" s="412"/>
      <c r="UAQ61" s="406"/>
      <c r="UAR61" s="407"/>
      <c r="UAS61" s="408"/>
      <c r="UAT61" s="409"/>
      <c r="UAU61" s="410"/>
      <c r="UAV61" s="411"/>
      <c r="UAW61" s="412"/>
      <c r="UAX61" s="406"/>
      <c r="UAY61" s="407"/>
      <c r="UAZ61" s="408"/>
      <c r="UBA61" s="409"/>
      <c r="UBB61" s="410"/>
      <c r="UBC61" s="411"/>
      <c r="UBD61" s="412"/>
      <c r="UBE61" s="406"/>
      <c r="UBF61" s="407"/>
      <c r="UBG61" s="408"/>
      <c r="UBH61" s="409"/>
      <c r="UBI61" s="410"/>
      <c r="UBJ61" s="411"/>
      <c r="UBK61" s="412"/>
      <c r="UBL61" s="406"/>
      <c r="UBM61" s="407"/>
      <c r="UBN61" s="408"/>
      <c r="UBO61" s="409"/>
      <c r="UBP61" s="410"/>
      <c r="UBQ61" s="411"/>
      <c r="UBR61" s="412"/>
      <c r="UBS61" s="406"/>
      <c r="UBT61" s="407"/>
      <c r="UBU61" s="408"/>
      <c r="UBV61" s="409"/>
      <c r="UBW61" s="410"/>
      <c r="UBX61" s="411"/>
      <c r="UBY61" s="412"/>
      <c r="UBZ61" s="406"/>
      <c r="UCA61" s="407"/>
      <c r="UCB61" s="408"/>
      <c r="UCC61" s="409"/>
      <c r="UCD61" s="410"/>
      <c r="UCE61" s="411"/>
      <c r="UCF61" s="412"/>
      <c r="UCG61" s="406"/>
      <c r="UCH61" s="407"/>
      <c r="UCI61" s="408"/>
      <c r="UCJ61" s="409"/>
      <c r="UCK61" s="410"/>
      <c r="UCL61" s="411"/>
      <c r="UCM61" s="412"/>
      <c r="UCN61" s="406"/>
      <c r="UCO61" s="407"/>
      <c r="UCP61" s="408"/>
      <c r="UCQ61" s="409"/>
      <c r="UCR61" s="410"/>
      <c r="UCS61" s="411"/>
      <c r="UCT61" s="412"/>
      <c r="UCU61" s="406"/>
      <c r="UCV61" s="407"/>
      <c r="UCW61" s="408"/>
      <c r="UCX61" s="409"/>
      <c r="UCY61" s="410"/>
      <c r="UCZ61" s="411"/>
      <c r="UDA61" s="412"/>
      <c r="UDB61" s="406"/>
      <c r="UDC61" s="407"/>
      <c r="UDD61" s="408"/>
      <c r="UDE61" s="409"/>
      <c r="UDF61" s="410"/>
      <c r="UDG61" s="411"/>
      <c r="UDH61" s="412"/>
      <c r="UDI61" s="406"/>
      <c r="UDJ61" s="407"/>
      <c r="UDK61" s="408"/>
      <c r="UDL61" s="409"/>
      <c r="UDM61" s="410"/>
      <c r="UDN61" s="411"/>
      <c r="UDO61" s="412"/>
      <c r="UDP61" s="406"/>
      <c r="UDQ61" s="407"/>
      <c r="UDR61" s="408"/>
      <c r="UDS61" s="409"/>
      <c r="UDT61" s="410"/>
      <c r="UDU61" s="411"/>
      <c r="UDV61" s="412"/>
      <c r="UDW61" s="406"/>
      <c r="UDX61" s="407"/>
      <c r="UDY61" s="408"/>
      <c r="UDZ61" s="409"/>
      <c r="UEA61" s="410"/>
      <c r="UEB61" s="411"/>
      <c r="UEC61" s="412"/>
      <c r="UED61" s="406"/>
      <c r="UEE61" s="407"/>
      <c r="UEF61" s="408"/>
      <c r="UEG61" s="409"/>
      <c r="UEH61" s="410"/>
      <c r="UEI61" s="411"/>
      <c r="UEJ61" s="412"/>
      <c r="UEK61" s="406"/>
      <c r="UEL61" s="407"/>
      <c r="UEM61" s="408"/>
      <c r="UEN61" s="409"/>
      <c r="UEO61" s="410"/>
      <c r="UEP61" s="411"/>
      <c r="UEQ61" s="412"/>
      <c r="UER61" s="406"/>
      <c r="UES61" s="407"/>
      <c r="UET61" s="408"/>
      <c r="UEU61" s="409"/>
      <c r="UEV61" s="410"/>
      <c r="UEW61" s="411"/>
      <c r="UEX61" s="412"/>
      <c r="UEY61" s="406"/>
      <c r="UEZ61" s="407"/>
      <c r="UFA61" s="408"/>
      <c r="UFB61" s="409"/>
      <c r="UFC61" s="410"/>
      <c r="UFD61" s="411"/>
      <c r="UFE61" s="412"/>
      <c r="UFF61" s="406"/>
      <c r="UFG61" s="407"/>
      <c r="UFH61" s="408"/>
      <c r="UFI61" s="409"/>
      <c r="UFJ61" s="410"/>
      <c r="UFK61" s="411"/>
      <c r="UFL61" s="412"/>
      <c r="UFM61" s="406"/>
      <c r="UFN61" s="407"/>
      <c r="UFO61" s="408"/>
      <c r="UFP61" s="409"/>
      <c r="UFQ61" s="410"/>
      <c r="UFR61" s="411"/>
      <c r="UFS61" s="412"/>
      <c r="UFT61" s="406"/>
      <c r="UFU61" s="407"/>
      <c r="UFV61" s="408"/>
      <c r="UFW61" s="409"/>
      <c r="UFX61" s="410"/>
      <c r="UFY61" s="411"/>
      <c r="UFZ61" s="412"/>
      <c r="UGA61" s="406"/>
      <c r="UGB61" s="407"/>
      <c r="UGC61" s="408"/>
      <c r="UGD61" s="409"/>
      <c r="UGE61" s="410"/>
      <c r="UGF61" s="411"/>
      <c r="UGG61" s="412"/>
      <c r="UGH61" s="406"/>
      <c r="UGI61" s="407"/>
      <c r="UGJ61" s="408"/>
      <c r="UGK61" s="409"/>
      <c r="UGL61" s="410"/>
      <c r="UGM61" s="411"/>
      <c r="UGN61" s="412"/>
      <c r="UGO61" s="406"/>
      <c r="UGP61" s="407"/>
      <c r="UGQ61" s="408"/>
      <c r="UGR61" s="409"/>
      <c r="UGS61" s="410"/>
      <c r="UGT61" s="411"/>
      <c r="UGU61" s="412"/>
      <c r="UGV61" s="406"/>
      <c r="UGW61" s="407"/>
      <c r="UGX61" s="408"/>
      <c r="UGY61" s="409"/>
      <c r="UGZ61" s="410"/>
      <c r="UHA61" s="411"/>
      <c r="UHB61" s="412"/>
      <c r="UHC61" s="406"/>
      <c r="UHD61" s="407"/>
      <c r="UHE61" s="408"/>
      <c r="UHF61" s="409"/>
      <c r="UHG61" s="410"/>
      <c r="UHH61" s="411"/>
      <c r="UHI61" s="412"/>
      <c r="UHJ61" s="406"/>
      <c r="UHK61" s="407"/>
      <c r="UHL61" s="408"/>
      <c r="UHM61" s="409"/>
      <c r="UHN61" s="410"/>
      <c r="UHO61" s="411"/>
      <c r="UHP61" s="412"/>
      <c r="UHQ61" s="406"/>
      <c r="UHR61" s="407"/>
      <c r="UHS61" s="408"/>
      <c r="UHT61" s="409"/>
      <c r="UHU61" s="410"/>
      <c r="UHV61" s="411"/>
      <c r="UHW61" s="412"/>
      <c r="UHX61" s="406"/>
      <c r="UHY61" s="407"/>
      <c r="UHZ61" s="408"/>
      <c r="UIA61" s="409"/>
      <c r="UIB61" s="410"/>
      <c r="UIC61" s="411"/>
      <c r="UID61" s="412"/>
      <c r="UIE61" s="406"/>
      <c r="UIF61" s="407"/>
      <c r="UIG61" s="408"/>
      <c r="UIH61" s="409"/>
      <c r="UII61" s="410"/>
      <c r="UIJ61" s="411"/>
      <c r="UIK61" s="412"/>
      <c r="UIL61" s="406"/>
      <c r="UIM61" s="407"/>
      <c r="UIN61" s="408"/>
      <c r="UIO61" s="409"/>
      <c r="UIP61" s="410"/>
      <c r="UIQ61" s="411"/>
      <c r="UIR61" s="412"/>
      <c r="UIS61" s="406"/>
      <c r="UIT61" s="407"/>
      <c r="UIU61" s="408"/>
      <c r="UIV61" s="409"/>
      <c r="UIW61" s="410"/>
      <c r="UIX61" s="411"/>
      <c r="UIY61" s="412"/>
      <c r="UIZ61" s="406"/>
      <c r="UJA61" s="407"/>
      <c r="UJB61" s="408"/>
      <c r="UJC61" s="409"/>
      <c r="UJD61" s="410"/>
      <c r="UJE61" s="411"/>
      <c r="UJF61" s="412"/>
      <c r="UJG61" s="406"/>
      <c r="UJH61" s="407"/>
      <c r="UJI61" s="408"/>
      <c r="UJJ61" s="409"/>
      <c r="UJK61" s="410"/>
      <c r="UJL61" s="411"/>
      <c r="UJM61" s="412"/>
      <c r="UJN61" s="406"/>
      <c r="UJO61" s="407"/>
      <c r="UJP61" s="408"/>
      <c r="UJQ61" s="409"/>
      <c r="UJR61" s="410"/>
      <c r="UJS61" s="411"/>
      <c r="UJT61" s="412"/>
      <c r="UJU61" s="406"/>
      <c r="UJV61" s="407"/>
      <c r="UJW61" s="408"/>
      <c r="UJX61" s="409"/>
      <c r="UJY61" s="410"/>
      <c r="UJZ61" s="411"/>
      <c r="UKA61" s="412"/>
      <c r="UKB61" s="406"/>
      <c r="UKC61" s="407"/>
      <c r="UKD61" s="408"/>
      <c r="UKE61" s="409"/>
      <c r="UKF61" s="410"/>
      <c r="UKG61" s="411"/>
      <c r="UKH61" s="412"/>
      <c r="UKI61" s="406"/>
      <c r="UKJ61" s="407"/>
      <c r="UKK61" s="408"/>
      <c r="UKL61" s="409"/>
      <c r="UKM61" s="410"/>
      <c r="UKN61" s="411"/>
      <c r="UKO61" s="412"/>
      <c r="UKP61" s="406"/>
      <c r="UKQ61" s="407"/>
      <c r="UKR61" s="408"/>
      <c r="UKS61" s="409"/>
      <c r="UKT61" s="410"/>
      <c r="UKU61" s="411"/>
      <c r="UKV61" s="412"/>
      <c r="UKW61" s="406"/>
      <c r="UKX61" s="407"/>
      <c r="UKY61" s="408"/>
      <c r="UKZ61" s="409"/>
      <c r="ULA61" s="410"/>
      <c r="ULB61" s="411"/>
      <c r="ULC61" s="412"/>
      <c r="ULD61" s="406"/>
      <c r="ULE61" s="407"/>
      <c r="ULF61" s="408"/>
      <c r="ULG61" s="409"/>
      <c r="ULH61" s="410"/>
      <c r="ULI61" s="411"/>
      <c r="ULJ61" s="412"/>
      <c r="ULK61" s="406"/>
      <c r="ULL61" s="407"/>
      <c r="ULM61" s="408"/>
      <c r="ULN61" s="409"/>
      <c r="ULO61" s="410"/>
      <c r="ULP61" s="411"/>
      <c r="ULQ61" s="412"/>
      <c r="ULR61" s="406"/>
      <c r="ULS61" s="407"/>
      <c r="ULT61" s="408"/>
      <c r="ULU61" s="409"/>
      <c r="ULV61" s="410"/>
      <c r="ULW61" s="411"/>
      <c r="ULX61" s="412"/>
      <c r="ULY61" s="406"/>
      <c r="ULZ61" s="407"/>
      <c r="UMA61" s="408"/>
      <c r="UMB61" s="409"/>
      <c r="UMC61" s="410"/>
      <c r="UMD61" s="411"/>
      <c r="UME61" s="412"/>
      <c r="UMF61" s="406"/>
      <c r="UMG61" s="407"/>
      <c r="UMH61" s="408"/>
      <c r="UMI61" s="409"/>
      <c r="UMJ61" s="410"/>
      <c r="UMK61" s="411"/>
      <c r="UML61" s="412"/>
      <c r="UMM61" s="406"/>
      <c r="UMN61" s="407"/>
      <c r="UMO61" s="408"/>
      <c r="UMP61" s="409"/>
      <c r="UMQ61" s="410"/>
      <c r="UMR61" s="411"/>
      <c r="UMS61" s="412"/>
      <c r="UMT61" s="406"/>
      <c r="UMU61" s="407"/>
      <c r="UMV61" s="408"/>
      <c r="UMW61" s="409"/>
      <c r="UMX61" s="410"/>
      <c r="UMY61" s="411"/>
      <c r="UMZ61" s="412"/>
      <c r="UNA61" s="406"/>
      <c r="UNB61" s="407"/>
      <c r="UNC61" s="408"/>
      <c r="UND61" s="409"/>
      <c r="UNE61" s="410"/>
      <c r="UNF61" s="411"/>
      <c r="UNG61" s="412"/>
      <c r="UNH61" s="406"/>
      <c r="UNI61" s="407"/>
      <c r="UNJ61" s="408"/>
      <c r="UNK61" s="409"/>
      <c r="UNL61" s="410"/>
      <c r="UNM61" s="411"/>
      <c r="UNN61" s="412"/>
      <c r="UNO61" s="406"/>
      <c r="UNP61" s="407"/>
      <c r="UNQ61" s="408"/>
      <c r="UNR61" s="409"/>
      <c r="UNS61" s="410"/>
      <c r="UNT61" s="411"/>
      <c r="UNU61" s="412"/>
      <c r="UNV61" s="406"/>
      <c r="UNW61" s="407"/>
      <c r="UNX61" s="408"/>
      <c r="UNY61" s="409"/>
      <c r="UNZ61" s="410"/>
      <c r="UOA61" s="411"/>
      <c r="UOB61" s="412"/>
      <c r="UOC61" s="406"/>
      <c r="UOD61" s="407"/>
      <c r="UOE61" s="408"/>
      <c r="UOF61" s="409"/>
      <c r="UOG61" s="410"/>
      <c r="UOH61" s="411"/>
      <c r="UOI61" s="412"/>
      <c r="UOJ61" s="406"/>
      <c r="UOK61" s="407"/>
      <c r="UOL61" s="408"/>
      <c r="UOM61" s="409"/>
      <c r="UON61" s="410"/>
      <c r="UOO61" s="411"/>
      <c r="UOP61" s="412"/>
      <c r="UOQ61" s="406"/>
      <c r="UOR61" s="407"/>
      <c r="UOS61" s="408"/>
      <c r="UOT61" s="409"/>
      <c r="UOU61" s="410"/>
      <c r="UOV61" s="411"/>
      <c r="UOW61" s="412"/>
      <c r="UOX61" s="406"/>
      <c r="UOY61" s="407"/>
      <c r="UOZ61" s="408"/>
      <c r="UPA61" s="409"/>
      <c r="UPB61" s="410"/>
      <c r="UPC61" s="411"/>
      <c r="UPD61" s="412"/>
      <c r="UPE61" s="406"/>
      <c r="UPF61" s="407"/>
      <c r="UPG61" s="408"/>
      <c r="UPH61" s="409"/>
      <c r="UPI61" s="410"/>
      <c r="UPJ61" s="411"/>
      <c r="UPK61" s="412"/>
      <c r="UPL61" s="406"/>
      <c r="UPM61" s="407"/>
      <c r="UPN61" s="408"/>
      <c r="UPO61" s="409"/>
      <c r="UPP61" s="410"/>
      <c r="UPQ61" s="411"/>
      <c r="UPR61" s="412"/>
      <c r="UPS61" s="406"/>
      <c r="UPT61" s="407"/>
      <c r="UPU61" s="408"/>
      <c r="UPV61" s="409"/>
      <c r="UPW61" s="410"/>
      <c r="UPX61" s="411"/>
      <c r="UPY61" s="412"/>
      <c r="UPZ61" s="406"/>
      <c r="UQA61" s="407"/>
      <c r="UQB61" s="408"/>
      <c r="UQC61" s="409"/>
      <c r="UQD61" s="410"/>
      <c r="UQE61" s="411"/>
      <c r="UQF61" s="412"/>
      <c r="UQG61" s="406"/>
      <c r="UQH61" s="407"/>
      <c r="UQI61" s="408"/>
      <c r="UQJ61" s="409"/>
      <c r="UQK61" s="410"/>
      <c r="UQL61" s="411"/>
      <c r="UQM61" s="412"/>
      <c r="UQN61" s="406"/>
      <c r="UQO61" s="407"/>
      <c r="UQP61" s="408"/>
      <c r="UQQ61" s="409"/>
      <c r="UQR61" s="410"/>
      <c r="UQS61" s="411"/>
      <c r="UQT61" s="412"/>
      <c r="UQU61" s="406"/>
      <c r="UQV61" s="407"/>
      <c r="UQW61" s="408"/>
      <c r="UQX61" s="409"/>
      <c r="UQY61" s="410"/>
      <c r="UQZ61" s="411"/>
      <c r="URA61" s="412"/>
      <c r="URB61" s="406"/>
      <c r="URC61" s="407"/>
      <c r="URD61" s="408"/>
      <c r="URE61" s="409"/>
      <c r="URF61" s="410"/>
      <c r="URG61" s="411"/>
      <c r="URH61" s="412"/>
      <c r="URI61" s="406"/>
      <c r="URJ61" s="407"/>
      <c r="URK61" s="408"/>
      <c r="URL61" s="409"/>
      <c r="URM61" s="410"/>
      <c r="URN61" s="411"/>
      <c r="URO61" s="412"/>
      <c r="URP61" s="406"/>
      <c r="URQ61" s="407"/>
      <c r="URR61" s="408"/>
      <c r="URS61" s="409"/>
      <c r="URT61" s="410"/>
      <c r="URU61" s="411"/>
      <c r="URV61" s="412"/>
      <c r="URW61" s="406"/>
      <c r="URX61" s="407"/>
      <c r="URY61" s="408"/>
      <c r="URZ61" s="409"/>
      <c r="USA61" s="410"/>
      <c r="USB61" s="411"/>
      <c r="USC61" s="412"/>
      <c r="USD61" s="406"/>
      <c r="USE61" s="407"/>
      <c r="USF61" s="408"/>
      <c r="USG61" s="409"/>
      <c r="USH61" s="410"/>
      <c r="USI61" s="411"/>
      <c r="USJ61" s="412"/>
      <c r="USK61" s="406"/>
      <c r="USL61" s="407"/>
      <c r="USM61" s="408"/>
      <c r="USN61" s="409"/>
      <c r="USO61" s="410"/>
      <c r="USP61" s="411"/>
      <c r="USQ61" s="412"/>
      <c r="USR61" s="406"/>
      <c r="USS61" s="407"/>
      <c r="UST61" s="408"/>
      <c r="USU61" s="409"/>
      <c r="USV61" s="410"/>
      <c r="USW61" s="411"/>
      <c r="USX61" s="412"/>
      <c r="USY61" s="406"/>
      <c r="USZ61" s="407"/>
      <c r="UTA61" s="408"/>
      <c r="UTB61" s="409"/>
      <c r="UTC61" s="410"/>
      <c r="UTD61" s="411"/>
      <c r="UTE61" s="412"/>
      <c r="UTF61" s="406"/>
      <c r="UTG61" s="407"/>
      <c r="UTH61" s="408"/>
      <c r="UTI61" s="409"/>
      <c r="UTJ61" s="410"/>
      <c r="UTK61" s="411"/>
      <c r="UTL61" s="412"/>
      <c r="UTM61" s="406"/>
      <c r="UTN61" s="407"/>
      <c r="UTO61" s="408"/>
      <c r="UTP61" s="409"/>
      <c r="UTQ61" s="410"/>
      <c r="UTR61" s="411"/>
      <c r="UTS61" s="412"/>
      <c r="UTT61" s="406"/>
      <c r="UTU61" s="407"/>
      <c r="UTV61" s="408"/>
      <c r="UTW61" s="409"/>
      <c r="UTX61" s="410"/>
      <c r="UTY61" s="411"/>
      <c r="UTZ61" s="412"/>
      <c r="UUA61" s="406"/>
      <c r="UUB61" s="407"/>
      <c r="UUC61" s="408"/>
      <c r="UUD61" s="409"/>
      <c r="UUE61" s="410"/>
      <c r="UUF61" s="411"/>
      <c r="UUG61" s="412"/>
      <c r="UUH61" s="406"/>
      <c r="UUI61" s="407"/>
      <c r="UUJ61" s="408"/>
      <c r="UUK61" s="409"/>
      <c r="UUL61" s="410"/>
      <c r="UUM61" s="411"/>
      <c r="UUN61" s="412"/>
      <c r="UUO61" s="406"/>
      <c r="UUP61" s="407"/>
      <c r="UUQ61" s="408"/>
      <c r="UUR61" s="409"/>
      <c r="UUS61" s="410"/>
      <c r="UUT61" s="411"/>
      <c r="UUU61" s="412"/>
      <c r="UUV61" s="406"/>
      <c r="UUW61" s="407"/>
      <c r="UUX61" s="408"/>
      <c r="UUY61" s="409"/>
      <c r="UUZ61" s="410"/>
      <c r="UVA61" s="411"/>
      <c r="UVB61" s="412"/>
      <c r="UVC61" s="406"/>
      <c r="UVD61" s="407"/>
      <c r="UVE61" s="408"/>
      <c r="UVF61" s="409"/>
      <c r="UVG61" s="410"/>
      <c r="UVH61" s="411"/>
      <c r="UVI61" s="412"/>
      <c r="UVJ61" s="406"/>
      <c r="UVK61" s="407"/>
      <c r="UVL61" s="408"/>
      <c r="UVM61" s="409"/>
      <c r="UVN61" s="410"/>
      <c r="UVO61" s="411"/>
      <c r="UVP61" s="412"/>
      <c r="UVQ61" s="406"/>
      <c r="UVR61" s="407"/>
      <c r="UVS61" s="408"/>
      <c r="UVT61" s="409"/>
      <c r="UVU61" s="410"/>
      <c r="UVV61" s="411"/>
      <c r="UVW61" s="412"/>
      <c r="UVX61" s="406"/>
      <c r="UVY61" s="407"/>
      <c r="UVZ61" s="408"/>
      <c r="UWA61" s="409"/>
      <c r="UWB61" s="410"/>
      <c r="UWC61" s="411"/>
      <c r="UWD61" s="412"/>
      <c r="UWE61" s="406"/>
      <c r="UWF61" s="407"/>
      <c r="UWG61" s="408"/>
      <c r="UWH61" s="409"/>
      <c r="UWI61" s="410"/>
      <c r="UWJ61" s="411"/>
      <c r="UWK61" s="412"/>
      <c r="UWL61" s="406"/>
      <c r="UWM61" s="407"/>
      <c r="UWN61" s="408"/>
      <c r="UWO61" s="409"/>
      <c r="UWP61" s="410"/>
      <c r="UWQ61" s="411"/>
      <c r="UWR61" s="412"/>
      <c r="UWS61" s="406"/>
      <c r="UWT61" s="407"/>
      <c r="UWU61" s="408"/>
      <c r="UWV61" s="409"/>
      <c r="UWW61" s="410"/>
      <c r="UWX61" s="411"/>
      <c r="UWY61" s="412"/>
      <c r="UWZ61" s="406"/>
      <c r="UXA61" s="407"/>
      <c r="UXB61" s="408"/>
      <c r="UXC61" s="409"/>
      <c r="UXD61" s="410"/>
      <c r="UXE61" s="411"/>
      <c r="UXF61" s="412"/>
      <c r="UXG61" s="406"/>
      <c r="UXH61" s="407"/>
      <c r="UXI61" s="408"/>
      <c r="UXJ61" s="409"/>
      <c r="UXK61" s="410"/>
      <c r="UXL61" s="411"/>
      <c r="UXM61" s="412"/>
      <c r="UXN61" s="406"/>
      <c r="UXO61" s="407"/>
      <c r="UXP61" s="408"/>
      <c r="UXQ61" s="409"/>
      <c r="UXR61" s="410"/>
      <c r="UXS61" s="411"/>
      <c r="UXT61" s="412"/>
      <c r="UXU61" s="406"/>
      <c r="UXV61" s="407"/>
      <c r="UXW61" s="408"/>
      <c r="UXX61" s="409"/>
      <c r="UXY61" s="410"/>
      <c r="UXZ61" s="411"/>
      <c r="UYA61" s="412"/>
      <c r="UYB61" s="406"/>
      <c r="UYC61" s="407"/>
      <c r="UYD61" s="408"/>
      <c r="UYE61" s="409"/>
      <c r="UYF61" s="410"/>
      <c r="UYG61" s="411"/>
      <c r="UYH61" s="412"/>
      <c r="UYI61" s="406"/>
      <c r="UYJ61" s="407"/>
      <c r="UYK61" s="408"/>
      <c r="UYL61" s="409"/>
      <c r="UYM61" s="410"/>
      <c r="UYN61" s="411"/>
      <c r="UYO61" s="412"/>
      <c r="UYP61" s="406"/>
      <c r="UYQ61" s="407"/>
      <c r="UYR61" s="408"/>
      <c r="UYS61" s="409"/>
      <c r="UYT61" s="410"/>
      <c r="UYU61" s="411"/>
      <c r="UYV61" s="412"/>
      <c r="UYW61" s="406"/>
      <c r="UYX61" s="407"/>
      <c r="UYY61" s="408"/>
      <c r="UYZ61" s="409"/>
      <c r="UZA61" s="410"/>
      <c r="UZB61" s="411"/>
      <c r="UZC61" s="412"/>
      <c r="UZD61" s="406"/>
      <c r="UZE61" s="407"/>
      <c r="UZF61" s="408"/>
      <c r="UZG61" s="409"/>
      <c r="UZH61" s="410"/>
      <c r="UZI61" s="411"/>
      <c r="UZJ61" s="412"/>
      <c r="UZK61" s="406"/>
      <c r="UZL61" s="407"/>
      <c r="UZM61" s="408"/>
      <c r="UZN61" s="409"/>
      <c r="UZO61" s="410"/>
      <c r="UZP61" s="411"/>
      <c r="UZQ61" s="412"/>
      <c r="UZR61" s="406"/>
      <c r="UZS61" s="407"/>
      <c r="UZT61" s="408"/>
      <c r="UZU61" s="409"/>
      <c r="UZV61" s="410"/>
      <c r="UZW61" s="411"/>
      <c r="UZX61" s="412"/>
      <c r="UZY61" s="406"/>
      <c r="UZZ61" s="407"/>
      <c r="VAA61" s="408"/>
      <c r="VAB61" s="409"/>
      <c r="VAC61" s="410"/>
      <c r="VAD61" s="411"/>
      <c r="VAE61" s="412"/>
      <c r="VAF61" s="406"/>
      <c r="VAG61" s="407"/>
      <c r="VAH61" s="408"/>
      <c r="VAI61" s="409"/>
      <c r="VAJ61" s="410"/>
      <c r="VAK61" s="411"/>
      <c r="VAL61" s="412"/>
      <c r="VAM61" s="406"/>
      <c r="VAN61" s="407"/>
      <c r="VAO61" s="408"/>
      <c r="VAP61" s="409"/>
      <c r="VAQ61" s="410"/>
      <c r="VAR61" s="411"/>
      <c r="VAS61" s="412"/>
      <c r="VAT61" s="406"/>
      <c r="VAU61" s="407"/>
      <c r="VAV61" s="408"/>
      <c r="VAW61" s="409"/>
      <c r="VAX61" s="410"/>
      <c r="VAY61" s="411"/>
      <c r="VAZ61" s="412"/>
      <c r="VBA61" s="406"/>
      <c r="VBB61" s="407"/>
      <c r="VBC61" s="408"/>
      <c r="VBD61" s="409"/>
      <c r="VBE61" s="410"/>
      <c r="VBF61" s="411"/>
      <c r="VBG61" s="412"/>
      <c r="VBH61" s="406"/>
      <c r="VBI61" s="407"/>
      <c r="VBJ61" s="408"/>
      <c r="VBK61" s="409"/>
      <c r="VBL61" s="410"/>
      <c r="VBM61" s="411"/>
      <c r="VBN61" s="412"/>
      <c r="VBO61" s="406"/>
      <c r="VBP61" s="407"/>
      <c r="VBQ61" s="408"/>
      <c r="VBR61" s="409"/>
      <c r="VBS61" s="410"/>
      <c r="VBT61" s="411"/>
      <c r="VBU61" s="412"/>
      <c r="VBV61" s="406"/>
      <c r="VBW61" s="407"/>
      <c r="VBX61" s="408"/>
      <c r="VBY61" s="409"/>
      <c r="VBZ61" s="410"/>
      <c r="VCA61" s="411"/>
      <c r="VCB61" s="412"/>
      <c r="VCC61" s="406"/>
      <c r="VCD61" s="407"/>
      <c r="VCE61" s="408"/>
      <c r="VCF61" s="409"/>
      <c r="VCG61" s="410"/>
      <c r="VCH61" s="411"/>
      <c r="VCI61" s="412"/>
      <c r="VCJ61" s="406"/>
      <c r="VCK61" s="407"/>
      <c r="VCL61" s="408"/>
      <c r="VCM61" s="409"/>
      <c r="VCN61" s="410"/>
      <c r="VCO61" s="411"/>
      <c r="VCP61" s="412"/>
      <c r="VCQ61" s="406"/>
      <c r="VCR61" s="407"/>
      <c r="VCS61" s="408"/>
      <c r="VCT61" s="409"/>
      <c r="VCU61" s="410"/>
      <c r="VCV61" s="411"/>
      <c r="VCW61" s="412"/>
      <c r="VCX61" s="406"/>
      <c r="VCY61" s="407"/>
      <c r="VCZ61" s="408"/>
      <c r="VDA61" s="409"/>
      <c r="VDB61" s="410"/>
      <c r="VDC61" s="411"/>
      <c r="VDD61" s="412"/>
      <c r="VDE61" s="406"/>
      <c r="VDF61" s="407"/>
      <c r="VDG61" s="408"/>
      <c r="VDH61" s="409"/>
      <c r="VDI61" s="410"/>
      <c r="VDJ61" s="411"/>
      <c r="VDK61" s="412"/>
      <c r="VDL61" s="406"/>
      <c r="VDM61" s="407"/>
      <c r="VDN61" s="408"/>
      <c r="VDO61" s="409"/>
      <c r="VDP61" s="410"/>
      <c r="VDQ61" s="411"/>
      <c r="VDR61" s="412"/>
      <c r="VDS61" s="406"/>
      <c r="VDT61" s="407"/>
      <c r="VDU61" s="408"/>
      <c r="VDV61" s="409"/>
      <c r="VDW61" s="410"/>
      <c r="VDX61" s="411"/>
      <c r="VDY61" s="412"/>
      <c r="VDZ61" s="406"/>
      <c r="VEA61" s="407"/>
      <c r="VEB61" s="408"/>
      <c r="VEC61" s="409"/>
      <c r="VED61" s="410"/>
      <c r="VEE61" s="411"/>
      <c r="VEF61" s="412"/>
      <c r="VEG61" s="406"/>
      <c r="VEH61" s="407"/>
      <c r="VEI61" s="408"/>
      <c r="VEJ61" s="409"/>
      <c r="VEK61" s="410"/>
      <c r="VEL61" s="411"/>
      <c r="VEM61" s="412"/>
      <c r="VEN61" s="406"/>
      <c r="VEO61" s="407"/>
      <c r="VEP61" s="408"/>
      <c r="VEQ61" s="409"/>
      <c r="VER61" s="410"/>
      <c r="VES61" s="411"/>
      <c r="VET61" s="412"/>
      <c r="VEU61" s="406"/>
      <c r="VEV61" s="407"/>
      <c r="VEW61" s="408"/>
      <c r="VEX61" s="409"/>
      <c r="VEY61" s="410"/>
      <c r="VEZ61" s="411"/>
      <c r="VFA61" s="412"/>
      <c r="VFB61" s="406"/>
      <c r="VFC61" s="407"/>
      <c r="VFD61" s="408"/>
      <c r="VFE61" s="409"/>
      <c r="VFF61" s="410"/>
      <c r="VFG61" s="411"/>
      <c r="VFH61" s="412"/>
      <c r="VFI61" s="406"/>
      <c r="VFJ61" s="407"/>
      <c r="VFK61" s="408"/>
      <c r="VFL61" s="409"/>
      <c r="VFM61" s="410"/>
      <c r="VFN61" s="411"/>
      <c r="VFO61" s="412"/>
      <c r="VFP61" s="406"/>
      <c r="VFQ61" s="407"/>
      <c r="VFR61" s="408"/>
      <c r="VFS61" s="409"/>
      <c r="VFT61" s="410"/>
      <c r="VFU61" s="411"/>
      <c r="VFV61" s="412"/>
      <c r="VFW61" s="406"/>
      <c r="VFX61" s="407"/>
      <c r="VFY61" s="408"/>
      <c r="VFZ61" s="409"/>
      <c r="VGA61" s="410"/>
      <c r="VGB61" s="411"/>
      <c r="VGC61" s="412"/>
      <c r="VGD61" s="406"/>
      <c r="VGE61" s="407"/>
      <c r="VGF61" s="408"/>
      <c r="VGG61" s="409"/>
      <c r="VGH61" s="410"/>
      <c r="VGI61" s="411"/>
      <c r="VGJ61" s="412"/>
      <c r="VGK61" s="406"/>
      <c r="VGL61" s="407"/>
      <c r="VGM61" s="408"/>
      <c r="VGN61" s="409"/>
      <c r="VGO61" s="410"/>
      <c r="VGP61" s="411"/>
      <c r="VGQ61" s="412"/>
      <c r="VGR61" s="406"/>
      <c r="VGS61" s="407"/>
      <c r="VGT61" s="408"/>
      <c r="VGU61" s="409"/>
      <c r="VGV61" s="410"/>
      <c r="VGW61" s="411"/>
      <c r="VGX61" s="412"/>
      <c r="VGY61" s="406"/>
      <c r="VGZ61" s="407"/>
      <c r="VHA61" s="408"/>
      <c r="VHB61" s="409"/>
      <c r="VHC61" s="410"/>
      <c r="VHD61" s="411"/>
      <c r="VHE61" s="412"/>
      <c r="VHF61" s="406"/>
      <c r="VHG61" s="407"/>
      <c r="VHH61" s="408"/>
      <c r="VHI61" s="409"/>
      <c r="VHJ61" s="410"/>
      <c r="VHK61" s="411"/>
      <c r="VHL61" s="412"/>
      <c r="VHM61" s="406"/>
      <c r="VHN61" s="407"/>
      <c r="VHO61" s="408"/>
      <c r="VHP61" s="409"/>
      <c r="VHQ61" s="410"/>
      <c r="VHR61" s="411"/>
      <c r="VHS61" s="412"/>
      <c r="VHT61" s="406"/>
      <c r="VHU61" s="407"/>
      <c r="VHV61" s="408"/>
      <c r="VHW61" s="409"/>
      <c r="VHX61" s="410"/>
      <c r="VHY61" s="411"/>
      <c r="VHZ61" s="412"/>
      <c r="VIA61" s="406"/>
      <c r="VIB61" s="407"/>
      <c r="VIC61" s="408"/>
      <c r="VID61" s="409"/>
      <c r="VIE61" s="410"/>
      <c r="VIF61" s="411"/>
      <c r="VIG61" s="412"/>
      <c r="VIH61" s="406"/>
      <c r="VII61" s="407"/>
      <c r="VIJ61" s="408"/>
      <c r="VIK61" s="409"/>
      <c r="VIL61" s="410"/>
      <c r="VIM61" s="411"/>
      <c r="VIN61" s="412"/>
      <c r="VIO61" s="406"/>
      <c r="VIP61" s="407"/>
      <c r="VIQ61" s="408"/>
      <c r="VIR61" s="409"/>
      <c r="VIS61" s="410"/>
      <c r="VIT61" s="411"/>
      <c r="VIU61" s="412"/>
      <c r="VIV61" s="406"/>
      <c r="VIW61" s="407"/>
      <c r="VIX61" s="408"/>
      <c r="VIY61" s="409"/>
      <c r="VIZ61" s="410"/>
      <c r="VJA61" s="411"/>
      <c r="VJB61" s="412"/>
      <c r="VJC61" s="406"/>
      <c r="VJD61" s="407"/>
      <c r="VJE61" s="408"/>
      <c r="VJF61" s="409"/>
      <c r="VJG61" s="410"/>
      <c r="VJH61" s="411"/>
      <c r="VJI61" s="412"/>
      <c r="VJJ61" s="406"/>
      <c r="VJK61" s="407"/>
      <c r="VJL61" s="408"/>
      <c r="VJM61" s="409"/>
      <c r="VJN61" s="410"/>
      <c r="VJO61" s="411"/>
      <c r="VJP61" s="412"/>
      <c r="VJQ61" s="406"/>
      <c r="VJR61" s="407"/>
      <c r="VJS61" s="408"/>
      <c r="VJT61" s="409"/>
      <c r="VJU61" s="410"/>
      <c r="VJV61" s="411"/>
      <c r="VJW61" s="412"/>
      <c r="VJX61" s="406"/>
      <c r="VJY61" s="407"/>
      <c r="VJZ61" s="408"/>
      <c r="VKA61" s="409"/>
      <c r="VKB61" s="410"/>
      <c r="VKC61" s="411"/>
      <c r="VKD61" s="412"/>
      <c r="VKE61" s="406"/>
      <c r="VKF61" s="407"/>
      <c r="VKG61" s="408"/>
      <c r="VKH61" s="409"/>
      <c r="VKI61" s="410"/>
      <c r="VKJ61" s="411"/>
      <c r="VKK61" s="412"/>
      <c r="VKL61" s="406"/>
      <c r="VKM61" s="407"/>
      <c r="VKN61" s="408"/>
      <c r="VKO61" s="409"/>
      <c r="VKP61" s="410"/>
      <c r="VKQ61" s="411"/>
      <c r="VKR61" s="412"/>
      <c r="VKS61" s="406"/>
      <c r="VKT61" s="407"/>
      <c r="VKU61" s="408"/>
      <c r="VKV61" s="409"/>
      <c r="VKW61" s="410"/>
      <c r="VKX61" s="411"/>
      <c r="VKY61" s="412"/>
      <c r="VKZ61" s="406"/>
      <c r="VLA61" s="407"/>
      <c r="VLB61" s="408"/>
      <c r="VLC61" s="409"/>
      <c r="VLD61" s="410"/>
      <c r="VLE61" s="411"/>
      <c r="VLF61" s="412"/>
      <c r="VLG61" s="406"/>
      <c r="VLH61" s="407"/>
      <c r="VLI61" s="408"/>
      <c r="VLJ61" s="409"/>
      <c r="VLK61" s="410"/>
      <c r="VLL61" s="411"/>
      <c r="VLM61" s="412"/>
      <c r="VLN61" s="406"/>
      <c r="VLO61" s="407"/>
      <c r="VLP61" s="408"/>
      <c r="VLQ61" s="409"/>
      <c r="VLR61" s="410"/>
      <c r="VLS61" s="411"/>
      <c r="VLT61" s="412"/>
      <c r="VLU61" s="406"/>
      <c r="VLV61" s="407"/>
      <c r="VLW61" s="408"/>
      <c r="VLX61" s="409"/>
      <c r="VLY61" s="410"/>
      <c r="VLZ61" s="411"/>
      <c r="VMA61" s="412"/>
      <c r="VMB61" s="406"/>
      <c r="VMC61" s="407"/>
      <c r="VMD61" s="408"/>
      <c r="VME61" s="409"/>
      <c r="VMF61" s="410"/>
      <c r="VMG61" s="411"/>
      <c r="VMH61" s="412"/>
      <c r="VMI61" s="406"/>
      <c r="VMJ61" s="407"/>
      <c r="VMK61" s="408"/>
      <c r="VML61" s="409"/>
      <c r="VMM61" s="410"/>
      <c r="VMN61" s="411"/>
      <c r="VMO61" s="412"/>
      <c r="VMP61" s="406"/>
      <c r="VMQ61" s="407"/>
      <c r="VMR61" s="408"/>
      <c r="VMS61" s="409"/>
      <c r="VMT61" s="410"/>
      <c r="VMU61" s="411"/>
      <c r="VMV61" s="412"/>
      <c r="VMW61" s="406"/>
      <c r="VMX61" s="407"/>
      <c r="VMY61" s="408"/>
      <c r="VMZ61" s="409"/>
      <c r="VNA61" s="410"/>
      <c r="VNB61" s="411"/>
      <c r="VNC61" s="412"/>
      <c r="VND61" s="406"/>
      <c r="VNE61" s="407"/>
      <c r="VNF61" s="408"/>
      <c r="VNG61" s="409"/>
      <c r="VNH61" s="410"/>
      <c r="VNI61" s="411"/>
      <c r="VNJ61" s="412"/>
      <c r="VNK61" s="406"/>
      <c r="VNL61" s="407"/>
      <c r="VNM61" s="408"/>
      <c r="VNN61" s="409"/>
      <c r="VNO61" s="410"/>
      <c r="VNP61" s="411"/>
      <c r="VNQ61" s="412"/>
      <c r="VNR61" s="406"/>
      <c r="VNS61" s="407"/>
      <c r="VNT61" s="408"/>
      <c r="VNU61" s="409"/>
      <c r="VNV61" s="410"/>
      <c r="VNW61" s="411"/>
      <c r="VNX61" s="412"/>
      <c r="VNY61" s="406"/>
      <c r="VNZ61" s="407"/>
      <c r="VOA61" s="408"/>
      <c r="VOB61" s="409"/>
      <c r="VOC61" s="410"/>
      <c r="VOD61" s="411"/>
      <c r="VOE61" s="412"/>
      <c r="VOF61" s="406"/>
      <c r="VOG61" s="407"/>
      <c r="VOH61" s="408"/>
      <c r="VOI61" s="409"/>
      <c r="VOJ61" s="410"/>
      <c r="VOK61" s="411"/>
      <c r="VOL61" s="412"/>
      <c r="VOM61" s="406"/>
      <c r="VON61" s="407"/>
      <c r="VOO61" s="408"/>
      <c r="VOP61" s="409"/>
      <c r="VOQ61" s="410"/>
      <c r="VOR61" s="411"/>
      <c r="VOS61" s="412"/>
      <c r="VOT61" s="406"/>
      <c r="VOU61" s="407"/>
      <c r="VOV61" s="408"/>
      <c r="VOW61" s="409"/>
      <c r="VOX61" s="410"/>
      <c r="VOY61" s="411"/>
      <c r="VOZ61" s="412"/>
      <c r="VPA61" s="406"/>
      <c r="VPB61" s="407"/>
      <c r="VPC61" s="408"/>
      <c r="VPD61" s="409"/>
      <c r="VPE61" s="410"/>
      <c r="VPF61" s="411"/>
      <c r="VPG61" s="412"/>
      <c r="VPH61" s="406"/>
      <c r="VPI61" s="407"/>
      <c r="VPJ61" s="408"/>
      <c r="VPK61" s="409"/>
      <c r="VPL61" s="410"/>
      <c r="VPM61" s="411"/>
      <c r="VPN61" s="412"/>
      <c r="VPO61" s="406"/>
      <c r="VPP61" s="407"/>
      <c r="VPQ61" s="408"/>
      <c r="VPR61" s="409"/>
      <c r="VPS61" s="410"/>
      <c r="VPT61" s="411"/>
      <c r="VPU61" s="412"/>
      <c r="VPV61" s="406"/>
      <c r="VPW61" s="407"/>
      <c r="VPX61" s="408"/>
      <c r="VPY61" s="409"/>
      <c r="VPZ61" s="410"/>
      <c r="VQA61" s="411"/>
      <c r="VQB61" s="412"/>
      <c r="VQC61" s="406"/>
      <c r="VQD61" s="407"/>
      <c r="VQE61" s="408"/>
      <c r="VQF61" s="409"/>
      <c r="VQG61" s="410"/>
      <c r="VQH61" s="411"/>
      <c r="VQI61" s="412"/>
      <c r="VQJ61" s="406"/>
      <c r="VQK61" s="407"/>
      <c r="VQL61" s="408"/>
      <c r="VQM61" s="409"/>
      <c r="VQN61" s="410"/>
      <c r="VQO61" s="411"/>
      <c r="VQP61" s="412"/>
      <c r="VQQ61" s="406"/>
      <c r="VQR61" s="407"/>
      <c r="VQS61" s="408"/>
      <c r="VQT61" s="409"/>
      <c r="VQU61" s="410"/>
      <c r="VQV61" s="411"/>
      <c r="VQW61" s="412"/>
      <c r="VQX61" s="406"/>
      <c r="VQY61" s="407"/>
      <c r="VQZ61" s="408"/>
      <c r="VRA61" s="409"/>
      <c r="VRB61" s="410"/>
      <c r="VRC61" s="411"/>
      <c r="VRD61" s="412"/>
      <c r="VRE61" s="406"/>
      <c r="VRF61" s="407"/>
      <c r="VRG61" s="408"/>
      <c r="VRH61" s="409"/>
      <c r="VRI61" s="410"/>
      <c r="VRJ61" s="411"/>
      <c r="VRK61" s="412"/>
      <c r="VRL61" s="406"/>
      <c r="VRM61" s="407"/>
      <c r="VRN61" s="408"/>
      <c r="VRO61" s="409"/>
      <c r="VRP61" s="410"/>
      <c r="VRQ61" s="411"/>
      <c r="VRR61" s="412"/>
      <c r="VRS61" s="406"/>
      <c r="VRT61" s="407"/>
      <c r="VRU61" s="408"/>
      <c r="VRV61" s="409"/>
      <c r="VRW61" s="410"/>
      <c r="VRX61" s="411"/>
      <c r="VRY61" s="412"/>
      <c r="VRZ61" s="406"/>
      <c r="VSA61" s="407"/>
      <c r="VSB61" s="408"/>
      <c r="VSC61" s="409"/>
      <c r="VSD61" s="410"/>
      <c r="VSE61" s="411"/>
      <c r="VSF61" s="412"/>
      <c r="VSG61" s="406"/>
      <c r="VSH61" s="407"/>
      <c r="VSI61" s="408"/>
      <c r="VSJ61" s="409"/>
      <c r="VSK61" s="410"/>
      <c r="VSL61" s="411"/>
      <c r="VSM61" s="412"/>
      <c r="VSN61" s="406"/>
      <c r="VSO61" s="407"/>
      <c r="VSP61" s="408"/>
      <c r="VSQ61" s="409"/>
      <c r="VSR61" s="410"/>
      <c r="VSS61" s="411"/>
      <c r="VST61" s="412"/>
      <c r="VSU61" s="406"/>
      <c r="VSV61" s="407"/>
      <c r="VSW61" s="408"/>
      <c r="VSX61" s="409"/>
      <c r="VSY61" s="410"/>
      <c r="VSZ61" s="411"/>
      <c r="VTA61" s="412"/>
      <c r="VTB61" s="406"/>
      <c r="VTC61" s="407"/>
      <c r="VTD61" s="408"/>
      <c r="VTE61" s="409"/>
      <c r="VTF61" s="410"/>
      <c r="VTG61" s="411"/>
      <c r="VTH61" s="412"/>
      <c r="VTI61" s="406"/>
      <c r="VTJ61" s="407"/>
      <c r="VTK61" s="408"/>
      <c r="VTL61" s="409"/>
      <c r="VTM61" s="410"/>
      <c r="VTN61" s="411"/>
      <c r="VTO61" s="412"/>
      <c r="VTP61" s="406"/>
      <c r="VTQ61" s="407"/>
      <c r="VTR61" s="408"/>
      <c r="VTS61" s="409"/>
      <c r="VTT61" s="410"/>
      <c r="VTU61" s="411"/>
      <c r="VTV61" s="412"/>
      <c r="VTW61" s="406"/>
      <c r="VTX61" s="407"/>
      <c r="VTY61" s="408"/>
      <c r="VTZ61" s="409"/>
      <c r="VUA61" s="410"/>
      <c r="VUB61" s="411"/>
      <c r="VUC61" s="412"/>
      <c r="VUD61" s="406"/>
      <c r="VUE61" s="407"/>
      <c r="VUF61" s="408"/>
      <c r="VUG61" s="409"/>
      <c r="VUH61" s="410"/>
      <c r="VUI61" s="411"/>
      <c r="VUJ61" s="412"/>
      <c r="VUK61" s="406"/>
      <c r="VUL61" s="407"/>
      <c r="VUM61" s="408"/>
      <c r="VUN61" s="409"/>
      <c r="VUO61" s="410"/>
      <c r="VUP61" s="411"/>
      <c r="VUQ61" s="412"/>
      <c r="VUR61" s="406"/>
      <c r="VUS61" s="407"/>
      <c r="VUT61" s="408"/>
      <c r="VUU61" s="409"/>
      <c r="VUV61" s="410"/>
      <c r="VUW61" s="411"/>
      <c r="VUX61" s="412"/>
      <c r="VUY61" s="406"/>
      <c r="VUZ61" s="407"/>
      <c r="VVA61" s="408"/>
      <c r="VVB61" s="409"/>
      <c r="VVC61" s="410"/>
      <c r="VVD61" s="411"/>
      <c r="VVE61" s="412"/>
      <c r="VVF61" s="406"/>
      <c r="VVG61" s="407"/>
      <c r="VVH61" s="408"/>
      <c r="VVI61" s="409"/>
      <c r="VVJ61" s="410"/>
      <c r="VVK61" s="411"/>
      <c r="VVL61" s="412"/>
      <c r="VVM61" s="406"/>
      <c r="VVN61" s="407"/>
      <c r="VVO61" s="408"/>
      <c r="VVP61" s="409"/>
      <c r="VVQ61" s="410"/>
      <c r="VVR61" s="411"/>
      <c r="VVS61" s="412"/>
      <c r="VVT61" s="406"/>
      <c r="VVU61" s="407"/>
      <c r="VVV61" s="408"/>
      <c r="VVW61" s="409"/>
      <c r="VVX61" s="410"/>
      <c r="VVY61" s="411"/>
      <c r="VVZ61" s="412"/>
      <c r="VWA61" s="406"/>
      <c r="VWB61" s="407"/>
      <c r="VWC61" s="408"/>
      <c r="VWD61" s="409"/>
      <c r="VWE61" s="410"/>
      <c r="VWF61" s="411"/>
      <c r="VWG61" s="412"/>
      <c r="VWH61" s="406"/>
      <c r="VWI61" s="407"/>
      <c r="VWJ61" s="408"/>
      <c r="VWK61" s="409"/>
      <c r="VWL61" s="410"/>
      <c r="VWM61" s="411"/>
      <c r="VWN61" s="412"/>
      <c r="VWO61" s="406"/>
      <c r="VWP61" s="407"/>
      <c r="VWQ61" s="408"/>
      <c r="VWR61" s="409"/>
      <c r="VWS61" s="410"/>
      <c r="VWT61" s="411"/>
      <c r="VWU61" s="412"/>
      <c r="VWV61" s="406"/>
      <c r="VWW61" s="407"/>
      <c r="VWX61" s="408"/>
      <c r="VWY61" s="409"/>
      <c r="VWZ61" s="410"/>
      <c r="VXA61" s="411"/>
      <c r="VXB61" s="412"/>
      <c r="VXC61" s="406"/>
      <c r="VXD61" s="407"/>
      <c r="VXE61" s="408"/>
      <c r="VXF61" s="409"/>
      <c r="VXG61" s="410"/>
      <c r="VXH61" s="411"/>
      <c r="VXI61" s="412"/>
      <c r="VXJ61" s="406"/>
      <c r="VXK61" s="407"/>
      <c r="VXL61" s="408"/>
      <c r="VXM61" s="409"/>
      <c r="VXN61" s="410"/>
      <c r="VXO61" s="411"/>
      <c r="VXP61" s="412"/>
      <c r="VXQ61" s="406"/>
      <c r="VXR61" s="407"/>
      <c r="VXS61" s="408"/>
      <c r="VXT61" s="409"/>
      <c r="VXU61" s="410"/>
      <c r="VXV61" s="411"/>
      <c r="VXW61" s="412"/>
      <c r="VXX61" s="406"/>
      <c r="VXY61" s="407"/>
      <c r="VXZ61" s="408"/>
      <c r="VYA61" s="409"/>
      <c r="VYB61" s="410"/>
      <c r="VYC61" s="411"/>
      <c r="VYD61" s="412"/>
      <c r="VYE61" s="406"/>
      <c r="VYF61" s="407"/>
      <c r="VYG61" s="408"/>
      <c r="VYH61" s="409"/>
      <c r="VYI61" s="410"/>
      <c r="VYJ61" s="411"/>
      <c r="VYK61" s="412"/>
      <c r="VYL61" s="406"/>
      <c r="VYM61" s="407"/>
      <c r="VYN61" s="408"/>
      <c r="VYO61" s="409"/>
      <c r="VYP61" s="410"/>
      <c r="VYQ61" s="411"/>
      <c r="VYR61" s="412"/>
      <c r="VYS61" s="406"/>
      <c r="VYT61" s="407"/>
      <c r="VYU61" s="408"/>
      <c r="VYV61" s="409"/>
      <c r="VYW61" s="410"/>
      <c r="VYX61" s="411"/>
      <c r="VYY61" s="412"/>
      <c r="VYZ61" s="406"/>
      <c r="VZA61" s="407"/>
      <c r="VZB61" s="408"/>
      <c r="VZC61" s="409"/>
      <c r="VZD61" s="410"/>
      <c r="VZE61" s="411"/>
      <c r="VZF61" s="412"/>
      <c r="VZG61" s="406"/>
      <c r="VZH61" s="407"/>
      <c r="VZI61" s="408"/>
      <c r="VZJ61" s="409"/>
      <c r="VZK61" s="410"/>
      <c r="VZL61" s="411"/>
      <c r="VZM61" s="412"/>
      <c r="VZN61" s="406"/>
      <c r="VZO61" s="407"/>
      <c r="VZP61" s="408"/>
      <c r="VZQ61" s="409"/>
      <c r="VZR61" s="410"/>
      <c r="VZS61" s="411"/>
      <c r="VZT61" s="412"/>
      <c r="VZU61" s="406"/>
      <c r="VZV61" s="407"/>
      <c r="VZW61" s="408"/>
      <c r="VZX61" s="409"/>
      <c r="VZY61" s="410"/>
      <c r="VZZ61" s="411"/>
      <c r="WAA61" s="412"/>
      <c r="WAB61" s="406"/>
      <c r="WAC61" s="407"/>
      <c r="WAD61" s="408"/>
      <c r="WAE61" s="409"/>
      <c r="WAF61" s="410"/>
      <c r="WAG61" s="411"/>
      <c r="WAH61" s="412"/>
      <c r="WAI61" s="406"/>
      <c r="WAJ61" s="407"/>
      <c r="WAK61" s="408"/>
      <c r="WAL61" s="409"/>
      <c r="WAM61" s="410"/>
      <c r="WAN61" s="411"/>
      <c r="WAO61" s="412"/>
      <c r="WAP61" s="406"/>
      <c r="WAQ61" s="407"/>
      <c r="WAR61" s="408"/>
      <c r="WAS61" s="409"/>
      <c r="WAT61" s="410"/>
      <c r="WAU61" s="411"/>
      <c r="WAV61" s="412"/>
      <c r="WAW61" s="406"/>
      <c r="WAX61" s="407"/>
      <c r="WAY61" s="408"/>
      <c r="WAZ61" s="409"/>
      <c r="WBA61" s="410"/>
      <c r="WBB61" s="411"/>
      <c r="WBC61" s="412"/>
      <c r="WBD61" s="406"/>
      <c r="WBE61" s="407"/>
      <c r="WBF61" s="408"/>
      <c r="WBG61" s="409"/>
      <c r="WBH61" s="410"/>
      <c r="WBI61" s="411"/>
      <c r="WBJ61" s="412"/>
      <c r="WBK61" s="406"/>
      <c r="WBL61" s="407"/>
      <c r="WBM61" s="408"/>
      <c r="WBN61" s="409"/>
      <c r="WBO61" s="410"/>
      <c r="WBP61" s="411"/>
      <c r="WBQ61" s="412"/>
      <c r="WBR61" s="406"/>
      <c r="WBS61" s="407"/>
      <c r="WBT61" s="408"/>
      <c r="WBU61" s="409"/>
      <c r="WBV61" s="410"/>
      <c r="WBW61" s="411"/>
      <c r="WBX61" s="412"/>
      <c r="WBY61" s="406"/>
      <c r="WBZ61" s="407"/>
      <c r="WCA61" s="408"/>
      <c r="WCB61" s="409"/>
      <c r="WCC61" s="410"/>
      <c r="WCD61" s="411"/>
      <c r="WCE61" s="412"/>
      <c r="WCF61" s="406"/>
      <c r="WCG61" s="407"/>
      <c r="WCH61" s="408"/>
      <c r="WCI61" s="409"/>
      <c r="WCJ61" s="410"/>
      <c r="WCK61" s="411"/>
      <c r="WCL61" s="412"/>
      <c r="WCM61" s="406"/>
      <c r="WCN61" s="407"/>
      <c r="WCO61" s="408"/>
      <c r="WCP61" s="409"/>
      <c r="WCQ61" s="410"/>
      <c r="WCR61" s="411"/>
      <c r="WCS61" s="412"/>
      <c r="WCT61" s="406"/>
      <c r="WCU61" s="407"/>
      <c r="WCV61" s="408"/>
      <c r="WCW61" s="409"/>
      <c r="WCX61" s="410"/>
      <c r="WCY61" s="411"/>
      <c r="WCZ61" s="412"/>
      <c r="WDA61" s="406"/>
      <c r="WDB61" s="407"/>
      <c r="WDC61" s="408"/>
      <c r="WDD61" s="409"/>
      <c r="WDE61" s="410"/>
      <c r="WDF61" s="411"/>
      <c r="WDG61" s="412"/>
      <c r="WDH61" s="406"/>
      <c r="WDI61" s="407"/>
      <c r="WDJ61" s="408"/>
      <c r="WDK61" s="409"/>
      <c r="WDL61" s="410"/>
      <c r="WDM61" s="411"/>
      <c r="WDN61" s="412"/>
      <c r="WDO61" s="406"/>
      <c r="WDP61" s="407"/>
      <c r="WDQ61" s="408"/>
      <c r="WDR61" s="409"/>
      <c r="WDS61" s="410"/>
      <c r="WDT61" s="411"/>
      <c r="WDU61" s="412"/>
      <c r="WDV61" s="406"/>
      <c r="WDW61" s="407"/>
      <c r="WDX61" s="408"/>
      <c r="WDY61" s="409"/>
      <c r="WDZ61" s="410"/>
      <c r="WEA61" s="411"/>
      <c r="WEB61" s="412"/>
      <c r="WEC61" s="406"/>
      <c r="WED61" s="407"/>
      <c r="WEE61" s="408"/>
      <c r="WEF61" s="409"/>
      <c r="WEG61" s="410"/>
      <c r="WEH61" s="411"/>
      <c r="WEI61" s="412"/>
      <c r="WEJ61" s="406"/>
      <c r="WEK61" s="407"/>
      <c r="WEL61" s="408"/>
      <c r="WEM61" s="409"/>
      <c r="WEN61" s="410"/>
      <c r="WEO61" s="411"/>
      <c r="WEP61" s="412"/>
      <c r="WEQ61" s="406"/>
      <c r="WER61" s="407"/>
      <c r="WES61" s="408"/>
      <c r="WET61" s="409"/>
      <c r="WEU61" s="410"/>
      <c r="WEV61" s="411"/>
      <c r="WEW61" s="412"/>
      <c r="WEX61" s="406"/>
      <c r="WEY61" s="407"/>
      <c r="WEZ61" s="408"/>
      <c r="WFA61" s="409"/>
      <c r="WFB61" s="410"/>
      <c r="WFC61" s="411"/>
      <c r="WFD61" s="412"/>
      <c r="WFE61" s="406"/>
      <c r="WFF61" s="407"/>
      <c r="WFG61" s="408"/>
      <c r="WFH61" s="409"/>
      <c r="WFI61" s="410"/>
      <c r="WFJ61" s="411"/>
      <c r="WFK61" s="412"/>
      <c r="WFL61" s="406"/>
      <c r="WFM61" s="407"/>
      <c r="WFN61" s="408"/>
      <c r="WFO61" s="409"/>
      <c r="WFP61" s="410"/>
      <c r="WFQ61" s="411"/>
      <c r="WFR61" s="412"/>
      <c r="WFS61" s="406"/>
      <c r="WFT61" s="407"/>
      <c r="WFU61" s="408"/>
      <c r="WFV61" s="409"/>
      <c r="WFW61" s="410"/>
      <c r="WFX61" s="411"/>
      <c r="WFY61" s="412"/>
      <c r="WFZ61" s="406"/>
      <c r="WGA61" s="407"/>
      <c r="WGB61" s="408"/>
      <c r="WGC61" s="409"/>
      <c r="WGD61" s="410"/>
      <c r="WGE61" s="411"/>
      <c r="WGF61" s="412"/>
      <c r="WGG61" s="406"/>
      <c r="WGH61" s="407"/>
      <c r="WGI61" s="408"/>
      <c r="WGJ61" s="409"/>
      <c r="WGK61" s="410"/>
      <c r="WGL61" s="411"/>
      <c r="WGM61" s="412"/>
      <c r="WGN61" s="406"/>
      <c r="WGO61" s="407"/>
      <c r="WGP61" s="408"/>
      <c r="WGQ61" s="409"/>
      <c r="WGR61" s="410"/>
      <c r="WGS61" s="411"/>
      <c r="WGT61" s="412"/>
      <c r="WGU61" s="406"/>
      <c r="WGV61" s="407"/>
      <c r="WGW61" s="408"/>
      <c r="WGX61" s="409"/>
      <c r="WGY61" s="410"/>
      <c r="WGZ61" s="411"/>
      <c r="WHA61" s="412"/>
      <c r="WHB61" s="406"/>
      <c r="WHC61" s="407"/>
      <c r="WHD61" s="408"/>
      <c r="WHE61" s="409"/>
      <c r="WHF61" s="410"/>
      <c r="WHG61" s="411"/>
      <c r="WHH61" s="412"/>
      <c r="WHI61" s="406"/>
      <c r="WHJ61" s="407"/>
      <c r="WHK61" s="408"/>
      <c r="WHL61" s="409"/>
      <c r="WHM61" s="410"/>
      <c r="WHN61" s="411"/>
      <c r="WHO61" s="412"/>
      <c r="WHP61" s="406"/>
      <c r="WHQ61" s="407"/>
      <c r="WHR61" s="408"/>
      <c r="WHS61" s="409"/>
      <c r="WHT61" s="410"/>
      <c r="WHU61" s="411"/>
      <c r="WHV61" s="412"/>
      <c r="WHW61" s="406"/>
      <c r="WHX61" s="407"/>
      <c r="WHY61" s="408"/>
      <c r="WHZ61" s="409"/>
      <c r="WIA61" s="410"/>
      <c r="WIB61" s="411"/>
      <c r="WIC61" s="412"/>
      <c r="WID61" s="406"/>
      <c r="WIE61" s="407"/>
      <c r="WIF61" s="408"/>
      <c r="WIG61" s="409"/>
      <c r="WIH61" s="410"/>
      <c r="WII61" s="411"/>
      <c r="WIJ61" s="412"/>
      <c r="WIK61" s="406"/>
      <c r="WIL61" s="407"/>
      <c r="WIM61" s="408"/>
      <c r="WIN61" s="409"/>
      <c r="WIO61" s="410"/>
      <c r="WIP61" s="411"/>
      <c r="WIQ61" s="412"/>
      <c r="WIR61" s="406"/>
      <c r="WIS61" s="407"/>
      <c r="WIT61" s="408"/>
      <c r="WIU61" s="409"/>
      <c r="WIV61" s="410"/>
      <c r="WIW61" s="411"/>
      <c r="WIX61" s="412"/>
      <c r="WIY61" s="406"/>
      <c r="WIZ61" s="407"/>
      <c r="WJA61" s="408"/>
      <c r="WJB61" s="409"/>
      <c r="WJC61" s="410"/>
      <c r="WJD61" s="411"/>
      <c r="WJE61" s="412"/>
      <c r="WJF61" s="406"/>
      <c r="WJG61" s="407"/>
      <c r="WJH61" s="408"/>
      <c r="WJI61" s="409"/>
      <c r="WJJ61" s="410"/>
      <c r="WJK61" s="411"/>
      <c r="WJL61" s="412"/>
      <c r="WJM61" s="406"/>
      <c r="WJN61" s="407"/>
      <c r="WJO61" s="408"/>
      <c r="WJP61" s="409"/>
      <c r="WJQ61" s="410"/>
      <c r="WJR61" s="411"/>
      <c r="WJS61" s="412"/>
      <c r="WJT61" s="406"/>
      <c r="WJU61" s="407"/>
      <c r="WJV61" s="408"/>
      <c r="WJW61" s="409"/>
      <c r="WJX61" s="410"/>
      <c r="WJY61" s="411"/>
      <c r="WJZ61" s="412"/>
      <c r="WKA61" s="406"/>
      <c r="WKB61" s="407"/>
      <c r="WKC61" s="408"/>
      <c r="WKD61" s="409"/>
      <c r="WKE61" s="410"/>
      <c r="WKF61" s="411"/>
      <c r="WKG61" s="412"/>
      <c r="WKH61" s="406"/>
      <c r="WKI61" s="407"/>
      <c r="WKJ61" s="408"/>
      <c r="WKK61" s="409"/>
      <c r="WKL61" s="410"/>
      <c r="WKM61" s="411"/>
      <c r="WKN61" s="412"/>
      <c r="WKO61" s="406"/>
      <c r="WKP61" s="407"/>
      <c r="WKQ61" s="408"/>
      <c r="WKR61" s="409"/>
      <c r="WKS61" s="410"/>
      <c r="WKT61" s="411"/>
      <c r="WKU61" s="412"/>
      <c r="WKV61" s="406"/>
      <c r="WKW61" s="407"/>
      <c r="WKX61" s="408"/>
      <c r="WKY61" s="409"/>
      <c r="WKZ61" s="410"/>
      <c r="WLA61" s="411"/>
      <c r="WLB61" s="412"/>
      <c r="WLC61" s="406"/>
      <c r="WLD61" s="407"/>
      <c r="WLE61" s="408"/>
      <c r="WLF61" s="409"/>
      <c r="WLG61" s="410"/>
      <c r="WLH61" s="411"/>
      <c r="WLI61" s="412"/>
      <c r="WLJ61" s="406"/>
      <c r="WLK61" s="407"/>
      <c r="WLL61" s="408"/>
      <c r="WLM61" s="409"/>
      <c r="WLN61" s="410"/>
      <c r="WLO61" s="411"/>
      <c r="WLP61" s="412"/>
      <c r="WLQ61" s="406"/>
      <c r="WLR61" s="407"/>
      <c r="WLS61" s="408"/>
      <c r="WLT61" s="409"/>
      <c r="WLU61" s="410"/>
      <c r="WLV61" s="411"/>
      <c r="WLW61" s="412"/>
      <c r="WLX61" s="406"/>
      <c r="WLY61" s="407"/>
      <c r="WLZ61" s="408"/>
      <c r="WMA61" s="409"/>
      <c r="WMB61" s="410"/>
      <c r="WMC61" s="411"/>
      <c r="WMD61" s="412"/>
      <c r="WME61" s="406"/>
      <c r="WMF61" s="407"/>
      <c r="WMG61" s="408"/>
      <c r="WMH61" s="409"/>
      <c r="WMI61" s="410"/>
      <c r="WMJ61" s="411"/>
      <c r="WMK61" s="412"/>
      <c r="WML61" s="406"/>
      <c r="WMM61" s="407"/>
      <c r="WMN61" s="408"/>
      <c r="WMO61" s="409"/>
      <c r="WMP61" s="410"/>
      <c r="WMQ61" s="411"/>
      <c r="WMR61" s="412"/>
      <c r="WMS61" s="406"/>
      <c r="WMT61" s="407"/>
      <c r="WMU61" s="408"/>
      <c r="WMV61" s="409"/>
      <c r="WMW61" s="410"/>
      <c r="WMX61" s="411"/>
      <c r="WMY61" s="412"/>
      <c r="WMZ61" s="406"/>
      <c r="WNA61" s="407"/>
      <c r="WNB61" s="408"/>
      <c r="WNC61" s="409"/>
      <c r="WND61" s="410"/>
      <c r="WNE61" s="411"/>
      <c r="WNF61" s="412"/>
      <c r="WNG61" s="406"/>
      <c r="WNH61" s="407"/>
      <c r="WNI61" s="408"/>
      <c r="WNJ61" s="409"/>
      <c r="WNK61" s="410"/>
      <c r="WNL61" s="411"/>
      <c r="WNM61" s="412"/>
      <c r="WNN61" s="406"/>
      <c r="WNO61" s="407"/>
      <c r="WNP61" s="408"/>
      <c r="WNQ61" s="409"/>
      <c r="WNR61" s="410"/>
      <c r="WNS61" s="411"/>
      <c r="WNT61" s="412"/>
      <c r="WNU61" s="406"/>
      <c r="WNV61" s="407"/>
      <c r="WNW61" s="408"/>
      <c r="WNX61" s="409"/>
      <c r="WNY61" s="410"/>
      <c r="WNZ61" s="411"/>
      <c r="WOA61" s="412"/>
      <c r="WOB61" s="406"/>
      <c r="WOC61" s="407"/>
      <c r="WOD61" s="408"/>
      <c r="WOE61" s="409"/>
      <c r="WOF61" s="410"/>
      <c r="WOG61" s="411"/>
      <c r="WOH61" s="412"/>
      <c r="WOI61" s="406"/>
      <c r="WOJ61" s="407"/>
      <c r="WOK61" s="408"/>
      <c r="WOL61" s="409"/>
      <c r="WOM61" s="410"/>
      <c r="WON61" s="411"/>
      <c r="WOO61" s="412"/>
      <c r="WOP61" s="406"/>
      <c r="WOQ61" s="407"/>
      <c r="WOR61" s="408"/>
      <c r="WOS61" s="409"/>
      <c r="WOT61" s="410"/>
      <c r="WOU61" s="411"/>
      <c r="WOV61" s="412"/>
      <c r="WOW61" s="406"/>
      <c r="WOX61" s="407"/>
      <c r="WOY61" s="408"/>
      <c r="WOZ61" s="409"/>
      <c r="WPA61" s="410"/>
      <c r="WPB61" s="411"/>
      <c r="WPC61" s="412"/>
      <c r="WPD61" s="406"/>
      <c r="WPE61" s="407"/>
      <c r="WPF61" s="408"/>
      <c r="WPG61" s="409"/>
      <c r="WPH61" s="410"/>
      <c r="WPI61" s="411"/>
      <c r="WPJ61" s="412"/>
      <c r="WPK61" s="406"/>
      <c r="WPL61" s="407"/>
      <c r="WPM61" s="408"/>
      <c r="WPN61" s="409"/>
      <c r="WPO61" s="410"/>
      <c r="WPP61" s="411"/>
      <c r="WPQ61" s="412"/>
      <c r="WPR61" s="406"/>
      <c r="WPS61" s="407"/>
      <c r="WPT61" s="408"/>
      <c r="WPU61" s="409"/>
      <c r="WPV61" s="410"/>
      <c r="WPW61" s="411"/>
      <c r="WPX61" s="412"/>
      <c r="WPY61" s="406"/>
      <c r="WPZ61" s="407"/>
      <c r="WQA61" s="408"/>
      <c r="WQB61" s="409"/>
      <c r="WQC61" s="410"/>
      <c r="WQD61" s="411"/>
      <c r="WQE61" s="412"/>
      <c r="WQF61" s="406"/>
      <c r="WQG61" s="407"/>
      <c r="WQH61" s="408"/>
      <c r="WQI61" s="409"/>
      <c r="WQJ61" s="410"/>
      <c r="WQK61" s="411"/>
      <c r="WQL61" s="412"/>
      <c r="WQM61" s="406"/>
      <c r="WQN61" s="407"/>
      <c r="WQO61" s="408"/>
      <c r="WQP61" s="409"/>
      <c r="WQQ61" s="410"/>
      <c r="WQR61" s="411"/>
      <c r="WQS61" s="412"/>
      <c r="WQT61" s="406"/>
      <c r="WQU61" s="407"/>
      <c r="WQV61" s="408"/>
      <c r="WQW61" s="409"/>
      <c r="WQX61" s="410"/>
      <c r="WQY61" s="411"/>
      <c r="WQZ61" s="412"/>
      <c r="WRA61" s="406"/>
      <c r="WRB61" s="407"/>
      <c r="WRC61" s="408"/>
      <c r="WRD61" s="409"/>
      <c r="WRE61" s="410"/>
      <c r="WRF61" s="411"/>
      <c r="WRG61" s="412"/>
      <c r="WRH61" s="406"/>
      <c r="WRI61" s="407"/>
      <c r="WRJ61" s="408"/>
      <c r="WRK61" s="409"/>
      <c r="WRL61" s="410"/>
      <c r="WRM61" s="411"/>
      <c r="WRN61" s="412"/>
      <c r="WRO61" s="406"/>
      <c r="WRP61" s="407"/>
      <c r="WRQ61" s="408"/>
      <c r="WRR61" s="409"/>
      <c r="WRS61" s="410"/>
      <c r="WRT61" s="411"/>
      <c r="WRU61" s="412"/>
      <c r="WRV61" s="406"/>
      <c r="WRW61" s="407"/>
      <c r="WRX61" s="408"/>
      <c r="WRY61" s="409"/>
      <c r="WRZ61" s="410"/>
      <c r="WSA61" s="411"/>
      <c r="WSB61" s="412"/>
      <c r="WSC61" s="406"/>
      <c r="WSD61" s="407"/>
      <c r="WSE61" s="408"/>
      <c r="WSF61" s="409"/>
      <c r="WSG61" s="410"/>
      <c r="WSH61" s="411"/>
      <c r="WSI61" s="412"/>
      <c r="WSJ61" s="406"/>
      <c r="WSK61" s="407"/>
      <c r="WSL61" s="408"/>
      <c r="WSM61" s="409"/>
      <c r="WSN61" s="410"/>
      <c r="WSO61" s="411"/>
      <c r="WSP61" s="412"/>
      <c r="WSQ61" s="406"/>
      <c r="WSR61" s="407"/>
      <c r="WSS61" s="408"/>
      <c r="WST61" s="409"/>
      <c r="WSU61" s="410"/>
      <c r="WSV61" s="411"/>
      <c r="WSW61" s="412"/>
      <c r="WSX61" s="406"/>
      <c r="WSY61" s="407"/>
      <c r="WSZ61" s="408"/>
      <c r="WTA61" s="409"/>
      <c r="WTB61" s="410"/>
      <c r="WTC61" s="411"/>
      <c r="WTD61" s="412"/>
      <c r="WTE61" s="406"/>
      <c r="WTF61" s="407"/>
      <c r="WTG61" s="408"/>
      <c r="WTH61" s="409"/>
      <c r="WTI61" s="410"/>
      <c r="WTJ61" s="411"/>
      <c r="WTK61" s="412"/>
      <c r="WTL61" s="406"/>
      <c r="WTM61" s="407"/>
      <c r="WTN61" s="408"/>
      <c r="WTO61" s="409"/>
      <c r="WTP61" s="410"/>
      <c r="WTQ61" s="411"/>
      <c r="WTR61" s="412"/>
      <c r="WTS61" s="406"/>
      <c r="WTT61" s="407"/>
      <c r="WTU61" s="408"/>
      <c r="WTV61" s="409"/>
      <c r="WTW61" s="410"/>
      <c r="WTX61" s="411"/>
      <c r="WTY61" s="412"/>
      <c r="WTZ61" s="406"/>
      <c r="WUA61" s="407"/>
      <c r="WUB61" s="408"/>
      <c r="WUC61" s="409"/>
      <c r="WUD61" s="410"/>
      <c r="WUE61" s="411"/>
      <c r="WUF61" s="412"/>
      <c r="WUG61" s="406"/>
      <c r="WUH61" s="407"/>
      <c r="WUI61" s="408"/>
      <c r="WUJ61" s="409"/>
      <c r="WUK61" s="410"/>
      <c r="WUL61" s="411"/>
      <c r="WUM61" s="412"/>
      <c r="WUN61" s="406"/>
      <c r="WUO61" s="407"/>
      <c r="WUP61" s="408"/>
      <c r="WUQ61" s="409"/>
      <c r="WUR61" s="410"/>
      <c r="WUS61" s="411"/>
      <c r="WUT61" s="412"/>
      <c r="WUU61" s="406"/>
      <c r="WUV61" s="407"/>
      <c r="WUW61" s="408"/>
      <c r="WUX61" s="409"/>
      <c r="WUY61" s="410"/>
      <c r="WUZ61" s="411"/>
      <c r="WVA61" s="412"/>
      <c r="WVB61" s="406"/>
      <c r="WVC61" s="407"/>
      <c r="WVD61" s="408"/>
      <c r="WVE61" s="409"/>
      <c r="WVF61" s="410"/>
      <c r="WVG61" s="411"/>
      <c r="WVH61" s="412"/>
      <c r="WVI61" s="406"/>
      <c r="WVJ61" s="407"/>
      <c r="WVK61" s="408"/>
      <c r="WVL61" s="409"/>
      <c r="WVM61" s="410"/>
      <c r="WVN61" s="411"/>
      <c r="WVO61" s="412"/>
      <c r="WVP61" s="406"/>
      <c r="WVQ61" s="407"/>
      <c r="WVR61" s="408"/>
      <c r="WVS61" s="409"/>
      <c r="WVT61" s="410"/>
      <c r="WVU61" s="411"/>
      <c r="WVV61" s="412"/>
      <c r="WVW61" s="406"/>
      <c r="WVX61" s="407"/>
      <c r="WVY61" s="408"/>
      <c r="WVZ61" s="409"/>
      <c r="WWA61" s="410"/>
      <c r="WWB61" s="411"/>
      <c r="WWC61" s="412"/>
      <c r="WWD61" s="406"/>
      <c r="WWE61" s="407"/>
      <c r="WWF61" s="408"/>
      <c r="WWG61" s="409"/>
      <c r="WWH61" s="410"/>
      <c r="WWI61" s="411"/>
      <c r="WWJ61" s="412"/>
      <c r="WWK61" s="406"/>
      <c r="WWL61" s="407"/>
      <c r="WWM61" s="408"/>
      <c r="WWN61" s="409"/>
      <c r="WWO61" s="410"/>
      <c r="WWP61" s="411"/>
      <c r="WWQ61" s="412"/>
      <c r="WWR61" s="406"/>
      <c r="WWS61" s="407"/>
      <c r="WWT61" s="408"/>
      <c r="WWU61" s="409"/>
      <c r="WWV61" s="410"/>
      <c r="WWW61" s="411"/>
      <c r="WWX61" s="412"/>
      <c r="WWY61" s="406"/>
      <c r="WWZ61" s="407"/>
      <c r="WXA61" s="408"/>
      <c r="WXB61" s="409"/>
      <c r="WXC61" s="410"/>
      <c r="WXD61" s="411"/>
      <c r="WXE61" s="412"/>
      <c r="WXF61" s="406"/>
      <c r="WXG61" s="407"/>
      <c r="WXH61" s="408"/>
      <c r="WXI61" s="409"/>
      <c r="WXJ61" s="410"/>
      <c r="WXK61" s="411"/>
      <c r="WXL61" s="412"/>
      <c r="WXM61" s="406"/>
      <c r="WXN61" s="407"/>
      <c r="WXO61" s="408"/>
      <c r="WXP61" s="409"/>
      <c r="WXQ61" s="410"/>
      <c r="WXR61" s="411"/>
      <c r="WXS61" s="412"/>
      <c r="WXT61" s="406"/>
      <c r="WXU61" s="407"/>
      <c r="WXV61" s="408"/>
      <c r="WXW61" s="409"/>
      <c r="WXX61" s="410"/>
      <c r="WXY61" s="411"/>
      <c r="WXZ61" s="412"/>
      <c r="WYA61" s="406"/>
      <c r="WYB61" s="407"/>
      <c r="WYC61" s="408"/>
      <c r="WYD61" s="409"/>
      <c r="WYE61" s="410"/>
      <c r="WYF61" s="411"/>
      <c r="WYG61" s="412"/>
      <c r="WYH61" s="406"/>
      <c r="WYI61" s="407"/>
      <c r="WYJ61" s="408"/>
      <c r="WYK61" s="409"/>
      <c r="WYL61" s="410"/>
      <c r="WYM61" s="411"/>
      <c r="WYN61" s="412"/>
      <c r="WYO61" s="406"/>
      <c r="WYP61" s="407"/>
      <c r="WYQ61" s="408"/>
      <c r="WYR61" s="409"/>
      <c r="WYS61" s="410"/>
      <c r="WYT61" s="411"/>
      <c r="WYU61" s="412"/>
      <c r="WYV61" s="406"/>
      <c r="WYW61" s="407"/>
      <c r="WYX61" s="408"/>
      <c r="WYY61" s="409"/>
      <c r="WYZ61" s="410"/>
      <c r="WZA61" s="411"/>
      <c r="WZB61" s="412"/>
      <c r="WZC61" s="406"/>
      <c r="WZD61" s="407"/>
      <c r="WZE61" s="408"/>
      <c r="WZF61" s="409"/>
      <c r="WZG61" s="410"/>
      <c r="WZH61" s="411"/>
      <c r="WZI61" s="412"/>
      <c r="WZJ61" s="406"/>
      <c r="WZK61" s="407"/>
      <c r="WZL61" s="408"/>
      <c r="WZM61" s="409"/>
      <c r="WZN61" s="410"/>
      <c r="WZO61" s="411"/>
      <c r="WZP61" s="412"/>
      <c r="WZQ61" s="406"/>
      <c r="WZR61" s="407"/>
      <c r="WZS61" s="408"/>
      <c r="WZT61" s="409"/>
      <c r="WZU61" s="410"/>
      <c r="WZV61" s="411"/>
      <c r="WZW61" s="412"/>
      <c r="WZX61" s="406"/>
      <c r="WZY61" s="407"/>
      <c r="WZZ61" s="408"/>
      <c r="XAA61" s="409"/>
      <c r="XAB61" s="410"/>
      <c r="XAC61" s="411"/>
      <c r="XAD61" s="412"/>
      <c r="XAE61" s="406"/>
      <c r="XAF61" s="407"/>
      <c r="XAG61" s="408"/>
      <c r="XAH61" s="409"/>
      <c r="XAI61" s="410"/>
      <c r="XAJ61" s="411"/>
      <c r="XAK61" s="412"/>
      <c r="XAL61" s="406"/>
      <c r="XAM61" s="407"/>
      <c r="XAN61" s="408"/>
      <c r="XAO61" s="409"/>
      <c r="XAP61" s="410"/>
      <c r="XAQ61" s="411"/>
      <c r="XAR61" s="412"/>
      <c r="XAS61" s="406"/>
      <c r="XAT61" s="407"/>
      <c r="XAU61" s="408"/>
      <c r="XAV61" s="409"/>
      <c r="XAW61" s="410"/>
      <c r="XAX61" s="411"/>
      <c r="XAY61" s="412"/>
      <c r="XAZ61" s="406"/>
      <c r="XBA61" s="407"/>
      <c r="XBB61" s="408"/>
      <c r="XBC61" s="409"/>
      <c r="XBD61" s="410"/>
      <c r="XBE61" s="411"/>
      <c r="XBF61" s="412"/>
      <c r="XBG61" s="406"/>
      <c r="XBH61" s="407"/>
      <c r="XBI61" s="408"/>
      <c r="XBJ61" s="409"/>
      <c r="XBK61" s="410"/>
      <c r="XBL61" s="411"/>
      <c r="XBM61" s="412"/>
      <c r="XBN61" s="406"/>
      <c r="XBO61" s="407"/>
      <c r="XBP61" s="408"/>
      <c r="XBQ61" s="409"/>
      <c r="XBR61" s="410"/>
      <c r="XBS61" s="411"/>
      <c r="XBT61" s="412"/>
      <c r="XBU61" s="406"/>
      <c r="XBV61" s="407"/>
      <c r="XBW61" s="408"/>
      <c r="XBX61" s="409"/>
      <c r="XBY61" s="410"/>
      <c r="XBZ61" s="411"/>
      <c r="XCA61" s="412"/>
      <c r="XCB61" s="406"/>
      <c r="XCC61" s="407"/>
      <c r="XCD61" s="408"/>
      <c r="XCE61" s="409"/>
      <c r="XCF61" s="410"/>
      <c r="XCG61" s="411"/>
      <c r="XCH61" s="412"/>
      <c r="XCI61" s="406"/>
      <c r="XCJ61" s="407"/>
      <c r="XCK61" s="408"/>
      <c r="XCL61" s="409"/>
      <c r="XCM61" s="410"/>
      <c r="XCN61" s="411"/>
      <c r="XCO61" s="412"/>
      <c r="XCP61" s="406"/>
      <c r="XCQ61" s="407"/>
      <c r="XCR61" s="408"/>
      <c r="XCS61" s="409"/>
      <c r="XCT61" s="410"/>
      <c r="XCU61" s="411"/>
      <c r="XCV61" s="412"/>
      <c r="XCW61" s="406"/>
      <c r="XCX61" s="407"/>
      <c r="XCY61" s="408"/>
      <c r="XCZ61" s="409"/>
      <c r="XDA61" s="410"/>
      <c r="XDB61" s="411"/>
      <c r="XDC61" s="412"/>
      <c r="XDD61" s="406"/>
      <c r="XDE61" s="407"/>
      <c r="XDF61" s="408"/>
      <c r="XDG61" s="409"/>
      <c r="XDH61" s="410"/>
      <c r="XDI61" s="411"/>
      <c r="XDJ61" s="412"/>
      <c r="XDK61" s="406"/>
      <c r="XDL61" s="407"/>
      <c r="XDM61" s="408"/>
      <c r="XDN61" s="409"/>
      <c r="XDO61" s="410"/>
      <c r="XDP61" s="411"/>
      <c r="XDQ61" s="412"/>
      <c r="XDR61" s="406"/>
      <c r="XDS61" s="407"/>
      <c r="XDT61" s="408"/>
      <c r="XDU61" s="409"/>
      <c r="XDV61" s="410"/>
      <c r="XDW61" s="411"/>
      <c r="XDX61" s="412"/>
      <c r="XDY61" s="406"/>
      <c r="XDZ61" s="407"/>
      <c r="XEA61" s="408"/>
      <c r="XEB61" s="409"/>
      <c r="XEC61" s="410"/>
      <c r="XED61" s="411"/>
      <c r="XEE61" s="412"/>
      <c r="XEF61" s="406"/>
      <c r="XEG61" s="407"/>
      <c r="XEH61" s="408"/>
      <c r="XEI61" s="409"/>
      <c r="XEJ61" s="410"/>
      <c r="XEK61" s="411"/>
      <c r="XEL61" s="412"/>
      <c r="XEM61" s="406"/>
      <c r="XEN61" s="407"/>
      <c r="XEO61" s="408"/>
      <c r="XEP61" s="409"/>
      <c r="XEQ61" s="410"/>
      <c r="XER61" s="411"/>
      <c r="XES61" s="412"/>
      <c r="XET61" s="406"/>
      <c r="XEU61" s="407"/>
      <c r="XEV61" s="408"/>
      <c r="XEW61" s="409"/>
      <c r="XEX61" s="410"/>
      <c r="XEY61" s="411"/>
      <c r="XEZ61" s="412"/>
      <c r="XFA61" s="406"/>
      <c r="XFB61" s="407"/>
      <c r="XFC61" s="408"/>
      <c r="XFD61" s="409"/>
    </row>
    <row r="62" spans="1:16384" s="10" customFormat="1" ht="22.5" x14ac:dyDescent="0.2">
      <c r="A62" s="713"/>
      <c r="B62" s="387" t="s">
        <v>903</v>
      </c>
      <c r="C62" s="393">
        <v>50100000</v>
      </c>
      <c r="D62" s="393"/>
      <c r="E62" s="390">
        <f t="shared" si="4"/>
        <v>50100000</v>
      </c>
      <c r="F62" s="396">
        <v>42540</v>
      </c>
      <c r="G62" s="619" t="s">
        <v>878</v>
      </c>
      <c r="H62" s="406"/>
      <c r="I62" s="407"/>
      <c r="J62" s="408"/>
      <c r="K62" s="409"/>
      <c r="L62" s="410"/>
      <c r="M62" s="411"/>
      <c r="N62" s="412"/>
      <c r="O62" s="406"/>
      <c r="P62" s="407"/>
      <c r="Q62" s="408"/>
      <c r="R62" s="409"/>
      <c r="S62" s="410"/>
      <c r="T62" s="411"/>
      <c r="U62" s="412"/>
      <c r="V62" s="406"/>
      <c r="W62" s="407"/>
      <c r="X62" s="408"/>
      <c r="Y62" s="409"/>
      <c r="Z62" s="410"/>
      <c r="AA62" s="411"/>
      <c r="AB62" s="412"/>
      <c r="AC62" s="406"/>
      <c r="AD62" s="407"/>
      <c r="AE62" s="408"/>
      <c r="AF62" s="409"/>
      <c r="AG62" s="410"/>
      <c r="AH62" s="411"/>
      <c r="AI62" s="412"/>
      <c r="AJ62" s="406"/>
      <c r="AK62" s="407"/>
      <c r="AL62" s="408"/>
      <c r="AM62" s="409"/>
      <c r="AN62" s="410"/>
      <c r="AO62" s="411"/>
      <c r="AP62" s="412"/>
      <c r="AQ62" s="406"/>
      <c r="AR62" s="407"/>
      <c r="AS62" s="408"/>
      <c r="AT62" s="409"/>
      <c r="AU62" s="410"/>
      <c r="AV62" s="411"/>
      <c r="AW62" s="412"/>
      <c r="AX62" s="406"/>
      <c r="AY62" s="407"/>
      <c r="AZ62" s="408"/>
      <c r="BA62" s="409"/>
      <c r="BB62" s="410"/>
      <c r="BC62" s="411"/>
      <c r="BD62" s="412"/>
      <c r="BE62" s="406"/>
      <c r="BF62" s="407"/>
      <c r="BG62" s="408"/>
      <c r="BH62" s="409"/>
      <c r="BI62" s="410"/>
      <c r="BJ62" s="411"/>
      <c r="BK62" s="412"/>
      <c r="BL62" s="406"/>
      <c r="BM62" s="407"/>
      <c r="BN62" s="408"/>
      <c r="BO62" s="409"/>
      <c r="BP62" s="410"/>
      <c r="BQ62" s="411"/>
      <c r="BR62" s="412"/>
      <c r="BS62" s="406"/>
      <c r="BT62" s="407"/>
      <c r="BU62" s="408"/>
      <c r="BV62" s="409"/>
      <c r="BW62" s="410"/>
      <c r="BX62" s="411"/>
      <c r="BY62" s="412"/>
      <c r="BZ62" s="406"/>
      <c r="CA62" s="407"/>
      <c r="CB62" s="408"/>
      <c r="CC62" s="409"/>
      <c r="CD62" s="410"/>
      <c r="CE62" s="411"/>
      <c r="CF62" s="412"/>
      <c r="CG62" s="406"/>
      <c r="CH62" s="407"/>
      <c r="CI62" s="408"/>
      <c r="CJ62" s="409"/>
      <c r="CK62" s="410"/>
      <c r="CL62" s="411"/>
      <c r="CM62" s="412"/>
      <c r="CN62" s="406"/>
      <c r="CO62" s="407"/>
      <c r="CP62" s="408"/>
      <c r="CQ62" s="409"/>
      <c r="CR62" s="410"/>
      <c r="CS62" s="411"/>
      <c r="CT62" s="412"/>
      <c r="CU62" s="406"/>
      <c r="CV62" s="407"/>
      <c r="CW62" s="408"/>
      <c r="CX62" s="409"/>
      <c r="CY62" s="410"/>
      <c r="CZ62" s="411"/>
      <c r="DA62" s="412"/>
      <c r="DB62" s="406"/>
      <c r="DC62" s="407"/>
      <c r="DD62" s="408"/>
      <c r="DE62" s="409"/>
      <c r="DF62" s="410"/>
      <c r="DG62" s="411"/>
      <c r="DH62" s="412"/>
      <c r="DI62" s="406"/>
      <c r="DJ62" s="407"/>
      <c r="DK62" s="408"/>
      <c r="DL62" s="409"/>
      <c r="DM62" s="410"/>
      <c r="DN62" s="411"/>
      <c r="DO62" s="412"/>
      <c r="DP62" s="406"/>
      <c r="DQ62" s="407"/>
      <c r="DR62" s="408"/>
      <c r="DS62" s="409"/>
      <c r="DT62" s="410"/>
      <c r="DU62" s="411"/>
      <c r="DV62" s="412"/>
      <c r="DW62" s="406"/>
      <c r="DX62" s="407"/>
      <c r="DY62" s="408"/>
      <c r="DZ62" s="409"/>
      <c r="EA62" s="410"/>
      <c r="EB62" s="411"/>
      <c r="EC62" s="412"/>
      <c r="ED62" s="406"/>
      <c r="EE62" s="407"/>
      <c r="EF62" s="408"/>
      <c r="EG62" s="409"/>
      <c r="EH62" s="410"/>
      <c r="EI62" s="411"/>
      <c r="EJ62" s="412"/>
      <c r="EK62" s="406"/>
      <c r="EL62" s="407"/>
      <c r="EM62" s="408"/>
      <c r="EN62" s="409"/>
      <c r="EO62" s="410"/>
      <c r="EP62" s="411"/>
      <c r="EQ62" s="412"/>
      <c r="ER62" s="406"/>
      <c r="ES62" s="407"/>
      <c r="ET62" s="408"/>
      <c r="EU62" s="409"/>
      <c r="EV62" s="410"/>
      <c r="EW62" s="411"/>
      <c r="EX62" s="412"/>
      <c r="EY62" s="406"/>
      <c r="EZ62" s="407"/>
      <c r="FA62" s="408"/>
      <c r="FB62" s="409"/>
      <c r="FC62" s="410"/>
      <c r="FD62" s="411"/>
      <c r="FE62" s="412"/>
      <c r="FF62" s="406"/>
      <c r="FG62" s="407"/>
      <c r="FH62" s="408"/>
      <c r="FI62" s="409"/>
      <c r="FJ62" s="410"/>
      <c r="FK62" s="411"/>
      <c r="FL62" s="412"/>
      <c r="FM62" s="406"/>
      <c r="FN62" s="407"/>
      <c r="FO62" s="408"/>
      <c r="FP62" s="409"/>
      <c r="FQ62" s="410"/>
      <c r="FR62" s="411"/>
      <c r="FS62" s="412"/>
      <c r="FT62" s="406"/>
      <c r="FU62" s="407"/>
      <c r="FV62" s="408"/>
      <c r="FW62" s="409"/>
      <c r="FX62" s="410"/>
      <c r="FY62" s="411"/>
      <c r="FZ62" s="412"/>
      <c r="GA62" s="406"/>
      <c r="GB62" s="407"/>
      <c r="GC62" s="408"/>
      <c r="GD62" s="409"/>
      <c r="GE62" s="410"/>
      <c r="GF62" s="411"/>
      <c r="GG62" s="412"/>
      <c r="GH62" s="406"/>
      <c r="GI62" s="407"/>
      <c r="GJ62" s="408"/>
      <c r="GK62" s="409"/>
      <c r="GL62" s="410"/>
      <c r="GM62" s="411"/>
      <c r="GN62" s="412"/>
      <c r="GO62" s="406"/>
      <c r="GP62" s="407"/>
      <c r="GQ62" s="408"/>
      <c r="GR62" s="409"/>
      <c r="GS62" s="410"/>
      <c r="GT62" s="411"/>
      <c r="GU62" s="412"/>
      <c r="GV62" s="406"/>
      <c r="GW62" s="407"/>
      <c r="GX62" s="408"/>
      <c r="GY62" s="409"/>
      <c r="GZ62" s="410"/>
      <c r="HA62" s="411"/>
      <c r="HB62" s="412"/>
      <c r="HC62" s="406"/>
      <c r="HD62" s="407"/>
      <c r="HE62" s="408"/>
      <c r="HF62" s="409"/>
      <c r="HG62" s="410"/>
      <c r="HH62" s="411"/>
      <c r="HI62" s="412"/>
      <c r="HJ62" s="406"/>
      <c r="HK62" s="407"/>
      <c r="HL62" s="408"/>
      <c r="HM62" s="409"/>
      <c r="HN62" s="410"/>
      <c r="HO62" s="411"/>
      <c r="HP62" s="412"/>
      <c r="HQ62" s="406"/>
      <c r="HR62" s="407"/>
      <c r="HS62" s="408"/>
      <c r="HT62" s="409"/>
      <c r="HU62" s="410"/>
      <c r="HV62" s="411"/>
      <c r="HW62" s="412"/>
      <c r="HX62" s="406"/>
      <c r="HY62" s="407"/>
      <c r="HZ62" s="408"/>
      <c r="IA62" s="409"/>
      <c r="IB62" s="410"/>
      <c r="IC62" s="411"/>
      <c r="ID62" s="412"/>
      <c r="IE62" s="406"/>
      <c r="IF62" s="407"/>
      <c r="IG62" s="408"/>
      <c r="IH62" s="409"/>
      <c r="II62" s="410"/>
      <c r="IJ62" s="411"/>
      <c r="IK62" s="412"/>
      <c r="IL62" s="406"/>
      <c r="IM62" s="407"/>
      <c r="IN62" s="408"/>
      <c r="IO62" s="409"/>
      <c r="IP62" s="410"/>
      <c r="IQ62" s="411"/>
      <c r="IR62" s="412"/>
      <c r="IS62" s="406"/>
      <c r="IT62" s="407"/>
      <c r="IU62" s="408"/>
      <c r="IV62" s="409"/>
      <c r="IW62" s="410"/>
      <c r="IX62" s="411"/>
      <c r="IY62" s="412"/>
      <c r="IZ62" s="406"/>
      <c r="JA62" s="407"/>
      <c r="JB62" s="408"/>
      <c r="JC62" s="409"/>
      <c r="JD62" s="410"/>
      <c r="JE62" s="411"/>
      <c r="JF62" s="412"/>
      <c r="JG62" s="406"/>
      <c r="JH62" s="407"/>
      <c r="JI62" s="408"/>
      <c r="JJ62" s="409"/>
      <c r="JK62" s="410"/>
      <c r="JL62" s="411"/>
      <c r="JM62" s="412"/>
      <c r="JN62" s="406"/>
      <c r="JO62" s="407"/>
      <c r="JP62" s="408"/>
      <c r="JQ62" s="409"/>
      <c r="JR62" s="410"/>
      <c r="JS62" s="411"/>
      <c r="JT62" s="412"/>
      <c r="JU62" s="406"/>
      <c r="JV62" s="407"/>
      <c r="JW62" s="408"/>
      <c r="JX62" s="409"/>
      <c r="JY62" s="410"/>
      <c r="JZ62" s="411"/>
      <c r="KA62" s="412"/>
      <c r="KB62" s="406"/>
      <c r="KC62" s="407"/>
      <c r="KD62" s="408"/>
      <c r="KE62" s="409"/>
      <c r="KF62" s="410"/>
      <c r="KG62" s="411"/>
      <c r="KH62" s="412"/>
      <c r="KI62" s="406"/>
      <c r="KJ62" s="407"/>
      <c r="KK62" s="408"/>
      <c r="KL62" s="409"/>
      <c r="KM62" s="410"/>
      <c r="KN62" s="411"/>
      <c r="KO62" s="412"/>
      <c r="KP62" s="406"/>
      <c r="KQ62" s="407"/>
      <c r="KR62" s="408"/>
      <c r="KS62" s="409"/>
      <c r="KT62" s="410"/>
      <c r="KU62" s="411"/>
      <c r="KV62" s="412"/>
      <c r="KW62" s="406"/>
      <c r="KX62" s="407"/>
      <c r="KY62" s="408"/>
      <c r="KZ62" s="409"/>
      <c r="LA62" s="410"/>
      <c r="LB62" s="411"/>
      <c r="LC62" s="412"/>
      <c r="LD62" s="406"/>
      <c r="LE62" s="407"/>
      <c r="LF62" s="408"/>
      <c r="LG62" s="409"/>
      <c r="LH62" s="410"/>
      <c r="LI62" s="411"/>
      <c r="LJ62" s="412"/>
      <c r="LK62" s="406"/>
      <c r="LL62" s="407"/>
      <c r="LM62" s="408"/>
      <c r="LN62" s="409"/>
      <c r="LO62" s="410"/>
      <c r="LP62" s="411"/>
      <c r="LQ62" s="412"/>
      <c r="LR62" s="406"/>
      <c r="LS62" s="407"/>
      <c r="LT62" s="408"/>
      <c r="LU62" s="409"/>
      <c r="LV62" s="410"/>
      <c r="LW62" s="411"/>
      <c r="LX62" s="412"/>
      <c r="LY62" s="406"/>
      <c r="LZ62" s="407"/>
      <c r="MA62" s="408"/>
      <c r="MB62" s="409"/>
      <c r="MC62" s="410"/>
      <c r="MD62" s="411"/>
      <c r="ME62" s="412"/>
      <c r="MF62" s="406"/>
      <c r="MG62" s="407"/>
      <c r="MH62" s="408"/>
      <c r="MI62" s="409"/>
      <c r="MJ62" s="410"/>
      <c r="MK62" s="411"/>
      <c r="ML62" s="412"/>
      <c r="MM62" s="406"/>
      <c r="MN62" s="407"/>
      <c r="MO62" s="408"/>
      <c r="MP62" s="409"/>
      <c r="MQ62" s="410"/>
      <c r="MR62" s="411"/>
      <c r="MS62" s="412"/>
      <c r="MT62" s="406"/>
      <c r="MU62" s="407"/>
      <c r="MV62" s="408"/>
      <c r="MW62" s="409"/>
      <c r="MX62" s="410"/>
      <c r="MY62" s="411"/>
      <c r="MZ62" s="412"/>
      <c r="NA62" s="406"/>
      <c r="NB62" s="407"/>
      <c r="NC62" s="408"/>
      <c r="ND62" s="409"/>
      <c r="NE62" s="410"/>
      <c r="NF62" s="411"/>
      <c r="NG62" s="412"/>
      <c r="NH62" s="406"/>
      <c r="NI62" s="407"/>
      <c r="NJ62" s="408"/>
      <c r="NK62" s="409"/>
      <c r="NL62" s="410"/>
      <c r="NM62" s="411"/>
      <c r="NN62" s="412"/>
      <c r="NO62" s="406"/>
      <c r="NP62" s="407"/>
      <c r="NQ62" s="408"/>
      <c r="NR62" s="409"/>
      <c r="NS62" s="410"/>
      <c r="NT62" s="411"/>
      <c r="NU62" s="412"/>
      <c r="NV62" s="406"/>
      <c r="NW62" s="407"/>
      <c r="NX62" s="408"/>
      <c r="NY62" s="409"/>
      <c r="NZ62" s="410"/>
      <c r="OA62" s="411"/>
      <c r="OB62" s="412"/>
      <c r="OC62" s="406"/>
      <c r="OD62" s="407"/>
      <c r="OE62" s="408"/>
      <c r="OF62" s="409"/>
      <c r="OG62" s="410"/>
      <c r="OH62" s="411"/>
      <c r="OI62" s="412"/>
      <c r="OJ62" s="406"/>
      <c r="OK62" s="407"/>
      <c r="OL62" s="408"/>
      <c r="OM62" s="409"/>
      <c r="ON62" s="410"/>
      <c r="OO62" s="411"/>
      <c r="OP62" s="412"/>
      <c r="OQ62" s="406"/>
      <c r="OR62" s="407"/>
      <c r="OS62" s="408"/>
      <c r="OT62" s="409"/>
      <c r="OU62" s="410"/>
      <c r="OV62" s="411"/>
      <c r="OW62" s="412"/>
      <c r="OX62" s="406"/>
      <c r="OY62" s="407"/>
      <c r="OZ62" s="408"/>
      <c r="PA62" s="409"/>
      <c r="PB62" s="410"/>
      <c r="PC62" s="411"/>
      <c r="PD62" s="412"/>
      <c r="PE62" s="406"/>
      <c r="PF62" s="407"/>
      <c r="PG62" s="408"/>
      <c r="PH62" s="409"/>
      <c r="PI62" s="410"/>
      <c r="PJ62" s="411"/>
      <c r="PK62" s="412"/>
      <c r="PL62" s="406"/>
      <c r="PM62" s="407"/>
      <c r="PN62" s="408"/>
      <c r="PO62" s="409"/>
      <c r="PP62" s="410"/>
      <c r="PQ62" s="411"/>
      <c r="PR62" s="412"/>
      <c r="PS62" s="406"/>
      <c r="PT62" s="407"/>
      <c r="PU62" s="408"/>
      <c r="PV62" s="409"/>
      <c r="PW62" s="410"/>
      <c r="PX62" s="411"/>
      <c r="PY62" s="412"/>
      <c r="PZ62" s="406"/>
      <c r="QA62" s="407"/>
      <c r="QB62" s="408"/>
      <c r="QC62" s="409"/>
      <c r="QD62" s="410"/>
      <c r="QE62" s="411"/>
      <c r="QF62" s="412"/>
      <c r="QG62" s="406"/>
      <c r="QH62" s="407"/>
      <c r="QI62" s="408"/>
      <c r="QJ62" s="409"/>
      <c r="QK62" s="410"/>
      <c r="QL62" s="411"/>
      <c r="QM62" s="412"/>
      <c r="QN62" s="406"/>
      <c r="QO62" s="407"/>
      <c r="QP62" s="408"/>
      <c r="QQ62" s="409"/>
      <c r="QR62" s="410"/>
      <c r="QS62" s="411"/>
      <c r="QT62" s="412"/>
      <c r="QU62" s="406"/>
      <c r="QV62" s="407"/>
      <c r="QW62" s="408"/>
      <c r="QX62" s="409"/>
      <c r="QY62" s="410"/>
      <c r="QZ62" s="411"/>
      <c r="RA62" s="412"/>
      <c r="RB62" s="406"/>
      <c r="RC62" s="407"/>
      <c r="RD62" s="408"/>
      <c r="RE62" s="409"/>
      <c r="RF62" s="410"/>
      <c r="RG62" s="411"/>
      <c r="RH62" s="412"/>
      <c r="RI62" s="406"/>
      <c r="RJ62" s="407"/>
      <c r="RK62" s="408"/>
      <c r="RL62" s="409"/>
      <c r="RM62" s="410"/>
      <c r="RN62" s="411"/>
      <c r="RO62" s="412"/>
      <c r="RP62" s="406"/>
      <c r="RQ62" s="407"/>
      <c r="RR62" s="408"/>
      <c r="RS62" s="409"/>
      <c r="RT62" s="410"/>
      <c r="RU62" s="411"/>
      <c r="RV62" s="412"/>
      <c r="RW62" s="406"/>
      <c r="RX62" s="407"/>
      <c r="RY62" s="408"/>
      <c r="RZ62" s="409"/>
      <c r="SA62" s="410"/>
      <c r="SB62" s="411"/>
      <c r="SC62" s="412"/>
      <c r="SD62" s="406"/>
      <c r="SE62" s="407"/>
      <c r="SF62" s="408"/>
      <c r="SG62" s="409"/>
      <c r="SH62" s="410"/>
      <c r="SI62" s="411"/>
      <c r="SJ62" s="412"/>
      <c r="SK62" s="406"/>
      <c r="SL62" s="407"/>
      <c r="SM62" s="408"/>
      <c r="SN62" s="409"/>
      <c r="SO62" s="410"/>
      <c r="SP62" s="411"/>
      <c r="SQ62" s="412"/>
      <c r="SR62" s="406"/>
      <c r="SS62" s="407"/>
      <c r="ST62" s="408"/>
      <c r="SU62" s="409"/>
      <c r="SV62" s="410"/>
      <c r="SW62" s="411"/>
      <c r="SX62" s="412"/>
      <c r="SY62" s="406"/>
      <c r="SZ62" s="407"/>
      <c r="TA62" s="408"/>
      <c r="TB62" s="409"/>
      <c r="TC62" s="410"/>
      <c r="TD62" s="411"/>
      <c r="TE62" s="412"/>
      <c r="TF62" s="406"/>
      <c r="TG62" s="407"/>
      <c r="TH62" s="408"/>
      <c r="TI62" s="409"/>
      <c r="TJ62" s="410"/>
      <c r="TK62" s="411"/>
      <c r="TL62" s="412"/>
      <c r="TM62" s="406"/>
      <c r="TN62" s="407"/>
      <c r="TO62" s="408"/>
      <c r="TP62" s="409"/>
      <c r="TQ62" s="410"/>
      <c r="TR62" s="411"/>
      <c r="TS62" s="412"/>
      <c r="TT62" s="406"/>
      <c r="TU62" s="407"/>
      <c r="TV62" s="408"/>
      <c r="TW62" s="409"/>
      <c r="TX62" s="410"/>
      <c r="TY62" s="411"/>
      <c r="TZ62" s="412"/>
      <c r="UA62" s="406"/>
      <c r="UB62" s="407"/>
      <c r="UC62" s="408"/>
      <c r="UD62" s="409"/>
      <c r="UE62" s="410"/>
      <c r="UF62" s="411"/>
      <c r="UG62" s="412"/>
      <c r="UH62" s="406"/>
      <c r="UI62" s="407"/>
      <c r="UJ62" s="408"/>
      <c r="UK62" s="409"/>
      <c r="UL62" s="410"/>
      <c r="UM62" s="411"/>
      <c r="UN62" s="412"/>
      <c r="UO62" s="406"/>
      <c r="UP62" s="407"/>
      <c r="UQ62" s="408"/>
      <c r="UR62" s="409"/>
      <c r="US62" s="410"/>
      <c r="UT62" s="411"/>
      <c r="UU62" s="412"/>
      <c r="UV62" s="406"/>
      <c r="UW62" s="407"/>
      <c r="UX62" s="408"/>
      <c r="UY62" s="409"/>
      <c r="UZ62" s="410"/>
      <c r="VA62" s="411"/>
      <c r="VB62" s="412"/>
      <c r="VC62" s="406"/>
      <c r="VD62" s="407"/>
      <c r="VE62" s="408"/>
      <c r="VF62" s="409"/>
      <c r="VG62" s="410"/>
      <c r="VH62" s="411"/>
      <c r="VI62" s="412"/>
      <c r="VJ62" s="406"/>
      <c r="VK62" s="407"/>
      <c r="VL62" s="408"/>
      <c r="VM62" s="409"/>
      <c r="VN62" s="410"/>
      <c r="VO62" s="411"/>
      <c r="VP62" s="412"/>
      <c r="VQ62" s="406"/>
      <c r="VR62" s="407"/>
      <c r="VS62" s="408"/>
      <c r="VT62" s="409"/>
      <c r="VU62" s="410"/>
      <c r="VV62" s="411"/>
      <c r="VW62" s="412"/>
      <c r="VX62" s="406"/>
      <c r="VY62" s="407"/>
      <c r="VZ62" s="408"/>
      <c r="WA62" s="409"/>
      <c r="WB62" s="410"/>
      <c r="WC62" s="411"/>
      <c r="WD62" s="412"/>
      <c r="WE62" s="406"/>
      <c r="WF62" s="407"/>
      <c r="WG62" s="408"/>
      <c r="WH62" s="409"/>
      <c r="WI62" s="410"/>
      <c r="WJ62" s="411"/>
      <c r="WK62" s="412"/>
      <c r="WL62" s="406"/>
      <c r="WM62" s="407"/>
      <c r="WN62" s="408"/>
      <c r="WO62" s="409"/>
      <c r="WP62" s="410"/>
      <c r="WQ62" s="411"/>
      <c r="WR62" s="412"/>
      <c r="WS62" s="406"/>
      <c r="WT62" s="407"/>
      <c r="WU62" s="408"/>
      <c r="WV62" s="409"/>
      <c r="WW62" s="410"/>
      <c r="WX62" s="411"/>
      <c r="WY62" s="412"/>
      <c r="WZ62" s="406"/>
      <c r="XA62" s="407"/>
      <c r="XB62" s="408"/>
      <c r="XC62" s="409"/>
      <c r="XD62" s="410"/>
      <c r="XE62" s="411"/>
      <c r="XF62" s="412"/>
      <c r="XG62" s="406"/>
      <c r="XH62" s="407"/>
      <c r="XI62" s="408"/>
      <c r="XJ62" s="409"/>
      <c r="XK62" s="410"/>
      <c r="XL62" s="411"/>
      <c r="XM62" s="412"/>
      <c r="XN62" s="406"/>
      <c r="XO62" s="407"/>
      <c r="XP62" s="408"/>
      <c r="XQ62" s="409"/>
      <c r="XR62" s="410"/>
      <c r="XS62" s="411"/>
      <c r="XT62" s="412"/>
      <c r="XU62" s="406"/>
      <c r="XV62" s="407"/>
      <c r="XW62" s="408"/>
      <c r="XX62" s="409"/>
      <c r="XY62" s="410"/>
      <c r="XZ62" s="411"/>
      <c r="YA62" s="412"/>
      <c r="YB62" s="406"/>
      <c r="YC62" s="407"/>
      <c r="YD62" s="408"/>
      <c r="YE62" s="409"/>
      <c r="YF62" s="410"/>
      <c r="YG62" s="411"/>
      <c r="YH62" s="412"/>
      <c r="YI62" s="406"/>
      <c r="YJ62" s="407"/>
      <c r="YK62" s="408"/>
      <c r="YL62" s="409"/>
      <c r="YM62" s="410"/>
      <c r="YN62" s="411"/>
      <c r="YO62" s="412"/>
      <c r="YP62" s="406"/>
      <c r="YQ62" s="407"/>
      <c r="YR62" s="408"/>
      <c r="YS62" s="409"/>
      <c r="YT62" s="410"/>
      <c r="YU62" s="411"/>
      <c r="YV62" s="412"/>
      <c r="YW62" s="406"/>
      <c r="YX62" s="407"/>
      <c r="YY62" s="408"/>
      <c r="YZ62" s="409"/>
      <c r="ZA62" s="410"/>
      <c r="ZB62" s="411"/>
      <c r="ZC62" s="412"/>
      <c r="ZD62" s="406"/>
      <c r="ZE62" s="407"/>
      <c r="ZF62" s="408"/>
      <c r="ZG62" s="409"/>
      <c r="ZH62" s="410"/>
      <c r="ZI62" s="411"/>
      <c r="ZJ62" s="412"/>
      <c r="ZK62" s="406"/>
      <c r="ZL62" s="407"/>
      <c r="ZM62" s="408"/>
      <c r="ZN62" s="409"/>
      <c r="ZO62" s="410"/>
      <c r="ZP62" s="411"/>
      <c r="ZQ62" s="412"/>
      <c r="ZR62" s="406"/>
      <c r="ZS62" s="407"/>
      <c r="ZT62" s="408"/>
      <c r="ZU62" s="409"/>
      <c r="ZV62" s="410"/>
      <c r="ZW62" s="411"/>
      <c r="ZX62" s="412"/>
      <c r="ZY62" s="406"/>
      <c r="ZZ62" s="407"/>
      <c r="AAA62" s="408"/>
      <c r="AAB62" s="409"/>
      <c r="AAC62" s="410"/>
      <c r="AAD62" s="411"/>
      <c r="AAE62" s="412"/>
      <c r="AAF62" s="406"/>
      <c r="AAG62" s="407"/>
      <c r="AAH62" s="408"/>
      <c r="AAI62" s="409"/>
      <c r="AAJ62" s="410"/>
      <c r="AAK62" s="411"/>
      <c r="AAL62" s="412"/>
      <c r="AAM62" s="406"/>
      <c r="AAN62" s="407"/>
      <c r="AAO62" s="408"/>
      <c r="AAP62" s="409"/>
      <c r="AAQ62" s="410"/>
      <c r="AAR62" s="411"/>
      <c r="AAS62" s="412"/>
      <c r="AAT62" s="406"/>
      <c r="AAU62" s="407"/>
      <c r="AAV62" s="408"/>
      <c r="AAW62" s="409"/>
      <c r="AAX62" s="410"/>
      <c r="AAY62" s="411"/>
      <c r="AAZ62" s="412"/>
      <c r="ABA62" s="406"/>
      <c r="ABB62" s="407"/>
      <c r="ABC62" s="408"/>
      <c r="ABD62" s="409"/>
      <c r="ABE62" s="410"/>
      <c r="ABF62" s="411"/>
      <c r="ABG62" s="412"/>
      <c r="ABH62" s="406"/>
      <c r="ABI62" s="407"/>
      <c r="ABJ62" s="408"/>
      <c r="ABK62" s="409"/>
      <c r="ABL62" s="410"/>
      <c r="ABM62" s="411"/>
      <c r="ABN62" s="412"/>
      <c r="ABO62" s="406"/>
      <c r="ABP62" s="407"/>
      <c r="ABQ62" s="408"/>
      <c r="ABR62" s="409"/>
      <c r="ABS62" s="410"/>
      <c r="ABT62" s="411"/>
      <c r="ABU62" s="412"/>
      <c r="ABV62" s="406"/>
      <c r="ABW62" s="407"/>
      <c r="ABX62" s="408"/>
      <c r="ABY62" s="409"/>
      <c r="ABZ62" s="410"/>
      <c r="ACA62" s="411"/>
      <c r="ACB62" s="412"/>
      <c r="ACC62" s="406"/>
      <c r="ACD62" s="407"/>
      <c r="ACE62" s="408"/>
      <c r="ACF62" s="409"/>
      <c r="ACG62" s="410"/>
      <c r="ACH62" s="411"/>
      <c r="ACI62" s="412"/>
      <c r="ACJ62" s="406"/>
      <c r="ACK62" s="407"/>
      <c r="ACL62" s="408"/>
      <c r="ACM62" s="409"/>
      <c r="ACN62" s="410"/>
      <c r="ACO62" s="411"/>
      <c r="ACP62" s="412"/>
      <c r="ACQ62" s="406"/>
      <c r="ACR62" s="407"/>
      <c r="ACS62" s="408"/>
      <c r="ACT62" s="409"/>
      <c r="ACU62" s="410"/>
      <c r="ACV62" s="411"/>
      <c r="ACW62" s="412"/>
      <c r="ACX62" s="406"/>
      <c r="ACY62" s="407"/>
      <c r="ACZ62" s="408"/>
      <c r="ADA62" s="409"/>
      <c r="ADB62" s="410"/>
      <c r="ADC62" s="411"/>
      <c r="ADD62" s="412"/>
      <c r="ADE62" s="406"/>
      <c r="ADF62" s="407"/>
      <c r="ADG62" s="408"/>
      <c r="ADH62" s="409"/>
      <c r="ADI62" s="410"/>
      <c r="ADJ62" s="411"/>
      <c r="ADK62" s="412"/>
      <c r="ADL62" s="406"/>
      <c r="ADM62" s="407"/>
      <c r="ADN62" s="408"/>
      <c r="ADO62" s="409"/>
      <c r="ADP62" s="410"/>
      <c r="ADQ62" s="411"/>
      <c r="ADR62" s="412"/>
      <c r="ADS62" s="406"/>
      <c r="ADT62" s="407"/>
      <c r="ADU62" s="408"/>
      <c r="ADV62" s="409"/>
      <c r="ADW62" s="410"/>
      <c r="ADX62" s="411"/>
      <c r="ADY62" s="412"/>
      <c r="ADZ62" s="406"/>
      <c r="AEA62" s="407"/>
      <c r="AEB62" s="408"/>
      <c r="AEC62" s="409"/>
      <c r="AED62" s="410"/>
      <c r="AEE62" s="411"/>
      <c r="AEF62" s="412"/>
      <c r="AEG62" s="406"/>
      <c r="AEH62" s="407"/>
      <c r="AEI62" s="408"/>
      <c r="AEJ62" s="409"/>
      <c r="AEK62" s="410"/>
      <c r="AEL62" s="411"/>
      <c r="AEM62" s="412"/>
      <c r="AEN62" s="406"/>
      <c r="AEO62" s="407"/>
      <c r="AEP62" s="408"/>
      <c r="AEQ62" s="409"/>
      <c r="AER62" s="410"/>
      <c r="AES62" s="411"/>
      <c r="AET62" s="412"/>
      <c r="AEU62" s="406"/>
      <c r="AEV62" s="407"/>
      <c r="AEW62" s="408"/>
      <c r="AEX62" s="409"/>
      <c r="AEY62" s="410"/>
      <c r="AEZ62" s="411"/>
      <c r="AFA62" s="412"/>
      <c r="AFB62" s="406"/>
      <c r="AFC62" s="407"/>
      <c r="AFD62" s="408"/>
      <c r="AFE62" s="409"/>
      <c r="AFF62" s="410"/>
      <c r="AFG62" s="411"/>
      <c r="AFH62" s="412"/>
      <c r="AFI62" s="406"/>
      <c r="AFJ62" s="407"/>
      <c r="AFK62" s="408"/>
      <c r="AFL62" s="409"/>
      <c r="AFM62" s="410"/>
      <c r="AFN62" s="411"/>
      <c r="AFO62" s="412"/>
      <c r="AFP62" s="406"/>
      <c r="AFQ62" s="407"/>
      <c r="AFR62" s="408"/>
      <c r="AFS62" s="409"/>
      <c r="AFT62" s="410"/>
      <c r="AFU62" s="411"/>
      <c r="AFV62" s="412"/>
      <c r="AFW62" s="406"/>
      <c r="AFX62" s="407"/>
      <c r="AFY62" s="408"/>
      <c r="AFZ62" s="409"/>
      <c r="AGA62" s="410"/>
      <c r="AGB62" s="411"/>
      <c r="AGC62" s="412"/>
      <c r="AGD62" s="406"/>
      <c r="AGE62" s="407"/>
      <c r="AGF62" s="408"/>
      <c r="AGG62" s="409"/>
      <c r="AGH62" s="410"/>
      <c r="AGI62" s="411"/>
      <c r="AGJ62" s="412"/>
      <c r="AGK62" s="406"/>
      <c r="AGL62" s="407"/>
      <c r="AGM62" s="408"/>
      <c r="AGN62" s="409"/>
      <c r="AGO62" s="410"/>
      <c r="AGP62" s="411"/>
      <c r="AGQ62" s="412"/>
      <c r="AGR62" s="406"/>
      <c r="AGS62" s="407"/>
      <c r="AGT62" s="408"/>
      <c r="AGU62" s="409"/>
      <c r="AGV62" s="410"/>
      <c r="AGW62" s="411"/>
      <c r="AGX62" s="412"/>
      <c r="AGY62" s="406"/>
      <c r="AGZ62" s="407"/>
      <c r="AHA62" s="408"/>
      <c r="AHB62" s="409"/>
      <c r="AHC62" s="410"/>
      <c r="AHD62" s="411"/>
      <c r="AHE62" s="412"/>
      <c r="AHF62" s="406"/>
      <c r="AHG62" s="407"/>
      <c r="AHH62" s="408"/>
      <c r="AHI62" s="409"/>
      <c r="AHJ62" s="410"/>
      <c r="AHK62" s="411"/>
      <c r="AHL62" s="412"/>
      <c r="AHM62" s="406"/>
      <c r="AHN62" s="407"/>
      <c r="AHO62" s="408"/>
      <c r="AHP62" s="409"/>
      <c r="AHQ62" s="410"/>
      <c r="AHR62" s="411"/>
      <c r="AHS62" s="412"/>
      <c r="AHT62" s="406"/>
      <c r="AHU62" s="407"/>
      <c r="AHV62" s="408"/>
      <c r="AHW62" s="409"/>
      <c r="AHX62" s="410"/>
      <c r="AHY62" s="411"/>
      <c r="AHZ62" s="412"/>
      <c r="AIA62" s="406"/>
      <c r="AIB62" s="407"/>
      <c r="AIC62" s="408"/>
      <c r="AID62" s="409"/>
      <c r="AIE62" s="410"/>
      <c r="AIF62" s="411"/>
      <c r="AIG62" s="412"/>
      <c r="AIH62" s="406"/>
      <c r="AII62" s="407"/>
      <c r="AIJ62" s="408"/>
      <c r="AIK62" s="409"/>
      <c r="AIL62" s="410"/>
      <c r="AIM62" s="411"/>
      <c r="AIN62" s="412"/>
      <c r="AIO62" s="406"/>
      <c r="AIP62" s="407"/>
      <c r="AIQ62" s="408"/>
      <c r="AIR62" s="409"/>
      <c r="AIS62" s="410"/>
      <c r="AIT62" s="411"/>
      <c r="AIU62" s="412"/>
      <c r="AIV62" s="406"/>
      <c r="AIW62" s="407"/>
      <c r="AIX62" s="408"/>
      <c r="AIY62" s="409"/>
      <c r="AIZ62" s="410"/>
      <c r="AJA62" s="411"/>
      <c r="AJB62" s="412"/>
      <c r="AJC62" s="406"/>
      <c r="AJD62" s="407"/>
      <c r="AJE62" s="408"/>
      <c r="AJF62" s="409"/>
      <c r="AJG62" s="410"/>
      <c r="AJH62" s="411"/>
      <c r="AJI62" s="412"/>
      <c r="AJJ62" s="406"/>
      <c r="AJK62" s="407"/>
      <c r="AJL62" s="408"/>
      <c r="AJM62" s="409"/>
      <c r="AJN62" s="410"/>
      <c r="AJO62" s="411"/>
      <c r="AJP62" s="412"/>
      <c r="AJQ62" s="406"/>
      <c r="AJR62" s="407"/>
      <c r="AJS62" s="408"/>
      <c r="AJT62" s="409"/>
      <c r="AJU62" s="410"/>
      <c r="AJV62" s="411"/>
      <c r="AJW62" s="412"/>
      <c r="AJX62" s="406"/>
      <c r="AJY62" s="407"/>
      <c r="AJZ62" s="408"/>
      <c r="AKA62" s="409"/>
      <c r="AKB62" s="410"/>
      <c r="AKC62" s="411"/>
      <c r="AKD62" s="412"/>
      <c r="AKE62" s="406"/>
      <c r="AKF62" s="407"/>
      <c r="AKG62" s="408"/>
      <c r="AKH62" s="409"/>
      <c r="AKI62" s="410"/>
      <c r="AKJ62" s="411"/>
      <c r="AKK62" s="412"/>
      <c r="AKL62" s="406"/>
      <c r="AKM62" s="407"/>
      <c r="AKN62" s="408"/>
      <c r="AKO62" s="409"/>
      <c r="AKP62" s="410"/>
      <c r="AKQ62" s="411"/>
      <c r="AKR62" s="412"/>
      <c r="AKS62" s="406"/>
      <c r="AKT62" s="407"/>
      <c r="AKU62" s="408"/>
      <c r="AKV62" s="409"/>
      <c r="AKW62" s="410"/>
      <c r="AKX62" s="411"/>
      <c r="AKY62" s="412"/>
      <c r="AKZ62" s="406"/>
      <c r="ALA62" s="407"/>
      <c r="ALB62" s="408"/>
      <c r="ALC62" s="409"/>
      <c r="ALD62" s="410"/>
      <c r="ALE62" s="411"/>
      <c r="ALF62" s="412"/>
      <c r="ALG62" s="406"/>
      <c r="ALH62" s="407"/>
      <c r="ALI62" s="408"/>
      <c r="ALJ62" s="409"/>
      <c r="ALK62" s="410"/>
      <c r="ALL62" s="411"/>
      <c r="ALM62" s="412"/>
      <c r="ALN62" s="406"/>
      <c r="ALO62" s="407"/>
      <c r="ALP62" s="408"/>
      <c r="ALQ62" s="409"/>
      <c r="ALR62" s="410"/>
      <c r="ALS62" s="411"/>
      <c r="ALT62" s="412"/>
      <c r="ALU62" s="406"/>
      <c r="ALV62" s="407"/>
      <c r="ALW62" s="408"/>
      <c r="ALX62" s="409"/>
      <c r="ALY62" s="410"/>
      <c r="ALZ62" s="411"/>
      <c r="AMA62" s="412"/>
      <c r="AMB62" s="406"/>
      <c r="AMC62" s="407"/>
      <c r="AMD62" s="408"/>
      <c r="AME62" s="409"/>
      <c r="AMF62" s="410"/>
      <c r="AMG62" s="411"/>
      <c r="AMH62" s="412"/>
      <c r="AMI62" s="406"/>
      <c r="AMJ62" s="407"/>
      <c r="AMK62" s="408"/>
      <c r="AML62" s="409"/>
      <c r="AMM62" s="410"/>
      <c r="AMN62" s="411"/>
      <c r="AMO62" s="412"/>
      <c r="AMP62" s="406"/>
      <c r="AMQ62" s="407"/>
      <c r="AMR62" s="408"/>
      <c r="AMS62" s="409"/>
      <c r="AMT62" s="410"/>
      <c r="AMU62" s="411"/>
      <c r="AMV62" s="412"/>
      <c r="AMW62" s="406"/>
      <c r="AMX62" s="407"/>
      <c r="AMY62" s="408"/>
      <c r="AMZ62" s="409"/>
      <c r="ANA62" s="410"/>
      <c r="ANB62" s="411"/>
      <c r="ANC62" s="412"/>
      <c r="AND62" s="406"/>
      <c r="ANE62" s="407"/>
      <c r="ANF62" s="408"/>
      <c r="ANG62" s="409"/>
      <c r="ANH62" s="410"/>
      <c r="ANI62" s="411"/>
      <c r="ANJ62" s="412"/>
      <c r="ANK62" s="406"/>
      <c r="ANL62" s="407"/>
      <c r="ANM62" s="408"/>
      <c r="ANN62" s="409"/>
      <c r="ANO62" s="410"/>
      <c r="ANP62" s="411"/>
      <c r="ANQ62" s="412"/>
      <c r="ANR62" s="406"/>
      <c r="ANS62" s="407"/>
      <c r="ANT62" s="408"/>
      <c r="ANU62" s="409"/>
      <c r="ANV62" s="410"/>
      <c r="ANW62" s="411"/>
      <c r="ANX62" s="412"/>
      <c r="ANY62" s="406"/>
      <c r="ANZ62" s="407"/>
      <c r="AOA62" s="408"/>
      <c r="AOB62" s="409"/>
      <c r="AOC62" s="410"/>
      <c r="AOD62" s="411"/>
      <c r="AOE62" s="412"/>
      <c r="AOF62" s="406"/>
      <c r="AOG62" s="407"/>
      <c r="AOH62" s="408"/>
      <c r="AOI62" s="409"/>
      <c r="AOJ62" s="410"/>
      <c r="AOK62" s="411"/>
      <c r="AOL62" s="412"/>
      <c r="AOM62" s="406"/>
      <c r="AON62" s="407"/>
      <c r="AOO62" s="408"/>
      <c r="AOP62" s="409"/>
      <c r="AOQ62" s="410"/>
      <c r="AOR62" s="411"/>
      <c r="AOS62" s="412"/>
      <c r="AOT62" s="406"/>
      <c r="AOU62" s="407"/>
      <c r="AOV62" s="408"/>
      <c r="AOW62" s="409"/>
      <c r="AOX62" s="410"/>
      <c r="AOY62" s="411"/>
      <c r="AOZ62" s="412"/>
      <c r="APA62" s="406"/>
      <c r="APB62" s="407"/>
      <c r="APC62" s="408"/>
      <c r="APD62" s="409"/>
      <c r="APE62" s="410"/>
      <c r="APF62" s="411"/>
      <c r="APG62" s="412"/>
      <c r="APH62" s="406"/>
      <c r="API62" s="407"/>
      <c r="APJ62" s="408"/>
      <c r="APK62" s="409"/>
      <c r="APL62" s="410"/>
      <c r="APM62" s="411"/>
      <c r="APN62" s="412"/>
      <c r="APO62" s="406"/>
      <c r="APP62" s="407"/>
      <c r="APQ62" s="408"/>
      <c r="APR62" s="409"/>
      <c r="APS62" s="410"/>
      <c r="APT62" s="411"/>
      <c r="APU62" s="412"/>
      <c r="APV62" s="406"/>
      <c r="APW62" s="407"/>
      <c r="APX62" s="408"/>
      <c r="APY62" s="409"/>
      <c r="APZ62" s="410"/>
      <c r="AQA62" s="411"/>
      <c r="AQB62" s="412"/>
      <c r="AQC62" s="406"/>
      <c r="AQD62" s="407"/>
      <c r="AQE62" s="408"/>
      <c r="AQF62" s="409"/>
      <c r="AQG62" s="410"/>
      <c r="AQH62" s="411"/>
      <c r="AQI62" s="412"/>
      <c r="AQJ62" s="406"/>
      <c r="AQK62" s="407"/>
      <c r="AQL62" s="408"/>
      <c r="AQM62" s="409"/>
      <c r="AQN62" s="410"/>
      <c r="AQO62" s="411"/>
      <c r="AQP62" s="412"/>
      <c r="AQQ62" s="406"/>
      <c r="AQR62" s="407"/>
      <c r="AQS62" s="408"/>
      <c r="AQT62" s="409"/>
      <c r="AQU62" s="410"/>
      <c r="AQV62" s="411"/>
      <c r="AQW62" s="412"/>
      <c r="AQX62" s="406"/>
      <c r="AQY62" s="407"/>
      <c r="AQZ62" s="408"/>
      <c r="ARA62" s="409"/>
      <c r="ARB62" s="410"/>
      <c r="ARC62" s="411"/>
      <c r="ARD62" s="412"/>
      <c r="ARE62" s="406"/>
      <c r="ARF62" s="407"/>
      <c r="ARG62" s="408"/>
      <c r="ARH62" s="409"/>
      <c r="ARI62" s="410"/>
      <c r="ARJ62" s="411"/>
      <c r="ARK62" s="412"/>
      <c r="ARL62" s="406"/>
      <c r="ARM62" s="407"/>
      <c r="ARN62" s="408"/>
      <c r="ARO62" s="409"/>
      <c r="ARP62" s="410"/>
      <c r="ARQ62" s="411"/>
      <c r="ARR62" s="412"/>
      <c r="ARS62" s="406"/>
      <c r="ART62" s="407"/>
      <c r="ARU62" s="408"/>
      <c r="ARV62" s="409"/>
      <c r="ARW62" s="410"/>
      <c r="ARX62" s="411"/>
      <c r="ARY62" s="412"/>
      <c r="ARZ62" s="406"/>
      <c r="ASA62" s="407"/>
      <c r="ASB62" s="408"/>
      <c r="ASC62" s="409"/>
      <c r="ASD62" s="410"/>
      <c r="ASE62" s="411"/>
      <c r="ASF62" s="412"/>
      <c r="ASG62" s="406"/>
      <c r="ASH62" s="407"/>
      <c r="ASI62" s="408"/>
      <c r="ASJ62" s="409"/>
      <c r="ASK62" s="410"/>
      <c r="ASL62" s="411"/>
      <c r="ASM62" s="412"/>
      <c r="ASN62" s="406"/>
      <c r="ASO62" s="407"/>
      <c r="ASP62" s="408"/>
      <c r="ASQ62" s="409"/>
      <c r="ASR62" s="410"/>
      <c r="ASS62" s="411"/>
      <c r="AST62" s="412"/>
      <c r="ASU62" s="406"/>
      <c r="ASV62" s="407"/>
      <c r="ASW62" s="408"/>
      <c r="ASX62" s="409"/>
      <c r="ASY62" s="410"/>
      <c r="ASZ62" s="411"/>
      <c r="ATA62" s="412"/>
      <c r="ATB62" s="406"/>
      <c r="ATC62" s="407"/>
      <c r="ATD62" s="408"/>
      <c r="ATE62" s="409"/>
      <c r="ATF62" s="410"/>
      <c r="ATG62" s="411"/>
      <c r="ATH62" s="412"/>
      <c r="ATI62" s="406"/>
      <c r="ATJ62" s="407"/>
      <c r="ATK62" s="408"/>
      <c r="ATL62" s="409"/>
      <c r="ATM62" s="410"/>
      <c r="ATN62" s="411"/>
      <c r="ATO62" s="412"/>
      <c r="ATP62" s="406"/>
      <c r="ATQ62" s="407"/>
      <c r="ATR62" s="408"/>
      <c r="ATS62" s="409"/>
      <c r="ATT62" s="410"/>
      <c r="ATU62" s="411"/>
      <c r="ATV62" s="412"/>
      <c r="ATW62" s="406"/>
      <c r="ATX62" s="407"/>
      <c r="ATY62" s="408"/>
      <c r="ATZ62" s="409"/>
      <c r="AUA62" s="410"/>
      <c r="AUB62" s="411"/>
      <c r="AUC62" s="412"/>
      <c r="AUD62" s="406"/>
      <c r="AUE62" s="407"/>
      <c r="AUF62" s="408"/>
      <c r="AUG62" s="409"/>
      <c r="AUH62" s="410"/>
      <c r="AUI62" s="411"/>
      <c r="AUJ62" s="412"/>
      <c r="AUK62" s="406"/>
      <c r="AUL62" s="407"/>
      <c r="AUM62" s="408"/>
      <c r="AUN62" s="409"/>
      <c r="AUO62" s="410"/>
      <c r="AUP62" s="411"/>
      <c r="AUQ62" s="412"/>
      <c r="AUR62" s="406"/>
      <c r="AUS62" s="407"/>
      <c r="AUT62" s="408"/>
      <c r="AUU62" s="409"/>
      <c r="AUV62" s="410"/>
      <c r="AUW62" s="411"/>
      <c r="AUX62" s="412"/>
      <c r="AUY62" s="406"/>
      <c r="AUZ62" s="407"/>
      <c r="AVA62" s="408"/>
      <c r="AVB62" s="409"/>
      <c r="AVC62" s="410"/>
      <c r="AVD62" s="411"/>
      <c r="AVE62" s="412"/>
      <c r="AVF62" s="406"/>
      <c r="AVG62" s="407"/>
      <c r="AVH62" s="408"/>
      <c r="AVI62" s="409"/>
      <c r="AVJ62" s="410"/>
      <c r="AVK62" s="411"/>
      <c r="AVL62" s="412"/>
      <c r="AVM62" s="406"/>
      <c r="AVN62" s="407"/>
      <c r="AVO62" s="408"/>
      <c r="AVP62" s="409"/>
      <c r="AVQ62" s="410"/>
      <c r="AVR62" s="411"/>
      <c r="AVS62" s="412"/>
      <c r="AVT62" s="406"/>
      <c r="AVU62" s="407"/>
      <c r="AVV62" s="408"/>
      <c r="AVW62" s="409"/>
      <c r="AVX62" s="410"/>
      <c r="AVY62" s="411"/>
      <c r="AVZ62" s="412"/>
      <c r="AWA62" s="406"/>
      <c r="AWB62" s="407"/>
      <c r="AWC62" s="408"/>
      <c r="AWD62" s="409"/>
      <c r="AWE62" s="410"/>
      <c r="AWF62" s="411"/>
      <c r="AWG62" s="412"/>
      <c r="AWH62" s="406"/>
      <c r="AWI62" s="407"/>
      <c r="AWJ62" s="408"/>
      <c r="AWK62" s="409"/>
      <c r="AWL62" s="410"/>
      <c r="AWM62" s="411"/>
      <c r="AWN62" s="412"/>
      <c r="AWO62" s="406"/>
      <c r="AWP62" s="407"/>
      <c r="AWQ62" s="408"/>
      <c r="AWR62" s="409"/>
      <c r="AWS62" s="410"/>
      <c r="AWT62" s="411"/>
      <c r="AWU62" s="412"/>
      <c r="AWV62" s="406"/>
      <c r="AWW62" s="407"/>
      <c r="AWX62" s="408"/>
      <c r="AWY62" s="409"/>
      <c r="AWZ62" s="410"/>
      <c r="AXA62" s="411"/>
      <c r="AXB62" s="412"/>
      <c r="AXC62" s="406"/>
      <c r="AXD62" s="407"/>
      <c r="AXE62" s="408"/>
      <c r="AXF62" s="409"/>
      <c r="AXG62" s="410"/>
      <c r="AXH62" s="411"/>
      <c r="AXI62" s="412"/>
      <c r="AXJ62" s="406"/>
      <c r="AXK62" s="407"/>
      <c r="AXL62" s="408"/>
      <c r="AXM62" s="409"/>
      <c r="AXN62" s="410"/>
      <c r="AXO62" s="411"/>
      <c r="AXP62" s="412"/>
      <c r="AXQ62" s="406"/>
      <c r="AXR62" s="407"/>
      <c r="AXS62" s="408"/>
      <c r="AXT62" s="409"/>
      <c r="AXU62" s="410"/>
      <c r="AXV62" s="411"/>
      <c r="AXW62" s="412"/>
      <c r="AXX62" s="406"/>
      <c r="AXY62" s="407"/>
      <c r="AXZ62" s="408"/>
      <c r="AYA62" s="409"/>
      <c r="AYB62" s="410"/>
      <c r="AYC62" s="411"/>
      <c r="AYD62" s="412"/>
      <c r="AYE62" s="406"/>
      <c r="AYF62" s="407"/>
      <c r="AYG62" s="408"/>
      <c r="AYH62" s="409"/>
      <c r="AYI62" s="410"/>
      <c r="AYJ62" s="411"/>
      <c r="AYK62" s="412"/>
      <c r="AYL62" s="406"/>
      <c r="AYM62" s="407"/>
      <c r="AYN62" s="408"/>
      <c r="AYO62" s="409"/>
      <c r="AYP62" s="410"/>
      <c r="AYQ62" s="411"/>
      <c r="AYR62" s="412"/>
      <c r="AYS62" s="406"/>
      <c r="AYT62" s="407"/>
      <c r="AYU62" s="408"/>
      <c r="AYV62" s="409"/>
      <c r="AYW62" s="410"/>
      <c r="AYX62" s="411"/>
      <c r="AYY62" s="412"/>
      <c r="AYZ62" s="406"/>
      <c r="AZA62" s="407"/>
      <c r="AZB62" s="408"/>
      <c r="AZC62" s="409"/>
      <c r="AZD62" s="410"/>
      <c r="AZE62" s="411"/>
      <c r="AZF62" s="412"/>
      <c r="AZG62" s="406"/>
      <c r="AZH62" s="407"/>
      <c r="AZI62" s="408"/>
      <c r="AZJ62" s="409"/>
      <c r="AZK62" s="410"/>
      <c r="AZL62" s="411"/>
      <c r="AZM62" s="412"/>
      <c r="AZN62" s="406"/>
      <c r="AZO62" s="407"/>
      <c r="AZP62" s="408"/>
      <c r="AZQ62" s="409"/>
      <c r="AZR62" s="410"/>
      <c r="AZS62" s="411"/>
      <c r="AZT62" s="412"/>
      <c r="AZU62" s="406"/>
      <c r="AZV62" s="407"/>
      <c r="AZW62" s="408"/>
      <c r="AZX62" s="409"/>
      <c r="AZY62" s="410"/>
      <c r="AZZ62" s="411"/>
      <c r="BAA62" s="412"/>
      <c r="BAB62" s="406"/>
      <c r="BAC62" s="407"/>
      <c r="BAD62" s="408"/>
      <c r="BAE62" s="409"/>
      <c r="BAF62" s="410"/>
      <c r="BAG62" s="411"/>
      <c r="BAH62" s="412"/>
      <c r="BAI62" s="406"/>
      <c r="BAJ62" s="407"/>
      <c r="BAK62" s="408"/>
      <c r="BAL62" s="409"/>
      <c r="BAM62" s="410"/>
      <c r="BAN62" s="411"/>
      <c r="BAO62" s="412"/>
      <c r="BAP62" s="406"/>
      <c r="BAQ62" s="407"/>
      <c r="BAR62" s="408"/>
      <c r="BAS62" s="409"/>
      <c r="BAT62" s="410"/>
      <c r="BAU62" s="411"/>
      <c r="BAV62" s="412"/>
      <c r="BAW62" s="406"/>
      <c r="BAX62" s="407"/>
      <c r="BAY62" s="408"/>
      <c r="BAZ62" s="409"/>
      <c r="BBA62" s="410"/>
      <c r="BBB62" s="411"/>
      <c r="BBC62" s="412"/>
      <c r="BBD62" s="406"/>
      <c r="BBE62" s="407"/>
      <c r="BBF62" s="408"/>
      <c r="BBG62" s="409"/>
      <c r="BBH62" s="410"/>
      <c r="BBI62" s="411"/>
      <c r="BBJ62" s="412"/>
      <c r="BBK62" s="406"/>
      <c r="BBL62" s="407"/>
      <c r="BBM62" s="408"/>
      <c r="BBN62" s="409"/>
      <c r="BBO62" s="410"/>
      <c r="BBP62" s="411"/>
      <c r="BBQ62" s="412"/>
      <c r="BBR62" s="406"/>
      <c r="BBS62" s="407"/>
      <c r="BBT62" s="408"/>
      <c r="BBU62" s="409"/>
      <c r="BBV62" s="410"/>
      <c r="BBW62" s="411"/>
      <c r="BBX62" s="412"/>
      <c r="BBY62" s="406"/>
      <c r="BBZ62" s="407"/>
      <c r="BCA62" s="408"/>
      <c r="BCB62" s="409"/>
      <c r="BCC62" s="410"/>
      <c r="BCD62" s="411"/>
      <c r="BCE62" s="412"/>
      <c r="BCF62" s="406"/>
      <c r="BCG62" s="407"/>
      <c r="BCH62" s="408"/>
      <c r="BCI62" s="409"/>
      <c r="BCJ62" s="410"/>
      <c r="BCK62" s="411"/>
      <c r="BCL62" s="412"/>
      <c r="BCM62" s="406"/>
      <c r="BCN62" s="407"/>
      <c r="BCO62" s="408"/>
      <c r="BCP62" s="409"/>
      <c r="BCQ62" s="410"/>
      <c r="BCR62" s="411"/>
      <c r="BCS62" s="412"/>
      <c r="BCT62" s="406"/>
      <c r="BCU62" s="407"/>
      <c r="BCV62" s="408"/>
      <c r="BCW62" s="409"/>
      <c r="BCX62" s="410"/>
      <c r="BCY62" s="411"/>
      <c r="BCZ62" s="412"/>
      <c r="BDA62" s="406"/>
      <c r="BDB62" s="407"/>
      <c r="BDC62" s="408"/>
      <c r="BDD62" s="409"/>
      <c r="BDE62" s="410"/>
      <c r="BDF62" s="411"/>
      <c r="BDG62" s="412"/>
      <c r="BDH62" s="406"/>
      <c r="BDI62" s="407"/>
      <c r="BDJ62" s="408"/>
      <c r="BDK62" s="409"/>
      <c r="BDL62" s="410"/>
      <c r="BDM62" s="411"/>
      <c r="BDN62" s="412"/>
      <c r="BDO62" s="406"/>
      <c r="BDP62" s="407"/>
      <c r="BDQ62" s="408"/>
      <c r="BDR62" s="409"/>
      <c r="BDS62" s="410"/>
      <c r="BDT62" s="411"/>
      <c r="BDU62" s="412"/>
      <c r="BDV62" s="406"/>
      <c r="BDW62" s="407"/>
      <c r="BDX62" s="408"/>
      <c r="BDY62" s="409"/>
      <c r="BDZ62" s="410"/>
      <c r="BEA62" s="411"/>
      <c r="BEB62" s="412"/>
      <c r="BEC62" s="406"/>
      <c r="BED62" s="407"/>
      <c r="BEE62" s="408"/>
      <c r="BEF62" s="409"/>
      <c r="BEG62" s="410"/>
      <c r="BEH62" s="411"/>
      <c r="BEI62" s="412"/>
      <c r="BEJ62" s="406"/>
      <c r="BEK62" s="407"/>
      <c r="BEL62" s="408"/>
      <c r="BEM62" s="409"/>
      <c r="BEN62" s="410"/>
      <c r="BEO62" s="411"/>
      <c r="BEP62" s="412"/>
      <c r="BEQ62" s="406"/>
      <c r="BER62" s="407"/>
      <c r="BES62" s="408"/>
      <c r="BET62" s="409"/>
      <c r="BEU62" s="410"/>
      <c r="BEV62" s="411"/>
      <c r="BEW62" s="412"/>
      <c r="BEX62" s="406"/>
      <c r="BEY62" s="407"/>
      <c r="BEZ62" s="408"/>
      <c r="BFA62" s="409"/>
      <c r="BFB62" s="410"/>
      <c r="BFC62" s="411"/>
      <c r="BFD62" s="412"/>
      <c r="BFE62" s="406"/>
      <c r="BFF62" s="407"/>
      <c r="BFG62" s="408"/>
      <c r="BFH62" s="409"/>
      <c r="BFI62" s="410"/>
      <c r="BFJ62" s="411"/>
      <c r="BFK62" s="412"/>
      <c r="BFL62" s="406"/>
      <c r="BFM62" s="407"/>
      <c r="BFN62" s="408"/>
      <c r="BFO62" s="409"/>
      <c r="BFP62" s="410"/>
      <c r="BFQ62" s="411"/>
      <c r="BFR62" s="412"/>
      <c r="BFS62" s="406"/>
      <c r="BFT62" s="407"/>
      <c r="BFU62" s="408"/>
      <c r="BFV62" s="409"/>
      <c r="BFW62" s="410"/>
      <c r="BFX62" s="411"/>
      <c r="BFY62" s="412"/>
      <c r="BFZ62" s="406"/>
      <c r="BGA62" s="407"/>
      <c r="BGB62" s="408"/>
      <c r="BGC62" s="409"/>
      <c r="BGD62" s="410"/>
      <c r="BGE62" s="411"/>
      <c r="BGF62" s="412"/>
      <c r="BGG62" s="406"/>
      <c r="BGH62" s="407"/>
      <c r="BGI62" s="408"/>
      <c r="BGJ62" s="409"/>
      <c r="BGK62" s="410"/>
      <c r="BGL62" s="411"/>
      <c r="BGM62" s="412"/>
      <c r="BGN62" s="406"/>
      <c r="BGO62" s="407"/>
      <c r="BGP62" s="408"/>
      <c r="BGQ62" s="409"/>
      <c r="BGR62" s="410"/>
      <c r="BGS62" s="411"/>
      <c r="BGT62" s="412"/>
      <c r="BGU62" s="406"/>
      <c r="BGV62" s="407"/>
      <c r="BGW62" s="408"/>
      <c r="BGX62" s="409"/>
      <c r="BGY62" s="410"/>
      <c r="BGZ62" s="411"/>
      <c r="BHA62" s="412"/>
      <c r="BHB62" s="406"/>
      <c r="BHC62" s="407"/>
      <c r="BHD62" s="408"/>
      <c r="BHE62" s="409"/>
      <c r="BHF62" s="410"/>
      <c r="BHG62" s="411"/>
      <c r="BHH62" s="412"/>
      <c r="BHI62" s="406"/>
      <c r="BHJ62" s="407"/>
      <c r="BHK62" s="408"/>
      <c r="BHL62" s="409"/>
      <c r="BHM62" s="410"/>
      <c r="BHN62" s="411"/>
      <c r="BHO62" s="412"/>
      <c r="BHP62" s="406"/>
      <c r="BHQ62" s="407"/>
      <c r="BHR62" s="408"/>
      <c r="BHS62" s="409"/>
      <c r="BHT62" s="410"/>
      <c r="BHU62" s="411"/>
      <c r="BHV62" s="412"/>
      <c r="BHW62" s="406"/>
      <c r="BHX62" s="407"/>
      <c r="BHY62" s="408"/>
      <c r="BHZ62" s="409"/>
      <c r="BIA62" s="410"/>
      <c r="BIB62" s="411"/>
      <c r="BIC62" s="412"/>
      <c r="BID62" s="406"/>
      <c r="BIE62" s="407"/>
      <c r="BIF62" s="408"/>
      <c r="BIG62" s="409"/>
      <c r="BIH62" s="410"/>
      <c r="BII62" s="411"/>
      <c r="BIJ62" s="412"/>
      <c r="BIK62" s="406"/>
      <c r="BIL62" s="407"/>
      <c r="BIM62" s="408"/>
      <c r="BIN62" s="409"/>
      <c r="BIO62" s="410"/>
      <c r="BIP62" s="411"/>
      <c r="BIQ62" s="412"/>
      <c r="BIR62" s="406"/>
      <c r="BIS62" s="407"/>
      <c r="BIT62" s="408"/>
      <c r="BIU62" s="409"/>
      <c r="BIV62" s="410"/>
      <c r="BIW62" s="411"/>
      <c r="BIX62" s="412"/>
      <c r="BIY62" s="406"/>
      <c r="BIZ62" s="407"/>
      <c r="BJA62" s="408"/>
      <c r="BJB62" s="409"/>
      <c r="BJC62" s="410"/>
      <c r="BJD62" s="411"/>
      <c r="BJE62" s="412"/>
      <c r="BJF62" s="406"/>
      <c r="BJG62" s="407"/>
      <c r="BJH62" s="408"/>
      <c r="BJI62" s="409"/>
      <c r="BJJ62" s="410"/>
      <c r="BJK62" s="411"/>
      <c r="BJL62" s="412"/>
      <c r="BJM62" s="406"/>
      <c r="BJN62" s="407"/>
      <c r="BJO62" s="408"/>
      <c r="BJP62" s="409"/>
      <c r="BJQ62" s="410"/>
      <c r="BJR62" s="411"/>
      <c r="BJS62" s="412"/>
      <c r="BJT62" s="406"/>
      <c r="BJU62" s="407"/>
      <c r="BJV62" s="408"/>
      <c r="BJW62" s="409"/>
      <c r="BJX62" s="410"/>
      <c r="BJY62" s="411"/>
      <c r="BJZ62" s="412"/>
      <c r="BKA62" s="406"/>
      <c r="BKB62" s="407"/>
      <c r="BKC62" s="408"/>
      <c r="BKD62" s="409"/>
      <c r="BKE62" s="410"/>
      <c r="BKF62" s="411"/>
      <c r="BKG62" s="412"/>
      <c r="BKH62" s="406"/>
      <c r="BKI62" s="407"/>
      <c r="BKJ62" s="408"/>
      <c r="BKK62" s="409"/>
      <c r="BKL62" s="410"/>
      <c r="BKM62" s="411"/>
      <c r="BKN62" s="412"/>
      <c r="BKO62" s="406"/>
      <c r="BKP62" s="407"/>
      <c r="BKQ62" s="408"/>
      <c r="BKR62" s="409"/>
      <c r="BKS62" s="410"/>
      <c r="BKT62" s="411"/>
      <c r="BKU62" s="412"/>
      <c r="BKV62" s="406"/>
      <c r="BKW62" s="407"/>
      <c r="BKX62" s="408"/>
      <c r="BKY62" s="409"/>
      <c r="BKZ62" s="410"/>
      <c r="BLA62" s="411"/>
      <c r="BLB62" s="412"/>
      <c r="BLC62" s="406"/>
      <c r="BLD62" s="407"/>
      <c r="BLE62" s="408"/>
      <c r="BLF62" s="409"/>
      <c r="BLG62" s="410"/>
      <c r="BLH62" s="411"/>
      <c r="BLI62" s="412"/>
      <c r="BLJ62" s="406"/>
      <c r="BLK62" s="407"/>
      <c r="BLL62" s="408"/>
      <c r="BLM62" s="409"/>
      <c r="BLN62" s="410"/>
      <c r="BLO62" s="411"/>
      <c r="BLP62" s="412"/>
      <c r="BLQ62" s="406"/>
      <c r="BLR62" s="407"/>
      <c r="BLS62" s="408"/>
      <c r="BLT62" s="409"/>
      <c r="BLU62" s="410"/>
      <c r="BLV62" s="411"/>
      <c r="BLW62" s="412"/>
      <c r="BLX62" s="406"/>
      <c r="BLY62" s="407"/>
      <c r="BLZ62" s="408"/>
      <c r="BMA62" s="409"/>
      <c r="BMB62" s="410"/>
      <c r="BMC62" s="411"/>
      <c r="BMD62" s="412"/>
      <c r="BME62" s="406"/>
      <c r="BMF62" s="407"/>
      <c r="BMG62" s="408"/>
      <c r="BMH62" s="409"/>
      <c r="BMI62" s="410"/>
      <c r="BMJ62" s="411"/>
      <c r="BMK62" s="412"/>
      <c r="BML62" s="406"/>
      <c r="BMM62" s="407"/>
      <c r="BMN62" s="408"/>
      <c r="BMO62" s="409"/>
      <c r="BMP62" s="410"/>
      <c r="BMQ62" s="411"/>
      <c r="BMR62" s="412"/>
      <c r="BMS62" s="406"/>
      <c r="BMT62" s="407"/>
      <c r="BMU62" s="408"/>
      <c r="BMV62" s="409"/>
      <c r="BMW62" s="410"/>
      <c r="BMX62" s="411"/>
      <c r="BMY62" s="412"/>
      <c r="BMZ62" s="406"/>
      <c r="BNA62" s="407"/>
      <c r="BNB62" s="408"/>
      <c r="BNC62" s="409"/>
      <c r="BND62" s="410"/>
      <c r="BNE62" s="411"/>
      <c r="BNF62" s="412"/>
      <c r="BNG62" s="406"/>
      <c r="BNH62" s="407"/>
      <c r="BNI62" s="408"/>
      <c r="BNJ62" s="409"/>
      <c r="BNK62" s="410"/>
      <c r="BNL62" s="411"/>
      <c r="BNM62" s="412"/>
      <c r="BNN62" s="406"/>
      <c r="BNO62" s="407"/>
      <c r="BNP62" s="408"/>
      <c r="BNQ62" s="409"/>
      <c r="BNR62" s="410"/>
      <c r="BNS62" s="411"/>
      <c r="BNT62" s="412"/>
      <c r="BNU62" s="406"/>
      <c r="BNV62" s="407"/>
      <c r="BNW62" s="408"/>
      <c r="BNX62" s="409"/>
      <c r="BNY62" s="410"/>
      <c r="BNZ62" s="411"/>
      <c r="BOA62" s="412"/>
      <c r="BOB62" s="406"/>
      <c r="BOC62" s="407"/>
      <c r="BOD62" s="408"/>
      <c r="BOE62" s="409"/>
      <c r="BOF62" s="410"/>
      <c r="BOG62" s="411"/>
      <c r="BOH62" s="412"/>
      <c r="BOI62" s="406"/>
      <c r="BOJ62" s="407"/>
      <c r="BOK62" s="408"/>
      <c r="BOL62" s="409"/>
      <c r="BOM62" s="410"/>
      <c r="BON62" s="411"/>
      <c r="BOO62" s="412"/>
      <c r="BOP62" s="406"/>
      <c r="BOQ62" s="407"/>
      <c r="BOR62" s="408"/>
      <c r="BOS62" s="409"/>
      <c r="BOT62" s="410"/>
      <c r="BOU62" s="411"/>
      <c r="BOV62" s="412"/>
      <c r="BOW62" s="406"/>
      <c r="BOX62" s="407"/>
      <c r="BOY62" s="408"/>
      <c r="BOZ62" s="409"/>
      <c r="BPA62" s="410"/>
      <c r="BPB62" s="411"/>
      <c r="BPC62" s="412"/>
      <c r="BPD62" s="406"/>
      <c r="BPE62" s="407"/>
      <c r="BPF62" s="408"/>
      <c r="BPG62" s="409"/>
      <c r="BPH62" s="410"/>
      <c r="BPI62" s="411"/>
      <c r="BPJ62" s="412"/>
      <c r="BPK62" s="406"/>
      <c r="BPL62" s="407"/>
      <c r="BPM62" s="408"/>
      <c r="BPN62" s="409"/>
      <c r="BPO62" s="410"/>
      <c r="BPP62" s="411"/>
      <c r="BPQ62" s="412"/>
      <c r="BPR62" s="406"/>
      <c r="BPS62" s="407"/>
      <c r="BPT62" s="408"/>
      <c r="BPU62" s="409"/>
      <c r="BPV62" s="410"/>
      <c r="BPW62" s="411"/>
      <c r="BPX62" s="412"/>
      <c r="BPY62" s="406"/>
      <c r="BPZ62" s="407"/>
      <c r="BQA62" s="408"/>
      <c r="BQB62" s="409"/>
      <c r="BQC62" s="410"/>
      <c r="BQD62" s="411"/>
      <c r="BQE62" s="412"/>
      <c r="BQF62" s="406"/>
      <c r="BQG62" s="407"/>
      <c r="BQH62" s="408"/>
      <c r="BQI62" s="409"/>
      <c r="BQJ62" s="410"/>
      <c r="BQK62" s="411"/>
      <c r="BQL62" s="412"/>
      <c r="BQM62" s="406"/>
      <c r="BQN62" s="407"/>
      <c r="BQO62" s="408"/>
      <c r="BQP62" s="409"/>
      <c r="BQQ62" s="410"/>
      <c r="BQR62" s="411"/>
      <c r="BQS62" s="412"/>
      <c r="BQT62" s="406"/>
      <c r="BQU62" s="407"/>
      <c r="BQV62" s="408"/>
      <c r="BQW62" s="409"/>
      <c r="BQX62" s="410"/>
      <c r="BQY62" s="411"/>
      <c r="BQZ62" s="412"/>
      <c r="BRA62" s="406"/>
      <c r="BRB62" s="407"/>
      <c r="BRC62" s="408"/>
      <c r="BRD62" s="409"/>
      <c r="BRE62" s="410"/>
      <c r="BRF62" s="411"/>
      <c r="BRG62" s="412"/>
      <c r="BRH62" s="406"/>
      <c r="BRI62" s="407"/>
      <c r="BRJ62" s="408"/>
      <c r="BRK62" s="409"/>
      <c r="BRL62" s="410"/>
      <c r="BRM62" s="411"/>
      <c r="BRN62" s="412"/>
      <c r="BRO62" s="406"/>
      <c r="BRP62" s="407"/>
      <c r="BRQ62" s="408"/>
      <c r="BRR62" s="409"/>
      <c r="BRS62" s="410"/>
      <c r="BRT62" s="411"/>
      <c r="BRU62" s="412"/>
      <c r="BRV62" s="406"/>
      <c r="BRW62" s="407"/>
      <c r="BRX62" s="408"/>
      <c r="BRY62" s="409"/>
      <c r="BRZ62" s="410"/>
      <c r="BSA62" s="411"/>
      <c r="BSB62" s="412"/>
      <c r="BSC62" s="406"/>
      <c r="BSD62" s="407"/>
      <c r="BSE62" s="408"/>
      <c r="BSF62" s="409"/>
      <c r="BSG62" s="410"/>
      <c r="BSH62" s="411"/>
      <c r="BSI62" s="412"/>
      <c r="BSJ62" s="406"/>
      <c r="BSK62" s="407"/>
      <c r="BSL62" s="408"/>
      <c r="BSM62" s="409"/>
      <c r="BSN62" s="410"/>
      <c r="BSO62" s="411"/>
      <c r="BSP62" s="412"/>
      <c r="BSQ62" s="406"/>
      <c r="BSR62" s="407"/>
      <c r="BSS62" s="408"/>
      <c r="BST62" s="409"/>
      <c r="BSU62" s="410"/>
      <c r="BSV62" s="411"/>
      <c r="BSW62" s="412"/>
      <c r="BSX62" s="406"/>
      <c r="BSY62" s="407"/>
      <c r="BSZ62" s="408"/>
      <c r="BTA62" s="409"/>
      <c r="BTB62" s="410"/>
      <c r="BTC62" s="411"/>
      <c r="BTD62" s="412"/>
      <c r="BTE62" s="406"/>
      <c r="BTF62" s="407"/>
      <c r="BTG62" s="408"/>
      <c r="BTH62" s="409"/>
      <c r="BTI62" s="410"/>
      <c r="BTJ62" s="411"/>
      <c r="BTK62" s="412"/>
      <c r="BTL62" s="406"/>
      <c r="BTM62" s="407"/>
      <c r="BTN62" s="408"/>
      <c r="BTO62" s="409"/>
      <c r="BTP62" s="410"/>
      <c r="BTQ62" s="411"/>
      <c r="BTR62" s="412"/>
      <c r="BTS62" s="406"/>
      <c r="BTT62" s="407"/>
      <c r="BTU62" s="408"/>
      <c r="BTV62" s="409"/>
      <c r="BTW62" s="410"/>
      <c r="BTX62" s="411"/>
      <c r="BTY62" s="412"/>
      <c r="BTZ62" s="406"/>
      <c r="BUA62" s="407"/>
      <c r="BUB62" s="408"/>
      <c r="BUC62" s="409"/>
      <c r="BUD62" s="410"/>
      <c r="BUE62" s="411"/>
      <c r="BUF62" s="412"/>
      <c r="BUG62" s="406"/>
      <c r="BUH62" s="407"/>
      <c r="BUI62" s="408"/>
      <c r="BUJ62" s="409"/>
      <c r="BUK62" s="410"/>
      <c r="BUL62" s="411"/>
      <c r="BUM62" s="412"/>
      <c r="BUN62" s="406"/>
      <c r="BUO62" s="407"/>
      <c r="BUP62" s="408"/>
      <c r="BUQ62" s="409"/>
      <c r="BUR62" s="410"/>
      <c r="BUS62" s="411"/>
      <c r="BUT62" s="412"/>
      <c r="BUU62" s="406"/>
      <c r="BUV62" s="407"/>
      <c r="BUW62" s="408"/>
      <c r="BUX62" s="409"/>
      <c r="BUY62" s="410"/>
      <c r="BUZ62" s="411"/>
      <c r="BVA62" s="412"/>
      <c r="BVB62" s="406"/>
      <c r="BVC62" s="407"/>
      <c r="BVD62" s="408"/>
      <c r="BVE62" s="409"/>
      <c r="BVF62" s="410"/>
      <c r="BVG62" s="411"/>
      <c r="BVH62" s="412"/>
      <c r="BVI62" s="406"/>
      <c r="BVJ62" s="407"/>
      <c r="BVK62" s="408"/>
      <c r="BVL62" s="409"/>
      <c r="BVM62" s="410"/>
      <c r="BVN62" s="411"/>
      <c r="BVO62" s="412"/>
      <c r="BVP62" s="406"/>
      <c r="BVQ62" s="407"/>
      <c r="BVR62" s="408"/>
      <c r="BVS62" s="409"/>
      <c r="BVT62" s="410"/>
      <c r="BVU62" s="411"/>
      <c r="BVV62" s="412"/>
      <c r="BVW62" s="406"/>
      <c r="BVX62" s="407"/>
      <c r="BVY62" s="408"/>
      <c r="BVZ62" s="409"/>
      <c r="BWA62" s="410"/>
      <c r="BWB62" s="411"/>
      <c r="BWC62" s="412"/>
      <c r="BWD62" s="406"/>
      <c r="BWE62" s="407"/>
      <c r="BWF62" s="408"/>
      <c r="BWG62" s="409"/>
      <c r="BWH62" s="410"/>
      <c r="BWI62" s="411"/>
      <c r="BWJ62" s="412"/>
      <c r="BWK62" s="406"/>
      <c r="BWL62" s="407"/>
      <c r="BWM62" s="408"/>
      <c r="BWN62" s="409"/>
      <c r="BWO62" s="410"/>
      <c r="BWP62" s="411"/>
      <c r="BWQ62" s="412"/>
      <c r="BWR62" s="406"/>
      <c r="BWS62" s="407"/>
      <c r="BWT62" s="408"/>
      <c r="BWU62" s="409"/>
      <c r="BWV62" s="410"/>
      <c r="BWW62" s="411"/>
      <c r="BWX62" s="412"/>
      <c r="BWY62" s="406"/>
      <c r="BWZ62" s="407"/>
      <c r="BXA62" s="408"/>
      <c r="BXB62" s="409"/>
      <c r="BXC62" s="410"/>
      <c r="BXD62" s="411"/>
      <c r="BXE62" s="412"/>
      <c r="BXF62" s="406"/>
      <c r="BXG62" s="407"/>
      <c r="BXH62" s="408"/>
      <c r="BXI62" s="409"/>
      <c r="BXJ62" s="410"/>
      <c r="BXK62" s="411"/>
      <c r="BXL62" s="412"/>
      <c r="BXM62" s="406"/>
      <c r="BXN62" s="407"/>
      <c r="BXO62" s="408"/>
      <c r="BXP62" s="409"/>
      <c r="BXQ62" s="410"/>
      <c r="BXR62" s="411"/>
      <c r="BXS62" s="412"/>
      <c r="BXT62" s="406"/>
      <c r="BXU62" s="407"/>
      <c r="BXV62" s="408"/>
      <c r="BXW62" s="409"/>
      <c r="BXX62" s="410"/>
      <c r="BXY62" s="411"/>
      <c r="BXZ62" s="412"/>
      <c r="BYA62" s="406"/>
      <c r="BYB62" s="407"/>
      <c r="BYC62" s="408"/>
      <c r="BYD62" s="409"/>
      <c r="BYE62" s="410"/>
      <c r="BYF62" s="411"/>
      <c r="BYG62" s="412"/>
      <c r="BYH62" s="406"/>
      <c r="BYI62" s="407"/>
      <c r="BYJ62" s="408"/>
      <c r="BYK62" s="409"/>
      <c r="BYL62" s="410"/>
      <c r="BYM62" s="411"/>
      <c r="BYN62" s="412"/>
      <c r="BYO62" s="406"/>
      <c r="BYP62" s="407"/>
      <c r="BYQ62" s="408"/>
      <c r="BYR62" s="409"/>
      <c r="BYS62" s="410"/>
      <c r="BYT62" s="411"/>
      <c r="BYU62" s="412"/>
      <c r="BYV62" s="406"/>
      <c r="BYW62" s="407"/>
      <c r="BYX62" s="408"/>
      <c r="BYY62" s="409"/>
      <c r="BYZ62" s="410"/>
      <c r="BZA62" s="411"/>
      <c r="BZB62" s="412"/>
      <c r="BZC62" s="406"/>
      <c r="BZD62" s="407"/>
      <c r="BZE62" s="408"/>
      <c r="BZF62" s="409"/>
      <c r="BZG62" s="410"/>
      <c r="BZH62" s="411"/>
      <c r="BZI62" s="412"/>
      <c r="BZJ62" s="406"/>
      <c r="BZK62" s="407"/>
      <c r="BZL62" s="408"/>
      <c r="BZM62" s="409"/>
      <c r="BZN62" s="410"/>
      <c r="BZO62" s="411"/>
      <c r="BZP62" s="412"/>
      <c r="BZQ62" s="406"/>
      <c r="BZR62" s="407"/>
      <c r="BZS62" s="408"/>
      <c r="BZT62" s="409"/>
      <c r="BZU62" s="410"/>
      <c r="BZV62" s="411"/>
      <c r="BZW62" s="412"/>
      <c r="BZX62" s="406"/>
      <c r="BZY62" s="407"/>
      <c r="BZZ62" s="408"/>
      <c r="CAA62" s="409"/>
      <c r="CAB62" s="410"/>
      <c r="CAC62" s="411"/>
      <c r="CAD62" s="412"/>
      <c r="CAE62" s="406"/>
      <c r="CAF62" s="407"/>
      <c r="CAG62" s="408"/>
      <c r="CAH62" s="409"/>
      <c r="CAI62" s="410"/>
      <c r="CAJ62" s="411"/>
      <c r="CAK62" s="412"/>
      <c r="CAL62" s="406"/>
      <c r="CAM62" s="407"/>
      <c r="CAN62" s="408"/>
      <c r="CAO62" s="409"/>
      <c r="CAP62" s="410"/>
      <c r="CAQ62" s="411"/>
      <c r="CAR62" s="412"/>
      <c r="CAS62" s="406"/>
      <c r="CAT62" s="407"/>
      <c r="CAU62" s="408"/>
      <c r="CAV62" s="409"/>
      <c r="CAW62" s="410"/>
      <c r="CAX62" s="411"/>
      <c r="CAY62" s="412"/>
      <c r="CAZ62" s="406"/>
      <c r="CBA62" s="407"/>
      <c r="CBB62" s="408"/>
      <c r="CBC62" s="409"/>
      <c r="CBD62" s="410"/>
      <c r="CBE62" s="411"/>
      <c r="CBF62" s="412"/>
      <c r="CBG62" s="406"/>
      <c r="CBH62" s="407"/>
      <c r="CBI62" s="408"/>
      <c r="CBJ62" s="409"/>
      <c r="CBK62" s="410"/>
      <c r="CBL62" s="411"/>
      <c r="CBM62" s="412"/>
      <c r="CBN62" s="406"/>
      <c r="CBO62" s="407"/>
      <c r="CBP62" s="408"/>
      <c r="CBQ62" s="409"/>
      <c r="CBR62" s="410"/>
      <c r="CBS62" s="411"/>
      <c r="CBT62" s="412"/>
      <c r="CBU62" s="406"/>
      <c r="CBV62" s="407"/>
      <c r="CBW62" s="408"/>
      <c r="CBX62" s="409"/>
      <c r="CBY62" s="410"/>
      <c r="CBZ62" s="411"/>
      <c r="CCA62" s="412"/>
      <c r="CCB62" s="406"/>
      <c r="CCC62" s="407"/>
      <c r="CCD62" s="408"/>
      <c r="CCE62" s="409"/>
      <c r="CCF62" s="410"/>
      <c r="CCG62" s="411"/>
      <c r="CCH62" s="412"/>
      <c r="CCI62" s="406"/>
      <c r="CCJ62" s="407"/>
      <c r="CCK62" s="408"/>
      <c r="CCL62" s="409"/>
      <c r="CCM62" s="410"/>
      <c r="CCN62" s="411"/>
      <c r="CCO62" s="412"/>
      <c r="CCP62" s="406"/>
      <c r="CCQ62" s="407"/>
      <c r="CCR62" s="408"/>
      <c r="CCS62" s="409"/>
      <c r="CCT62" s="410"/>
      <c r="CCU62" s="411"/>
      <c r="CCV62" s="412"/>
      <c r="CCW62" s="406"/>
      <c r="CCX62" s="407"/>
      <c r="CCY62" s="408"/>
      <c r="CCZ62" s="409"/>
      <c r="CDA62" s="410"/>
      <c r="CDB62" s="411"/>
      <c r="CDC62" s="412"/>
      <c r="CDD62" s="406"/>
      <c r="CDE62" s="407"/>
      <c r="CDF62" s="408"/>
      <c r="CDG62" s="409"/>
      <c r="CDH62" s="410"/>
      <c r="CDI62" s="411"/>
      <c r="CDJ62" s="412"/>
      <c r="CDK62" s="406"/>
      <c r="CDL62" s="407"/>
      <c r="CDM62" s="408"/>
      <c r="CDN62" s="409"/>
      <c r="CDO62" s="410"/>
      <c r="CDP62" s="411"/>
      <c r="CDQ62" s="412"/>
      <c r="CDR62" s="406"/>
      <c r="CDS62" s="407"/>
      <c r="CDT62" s="408"/>
      <c r="CDU62" s="409"/>
      <c r="CDV62" s="410"/>
      <c r="CDW62" s="411"/>
      <c r="CDX62" s="412"/>
      <c r="CDY62" s="406"/>
      <c r="CDZ62" s="407"/>
      <c r="CEA62" s="408"/>
      <c r="CEB62" s="409"/>
      <c r="CEC62" s="410"/>
      <c r="CED62" s="411"/>
      <c r="CEE62" s="412"/>
      <c r="CEF62" s="406"/>
      <c r="CEG62" s="407"/>
      <c r="CEH62" s="408"/>
      <c r="CEI62" s="409"/>
      <c r="CEJ62" s="410"/>
      <c r="CEK62" s="411"/>
      <c r="CEL62" s="412"/>
      <c r="CEM62" s="406"/>
      <c r="CEN62" s="407"/>
      <c r="CEO62" s="408"/>
      <c r="CEP62" s="409"/>
      <c r="CEQ62" s="410"/>
      <c r="CER62" s="411"/>
      <c r="CES62" s="412"/>
      <c r="CET62" s="406"/>
      <c r="CEU62" s="407"/>
      <c r="CEV62" s="408"/>
      <c r="CEW62" s="409"/>
      <c r="CEX62" s="410"/>
      <c r="CEY62" s="411"/>
      <c r="CEZ62" s="412"/>
      <c r="CFA62" s="406"/>
      <c r="CFB62" s="407"/>
      <c r="CFC62" s="408"/>
      <c r="CFD62" s="409"/>
      <c r="CFE62" s="410"/>
      <c r="CFF62" s="411"/>
      <c r="CFG62" s="412"/>
      <c r="CFH62" s="406"/>
      <c r="CFI62" s="407"/>
      <c r="CFJ62" s="408"/>
      <c r="CFK62" s="409"/>
      <c r="CFL62" s="410"/>
      <c r="CFM62" s="411"/>
      <c r="CFN62" s="412"/>
      <c r="CFO62" s="406"/>
      <c r="CFP62" s="407"/>
      <c r="CFQ62" s="408"/>
      <c r="CFR62" s="409"/>
      <c r="CFS62" s="410"/>
      <c r="CFT62" s="411"/>
      <c r="CFU62" s="412"/>
      <c r="CFV62" s="406"/>
      <c r="CFW62" s="407"/>
      <c r="CFX62" s="408"/>
      <c r="CFY62" s="409"/>
      <c r="CFZ62" s="410"/>
      <c r="CGA62" s="411"/>
      <c r="CGB62" s="412"/>
      <c r="CGC62" s="406"/>
      <c r="CGD62" s="407"/>
      <c r="CGE62" s="408"/>
      <c r="CGF62" s="409"/>
      <c r="CGG62" s="410"/>
      <c r="CGH62" s="411"/>
      <c r="CGI62" s="412"/>
      <c r="CGJ62" s="406"/>
      <c r="CGK62" s="407"/>
      <c r="CGL62" s="408"/>
      <c r="CGM62" s="409"/>
      <c r="CGN62" s="410"/>
      <c r="CGO62" s="411"/>
      <c r="CGP62" s="412"/>
      <c r="CGQ62" s="406"/>
      <c r="CGR62" s="407"/>
      <c r="CGS62" s="408"/>
      <c r="CGT62" s="409"/>
      <c r="CGU62" s="410"/>
      <c r="CGV62" s="411"/>
      <c r="CGW62" s="412"/>
      <c r="CGX62" s="406"/>
      <c r="CGY62" s="407"/>
      <c r="CGZ62" s="408"/>
      <c r="CHA62" s="409"/>
      <c r="CHB62" s="410"/>
      <c r="CHC62" s="411"/>
      <c r="CHD62" s="412"/>
      <c r="CHE62" s="406"/>
      <c r="CHF62" s="407"/>
      <c r="CHG62" s="408"/>
      <c r="CHH62" s="409"/>
      <c r="CHI62" s="410"/>
      <c r="CHJ62" s="411"/>
      <c r="CHK62" s="412"/>
      <c r="CHL62" s="406"/>
      <c r="CHM62" s="407"/>
      <c r="CHN62" s="408"/>
      <c r="CHO62" s="409"/>
      <c r="CHP62" s="410"/>
      <c r="CHQ62" s="411"/>
      <c r="CHR62" s="412"/>
      <c r="CHS62" s="406"/>
      <c r="CHT62" s="407"/>
      <c r="CHU62" s="408"/>
      <c r="CHV62" s="409"/>
      <c r="CHW62" s="410"/>
      <c r="CHX62" s="411"/>
      <c r="CHY62" s="412"/>
      <c r="CHZ62" s="406"/>
      <c r="CIA62" s="407"/>
      <c r="CIB62" s="408"/>
      <c r="CIC62" s="409"/>
      <c r="CID62" s="410"/>
      <c r="CIE62" s="411"/>
      <c r="CIF62" s="412"/>
      <c r="CIG62" s="406"/>
      <c r="CIH62" s="407"/>
      <c r="CII62" s="408"/>
      <c r="CIJ62" s="409"/>
      <c r="CIK62" s="410"/>
      <c r="CIL62" s="411"/>
      <c r="CIM62" s="412"/>
      <c r="CIN62" s="406"/>
      <c r="CIO62" s="407"/>
      <c r="CIP62" s="408"/>
      <c r="CIQ62" s="409"/>
      <c r="CIR62" s="410"/>
      <c r="CIS62" s="411"/>
      <c r="CIT62" s="412"/>
      <c r="CIU62" s="406"/>
      <c r="CIV62" s="407"/>
      <c r="CIW62" s="408"/>
      <c r="CIX62" s="409"/>
      <c r="CIY62" s="410"/>
      <c r="CIZ62" s="411"/>
      <c r="CJA62" s="412"/>
      <c r="CJB62" s="406"/>
      <c r="CJC62" s="407"/>
      <c r="CJD62" s="408"/>
      <c r="CJE62" s="409"/>
      <c r="CJF62" s="410"/>
      <c r="CJG62" s="411"/>
      <c r="CJH62" s="412"/>
      <c r="CJI62" s="406"/>
      <c r="CJJ62" s="407"/>
      <c r="CJK62" s="408"/>
      <c r="CJL62" s="409"/>
      <c r="CJM62" s="410"/>
      <c r="CJN62" s="411"/>
      <c r="CJO62" s="412"/>
      <c r="CJP62" s="406"/>
      <c r="CJQ62" s="407"/>
      <c r="CJR62" s="408"/>
      <c r="CJS62" s="409"/>
      <c r="CJT62" s="410"/>
      <c r="CJU62" s="411"/>
      <c r="CJV62" s="412"/>
      <c r="CJW62" s="406"/>
      <c r="CJX62" s="407"/>
      <c r="CJY62" s="408"/>
      <c r="CJZ62" s="409"/>
      <c r="CKA62" s="410"/>
      <c r="CKB62" s="411"/>
      <c r="CKC62" s="412"/>
      <c r="CKD62" s="406"/>
      <c r="CKE62" s="407"/>
      <c r="CKF62" s="408"/>
      <c r="CKG62" s="409"/>
      <c r="CKH62" s="410"/>
      <c r="CKI62" s="411"/>
      <c r="CKJ62" s="412"/>
      <c r="CKK62" s="406"/>
      <c r="CKL62" s="407"/>
      <c r="CKM62" s="408"/>
      <c r="CKN62" s="409"/>
      <c r="CKO62" s="410"/>
      <c r="CKP62" s="411"/>
      <c r="CKQ62" s="412"/>
      <c r="CKR62" s="406"/>
      <c r="CKS62" s="407"/>
      <c r="CKT62" s="408"/>
      <c r="CKU62" s="409"/>
      <c r="CKV62" s="410"/>
      <c r="CKW62" s="411"/>
      <c r="CKX62" s="412"/>
      <c r="CKY62" s="406"/>
      <c r="CKZ62" s="407"/>
      <c r="CLA62" s="408"/>
      <c r="CLB62" s="409"/>
      <c r="CLC62" s="410"/>
      <c r="CLD62" s="411"/>
      <c r="CLE62" s="412"/>
      <c r="CLF62" s="406"/>
      <c r="CLG62" s="407"/>
      <c r="CLH62" s="408"/>
      <c r="CLI62" s="409"/>
      <c r="CLJ62" s="410"/>
      <c r="CLK62" s="411"/>
      <c r="CLL62" s="412"/>
      <c r="CLM62" s="406"/>
      <c r="CLN62" s="407"/>
      <c r="CLO62" s="408"/>
      <c r="CLP62" s="409"/>
      <c r="CLQ62" s="410"/>
      <c r="CLR62" s="411"/>
      <c r="CLS62" s="412"/>
      <c r="CLT62" s="406"/>
      <c r="CLU62" s="407"/>
      <c r="CLV62" s="408"/>
      <c r="CLW62" s="409"/>
      <c r="CLX62" s="410"/>
      <c r="CLY62" s="411"/>
      <c r="CLZ62" s="412"/>
      <c r="CMA62" s="406"/>
      <c r="CMB62" s="407"/>
      <c r="CMC62" s="408"/>
      <c r="CMD62" s="409"/>
      <c r="CME62" s="410"/>
      <c r="CMF62" s="411"/>
      <c r="CMG62" s="412"/>
      <c r="CMH62" s="406"/>
      <c r="CMI62" s="407"/>
      <c r="CMJ62" s="408"/>
      <c r="CMK62" s="409"/>
      <c r="CML62" s="410"/>
      <c r="CMM62" s="411"/>
      <c r="CMN62" s="412"/>
      <c r="CMO62" s="406"/>
      <c r="CMP62" s="407"/>
      <c r="CMQ62" s="408"/>
      <c r="CMR62" s="409"/>
      <c r="CMS62" s="410"/>
      <c r="CMT62" s="411"/>
      <c r="CMU62" s="412"/>
      <c r="CMV62" s="406"/>
      <c r="CMW62" s="407"/>
      <c r="CMX62" s="408"/>
      <c r="CMY62" s="409"/>
      <c r="CMZ62" s="410"/>
      <c r="CNA62" s="411"/>
      <c r="CNB62" s="412"/>
      <c r="CNC62" s="406"/>
      <c r="CND62" s="407"/>
      <c r="CNE62" s="408"/>
      <c r="CNF62" s="409"/>
      <c r="CNG62" s="410"/>
      <c r="CNH62" s="411"/>
      <c r="CNI62" s="412"/>
      <c r="CNJ62" s="406"/>
      <c r="CNK62" s="407"/>
      <c r="CNL62" s="408"/>
      <c r="CNM62" s="409"/>
      <c r="CNN62" s="410"/>
      <c r="CNO62" s="411"/>
      <c r="CNP62" s="412"/>
      <c r="CNQ62" s="406"/>
      <c r="CNR62" s="407"/>
      <c r="CNS62" s="408"/>
      <c r="CNT62" s="409"/>
      <c r="CNU62" s="410"/>
      <c r="CNV62" s="411"/>
      <c r="CNW62" s="412"/>
      <c r="CNX62" s="406"/>
      <c r="CNY62" s="407"/>
      <c r="CNZ62" s="408"/>
      <c r="COA62" s="409"/>
      <c r="COB62" s="410"/>
      <c r="COC62" s="411"/>
      <c r="COD62" s="412"/>
      <c r="COE62" s="406"/>
      <c r="COF62" s="407"/>
      <c r="COG62" s="408"/>
      <c r="COH62" s="409"/>
      <c r="COI62" s="410"/>
      <c r="COJ62" s="411"/>
      <c r="COK62" s="412"/>
      <c r="COL62" s="406"/>
      <c r="COM62" s="407"/>
      <c r="CON62" s="408"/>
      <c r="COO62" s="409"/>
      <c r="COP62" s="410"/>
      <c r="COQ62" s="411"/>
      <c r="COR62" s="412"/>
      <c r="COS62" s="406"/>
      <c r="COT62" s="407"/>
      <c r="COU62" s="408"/>
      <c r="COV62" s="409"/>
      <c r="COW62" s="410"/>
      <c r="COX62" s="411"/>
      <c r="COY62" s="412"/>
      <c r="COZ62" s="406"/>
      <c r="CPA62" s="407"/>
      <c r="CPB62" s="408"/>
      <c r="CPC62" s="409"/>
      <c r="CPD62" s="410"/>
      <c r="CPE62" s="411"/>
      <c r="CPF62" s="412"/>
      <c r="CPG62" s="406"/>
      <c r="CPH62" s="407"/>
      <c r="CPI62" s="408"/>
      <c r="CPJ62" s="409"/>
      <c r="CPK62" s="410"/>
      <c r="CPL62" s="411"/>
      <c r="CPM62" s="412"/>
      <c r="CPN62" s="406"/>
      <c r="CPO62" s="407"/>
      <c r="CPP62" s="408"/>
      <c r="CPQ62" s="409"/>
      <c r="CPR62" s="410"/>
      <c r="CPS62" s="411"/>
      <c r="CPT62" s="412"/>
      <c r="CPU62" s="406"/>
      <c r="CPV62" s="407"/>
      <c r="CPW62" s="408"/>
      <c r="CPX62" s="409"/>
      <c r="CPY62" s="410"/>
      <c r="CPZ62" s="411"/>
      <c r="CQA62" s="412"/>
      <c r="CQB62" s="406"/>
      <c r="CQC62" s="407"/>
      <c r="CQD62" s="408"/>
      <c r="CQE62" s="409"/>
      <c r="CQF62" s="410"/>
      <c r="CQG62" s="411"/>
      <c r="CQH62" s="412"/>
      <c r="CQI62" s="406"/>
      <c r="CQJ62" s="407"/>
      <c r="CQK62" s="408"/>
      <c r="CQL62" s="409"/>
      <c r="CQM62" s="410"/>
      <c r="CQN62" s="411"/>
      <c r="CQO62" s="412"/>
      <c r="CQP62" s="406"/>
      <c r="CQQ62" s="407"/>
      <c r="CQR62" s="408"/>
      <c r="CQS62" s="409"/>
      <c r="CQT62" s="410"/>
      <c r="CQU62" s="411"/>
      <c r="CQV62" s="412"/>
      <c r="CQW62" s="406"/>
      <c r="CQX62" s="407"/>
      <c r="CQY62" s="408"/>
      <c r="CQZ62" s="409"/>
      <c r="CRA62" s="410"/>
      <c r="CRB62" s="411"/>
      <c r="CRC62" s="412"/>
      <c r="CRD62" s="406"/>
      <c r="CRE62" s="407"/>
      <c r="CRF62" s="408"/>
      <c r="CRG62" s="409"/>
      <c r="CRH62" s="410"/>
      <c r="CRI62" s="411"/>
      <c r="CRJ62" s="412"/>
      <c r="CRK62" s="406"/>
      <c r="CRL62" s="407"/>
      <c r="CRM62" s="408"/>
      <c r="CRN62" s="409"/>
      <c r="CRO62" s="410"/>
      <c r="CRP62" s="411"/>
      <c r="CRQ62" s="412"/>
      <c r="CRR62" s="406"/>
      <c r="CRS62" s="407"/>
      <c r="CRT62" s="408"/>
      <c r="CRU62" s="409"/>
      <c r="CRV62" s="410"/>
      <c r="CRW62" s="411"/>
      <c r="CRX62" s="412"/>
      <c r="CRY62" s="406"/>
      <c r="CRZ62" s="407"/>
      <c r="CSA62" s="408"/>
      <c r="CSB62" s="409"/>
      <c r="CSC62" s="410"/>
      <c r="CSD62" s="411"/>
      <c r="CSE62" s="412"/>
      <c r="CSF62" s="406"/>
      <c r="CSG62" s="407"/>
      <c r="CSH62" s="408"/>
      <c r="CSI62" s="409"/>
      <c r="CSJ62" s="410"/>
      <c r="CSK62" s="411"/>
      <c r="CSL62" s="412"/>
      <c r="CSM62" s="406"/>
      <c r="CSN62" s="407"/>
      <c r="CSO62" s="408"/>
      <c r="CSP62" s="409"/>
      <c r="CSQ62" s="410"/>
      <c r="CSR62" s="411"/>
      <c r="CSS62" s="412"/>
      <c r="CST62" s="406"/>
      <c r="CSU62" s="407"/>
      <c r="CSV62" s="408"/>
      <c r="CSW62" s="409"/>
      <c r="CSX62" s="410"/>
      <c r="CSY62" s="411"/>
      <c r="CSZ62" s="412"/>
      <c r="CTA62" s="406"/>
      <c r="CTB62" s="407"/>
      <c r="CTC62" s="408"/>
      <c r="CTD62" s="409"/>
      <c r="CTE62" s="410"/>
      <c r="CTF62" s="411"/>
      <c r="CTG62" s="412"/>
      <c r="CTH62" s="406"/>
      <c r="CTI62" s="407"/>
      <c r="CTJ62" s="408"/>
      <c r="CTK62" s="409"/>
      <c r="CTL62" s="410"/>
      <c r="CTM62" s="411"/>
      <c r="CTN62" s="412"/>
      <c r="CTO62" s="406"/>
      <c r="CTP62" s="407"/>
      <c r="CTQ62" s="408"/>
      <c r="CTR62" s="409"/>
      <c r="CTS62" s="410"/>
      <c r="CTT62" s="411"/>
      <c r="CTU62" s="412"/>
      <c r="CTV62" s="406"/>
      <c r="CTW62" s="407"/>
      <c r="CTX62" s="408"/>
      <c r="CTY62" s="409"/>
      <c r="CTZ62" s="410"/>
      <c r="CUA62" s="411"/>
      <c r="CUB62" s="412"/>
      <c r="CUC62" s="406"/>
      <c r="CUD62" s="407"/>
      <c r="CUE62" s="408"/>
      <c r="CUF62" s="409"/>
      <c r="CUG62" s="410"/>
      <c r="CUH62" s="411"/>
      <c r="CUI62" s="412"/>
      <c r="CUJ62" s="406"/>
      <c r="CUK62" s="407"/>
      <c r="CUL62" s="408"/>
      <c r="CUM62" s="409"/>
      <c r="CUN62" s="410"/>
      <c r="CUO62" s="411"/>
      <c r="CUP62" s="412"/>
      <c r="CUQ62" s="406"/>
      <c r="CUR62" s="407"/>
      <c r="CUS62" s="408"/>
      <c r="CUT62" s="409"/>
      <c r="CUU62" s="410"/>
      <c r="CUV62" s="411"/>
      <c r="CUW62" s="412"/>
      <c r="CUX62" s="406"/>
      <c r="CUY62" s="407"/>
      <c r="CUZ62" s="408"/>
      <c r="CVA62" s="409"/>
      <c r="CVB62" s="410"/>
      <c r="CVC62" s="411"/>
      <c r="CVD62" s="412"/>
      <c r="CVE62" s="406"/>
      <c r="CVF62" s="407"/>
      <c r="CVG62" s="408"/>
      <c r="CVH62" s="409"/>
      <c r="CVI62" s="410"/>
      <c r="CVJ62" s="411"/>
      <c r="CVK62" s="412"/>
      <c r="CVL62" s="406"/>
      <c r="CVM62" s="407"/>
      <c r="CVN62" s="408"/>
      <c r="CVO62" s="409"/>
      <c r="CVP62" s="410"/>
      <c r="CVQ62" s="411"/>
      <c r="CVR62" s="412"/>
      <c r="CVS62" s="406"/>
      <c r="CVT62" s="407"/>
      <c r="CVU62" s="408"/>
      <c r="CVV62" s="409"/>
      <c r="CVW62" s="410"/>
      <c r="CVX62" s="411"/>
      <c r="CVY62" s="412"/>
      <c r="CVZ62" s="406"/>
      <c r="CWA62" s="407"/>
      <c r="CWB62" s="408"/>
      <c r="CWC62" s="409"/>
      <c r="CWD62" s="410"/>
      <c r="CWE62" s="411"/>
      <c r="CWF62" s="412"/>
      <c r="CWG62" s="406"/>
      <c r="CWH62" s="407"/>
      <c r="CWI62" s="408"/>
      <c r="CWJ62" s="409"/>
      <c r="CWK62" s="410"/>
      <c r="CWL62" s="411"/>
      <c r="CWM62" s="412"/>
      <c r="CWN62" s="406"/>
      <c r="CWO62" s="407"/>
      <c r="CWP62" s="408"/>
      <c r="CWQ62" s="409"/>
      <c r="CWR62" s="410"/>
      <c r="CWS62" s="411"/>
      <c r="CWT62" s="412"/>
      <c r="CWU62" s="406"/>
      <c r="CWV62" s="407"/>
      <c r="CWW62" s="408"/>
      <c r="CWX62" s="409"/>
      <c r="CWY62" s="410"/>
      <c r="CWZ62" s="411"/>
      <c r="CXA62" s="412"/>
      <c r="CXB62" s="406"/>
      <c r="CXC62" s="407"/>
      <c r="CXD62" s="408"/>
      <c r="CXE62" s="409"/>
      <c r="CXF62" s="410"/>
      <c r="CXG62" s="411"/>
      <c r="CXH62" s="412"/>
      <c r="CXI62" s="406"/>
      <c r="CXJ62" s="407"/>
      <c r="CXK62" s="408"/>
      <c r="CXL62" s="409"/>
      <c r="CXM62" s="410"/>
      <c r="CXN62" s="411"/>
      <c r="CXO62" s="412"/>
      <c r="CXP62" s="406"/>
      <c r="CXQ62" s="407"/>
      <c r="CXR62" s="408"/>
      <c r="CXS62" s="409"/>
      <c r="CXT62" s="410"/>
      <c r="CXU62" s="411"/>
      <c r="CXV62" s="412"/>
      <c r="CXW62" s="406"/>
      <c r="CXX62" s="407"/>
      <c r="CXY62" s="408"/>
      <c r="CXZ62" s="409"/>
      <c r="CYA62" s="410"/>
      <c r="CYB62" s="411"/>
      <c r="CYC62" s="412"/>
      <c r="CYD62" s="406"/>
      <c r="CYE62" s="407"/>
      <c r="CYF62" s="408"/>
      <c r="CYG62" s="409"/>
      <c r="CYH62" s="410"/>
      <c r="CYI62" s="411"/>
      <c r="CYJ62" s="412"/>
      <c r="CYK62" s="406"/>
      <c r="CYL62" s="407"/>
      <c r="CYM62" s="408"/>
      <c r="CYN62" s="409"/>
      <c r="CYO62" s="410"/>
      <c r="CYP62" s="411"/>
      <c r="CYQ62" s="412"/>
      <c r="CYR62" s="406"/>
      <c r="CYS62" s="407"/>
      <c r="CYT62" s="408"/>
      <c r="CYU62" s="409"/>
      <c r="CYV62" s="410"/>
      <c r="CYW62" s="411"/>
      <c r="CYX62" s="412"/>
      <c r="CYY62" s="406"/>
      <c r="CYZ62" s="407"/>
      <c r="CZA62" s="408"/>
      <c r="CZB62" s="409"/>
      <c r="CZC62" s="410"/>
      <c r="CZD62" s="411"/>
      <c r="CZE62" s="412"/>
      <c r="CZF62" s="406"/>
      <c r="CZG62" s="407"/>
      <c r="CZH62" s="408"/>
      <c r="CZI62" s="409"/>
      <c r="CZJ62" s="410"/>
      <c r="CZK62" s="411"/>
      <c r="CZL62" s="412"/>
      <c r="CZM62" s="406"/>
      <c r="CZN62" s="407"/>
      <c r="CZO62" s="408"/>
      <c r="CZP62" s="409"/>
      <c r="CZQ62" s="410"/>
      <c r="CZR62" s="411"/>
      <c r="CZS62" s="412"/>
      <c r="CZT62" s="406"/>
      <c r="CZU62" s="407"/>
      <c r="CZV62" s="408"/>
      <c r="CZW62" s="409"/>
      <c r="CZX62" s="410"/>
      <c r="CZY62" s="411"/>
      <c r="CZZ62" s="412"/>
      <c r="DAA62" s="406"/>
      <c r="DAB62" s="407"/>
      <c r="DAC62" s="408"/>
      <c r="DAD62" s="409"/>
      <c r="DAE62" s="410"/>
      <c r="DAF62" s="411"/>
      <c r="DAG62" s="412"/>
      <c r="DAH62" s="406"/>
      <c r="DAI62" s="407"/>
      <c r="DAJ62" s="408"/>
      <c r="DAK62" s="409"/>
      <c r="DAL62" s="410"/>
      <c r="DAM62" s="411"/>
      <c r="DAN62" s="412"/>
      <c r="DAO62" s="406"/>
      <c r="DAP62" s="407"/>
      <c r="DAQ62" s="408"/>
      <c r="DAR62" s="409"/>
      <c r="DAS62" s="410"/>
      <c r="DAT62" s="411"/>
      <c r="DAU62" s="412"/>
      <c r="DAV62" s="406"/>
      <c r="DAW62" s="407"/>
      <c r="DAX62" s="408"/>
      <c r="DAY62" s="409"/>
      <c r="DAZ62" s="410"/>
      <c r="DBA62" s="411"/>
      <c r="DBB62" s="412"/>
      <c r="DBC62" s="406"/>
      <c r="DBD62" s="407"/>
      <c r="DBE62" s="408"/>
      <c r="DBF62" s="409"/>
      <c r="DBG62" s="410"/>
      <c r="DBH62" s="411"/>
      <c r="DBI62" s="412"/>
      <c r="DBJ62" s="406"/>
      <c r="DBK62" s="407"/>
      <c r="DBL62" s="408"/>
      <c r="DBM62" s="409"/>
      <c r="DBN62" s="410"/>
      <c r="DBO62" s="411"/>
      <c r="DBP62" s="412"/>
      <c r="DBQ62" s="406"/>
      <c r="DBR62" s="407"/>
      <c r="DBS62" s="408"/>
      <c r="DBT62" s="409"/>
      <c r="DBU62" s="410"/>
      <c r="DBV62" s="411"/>
      <c r="DBW62" s="412"/>
      <c r="DBX62" s="406"/>
      <c r="DBY62" s="407"/>
      <c r="DBZ62" s="408"/>
      <c r="DCA62" s="409"/>
      <c r="DCB62" s="410"/>
      <c r="DCC62" s="411"/>
      <c r="DCD62" s="412"/>
      <c r="DCE62" s="406"/>
      <c r="DCF62" s="407"/>
      <c r="DCG62" s="408"/>
      <c r="DCH62" s="409"/>
      <c r="DCI62" s="410"/>
      <c r="DCJ62" s="411"/>
      <c r="DCK62" s="412"/>
      <c r="DCL62" s="406"/>
      <c r="DCM62" s="407"/>
      <c r="DCN62" s="408"/>
      <c r="DCO62" s="409"/>
      <c r="DCP62" s="410"/>
      <c r="DCQ62" s="411"/>
      <c r="DCR62" s="412"/>
      <c r="DCS62" s="406"/>
      <c r="DCT62" s="407"/>
      <c r="DCU62" s="408"/>
      <c r="DCV62" s="409"/>
      <c r="DCW62" s="410"/>
      <c r="DCX62" s="411"/>
      <c r="DCY62" s="412"/>
      <c r="DCZ62" s="406"/>
      <c r="DDA62" s="407"/>
      <c r="DDB62" s="408"/>
      <c r="DDC62" s="409"/>
      <c r="DDD62" s="410"/>
      <c r="DDE62" s="411"/>
      <c r="DDF62" s="412"/>
      <c r="DDG62" s="406"/>
      <c r="DDH62" s="407"/>
      <c r="DDI62" s="408"/>
      <c r="DDJ62" s="409"/>
      <c r="DDK62" s="410"/>
      <c r="DDL62" s="411"/>
      <c r="DDM62" s="412"/>
      <c r="DDN62" s="406"/>
      <c r="DDO62" s="407"/>
      <c r="DDP62" s="408"/>
      <c r="DDQ62" s="409"/>
      <c r="DDR62" s="410"/>
      <c r="DDS62" s="411"/>
      <c r="DDT62" s="412"/>
      <c r="DDU62" s="406"/>
      <c r="DDV62" s="407"/>
      <c r="DDW62" s="408"/>
      <c r="DDX62" s="409"/>
      <c r="DDY62" s="410"/>
      <c r="DDZ62" s="411"/>
      <c r="DEA62" s="412"/>
      <c r="DEB62" s="406"/>
      <c r="DEC62" s="407"/>
      <c r="DED62" s="408"/>
      <c r="DEE62" s="409"/>
      <c r="DEF62" s="410"/>
      <c r="DEG62" s="411"/>
      <c r="DEH62" s="412"/>
      <c r="DEI62" s="406"/>
      <c r="DEJ62" s="407"/>
      <c r="DEK62" s="408"/>
      <c r="DEL62" s="409"/>
      <c r="DEM62" s="410"/>
      <c r="DEN62" s="411"/>
      <c r="DEO62" s="412"/>
      <c r="DEP62" s="406"/>
      <c r="DEQ62" s="407"/>
      <c r="DER62" s="408"/>
      <c r="DES62" s="409"/>
      <c r="DET62" s="410"/>
      <c r="DEU62" s="411"/>
      <c r="DEV62" s="412"/>
      <c r="DEW62" s="406"/>
      <c r="DEX62" s="407"/>
      <c r="DEY62" s="408"/>
      <c r="DEZ62" s="409"/>
      <c r="DFA62" s="410"/>
      <c r="DFB62" s="411"/>
      <c r="DFC62" s="412"/>
      <c r="DFD62" s="406"/>
      <c r="DFE62" s="407"/>
      <c r="DFF62" s="408"/>
      <c r="DFG62" s="409"/>
      <c r="DFH62" s="410"/>
      <c r="DFI62" s="411"/>
      <c r="DFJ62" s="412"/>
      <c r="DFK62" s="406"/>
      <c r="DFL62" s="407"/>
      <c r="DFM62" s="408"/>
      <c r="DFN62" s="409"/>
      <c r="DFO62" s="410"/>
      <c r="DFP62" s="411"/>
      <c r="DFQ62" s="412"/>
      <c r="DFR62" s="406"/>
      <c r="DFS62" s="407"/>
      <c r="DFT62" s="408"/>
      <c r="DFU62" s="409"/>
      <c r="DFV62" s="410"/>
      <c r="DFW62" s="411"/>
      <c r="DFX62" s="412"/>
      <c r="DFY62" s="406"/>
      <c r="DFZ62" s="407"/>
      <c r="DGA62" s="408"/>
      <c r="DGB62" s="409"/>
      <c r="DGC62" s="410"/>
      <c r="DGD62" s="411"/>
      <c r="DGE62" s="412"/>
      <c r="DGF62" s="406"/>
      <c r="DGG62" s="407"/>
      <c r="DGH62" s="408"/>
      <c r="DGI62" s="409"/>
      <c r="DGJ62" s="410"/>
      <c r="DGK62" s="411"/>
      <c r="DGL62" s="412"/>
      <c r="DGM62" s="406"/>
      <c r="DGN62" s="407"/>
      <c r="DGO62" s="408"/>
      <c r="DGP62" s="409"/>
      <c r="DGQ62" s="410"/>
      <c r="DGR62" s="411"/>
      <c r="DGS62" s="412"/>
      <c r="DGT62" s="406"/>
      <c r="DGU62" s="407"/>
      <c r="DGV62" s="408"/>
      <c r="DGW62" s="409"/>
      <c r="DGX62" s="410"/>
      <c r="DGY62" s="411"/>
      <c r="DGZ62" s="412"/>
      <c r="DHA62" s="406"/>
      <c r="DHB62" s="407"/>
      <c r="DHC62" s="408"/>
      <c r="DHD62" s="409"/>
      <c r="DHE62" s="410"/>
      <c r="DHF62" s="411"/>
      <c r="DHG62" s="412"/>
      <c r="DHH62" s="406"/>
      <c r="DHI62" s="407"/>
      <c r="DHJ62" s="408"/>
      <c r="DHK62" s="409"/>
      <c r="DHL62" s="410"/>
      <c r="DHM62" s="411"/>
      <c r="DHN62" s="412"/>
      <c r="DHO62" s="406"/>
      <c r="DHP62" s="407"/>
      <c r="DHQ62" s="408"/>
      <c r="DHR62" s="409"/>
      <c r="DHS62" s="410"/>
      <c r="DHT62" s="411"/>
      <c r="DHU62" s="412"/>
      <c r="DHV62" s="406"/>
      <c r="DHW62" s="407"/>
      <c r="DHX62" s="408"/>
      <c r="DHY62" s="409"/>
      <c r="DHZ62" s="410"/>
      <c r="DIA62" s="411"/>
      <c r="DIB62" s="412"/>
      <c r="DIC62" s="406"/>
      <c r="DID62" s="407"/>
      <c r="DIE62" s="408"/>
      <c r="DIF62" s="409"/>
      <c r="DIG62" s="410"/>
      <c r="DIH62" s="411"/>
      <c r="DII62" s="412"/>
      <c r="DIJ62" s="406"/>
      <c r="DIK62" s="407"/>
      <c r="DIL62" s="408"/>
      <c r="DIM62" s="409"/>
      <c r="DIN62" s="410"/>
      <c r="DIO62" s="411"/>
      <c r="DIP62" s="412"/>
      <c r="DIQ62" s="406"/>
      <c r="DIR62" s="407"/>
      <c r="DIS62" s="408"/>
      <c r="DIT62" s="409"/>
      <c r="DIU62" s="410"/>
      <c r="DIV62" s="411"/>
      <c r="DIW62" s="412"/>
      <c r="DIX62" s="406"/>
      <c r="DIY62" s="407"/>
      <c r="DIZ62" s="408"/>
      <c r="DJA62" s="409"/>
      <c r="DJB62" s="410"/>
      <c r="DJC62" s="411"/>
      <c r="DJD62" s="412"/>
      <c r="DJE62" s="406"/>
      <c r="DJF62" s="407"/>
      <c r="DJG62" s="408"/>
      <c r="DJH62" s="409"/>
      <c r="DJI62" s="410"/>
      <c r="DJJ62" s="411"/>
      <c r="DJK62" s="412"/>
      <c r="DJL62" s="406"/>
      <c r="DJM62" s="407"/>
      <c r="DJN62" s="408"/>
      <c r="DJO62" s="409"/>
      <c r="DJP62" s="410"/>
      <c r="DJQ62" s="411"/>
      <c r="DJR62" s="412"/>
      <c r="DJS62" s="406"/>
      <c r="DJT62" s="407"/>
      <c r="DJU62" s="408"/>
      <c r="DJV62" s="409"/>
      <c r="DJW62" s="410"/>
      <c r="DJX62" s="411"/>
      <c r="DJY62" s="412"/>
      <c r="DJZ62" s="406"/>
      <c r="DKA62" s="407"/>
      <c r="DKB62" s="408"/>
      <c r="DKC62" s="409"/>
      <c r="DKD62" s="410"/>
      <c r="DKE62" s="411"/>
      <c r="DKF62" s="412"/>
      <c r="DKG62" s="406"/>
      <c r="DKH62" s="407"/>
      <c r="DKI62" s="408"/>
      <c r="DKJ62" s="409"/>
      <c r="DKK62" s="410"/>
      <c r="DKL62" s="411"/>
      <c r="DKM62" s="412"/>
      <c r="DKN62" s="406"/>
      <c r="DKO62" s="407"/>
      <c r="DKP62" s="408"/>
      <c r="DKQ62" s="409"/>
      <c r="DKR62" s="410"/>
      <c r="DKS62" s="411"/>
      <c r="DKT62" s="412"/>
      <c r="DKU62" s="406"/>
      <c r="DKV62" s="407"/>
      <c r="DKW62" s="408"/>
      <c r="DKX62" s="409"/>
      <c r="DKY62" s="410"/>
      <c r="DKZ62" s="411"/>
      <c r="DLA62" s="412"/>
      <c r="DLB62" s="406"/>
      <c r="DLC62" s="407"/>
      <c r="DLD62" s="408"/>
      <c r="DLE62" s="409"/>
      <c r="DLF62" s="410"/>
      <c r="DLG62" s="411"/>
      <c r="DLH62" s="412"/>
      <c r="DLI62" s="406"/>
      <c r="DLJ62" s="407"/>
      <c r="DLK62" s="408"/>
      <c r="DLL62" s="409"/>
      <c r="DLM62" s="410"/>
      <c r="DLN62" s="411"/>
      <c r="DLO62" s="412"/>
      <c r="DLP62" s="406"/>
      <c r="DLQ62" s="407"/>
      <c r="DLR62" s="408"/>
      <c r="DLS62" s="409"/>
      <c r="DLT62" s="410"/>
      <c r="DLU62" s="411"/>
      <c r="DLV62" s="412"/>
      <c r="DLW62" s="406"/>
      <c r="DLX62" s="407"/>
      <c r="DLY62" s="408"/>
      <c r="DLZ62" s="409"/>
      <c r="DMA62" s="410"/>
      <c r="DMB62" s="411"/>
      <c r="DMC62" s="412"/>
      <c r="DMD62" s="406"/>
      <c r="DME62" s="407"/>
      <c r="DMF62" s="408"/>
      <c r="DMG62" s="409"/>
      <c r="DMH62" s="410"/>
      <c r="DMI62" s="411"/>
      <c r="DMJ62" s="412"/>
      <c r="DMK62" s="406"/>
      <c r="DML62" s="407"/>
      <c r="DMM62" s="408"/>
      <c r="DMN62" s="409"/>
      <c r="DMO62" s="410"/>
      <c r="DMP62" s="411"/>
      <c r="DMQ62" s="412"/>
      <c r="DMR62" s="406"/>
      <c r="DMS62" s="407"/>
      <c r="DMT62" s="408"/>
      <c r="DMU62" s="409"/>
      <c r="DMV62" s="410"/>
      <c r="DMW62" s="411"/>
      <c r="DMX62" s="412"/>
      <c r="DMY62" s="406"/>
      <c r="DMZ62" s="407"/>
      <c r="DNA62" s="408"/>
      <c r="DNB62" s="409"/>
      <c r="DNC62" s="410"/>
      <c r="DND62" s="411"/>
      <c r="DNE62" s="412"/>
      <c r="DNF62" s="406"/>
      <c r="DNG62" s="407"/>
      <c r="DNH62" s="408"/>
      <c r="DNI62" s="409"/>
      <c r="DNJ62" s="410"/>
      <c r="DNK62" s="411"/>
      <c r="DNL62" s="412"/>
      <c r="DNM62" s="406"/>
      <c r="DNN62" s="407"/>
      <c r="DNO62" s="408"/>
      <c r="DNP62" s="409"/>
      <c r="DNQ62" s="410"/>
      <c r="DNR62" s="411"/>
      <c r="DNS62" s="412"/>
      <c r="DNT62" s="406"/>
      <c r="DNU62" s="407"/>
      <c r="DNV62" s="408"/>
      <c r="DNW62" s="409"/>
      <c r="DNX62" s="410"/>
      <c r="DNY62" s="411"/>
      <c r="DNZ62" s="412"/>
      <c r="DOA62" s="406"/>
      <c r="DOB62" s="407"/>
      <c r="DOC62" s="408"/>
      <c r="DOD62" s="409"/>
      <c r="DOE62" s="410"/>
      <c r="DOF62" s="411"/>
      <c r="DOG62" s="412"/>
      <c r="DOH62" s="406"/>
      <c r="DOI62" s="407"/>
      <c r="DOJ62" s="408"/>
      <c r="DOK62" s="409"/>
      <c r="DOL62" s="410"/>
      <c r="DOM62" s="411"/>
      <c r="DON62" s="412"/>
      <c r="DOO62" s="406"/>
      <c r="DOP62" s="407"/>
      <c r="DOQ62" s="408"/>
      <c r="DOR62" s="409"/>
      <c r="DOS62" s="410"/>
      <c r="DOT62" s="411"/>
      <c r="DOU62" s="412"/>
      <c r="DOV62" s="406"/>
      <c r="DOW62" s="407"/>
      <c r="DOX62" s="408"/>
      <c r="DOY62" s="409"/>
      <c r="DOZ62" s="410"/>
      <c r="DPA62" s="411"/>
      <c r="DPB62" s="412"/>
      <c r="DPC62" s="406"/>
      <c r="DPD62" s="407"/>
      <c r="DPE62" s="408"/>
      <c r="DPF62" s="409"/>
      <c r="DPG62" s="410"/>
      <c r="DPH62" s="411"/>
      <c r="DPI62" s="412"/>
      <c r="DPJ62" s="406"/>
      <c r="DPK62" s="407"/>
      <c r="DPL62" s="408"/>
      <c r="DPM62" s="409"/>
      <c r="DPN62" s="410"/>
      <c r="DPO62" s="411"/>
      <c r="DPP62" s="412"/>
      <c r="DPQ62" s="406"/>
      <c r="DPR62" s="407"/>
      <c r="DPS62" s="408"/>
      <c r="DPT62" s="409"/>
      <c r="DPU62" s="410"/>
      <c r="DPV62" s="411"/>
      <c r="DPW62" s="412"/>
      <c r="DPX62" s="406"/>
      <c r="DPY62" s="407"/>
      <c r="DPZ62" s="408"/>
      <c r="DQA62" s="409"/>
      <c r="DQB62" s="410"/>
      <c r="DQC62" s="411"/>
      <c r="DQD62" s="412"/>
      <c r="DQE62" s="406"/>
      <c r="DQF62" s="407"/>
      <c r="DQG62" s="408"/>
      <c r="DQH62" s="409"/>
      <c r="DQI62" s="410"/>
      <c r="DQJ62" s="411"/>
      <c r="DQK62" s="412"/>
      <c r="DQL62" s="406"/>
      <c r="DQM62" s="407"/>
      <c r="DQN62" s="408"/>
      <c r="DQO62" s="409"/>
      <c r="DQP62" s="410"/>
      <c r="DQQ62" s="411"/>
      <c r="DQR62" s="412"/>
      <c r="DQS62" s="406"/>
      <c r="DQT62" s="407"/>
      <c r="DQU62" s="408"/>
      <c r="DQV62" s="409"/>
      <c r="DQW62" s="410"/>
      <c r="DQX62" s="411"/>
      <c r="DQY62" s="412"/>
      <c r="DQZ62" s="406"/>
      <c r="DRA62" s="407"/>
      <c r="DRB62" s="408"/>
      <c r="DRC62" s="409"/>
      <c r="DRD62" s="410"/>
      <c r="DRE62" s="411"/>
      <c r="DRF62" s="412"/>
      <c r="DRG62" s="406"/>
      <c r="DRH62" s="407"/>
      <c r="DRI62" s="408"/>
      <c r="DRJ62" s="409"/>
      <c r="DRK62" s="410"/>
      <c r="DRL62" s="411"/>
      <c r="DRM62" s="412"/>
      <c r="DRN62" s="406"/>
      <c r="DRO62" s="407"/>
      <c r="DRP62" s="408"/>
      <c r="DRQ62" s="409"/>
      <c r="DRR62" s="410"/>
      <c r="DRS62" s="411"/>
      <c r="DRT62" s="412"/>
      <c r="DRU62" s="406"/>
      <c r="DRV62" s="407"/>
      <c r="DRW62" s="408"/>
      <c r="DRX62" s="409"/>
      <c r="DRY62" s="410"/>
      <c r="DRZ62" s="411"/>
      <c r="DSA62" s="412"/>
      <c r="DSB62" s="406"/>
      <c r="DSC62" s="407"/>
      <c r="DSD62" s="408"/>
      <c r="DSE62" s="409"/>
      <c r="DSF62" s="410"/>
      <c r="DSG62" s="411"/>
      <c r="DSH62" s="412"/>
      <c r="DSI62" s="406"/>
      <c r="DSJ62" s="407"/>
      <c r="DSK62" s="408"/>
      <c r="DSL62" s="409"/>
      <c r="DSM62" s="410"/>
      <c r="DSN62" s="411"/>
      <c r="DSO62" s="412"/>
      <c r="DSP62" s="406"/>
      <c r="DSQ62" s="407"/>
      <c r="DSR62" s="408"/>
      <c r="DSS62" s="409"/>
      <c r="DST62" s="410"/>
      <c r="DSU62" s="411"/>
      <c r="DSV62" s="412"/>
      <c r="DSW62" s="406"/>
      <c r="DSX62" s="407"/>
      <c r="DSY62" s="408"/>
      <c r="DSZ62" s="409"/>
      <c r="DTA62" s="410"/>
      <c r="DTB62" s="411"/>
      <c r="DTC62" s="412"/>
      <c r="DTD62" s="406"/>
      <c r="DTE62" s="407"/>
      <c r="DTF62" s="408"/>
      <c r="DTG62" s="409"/>
      <c r="DTH62" s="410"/>
      <c r="DTI62" s="411"/>
      <c r="DTJ62" s="412"/>
      <c r="DTK62" s="406"/>
      <c r="DTL62" s="407"/>
      <c r="DTM62" s="408"/>
      <c r="DTN62" s="409"/>
      <c r="DTO62" s="410"/>
      <c r="DTP62" s="411"/>
      <c r="DTQ62" s="412"/>
      <c r="DTR62" s="406"/>
      <c r="DTS62" s="407"/>
      <c r="DTT62" s="408"/>
      <c r="DTU62" s="409"/>
      <c r="DTV62" s="410"/>
      <c r="DTW62" s="411"/>
      <c r="DTX62" s="412"/>
      <c r="DTY62" s="406"/>
      <c r="DTZ62" s="407"/>
      <c r="DUA62" s="408"/>
      <c r="DUB62" s="409"/>
      <c r="DUC62" s="410"/>
      <c r="DUD62" s="411"/>
      <c r="DUE62" s="412"/>
      <c r="DUF62" s="406"/>
      <c r="DUG62" s="407"/>
      <c r="DUH62" s="408"/>
      <c r="DUI62" s="409"/>
      <c r="DUJ62" s="410"/>
      <c r="DUK62" s="411"/>
      <c r="DUL62" s="412"/>
      <c r="DUM62" s="406"/>
      <c r="DUN62" s="407"/>
      <c r="DUO62" s="408"/>
      <c r="DUP62" s="409"/>
      <c r="DUQ62" s="410"/>
      <c r="DUR62" s="411"/>
      <c r="DUS62" s="412"/>
      <c r="DUT62" s="406"/>
      <c r="DUU62" s="407"/>
      <c r="DUV62" s="408"/>
      <c r="DUW62" s="409"/>
      <c r="DUX62" s="410"/>
      <c r="DUY62" s="411"/>
      <c r="DUZ62" s="412"/>
      <c r="DVA62" s="406"/>
      <c r="DVB62" s="407"/>
      <c r="DVC62" s="408"/>
      <c r="DVD62" s="409"/>
      <c r="DVE62" s="410"/>
      <c r="DVF62" s="411"/>
      <c r="DVG62" s="412"/>
      <c r="DVH62" s="406"/>
      <c r="DVI62" s="407"/>
      <c r="DVJ62" s="408"/>
      <c r="DVK62" s="409"/>
      <c r="DVL62" s="410"/>
      <c r="DVM62" s="411"/>
      <c r="DVN62" s="412"/>
      <c r="DVO62" s="406"/>
      <c r="DVP62" s="407"/>
      <c r="DVQ62" s="408"/>
      <c r="DVR62" s="409"/>
      <c r="DVS62" s="410"/>
      <c r="DVT62" s="411"/>
      <c r="DVU62" s="412"/>
      <c r="DVV62" s="406"/>
      <c r="DVW62" s="407"/>
      <c r="DVX62" s="408"/>
      <c r="DVY62" s="409"/>
      <c r="DVZ62" s="410"/>
      <c r="DWA62" s="411"/>
      <c r="DWB62" s="412"/>
      <c r="DWC62" s="406"/>
      <c r="DWD62" s="407"/>
      <c r="DWE62" s="408"/>
      <c r="DWF62" s="409"/>
      <c r="DWG62" s="410"/>
      <c r="DWH62" s="411"/>
      <c r="DWI62" s="412"/>
      <c r="DWJ62" s="406"/>
      <c r="DWK62" s="407"/>
      <c r="DWL62" s="408"/>
      <c r="DWM62" s="409"/>
      <c r="DWN62" s="410"/>
      <c r="DWO62" s="411"/>
      <c r="DWP62" s="412"/>
      <c r="DWQ62" s="406"/>
      <c r="DWR62" s="407"/>
      <c r="DWS62" s="408"/>
      <c r="DWT62" s="409"/>
      <c r="DWU62" s="410"/>
      <c r="DWV62" s="411"/>
      <c r="DWW62" s="412"/>
      <c r="DWX62" s="406"/>
      <c r="DWY62" s="407"/>
      <c r="DWZ62" s="408"/>
      <c r="DXA62" s="409"/>
      <c r="DXB62" s="410"/>
      <c r="DXC62" s="411"/>
      <c r="DXD62" s="412"/>
      <c r="DXE62" s="406"/>
      <c r="DXF62" s="407"/>
      <c r="DXG62" s="408"/>
      <c r="DXH62" s="409"/>
      <c r="DXI62" s="410"/>
      <c r="DXJ62" s="411"/>
      <c r="DXK62" s="412"/>
      <c r="DXL62" s="406"/>
      <c r="DXM62" s="407"/>
      <c r="DXN62" s="408"/>
      <c r="DXO62" s="409"/>
      <c r="DXP62" s="410"/>
      <c r="DXQ62" s="411"/>
      <c r="DXR62" s="412"/>
      <c r="DXS62" s="406"/>
      <c r="DXT62" s="407"/>
      <c r="DXU62" s="408"/>
      <c r="DXV62" s="409"/>
      <c r="DXW62" s="410"/>
      <c r="DXX62" s="411"/>
      <c r="DXY62" s="412"/>
      <c r="DXZ62" s="406"/>
      <c r="DYA62" s="407"/>
      <c r="DYB62" s="408"/>
      <c r="DYC62" s="409"/>
      <c r="DYD62" s="410"/>
      <c r="DYE62" s="411"/>
      <c r="DYF62" s="412"/>
      <c r="DYG62" s="406"/>
      <c r="DYH62" s="407"/>
      <c r="DYI62" s="408"/>
      <c r="DYJ62" s="409"/>
      <c r="DYK62" s="410"/>
      <c r="DYL62" s="411"/>
      <c r="DYM62" s="412"/>
      <c r="DYN62" s="406"/>
      <c r="DYO62" s="407"/>
      <c r="DYP62" s="408"/>
      <c r="DYQ62" s="409"/>
      <c r="DYR62" s="410"/>
      <c r="DYS62" s="411"/>
      <c r="DYT62" s="412"/>
      <c r="DYU62" s="406"/>
      <c r="DYV62" s="407"/>
      <c r="DYW62" s="408"/>
      <c r="DYX62" s="409"/>
      <c r="DYY62" s="410"/>
      <c r="DYZ62" s="411"/>
      <c r="DZA62" s="412"/>
      <c r="DZB62" s="406"/>
      <c r="DZC62" s="407"/>
      <c r="DZD62" s="408"/>
      <c r="DZE62" s="409"/>
      <c r="DZF62" s="410"/>
      <c r="DZG62" s="411"/>
      <c r="DZH62" s="412"/>
      <c r="DZI62" s="406"/>
      <c r="DZJ62" s="407"/>
      <c r="DZK62" s="408"/>
      <c r="DZL62" s="409"/>
      <c r="DZM62" s="410"/>
      <c r="DZN62" s="411"/>
      <c r="DZO62" s="412"/>
      <c r="DZP62" s="406"/>
      <c r="DZQ62" s="407"/>
      <c r="DZR62" s="408"/>
      <c r="DZS62" s="409"/>
      <c r="DZT62" s="410"/>
      <c r="DZU62" s="411"/>
      <c r="DZV62" s="412"/>
      <c r="DZW62" s="406"/>
      <c r="DZX62" s="407"/>
      <c r="DZY62" s="408"/>
      <c r="DZZ62" s="409"/>
      <c r="EAA62" s="410"/>
      <c r="EAB62" s="411"/>
      <c r="EAC62" s="412"/>
      <c r="EAD62" s="406"/>
      <c r="EAE62" s="407"/>
      <c r="EAF62" s="408"/>
      <c r="EAG62" s="409"/>
      <c r="EAH62" s="410"/>
      <c r="EAI62" s="411"/>
      <c r="EAJ62" s="412"/>
      <c r="EAK62" s="406"/>
      <c r="EAL62" s="407"/>
      <c r="EAM62" s="408"/>
      <c r="EAN62" s="409"/>
      <c r="EAO62" s="410"/>
      <c r="EAP62" s="411"/>
      <c r="EAQ62" s="412"/>
      <c r="EAR62" s="406"/>
      <c r="EAS62" s="407"/>
      <c r="EAT62" s="408"/>
      <c r="EAU62" s="409"/>
      <c r="EAV62" s="410"/>
      <c r="EAW62" s="411"/>
      <c r="EAX62" s="412"/>
      <c r="EAY62" s="406"/>
      <c r="EAZ62" s="407"/>
      <c r="EBA62" s="408"/>
      <c r="EBB62" s="409"/>
      <c r="EBC62" s="410"/>
      <c r="EBD62" s="411"/>
      <c r="EBE62" s="412"/>
      <c r="EBF62" s="406"/>
      <c r="EBG62" s="407"/>
      <c r="EBH62" s="408"/>
      <c r="EBI62" s="409"/>
      <c r="EBJ62" s="410"/>
      <c r="EBK62" s="411"/>
      <c r="EBL62" s="412"/>
      <c r="EBM62" s="406"/>
      <c r="EBN62" s="407"/>
      <c r="EBO62" s="408"/>
      <c r="EBP62" s="409"/>
      <c r="EBQ62" s="410"/>
      <c r="EBR62" s="411"/>
      <c r="EBS62" s="412"/>
      <c r="EBT62" s="406"/>
      <c r="EBU62" s="407"/>
      <c r="EBV62" s="408"/>
      <c r="EBW62" s="409"/>
      <c r="EBX62" s="410"/>
      <c r="EBY62" s="411"/>
      <c r="EBZ62" s="412"/>
      <c r="ECA62" s="406"/>
      <c r="ECB62" s="407"/>
      <c r="ECC62" s="408"/>
      <c r="ECD62" s="409"/>
      <c r="ECE62" s="410"/>
      <c r="ECF62" s="411"/>
      <c r="ECG62" s="412"/>
      <c r="ECH62" s="406"/>
      <c r="ECI62" s="407"/>
      <c r="ECJ62" s="408"/>
      <c r="ECK62" s="409"/>
      <c r="ECL62" s="410"/>
      <c r="ECM62" s="411"/>
      <c r="ECN62" s="412"/>
      <c r="ECO62" s="406"/>
      <c r="ECP62" s="407"/>
      <c r="ECQ62" s="408"/>
      <c r="ECR62" s="409"/>
      <c r="ECS62" s="410"/>
      <c r="ECT62" s="411"/>
      <c r="ECU62" s="412"/>
      <c r="ECV62" s="406"/>
      <c r="ECW62" s="407"/>
      <c r="ECX62" s="408"/>
      <c r="ECY62" s="409"/>
      <c r="ECZ62" s="410"/>
      <c r="EDA62" s="411"/>
      <c r="EDB62" s="412"/>
      <c r="EDC62" s="406"/>
      <c r="EDD62" s="407"/>
      <c r="EDE62" s="408"/>
      <c r="EDF62" s="409"/>
      <c r="EDG62" s="410"/>
      <c r="EDH62" s="411"/>
      <c r="EDI62" s="412"/>
      <c r="EDJ62" s="406"/>
      <c r="EDK62" s="407"/>
      <c r="EDL62" s="408"/>
      <c r="EDM62" s="409"/>
      <c r="EDN62" s="410"/>
      <c r="EDO62" s="411"/>
      <c r="EDP62" s="412"/>
      <c r="EDQ62" s="406"/>
      <c r="EDR62" s="407"/>
      <c r="EDS62" s="408"/>
      <c r="EDT62" s="409"/>
      <c r="EDU62" s="410"/>
      <c r="EDV62" s="411"/>
      <c r="EDW62" s="412"/>
      <c r="EDX62" s="406"/>
      <c r="EDY62" s="407"/>
      <c r="EDZ62" s="408"/>
      <c r="EEA62" s="409"/>
      <c r="EEB62" s="410"/>
      <c r="EEC62" s="411"/>
      <c r="EED62" s="412"/>
      <c r="EEE62" s="406"/>
      <c r="EEF62" s="407"/>
      <c r="EEG62" s="408"/>
      <c r="EEH62" s="409"/>
      <c r="EEI62" s="410"/>
      <c r="EEJ62" s="411"/>
      <c r="EEK62" s="412"/>
      <c r="EEL62" s="406"/>
      <c r="EEM62" s="407"/>
      <c r="EEN62" s="408"/>
      <c r="EEO62" s="409"/>
      <c r="EEP62" s="410"/>
      <c r="EEQ62" s="411"/>
      <c r="EER62" s="412"/>
      <c r="EES62" s="406"/>
      <c r="EET62" s="407"/>
      <c r="EEU62" s="408"/>
      <c r="EEV62" s="409"/>
      <c r="EEW62" s="410"/>
      <c r="EEX62" s="411"/>
      <c r="EEY62" s="412"/>
      <c r="EEZ62" s="406"/>
      <c r="EFA62" s="407"/>
      <c r="EFB62" s="408"/>
      <c r="EFC62" s="409"/>
      <c r="EFD62" s="410"/>
      <c r="EFE62" s="411"/>
      <c r="EFF62" s="412"/>
      <c r="EFG62" s="406"/>
      <c r="EFH62" s="407"/>
      <c r="EFI62" s="408"/>
      <c r="EFJ62" s="409"/>
      <c r="EFK62" s="410"/>
      <c r="EFL62" s="411"/>
      <c r="EFM62" s="412"/>
      <c r="EFN62" s="406"/>
      <c r="EFO62" s="407"/>
      <c r="EFP62" s="408"/>
      <c r="EFQ62" s="409"/>
      <c r="EFR62" s="410"/>
      <c r="EFS62" s="411"/>
      <c r="EFT62" s="412"/>
      <c r="EFU62" s="406"/>
      <c r="EFV62" s="407"/>
      <c r="EFW62" s="408"/>
      <c r="EFX62" s="409"/>
      <c r="EFY62" s="410"/>
      <c r="EFZ62" s="411"/>
      <c r="EGA62" s="412"/>
      <c r="EGB62" s="406"/>
      <c r="EGC62" s="407"/>
      <c r="EGD62" s="408"/>
      <c r="EGE62" s="409"/>
      <c r="EGF62" s="410"/>
      <c r="EGG62" s="411"/>
      <c r="EGH62" s="412"/>
      <c r="EGI62" s="406"/>
      <c r="EGJ62" s="407"/>
      <c r="EGK62" s="408"/>
      <c r="EGL62" s="409"/>
      <c r="EGM62" s="410"/>
      <c r="EGN62" s="411"/>
      <c r="EGO62" s="412"/>
      <c r="EGP62" s="406"/>
      <c r="EGQ62" s="407"/>
      <c r="EGR62" s="408"/>
      <c r="EGS62" s="409"/>
      <c r="EGT62" s="410"/>
      <c r="EGU62" s="411"/>
      <c r="EGV62" s="412"/>
      <c r="EGW62" s="406"/>
      <c r="EGX62" s="407"/>
      <c r="EGY62" s="408"/>
      <c r="EGZ62" s="409"/>
      <c r="EHA62" s="410"/>
      <c r="EHB62" s="411"/>
      <c r="EHC62" s="412"/>
      <c r="EHD62" s="406"/>
      <c r="EHE62" s="407"/>
      <c r="EHF62" s="408"/>
      <c r="EHG62" s="409"/>
      <c r="EHH62" s="410"/>
      <c r="EHI62" s="411"/>
      <c r="EHJ62" s="412"/>
      <c r="EHK62" s="406"/>
      <c r="EHL62" s="407"/>
      <c r="EHM62" s="408"/>
      <c r="EHN62" s="409"/>
      <c r="EHO62" s="410"/>
      <c r="EHP62" s="411"/>
      <c r="EHQ62" s="412"/>
      <c r="EHR62" s="406"/>
      <c r="EHS62" s="407"/>
      <c r="EHT62" s="408"/>
      <c r="EHU62" s="409"/>
      <c r="EHV62" s="410"/>
      <c r="EHW62" s="411"/>
      <c r="EHX62" s="412"/>
      <c r="EHY62" s="406"/>
      <c r="EHZ62" s="407"/>
      <c r="EIA62" s="408"/>
      <c r="EIB62" s="409"/>
      <c r="EIC62" s="410"/>
      <c r="EID62" s="411"/>
      <c r="EIE62" s="412"/>
      <c r="EIF62" s="406"/>
      <c r="EIG62" s="407"/>
      <c r="EIH62" s="408"/>
      <c r="EII62" s="409"/>
      <c r="EIJ62" s="410"/>
      <c r="EIK62" s="411"/>
      <c r="EIL62" s="412"/>
      <c r="EIM62" s="406"/>
      <c r="EIN62" s="407"/>
      <c r="EIO62" s="408"/>
      <c r="EIP62" s="409"/>
      <c r="EIQ62" s="410"/>
      <c r="EIR62" s="411"/>
      <c r="EIS62" s="412"/>
      <c r="EIT62" s="406"/>
      <c r="EIU62" s="407"/>
      <c r="EIV62" s="408"/>
      <c r="EIW62" s="409"/>
      <c r="EIX62" s="410"/>
      <c r="EIY62" s="411"/>
      <c r="EIZ62" s="412"/>
      <c r="EJA62" s="406"/>
      <c r="EJB62" s="407"/>
      <c r="EJC62" s="408"/>
      <c r="EJD62" s="409"/>
      <c r="EJE62" s="410"/>
      <c r="EJF62" s="411"/>
      <c r="EJG62" s="412"/>
      <c r="EJH62" s="406"/>
      <c r="EJI62" s="407"/>
      <c r="EJJ62" s="408"/>
      <c r="EJK62" s="409"/>
      <c r="EJL62" s="410"/>
      <c r="EJM62" s="411"/>
      <c r="EJN62" s="412"/>
      <c r="EJO62" s="406"/>
      <c r="EJP62" s="407"/>
      <c r="EJQ62" s="408"/>
      <c r="EJR62" s="409"/>
      <c r="EJS62" s="410"/>
      <c r="EJT62" s="411"/>
      <c r="EJU62" s="412"/>
      <c r="EJV62" s="406"/>
      <c r="EJW62" s="407"/>
      <c r="EJX62" s="408"/>
      <c r="EJY62" s="409"/>
      <c r="EJZ62" s="410"/>
      <c r="EKA62" s="411"/>
      <c r="EKB62" s="412"/>
      <c r="EKC62" s="406"/>
      <c r="EKD62" s="407"/>
      <c r="EKE62" s="408"/>
      <c r="EKF62" s="409"/>
      <c r="EKG62" s="410"/>
      <c r="EKH62" s="411"/>
      <c r="EKI62" s="412"/>
      <c r="EKJ62" s="406"/>
      <c r="EKK62" s="407"/>
      <c r="EKL62" s="408"/>
      <c r="EKM62" s="409"/>
      <c r="EKN62" s="410"/>
      <c r="EKO62" s="411"/>
      <c r="EKP62" s="412"/>
      <c r="EKQ62" s="406"/>
      <c r="EKR62" s="407"/>
      <c r="EKS62" s="408"/>
      <c r="EKT62" s="409"/>
      <c r="EKU62" s="410"/>
      <c r="EKV62" s="411"/>
      <c r="EKW62" s="412"/>
      <c r="EKX62" s="406"/>
      <c r="EKY62" s="407"/>
      <c r="EKZ62" s="408"/>
      <c r="ELA62" s="409"/>
      <c r="ELB62" s="410"/>
      <c r="ELC62" s="411"/>
      <c r="ELD62" s="412"/>
      <c r="ELE62" s="406"/>
      <c r="ELF62" s="407"/>
      <c r="ELG62" s="408"/>
      <c r="ELH62" s="409"/>
      <c r="ELI62" s="410"/>
      <c r="ELJ62" s="411"/>
      <c r="ELK62" s="412"/>
      <c r="ELL62" s="406"/>
      <c r="ELM62" s="407"/>
      <c r="ELN62" s="408"/>
      <c r="ELO62" s="409"/>
      <c r="ELP62" s="410"/>
      <c r="ELQ62" s="411"/>
      <c r="ELR62" s="412"/>
      <c r="ELS62" s="406"/>
      <c r="ELT62" s="407"/>
      <c r="ELU62" s="408"/>
      <c r="ELV62" s="409"/>
      <c r="ELW62" s="410"/>
      <c r="ELX62" s="411"/>
      <c r="ELY62" s="412"/>
      <c r="ELZ62" s="406"/>
      <c r="EMA62" s="407"/>
      <c r="EMB62" s="408"/>
      <c r="EMC62" s="409"/>
      <c r="EMD62" s="410"/>
      <c r="EME62" s="411"/>
      <c r="EMF62" s="412"/>
      <c r="EMG62" s="406"/>
      <c r="EMH62" s="407"/>
      <c r="EMI62" s="408"/>
      <c r="EMJ62" s="409"/>
      <c r="EMK62" s="410"/>
      <c r="EML62" s="411"/>
      <c r="EMM62" s="412"/>
      <c r="EMN62" s="406"/>
      <c r="EMO62" s="407"/>
      <c r="EMP62" s="408"/>
      <c r="EMQ62" s="409"/>
      <c r="EMR62" s="410"/>
      <c r="EMS62" s="411"/>
      <c r="EMT62" s="412"/>
      <c r="EMU62" s="406"/>
      <c r="EMV62" s="407"/>
      <c r="EMW62" s="408"/>
      <c r="EMX62" s="409"/>
      <c r="EMY62" s="410"/>
      <c r="EMZ62" s="411"/>
      <c r="ENA62" s="412"/>
      <c r="ENB62" s="406"/>
      <c r="ENC62" s="407"/>
      <c r="END62" s="408"/>
      <c r="ENE62" s="409"/>
      <c r="ENF62" s="410"/>
      <c r="ENG62" s="411"/>
      <c r="ENH62" s="412"/>
      <c r="ENI62" s="406"/>
      <c r="ENJ62" s="407"/>
      <c r="ENK62" s="408"/>
      <c r="ENL62" s="409"/>
      <c r="ENM62" s="410"/>
      <c r="ENN62" s="411"/>
      <c r="ENO62" s="412"/>
      <c r="ENP62" s="406"/>
      <c r="ENQ62" s="407"/>
      <c r="ENR62" s="408"/>
      <c r="ENS62" s="409"/>
      <c r="ENT62" s="410"/>
      <c r="ENU62" s="411"/>
      <c r="ENV62" s="412"/>
      <c r="ENW62" s="406"/>
      <c r="ENX62" s="407"/>
      <c r="ENY62" s="408"/>
      <c r="ENZ62" s="409"/>
      <c r="EOA62" s="410"/>
      <c r="EOB62" s="411"/>
      <c r="EOC62" s="412"/>
      <c r="EOD62" s="406"/>
      <c r="EOE62" s="407"/>
      <c r="EOF62" s="408"/>
      <c r="EOG62" s="409"/>
      <c r="EOH62" s="410"/>
      <c r="EOI62" s="411"/>
      <c r="EOJ62" s="412"/>
      <c r="EOK62" s="406"/>
      <c r="EOL62" s="407"/>
      <c r="EOM62" s="408"/>
      <c r="EON62" s="409"/>
      <c r="EOO62" s="410"/>
      <c r="EOP62" s="411"/>
      <c r="EOQ62" s="412"/>
      <c r="EOR62" s="406"/>
      <c r="EOS62" s="407"/>
      <c r="EOT62" s="408"/>
      <c r="EOU62" s="409"/>
      <c r="EOV62" s="410"/>
      <c r="EOW62" s="411"/>
      <c r="EOX62" s="412"/>
      <c r="EOY62" s="406"/>
      <c r="EOZ62" s="407"/>
      <c r="EPA62" s="408"/>
      <c r="EPB62" s="409"/>
      <c r="EPC62" s="410"/>
      <c r="EPD62" s="411"/>
      <c r="EPE62" s="412"/>
      <c r="EPF62" s="406"/>
      <c r="EPG62" s="407"/>
      <c r="EPH62" s="408"/>
      <c r="EPI62" s="409"/>
      <c r="EPJ62" s="410"/>
      <c r="EPK62" s="411"/>
      <c r="EPL62" s="412"/>
      <c r="EPM62" s="406"/>
      <c r="EPN62" s="407"/>
      <c r="EPO62" s="408"/>
      <c r="EPP62" s="409"/>
      <c r="EPQ62" s="410"/>
      <c r="EPR62" s="411"/>
      <c r="EPS62" s="412"/>
      <c r="EPT62" s="406"/>
      <c r="EPU62" s="407"/>
      <c r="EPV62" s="408"/>
      <c r="EPW62" s="409"/>
      <c r="EPX62" s="410"/>
      <c r="EPY62" s="411"/>
      <c r="EPZ62" s="412"/>
      <c r="EQA62" s="406"/>
      <c r="EQB62" s="407"/>
      <c r="EQC62" s="408"/>
      <c r="EQD62" s="409"/>
      <c r="EQE62" s="410"/>
      <c r="EQF62" s="411"/>
      <c r="EQG62" s="412"/>
      <c r="EQH62" s="406"/>
      <c r="EQI62" s="407"/>
      <c r="EQJ62" s="408"/>
      <c r="EQK62" s="409"/>
      <c r="EQL62" s="410"/>
      <c r="EQM62" s="411"/>
      <c r="EQN62" s="412"/>
      <c r="EQO62" s="406"/>
      <c r="EQP62" s="407"/>
      <c r="EQQ62" s="408"/>
      <c r="EQR62" s="409"/>
      <c r="EQS62" s="410"/>
      <c r="EQT62" s="411"/>
      <c r="EQU62" s="412"/>
      <c r="EQV62" s="406"/>
      <c r="EQW62" s="407"/>
      <c r="EQX62" s="408"/>
      <c r="EQY62" s="409"/>
      <c r="EQZ62" s="410"/>
      <c r="ERA62" s="411"/>
      <c r="ERB62" s="412"/>
      <c r="ERC62" s="406"/>
      <c r="ERD62" s="407"/>
      <c r="ERE62" s="408"/>
      <c r="ERF62" s="409"/>
      <c r="ERG62" s="410"/>
      <c r="ERH62" s="411"/>
      <c r="ERI62" s="412"/>
      <c r="ERJ62" s="406"/>
      <c r="ERK62" s="407"/>
      <c r="ERL62" s="408"/>
      <c r="ERM62" s="409"/>
      <c r="ERN62" s="410"/>
      <c r="ERO62" s="411"/>
      <c r="ERP62" s="412"/>
      <c r="ERQ62" s="406"/>
      <c r="ERR62" s="407"/>
      <c r="ERS62" s="408"/>
      <c r="ERT62" s="409"/>
      <c r="ERU62" s="410"/>
      <c r="ERV62" s="411"/>
      <c r="ERW62" s="412"/>
      <c r="ERX62" s="406"/>
      <c r="ERY62" s="407"/>
      <c r="ERZ62" s="408"/>
      <c r="ESA62" s="409"/>
      <c r="ESB62" s="410"/>
      <c r="ESC62" s="411"/>
      <c r="ESD62" s="412"/>
      <c r="ESE62" s="406"/>
      <c r="ESF62" s="407"/>
      <c r="ESG62" s="408"/>
      <c r="ESH62" s="409"/>
      <c r="ESI62" s="410"/>
      <c r="ESJ62" s="411"/>
      <c r="ESK62" s="412"/>
      <c r="ESL62" s="406"/>
      <c r="ESM62" s="407"/>
      <c r="ESN62" s="408"/>
      <c r="ESO62" s="409"/>
      <c r="ESP62" s="410"/>
      <c r="ESQ62" s="411"/>
      <c r="ESR62" s="412"/>
      <c r="ESS62" s="406"/>
      <c r="EST62" s="407"/>
      <c r="ESU62" s="408"/>
      <c r="ESV62" s="409"/>
      <c r="ESW62" s="410"/>
      <c r="ESX62" s="411"/>
      <c r="ESY62" s="412"/>
      <c r="ESZ62" s="406"/>
      <c r="ETA62" s="407"/>
      <c r="ETB62" s="408"/>
      <c r="ETC62" s="409"/>
      <c r="ETD62" s="410"/>
      <c r="ETE62" s="411"/>
      <c r="ETF62" s="412"/>
      <c r="ETG62" s="406"/>
      <c r="ETH62" s="407"/>
      <c r="ETI62" s="408"/>
      <c r="ETJ62" s="409"/>
      <c r="ETK62" s="410"/>
      <c r="ETL62" s="411"/>
      <c r="ETM62" s="412"/>
      <c r="ETN62" s="406"/>
      <c r="ETO62" s="407"/>
      <c r="ETP62" s="408"/>
      <c r="ETQ62" s="409"/>
      <c r="ETR62" s="410"/>
      <c r="ETS62" s="411"/>
      <c r="ETT62" s="412"/>
      <c r="ETU62" s="406"/>
      <c r="ETV62" s="407"/>
      <c r="ETW62" s="408"/>
      <c r="ETX62" s="409"/>
      <c r="ETY62" s="410"/>
      <c r="ETZ62" s="411"/>
      <c r="EUA62" s="412"/>
      <c r="EUB62" s="406"/>
      <c r="EUC62" s="407"/>
      <c r="EUD62" s="408"/>
      <c r="EUE62" s="409"/>
      <c r="EUF62" s="410"/>
      <c r="EUG62" s="411"/>
      <c r="EUH62" s="412"/>
      <c r="EUI62" s="406"/>
      <c r="EUJ62" s="407"/>
      <c r="EUK62" s="408"/>
      <c r="EUL62" s="409"/>
      <c r="EUM62" s="410"/>
      <c r="EUN62" s="411"/>
      <c r="EUO62" s="412"/>
      <c r="EUP62" s="406"/>
      <c r="EUQ62" s="407"/>
      <c r="EUR62" s="408"/>
      <c r="EUS62" s="409"/>
      <c r="EUT62" s="410"/>
      <c r="EUU62" s="411"/>
      <c r="EUV62" s="412"/>
      <c r="EUW62" s="406"/>
      <c r="EUX62" s="407"/>
      <c r="EUY62" s="408"/>
      <c r="EUZ62" s="409"/>
      <c r="EVA62" s="410"/>
      <c r="EVB62" s="411"/>
      <c r="EVC62" s="412"/>
      <c r="EVD62" s="406"/>
      <c r="EVE62" s="407"/>
      <c r="EVF62" s="408"/>
      <c r="EVG62" s="409"/>
      <c r="EVH62" s="410"/>
      <c r="EVI62" s="411"/>
      <c r="EVJ62" s="412"/>
      <c r="EVK62" s="406"/>
      <c r="EVL62" s="407"/>
      <c r="EVM62" s="408"/>
      <c r="EVN62" s="409"/>
      <c r="EVO62" s="410"/>
      <c r="EVP62" s="411"/>
      <c r="EVQ62" s="412"/>
      <c r="EVR62" s="406"/>
      <c r="EVS62" s="407"/>
      <c r="EVT62" s="408"/>
      <c r="EVU62" s="409"/>
      <c r="EVV62" s="410"/>
      <c r="EVW62" s="411"/>
      <c r="EVX62" s="412"/>
      <c r="EVY62" s="406"/>
      <c r="EVZ62" s="407"/>
      <c r="EWA62" s="408"/>
      <c r="EWB62" s="409"/>
      <c r="EWC62" s="410"/>
      <c r="EWD62" s="411"/>
      <c r="EWE62" s="412"/>
      <c r="EWF62" s="406"/>
      <c r="EWG62" s="407"/>
      <c r="EWH62" s="408"/>
      <c r="EWI62" s="409"/>
      <c r="EWJ62" s="410"/>
      <c r="EWK62" s="411"/>
      <c r="EWL62" s="412"/>
      <c r="EWM62" s="406"/>
      <c r="EWN62" s="407"/>
      <c r="EWO62" s="408"/>
      <c r="EWP62" s="409"/>
      <c r="EWQ62" s="410"/>
      <c r="EWR62" s="411"/>
      <c r="EWS62" s="412"/>
      <c r="EWT62" s="406"/>
      <c r="EWU62" s="407"/>
      <c r="EWV62" s="408"/>
      <c r="EWW62" s="409"/>
      <c r="EWX62" s="410"/>
      <c r="EWY62" s="411"/>
      <c r="EWZ62" s="412"/>
      <c r="EXA62" s="406"/>
      <c r="EXB62" s="407"/>
      <c r="EXC62" s="408"/>
      <c r="EXD62" s="409"/>
      <c r="EXE62" s="410"/>
      <c r="EXF62" s="411"/>
      <c r="EXG62" s="412"/>
      <c r="EXH62" s="406"/>
      <c r="EXI62" s="407"/>
      <c r="EXJ62" s="408"/>
      <c r="EXK62" s="409"/>
      <c r="EXL62" s="410"/>
      <c r="EXM62" s="411"/>
      <c r="EXN62" s="412"/>
      <c r="EXO62" s="406"/>
      <c r="EXP62" s="407"/>
      <c r="EXQ62" s="408"/>
      <c r="EXR62" s="409"/>
      <c r="EXS62" s="410"/>
      <c r="EXT62" s="411"/>
      <c r="EXU62" s="412"/>
      <c r="EXV62" s="406"/>
      <c r="EXW62" s="407"/>
      <c r="EXX62" s="408"/>
      <c r="EXY62" s="409"/>
      <c r="EXZ62" s="410"/>
      <c r="EYA62" s="411"/>
      <c r="EYB62" s="412"/>
      <c r="EYC62" s="406"/>
      <c r="EYD62" s="407"/>
      <c r="EYE62" s="408"/>
      <c r="EYF62" s="409"/>
      <c r="EYG62" s="410"/>
      <c r="EYH62" s="411"/>
      <c r="EYI62" s="412"/>
      <c r="EYJ62" s="406"/>
      <c r="EYK62" s="407"/>
      <c r="EYL62" s="408"/>
      <c r="EYM62" s="409"/>
      <c r="EYN62" s="410"/>
      <c r="EYO62" s="411"/>
      <c r="EYP62" s="412"/>
      <c r="EYQ62" s="406"/>
      <c r="EYR62" s="407"/>
      <c r="EYS62" s="408"/>
      <c r="EYT62" s="409"/>
      <c r="EYU62" s="410"/>
      <c r="EYV62" s="411"/>
      <c r="EYW62" s="412"/>
      <c r="EYX62" s="406"/>
      <c r="EYY62" s="407"/>
      <c r="EYZ62" s="408"/>
      <c r="EZA62" s="409"/>
      <c r="EZB62" s="410"/>
      <c r="EZC62" s="411"/>
      <c r="EZD62" s="412"/>
      <c r="EZE62" s="406"/>
      <c r="EZF62" s="407"/>
      <c r="EZG62" s="408"/>
      <c r="EZH62" s="409"/>
      <c r="EZI62" s="410"/>
      <c r="EZJ62" s="411"/>
      <c r="EZK62" s="412"/>
      <c r="EZL62" s="406"/>
      <c r="EZM62" s="407"/>
      <c r="EZN62" s="408"/>
      <c r="EZO62" s="409"/>
      <c r="EZP62" s="410"/>
      <c r="EZQ62" s="411"/>
      <c r="EZR62" s="412"/>
      <c r="EZS62" s="406"/>
      <c r="EZT62" s="407"/>
      <c r="EZU62" s="408"/>
      <c r="EZV62" s="409"/>
      <c r="EZW62" s="410"/>
      <c r="EZX62" s="411"/>
      <c r="EZY62" s="412"/>
      <c r="EZZ62" s="406"/>
      <c r="FAA62" s="407"/>
      <c r="FAB62" s="408"/>
      <c r="FAC62" s="409"/>
      <c r="FAD62" s="410"/>
      <c r="FAE62" s="411"/>
      <c r="FAF62" s="412"/>
      <c r="FAG62" s="406"/>
      <c r="FAH62" s="407"/>
      <c r="FAI62" s="408"/>
      <c r="FAJ62" s="409"/>
      <c r="FAK62" s="410"/>
      <c r="FAL62" s="411"/>
      <c r="FAM62" s="412"/>
      <c r="FAN62" s="406"/>
      <c r="FAO62" s="407"/>
      <c r="FAP62" s="408"/>
      <c r="FAQ62" s="409"/>
      <c r="FAR62" s="410"/>
      <c r="FAS62" s="411"/>
      <c r="FAT62" s="412"/>
      <c r="FAU62" s="406"/>
      <c r="FAV62" s="407"/>
      <c r="FAW62" s="408"/>
      <c r="FAX62" s="409"/>
      <c r="FAY62" s="410"/>
      <c r="FAZ62" s="411"/>
      <c r="FBA62" s="412"/>
      <c r="FBB62" s="406"/>
      <c r="FBC62" s="407"/>
      <c r="FBD62" s="408"/>
      <c r="FBE62" s="409"/>
      <c r="FBF62" s="410"/>
      <c r="FBG62" s="411"/>
      <c r="FBH62" s="412"/>
      <c r="FBI62" s="406"/>
      <c r="FBJ62" s="407"/>
      <c r="FBK62" s="408"/>
      <c r="FBL62" s="409"/>
      <c r="FBM62" s="410"/>
      <c r="FBN62" s="411"/>
      <c r="FBO62" s="412"/>
      <c r="FBP62" s="406"/>
      <c r="FBQ62" s="407"/>
      <c r="FBR62" s="408"/>
      <c r="FBS62" s="409"/>
      <c r="FBT62" s="410"/>
      <c r="FBU62" s="411"/>
      <c r="FBV62" s="412"/>
      <c r="FBW62" s="406"/>
      <c r="FBX62" s="407"/>
      <c r="FBY62" s="408"/>
      <c r="FBZ62" s="409"/>
      <c r="FCA62" s="410"/>
      <c r="FCB62" s="411"/>
      <c r="FCC62" s="412"/>
      <c r="FCD62" s="406"/>
      <c r="FCE62" s="407"/>
      <c r="FCF62" s="408"/>
      <c r="FCG62" s="409"/>
      <c r="FCH62" s="410"/>
      <c r="FCI62" s="411"/>
      <c r="FCJ62" s="412"/>
      <c r="FCK62" s="406"/>
      <c r="FCL62" s="407"/>
      <c r="FCM62" s="408"/>
      <c r="FCN62" s="409"/>
      <c r="FCO62" s="410"/>
      <c r="FCP62" s="411"/>
      <c r="FCQ62" s="412"/>
      <c r="FCR62" s="406"/>
      <c r="FCS62" s="407"/>
      <c r="FCT62" s="408"/>
      <c r="FCU62" s="409"/>
      <c r="FCV62" s="410"/>
      <c r="FCW62" s="411"/>
      <c r="FCX62" s="412"/>
      <c r="FCY62" s="406"/>
      <c r="FCZ62" s="407"/>
      <c r="FDA62" s="408"/>
      <c r="FDB62" s="409"/>
      <c r="FDC62" s="410"/>
      <c r="FDD62" s="411"/>
      <c r="FDE62" s="412"/>
      <c r="FDF62" s="406"/>
      <c r="FDG62" s="407"/>
      <c r="FDH62" s="408"/>
      <c r="FDI62" s="409"/>
      <c r="FDJ62" s="410"/>
      <c r="FDK62" s="411"/>
      <c r="FDL62" s="412"/>
      <c r="FDM62" s="406"/>
      <c r="FDN62" s="407"/>
      <c r="FDO62" s="408"/>
      <c r="FDP62" s="409"/>
      <c r="FDQ62" s="410"/>
      <c r="FDR62" s="411"/>
      <c r="FDS62" s="412"/>
      <c r="FDT62" s="406"/>
      <c r="FDU62" s="407"/>
      <c r="FDV62" s="408"/>
      <c r="FDW62" s="409"/>
      <c r="FDX62" s="410"/>
      <c r="FDY62" s="411"/>
      <c r="FDZ62" s="412"/>
      <c r="FEA62" s="406"/>
      <c r="FEB62" s="407"/>
      <c r="FEC62" s="408"/>
      <c r="FED62" s="409"/>
      <c r="FEE62" s="410"/>
      <c r="FEF62" s="411"/>
      <c r="FEG62" s="412"/>
      <c r="FEH62" s="406"/>
      <c r="FEI62" s="407"/>
      <c r="FEJ62" s="408"/>
      <c r="FEK62" s="409"/>
      <c r="FEL62" s="410"/>
      <c r="FEM62" s="411"/>
      <c r="FEN62" s="412"/>
      <c r="FEO62" s="406"/>
      <c r="FEP62" s="407"/>
      <c r="FEQ62" s="408"/>
      <c r="FER62" s="409"/>
      <c r="FES62" s="410"/>
      <c r="FET62" s="411"/>
      <c r="FEU62" s="412"/>
      <c r="FEV62" s="406"/>
      <c r="FEW62" s="407"/>
      <c r="FEX62" s="408"/>
      <c r="FEY62" s="409"/>
      <c r="FEZ62" s="410"/>
      <c r="FFA62" s="411"/>
      <c r="FFB62" s="412"/>
      <c r="FFC62" s="406"/>
      <c r="FFD62" s="407"/>
      <c r="FFE62" s="408"/>
      <c r="FFF62" s="409"/>
      <c r="FFG62" s="410"/>
      <c r="FFH62" s="411"/>
      <c r="FFI62" s="412"/>
      <c r="FFJ62" s="406"/>
      <c r="FFK62" s="407"/>
      <c r="FFL62" s="408"/>
      <c r="FFM62" s="409"/>
      <c r="FFN62" s="410"/>
      <c r="FFO62" s="411"/>
      <c r="FFP62" s="412"/>
      <c r="FFQ62" s="406"/>
      <c r="FFR62" s="407"/>
      <c r="FFS62" s="408"/>
      <c r="FFT62" s="409"/>
      <c r="FFU62" s="410"/>
      <c r="FFV62" s="411"/>
      <c r="FFW62" s="412"/>
      <c r="FFX62" s="406"/>
      <c r="FFY62" s="407"/>
      <c r="FFZ62" s="408"/>
      <c r="FGA62" s="409"/>
      <c r="FGB62" s="410"/>
      <c r="FGC62" s="411"/>
      <c r="FGD62" s="412"/>
      <c r="FGE62" s="406"/>
      <c r="FGF62" s="407"/>
      <c r="FGG62" s="408"/>
      <c r="FGH62" s="409"/>
      <c r="FGI62" s="410"/>
      <c r="FGJ62" s="411"/>
      <c r="FGK62" s="412"/>
      <c r="FGL62" s="406"/>
      <c r="FGM62" s="407"/>
      <c r="FGN62" s="408"/>
      <c r="FGO62" s="409"/>
      <c r="FGP62" s="410"/>
      <c r="FGQ62" s="411"/>
      <c r="FGR62" s="412"/>
      <c r="FGS62" s="406"/>
      <c r="FGT62" s="407"/>
      <c r="FGU62" s="408"/>
      <c r="FGV62" s="409"/>
      <c r="FGW62" s="410"/>
      <c r="FGX62" s="411"/>
      <c r="FGY62" s="412"/>
      <c r="FGZ62" s="406"/>
      <c r="FHA62" s="407"/>
      <c r="FHB62" s="408"/>
      <c r="FHC62" s="409"/>
      <c r="FHD62" s="410"/>
      <c r="FHE62" s="411"/>
      <c r="FHF62" s="412"/>
      <c r="FHG62" s="406"/>
      <c r="FHH62" s="407"/>
      <c r="FHI62" s="408"/>
      <c r="FHJ62" s="409"/>
      <c r="FHK62" s="410"/>
      <c r="FHL62" s="411"/>
      <c r="FHM62" s="412"/>
      <c r="FHN62" s="406"/>
      <c r="FHO62" s="407"/>
      <c r="FHP62" s="408"/>
      <c r="FHQ62" s="409"/>
      <c r="FHR62" s="410"/>
      <c r="FHS62" s="411"/>
      <c r="FHT62" s="412"/>
      <c r="FHU62" s="406"/>
      <c r="FHV62" s="407"/>
      <c r="FHW62" s="408"/>
      <c r="FHX62" s="409"/>
      <c r="FHY62" s="410"/>
      <c r="FHZ62" s="411"/>
      <c r="FIA62" s="412"/>
      <c r="FIB62" s="406"/>
      <c r="FIC62" s="407"/>
      <c r="FID62" s="408"/>
      <c r="FIE62" s="409"/>
      <c r="FIF62" s="410"/>
      <c r="FIG62" s="411"/>
      <c r="FIH62" s="412"/>
      <c r="FII62" s="406"/>
      <c r="FIJ62" s="407"/>
      <c r="FIK62" s="408"/>
      <c r="FIL62" s="409"/>
      <c r="FIM62" s="410"/>
      <c r="FIN62" s="411"/>
      <c r="FIO62" s="412"/>
      <c r="FIP62" s="406"/>
      <c r="FIQ62" s="407"/>
      <c r="FIR62" s="408"/>
      <c r="FIS62" s="409"/>
      <c r="FIT62" s="410"/>
      <c r="FIU62" s="411"/>
      <c r="FIV62" s="412"/>
      <c r="FIW62" s="406"/>
      <c r="FIX62" s="407"/>
      <c r="FIY62" s="408"/>
      <c r="FIZ62" s="409"/>
      <c r="FJA62" s="410"/>
      <c r="FJB62" s="411"/>
      <c r="FJC62" s="412"/>
      <c r="FJD62" s="406"/>
      <c r="FJE62" s="407"/>
      <c r="FJF62" s="408"/>
      <c r="FJG62" s="409"/>
      <c r="FJH62" s="410"/>
      <c r="FJI62" s="411"/>
      <c r="FJJ62" s="412"/>
      <c r="FJK62" s="406"/>
      <c r="FJL62" s="407"/>
      <c r="FJM62" s="408"/>
      <c r="FJN62" s="409"/>
      <c r="FJO62" s="410"/>
      <c r="FJP62" s="411"/>
      <c r="FJQ62" s="412"/>
      <c r="FJR62" s="406"/>
      <c r="FJS62" s="407"/>
      <c r="FJT62" s="408"/>
      <c r="FJU62" s="409"/>
      <c r="FJV62" s="410"/>
      <c r="FJW62" s="411"/>
      <c r="FJX62" s="412"/>
      <c r="FJY62" s="406"/>
      <c r="FJZ62" s="407"/>
      <c r="FKA62" s="408"/>
      <c r="FKB62" s="409"/>
      <c r="FKC62" s="410"/>
      <c r="FKD62" s="411"/>
      <c r="FKE62" s="412"/>
      <c r="FKF62" s="406"/>
      <c r="FKG62" s="407"/>
      <c r="FKH62" s="408"/>
      <c r="FKI62" s="409"/>
      <c r="FKJ62" s="410"/>
      <c r="FKK62" s="411"/>
      <c r="FKL62" s="412"/>
      <c r="FKM62" s="406"/>
      <c r="FKN62" s="407"/>
      <c r="FKO62" s="408"/>
      <c r="FKP62" s="409"/>
      <c r="FKQ62" s="410"/>
      <c r="FKR62" s="411"/>
      <c r="FKS62" s="412"/>
      <c r="FKT62" s="406"/>
      <c r="FKU62" s="407"/>
      <c r="FKV62" s="408"/>
      <c r="FKW62" s="409"/>
      <c r="FKX62" s="410"/>
      <c r="FKY62" s="411"/>
      <c r="FKZ62" s="412"/>
      <c r="FLA62" s="406"/>
      <c r="FLB62" s="407"/>
      <c r="FLC62" s="408"/>
      <c r="FLD62" s="409"/>
      <c r="FLE62" s="410"/>
      <c r="FLF62" s="411"/>
      <c r="FLG62" s="412"/>
      <c r="FLH62" s="406"/>
      <c r="FLI62" s="407"/>
      <c r="FLJ62" s="408"/>
      <c r="FLK62" s="409"/>
      <c r="FLL62" s="410"/>
      <c r="FLM62" s="411"/>
      <c r="FLN62" s="412"/>
      <c r="FLO62" s="406"/>
      <c r="FLP62" s="407"/>
      <c r="FLQ62" s="408"/>
      <c r="FLR62" s="409"/>
      <c r="FLS62" s="410"/>
      <c r="FLT62" s="411"/>
      <c r="FLU62" s="412"/>
      <c r="FLV62" s="406"/>
      <c r="FLW62" s="407"/>
      <c r="FLX62" s="408"/>
      <c r="FLY62" s="409"/>
      <c r="FLZ62" s="410"/>
      <c r="FMA62" s="411"/>
      <c r="FMB62" s="412"/>
      <c r="FMC62" s="406"/>
      <c r="FMD62" s="407"/>
      <c r="FME62" s="408"/>
      <c r="FMF62" s="409"/>
      <c r="FMG62" s="410"/>
      <c r="FMH62" s="411"/>
      <c r="FMI62" s="412"/>
      <c r="FMJ62" s="406"/>
      <c r="FMK62" s="407"/>
      <c r="FML62" s="408"/>
      <c r="FMM62" s="409"/>
      <c r="FMN62" s="410"/>
      <c r="FMO62" s="411"/>
      <c r="FMP62" s="412"/>
      <c r="FMQ62" s="406"/>
      <c r="FMR62" s="407"/>
      <c r="FMS62" s="408"/>
      <c r="FMT62" s="409"/>
      <c r="FMU62" s="410"/>
      <c r="FMV62" s="411"/>
      <c r="FMW62" s="412"/>
      <c r="FMX62" s="406"/>
      <c r="FMY62" s="407"/>
      <c r="FMZ62" s="408"/>
      <c r="FNA62" s="409"/>
      <c r="FNB62" s="410"/>
      <c r="FNC62" s="411"/>
      <c r="FND62" s="412"/>
      <c r="FNE62" s="406"/>
      <c r="FNF62" s="407"/>
      <c r="FNG62" s="408"/>
      <c r="FNH62" s="409"/>
      <c r="FNI62" s="410"/>
      <c r="FNJ62" s="411"/>
      <c r="FNK62" s="412"/>
      <c r="FNL62" s="406"/>
      <c r="FNM62" s="407"/>
      <c r="FNN62" s="408"/>
      <c r="FNO62" s="409"/>
      <c r="FNP62" s="410"/>
      <c r="FNQ62" s="411"/>
      <c r="FNR62" s="412"/>
      <c r="FNS62" s="406"/>
      <c r="FNT62" s="407"/>
      <c r="FNU62" s="408"/>
      <c r="FNV62" s="409"/>
      <c r="FNW62" s="410"/>
      <c r="FNX62" s="411"/>
      <c r="FNY62" s="412"/>
      <c r="FNZ62" s="406"/>
      <c r="FOA62" s="407"/>
      <c r="FOB62" s="408"/>
      <c r="FOC62" s="409"/>
      <c r="FOD62" s="410"/>
      <c r="FOE62" s="411"/>
      <c r="FOF62" s="412"/>
      <c r="FOG62" s="406"/>
      <c r="FOH62" s="407"/>
      <c r="FOI62" s="408"/>
      <c r="FOJ62" s="409"/>
      <c r="FOK62" s="410"/>
      <c r="FOL62" s="411"/>
      <c r="FOM62" s="412"/>
      <c r="FON62" s="406"/>
      <c r="FOO62" s="407"/>
      <c r="FOP62" s="408"/>
      <c r="FOQ62" s="409"/>
      <c r="FOR62" s="410"/>
      <c r="FOS62" s="411"/>
      <c r="FOT62" s="412"/>
      <c r="FOU62" s="406"/>
      <c r="FOV62" s="407"/>
      <c r="FOW62" s="408"/>
      <c r="FOX62" s="409"/>
      <c r="FOY62" s="410"/>
      <c r="FOZ62" s="411"/>
      <c r="FPA62" s="412"/>
      <c r="FPB62" s="406"/>
      <c r="FPC62" s="407"/>
      <c r="FPD62" s="408"/>
      <c r="FPE62" s="409"/>
      <c r="FPF62" s="410"/>
      <c r="FPG62" s="411"/>
      <c r="FPH62" s="412"/>
      <c r="FPI62" s="406"/>
      <c r="FPJ62" s="407"/>
      <c r="FPK62" s="408"/>
      <c r="FPL62" s="409"/>
      <c r="FPM62" s="410"/>
      <c r="FPN62" s="411"/>
      <c r="FPO62" s="412"/>
      <c r="FPP62" s="406"/>
      <c r="FPQ62" s="407"/>
      <c r="FPR62" s="408"/>
      <c r="FPS62" s="409"/>
      <c r="FPT62" s="410"/>
      <c r="FPU62" s="411"/>
      <c r="FPV62" s="412"/>
      <c r="FPW62" s="406"/>
      <c r="FPX62" s="407"/>
      <c r="FPY62" s="408"/>
      <c r="FPZ62" s="409"/>
      <c r="FQA62" s="410"/>
      <c r="FQB62" s="411"/>
      <c r="FQC62" s="412"/>
      <c r="FQD62" s="406"/>
      <c r="FQE62" s="407"/>
      <c r="FQF62" s="408"/>
      <c r="FQG62" s="409"/>
      <c r="FQH62" s="410"/>
      <c r="FQI62" s="411"/>
      <c r="FQJ62" s="412"/>
      <c r="FQK62" s="406"/>
      <c r="FQL62" s="407"/>
      <c r="FQM62" s="408"/>
      <c r="FQN62" s="409"/>
      <c r="FQO62" s="410"/>
      <c r="FQP62" s="411"/>
      <c r="FQQ62" s="412"/>
      <c r="FQR62" s="406"/>
      <c r="FQS62" s="407"/>
      <c r="FQT62" s="408"/>
      <c r="FQU62" s="409"/>
      <c r="FQV62" s="410"/>
      <c r="FQW62" s="411"/>
      <c r="FQX62" s="412"/>
      <c r="FQY62" s="406"/>
      <c r="FQZ62" s="407"/>
      <c r="FRA62" s="408"/>
      <c r="FRB62" s="409"/>
      <c r="FRC62" s="410"/>
      <c r="FRD62" s="411"/>
      <c r="FRE62" s="412"/>
      <c r="FRF62" s="406"/>
      <c r="FRG62" s="407"/>
      <c r="FRH62" s="408"/>
      <c r="FRI62" s="409"/>
      <c r="FRJ62" s="410"/>
      <c r="FRK62" s="411"/>
      <c r="FRL62" s="412"/>
      <c r="FRM62" s="406"/>
      <c r="FRN62" s="407"/>
      <c r="FRO62" s="408"/>
      <c r="FRP62" s="409"/>
      <c r="FRQ62" s="410"/>
      <c r="FRR62" s="411"/>
      <c r="FRS62" s="412"/>
      <c r="FRT62" s="406"/>
      <c r="FRU62" s="407"/>
      <c r="FRV62" s="408"/>
      <c r="FRW62" s="409"/>
      <c r="FRX62" s="410"/>
      <c r="FRY62" s="411"/>
      <c r="FRZ62" s="412"/>
      <c r="FSA62" s="406"/>
      <c r="FSB62" s="407"/>
      <c r="FSC62" s="408"/>
      <c r="FSD62" s="409"/>
      <c r="FSE62" s="410"/>
      <c r="FSF62" s="411"/>
      <c r="FSG62" s="412"/>
      <c r="FSH62" s="406"/>
      <c r="FSI62" s="407"/>
      <c r="FSJ62" s="408"/>
      <c r="FSK62" s="409"/>
      <c r="FSL62" s="410"/>
      <c r="FSM62" s="411"/>
      <c r="FSN62" s="412"/>
      <c r="FSO62" s="406"/>
      <c r="FSP62" s="407"/>
      <c r="FSQ62" s="408"/>
      <c r="FSR62" s="409"/>
      <c r="FSS62" s="410"/>
      <c r="FST62" s="411"/>
      <c r="FSU62" s="412"/>
      <c r="FSV62" s="406"/>
      <c r="FSW62" s="407"/>
      <c r="FSX62" s="408"/>
      <c r="FSY62" s="409"/>
      <c r="FSZ62" s="410"/>
      <c r="FTA62" s="411"/>
      <c r="FTB62" s="412"/>
      <c r="FTC62" s="406"/>
      <c r="FTD62" s="407"/>
      <c r="FTE62" s="408"/>
      <c r="FTF62" s="409"/>
      <c r="FTG62" s="410"/>
      <c r="FTH62" s="411"/>
      <c r="FTI62" s="412"/>
      <c r="FTJ62" s="406"/>
      <c r="FTK62" s="407"/>
      <c r="FTL62" s="408"/>
      <c r="FTM62" s="409"/>
      <c r="FTN62" s="410"/>
      <c r="FTO62" s="411"/>
      <c r="FTP62" s="412"/>
      <c r="FTQ62" s="406"/>
      <c r="FTR62" s="407"/>
      <c r="FTS62" s="408"/>
      <c r="FTT62" s="409"/>
      <c r="FTU62" s="410"/>
      <c r="FTV62" s="411"/>
      <c r="FTW62" s="412"/>
      <c r="FTX62" s="406"/>
      <c r="FTY62" s="407"/>
      <c r="FTZ62" s="408"/>
      <c r="FUA62" s="409"/>
      <c r="FUB62" s="410"/>
      <c r="FUC62" s="411"/>
      <c r="FUD62" s="412"/>
      <c r="FUE62" s="406"/>
      <c r="FUF62" s="407"/>
      <c r="FUG62" s="408"/>
      <c r="FUH62" s="409"/>
      <c r="FUI62" s="410"/>
      <c r="FUJ62" s="411"/>
      <c r="FUK62" s="412"/>
      <c r="FUL62" s="406"/>
      <c r="FUM62" s="407"/>
      <c r="FUN62" s="408"/>
      <c r="FUO62" s="409"/>
      <c r="FUP62" s="410"/>
      <c r="FUQ62" s="411"/>
      <c r="FUR62" s="412"/>
      <c r="FUS62" s="406"/>
      <c r="FUT62" s="407"/>
      <c r="FUU62" s="408"/>
      <c r="FUV62" s="409"/>
      <c r="FUW62" s="410"/>
      <c r="FUX62" s="411"/>
      <c r="FUY62" s="412"/>
      <c r="FUZ62" s="406"/>
      <c r="FVA62" s="407"/>
      <c r="FVB62" s="408"/>
      <c r="FVC62" s="409"/>
      <c r="FVD62" s="410"/>
      <c r="FVE62" s="411"/>
      <c r="FVF62" s="412"/>
      <c r="FVG62" s="406"/>
      <c r="FVH62" s="407"/>
      <c r="FVI62" s="408"/>
      <c r="FVJ62" s="409"/>
      <c r="FVK62" s="410"/>
      <c r="FVL62" s="411"/>
      <c r="FVM62" s="412"/>
      <c r="FVN62" s="406"/>
      <c r="FVO62" s="407"/>
      <c r="FVP62" s="408"/>
      <c r="FVQ62" s="409"/>
      <c r="FVR62" s="410"/>
      <c r="FVS62" s="411"/>
      <c r="FVT62" s="412"/>
      <c r="FVU62" s="406"/>
      <c r="FVV62" s="407"/>
      <c r="FVW62" s="408"/>
      <c r="FVX62" s="409"/>
      <c r="FVY62" s="410"/>
      <c r="FVZ62" s="411"/>
      <c r="FWA62" s="412"/>
      <c r="FWB62" s="406"/>
      <c r="FWC62" s="407"/>
      <c r="FWD62" s="408"/>
      <c r="FWE62" s="409"/>
      <c r="FWF62" s="410"/>
      <c r="FWG62" s="411"/>
      <c r="FWH62" s="412"/>
      <c r="FWI62" s="406"/>
      <c r="FWJ62" s="407"/>
      <c r="FWK62" s="408"/>
      <c r="FWL62" s="409"/>
      <c r="FWM62" s="410"/>
      <c r="FWN62" s="411"/>
      <c r="FWO62" s="412"/>
      <c r="FWP62" s="406"/>
      <c r="FWQ62" s="407"/>
      <c r="FWR62" s="408"/>
      <c r="FWS62" s="409"/>
      <c r="FWT62" s="410"/>
      <c r="FWU62" s="411"/>
      <c r="FWV62" s="412"/>
      <c r="FWW62" s="406"/>
      <c r="FWX62" s="407"/>
      <c r="FWY62" s="408"/>
      <c r="FWZ62" s="409"/>
      <c r="FXA62" s="410"/>
      <c r="FXB62" s="411"/>
      <c r="FXC62" s="412"/>
      <c r="FXD62" s="406"/>
      <c r="FXE62" s="407"/>
      <c r="FXF62" s="408"/>
      <c r="FXG62" s="409"/>
      <c r="FXH62" s="410"/>
      <c r="FXI62" s="411"/>
      <c r="FXJ62" s="412"/>
      <c r="FXK62" s="406"/>
      <c r="FXL62" s="407"/>
      <c r="FXM62" s="408"/>
      <c r="FXN62" s="409"/>
      <c r="FXO62" s="410"/>
      <c r="FXP62" s="411"/>
      <c r="FXQ62" s="412"/>
      <c r="FXR62" s="406"/>
      <c r="FXS62" s="407"/>
      <c r="FXT62" s="408"/>
      <c r="FXU62" s="409"/>
      <c r="FXV62" s="410"/>
      <c r="FXW62" s="411"/>
      <c r="FXX62" s="412"/>
      <c r="FXY62" s="406"/>
      <c r="FXZ62" s="407"/>
      <c r="FYA62" s="408"/>
      <c r="FYB62" s="409"/>
      <c r="FYC62" s="410"/>
      <c r="FYD62" s="411"/>
      <c r="FYE62" s="412"/>
      <c r="FYF62" s="406"/>
      <c r="FYG62" s="407"/>
      <c r="FYH62" s="408"/>
      <c r="FYI62" s="409"/>
      <c r="FYJ62" s="410"/>
      <c r="FYK62" s="411"/>
      <c r="FYL62" s="412"/>
      <c r="FYM62" s="406"/>
      <c r="FYN62" s="407"/>
      <c r="FYO62" s="408"/>
      <c r="FYP62" s="409"/>
      <c r="FYQ62" s="410"/>
      <c r="FYR62" s="411"/>
      <c r="FYS62" s="412"/>
      <c r="FYT62" s="406"/>
      <c r="FYU62" s="407"/>
      <c r="FYV62" s="408"/>
      <c r="FYW62" s="409"/>
      <c r="FYX62" s="410"/>
      <c r="FYY62" s="411"/>
      <c r="FYZ62" s="412"/>
      <c r="FZA62" s="406"/>
      <c r="FZB62" s="407"/>
      <c r="FZC62" s="408"/>
      <c r="FZD62" s="409"/>
      <c r="FZE62" s="410"/>
      <c r="FZF62" s="411"/>
      <c r="FZG62" s="412"/>
      <c r="FZH62" s="406"/>
      <c r="FZI62" s="407"/>
      <c r="FZJ62" s="408"/>
      <c r="FZK62" s="409"/>
      <c r="FZL62" s="410"/>
      <c r="FZM62" s="411"/>
      <c r="FZN62" s="412"/>
      <c r="FZO62" s="406"/>
      <c r="FZP62" s="407"/>
      <c r="FZQ62" s="408"/>
      <c r="FZR62" s="409"/>
      <c r="FZS62" s="410"/>
      <c r="FZT62" s="411"/>
      <c r="FZU62" s="412"/>
      <c r="FZV62" s="406"/>
      <c r="FZW62" s="407"/>
      <c r="FZX62" s="408"/>
      <c r="FZY62" s="409"/>
      <c r="FZZ62" s="410"/>
      <c r="GAA62" s="411"/>
      <c r="GAB62" s="412"/>
      <c r="GAC62" s="406"/>
      <c r="GAD62" s="407"/>
      <c r="GAE62" s="408"/>
      <c r="GAF62" s="409"/>
      <c r="GAG62" s="410"/>
      <c r="GAH62" s="411"/>
      <c r="GAI62" s="412"/>
      <c r="GAJ62" s="406"/>
      <c r="GAK62" s="407"/>
      <c r="GAL62" s="408"/>
      <c r="GAM62" s="409"/>
      <c r="GAN62" s="410"/>
      <c r="GAO62" s="411"/>
      <c r="GAP62" s="412"/>
      <c r="GAQ62" s="406"/>
      <c r="GAR62" s="407"/>
      <c r="GAS62" s="408"/>
      <c r="GAT62" s="409"/>
      <c r="GAU62" s="410"/>
      <c r="GAV62" s="411"/>
      <c r="GAW62" s="412"/>
      <c r="GAX62" s="406"/>
      <c r="GAY62" s="407"/>
      <c r="GAZ62" s="408"/>
      <c r="GBA62" s="409"/>
      <c r="GBB62" s="410"/>
      <c r="GBC62" s="411"/>
      <c r="GBD62" s="412"/>
      <c r="GBE62" s="406"/>
      <c r="GBF62" s="407"/>
      <c r="GBG62" s="408"/>
      <c r="GBH62" s="409"/>
      <c r="GBI62" s="410"/>
      <c r="GBJ62" s="411"/>
      <c r="GBK62" s="412"/>
      <c r="GBL62" s="406"/>
      <c r="GBM62" s="407"/>
      <c r="GBN62" s="408"/>
      <c r="GBO62" s="409"/>
      <c r="GBP62" s="410"/>
      <c r="GBQ62" s="411"/>
      <c r="GBR62" s="412"/>
      <c r="GBS62" s="406"/>
      <c r="GBT62" s="407"/>
      <c r="GBU62" s="408"/>
      <c r="GBV62" s="409"/>
      <c r="GBW62" s="410"/>
      <c r="GBX62" s="411"/>
      <c r="GBY62" s="412"/>
      <c r="GBZ62" s="406"/>
      <c r="GCA62" s="407"/>
      <c r="GCB62" s="408"/>
      <c r="GCC62" s="409"/>
      <c r="GCD62" s="410"/>
      <c r="GCE62" s="411"/>
      <c r="GCF62" s="412"/>
      <c r="GCG62" s="406"/>
      <c r="GCH62" s="407"/>
      <c r="GCI62" s="408"/>
      <c r="GCJ62" s="409"/>
      <c r="GCK62" s="410"/>
      <c r="GCL62" s="411"/>
      <c r="GCM62" s="412"/>
      <c r="GCN62" s="406"/>
      <c r="GCO62" s="407"/>
      <c r="GCP62" s="408"/>
      <c r="GCQ62" s="409"/>
      <c r="GCR62" s="410"/>
      <c r="GCS62" s="411"/>
      <c r="GCT62" s="412"/>
      <c r="GCU62" s="406"/>
      <c r="GCV62" s="407"/>
      <c r="GCW62" s="408"/>
      <c r="GCX62" s="409"/>
      <c r="GCY62" s="410"/>
      <c r="GCZ62" s="411"/>
      <c r="GDA62" s="412"/>
      <c r="GDB62" s="406"/>
      <c r="GDC62" s="407"/>
      <c r="GDD62" s="408"/>
      <c r="GDE62" s="409"/>
      <c r="GDF62" s="410"/>
      <c r="GDG62" s="411"/>
      <c r="GDH62" s="412"/>
      <c r="GDI62" s="406"/>
      <c r="GDJ62" s="407"/>
      <c r="GDK62" s="408"/>
      <c r="GDL62" s="409"/>
      <c r="GDM62" s="410"/>
      <c r="GDN62" s="411"/>
      <c r="GDO62" s="412"/>
      <c r="GDP62" s="406"/>
      <c r="GDQ62" s="407"/>
      <c r="GDR62" s="408"/>
      <c r="GDS62" s="409"/>
      <c r="GDT62" s="410"/>
      <c r="GDU62" s="411"/>
      <c r="GDV62" s="412"/>
      <c r="GDW62" s="406"/>
      <c r="GDX62" s="407"/>
      <c r="GDY62" s="408"/>
      <c r="GDZ62" s="409"/>
      <c r="GEA62" s="410"/>
      <c r="GEB62" s="411"/>
      <c r="GEC62" s="412"/>
      <c r="GED62" s="406"/>
      <c r="GEE62" s="407"/>
      <c r="GEF62" s="408"/>
      <c r="GEG62" s="409"/>
      <c r="GEH62" s="410"/>
      <c r="GEI62" s="411"/>
      <c r="GEJ62" s="412"/>
      <c r="GEK62" s="406"/>
      <c r="GEL62" s="407"/>
      <c r="GEM62" s="408"/>
      <c r="GEN62" s="409"/>
      <c r="GEO62" s="410"/>
      <c r="GEP62" s="411"/>
      <c r="GEQ62" s="412"/>
      <c r="GER62" s="406"/>
      <c r="GES62" s="407"/>
      <c r="GET62" s="408"/>
      <c r="GEU62" s="409"/>
      <c r="GEV62" s="410"/>
      <c r="GEW62" s="411"/>
      <c r="GEX62" s="412"/>
      <c r="GEY62" s="406"/>
      <c r="GEZ62" s="407"/>
      <c r="GFA62" s="408"/>
      <c r="GFB62" s="409"/>
      <c r="GFC62" s="410"/>
      <c r="GFD62" s="411"/>
      <c r="GFE62" s="412"/>
      <c r="GFF62" s="406"/>
      <c r="GFG62" s="407"/>
      <c r="GFH62" s="408"/>
      <c r="GFI62" s="409"/>
      <c r="GFJ62" s="410"/>
      <c r="GFK62" s="411"/>
      <c r="GFL62" s="412"/>
      <c r="GFM62" s="406"/>
      <c r="GFN62" s="407"/>
      <c r="GFO62" s="408"/>
      <c r="GFP62" s="409"/>
      <c r="GFQ62" s="410"/>
      <c r="GFR62" s="411"/>
      <c r="GFS62" s="412"/>
      <c r="GFT62" s="406"/>
      <c r="GFU62" s="407"/>
      <c r="GFV62" s="408"/>
      <c r="GFW62" s="409"/>
      <c r="GFX62" s="410"/>
      <c r="GFY62" s="411"/>
      <c r="GFZ62" s="412"/>
      <c r="GGA62" s="406"/>
      <c r="GGB62" s="407"/>
      <c r="GGC62" s="408"/>
      <c r="GGD62" s="409"/>
      <c r="GGE62" s="410"/>
      <c r="GGF62" s="411"/>
      <c r="GGG62" s="412"/>
      <c r="GGH62" s="406"/>
      <c r="GGI62" s="407"/>
      <c r="GGJ62" s="408"/>
      <c r="GGK62" s="409"/>
      <c r="GGL62" s="410"/>
      <c r="GGM62" s="411"/>
      <c r="GGN62" s="412"/>
      <c r="GGO62" s="406"/>
      <c r="GGP62" s="407"/>
      <c r="GGQ62" s="408"/>
      <c r="GGR62" s="409"/>
      <c r="GGS62" s="410"/>
      <c r="GGT62" s="411"/>
      <c r="GGU62" s="412"/>
      <c r="GGV62" s="406"/>
      <c r="GGW62" s="407"/>
      <c r="GGX62" s="408"/>
      <c r="GGY62" s="409"/>
      <c r="GGZ62" s="410"/>
      <c r="GHA62" s="411"/>
      <c r="GHB62" s="412"/>
      <c r="GHC62" s="406"/>
      <c r="GHD62" s="407"/>
      <c r="GHE62" s="408"/>
      <c r="GHF62" s="409"/>
      <c r="GHG62" s="410"/>
      <c r="GHH62" s="411"/>
      <c r="GHI62" s="412"/>
      <c r="GHJ62" s="406"/>
      <c r="GHK62" s="407"/>
      <c r="GHL62" s="408"/>
      <c r="GHM62" s="409"/>
      <c r="GHN62" s="410"/>
      <c r="GHO62" s="411"/>
      <c r="GHP62" s="412"/>
      <c r="GHQ62" s="406"/>
      <c r="GHR62" s="407"/>
      <c r="GHS62" s="408"/>
      <c r="GHT62" s="409"/>
      <c r="GHU62" s="410"/>
      <c r="GHV62" s="411"/>
      <c r="GHW62" s="412"/>
      <c r="GHX62" s="406"/>
      <c r="GHY62" s="407"/>
      <c r="GHZ62" s="408"/>
      <c r="GIA62" s="409"/>
      <c r="GIB62" s="410"/>
      <c r="GIC62" s="411"/>
      <c r="GID62" s="412"/>
      <c r="GIE62" s="406"/>
      <c r="GIF62" s="407"/>
      <c r="GIG62" s="408"/>
      <c r="GIH62" s="409"/>
      <c r="GII62" s="410"/>
      <c r="GIJ62" s="411"/>
      <c r="GIK62" s="412"/>
      <c r="GIL62" s="406"/>
      <c r="GIM62" s="407"/>
      <c r="GIN62" s="408"/>
      <c r="GIO62" s="409"/>
      <c r="GIP62" s="410"/>
      <c r="GIQ62" s="411"/>
      <c r="GIR62" s="412"/>
      <c r="GIS62" s="406"/>
      <c r="GIT62" s="407"/>
      <c r="GIU62" s="408"/>
      <c r="GIV62" s="409"/>
      <c r="GIW62" s="410"/>
      <c r="GIX62" s="411"/>
      <c r="GIY62" s="412"/>
      <c r="GIZ62" s="406"/>
      <c r="GJA62" s="407"/>
      <c r="GJB62" s="408"/>
      <c r="GJC62" s="409"/>
      <c r="GJD62" s="410"/>
      <c r="GJE62" s="411"/>
      <c r="GJF62" s="412"/>
      <c r="GJG62" s="406"/>
      <c r="GJH62" s="407"/>
      <c r="GJI62" s="408"/>
      <c r="GJJ62" s="409"/>
      <c r="GJK62" s="410"/>
      <c r="GJL62" s="411"/>
      <c r="GJM62" s="412"/>
      <c r="GJN62" s="406"/>
      <c r="GJO62" s="407"/>
      <c r="GJP62" s="408"/>
      <c r="GJQ62" s="409"/>
      <c r="GJR62" s="410"/>
      <c r="GJS62" s="411"/>
      <c r="GJT62" s="412"/>
      <c r="GJU62" s="406"/>
      <c r="GJV62" s="407"/>
      <c r="GJW62" s="408"/>
      <c r="GJX62" s="409"/>
      <c r="GJY62" s="410"/>
      <c r="GJZ62" s="411"/>
      <c r="GKA62" s="412"/>
      <c r="GKB62" s="406"/>
      <c r="GKC62" s="407"/>
      <c r="GKD62" s="408"/>
      <c r="GKE62" s="409"/>
      <c r="GKF62" s="410"/>
      <c r="GKG62" s="411"/>
      <c r="GKH62" s="412"/>
      <c r="GKI62" s="406"/>
      <c r="GKJ62" s="407"/>
      <c r="GKK62" s="408"/>
      <c r="GKL62" s="409"/>
      <c r="GKM62" s="410"/>
      <c r="GKN62" s="411"/>
      <c r="GKO62" s="412"/>
      <c r="GKP62" s="406"/>
      <c r="GKQ62" s="407"/>
      <c r="GKR62" s="408"/>
      <c r="GKS62" s="409"/>
      <c r="GKT62" s="410"/>
      <c r="GKU62" s="411"/>
      <c r="GKV62" s="412"/>
      <c r="GKW62" s="406"/>
      <c r="GKX62" s="407"/>
      <c r="GKY62" s="408"/>
      <c r="GKZ62" s="409"/>
      <c r="GLA62" s="410"/>
      <c r="GLB62" s="411"/>
      <c r="GLC62" s="412"/>
      <c r="GLD62" s="406"/>
      <c r="GLE62" s="407"/>
      <c r="GLF62" s="408"/>
      <c r="GLG62" s="409"/>
      <c r="GLH62" s="410"/>
      <c r="GLI62" s="411"/>
      <c r="GLJ62" s="412"/>
      <c r="GLK62" s="406"/>
      <c r="GLL62" s="407"/>
      <c r="GLM62" s="408"/>
      <c r="GLN62" s="409"/>
      <c r="GLO62" s="410"/>
      <c r="GLP62" s="411"/>
      <c r="GLQ62" s="412"/>
      <c r="GLR62" s="406"/>
      <c r="GLS62" s="407"/>
      <c r="GLT62" s="408"/>
      <c r="GLU62" s="409"/>
      <c r="GLV62" s="410"/>
      <c r="GLW62" s="411"/>
      <c r="GLX62" s="412"/>
      <c r="GLY62" s="406"/>
      <c r="GLZ62" s="407"/>
      <c r="GMA62" s="408"/>
      <c r="GMB62" s="409"/>
      <c r="GMC62" s="410"/>
      <c r="GMD62" s="411"/>
      <c r="GME62" s="412"/>
      <c r="GMF62" s="406"/>
      <c r="GMG62" s="407"/>
      <c r="GMH62" s="408"/>
      <c r="GMI62" s="409"/>
      <c r="GMJ62" s="410"/>
      <c r="GMK62" s="411"/>
      <c r="GML62" s="412"/>
      <c r="GMM62" s="406"/>
      <c r="GMN62" s="407"/>
      <c r="GMO62" s="408"/>
      <c r="GMP62" s="409"/>
      <c r="GMQ62" s="410"/>
      <c r="GMR62" s="411"/>
      <c r="GMS62" s="412"/>
      <c r="GMT62" s="406"/>
      <c r="GMU62" s="407"/>
      <c r="GMV62" s="408"/>
      <c r="GMW62" s="409"/>
      <c r="GMX62" s="410"/>
      <c r="GMY62" s="411"/>
      <c r="GMZ62" s="412"/>
      <c r="GNA62" s="406"/>
      <c r="GNB62" s="407"/>
      <c r="GNC62" s="408"/>
      <c r="GND62" s="409"/>
      <c r="GNE62" s="410"/>
      <c r="GNF62" s="411"/>
      <c r="GNG62" s="412"/>
      <c r="GNH62" s="406"/>
      <c r="GNI62" s="407"/>
      <c r="GNJ62" s="408"/>
      <c r="GNK62" s="409"/>
      <c r="GNL62" s="410"/>
      <c r="GNM62" s="411"/>
      <c r="GNN62" s="412"/>
      <c r="GNO62" s="406"/>
      <c r="GNP62" s="407"/>
      <c r="GNQ62" s="408"/>
      <c r="GNR62" s="409"/>
      <c r="GNS62" s="410"/>
      <c r="GNT62" s="411"/>
      <c r="GNU62" s="412"/>
      <c r="GNV62" s="406"/>
      <c r="GNW62" s="407"/>
      <c r="GNX62" s="408"/>
      <c r="GNY62" s="409"/>
      <c r="GNZ62" s="410"/>
      <c r="GOA62" s="411"/>
      <c r="GOB62" s="412"/>
      <c r="GOC62" s="406"/>
      <c r="GOD62" s="407"/>
      <c r="GOE62" s="408"/>
      <c r="GOF62" s="409"/>
      <c r="GOG62" s="410"/>
      <c r="GOH62" s="411"/>
      <c r="GOI62" s="412"/>
      <c r="GOJ62" s="406"/>
      <c r="GOK62" s="407"/>
      <c r="GOL62" s="408"/>
      <c r="GOM62" s="409"/>
      <c r="GON62" s="410"/>
      <c r="GOO62" s="411"/>
      <c r="GOP62" s="412"/>
      <c r="GOQ62" s="406"/>
      <c r="GOR62" s="407"/>
      <c r="GOS62" s="408"/>
      <c r="GOT62" s="409"/>
      <c r="GOU62" s="410"/>
      <c r="GOV62" s="411"/>
      <c r="GOW62" s="412"/>
      <c r="GOX62" s="406"/>
      <c r="GOY62" s="407"/>
      <c r="GOZ62" s="408"/>
      <c r="GPA62" s="409"/>
      <c r="GPB62" s="410"/>
      <c r="GPC62" s="411"/>
      <c r="GPD62" s="412"/>
      <c r="GPE62" s="406"/>
      <c r="GPF62" s="407"/>
      <c r="GPG62" s="408"/>
      <c r="GPH62" s="409"/>
      <c r="GPI62" s="410"/>
      <c r="GPJ62" s="411"/>
      <c r="GPK62" s="412"/>
      <c r="GPL62" s="406"/>
      <c r="GPM62" s="407"/>
      <c r="GPN62" s="408"/>
      <c r="GPO62" s="409"/>
      <c r="GPP62" s="410"/>
      <c r="GPQ62" s="411"/>
      <c r="GPR62" s="412"/>
      <c r="GPS62" s="406"/>
      <c r="GPT62" s="407"/>
      <c r="GPU62" s="408"/>
      <c r="GPV62" s="409"/>
      <c r="GPW62" s="410"/>
      <c r="GPX62" s="411"/>
      <c r="GPY62" s="412"/>
      <c r="GPZ62" s="406"/>
      <c r="GQA62" s="407"/>
      <c r="GQB62" s="408"/>
      <c r="GQC62" s="409"/>
      <c r="GQD62" s="410"/>
      <c r="GQE62" s="411"/>
      <c r="GQF62" s="412"/>
      <c r="GQG62" s="406"/>
      <c r="GQH62" s="407"/>
      <c r="GQI62" s="408"/>
      <c r="GQJ62" s="409"/>
      <c r="GQK62" s="410"/>
      <c r="GQL62" s="411"/>
      <c r="GQM62" s="412"/>
      <c r="GQN62" s="406"/>
      <c r="GQO62" s="407"/>
      <c r="GQP62" s="408"/>
      <c r="GQQ62" s="409"/>
      <c r="GQR62" s="410"/>
      <c r="GQS62" s="411"/>
      <c r="GQT62" s="412"/>
      <c r="GQU62" s="406"/>
      <c r="GQV62" s="407"/>
      <c r="GQW62" s="408"/>
      <c r="GQX62" s="409"/>
      <c r="GQY62" s="410"/>
      <c r="GQZ62" s="411"/>
      <c r="GRA62" s="412"/>
      <c r="GRB62" s="406"/>
      <c r="GRC62" s="407"/>
      <c r="GRD62" s="408"/>
      <c r="GRE62" s="409"/>
      <c r="GRF62" s="410"/>
      <c r="GRG62" s="411"/>
      <c r="GRH62" s="412"/>
      <c r="GRI62" s="406"/>
      <c r="GRJ62" s="407"/>
      <c r="GRK62" s="408"/>
      <c r="GRL62" s="409"/>
      <c r="GRM62" s="410"/>
      <c r="GRN62" s="411"/>
      <c r="GRO62" s="412"/>
      <c r="GRP62" s="406"/>
      <c r="GRQ62" s="407"/>
      <c r="GRR62" s="408"/>
      <c r="GRS62" s="409"/>
      <c r="GRT62" s="410"/>
      <c r="GRU62" s="411"/>
      <c r="GRV62" s="412"/>
      <c r="GRW62" s="406"/>
      <c r="GRX62" s="407"/>
      <c r="GRY62" s="408"/>
      <c r="GRZ62" s="409"/>
      <c r="GSA62" s="410"/>
      <c r="GSB62" s="411"/>
      <c r="GSC62" s="412"/>
      <c r="GSD62" s="406"/>
      <c r="GSE62" s="407"/>
      <c r="GSF62" s="408"/>
      <c r="GSG62" s="409"/>
      <c r="GSH62" s="410"/>
      <c r="GSI62" s="411"/>
      <c r="GSJ62" s="412"/>
      <c r="GSK62" s="406"/>
      <c r="GSL62" s="407"/>
      <c r="GSM62" s="408"/>
      <c r="GSN62" s="409"/>
      <c r="GSO62" s="410"/>
      <c r="GSP62" s="411"/>
      <c r="GSQ62" s="412"/>
      <c r="GSR62" s="406"/>
      <c r="GSS62" s="407"/>
      <c r="GST62" s="408"/>
      <c r="GSU62" s="409"/>
      <c r="GSV62" s="410"/>
      <c r="GSW62" s="411"/>
      <c r="GSX62" s="412"/>
      <c r="GSY62" s="406"/>
      <c r="GSZ62" s="407"/>
      <c r="GTA62" s="408"/>
      <c r="GTB62" s="409"/>
      <c r="GTC62" s="410"/>
      <c r="GTD62" s="411"/>
      <c r="GTE62" s="412"/>
      <c r="GTF62" s="406"/>
      <c r="GTG62" s="407"/>
      <c r="GTH62" s="408"/>
      <c r="GTI62" s="409"/>
      <c r="GTJ62" s="410"/>
      <c r="GTK62" s="411"/>
      <c r="GTL62" s="412"/>
      <c r="GTM62" s="406"/>
      <c r="GTN62" s="407"/>
      <c r="GTO62" s="408"/>
      <c r="GTP62" s="409"/>
      <c r="GTQ62" s="410"/>
      <c r="GTR62" s="411"/>
      <c r="GTS62" s="412"/>
      <c r="GTT62" s="406"/>
      <c r="GTU62" s="407"/>
      <c r="GTV62" s="408"/>
      <c r="GTW62" s="409"/>
      <c r="GTX62" s="410"/>
      <c r="GTY62" s="411"/>
      <c r="GTZ62" s="412"/>
      <c r="GUA62" s="406"/>
      <c r="GUB62" s="407"/>
      <c r="GUC62" s="408"/>
      <c r="GUD62" s="409"/>
      <c r="GUE62" s="410"/>
      <c r="GUF62" s="411"/>
      <c r="GUG62" s="412"/>
      <c r="GUH62" s="406"/>
      <c r="GUI62" s="407"/>
      <c r="GUJ62" s="408"/>
      <c r="GUK62" s="409"/>
      <c r="GUL62" s="410"/>
      <c r="GUM62" s="411"/>
      <c r="GUN62" s="412"/>
      <c r="GUO62" s="406"/>
      <c r="GUP62" s="407"/>
      <c r="GUQ62" s="408"/>
      <c r="GUR62" s="409"/>
      <c r="GUS62" s="410"/>
      <c r="GUT62" s="411"/>
      <c r="GUU62" s="412"/>
      <c r="GUV62" s="406"/>
      <c r="GUW62" s="407"/>
      <c r="GUX62" s="408"/>
      <c r="GUY62" s="409"/>
      <c r="GUZ62" s="410"/>
      <c r="GVA62" s="411"/>
      <c r="GVB62" s="412"/>
      <c r="GVC62" s="406"/>
      <c r="GVD62" s="407"/>
      <c r="GVE62" s="408"/>
      <c r="GVF62" s="409"/>
      <c r="GVG62" s="410"/>
      <c r="GVH62" s="411"/>
      <c r="GVI62" s="412"/>
      <c r="GVJ62" s="406"/>
      <c r="GVK62" s="407"/>
      <c r="GVL62" s="408"/>
      <c r="GVM62" s="409"/>
      <c r="GVN62" s="410"/>
      <c r="GVO62" s="411"/>
      <c r="GVP62" s="412"/>
      <c r="GVQ62" s="406"/>
      <c r="GVR62" s="407"/>
      <c r="GVS62" s="408"/>
      <c r="GVT62" s="409"/>
      <c r="GVU62" s="410"/>
      <c r="GVV62" s="411"/>
      <c r="GVW62" s="412"/>
      <c r="GVX62" s="406"/>
      <c r="GVY62" s="407"/>
      <c r="GVZ62" s="408"/>
      <c r="GWA62" s="409"/>
      <c r="GWB62" s="410"/>
      <c r="GWC62" s="411"/>
      <c r="GWD62" s="412"/>
      <c r="GWE62" s="406"/>
      <c r="GWF62" s="407"/>
      <c r="GWG62" s="408"/>
      <c r="GWH62" s="409"/>
      <c r="GWI62" s="410"/>
      <c r="GWJ62" s="411"/>
      <c r="GWK62" s="412"/>
      <c r="GWL62" s="406"/>
      <c r="GWM62" s="407"/>
      <c r="GWN62" s="408"/>
      <c r="GWO62" s="409"/>
      <c r="GWP62" s="410"/>
      <c r="GWQ62" s="411"/>
      <c r="GWR62" s="412"/>
      <c r="GWS62" s="406"/>
      <c r="GWT62" s="407"/>
      <c r="GWU62" s="408"/>
      <c r="GWV62" s="409"/>
      <c r="GWW62" s="410"/>
      <c r="GWX62" s="411"/>
      <c r="GWY62" s="412"/>
      <c r="GWZ62" s="406"/>
      <c r="GXA62" s="407"/>
      <c r="GXB62" s="408"/>
      <c r="GXC62" s="409"/>
      <c r="GXD62" s="410"/>
      <c r="GXE62" s="411"/>
      <c r="GXF62" s="412"/>
      <c r="GXG62" s="406"/>
      <c r="GXH62" s="407"/>
      <c r="GXI62" s="408"/>
      <c r="GXJ62" s="409"/>
      <c r="GXK62" s="410"/>
      <c r="GXL62" s="411"/>
      <c r="GXM62" s="412"/>
      <c r="GXN62" s="406"/>
      <c r="GXO62" s="407"/>
      <c r="GXP62" s="408"/>
      <c r="GXQ62" s="409"/>
      <c r="GXR62" s="410"/>
      <c r="GXS62" s="411"/>
      <c r="GXT62" s="412"/>
      <c r="GXU62" s="406"/>
      <c r="GXV62" s="407"/>
      <c r="GXW62" s="408"/>
      <c r="GXX62" s="409"/>
      <c r="GXY62" s="410"/>
      <c r="GXZ62" s="411"/>
      <c r="GYA62" s="412"/>
      <c r="GYB62" s="406"/>
      <c r="GYC62" s="407"/>
      <c r="GYD62" s="408"/>
      <c r="GYE62" s="409"/>
      <c r="GYF62" s="410"/>
      <c r="GYG62" s="411"/>
      <c r="GYH62" s="412"/>
      <c r="GYI62" s="406"/>
      <c r="GYJ62" s="407"/>
      <c r="GYK62" s="408"/>
      <c r="GYL62" s="409"/>
      <c r="GYM62" s="410"/>
      <c r="GYN62" s="411"/>
      <c r="GYO62" s="412"/>
      <c r="GYP62" s="406"/>
      <c r="GYQ62" s="407"/>
      <c r="GYR62" s="408"/>
      <c r="GYS62" s="409"/>
      <c r="GYT62" s="410"/>
      <c r="GYU62" s="411"/>
      <c r="GYV62" s="412"/>
      <c r="GYW62" s="406"/>
      <c r="GYX62" s="407"/>
      <c r="GYY62" s="408"/>
      <c r="GYZ62" s="409"/>
      <c r="GZA62" s="410"/>
      <c r="GZB62" s="411"/>
      <c r="GZC62" s="412"/>
      <c r="GZD62" s="406"/>
      <c r="GZE62" s="407"/>
      <c r="GZF62" s="408"/>
      <c r="GZG62" s="409"/>
      <c r="GZH62" s="410"/>
      <c r="GZI62" s="411"/>
      <c r="GZJ62" s="412"/>
      <c r="GZK62" s="406"/>
      <c r="GZL62" s="407"/>
      <c r="GZM62" s="408"/>
      <c r="GZN62" s="409"/>
      <c r="GZO62" s="410"/>
      <c r="GZP62" s="411"/>
      <c r="GZQ62" s="412"/>
      <c r="GZR62" s="406"/>
      <c r="GZS62" s="407"/>
      <c r="GZT62" s="408"/>
      <c r="GZU62" s="409"/>
      <c r="GZV62" s="410"/>
      <c r="GZW62" s="411"/>
      <c r="GZX62" s="412"/>
      <c r="GZY62" s="406"/>
      <c r="GZZ62" s="407"/>
      <c r="HAA62" s="408"/>
      <c r="HAB62" s="409"/>
      <c r="HAC62" s="410"/>
      <c r="HAD62" s="411"/>
      <c r="HAE62" s="412"/>
      <c r="HAF62" s="406"/>
      <c r="HAG62" s="407"/>
      <c r="HAH62" s="408"/>
      <c r="HAI62" s="409"/>
      <c r="HAJ62" s="410"/>
      <c r="HAK62" s="411"/>
      <c r="HAL62" s="412"/>
      <c r="HAM62" s="406"/>
      <c r="HAN62" s="407"/>
      <c r="HAO62" s="408"/>
      <c r="HAP62" s="409"/>
      <c r="HAQ62" s="410"/>
      <c r="HAR62" s="411"/>
      <c r="HAS62" s="412"/>
      <c r="HAT62" s="406"/>
      <c r="HAU62" s="407"/>
      <c r="HAV62" s="408"/>
      <c r="HAW62" s="409"/>
      <c r="HAX62" s="410"/>
      <c r="HAY62" s="411"/>
      <c r="HAZ62" s="412"/>
      <c r="HBA62" s="406"/>
      <c r="HBB62" s="407"/>
      <c r="HBC62" s="408"/>
      <c r="HBD62" s="409"/>
      <c r="HBE62" s="410"/>
      <c r="HBF62" s="411"/>
      <c r="HBG62" s="412"/>
      <c r="HBH62" s="406"/>
      <c r="HBI62" s="407"/>
      <c r="HBJ62" s="408"/>
      <c r="HBK62" s="409"/>
      <c r="HBL62" s="410"/>
      <c r="HBM62" s="411"/>
      <c r="HBN62" s="412"/>
      <c r="HBO62" s="406"/>
      <c r="HBP62" s="407"/>
      <c r="HBQ62" s="408"/>
      <c r="HBR62" s="409"/>
      <c r="HBS62" s="410"/>
      <c r="HBT62" s="411"/>
      <c r="HBU62" s="412"/>
      <c r="HBV62" s="406"/>
      <c r="HBW62" s="407"/>
      <c r="HBX62" s="408"/>
      <c r="HBY62" s="409"/>
      <c r="HBZ62" s="410"/>
      <c r="HCA62" s="411"/>
      <c r="HCB62" s="412"/>
      <c r="HCC62" s="406"/>
      <c r="HCD62" s="407"/>
      <c r="HCE62" s="408"/>
      <c r="HCF62" s="409"/>
      <c r="HCG62" s="410"/>
      <c r="HCH62" s="411"/>
      <c r="HCI62" s="412"/>
      <c r="HCJ62" s="406"/>
      <c r="HCK62" s="407"/>
      <c r="HCL62" s="408"/>
      <c r="HCM62" s="409"/>
      <c r="HCN62" s="410"/>
      <c r="HCO62" s="411"/>
      <c r="HCP62" s="412"/>
      <c r="HCQ62" s="406"/>
      <c r="HCR62" s="407"/>
      <c r="HCS62" s="408"/>
      <c r="HCT62" s="409"/>
      <c r="HCU62" s="410"/>
      <c r="HCV62" s="411"/>
      <c r="HCW62" s="412"/>
      <c r="HCX62" s="406"/>
      <c r="HCY62" s="407"/>
      <c r="HCZ62" s="408"/>
      <c r="HDA62" s="409"/>
      <c r="HDB62" s="410"/>
      <c r="HDC62" s="411"/>
      <c r="HDD62" s="412"/>
      <c r="HDE62" s="406"/>
      <c r="HDF62" s="407"/>
      <c r="HDG62" s="408"/>
      <c r="HDH62" s="409"/>
      <c r="HDI62" s="410"/>
      <c r="HDJ62" s="411"/>
      <c r="HDK62" s="412"/>
      <c r="HDL62" s="406"/>
      <c r="HDM62" s="407"/>
      <c r="HDN62" s="408"/>
      <c r="HDO62" s="409"/>
      <c r="HDP62" s="410"/>
      <c r="HDQ62" s="411"/>
      <c r="HDR62" s="412"/>
      <c r="HDS62" s="406"/>
      <c r="HDT62" s="407"/>
      <c r="HDU62" s="408"/>
      <c r="HDV62" s="409"/>
      <c r="HDW62" s="410"/>
      <c r="HDX62" s="411"/>
      <c r="HDY62" s="412"/>
      <c r="HDZ62" s="406"/>
      <c r="HEA62" s="407"/>
      <c r="HEB62" s="408"/>
      <c r="HEC62" s="409"/>
      <c r="HED62" s="410"/>
      <c r="HEE62" s="411"/>
      <c r="HEF62" s="412"/>
      <c r="HEG62" s="406"/>
      <c r="HEH62" s="407"/>
      <c r="HEI62" s="408"/>
      <c r="HEJ62" s="409"/>
      <c r="HEK62" s="410"/>
      <c r="HEL62" s="411"/>
      <c r="HEM62" s="412"/>
      <c r="HEN62" s="406"/>
      <c r="HEO62" s="407"/>
      <c r="HEP62" s="408"/>
      <c r="HEQ62" s="409"/>
      <c r="HER62" s="410"/>
      <c r="HES62" s="411"/>
      <c r="HET62" s="412"/>
      <c r="HEU62" s="406"/>
      <c r="HEV62" s="407"/>
      <c r="HEW62" s="408"/>
      <c r="HEX62" s="409"/>
      <c r="HEY62" s="410"/>
      <c r="HEZ62" s="411"/>
      <c r="HFA62" s="412"/>
      <c r="HFB62" s="406"/>
      <c r="HFC62" s="407"/>
      <c r="HFD62" s="408"/>
      <c r="HFE62" s="409"/>
      <c r="HFF62" s="410"/>
      <c r="HFG62" s="411"/>
      <c r="HFH62" s="412"/>
      <c r="HFI62" s="406"/>
      <c r="HFJ62" s="407"/>
      <c r="HFK62" s="408"/>
      <c r="HFL62" s="409"/>
      <c r="HFM62" s="410"/>
      <c r="HFN62" s="411"/>
      <c r="HFO62" s="412"/>
      <c r="HFP62" s="406"/>
      <c r="HFQ62" s="407"/>
      <c r="HFR62" s="408"/>
      <c r="HFS62" s="409"/>
      <c r="HFT62" s="410"/>
      <c r="HFU62" s="411"/>
      <c r="HFV62" s="412"/>
      <c r="HFW62" s="406"/>
      <c r="HFX62" s="407"/>
      <c r="HFY62" s="408"/>
      <c r="HFZ62" s="409"/>
      <c r="HGA62" s="410"/>
      <c r="HGB62" s="411"/>
      <c r="HGC62" s="412"/>
      <c r="HGD62" s="406"/>
      <c r="HGE62" s="407"/>
      <c r="HGF62" s="408"/>
      <c r="HGG62" s="409"/>
      <c r="HGH62" s="410"/>
      <c r="HGI62" s="411"/>
      <c r="HGJ62" s="412"/>
      <c r="HGK62" s="406"/>
      <c r="HGL62" s="407"/>
      <c r="HGM62" s="408"/>
      <c r="HGN62" s="409"/>
      <c r="HGO62" s="410"/>
      <c r="HGP62" s="411"/>
      <c r="HGQ62" s="412"/>
      <c r="HGR62" s="406"/>
      <c r="HGS62" s="407"/>
      <c r="HGT62" s="408"/>
      <c r="HGU62" s="409"/>
      <c r="HGV62" s="410"/>
      <c r="HGW62" s="411"/>
      <c r="HGX62" s="412"/>
      <c r="HGY62" s="406"/>
      <c r="HGZ62" s="407"/>
      <c r="HHA62" s="408"/>
      <c r="HHB62" s="409"/>
      <c r="HHC62" s="410"/>
      <c r="HHD62" s="411"/>
      <c r="HHE62" s="412"/>
      <c r="HHF62" s="406"/>
      <c r="HHG62" s="407"/>
      <c r="HHH62" s="408"/>
      <c r="HHI62" s="409"/>
      <c r="HHJ62" s="410"/>
      <c r="HHK62" s="411"/>
      <c r="HHL62" s="412"/>
      <c r="HHM62" s="406"/>
      <c r="HHN62" s="407"/>
      <c r="HHO62" s="408"/>
      <c r="HHP62" s="409"/>
      <c r="HHQ62" s="410"/>
      <c r="HHR62" s="411"/>
      <c r="HHS62" s="412"/>
      <c r="HHT62" s="406"/>
      <c r="HHU62" s="407"/>
      <c r="HHV62" s="408"/>
      <c r="HHW62" s="409"/>
      <c r="HHX62" s="410"/>
      <c r="HHY62" s="411"/>
      <c r="HHZ62" s="412"/>
      <c r="HIA62" s="406"/>
      <c r="HIB62" s="407"/>
      <c r="HIC62" s="408"/>
      <c r="HID62" s="409"/>
      <c r="HIE62" s="410"/>
      <c r="HIF62" s="411"/>
      <c r="HIG62" s="412"/>
      <c r="HIH62" s="406"/>
      <c r="HII62" s="407"/>
      <c r="HIJ62" s="408"/>
      <c r="HIK62" s="409"/>
      <c r="HIL62" s="410"/>
      <c r="HIM62" s="411"/>
      <c r="HIN62" s="412"/>
      <c r="HIO62" s="406"/>
      <c r="HIP62" s="407"/>
      <c r="HIQ62" s="408"/>
      <c r="HIR62" s="409"/>
      <c r="HIS62" s="410"/>
      <c r="HIT62" s="411"/>
      <c r="HIU62" s="412"/>
      <c r="HIV62" s="406"/>
      <c r="HIW62" s="407"/>
      <c r="HIX62" s="408"/>
      <c r="HIY62" s="409"/>
      <c r="HIZ62" s="410"/>
      <c r="HJA62" s="411"/>
      <c r="HJB62" s="412"/>
      <c r="HJC62" s="406"/>
      <c r="HJD62" s="407"/>
      <c r="HJE62" s="408"/>
      <c r="HJF62" s="409"/>
      <c r="HJG62" s="410"/>
      <c r="HJH62" s="411"/>
      <c r="HJI62" s="412"/>
      <c r="HJJ62" s="406"/>
      <c r="HJK62" s="407"/>
      <c r="HJL62" s="408"/>
      <c r="HJM62" s="409"/>
      <c r="HJN62" s="410"/>
      <c r="HJO62" s="411"/>
      <c r="HJP62" s="412"/>
      <c r="HJQ62" s="406"/>
      <c r="HJR62" s="407"/>
      <c r="HJS62" s="408"/>
      <c r="HJT62" s="409"/>
      <c r="HJU62" s="410"/>
      <c r="HJV62" s="411"/>
      <c r="HJW62" s="412"/>
      <c r="HJX62" s="406"/>
      <c r="HJY62" s="407"/>
      <c r="HJZ62" s="408"/>
      <c r="HKA62" s="409"/>
      <c r="HKB62" s="410"/>
      <c r="HKC62" s="411"/>
      <c r="HKD62" s="412"/>
      <c r="HKE62" s="406"/>
      <c r="HKF62" s="407"/>
      <c r="HKG62" s="408"/>
      <c r="HKH62" s="409"/>
      <c r="HKI62" s="410"/>
      <c r="HKJ62" s="411"/>
      <c r="HKK62" s="412"/>
      <c r="HKL62" s="406"/>
      <c r="HKM62" s="407"/>
      <c r="HKN62" s="408"/>
      <c r="HKO62" s="409"/>
      <c r="HKP62" s="410"/>
      <c r="HKQ62" s="411"/>
      <c r="HKR62" s="412"/>
      <c r="HKS62" s="406"/>
      <c r="HKT62" s="407"/>
      <c r="HKU62" s="408"/>
      <c r="HKV62" s="409"/>
      <c r="HKW62" s="410"/>
      <c r="HKX62" s="411"/>
      <c r="HKY62" s="412"/>
      <c r="HKZ62" s="406"/>
      <c r="HLA62" s="407"/>
      <c r="HLB62" s="408"/>
      <c r="HLC62" s="409"/>
      <c r="HLD62" s="410"/>
      <c r="HLE62" s="411"/>
      <c r="HLF62" s="412"/>
      <c r="HLG62" s="406"/>
      <c r="HLH62" s="407"/>
      <c r="HLI62" s="408"/>
      <c r="HLJ62" s="409"/>
      <c r="HLK62" s="410"/>
      <c r="HLL62" s="411"/>
      <c r="HLM62" s="412"/>
      <c r="HLN62" s="406"/>
      <c r="HLO62" s="407"/>
      <c r="HLP62" s="408"/>
      <c r="HLQ62" s="409"/>
      <c r="HLR62" s="410"/>
      <c r="HLS62" s="411"/>
      <c r="HLT62" s="412"/>
      <c r="HLU62" s="406"/>
      <c r="HLV62" s="407"/>
      <c r="HLW62" s="408"/>
      <c r="HLX62" s="409"/>
      <c r="HLY62" s="410"/>
      <c r="HLZ62" s="411"/>
      <c r="HMA62" s="412"/>
      <c r="HMB62" s="406"/>
      <c r="HMC62" s="407"/>
      <c r="HMD62" s="408"/>
      <c r="HME62" s="409"/>
      <c r="HMF62" s="410"/>
      <c r="HMG62" s="411"/>
      <c r="HMH62" s="412"/>
      <c r="HMI62" s="406"/>
      <c r="HMJ62" s="407"/>
      <c r="HMK62" s="408"/>
      <c r="HML62" s="409"/>
      <c r="HMM62" s="410"/>
      <c r="HMN62" s="411"/>
      <c r="HMO62" s="412"/>
      <c r="HMP62" s="406"/>
      <c r="HMQ62" s="407"/>
      <c r="HMR62" s="408"/>
      <c r="HMS62" s="409"/>
      <c r="HMT62" s="410"/>
      <c r="HMU62" s="411"/>
      <c r="HMV62" s="412"/>
      <c r="HMW62" s="406"/>
      <c r="HMX62" s="407"/>
      <c r="HMY62" s="408"/>
      <c r="HMZ62" s="409"/>
      <c r="HNA62" s="410"/>
      <c r="HNB62" s="411"/>
      <c r="HNC62" s="412"/>
      <c r="HND62" s="406"/>
      <c r="HNE62" s="407"/>
      <c r="HNF62" s="408"/>
      <c r="HNG62" s="409"/>
      <c r="HNH62" s="410"/>
      <c r="HNI62" s="411"/>
      <c r="HNJ62" s="412"/>
      <c r="HNK62" s="406"/>
      <c r="HNL62" s="407"/>
      <c r="HNM62" s="408"/>
      <c r="HNN62" s="409"/>
      <c r="HNO62" s="410"/>
      <c r="HNP62" s="411"/>
      <c r="HNQ62" s="412"/>
      <c r="HNR62" s="406"/>
      <c r="HNS62" s="407"/>
      <c r="HNT62" s="408"/>
      <c r="HNU62" s="409"/>
      <c r="HNV62" s="410"/>
      <c r="HNW62" s="411"/>
      <c r="HNX62" s="412"/>
      <c r="HNY62" s="406"/>
      <c r="HNZ62" s="407"/>
      <c r="HOA62" s="408"/>
      <c r="HOB62" s="409"/>
      <c r="HOC62" s="410"/>
      <c r="HOD62" s="411"/>
      <c r="HOE62" s="412"/>
      <c r="HOF62" s="406"/>
      <c r="HOG62" s="407"/>
      <c r="HOH62" s="408"/>
      <c r="HOI62" s="409"/>
      <c r="HOJ62" s="410"/>
      <c r="HOK62" s="411"/>
      <c r="HOL62" s="412"/>
      <c r="HOM62" s="406"/>
      <c r="HON62" s="407"/>
      <c r="HOO62" s="408"/>
      <c r="HOP62" s="409"/>
      <c r="HOQ62" s="410"/>
      <c r="HOR62" s="411"/>
      <c r="HOS62" s="412"/>
      <c r="HOT62" s="406"/>
      <c r="HOU62" s="407"/>
      <c r="HOV62" s="408"/>
      <c r="HOW62" s="409"/>
      <c r="HOX62" s="410"/>
      <c r="HOY62" s="411"/>
      <c r="HOZ62" s="412"/>
      <c r="HPA62" s="406"/>
      <c r="HPB62" s="407"/>
      <c r="HPC62" s="408"/>
      <c r="HPD62" s="409"/>
      <c r="HPE62" s="410"/>
      <c r="HPF62" s="411"/>
      <c r="HPG62" s="412"/>
      <c r="HPH62" s="406"/>
      <c r="HPI62" s="407"/>
      <c r="HPJ62" s="408"/>
      <c r="HPK62" s="409"/>
      <c r="HPL62" s="410"/>
      <c r="HPM62" s="411"/>
      <c r="HPN62" s="412"/>
      <c r="HPO62" s="406"/>
      <c r="HPP62" s="407"/>
      <c r="HPQ62" s="408"/>
      <c r="HPR62" s="409"/>
      <c r="HPS62" s="410"/>
      <c r="HPT62" s="411"/>
      <c r="HPU62" s="412"/>
      <c r="HPV62" s="406"/>
      <c r="HPW62" s="407"/>
      <c r="HPX62" s="408"/>
      <c r="HPY62" s="409"/>
      <c r="HPZ62" s="410"/>
      <c r="HQA62" s="411"/>
      <c r="HQB62" s="412"/>
      <c r="HQC62" s="406"/>
      <c r="HQD62" s="407"/>
      <c r="HQE62" s="408"/>
      <c r="HQF62" s="409"/>
      <c r="HQG62" s="410"/>
      <c r="HQH62" s="411"/>
      <c r="HQI62" s="412"/>
      <c r="HQJ62" s="406"/>
      <c r="HQK62" s="407"/>
      <c r="HQL62" s="408"/>
      <c r="HQM62" s="409"/>
      <c r="HQN62" s="410"/>
      <c r="HQO62" s="411"/>
      <c r="HQP62" s="412"/>
      <c r="HQQ62" s="406"/>
      <c r="HQR62" s="407"/>
      <c r="HQS62" s="408"/>
      <c r="HQT62" s="409"/>
      <c r="HQU62" s="410"/>
      <c r="HQV62" s="411"/>
      <c r="HQW62" s="412"/>
      <c r="HQX62" s="406"/>
      <c r="HQY62" s="407"/>
      <c r="HQZ62" s="408"/>
      <c r="HRA62" s="409"/>
      <c r="HRB62" s="410"/>
      <c r="HRC62" s="411"/>
      <c r="HRD62" s="412"/>
      <c r="HRE62" s="406"/>
      <c r="HRF62" s="407"/>
      <c r="HRG62" s="408"/>
      <c r="HRH62" s="409"/>
      <c r="HRI62" s="410"/>
      <c r="HRJ62" s="411"/>
      <c r="HRK62" s="412"/>
      <c r="HRL62" s="406"/>
      <c r="HRM62" s="407"/>
      <c r="HRN62" s="408"/>
      <c r="HRO62" s="409"/>
      <c r="HRP62" s="410"/>
      <c r="HRQ62" s="411"/>
      <c r="HRR62" s="412"/>
      <c r="HRS62" s="406"/>
      <c r="HRT62" s="407"/>
      <c r="HRU62" s="408"/>
      <c r="HRV62" s="409"/>
      <c r="HRW62" s="410"/>
      <c r="HRX62" s="411"/>
      <c r="HRY62" s="412"/>
      <c r="HRZ62" s="406"/>
      <c r="HSA62" s="407"/>
      <c r="HSB62" s="408"/>
      <c r="HSC62" s="409"/>
      <c r="HSD62" s="410"/>
      <c r="HSE62" s="411"/>
      <c r="HSF62" s="412"/>
      <c r="HSG62" s="406"/>
      <c r="HSH62" s="407"/>
      <c r="HSI62" s="408"/>
      <c r="HSJ62" s="409"/>
      <c r="HSK62" s="410"/>
      <c r="HSL62" s="411"/>
      <c r="HSM62" s="412"/>
      <c r="HSN62" s="406"/>
      <c r="HSO62" s="407"/>
      <c r="HSP62" s="408"/>
      <c r="HSQ62" s="409"/>
      <c r="HSR62" s="410"/>
      <c r="HSS62" s="411"/>
      <c r="HST62" s="412"/>
      <c r="HSU62" s="406"/>
      <c r="HSV62" s="407"/>
      <c r="HSW62" s="408"/>
      <c r="HSX62" s="409"/>
      <c r="HSY62" s="410"/>
      <c r="HSZ62" s="411"/>
      <c r="HTA62" s="412"/>
      <c r="HTB62" s="406"/>
      <c r="HTC62" s="407"/>
      <c r="HTD62" s="408"/>
      <c r="HTE62" s="409"/>
      <c r="HTF62" s="410"/>
      <c r="HTG62" s="411"/>
      <c r="HTH62" s="412"/>
      <c r="HTI62" s="406"/>
      <c r="HTJ62" s="407"/>
      <c r="HTK62" s="408"/>
      <c r="HTL62" s="409"/>
      <c r="HTM62" s="410"/>
      <c r="HTN62" s="411"/>
      <c r="HTO62" s="412"/>
      <c r="HTP62" s="406"/>
      <c r="HTQ62" s="407"/>
      <c r="HTR62" s="408"/>
      <c r="HTS62" s="409"/>
      <c r="HTT62" s="410"/>
      <c r="HTU62" s="411"/>
      <c r="HTV62" s="412"/>
      <c r="HTW62" s="406"/>
      <c r="HTX62" s="407"/>
      <c r="HTY62" s="408"/>
      <c r="HTZ62" s="409"/>
      <c r="HUA62" s="410"/>
      <c r="HUB62" s="411"/>
      <c r="HUC62" s="412"/>
      <c r="HUD62" s="406"/>
      <c r="HUE62" s="407"/>
      <c r="HUF62" s="408"/>
      <c r="HUG62" s="409"/>
      <c r="HUH62" s="410"/>
      <c r="HUI62" s="411"/>
      <c r="HUJ62" s="412"/>
      <c r="HUK62" s="406"/>
      <c r="HUL62" s="407"/>
      <c r="HUM62" s="408"/>
      <c r="HUN62" s="409"/>
      <c r="HUO62" s="410"/>
      <c r="HUP62" s="411"/>
      <c r="HUQ62" s="412"/>
      <c r="HUR62" s="406"/>
      <c r="HUS62" s="407"/>
      <c r="HUT62" s="408"/>
      <c r="HUU62" s="409"/>
      <c r="HUV62" s="410"/>
      <c r="HUW62" s="411"/>
      <c r="HUX62" s="412"/>
      <c r="HUY62" s="406"/>
      <c r="HUZ62" s="407"/>
      <c r="HVA62" s="408"/>
      <c r="HVB62" s="409"/>
      <c r="HVC62" s="410"/>
      <c r="HVD62" s="411"/>
      <c r="HVE62" s="412"/>
      <c r="HVF62" s="406"/>
      <c r="HVG62" s="407"/>
      <c r="HVH62" s="408"/>
      <c r="HVI62" s="409"/>
      <c r="HVJ62" s="410"/>
      <c r="HVK62" s="411"/>
      <c r="HVL62" s="412"/>
      <c r="HVM62" s="406"/>
      <c r="HVN62" s="407"/>
      <c r="HVO62" s="408"/>
      <c r="HVP62" s="409"/>
      <c r="HVQ62" s="410"/>
      <c r="HVR62" s="411"/>
      <c r="HVS62" s="412"/>
      <c r="HVT62" s="406"/>
      <c r="HVU62" s="407"/>
      <c r="HVV62" s="408"/>
      <c r="HVW62" s="409"/>
      <c r="HVX62" s="410"/>
      <c r="HVY62" s="411"/>
      <c r="HVZ62" s="412"/>
      <c r="HWA62" s="406"/>
      <c r="HWB62" s="407"/>
      <c r="HWC62" s="408"/>
      <c r="HWD62" s="409"/>
      <c r="HWE62" s="410"/>
      <c r="HWF62" s="411"/>
      <c r="HWG62" s="412"/>
      <c r="HWH62" s="406"/>
      <c r="HWI62" s="407"/>
      <c r="HWJ62" s="408"/>
      <c r="HWK62" s="409"/>
      <c r="HWL62" s="410"/>
      <c r="HWM62" s="411"/>
      <c r="HWN62" s="412"/>
      <c r="HWO62" s="406"/>
      <c r="HWP62" s="407"/>
      <c r="HWQ62" s="408"/>
      <c r="HWR62" s="409"/>
      <c r="HWS62" s="410"/>
      <c r="HWT62" s="411"/>
      <c r="HWU62" s="412"/>
      <c r="HWV62" s="406"/>
      <c r="HWW62" s="407"/>
      <c r="HWX62" s="408"/>
      <c r="HWY62" s="409"/>
      <c r="HWZ62" s="410"/>
      <c r="HXA62" s="411"/>
      <c r="HXB62" s="412"/>
      <c r="HXC62" s="406"/>
      <c r="HXD62" s="407"/>
      <c r="HXE62" s="408"/>
      <c r="HXF62" s="409"/>
      <c r="HXG62" s="410"/>
      <c r="HXH62" s="411"/>
      <c r="HXI62" s="412"/>
      <c r="HXJ62" s="406"/>
      <c r="HXK62" s="407"/>
      <c r="HXL62" s="408"/>
      <c r="HXM62" s="409"/>
      <c r="HXN62" s="410"/>
      <c r="HXO62" s="411"/>
      <c r="HXP62" s="412"/>
      <c r="HXQ62" s="406"/>
      <c r="HXR62" s="407"/>
      <c r="HXS62" s="408"/>
      <c r="HXT62" s="409"/>
      <c r="HXU62" s="410"/>
      <c r="HXV62" s="411"/>
      <c r="HXW62" s="412"/>
      <c r="HXX62" s="406"/>
      <c r="HXY62" s="407"/>
      <c r="HXZ62" s="408"/>
      <c r="HYA62" s="409"/>
      <c r="HYB62" s="410"/>
      <c r="HYC62" s="411"/>
      <c r="HYD62" s="412"/>
      <c r="HYE62" s="406"/>
      <c r="HYF62" s="407"/>
      <c r="HYG62" s="408"/>
      <c r="HYH62" s="409"/>
      <c r="HYI62" s="410"/>
      <c r="HYJ62" s="411"/>
      <c r="HYK62" s="412"/>
      <c r="HYL62" s="406"/>
      <c r="HYM62" s="407"/>
      <c r="HYN62" s="408"/>
      <c r="HYO62" s="409"/>
      <c r="HYP62" s="410"/>
      <c r="HYQ62" s="411"/>
      <c r="HYR62" s="412"/>
      <c r="HYS62" s="406"/>
      <c r="HYT62" s="407"/>
      <c r="HYU62" s="408"/>
      <c r="HYV62" s="409"/>
      <c r="HYW62" s="410"/>
      <c r="HYX62" s="411"/>
      <c r="HYY62" s="412"/>
      <c r="HYZ62" s="406"/>
      <c r="HZA62" s="407"/>
      <c r="HZB62" s="408"/>
      <c r="HZC62" s="409"/>
      <c r="HZD62" s="410"/>
      <c r="HZE62" s="411"/>
      <c r="HZF62" s="412"/>
      <c r="HZG62" s="406"/>
      <c r="HZH62" s="407"/>
      <c r="HZI62" s="408"/>
      <c r="HZJ62" s="409"/>
      <c r="HZK62" s="410"/>
      <c r="HZL62" s="411"/>
      <c r="HZM62" s="412"/>
      <c r="HZN62" s="406"/>
      <c r="HZO62" s="407"/>
      <c r="HZP62" s="408"/>
      <c r="HZQ62" s="409"/>
      <c r="HZR62" s="410"/>
      <c r="HZS62" s="411"/>
      <c r="HZT62" s="412"/>
      <c r="HZU62" s="406"/>
      <c r="HZV62" s="407"/>
      <c r="HZW62" s="408"/>
      <c r="HZX62" s="409"/>
      <c r="HZY62" s="410"/>
      <c r="HZZ62" s="411"/>
      <c r="IAA62" s="412"/>
      <c r="IAB62" s="406"/>
      <c r="IAC62" s="407"/>
      <c r="IAD62" s="408"/>
      <c r="IAE62" s="409"/>
      <c r="IAF62" s="410"/>
      <c r="IAG62" s="411"/>
      <c r="IAH62" s="412"/>
      <c r="IAI62" s="406"/>
      <c r="IAJ62" s="407"/>
      <c r="IAK62" s="408"/>
      <c r="IAL62" s="409"/>
      <c r="IAM62" s="410"/>
      <c r="IAN62" s="411"/>
      <c r="IAO62" s="412"/>
      <c r="IAP62" s="406"/>
      <c r="IAQ62" s="407"/>
      <c r="IAR62" s="408"/>
      <c r="IAS62" s="409"/>
      <c r="IAT62" s="410"/>
      <c r="IAU62" s="411"/>
      <c r="IAV62" s="412"/>
      <c r="IAW62" s="406"/>
      <c r="IAX62" s="407"/>
      <c r="IAY62" s="408"/>
      <c r="IAZ62" s="409"/>
      <c r="IBA62" s="410"/>
      <c r="IBB62" s="411"/>
      <c r="IBC62" s="412"/>
      <c r="IBD62" s="406"/>
      <c r="IBE62" s="407"/>
      <c r="IBF62" s="408"/>
      <c r="IBG62" s="409"/>
      <c r="IBH62" s="410"/>
      <c r="IBI62" s="411"/>
      <c r="IBJ62" s="412"/>
      <c r="IBK62" s="406"/>
      <c r="IBL62" s="407"/>
      <c r="IBM62" s="408"/>
      <c r="IBN62" s="409"/>
      <c r="IBO62" s="410"/>
      <c r="IBP62" s="411"/>
      <c r="IBQ62" s="412"/>
      <c r="IBR62" s="406"/>
      <c r="IBS62" s="407"/>
      <c r="IBT62" s="408"/>
      <c r="IBU62" s="409"/>
      <c r="IBV62" s="410"/>
      <c r="IBW62" s="411"/>
      <c r="IBX62" s="412"/>
      <c r="IBY62" s="406"/>
      <c r="IBZ62" s="407"/>
      <c r="ICA62" s="408"/>
      <c r="ICB62" s="409"/>
      <c r="ICC62" s="410"/>
      <c r="ICD62" s="411"/>
      <c r="ICE62" s="412"/>
      <c r="ICF62" s="406"/>
      <c r="ICG62" s="407"/>
      <c r="ICH62" s="408"/>
      <c r="ICI62" s="409"/>
      <c r="ICJ62" s="410"/>
      <c r="ICK62" s="411"/>
      <c r="ICL62" s="412"/>
      <c r="ICM62" s="406"/>
      <c r="ICN62" s="407"/>
      <c r="ICO62" s="408"/>
      <c r="ICP62" s="409"/>
      <c r="ICQ62" s="410"/>
      <c r="ICR62" s="411"/>
      <c r="ICS62" s="412"/>
      <c r="ICT62" s="406"/>
      <c r="ICU62" s="407"/>
      <c r="ICV62" s="408"/>
      <c r="ICW62" s="409"/>
      <c r="ICX62" s="410"/>
      <c r="ICY62" s="411"/>
      <c r="ICZ62" s="412"/>
      <c r="IDA62" s="406"/>
      <c r="IDB62" s="407"/>
      <c r="IDC62" s="408"/>
      <c r="IDD62" s="409"/>
      <c r="IDE62" s="410"/>
      <c r="IDF62" s="411"/>
      <c r="IDG62" s="412"/>
      <c r="IDH62" s="406"/>
      <c r="IDI62" s="407"/>
      <c r="IDJ62" s="408"/>
      <c r="IDK62" s="409"/>
      <c r="IDL62" s="410"/>
      <c r="IDM62" s="411"/>
      <c r="IDN62" s="412"/>
      <c r="IDO62" s="406"/>
      <c r="IDP62" s="407"/>
      <c r="IDQ62" s="408"/>
      <c r="IDR62" s="409"/>
      <c r="IDS62" s="410"/>
      <c r="IDT62" s="411"/>
      <c r="IDU62" s="412"/>
      <c r="IDV62" s="406"/>
      <c r="IDW62" s="407"/>
      <c r="IDX62" s="408"/>
      <c r="IDY62" s="409"/>
      <c r="IDZ62" s="410"/>
      <c r="IEA62" s="411"/>
      <c r="IEB62" s="412"/>
      <c r="IEC62" s="406"/>
      <c r="IED62" s="407"/>
      <c r="IEE62" s="408"/>
      <c r="IEF62" s="409"/>
      <c r="IEG62" s="410"/>
      <c r="IEH62" s="411"/>
      <c r="IEI62" s="412"/>
      <c r="IEJ62" s="406"/>
      <c r="IEK62" s="407"/>
      <c r="IEL62" s="408"/>
      <c r="IEM62" s="409"/>
      <c r="IEN62" s="410"/>
      <c r="IEO62" s="411"/>
      <c r="IEP62" s="412"/>
      <c r="IEQ62" s="406"/>
      <c r="IER62" s="407"/>
      <c r="IES62" s="408"/>
      <c r="IET62" s="409"/>
      <c r="IEU62" s="410"/>
      <c r="IEV62" s="411"/>
      <c r="IEW62" s="412"/>
      <c r="IEX62" s="406"/>
      <c r="IEY62" s="407"/>
      <c r="IEZ62" s="408"/>
      <c r="IFA62" s="409"/>
      <c r="IFB62" s="410"/>
      <c r="IFC62" s="411"/>
      <c r="IFD62" s="412"/>
      <c r="IFE62" s="406"/>
      <c r="IFF62" s="407"/>
      <c r="IFG62" s="408"/>
      <c r="IFH62" s="409"/>
      <c r="IFI62" s="410"/>
      <c r="IFJ62" s="411"/>
      <c r="IFK62" s="412"/>
      <c r="IFL62" s="406"/>
      <c r="IFM62" s="407"/>
      <c r="IFN62" s="408"/>
      <c r="IFO62" s="409"/>
      <c r="IFP62" s="410"/>
      <c r="IFQ62" s="411"/>
      <c r="IFR62" s="412"/>
      <c r="IFS62" s="406"/>
      <c r="IFT62" s="407"/>
      <c r="IFU62" s="408"/>
      <c r="IFV62" s="409"/>
      <c r="IFW62" s="410"/>
      <c r="IFX62" s="411"/>
      <c r="IFY62" s="412"/>
      <c r="IFZ62" s="406"/>
      <c r="IGA62" s="407"/>
      <c r="IGB62" s="408"/>
      <c r="IGC62" s="409"/>
      <c r="IGD62" s="410"/>
      <c r="IGE62" s="411"/>
      <c r="IGF62" s="412"/>
      <c r="IGG62" s="406"/>
      <c r="IGH62" s="407"/>
      <c r="IGI62" s="408"/>
      <c r="IGJ62" s="409"/>
      <c r="IGK62" s="410"/>
      <c r="IGL62" s="411"/>
      <c r="IGM62" s="412"/>
      <c r="IGN62" s="406"/>
      <c r="IGO62" s="407"/>
      <c r="IGP62" s="408"/>
      <c r="IGQ62" s="409"/>
      <c r="IGR62" s="410"/>
      <c r="IGS62" s="411"/>
      <c r="IGT62" s="412"/>
      <c r="IGU62" s="406"/>
      <c r="IGV62" s="407"/>
      <c r="IGW62" s="408"/>
      <c r="IGX62" s="409"/>
      <c r="IGY62" s="410"/>
      <c r="IGZ62" s="411"/>
      <c r="IHA62" s="412"/>
      <c r="IHB62" s="406"/>
      <c r="IHC62" s="407"/>
      <c r="IHD62" s="408"/>
      <c r="IHE62" s="409"/>
      <c r="IHF62" s="410"/>
      <c r="IHG62" s="411"/>
      <c r="IHH62" s="412"/>
      <c r="IHI62" s="406"/>
      <c r="IHJ62" s="407"/>
      <c r="IHK62" s="408"/>
      <c r="IHL62" s="409"/>
      <c r="IHM62" s="410"/>
      <c r="IHN62" s="411"/>
      <c r="IHO62" s="412"/>
      <c r="IHP62" s="406"/>
      <c r="IHQ62" s="407"/>
      <c r="IHR62" s="408"/>
      <c r="IHS62" s="409"/>
      <c r="IHT62" s="410"/>
      <c r="IHU62" s="411"/>
      <c r="IHV62" s="412"/>
      <c r="IHW62" s="406"/>
      <c r="IHX62" s="407"/>
      <c r="IHY62" s="408"/>
      <c r="IHZ62" s="409"/>
      <c r="IIA62" s="410"/>
      <c r="IIB62" s="411"/>
      <c r="IIC62" s="412"/>
      <c r="IID62" s="406"/>
      <c r="IIE62" s="407"/>
      <c r="IIF62" s="408"/>
      <c r="IIG62" s="409"/>
      <c r="IIH62" s="410"/>
      <c r="III62" s="411"/>
      <c r="IIJ62" s="412"/>
      <c r="IIK62" s="406"/>
      <c r="IIL62" s="407"/>
      <c r="IIM62" s="408"/>
      <c r="IIN62" s="409"/>
      <c r="IIO62" s="410"/>
      <c r="IIP62" s="411"/>
      <c r="IIQ62" s="412"/>
      <c r="IIR62" s="406"/>
      <c r="IIS62" s="407"/>
      <c r="IIT62" s="408"/>
      <c r="IIU62" s="409"/>
      <c r="IIV62" s="410"/>
      <c r="IIW62" s="411"/>
      <c r="IIX62" s="412"/>
      <c r="IIY62" s="406"/>
      <c r="IIZ62" s="407"/>
      <c r="IJA62" s="408"/>
      <c r="IJB62" s="409"/>
      <c r="IJC62" s="410"/>
      <c r="IJD62" s="411"/>
      <c r="IJE62" s="412"/>
      <c r="IJF62" s="406"/>
      <c r="IJG62" s="407"/>
      <c r="IJH62" s="408"/>
      <c r="IJI62" s="409"/>
      <c r="IJJ62" s="410"/>
      <c r="IJK62" s="411"/>
      <c r="IJL62" s="412"/>
      <c r="IJM62" s="406"/>
      <c r="IJN62" s="407"/>
      <c r="IJO62" s="408"/>
      <c r="IJP62" s="409"/>
      <c r="IJQ62" s="410"/>
      <c r="IJR62" s="411"/>
      <c r="IJS62" s="412"/>
      <c r="IJT62" s="406"/>
      <c r="IJU62" s="407"/>
      <c r="IJV62" s="408"/>
      <c r="IJW62" s="409"/>
      <c r="IJX62" s="410"/>
      <c r="IJY62" s="411"/>
      <c r="IJZ62" s="412"/>
      <c r="IKA62" s="406"/>
      <c r="IKB62" s="407"/>
      <c r="IKC62" s="408"/>
      <c r="IKD62" s="409"/>
      <c r="IKE62" s="410"/>
      <c r="IKF62" s="411"/>
      <c r="IKG62" s="412"/>
      <c r="IKH62" s="406"/>
      <c r="IKI62" s="407"/>
      <c r="IKJ62" s="408"/>
      <c r="IKK62" s="409"/>
      <c r="IKL62" s="410"/>
      <c r="IKM62" s="411"/>
      <c r="IKN62" s="412"/>
      <c r="IKO62" s="406"/>
      <c r="IKP62" s="407"/>
      <c r="IKQ62" s="408"/>
      <c r="IKR62" s="409"/>
      <c r="IKS62" s="410"/>
      <c r="IKT62" s="411"/>
      <c r="IKU62" s="412"/>
      <c r="IKV62" s="406"/>
      <c r="IKW62" s="407"/>
      <c r="IKX62" s="408"/>
      <c r="IKY62" s="409"/>
      <c r="IKZ62" s="410"/>
      <c r="ILA62" s="411"/>
      <c r="ILB62" s="412"/>
      <c r="ILC62" s="406"/>
      <c r="ILD62" s="407"/>
      <c r="ILE62" s="408"/>
      <c r="ILF62" s="409"/>
      <c r="ILG62" s="410"/>
      <c r="ILH62" s="411"/>
      <c r="ILI62" s="412"/>
      <c r="ILJ62" s="406"/>
      <c r="ILK62" s="407"/>
      <c r="ILL62" s="408"/>
      <c r="ILM62" s="409"/>
      <c r="ILN62" s="410"/>
      <c r="ILO62" s="411"/>
      <c r="ILP62" s="412"/>
      <c r="ILQ62" s="406"/>
      <c r="ILR62" s="407"/>
      <c r="ILS62" s="408"/>
      <c r="ILT62" s="409"/>
      <c r="ILU62" s="410"/>
      <c r="ILV62" s="411"/>
      <c r="ILW62" s="412"/>
      <c r="ILX62" s="406"/>
      <c r="ILY62" s="407"/>
      <c r="ILZ62" s="408"/>
      <c r="IMA62" s="409"/>
      <c r="IMB62" s="410"/>
      <c r="IMC62" s="411"/>
      <c r="IMD62" s="412"/>
      <c r="IME62" s="406"/>
      <c r="IMF62" s="407"/>
      <c r="IMG62" s="408"/>
      <c r="IMH62" s="409"/>
      <c r="IMI62" s="410"/>
      <c r="IMJ62" s="411"/>
      <c r="IMK62" s="412"/>
      <c r="IML62" s="406"/>
      <c r="IMM62" s="407"/>
      <c r="IMN62" s="408"/>
      <c r="IMO62" s="409"/>
      <c r="IMP62" s="410"/>
      <c r="IMQ62" s="411"/>
      <c r="IMR62" s="412"/>
      <c r="IMS62" s="406"/>
      <c r="IMT62" s="407"/>
      <c r="IMU62" s="408"/>
      <c r="IMV62" s="409"/>
      <c r="IMW62" s="410"/>
      <c r="IMX62" s="411"/>
      <c r="IMY62" s="412"/>
      <c r="IMZ62" s="406"/>
      <c r="INA62" s="407"/>
      <c r="INB62" s="408"/>
      <c r="INC62" s="409"/>
      <c r="IND62" s="410"/>
      <c r="INE62" s="411"/>
      <c r="INF62" s="412"/>
      <c r="ING62" s="406"/>
      <c r="INH62" s="407"/>
      <c r="INI62" s="408"/>
      <c r="INJ62" s="409"/>
      <c r="INK62" s="410"/>
      <c r="INL62" s="411"/>
      <c r="INM62" s="412"/>
      <c r="INN62" s="406"/>
      <c r="INO62" s="407"/>
      <c r="INP62" s="408"/>
      <c r="INQ62" s="409"/>
      <c r="INR62" s="410"/>
      <c r="INS62" s="411"/>
      <c r="INT62" s="412"/>
      <c r="INU62" s="406"/>
      <c r="INV62" s="407"/>
      <c r="INW62" s="408"/>
      <c r="INX62" s="409"/>
      <c r="INY62" s="410"/>
      <c r="INZ62" s="411"/>
      <c r="IOA62" s="412"/>
      <c r="IOB62" s="406"/>
      <c r="IOC62" s="407"/>
      <c r="IOD62" s="408"/>
      <c r="IOE62" s="409"/>
      <c r="IOF62" s="410"/>
      <c r="IOG62" s="411"/>
      <c r="IOH62" s="412"/>
      <c r="IOI62" s="406"/>
      <c r="IOJ62" s="407"/>
      <c r="IOK62" s="408"/>
      <c r="IOL62" s="409"/>
      <c r="IOM62" s="410"/>
      <c r="ION62" s="411"/>
      <c r="IOO62" s="412"/>
      <c r="IOP62" s="406"/>
      <c r="IOQ62" s="407"/>
      <c r="IOR62" s="408"/>
      <c r="IOS62" s="409"/>
      <c r="IOT62" s="410"/>
      <c r="IOU62" s="411"/>
      <c r="IOV62" s="412"/>
      <c r="IOW62" s="406"/>
      <c r="IOX62" s="407"/>
      <c r="IOY62" s="408"/>
      <c r="IOZ62" s="409"/>
      <c r="IPA62" s="410"/>
      <c r="IPB62" s="411"/>
      <c r="IPC62" s="412"/>
      <c r="IPD62" s="406"/>
      <c r="IPE62" s="407"/>
      <c r="IPF62" s="408"/>
      <c r="IPG62" s="409"/>
      <c r="IPH62" s="410"/>
      <c r="IPI62" s="411"/>
      <c r="IPJ62" s="412"/>
      <c r="IPK62" s="406"/>
      <c r="IPL62" s="407"/>
      <c r="IPM62" s="408"/>
      <c r="IPN62" s="409"/>
      <c r="IPO62" s="410"/>
      <c r="IPP62" s="411"/>
      <c r="IPQ62" s="412"/>
      <c r="IPR62" s="406"/>
      <c r="IPS62" s="407"/>
      <c r="IPT62" s="408"/>
      <c r="IPU62" s="409"/>
      <c r="IPV62" s="410"/>
      <c r="IPW62" s="411"/>
      <c r="IPX62" s="412"/>
      <c r="IPY62" s="406"/>
      <c r="IPZ62" s="407"/>
      <c r="IQA62" s="408"/>
      <c r="IQB62" s="409"/>
      <c r="IQC62" s="410"/>
      <c r="IQD62" s="411"/>
      <c r="IQE62" s="412"/>
      <c r="IQF62" s="406"/>
      <c r="IQG62" s="407"/>
      <c r="IQH62" s="408"/>
      <c r="IQI62" s="409"/>
      <c r="IQJ62" s="410"/>
      <c r="IQK62" s="411"/>
      <c r="IQL62" s="412"/>
      <c r="IQM62" s="406"/>
      <c r="IQN62" s="407"/>
      <c r="IQO62" s="408"/>
      <c r="IQP62" s="409"/>
      <c r="IQQ62" s="410"/>
      <c r="IQR62" s="411"/>
      <c r="IQS62" s="412"/>
      <c r="IQT62" s="406"/>
      <c r="IQU62" s="407"/>
      <c r="IQV62" s="408"/>
      <c r="IQW62" s="409"/>
      <c r="IQX62" s="410"/>
      <c r="IQY62" s="411"/>
      <c r="IQZ62" s="412"/>
      <c r="IRA62" s="406"/>
      <c r="IRB62" s="407"/>
      <c r="IRC62" s="408"/>
      <c r="IRD62" s="409"/>
      <c r="IRE62" s="410"/>
      <c r="IRF62" s="411"/>
      <c r="IRG62" s="412"/>
      <c r="IRH62" s="406"/>
      <c r="IRI62" s="407"/>
      <c r="IRJ62" s="408"/>
      <c r="IRK62" s="409"/>
      <c r="IRL62" s="410"/>
      <c r="IRM62" s="411"/>
      <c r="IRN62" s="412"/>
      <c r="IRO62" s="406"/>
      <c r="IRP62" s="407"/>
      <c r="IRQ62" s="408"/>
      <c r="IRR62" s="409"/>
      <c r="IRS62" s="410"/>
      <c r="IRT62" s="411"/>
      <c r="IRU62" s="412"/>
      <c r="IRV62" s="406"/>
      <c r="IRW62" s="407"/>
      <c r="IRX62" s="408"/>
      <c r="IRY62" s="409"/>
      <c r="IRZ62" s="410"/>
      <c r="ISA62" s="411"/>
      <c r="ISB62" s="412"/>
      <c r="ISC62" s="406"/>
      <c r="ISD62" s="407"/>
      <c r="ISE62" s="408"/>
      <c r="ISF62" s="409"/>
      <c r="ISG62" s="410"/>
      <c r="ISH62" s="411"/>
      <c r="ISI62" s="412"/>
      <c r="ISJ62" s="406"/>
      <c r="ISK62" s="407"/>
      <c r="ISL62" s="408"/>
      <c r="ISM62" s="409"/>
      <c r="ISN62" s="410"/>
      <c r="ISO62" s="411"/>
      <c r="ISP62" s="412"/>
      <c r="ISQ62" s="406"/>
      <c r="ISR62" s="407"/>
      <c r="ISS62" s="408"/>
      <c r="IST62" s="409"/>
      <c r="ISU62" s="410"/>
      <c r="ISV62" s="411"/>
      <c r="ISW62" s="412"/>
      <c r="ISX62" s="406"/>
      <c r="ISY62" s="407"/>
      <c r="ISZ62" s="408"/>
      <c r="ITA62" s="409"/>
      <c r="ITB62" s="410"/>
      <c r="ITC62" s="411"/>
      <c r="ITD62" s="412"/>
      <c r="ITE62" s="406"/>
      <c r="ITF62" s="407"/>
      <c r="ITG62" s="408"/>
      <c r="ITH62" s="409"/>
      <c r="ITI62" s="410"/>
      <c r="ITJ62" s="411"/>
      <c r="ITK62" s="412"/>
      <c r="ITL62" s="406"/>
      <c r="ITM62" s="407"/>
      <c r="ITN62" s="408"/>
      <c r="ITO62" s="409"/>
      <c r="ITP62" s="410"/>
      <c r="ITQ62" s="411"/>
      <c r="ITR62" s="412"/>
      <c r="ITS62" s="406"/>
      <c r="ITT62" s="407"/>
      <c r="ITU62" s="408"/>
      <c r="ITV62" s="409"/>
      <c r="ITW62" s="410"/>
      <c r="ITX62" s="411"/>
      <c r="ITY62" s="412"/>
      <c r="ITZ62" s="406"/>
      <c r="IUA62" s="407"/>
      <c r="IUB62" s="408"/>
      <c r="IUC62" s="409"/>
      <c r="IUD62" s="410"/>
      <c r="IUE62" s="411"/>
      <c r="IUF62" s="412"/>
      <c r="IUG62" s="406"/>
      <c r="IUH62" s="407"/>
      <c r="IUI62" s="408"/>
      <c r="IUJ62" s="409"/>
      <c r="IUK62" s="410"/>
      <c r="IUL62" s="411"/>
      <c r="IUM62" s="412"/>
      <c r="IUN62" s="406"/>
      <c r="IUO62" s="407"/>
      <c r="IUP62" s="408"/>
      <c r="IUQ62" s="409"/>
      <c r="IUR62" s="410"/>
      <c r="IUS62" s="411"/>
      <c r="IUT62" s="412"/>
      <c r="IUU62" s="406"/>
      <c r="IUV62" s="407"/>
      <c r="IUW62" s="408"/>
      <c r="IUX62" s="409"/>
      <c r="IUY62" s="410"/>
      <c r="IUZ62" s="411"/>
      <c r="IVA62" s="412"/>
      <c r="IVB62" s="406"/>
      <c r="IVC62" s="407"/>
      <c r="IVD62" s="408"/>
      <c r="IVE62" s="409"/>
      <c r="IVF62" s="410"/>
      <c r="IVG62" s="411"/>
      <c r="IVH62" s="412"/>
      <c r="IVI62" s="406"/>
      <c r="IVJ62" s="407"/>
      <c r="IVK62" s="408"/>
      <c r="IVL62" s="409"/>
      <c r="IVM62" s="410"/>
      <c r="IVN62" s="411"/>
      <c r="IVO62" s="412"/>
      <c r="IVP62" s="406"/>
      <c r="IVQ62" s="407"/>
      <c r="IVR62" s="408"/>
      <c r="IVS62" s="409"/>
      <c r="IVT62" s="410"/>
      <c r="IVU62" s="411"/>
      <c r="IVV62" s="412"/>
      <c r="IVW62" s="406"/>
      <c r="IVX62" s="407"/>
      <c r="IVY62" s="408"/>
      <c r="IVZ62" s="409"/>
      <c r="IWA62" s="410"/>
      <c r="IWB62" s="411"/>
      <c r="IWC62" s="412"/>
      <c r="IWD62" s="406"/>
      <c r="IWE62" s="407"/>
      <c r="IWF62" s="408"/>
      <c r="IWG62" s="409"/>
      <c r="IWH62" s="410"/>
      <c r="IWI62" s="411"/>
      <c r="IWJ62" s="412"/>
      <c r="IWK62" s="406"/>
      <c r="IWL62" s="407"/>
      <c r="IWM62" s="408"/>
      <c r="IWN62" s="409"/>
      <c r="IWO62" s="410"/>
      <c r="IWP62" s="411"/>
      <c r="IWQ62" s="412"/>
      <c r="IWR62" s="406"/>
      <c r="IWS62" s="407"/>
      <c r="IWT62" s="408"/>
      <c r="IWU62" s="409"/>
      <c r="IWV62" s="410"/>
      <c r="IWW62" s="411"/>
      <c r="IWX62" s="412"/>
      <c r="IWY62" s="406"/>
      <c r="IWZ62" s="407"/>
      <c r="IXA62" s="408"/>
      <c r="IXB62" s="409"/>
      <c r="IXC62" s="410"/>
      <c r="IXD62" s="411"/>
      <c r="IXE62" s="412"/>
      <c r="IXF62" s="406"/>
      <c r="IXG62" s="407"/>
      <c r="IXH62" s="408"/>
      <c r="IXI62" s="409"/>
      <c r="IXJ62" s="410"/>
      <c r="IXK62" s="411"/>
      <c r="IXL62" s="412"/>
      <c r="IXM62" s="406"/>
      <c r="IXN62" s="407"/>
      <c r="IXO62" s="408"/>
      <c r="IXP62" s="409"/>
      <c r="IXQ62" s="410"/>
      <c r="IXR62" s="411"/>
      <c r="IXS62" s="412"/>
      <c r="IXT62" s="406"/>
      <c r="IXU62" s="407"/>
      <c r="IXV62" s="408"/>
      <c r="IXW62" s="409"/>
      <c r="IXX62" s="410"/>
      <c r="IXY62" s="411"/>
      <c r="IXZ62" s="412"/>
      <c r="IYA62" s="406"/>
      <c r="IYB62" s="407"/>
      <c r="IYC62" s="408"/>
      <c r="IYD62" s="409"/>
      <c r="IYE62" s="410"/>
      <c r="IYF62" s="411"/>
      <c r="IYG62" s="412"/>
      <c r="IYH62" s="406"/>
      <c r="IYI62" s="407"/>
      <c r="IYJ62" s="408"/>
      <c r="IYK62" s="409"/>
      <c r="IYL62" s="410"/>
      <c r="IYM62" s="411"/>
      <c r="IYN62" s="412"/>
      <c r="IYO62" s="406"/>
      <c r="IYP62" s="407"/>
      <c r="IYQ62" s="408"/>
      <c r="IYR62" s="409"/>
      <c r="IYS62" s="410"/>
      <c r="IYT62" s="411"/>
      <c r="IYU62" s="412"/>
      <c r="IYV62" s="406"/>
      <c r="IYW62" s="407"/>
      <c r="IYX62" s="408"/>
      <c r="IYY62" s="409"/>
      <c r="IYZ62" s="410"/>
      <c r="IZA62" s="411"/>
      <c r="IZB62" s="412"/>
      <c r="IZC62" s="406"/>
      <c r="IZD62" s="407"/>
      <c r="IZE62" s="408"/>
      <c r="IZF62" s="409"/>
      <c r="IZG62" s="410"/>
      <c r="IZH62" s="411"/>
      <c r="IZI62" s="412"/>
      <c r="IZJ62" s="406"/>
      <c r="IZK62" s="407"/>
      <c r="IZL62" s="408"/>
      <c r="IZM62" s="409"/>
      <c r="IZN62" s="410"/>
      <c r="IZO62" s="411"/>
      <c r="IZP62" s="412"/>
      <c r="IZQ62" s="406"/>
      <c r="IZR62" s="407"/>
      <c r="IZS62" s="408"/>
      <c r="IZT62" s="409"/>
      <c r="IZU62" s="410"/>
      <c r="IZV62" s="411"/>
      <c r="IZW62" s="412"/>
      <c r="IZX62" s="406"/>
      <c r="IZY62" s="407"/>
      <c r="IZZ62" s="408"/>
      <c r="JAA62" s="409"/>
      <c r="JAB62" s="410"/>
      <c r="JAC62" s="411"/>
      <c r="JAD62" s="412"/>
      <c r="JAE62" s="406"/>
      <c r="JAF62" s="407"/>
      <c r="JAG62" s="408"/>
      <c r="JAH62" s="409"/>
      <c r="JAI62" s="410"/>
      <c r="JAJ62" s="411"/>
      <c r="JAK62" s="412"/>
      <c r="JAL62" s="406"/>
      <c r="JAM62" s="407"/>
      <c r="JAN62" s="408"/>
      <c r="JAO62" s="409"/>
      <c r="JAP62" s="410"/>
      <c r="JAQ62" s="411"/>
      <c r="JAR62" s="412"/>
      <c r="JAS62" s="406"/>
      <c r="JAT62" s="407"/>
      <c r="JAU62" s="408"/>
      <c r="JAV62" s="409"/>
      <c r="JAW62" s="410"/>
      <c r="JAX62" s="411"/>
      <c r="JAY62" s="412"/>
      <c r="JAZ62" s="406"/>
      <c r="JBA62" s="407"/>
      <c r="JBB62" s="408"/>
      <c r="JBC62" s="409"/>
      <c r="JBD62" s="410"/>
      <c r="JBE62" s="411"/>
      <c r="JBF62" s="412"/>
      <c r="JBG62" s="406"/>
      <c r="JBH62" s="407"/>
      <c r="JBI62" s="408"/>
      <c r="JBJ62" s="409"/>
      <c r="JBK62" s="410"/>
      <c r="JBL62" s="411"/>
      <c r="JBM62" s="412"/>
      <c r="JBN62" s="406"/>
      <c r="JBO62" s="407"/>
      <c r="JBP62" s="408"/>
      <c r="JBQ62" s="409"/>
      <c r="JBR62" s="410"/>
      <c r="JBS62" s="411"/>
      <c r="JBT62" s="412"/>
      <c r="JBU62" s="406"/>
      <c r="JBV62" s="407"/>
      <c r="JBW62" s="408"/>
      <c r="JBX62" s="409"/>
      <c r="JBY62" s="410"/>
      <c r="JBZ62" s="411"/>
      <c r="JCA62" s="412"/>
      <c r="JCB62" s="406"/>
      <c r="JCC62" s="407"/>
      <c r="JCD62" s="408"/>
      <c r="JCE62" s="409"/>
      <c r="JCF62" s="410"/>
      <c r="JCG62" s="411"/>
      <c r="JCH62" s="412"/>
      <c r="JCI62" s="406"/>
      <c r="JCJ62" s="407"/>
      <c r="JCK62" s="408"/>
      <c r="JCL62" s="409"/>
      <c r="JCM62" s="410"/>
      <c r="JCN62" s="411"/>
      <c r="JCO62" s="412"/>
      <c r="JCP62" s="406"/>
      <c r="JCQ62" s="407"/>
      <c r="JCR62" s="408"/>
      <c r="JCS62" s="409"/>
      <c r="JCT62" s="410"/>
      <c r="JCU62" s="411"/>
      <c r="JCV62" s="412"/>
      <c r="JCW62" s="406"/>
      <c r="JCX62" s="407"/>
      <c r="JCY62" s="408"/>
      <c r="JCZ62" s="409"/>
      <c r="JDA62" s="410"/>
      <c r="JDB62" s="411"/>
      <c r="JDC62" s="412"/>
      <c r="JDD62" s="406"/>
      <c r="JDE62" s="407"/>
      <c r="JDF62" s="408"/>
      <c r="JDG62" s="409"/>
      <c r="JDH62" s="410"/>
      <c r="JDI62" s="411"/>
      <c r="JDJ62" s="412"/>
      <c r="JDK62" s="406"/>
      <c r="JDL62" s="407"/>
      <c r="JDM62" s="408"/>
      <c r="JDN62" s="409"/>
      <c r="JDO62" s="410"/>
      <c r="JDP62" s="411"/>
      <c r="JDQ62" s="412"/>
      <c r="JDR62" s="406"/>
      <c r="JDS62" s="407"/>
      <c r="JDT62" s="408"/>
      <c r="JDU62" s="409"/>
      <c r="JDV62" s="410"/>
      <c r="JDW62" s="411"/>
      <c r="JDX62" s="412"/>
      <c r="JDY62" s="406"/>
      <c r="JDZ62" s="407"/>
      <c r="JEA62" s="408"/>
      <c r="JEB62" s="409"/>
      <c r="JEC62" s="410"/>
      <c r="JED62" s="411"/>
      <c r="JEE62" s="412"/>
      <c r="JEF62" s="406"/>
      <c r="JEG62" s="407"/>
      <c r="JEH62" s="408"/>
      <c r="JEI62" s="409"/>
      <c r="JEJ62" s="410"/>
      <c r="JEK62" s="411"/>
      <c r="JEL62" s="412"/>
      <c r="JEM62" s="406"/>
      <c r="JEN62" s="407"/>
      <c r="JEO62" s="408"/>
      <c r="JEP62" s="409"/>
      <c r="JEQ62" s="410"/>
      <c r="JER62" s="411"/>
      <c r="JES62" s="412"/>
      <c r="JET62" s="406"/>
      <c r="JEU62" s="407"/>
      <c r="JEV62" s="408"/>
      <c r="JEW62" s="409"/>
      <c r="JEX62" s="410"/>
      <c r="JEY62" s="411"/>
      <c r="JEZ62" s="412"/>
      <c r="JFA62" s="406"/>
      <c r="JFB62" s="407"/>
      <c r="JFC62" s="408"/>
      <c r="JFD62" s="409"/>
      <c r="JFE62" s="410"/>
      <c r="JFF62" s="411"/>
      <c r="JFG62" s="412"/>
      <c r="JFH62" s="406"/>
      <c r="JFI62" s="407"/>
      <c r="JFJ62" s="408"/>
      <c r="JFK62" s="409"/>
      <c r="JFL62" s="410"/>
      <c r="JFM62" s="411"/>
      <c r="JFN62" s="412"/>
      <c r="JFO62" s="406"/>
      <c r="JFP62" s="407"/>
      <c r="JFQ62" s="408"/>
      <c r="JFR62" s="409"/>
      <c r="JFS62" s="410"/>
      <c r="JFT62" s="411"/>
      <c r="JFU62" s="412"/>
      <c r="JFV62" s="406"/>
      <c r="JFW62" s="407"/>
      <c r="JFX62" s="408"/>
      <c r="JFY62" s="409"/>
      <c r="JFZ62" s="410"/>
      <c r="JGA62" s="411"/>
      <c r="JGB62" s="412"/>
      <c r="JGC62" s="406"/>
      <c r="JGD62" s="407"/>
      <c r="JGE62" s="408"/>
      <c r="JGF62" s="409"/>
      <c r="JGG62" s="410"/>
      <c r="JGH62" s="411"/>
      <c r="JGI62" s="412"/>
      <c r="JGJ62" s="406"/>
      <c r="JGK62" s="407"/>
      <c r="JGL62" s="408"/>
      <c r="JGM62" s="409"/>
      <c r="JGN62" s="410"/>
      <c r="JGO62" s="411"/>
      <c r="JGP62" s="412"/>
      <c r="JGQ62" s="406"/>
      <c r="JGR62" s="407"/>
      <c r="JGS62" s="408"/>
      <c r="JGT62" s="409"/>
      <c r="JGU62" s="410"/>
      <c r="JGV62" s="411"/>
      <c r="JGW62" s="412"/>
      <c r="JGX62" s="406"/>
      <c r="JGY62" s="407"/>
      <c r="JGZ62" s="408"/>
      <c r="JHA62" s="409"/>
      <c r="JHB62" s="410"/>
      <c r="JHC62" s="411"/>
      <c r="JHD62" s="412"/>
      <c r="JHE62" s="406"/>
      <c r="JHF62" s="407"/>
      <c r="JHG62" s="408"/>
      <c r="JHH62" s="409"/>
      <c r="JHI62" s="410"/>
      <c r="JHJ62" s="411"/>
      <c r="JHK62" s="412"/>
      <c r="JHL62" s="406"/>
      <c r="JHM62" s="407"/>
      <c r="JHN62" s="408"/>
      <c r="JHO62" s="409"/>
      <c r="JHP62" s="410"/>
      <c r="JHQ62" s="411"/>
      <c r="JHR62" s="412"/>
      <c r="JHS62" s="406"/>
      <c r="JHT62" s="407"/>
      <c r="JHU62" s="408"/>
      <c r="JHV62" s="409"/>
      <c r="JHW62" s="410"/>
      <c r="JHX62" s="411"/>
      <c r="JHY62" s="412"/>
      <c r="JHZ62" s="406"/>
      <c r="JIA62" s="407"/>
      <c r="JIB62" s="408"/>
      <c r="JIC62" s="409"/>
      <c r="JID62" s="410"/>
      <c r="JIE62" s="411"/>
      <c r="JIF62" s="412"/>
      <c r="JIG62" s="406"/>
      <c r="JIH62" s="407"/>
      <c r="JII62" s="408"/>
      <c r="JIJ62" s="409"/>
      <c r="JIK62" s="410"/>
      <c r="JIL62" s="411"/>
      <c r="JIM62" s="412"/>
      <c r="JIN62" s="406"/>
      <c r="JIO62" s="407"/>
      <c r="JIP62" s="408"/>
      <c r="JIQ62" s="409"/>
      <c r="JIR62" s="410"/>
      <c r="JIS62" s="411"/>
      <c r="JIT62" s="412"/>
      <c r="JIU62" s="406"/>
      <c r="JIV62" s="407"/>
      <c r="JIW62" s="408"/>
      <c r="JIX62" s="409"/>
      <c r="JIY62" s="410"/>
      <c r="JIZ62" s="411"/>
      <c r="JJA62" s="412"/>
      <c r="JJB62" s="406"/>
      <c r="JJC62" s="407"/>
      <c r="JJD62" s="408"/>
      <c r="JJE62" s="409"/>
      <c r="JJF62" s="410"/>
      <c r="JJG62" s="411"/>
      <c r="JJH62" s="412"/>
      <c r="JJI62" s="406"/>
      <c r="JJJ62" s="407"/>
      <c r="JJK62" s="408"/>
      <c r="JJL62" s="409"/>
      <c r="JJM62" s="410"/>
      <c r="JJN62" s="411"/>
      <c r="JJO62" s="412"/>
      <c r="JJP62" s="406"/>
      <c r="JJQ62" s="407"/>
      <c r="JJR62" s="408"/>
      <c r="JJS62" s="409"/>
      <c r="JJT62" s="410"/>
      <c r="JJU62" s="411"/>
      <c r="JJV62" s="412"/>
      <c r="JJW62" s="406"/>
      <c r="JJX62" s="407"/>
      <c r="JJY62" s="408"/>
      <c r="JJZ62" s="409"/>
      <c r="JKA62" s="410"/>
      <c r="JKB62" s="411"/>
      <c r="JKC62" s="412"/>
      <c r="JKD62" s="406"/>
      <c r="JKE62" s="407"/>
      <c r="JKF62" s="408"/>
      <c r="JKG62" s="409"/>
      <c r="JKH62" s="410"/>
      <c r="JKI62" s="411"/>
      <c r="JKJ62" s="412"/>
      <c r="JKK62" s="406"/>
      <c r="JKL62" s="407"/>
      <c r="JKM62" s="408"/>
      <c r="JKN62" s="409"/>
      <c r="JKO62" s="410"/>
      <c r="JKP62" s="411"/>
      <c r="JKQ62" s="412"/>
      <c r="JKR62" s="406"/>
      <c r="JKS62" s="407"/>
      <c r="JKT62" s="408"/>
      <c r="JKU62" s="409"/>
      <c r="JKV62" s="410"/>
      <c r="JKW62" s="411"/>
      <c r="JKX62" s="412"/>
      <c r="JKY62" s="406"/>
      <c r="JKZ62" s="407"/>
      <c r="JLA62" s="408"/>
      <c r="JLB62" s="409"/>
      <c r="JLC62" s="410"/>
      <c r="JLD62" s="411"/>
      <c r="JLE62" s="412"/>
      <c r="JLF62" s="406"/>
      <c r="JLG62" s="407"/>
      <c r="JLH62" s="408"/>
      <c r="JLI62" s="409"/>
      <c r="JLJ62" s="410"/>
      <c r="JLK62" s="411"/>
      <c r="JLL62" s="412"/>
      <c r="JLM62" s="406"/>
      <c r="JLN62" s="407"/>
      <c r="JLO62" s="408"/>
      <c r="JLP62" s="409"/>
      <c r="JLQ62" s="410"/>
      <c r="JLR62" s="411"/>
      <c r="JLS62" s="412"/>
      <c r="JLT62" s="406"/>
      <c r="JLU62" s="407"/>
      <c r="JLV62" s="408"/>
      <c r="JLW62" s="409"/>
      <c r="JLX62" s="410"/>
      <c r="JLY62" s="411"/>
      <c r="JLZ62" s="412"/>
      <c r="JMA62" s="406"/>
      <c r="JMB62" s="407"/>
      <c r="JMC62" s="408"/>
      <c r="JMD62" s="409"/>
      <c r="JME62" s="410"/>
      <c r="JMF62" s="411"/>
      <c r="JMG62" s="412"/>
      <c r="JMH62" s="406"/>
      <c r="JMI62" s="407"/>
      <c r="JMJ62" s="408"/>
      <c r="JMK62" s="409"/>
      <c r="JML62" s="410"/>
      <c r="JMM62" s="411"/>
      <c r="JMN62" s="412"/>
      <c r="JMO62" s="406"/>
      <c r="JMP62" s="407"/>
      <c r="JMQ62" s="408"/>
      <c r="JMR62" s="409"/>
      <c r="JMS62" s="410"/>
      <c r="JMT62" s="411"/>
      <c r="JMU62" s="412"/>
      <c r="JMV62" s="406"/>
      <c r="JMW62" s="407"/>
      <c r="JMX62" s="408"/>
      <c r="JMY62" s="409"/>
      <c r="JMZ62" s="410"/>
      <c r="JNA62" s="411"/>
      <c r="JNB62" s="412"/>
      <c r="JNC62" s="406"/>
      <c r="JND62" s="407"/>
      <c r="JNE62" s="408"/>
      <c r="JNF62" s="409"/>
      <c r="JNG62" s="410"/>
      <c r="JNH62" s="411"/>
      <c r="JNI62" s="412"/>
      <c r="JNJ62" s="406"/>
      <c r="JNK62" s="407"/>
      <c r="JNL62" s="408"/>
      <c r="JNM62" s="409"/>
      <c r="JNN62" s="410"/>
      <c r="JNO62" s="411"/>
      <c r="JNP62" s="412"/>
      <c r="JNQ62" s="406"/>
      <c r="JNR62" s="407"/>
      <c r="JNS62" s="408"/>
      <c r="JNT62" s="409"/>
      <c r="JNU62" s="410"/>
      <c r="JNV62" s="411"/>
      <c r="JNW62" s="412"/>
      <c r="JNX62" s="406"/>
      <c r="JNY62" s="407"/>
      <c r="JNZ62" s="408"/>
      <c r="JOA62" s="409"/>
      <c r="JOB62" s="410"/>
      <c r="JOC62" s="411"/>
      <c r="JOD62" s="412"/>
      <c r="JOE62" s="406"/>
      <c r="JOF62" s="407"/>
      <c r="JOG62" s="408"/>
      <c r="JOH62" s="409"/>
      <c r="JOI62" s="410"/>
      <c r="JOJ62" s="411"/>
      <c r="JOK62" s="412"/>
      <c r="JOL62" s="406"/>
      <c r="JOM62" s="407"/>
      <c r="JON62" s="408"/>
      <c r="JOO62" s="409"/>
      <c r="JOP62" s="410"/>
      <c r="JOQ62" s="411"/>
      <c r="JOR62" s="412"/>
      <c r="JOS62" s="406"/>
      <c r="JOT62" s="407"/>
      <c r="JOU62" s="408"/>
      <c r="JOV62" s="409"/>
      <c r="JOW62" s="410"/>
      <c r="JOX62" s="411"/>
      <c r="JOY62" s="412"/>
      <c r="JOZ62" s="406"/>
      <c r="JPA62" s="407"/>
      <c r="JPB62" s="408"/>
      <c r="JPC62" s="409"/>
      <c r="JPD62" s="410"/>
      <c r="JPE62" s="411"/>
      <c r="JPF62" s="412"/>
      <c r="JPG62" s="406"/>
      <c r="JPH62" s="407"/>
      <c r="JPI62" s="408"/>
      <c r="JPJ62" s="409"/>
      <c r="JPK62" s="410"/>
      <c r="JPL62" s="411"/>
      <c r="JPM62" s="412"/>
      <c r="JPN62" s="406"/>
      <c r="JPO62" s="407"/>
      <c r="JPP62" s="408"/>
      <c r="JPQ62" s="409"/>
      <c r="JPR62" s="410"/>
      <c r="JPS62" s="411"/>
      <c r="JPT62" s="412"/>
      <c r="JPU62" s="406"/>
      <c r="JPV62" s="407"/>
      <c r="JPW62" s="408"/>
      <c r="JPX62" s="409"/>
      <c r="JPY62" s="410"/>
      <c r="JPZ62" s="411"/>
      <c r="JQA62" s="412"/>
      <c r="JQB62" s="406"/>
      <c r="JQC62" s="407"/>
      <c r="JQD62" s="408"/>
      <c r="JQE62" s="409"/>
      <c r="JQF62" s="410"/>
      <c r="JQG62" s="411"/>
      <c r="JQH62" s="412"/>
      <c r="JQI62" s="406"/>
      <c r="JQJ62" s="407"/>
      <c r="JQK62" s="408"/>
      <c r="JQL62" s="409"/>
      <c r="JQM62" s="410"/>
      <c r="JQN62" s="411"/>
      <c r="JQO62" s="412"/>
      <c r="JQP62" s="406"/>
      <c r="JQQ62" s="407"/>
      <c r="JQR62" s="408"/>
      <c r="JQS62" s="409"/>
      <c r="JQT62" s="410"/>
      <c r="JQU62" s="411"/>
      <c r="JQV62" s="412"/>
      <c r="JQW62" s="406"/>
      <c r="JQX62" s="407"/>
      <c r="JQY62" s="408"/>
      <c r="JQZ62" s="409"/>
      <c r="JRA62" s="410"/>
      <c r="JRB62" s="411"/>
      <c r="JRC62" s="412"/>
      <c r="JRD62" s="406"/>
      <c r="JRE62" s="407"/>
      <c r="JRF62" s="408"/>
      <c r="JRG62" s="409"/>
      <c r="JRH62" s="410"/>
      <c r="JRI62" s="411"/>
      <c r="JRJ62" s="412"/>
      <c r="JRK62" s="406"/>
      <c r="JRL62" s="407"/>
      <c r="JRM62" s="408"/>
      <c r="JRN62" s="409"/>
      <c r="JRO62" s="410"/>
      <c r="JRP62" s="411"/>
      <c r="JRQ62" s="412"/>
      <c r="JRR62" s="406"/>
      <c r="JRS62" s="407"/>
      <c r="JRT62" s="408"/>
      <c r="JRU62" s="409"/>
      <c r="JRV62" s="410"/>
      <c r="JRW62" s="411"/>
      <c r="JRX62" s="412"/>
      <c r="JRY62" s="406"/>
      <c r="JRZ62" s="407"/>
      <c r="JSA62" s="408"/>
      <c r="JSB62" s="409"/>
      <c r="JSC62" s="410"/>
      <c r="JSD62" s="411"/>
      <c r="JSE62" s="412"/>
      <c r="JSF62" s="406"/>
      <c r="JSG62" s="407"/>
      <c r="JSH62" s="408"/>
      <c r="JSI62" s="409"/>
      <c r="JSJ62" s="410"/>
      <c r="JSK62" s="411"/>
      <c r="JSL62" s="412"/>
      <c r="JSM62" s="406"/>
      <c r="JSN62" s="407"/>
      <c r="JSO62" s="408"/>
      <c r="JSP62" s="409"/>
      <c r="JSQ62" s="410"/>
      <c r="JSR62" s="411"/>
      <c r="JSS62" s="412"/>
      <c r="JST62" s="406"/>
      <c r="JSU62" s="407"/>
      <c r="JSV62" s="408"/>
      <c r="JSW62" s="409"/>
      <c r="JSX62" s="410"/>
      <c r="JSY62" s="411"/>
      <c r="JSZ62" s="412"/>
      <c r="JTA62" s="406"/>
      <c r="JTB62" s="407"/>
      <c r="JTC62" s="408"/>
      <c r="JTD62" s="409"/>
      <c r="JTE62" s="410"/>
      <c r="JTF62" s="411"/>
      <c r="JTG62" s="412"/>
      <c r="JTH62" s="406"/>
      <c r="JTI62" s="407"/>
      <c r="JTJ62" s="408"/>
      <c r="JTK62" s="409"/>
      <c r="JTL62" s="410"/>
      <c r="JTM62" s="411"/>
      <c r="JTN62" s="412"/>
      <c r="JTO62" s="406"/>
      <c r="JTP62" s="407"/>
      <c r="JTQ62" s="408"/>
      <c r="JTR62" s="409"/>
      <c r="JTS62" s="410"/>
      <c r="JTT62" s="411"/>
      <c r="JTU62" s="412"/>
      <c r="JTV62" s="406"/>
      <c r="JTW62" s="407"/>
      <c r="JTX62" s="408"/>
      <c r="JTY62" s="409"/>
      <c r="JTZ62" s="410"/>
      <c r="JUA62" s="411"/>
      <c r="JUB62" s="412"/>
      <c r="JUC62" s="406"/>
      <c r="JUD62" s="407"/>
      <c r="JUE62" s="408"/>
      <c r="JUF62" s="409"/>
      <c r="JUG62" s="410"/>
      <c r="JUH62" s="411"/>
      <c r="JUI62" s="412"/>
      <c r="JUJ62" s="406"/>
      <c r="JUK62" s="407"/>
      <c r="JUL62" s="408"/>
      <c r="JUM62" s="409"/>
      <c r="JUN62" s="410"/>
      <c r="JUO62" s="411"/>
      <c r="JUP62" s="412"/>
      <c r="JUQ62" s="406"/>
      <c r="JUR62" s="407"/>
      <c r="JUS62" s="408"/>
      <c r="JUT62" s="409"/>
      <c r="JUU62" s="410"/>
      <c r="JUV62" s="411"/>
      <c r="JUW62" s="412"/>
      <c r="JUX62" s="406"/>
      <c r="JUY62" s="407"/>
      <c r="JUZ62" s="408"/>
      <c r="JVA62" s="409"/>
      <c r="JVB62" s="410"/>
      <c r="JVC62" s="411"/>
      <c r="JVD62" s="412"/>
      <c r="JVE62" s="406"/>
      <c r="JVF62" s="407"/>
      <c r="JVG62" s="408"/>
      <c r="JVH62" s="409"/>
      <c r="JVI62" s="410"/>
      <c r="JVJ62" s="411"/>
      <c r="JVK62" s="412"/>
      <c r="JVL62" s="406"/>
      <c r="JVM62" s="407"/>
      <c r="JVN62" s="408"/>
      <c r="JVO62" s="409"/>
      <c r="JVP62" s="410"/>
      <c r="JVQ62" s="411"/>
      <c r="JVR62" s="412"/>
      <c r="JVS62" s="406"/>
      <c r="JVT62" s="407"/>
      <c r="JVU62" s="408"/>
      <c r="JVV62" s="409"/>
      <c r="JVW62" s="410"/>
      <c r="JVX62" s="411"/>
      <c r="JVY62" s="412"/>
      <c r="JVZ62" s="406"/>
      <c r="JWA62" s="407"/>
      <c r="JWB62" s="408"/>
      <c r="JWC62" s="409"/>
      <c r="JWD62" s="410"/>
      <c r="JWE62" s="411"/>
      <c r="JWF62" s="412"/>
      <c r="JWG62" s="406"/>
      <c r="JWH62" s="407"/>
      <c r="JWI62" s="408"/>
      <c r="JWJ62" s="409"/>
      <c r="JWK62" s="410"/>
      <c r="JWL62" s="411"/>
      <c r="JWM62" s="412"/>
      <c r="JWN62" s="406"/>
      <c r="JWO62" s="407"/>
      <c r="JWP62" s="408"/>
      <c r="JWQ62" s="409"/>
      <c r="JWR62" s="410"/>
      <c r="JWS62" s="411"/>
      <c r="JWT62" s="412"/>
      <c r="JWU62" s="406"/>
      <c r="JWV62" s="407"/>
      <c r="JWW62" s="408"/>
      <c r="JWX62" s="409"/>
      <c r="JWY62" s="410"/>
      <c r="JWZ62" s="411"/>
      <c r="JXA62" s="412"/>
      <c r="JXB62" s="406"/>
      <c r="JXC62" s="407"/>
      <c r="JXD62" s="408"/>
      <c r="JXE62" s="409"/>
      <c r="JXF62" s="410"/>
      <c r="JXG62" s="411"/>
      <c r="JXH62" s="412"/>
      <c r="JXI62" s="406"/>
      <c r="JXJ62" s="407"/>
      <c r="JXK62" s="408"/>
      <c r="JXL62" s="409"/>
      <c r="JXM62" s="410"/>
      <c r="JXN62" s="411"/>
      <c r="JXO62" s="412"/>
      <c r="JXP62" s="406"/>
      <c r="JXQ62" s="407"/>
      <c r="JXR62" s="408"/>
      <c r="JXS62" s="409"/>
      <c r="JXT62" s="410"/>
      <c r="JXU62" s="411"/>
      <c r="JXV62" s="412"/>
      <c r="JXW62" s="406"/>
      <c r="JXX62" s="407"/>
      <c r="JXY62" s="408"/>
      <c r="JXZ62" s="409"/>
      <c r="JYA62" s="410"/>
      <c r="JYB62" s="411"/>
      <c r="JYC62" s="412"/>
      <c r="JYD62" s="406"/>
      <c r="JYE62" s="407"/>
      <c r="JYF62" s="408"/>
      <c r="JYG62" s="409"/>
      <c r="JYH62" s="410"/>
      <c r="JYI62" s="411"/>
      <c r="JYJ62" s="412"/>
      <c r="JYK62" s="406"/>
      <c r="JYL62" s="407"/>
      <c r="JYM62" s="408"/>
      <c r="JYN62" s="409"/>
      <c r="JYO62" s="410"/>
      <c r="JYP62" s="411"/>
      <c r="JYQ62" s="412"/>
      <c r="JYR62" s="406"/>
      <c r="JYS62" s="407"/>
      <c r="JYT62" s="408"/>
      <c r="JYU62" s="409"/>
      <c r="JYV62" s="410"/>
      <c r="JYW62" s="411"/>
      <c r="JYX62" s="412"/>
      <c r="JYY62" s="406"/>
      <c r="JYZ62" s="407"/>
      <c r="JZA62" s="408"/>
      <c r="JZB62" s="409"/>
      <c r="JZC62" s="410"/>
      <c r="JZD62" s="411"/>
      <c r="JZE62" s="412"/>
      <c r="JZF62" s="406"/>
      <c r="JZG62" s="407"/>
      <c r="JZH62" s="408"/>
      <c r="JZI62" s="409"/>
      <c r="JZJ62" s="410"/>
      <c r="JZK62" s="411"/>
      <c r="JZL62" s="412"/>
      <c r="JZM62" s="406"/>
      <c r="JZN62" s="407"/>
      <c r="JZO62" s="408"/>
      <c r="JZP62" s="409"/>
      <c r="JZQ62" s="410"/>
      <c r="JZR62" s="411"/>
      <c r="JZS62" s="412"/>
      <c r="JZT62" s="406"/>
      <c r="JZU62" s="407"/>
      <c r="JZV62" s="408"/>
      <c r="JZW62" s="409"/>
      <c r="JZX62" s="410"/>
      <c r="JZY62" s="411"/>
      <c r="JZZ62" s="412"/>
      <c r="KAA62" s="406"/>
      <c r="KAB62" s="407"/>
      <c r="KAC62" s="408"/>
      <c r="KAD62" s="409"/>
      <c r="KAE62" s="410"/>
      <c r="KAF62" s="411"/>
      <c r="KAG62" s="412"/>
      <c r="KAH62" s="406"/>
      <c r="KAI62" s="407"/>
      <c r="KAJ62" s="408"/>
      <c r="KAK62" s="409"/>
      <c r="KAL62" s="410"/>
      <c r="KAM62" s="411"/>
      <c r="KAN62" s="412"/>
      <c r="KAO62" s="406"/>
      <c r="KAP62" s="407"/>
      <c r="KAQ62" s="408"/>
      <c r="KAR62" s="409"/>
      <c r="KAS62" s="410"/>
      <c r="KAT62" s="411"/>
      <c r="KAU62" s="412"/>
      <c r="KAV62" s="406"/>
      <c r="KAW62" s="407"/>
      <c r="KAX62" s="408"/>
      <c r="KAY62" s="409"/>
      <c r="KAZ62" s="410"/>
      <c r="KBA62" s="411"/>
      <c r="KBB62" s="412"/>
      <c r="KBC62" s="406"/>
      <c r="KBD62" s="407"/>
      <c r="KBE62" s="408"/>
      <c r="KBF62" s="409"/>
      <c r="KBG62" s="410"/>
      <c r="KBH62" s="411"/>
      <c r="KBI62" s="412"/>
      <c r="KBJ62" s="406"/>
      <c r="KBK62" s="407"/>
      <c r="KBL62" s="408"/>
      <c r="KBM62" s="409"/>
      <c r="KBN62" s="410"/>
      <c r="KBO62" s="411"/>
      <c r="KBP62" s="412"/>
      <c r="KBQ62" s="406"/>
      <c r="KBR62" s="407"/>
      <c r="KBS62" s="408"/>
      <c r="KBT62" s="409"/>
      <c r="KBU62" s="410"/>
      <c r="KBV62" s="411"/>
      <c r="KBW62" s="412"/>
      <c r="KBX62" s="406"/>
      <c r="KBY62" s="407"/>
      <c r="KBZ62" s="408"/>
      <c r="KCA62" s="409"/>
      <c r="KCB62" s="410"/>
      <c r="KCC62" s="411"/>
      <c r="KCD62" s="412"/>
      <c r="KCE62" s="406"/>
      <c r="KCF62" s="407"/>
      <c r="KCG62" s="408"/>
      <c r="KCH62" s="409"/>
      <c r="KCI62" s="410"/>
      <c r="KCJ62" s="411"/>
      <c r="KCK62" s="412"/>
      <c r="KCL62" s="406"/>
      <c r="KCM62" s="407"/>
      <c r="KCN62" s="408"/>
      <c r="KCO62" s="409"/>
      <c r="KCP62" s="410"/>
      <c r="KCQ62" s="411"/>
      <c r="KCR62" s="412"/>
      <c r="KCS62" s="406"/>
      <c r="KCT62" s="407"/>
      <c r="KCU62" s="408"/>
      <c r="KCV62" s="409"/>
      <c r="KCW62" s="410"/>
      <c r="KCX62" s="411"/>
      <c r="KCY62" s="412"/>
      <c r="KCZ62" s="406"/>
      <c r="KDA62" s="407"/>
      <c r="KDB62" s="408"/>
      <c r="KDC62" s="409"/>
      <c r="KDD62" s="410"/>
      <c r="KDE62" s="411"/>
      <c r="KDF62" s="412"/>
      <c r="KDG62" s="406"/>
      <c r="KDH62" s="407"/>
      <c r="KDI62" s="408"/>
      <c r="KDJ62" s="409"/>
      <c r="KDK62" s="410"/>
      <c r="KDL62" s="411"/>
      <c r="KDM62" s="412"/>
      <c r="KDN62" s="406"/>
      <c r="KDO62" s="407"/>
      <c r="KDP62" s="408"/>
      <c r="KDQ62" s="409"/>
      <c r="KDR62" s="410"/>
      <c r="KDS62" s="411"/>
      <c r="KDT62" s="412"/>
      <c r="KDU62" s="406"/>
      <c r="KDV62" s="407"/>
      <c r="KDW62" s="408"/>
      <c r="KDX62" s="409"/>
      <c r="KDY62" s="410"/>
      <c r="KDZ62" s="411"/>
      <c r="KEA62" s="412"/>
      <c r="KEB62" s="406"/>
      <c r="KEC62" s="407"/>
      <c r="KED62" s="408"/>
      <c r="KEE62" s="409"/>
      <c r="KEF62" s="410"/>
      <c r="KEG62" s="411"/>
      <c r="KEH62" s="412"/>
      <c r="KEI62" s="406"/>
      <c r="KEJ62" s="407"/>
      <c r="KEK62" s="408"/>
      <c r="KEL62" s="409"/>
      <c r="KEM62" s="410"/>
      <c r="KEN62" s="411"/>
      <c r="KEO62" s="412"/>
      <c r="KEP62" s="406"/>
      <c r="KEQ62" s="407"/>
      <c r="KER62" s="408"/>
      <c r="KES62" s="409"/>
      <c r="KET62" s="410"/>
      <c r="KEU62" s="411"/>
      <c r="KEV62" s="412"/>
      <c r="KEW62" s="406"/>
      <c r="KEX62" s="407"/>
      <c r="KEY62" s="408"/>
      <c r="KEZ62" s="409"/>
      <c r="KFA62" s="410"/>
      <c r="KFB62" s="411"/>
      <c r="KFC62" s="412"/>
      <c r="KFD62" s="406"/>
      <c r="KFE62" s="407"/>
      <c r="KFF62" s="408"/>
      <c r="KFG62" s="409"/>
      <c r="KFH62" s="410"/>
      <c r="KFI62" s="411"/>
      <c r="KFJ62" s="412"/>
      <c r="KFK62" s="406"/>
      <c r="KFL62" s="407"/>
      <c r="KFM62" s="408"/>
      <c r="KFN62" s="409"/>
      <c r="KFO62" s="410"/>
      <c r="KFP62" s="411"/>
      <c r="KFQ62" s="412"/>
      <c r="KFR62" s="406"/>
      <c r="KFS62" s="407"/>
      <c r="KFT62" s="408"/>
      <c r="KFU62" s="409"/>
      <c r="KFV62" s="410"/>
      <c r="KFW62" s="411"/>
      <c r="KFX62" s="412"/>
      <c r="KFY62" s="406"/>
      <c r="KFZ62" s="407"/>
      <c r="KGA62" s="408"/>
      <c r="KGB62" s="409"/>
      <c r="KGC62" s="410"/>
      <c r="KGD62" s="411"/>
      <c r="KGE62" s="412"/>
      <c r="KGF62" s="406"/>
      <c r="KGG62" s="407"/>
      <c r="KGH62" s="408"/>
      <c r="KGI62" s="409"/>
      <c r="KGJ62" s="410"/>
      <c r="KGK62" s="411"/>
      <c r="KGL62" s="412"/>
      <c r="KGM62" s="406"/>
      <c r="KGN62" s="407"/>
      <c r="KGO62" s="408"/>
      <c r="KGP62" s="409"/>
      <c r="KGQ62" s="410"/>
      <c r="KGR62" s="411"/>
      <c r="KGS62" s="412"/>
      <c r="KGT62" s="406"/>
      <c r="KGU62" s="407"/>
      <c r="KGV62" s="408"/>
      <c r="KGW62" s="409"/>
      <c r="KGX62" s="410"/>
      <c r="KGY62" s="411"/>
      <c r="KGZ62" s="412"/>
      <c r="KHA62" s="406"/>
      <c r="KHB62" s="407"/>
      <c r="KHC62" s="408"/>
      <c r="KHD62" s="409"/>
      <c r="KHE62" s="410"/>
      <c r="KHF62" s="411"/>
      <c r="KHG62" s="412"/>
      <c r="KHH62" s="406"/>
      <c r="KHI62" s="407"/>
      <c r="KHJ62" s="408"/>
      <c r="KHK62" s="409"/>
      <c r="KHL62" s="410"/>
      <c r="KHM62" s="411"/>
      <c r="KHN62" s="412"/>
      <c r="KHO62" s="406"/>
      <c r="KHP62" s="407"/>
      <c r="KHQ62" s="408"/>
      <c r="KHR62" s="409"/>
      <c r="KHS62" s="410"/>
      <c r="KHT62" s="411"/>
      <c r="KHU62" s="412"/>
      <c r="KHV62" s="406"/>
      <c r="KHW62" s="407"/>
      <c r="KHX62" s="408"/>
      <c r="KHY62" s="409"/>
      <c r="KHZ62" s="410"/>
      <c r="KIA62" s="411"/>
      <c r="KIB62" s="412"/>
      <c r="KIC62" s="406"/>
      <c r="KID62" s="407"/>
      <c r="KIE62" s="408"/>
      <c r="KIF62" s="409"/>
      <c r="KIG62" s="410"/>
      <c r="KIH62" s="411"/>
      <c r="KII62" s="412"/>
      <c r="KIJ62" s="406"/>
      <c r="KIK62" s="407"/>
      <c r="KIL62" s="408"/>
      <c r="KIM62" s="409"/>
      <c r="KIN62" s="410"/>
      <c r="KIO62" s="411"/>
      <c r="KIP62" s="412"/>
      <c r="KIQ62" s="406"/>
      <c r="KIR62" s="407"/>
      <c r="KIS62" s="408"/>
      <c r="KIT62" s="409"/>
      <c r="KIU62" s="410"/>
      <c r="KIV62" s="411"/>
      <c r="KIW62" s="412"/>
      <c r="KIX62" s="406"/>
      <c r="KIY62" s="407"/>
      <c r="KIZ62" s="408"/>
      <c r="KJA62" s="409"/>
      <c r="KJB62" s="410"/>
      <c r="KJC62" s="411"/>
      <c r="KJD62" s="412"/>
      <c r="KJE62" s="406"/>
      <c r="KJF62" s="407"/>
      <c r="KJG62" s="408"/>
      <c r="KJH62" s="409"/>
      <c r="KJI62" s="410"/>
      <c r="KJJ62" s="411"/>
      <c r="KJK62" s="412"/>
      <c r="KJL62" s="406"/>
      <c r="KJM62" s="407"/>
      <c r="KJN62" s="408"/>
      <c r="KJO62" s="409"/>
      <c r="KJP62" s="410"/>
      <c r="KJQ62" s="411"/>
      <c r="KJR62" s="412"/>
      <c r="KJS62" s="406"/>
      <c r="KJT62" s="407"/>
      <c r="KJU62" s="408"/>
      <c r="KJV62" s="409"/>
      <c r="KJW62" s="410"/>
      <c r="KJX62" s="411"/>
      <c r="KJY62" s="412"/>
      <c r="KJZ62" s="406"/>
      <c r="KKA62" s="407"/>
      <c r="KKB62" s="408"/>
      <c r="KKC62" s="409"/>
      <c r="KKD62" s="410"/>
      <c r="KKE62" s="411"/>
      <c r="KKF62" s="412"/>
      <c r="KKG62" s="406"/>
      <c r="KKH62" s="407"/>
      <c r="KKI62" s="408"/>
      <c r="KKJ62" s="409"/>
      <c r="KKK62" s="410"/>
      <c r="KKL62" s="411"/>
      <c r="KKM62" s="412"/>
      <c r="KKN62" s="406"/>
      <c r="KKO62" s="407"/>
      <c r="KKP62" s="408"/>
      <c r="KKQ62" s="409"/>
      <c r="KKR62" s="410"/>
      <c r="KKS62" s="411"/>
      <c r="KKT62" s="412"/>
      <c r="KKU62" s="406"/>
      <c r="KKV62" s="407"/>
      <c r="KKW62" s="408"/>
      <c r="KKX62" s="409"/>
      <c r="KKY62" s="410"/>
      <c r="KKZ62" s="411"/>
      <c r="KLA62" s="412"/>
      <c r="KLB62" s="406"/>
      <c r="KLC62" s="407"/>
      <c r="KLD62" s="408"/>
      <c r="KLE62" s="409"/>
      <c r="KLF62" s="410"/>
      <c r="KLG62" s="411"/>
      <c r="KLH62" s="412"/>
      <c r="KLI62" s="406"/>
      <c r="KLJ62" s="407"/>
      <c r="KLK62" s="408"/>
      <c r="KLL62" s="409"/>
      <c r="KLM62" s="410"/>
      <c r="KLN62" s="411"/>
      <c r="KLO62" s="412"/>
      <c r="KLP62" s="406"/>
      <c r="KLQ62" s="407"/>
      <c r="KLR62" s="408"/>
      <c r="KLS62" s="409"/>
      <c r="KLT62" s="410"/>
      <c r="KLU62" s="411"/>
      <c r="KLV62" s="412"/>
      <c r="KLW62" s="406"/>
      <c r="KLX62" s="407"/>
      <c r="KLY62" s="408"/>
      <c r="KLZ62" s="409"/>
      <c r="KMA62" s="410"/>
      <c r="KMB62" s="411"/>
      <c r="KMC62" s="412"/>
      <c r="KMD62" s="406"/>
      <c r="KME62" s="407"/>
      <c r="KMF62" s="408"/>
      <c r="KMG62" s="409"/>
      <c r="KMH62" s="410"/>
      <c r="KMI62" s="411"/>
      <c r="KMJ62" s="412"/>
      <c r="KMK62" s="406"/>
      <c r="KML62" s="407"/>
      <c r="KMM62" s="408"/>
      <c r="KMN62" s="409"/>
      <c r="KMO62" s="410"/>
      <c r="KMP62" s="411"/>
      <c r="KMQ62" s="412"/>
      <c r="KMR62" s="406"/>
      <c r="KMS62" s="407"/>
      <c r="KMT62" s="408"/>
      <c r="KMU62" s="409"/>
      <c r="KMV62" s="410"/>
      <c r="KMW62" s="411"/>
      <c r="KMX62" s="412"/>
      <c r="KMY62" s="406"/>
      <c r="KMZ62" s="407"/>
      <c r="KNA62" s="408"/>
      <c r="KNB62" s="409"/>
      <c r="KNC62" s="410"/>
      <c r="KND62" s="411"/>
      <c r="KNE62" s="412"/>
      <c r="KNF62" s="406"/>
      <c r="KNG62" s="407"/>
      <c r="KNH62" s="408"/>
      <c r="KNI62" s="409"/>
      <c r="KNJ62" s="410"/>
      <c r="KNK62" s="411"/>
      <c r="KNL62" s="412"/>
      <c r="KNM62" s="406"/>
      <c r="KNN62" s="407"/>
      <c r="KNO62" s="408"/>
      <c r="KNP62" s="409"/>
      <c r="KNQ62" s="410"/>
      <c r="KNR62" s="411"/>
      <c r="KNS62" s="412"/>
      <c r="KNT62" s="406"/>
      <c r="KNU62" s="407"/>
      <c r="KNV62" s="408"/>
      <c r="KNW62" s="409"/>
      <c r="KNX62" s="410"/>
      <c r="KNY62" s="411"/>
      <c r="KNZ62" s="412"/>
      <c r="KOA62" s="406"/>
      <c r="KOB62" s="407"/>
      <c r="KOC62" s="408"/>
      <c r="KOD62" s="409"/>
      <c r="KOE62" s="410"/>
      <c r="KOF62" s="411"/>
      <c r="KOG62" s="412"/>
      <c r="KOH62" s="406"/>
      <c r="KOI62" s="407"/>
      <c r="KOJ62" s="408"/>
      <c r="KOK62" s="409"/>
      <c r="KOL62" s="410"/>
      <c r="KOM62" s="411"/>
      <c r="KON62" s="412"/>
      <c r="KOO62" s="406"/>
      <c r="KOP62" s="407"/>
      <c r="KOQ62" s="408"/>
      <c r="KOR62" s="409"/>
      <c r="KOS62" s="410"/>
      <c r="KOT62" s="411"/>
      <c r="KOU62" s="412"/>
      <c r="KOV62" s="406"/>
      <c r="KOW62" s="407"/>
      <c r="KOX62" s="408"/>
      <c r="KOY62" s="409"/>
      <c r="KOZ62" s="410"/>
      <c r="KPA62" s="411"/>
      <c r="KPB62" s="412"/>
      <c r="KPC62" s="406"/>
      <c r="KPD62" s="407"/>
      <c r="KPE62" s="408"/>
      <c r="KPF62" s="409"/>
      <c r="KPG62" s="410"/>
      <c r="KPH62" s="411"/>
      <c r="KPI62" s="412"/>
      <c r="KPJ62" s="406"/>
      <c r="KPK62" s="407"/>
      <c r="KPL62" s="408"/>
      <c r="KPM62" s="409"/>
      <c r="KPN62" s="410"/>
      <c r="KPO62" s="411"/>
      <c r="KPP62" s="412"/>
      <c r="KPQ62" s="406"/>
      <c r="KPR62" s="407"/>
      <c r="KPS62" s="408"/>
      <c r="KPT62" s="409"/>
      <c r="KPU62" s="410"/>
      <c r="KPV62" s="411"/>
      <c r="KPW62" s="412"/>
      <c r="KPX62" s="406"/>
      <c r="KPY62" s="407"/>
      <c r="KPZ62" s="408"/>
      <c r="KQA62" s="409"/>
      <c r="KQB62" s="410"/>
      <c r="KQC62" s="411"/>
      <c r="KQD62" s="412"/>
      <c r="KQE62" s="406"/>
      <c r="KQF62" s="407"/>
      <c r="KQG62" s="408"/>
      <c r="KQH62" s="409"/>
      <c r="KQI62" s="410"/>
      <c r="KQJ62" s="411"/>
      <c r="KQK62" s="412"/>
      <c r="KQL62" s="406"/>
      <c r="KQM62" s="407"/>
      <c r="KQN62" s="408"/>
      <c r="KQO62" s="409"/>
      <c r="KQP62" s="410"/>
      <c r="KQQ62" s="411"/>
      <c r="KQR62" s="412"/>
      <c r="KQS62" s="406"/>
      <c r="KQT62" s="407"/>
      <c r="KQU62" s="408"/>
      <c r="KQV62" s="409"/>
      <c r="KQW62" s="410"/>
      <c r="KQX62" s="411"/>
      <c r="KQY62" s="412"/>
      <c r="KQZ62" s="406"/>
      <c r="KRA62" s="407"/>
      <c r="KRB62" s="408"/>
      <c r="KRC62" s="409"/>
      <c r="KRD62" s="410"/>
      <c r="KRE62" s="411"/>
      <c r="KRF62" s="412"/>
      <c r="KRG62" s="406"/>
      <c r="KRH62" s="407"/>
      <c r="KRI62" s="408"/>
      <c r="KRJ62" s="409"/>
      <c r="KRK62" s="410"/>
      <c r="KRL62" s="411"/>
      <c r="KRM62" s="412"/>
      <c r="KRN62" s="406"/>
      <c r="KRO62" s="407"/>
      <c r="KRP62" s="408"/>
      <c r="KRQ62" s="409"/>
      <c r="KRR62" s="410"/>
      <c r="KRS62" s="411"/>
      <c r="KRT62" s="412"/>
      <c r="KRU62" s="406"/>
      <c r="KRV62" s="407"/>
      <c r="KRW62" s="408"/>
      <c r="KRX62" s="409"/>
      <c r="KRY62" s="410"/>
      <c r="KRZ62" s="411"/>
      <c r="KSA62" s="412"/>
      <c r="KSB62" s="406"/>
      <c r="KSC62" s="407"/>
      <c r="KSD62" s="408"/>
      <c r="KSE62" s="409"/>
      <c r="KSF62" s="410"/>
      <c r="KSG62" s="411"/>
      <c r="KSH62" s="412"/>
      <c r="KSI62" s="406"/>
      <c r="KSJ62" s="407"/>
      <c r="KSK62" s="408"/>
      <c r="KSL62" s="409"/>
      <c r="KSM62" s="410"/>
      <c r="KSN62" s="411"/>
      <c r="KSO62" s="412"/>
      <c r="KSP62" s="406"/>
      <c r="KSQ62" s="407"/>
      <c r="KSR62" s="408"/>
      <c r="KSS62" s="409"/>
      <c r="KST62" s="410"/>
      <c r="KSU62" s="411"/>
      <c r="KSV62" s="412"/>
      <c r="KSW62" s="406"/>
      <c r="KSX62" s="407"/>
      <c r="KSY62" s="408"/>
      <c r="KSZ62" s="409"/>
      <c r="KTA62" s="410"/>
      <c r="KTB62" s="411"/>
      <c r="KTC62" s="412"/>
      <c r="KTD62" s="406"/>
      <c r="KTE62" s="407"/>
      <c r="KTF62" s="408"/>
      <c r="KTG62" s="409"/>
      <c r="KTH62" s="410"/>
      <c r="KTI62" s="411"/>
      <c r="KTJ62" s="412"/>
      <c r="KTK62" s="406"/>
      <c r="KTL62" s="407"/>
      <c r="KTM62" s="408"/>
      <c r="KTN62" s="409"/>
      <c r="KTO62" s="410"/>
      <c r="KTP62" s="411"/>
      <c r="KTQ62" s="412"/>
      <c r="KTR62" s="406"/>
      <c r="KTS62" s="407"/>
      <c r="KTT62" s="408"/>
      <c r="KTU62" s="409"/>
      <c r="KTV62" s="410"/>
      <c r="KTW62" s="411"/>
      <c r="KTX62" s="412"/>
      <c r="KTY62" s="406"/>
      <c r="KTZ62" s="407"/>
      <c r="KUA62" s="408"/>
      <c r="KUB62" s="409"/>
      <c r="KUC62" s="410"/>
      <c r="KUD62" s="411"/>
      <c r="KUE62" s="412"/>
      <c r="KUF62" s="406"/>
      <c r="KUG62" s="407"/>
      <c r="KUH62" s="408"/>
      <c r="KUI62" s="409"/>
      <c r="KUJ62" s="410"/>
      <c r="KUK62" s="411"/>
      <c r="KUL62" s="412"/>
      <c r="KUM62" s="406"/>
      <c r="KUN62" s="407"/>
      <c r="KUO62" s="408"/>
      <c r="KUP62" s="409"/>
      <c r="KUQ62" s="410"/>
      <c r="KUR62" s="411"/>
      <c r="KUS62" s="412"/>
      <c r="KUT62" s="406"/>
      <c r="KUU62" s="407"/>
      <c r="KUV62" s="408"/>
      <c r="KUW62" s="409"/>
      <c r="KUX62" s="410"/>
      <c r="KUY62" s="411"/>
      <c r="KUZ62" s="412"/>
      <c r="KVA62" s="406"/>
      <c r="KVB62" s="407"/>
      <c r="KVC62" s="408"/>
      <c r="KVD62" s="409"/>
      <c r="KVE62" s="410"/>
      <c r="KVF62" s="411"/>
      <c r="KVG62" s="412"/>
      <c r="KVH62" s="406"/>
      <c r="KVI62" s="407"/>
      <c r="KVJ62" s="408"/>
      <c r="KVK62" s="409"/>
      <c r="KVL62" s="410"/>
      <c r="KVM62" s="411"/>
      <c r="KVN62" s="412"/>
      <c r="KVO62" s="406"/>
      <c r="KVP62" s="407"/>
      <c r="KVQ62" s="408"/>
      <c r="KVR62" s="409"/>
      <c r="KVS62" s="410"/>
      <c r="KVT62" s="411"/>
      <c r="KVU62" s="412"/>
      <c r="KVV62" s="406"/>
      <c r="KVW62" s="407"/>
      <c r="KVX62" s="408"/>
      <c r="KVY62" s="409"/>
      <c r="KVZ62" s="410"/>
      <c r="KWA62" s="411"/>
      <c r="KWB62" s="412"/>
      <c r="KWC62" s="406"/>
      <c r="KWD62" s="407"/>
      <c r="KWE62" s="408"/>
      <c r="KWF62" s="409"/>
      <c r="KWG62" s="410"/>
      <c r="KWH62" s="411"/>
      <c r="KWI62" s="412"/>
      <c r="KWJ62" s="406"/>
      <c r="KWK62" s="407"/>
      <c r="KWL62" s="408"/>
      <c r="KWM62" s="409"/>
      <c r="KWN62" s="410"/>
      <c r="KWO62" s="411"/>
      <c r="KWP62" s="412"/>
      <c r="KWQ62" s="406"/>
      <c r="KWR62" s="407"/>
      <c r="KWS62" s="408"/>
      <c r="KWT62" s="409"/>
      <c r="KWU62" s="410"/>
      <c r="KWV62" s="411"/>
      <c r="KWW62" s="412"/>
      <c r="KWX62" s="406"/>
      <c r="KWY62" s="407"/>
      <c r="KWZ62" s="408"/>
      <c r="KXA62" s="409"/>
      <c r="KXB62" s="410"/>
      <c r="KXC62" s="411"/>
      <c r="KXD62" s="412"/>
      <c r="KXE62" s="406"/>
      <c r="KXF62" s="407"/>
      <c r="KXG62" s="408"/>
      <c r="KXH62" s="409"/>
      <c r="KXI62" s="410"/>
      <c r="KXJ62" s="411"/>
      <c r="KXK62" s="412"/>
      <c r="KXL62" s="406"/>
      <c r="KXM62" s="407"/>
      <c r="KXN62" s="408"/>
      <c r="KXO62" s="409"/>
      <c r="KXP62" s="410"/>
      <c r="KXQ62" s="411"/>
      <c r="KXR62" s="412"/>
      <c r="KXS62" s="406"/>
      <c r="KXT62" s="407"/>
      <c r="KXU62" s="408"/>
      <c r="KXV62" s="409"/>
      <c r="KXW62" s="410"/>
      <c r="KXX62" s="411"/>
      <c r="KXY62" s="412"/>
      <c r="KXZ62" s="406"/>
      <c r="KYA62" s="407"/>
      <c r="KYB62" s="408"/>
      <c r="KYC62" s="409"/>
      <c r="KYD62" s="410"/>
      <c r="KYE62" s="411"/>
      <c r="KYF62" s="412"/>
      <c r="KYG62" s="406"/>
      <c r="KYH62" s="407"/>
      <c r="KYI62" s="408"/>
      <c r="KYJ62" s="409"/>
      <c r="KYK62" s="410"/>
      <c r="KYL62" s="411"/>
      <c r="KYM62" s="412"/>
      <c r="KYN62" s="406"/>
      <c r="KYO62" s="407"/>
      <c r="KYP62" s="408"/>
      <c r="KYQ62" s="409"/>
      <c r="KYR62" s="410"/>
      <c r="KYS62" s="411"/>
      <c r="KYT62" s="412"/>
      <c r="KYU62" s="406"/>
      <c r="KYV62" s="407"/>
      <c r="KYW62" s="408"/>
      <c r="KYX62" s="409"/>
      <c r="KYY62" s="410"/>
      <c r="KYZ62" s="411"/>
      <c r="KZA62" s="412"/>
      <c r="KZB62" s="406"/>
      <c r="KZC62" s="407"/>
      <c r="KZD62" s="408"/>
      <c r="KZE62" s="409"/>
      <c r="KZF62" s="410"/>
      <c r="KZG62" s="411"/>
      <c r="KZH62" s="412"/>
      <c r="KZI62" s="406"/>
      <c r="KZJ62" s="407"/>
      <c r="KZK62" s="408"/>
      <c r="KZL62" s="409"/>
      <c r="KZM62" s="410"/>
      <c r="KZN62" s="411"/>
      <c r="KZO62" s="412"/>
      <c r="KZP62" s="406"/>
      <c r="KZQ62" s="407"/>
      <c r="KZR62" s="408"/>
      <c r="KZS62" s="409"/>
      <c r="KZT62" s="410"/>
      <c r="KZU62" s="411"/>
      <c r="KZV62" s="412"/>
      <c r="KZW62" s="406"/>
      <c r="KZX62" s="407"/>
      <c r="KZY62" s="408"/>
      <c r="KZZ62" s="409"/>
      <c r="LAA62" s="410"/>
      <c r="LAB62" s="411"/>
      <c r="LAC62" s="412"/>
      <c r="LAD62" s="406"/>
      <c r="LAE62" s="407"/>
      <c r="LAF62" s="408"/>
      <c r="LAG62" s="409"/>
      <c r="LAH62" s="410"/>
      <c r="LAI62" s="411"/>
      <c r="LAJ62" s="412"/>
      <c r="LAK62" s="406"/>
      <c r="LAL62" s="407"/>
      <c r="LAM62" s="408"/>
      <c r="LAN62" s="409"/>
      <c r="LAO62" s="410"/>
      <c r="LAP62" s="411"/>
      <c r="LAQ62" s="412"/>
      <c r="LAR62" s="406"/>
      <c r="LAS62" s="407"/>
      <c r="LAT62" s="408"/>
      <c r="LAU62" s="409"/>
      <c r="LAV62" s="410"/>
      <c r="LAW62" s="411"/>
      <c r="LAX62" s="412"/>
      <c r="LAY62" s="406"/>
      <c r="LAZ62" s="407"/>
      <c r="LBA62" s="408"/>
      <c r="LBB62" s="409"/>
      <c r="LBC62" s="410"/>
      <c r="LBD62" s="411"/>
      <c r="LBE62" s="412"/>
      <c r="LBF62" s="406"/>
      <c r="LBG62" s="407"/>
      <c r="LBH62" s="408"/>
      <c r="LBI62" s="409"/>
      <c r="LBJ62" s="410"/>
      <c r="LBK62" s="411"/>
      <c r="LBL62" s="412"/>
      <c r="LBM62" s="406"/>
      <c r="LBN62" s="407"/>
      <c r="LBO62" s="408"/>
      <c r="LBP62" s="409"/>
      <c r="LBQ62" s="410"/>
      <c r="LBR62" s="411"/>
      <c r="LBS62" s="412"/>
      <c r="LBT62" s="406"/>
      <c r="LBU62" s="407"/>
      <c r="LBV62" s="408"/>
      <c r="LBW62" s="409"/>
      <c r="LBX62" s="410"/>
      <c r="LBY62" s="411"/>
      <c r="LBZ62" s="412"/>
      <c r="LCA62" s="406"/>
      <c r="LCB62" s="407"/>
      <c r="LCC62" s="408"/>
      <c r="LCD62" s="409"/>
      <c r="LCE62" s="410"/>
      <c r="LCF62" s="411"/>
      <c r="LCG62" s="412"/>
      <c r="LCH62" s="406"/>
      <c r="LCI62" s="407"/>
      <c r="LCJ62" s="408"/>
      <c r="LCK62" s="409"/>
      <c r="LCL62" s="410"/>
      <c r="LCM62" s="411"/>
      <c r="LCN62" s="412"/>
      <c r="LCO62" s="406"/>
      <c r="LCP62" s="407"/>
      <c r="LCQ62" s="408"/>
      <c r="LCR62" s="409"/>
      <c r="LCS62" s="410"/>
      <c r="LCT62" s="411"/>
      <c r="LCU62" s="412"/>
      <c r="LCV62" s="406"/>
      <c r="LCW62" s="407"/>
      <c r="LCX62" s="408"/>
      <c r="LCY62" s="409"/>
      <c r="LCZ62" s="410"/>
      <c r="LDA62" s="411"/>
      <c r="LDB62" s="412"/>
      <c r="LDC62" s="406"/>
      <c r="LDD62" s="407"/>
      <c r="LDE62" s="408"/>
      <c r="LDF62" s="409"/>
      <c r="LDG62" s="410"/>
      <c r="LDH62" s="411"/>
      <c r="LDI62" s="412"/>
      <c r="LDJ62" s="406"/>
      <c r="LDK62" s="407"/>
      <c r="LDL62" s="408"/>
      <c r="LDM62" s="409"/>
      <c r="LDN62" s="410"/>
      <c r="LDO62" s="411"/>
      <c r="LDP62" s="412"/>
      <c r="LDQ62" s="406"/>
      <c r="LDR62" s="407"/>
      <c r="LDS62" s="408"/>
      <c r="LDT62" s="409"/>
      <c r="LDU62" s="410"/>
      <c r="LDV62" s="411"/>
      <c r="LDW62" s="412"/>
      <c r="LDX62" s="406"/>
      <c r="LDY62" s="407"/>
      <c r="LDZ62" s="408"/>
      <c r="LEA62" s="409"/>
      <c r="LEB62" s="410"/>
      <c r="LEC62" s="411"/>
      <c r="LED62" s="412"/>
      <c r="LEE62" s="406"/>
      <c r="LEF62" s="407"/>
      <c r="LEG62" s="408"/>
      <c r="LEH62" s="409"/>
      <c r="LEI62" s="410"/>
      <c r="LEJ62" s="411"/>
      <c r="LEK62" s="412"/>
      <c r="LEL62" s="406"/>
      <c r="LEM62" s="407"/>
      <c r="LEN62" s="408"/>
      <c r="LEO62" s="409"/>
      <c r="LEP62" s="410"/>
      <c r="LEQ62" s="411"/>
      <c r="LER62" s="412"/>
      <c r="LES62" s="406"/>
      <c r="LET62" s="407"/>
      <c r="LEU62" s="408"/>
      <c r="LEV62" s="409"/>
      <c r="LEW62" s="410"/>
      <c r="LEX62" s="411"/>
      <c r="LEY62" s="412"/>
      <c r="LEZ62" s="406"/>
      <c r="LFA62" s="407"/>
      <c r="LFB62" s="408"/>
      <c r="LFC62" s="409"/>
      <c r="LFD62" s="410"/>
      <c r="LFE62" s="411"/>
      <c r="LFF62" s="412"/>
      <c r="LFG62" s="406"/>
      <c r="LFH62" s="407"/>
      <c r="LFI62" s="408"/>
      <c r="LFJ62" s="409"/>
      <c r="LFK62" s="410"/>
      <c r="LFL62" s="411"/>
      <c r="LFM62" s="412"/>
      <c r="LFN62" s="406"/>
      <c r="LFO62" s="407"/>
      <c r="LFP62" s="408"/>
      <c r="LFQ62" s="409"/>
      <c r="LFR62" s="410"/>
      <c r="LFS62" s="411"/>
      <c r="LFT62" s="412"/>
      <c r="LFU62" s="406"/>
      <c r="LFV62" s="407"/>
      <c r="LFW62" s="408"/>
      <c r="LFX62" s="409"/>
      <c r="LFY62" s="410"/>
      <c r="LFZ62" s="411"/>
      <c r="LGA62" s="412"/>
      <c r="LGB62" s="406"/>
      <c r="LGC62" s="407"/>
      <c r="LGD62" s="408"/>
      <c r="LGE62" s="409"/>
      <c r="LGF62" s="410"/>
      <c r="LGG62" s="411"/>
      <c r="LGH62" s="412"/>
      <c r="LGI62" s="406"/>
      <c r="LGJ62" s="407"/>
      <c r="LGK62" s="408"/>
      <c r="LGL62" s="409"/>
      <c r="LGM62" s="410"/>
      <c r="LGN62" s="411"/>
      <c r="LGO62" s="412"/>
      <c r="LGP62" s="406"/>
      <c r="LGQ62" s="407"/>
      <c r="LGR62" s="408"/>
      <c r="LGS62" s="409"/>
      <c r="LGT62" s="410"/>
      <c r="LGU62" s="411"/>
      <c r="LGV62" s="412"/>
      <c r="LGW62" s="406"/>
      <c r="LGX62" s="407"/>
      <c r="LGY62" s="408"/>
      <c r="LGZ62" s="409"/>
      <c r="LHA62" s="410"/>
      <c r="LHB62" s="411"/>
      <c r="LHC62" s="412"/>
      <c r="LHD62" s="406"/>
      <c r="LHE62" s="407"/>
      <c r="LHF62" s="408"/>
      <c r="LHG62" s="409"/>
      <c r="LHH62" s="410"/>
      <c r="LHI62" s="411"/>
      <c r="LHJ62" s="412"/>
      <c r="LHK62" s="406"/>
      <c r="LHL62" s="407"/>
      <c r="LHM62" s="408"/>
      <c r="LHN62" s="409"/>
      <c r="LHO62" s="410"/>
      <c r="LHP62" s="411"/>
      <c r="LHQ62" s="412"/>
      <c r="LHR62" s="406"/>
      <c r="LHS62" s="407"/>
      <c r="LHT62" s="408"/>
      <c r="LHU62" s="409"/>
      <c r="LHV62" s="410"/>
      <c r="LHW62" s="411"/>
      <c r="LHX62" s="412"/>
      <c r="LHY62" s="406"/>
      <c r="LHZ62" s="407"/>
      <c r="LIA62" s="408"/>
      <c r="LIB62" s="409"/>
      <c r="LIC62" s="410"/>
      <c r="LID62" s="411"/>
      <c r="LIE62" s="412"/>
      <c r="LIF62" s="406"/>
      <c r="LIG62" s="407"/>
      <c r="LIH62" s="408"/>
      <c r="LII62" s="409"/>
      <c r="LIJ62" s="410"/>
      <c r="LIK62" s="411"/>
      <c r="LIL62" s="412"/>
      <c r="LIM62" s="406"/>
      <c r="LIN62" s="407"/>
      <c r="LIO62" s="408"/>
      <c r="LIP62" s="409"/>
      <c r="LIQ62" s="410"/>
      <c r="LIR62" s="411"/>
      <c r="LIS62" s="412"/>
      <c r="LIT62" s="406"/>
      <c r="LIU62" s="407"/>
      <c r="LIV62" s="408"/>
      <c r="LIW62" s="409"/>
      <c r="LIX62" s="410"/>
      <c r="LIY62" s="411"/>
      <c r="LIZ62" s="412"/>
      <c r="LJA62" s="406"/>
      <c r="LJB62" s="407"/>
      <c r="LJC62" s="408"/>
      <c r="LJD62" s="409"/>
      <c r="LJE62" s="410"/>
      <c r="LJF62" s="411"/>
      <c r="LJG62" s="412"/>
      <c r="LJH62" s="406"/>
      <c r="LJI62" s="407"/>
      <c r="LJJ62" s="408"/>
      <c r="LJK62" s="409"/>
      <c r="LJL62" s="410"/>
      <c r="LJM62" s="411"/>
      <c r="LJN62" s="412"/>
      <c r="LJO62" s="406"/>
      <c r="LJP62" s="407"/>
      <c r="LJQ62" s="408"/>
      <c r="LJR62" s="409"/>
      <c r="LJS62" s="410"/>
      <c r="LJT62" s="411"/>
      <c r="LJU62" s="412"/>
      <c r="LJV62" s="406"/>
      <c r="LJW62" s="407"/>
      <c r="LJX62" s="408"/>
      <c r="LJY62" s="409"/>
      <c r="LJZ62" s="410"/>
      <c r="LKA62" s="411"/>
      <c r="LKB62" s="412"/>
      <c r="LKC62" s="406"/>
      <c r="LKD62" s="407"/>
      <c r="LKE62" s="408"/>
      <c r="LKF62" s="409"/>
      <c r="LKG62" s="410"/>
      <c r="LKH62" s="411"/>
      <c r="LKI62" s="412"/>
      <c r="LKJ62" s="406"/>
      <c r="LKK62" s="407"/>
      <c r="LKL62" s="408"/>
      <c r="LKM62" s="409"/>
      <c r="LKN62" s="410"/>
      <c r="LKO62" s="411"/>
      <c r="LKP62" s="412"/>
      <c r="LKQ62" s="406"/>
      <c r="LKR62" s="407"/>
      <c r="LKS62" s="408"/>
      <c r="LKT62" s="409"/>
      <c r="LKU62" s="410"/>
      <c r="LKV62" s="411"/>
      <c r="LKW62" s="412"/>
      <c r="LKX62" s="406"/>
      <c r="LKY62" s="407"/>
      <c r="LKZ62" s="408"/>
      <c r="LLA62" s="409"/>
      <c r="LLB62" s="410"/>
      <c r="LLC62" s="411"/>
      <c r="LLD62" s="412"/>
      <c r="LLE62" s="406"/>
      <c r="LLF62" s="407"/>
      <c r="LLG62" s="408"/>
      <c r="LLH62" s="409"/>
      <c r="LLI62" s="410"/>
      <c r="LLJ62" s="411"/>
      <c r="LLK62" s="412"/>
      <c r="LLL62" s="406"/>
      <c r="LLM62" s="407"/>
      <c r="LLN62" s="408"/>
      <c r="LLO62" s="409"/>
      <c r="LLP62" s="410"/>
      <c r="LLQ62" s="411"/>
      <c r="LLR62" s="412"/>
      <c r="LLS62" s="406"/>
      <c r="LLT62" s="407"/>
      <c r="LLU62" s="408"/>
      <c r="LLV62" s="409"/>
      <c r="LLW62" s="410"/>
      <c r="LLX62" s="411"/>
      <c r="LLY62" s="412"/>
      <c r="LLZ62" s="406"/>
      <c r="LMA62" s="407"/>
      <c r="LMB62" s="408"/>
      <c r="LMC62" s="409"/>
      <c r="LMD62" s="410"/>
      <c r="LME62" s="411"/>
      <c r="LMF62" s="412"/>
      <c r="LMG62" s="406"/>
      <c r="LMH62" s="407"/>
      <c r="LMI62" s="408"/>
      <c r="LMJ62" s="409"/>
      <c r="LMK62" s="410"/>
      <c r="LML62" s="411"/>
      <c r="LMM62" s="412"/>
      <c r="LMN62" s="406"/>
      <c r="LMO62" s="407"/>
      <c r="LMP62" s="408"/>
      <c r="LMQ62" s="409"/>
      <c r="LMR62" s="410"/>
      <c r="LMS62" s="411"/>
      <c r="LMT62" s="412"/>
      <c r="LMU62" s="406"/>
      <c r="LMV62" s="407"/>
      <c r="LMW62" s="408"/>
      <c r="LMX62" s="409"/>
      <c r="LMY62" s="410"/>
      <c r="LMZ62" s="411"/>
      <c r="LNA62" s="412"/>
      <c r="LNB62" s="406"/>
      <c r="LNC62" s="407"/>
      <c r="LND62" s="408"/>
      <c r="LNE62" s="409"/>
      <c r="LNF62" s="410"/>
      <c r="LNG62" s="411"/>
      <c r="LNH62" s="412"/>
      <c r="LNI62" s="406"/>
      <c r="LNJ62" s="407"/>
      <c r="LNK62" s="408"/>
      <c r="LNL62" s="409"/>
      <c r="LNM62" s="410"/>
      <c r="LNN62" s="411"/>
      <c r="LNO62" s="412"/>
      <c r="LNP62" s="406"/>
      <c r="LNQ62" s="407"/>
      <c r="LNR62" s="408"/>
      <c r="LNS62" s="409"/>
      <c r="LNT62" s="410"/>
      <c r="LNU62" s="411"/>
      <c r="LNV62" s="412"/>
      <c r="LNW62" s="406"/>
      <c r="LNX62" s="407"/>
      <c r="LNY62" s="408"/>
      <c r="LNZ62" s="409"/>
      <c r="LOA62" s="410"/>
      <c r="LOB62" s="411"/>
      <c r="LOC62" s="412"/>
      <c r="LOD62" s="406"/>
      <c r="LOE62" s="407"/>
      <c r="LOF62" s="408"/>
      <c r="LOG62" s="409"/>
      <c r="LOH62" s="410"/>
      <c r="LOI62" s="411"/>
      <c r="LOJ62" s="412"/>
      <c r="LOK62" s="406"/>
      <c r="LOL62" s="407"/>
      <c r="LOM62" s="408"/>
      <c r="LON62" s="409"/>
      <c r="LOO62" s="410"/>
      <c r="LOP62" s="411"/>
      <c r="LOQ62" s="412"/>
      <c r="LOR62" s="406"/>
      <c r="LOS62" s="407"/>
      <c r="LOT62" s="408"/>
      <c r="LOU62" s="409"/>
      <c r="LOV62" s="410"/>
      <c r="LOW62" s="411"/>
      <c r="LOX62" s="412"/>
      <c r="LOY62" s="406"/>
      <c r="LOZ62" s="407"/>
      <c r="LPA62" s="408"/>
      <c r="LPB62" s="409"/>
      <c r="LPC62" s="410"/>
      <c r="LPD62" s="411"/>
      <c r="LPE62" s="412"/>
      <c r="LPF62" s="406"/>
      <c r="LPG62" s="407"/>
      <c r="LPH62" s="408"/>
      <c r="LPI62" s="409"/>
      <c r="LPJ62" s="410"/>
      <c r="LPK62" s="411"/>
      <c r="LPL62" s="412"/>
      <c r="LPM62" s="406"/>
      <c r="LPN62" s="407"/>
      <c r="LPO62" s="408"/>
      <c r="LPP62" s="409"/>
      <c r="LPQ62" s="410"/>
      <c r="LPR62" s="411"/>
      <c r="LPS62" s="412"/>
      <c r="LPT62" s="406"/>
      <c r="LPU62" s="407"/>
      <c r="LPV62" s="408"/>
      <c r="LPW62" s="409"/>
      <c r="LPX62" s="410"/>
      <c r="LPY62" s="411"/>
      <c r="LPZ62" s="412"/>
      <c r="LQA62" s="406"/>
      <c r="LQB62" s="407"/>
      <c r="LQC62" s="408"/>
      <c r="LQD62" s="409"/>
      <c r="LQE62" s="410"/>
      <c r="LQF62" s="411"/>
      <c r="LQG62" s="412"/>
      <c r="LQH62" s="406"/>
      <c r="LQI62" s="407"/>
      <c r="LQJ62" s="408"/>
      <c r="LQK62" s="409"/>
      <c r="LQL62" s="410"/>
      <c r="LQM62" s="411"/>
      <c r="LQN62" s="412"/>
      <c r="LQO62" s="406"/>
      <c r="LQP62" s="407"/>
      <c r="LQQ62" s="408"/>
      <c r="LQR62" s="409"/>
      <c r="LQS62" s="410"/>
      <c r="LQT62" s="411"/>
      <c r="LQU62" s="412"/>
      <c r="LQV62" s="406"/>
      <c r="LQW62" s="407"/>
      <c r="LQX62" s="408"/>
      <c r="LQY62" s="409"/>
      <c r="LQZ62" s="410"/>
      <c r="LRA62" s="411"/>
      <c r="LRB62" s="412"/>
      <c r="LRC62" s="406"/>
      <c r="LRD62" s="407"/>
      <c r="LRE62" s="408"/>
      <c r="LRF62" s="409"/>
      <c r="LRG62" s="410"/>
      <c r="LRH62" s="411"/>
      <c r="LRI62" s="412"/>
      <c r="LRJ62" s="406"/>
      <c r="LRK62" s="407"/>
      <c r="LRL62" s="408"/>
      <c r="LRM62" s="409"/>
      <c r="LRN62" s="410"/>
      <c r="LRO62" s="411"/>
      <c r="LRP62" s="412"/>
      <c r="LRQ62" s="406"/>
      <c r="LRR62" s="407"/>
      <c r="LRS62" s="408"/>
      <c r="LRT62" s="409"/>
      <c r="LRU62" s="410"/>
      <c r="LRV62" s="411"/>
      <c r="LRW62" s="412"/>
      <c r="LRX62" s="406"/>
      <c r="LRY62" s="407"/>
      <c r="LRZ62" s="408"/>
      <c r="LSA62" s="409"/>
      <c r="LSB62" s="410"/>
      <c r="LSC62" s="411"/>
      <c r="LSD62" s="412"/>
      <c r="LSE62" s="406"/>
      <c r="LSF62" s="407"/>
      <c r="LSG62" s="408"/>
      <c r="LSH62" s="409"/>
      <c r="LSI62" s="410"/>
      <c r="LSJ62" s="411"/>
      <c r="LSK62" s="412"/>
      <c r="LSL62" s="406"/>
      <c r="LSM62" s="407"/>
      <c r="LSN62" s="408"/>
      <c r="LSO62" s="409"/>
      <c r="LSP62" s="410"/>
      <c r="LSQ62" s="411"/>
      <c r="LSR62" s="412"/>
      <c r="LSS62" s="406"/>
      <c r="LST62" s="407"/>
      <c r="LSU62" s="408"/>
      <c r="LSV62" s="409"/>
      <c r="LSW62" s="410"/>
      <c r="LSX62" s="411"/>
      <c r="LSY62" s="412"/>
      <c r="LSZ62" s="406"/>
      <c r="LTA62" s="407"/>
      <c r="LTB62" s="408"/>
      <c r="LTC62" s="409"/>
      <c r="LTD62" s="410"/>
      <c r="LTE62" s="411"/>
      <c r="LTF62" s="412"/>
      <c r="LTG62" s="406"/>
      <c r="LTH62" s="407"/>
      <c r="LTI62" s="408"/>
      <c r="LTJ62" s="409"/>
      <c r="LTK62" s="410"/>
      <c r="LTL62" s="411"/>
      <c r="LTM62" s="412"/>
      <c r="LTN62" s="406"/>
      <c r="LTO62" s="407"/>
      <c r="LTP62" s="408"/>
      <c r="LTQ62" s="409"/>
      <c r="LTR62" s="410"/>
      <c r="LTS62" s="411"/>
      <c r="LTT62" s="412"/>
      <c r="LTU62" s="406"/>
      <c r="LTV62" s="407"/>
      <c r="LTW62" s="408"/>
      <c r="LTX62" s="409"/>
      <c r="LTY62" s="410"/>
      <c r="LTZ62" s="411"/>
      <c r="LUA62" s="412"/>
      <c r="LUB62" s="406"/>
      <c r="LUC62" s="407"/>
      <c r="LUD62" s="408"/>
      <c r="LUE62" s="409"/>
      <c r="LUF62" s="410"/>
      <c r="LUG62" s="411"/>
      <c r="LUH62" s="412"/>
      <c r="LUI62" s="406"/>
      <c r="LUJ62" s="407"/>
      <c r="LUK62" s="408"/>
      <c r="LUL62" s="409"/>
      <c r="LUM62" s="410"/>
      <c r="LUN62" s="411"/>
      <c r="LUO62" s="412"/>
      <c r="LUP62" s="406"/>
      <c r="LUQ62" s="407"/>
      <c r="LUR62" s="408"/>
      <c r="LUS62" s="409"/>
      <c r="LUT62" s="410"/>
      <c r="LUU62" s="411"/>
      <c r="LUV62" s="412"/>
      <c r="LUW62" s="406"/>
      <c r="LUX62" s="407"/>
      <c r="LUY62" s="408"/>
      <c r="LUZ62" s="409"/>
      <c r="LVA62" s="410"/>
      <c r="LVB62" s="411"/>
      <c r="LVC62" s="412"/>
      <c r="LVD62" s="406"/>
      <c r="LVE62" s="407"/>
      <c r="LVF62" s="408"/>
      <c r="LVG62" s="409"/>
      <c r="LVH62" s="410"/>
      <c r="LVI62" s="411"/>
      <c r="LVJ62" s="412"/>
      <c r="LVK62" s="406"/>
      <c r="LVL62" s="407"/>
      <c r="LVM62" s="408"/>
      <c r="LVN62" s="409"/>
      <c r="LVO62" s="410"/>
      <c r="LVP62" s="411"/>
      <c r="LVQ62" s="412"/>
      <c r="LVR62" s="406"/>
      <c r="LVS62" s="407"/>
      <c r="LVT62" s="408"/>
      <c r="LVU62" s="409"/>
      <c r="LVV62" s="410"/>
      <c r="LVW62" s="411"/>
      <c r="LVX62" s="412"/>
      <c r="LVY62" s="406"/>
      <c r="LVZ62" s="407"/>
      <c r="LWA62" s="408"/>
      <c r="LWB62" s="409"/>
      <c r="LWC62" s="410"/>
      <c r="LWD62" s="411"/>
      <c r="LWE62" s="412"/>
      <c r="LWF62" s="406"/>
      <c r="LWG62" s="407"/>
      <c r="LWH62" s="408"/>
      <c r="LWI62" s="409"/>
      <c r="LWJ62" s="410"/>
      <c r="LWK62" s="411"/>
      <c r="LWL62" s="412"/>
      <c r="LWM62" s="406"/>
      <c r="LWN62" s="407"/>
      <c r="LWO62" s="408"/>
      <c r="LWP62" s="409"/>
      <c r="LWQ62" s="410"/>
      <c r="LWR62" s="411"/>
      <c r="LWS62" s="412"/>
      <c r="LWT62" s="406"/>
      <c r="LWU62" s="407"/>
      <c r="LWV62" s="408"/>
      <c r="LWW62" s="409"/>
      <c r="LWX62" s="410"/>
      <c r="LWY62" s="411"/>
      <c r="LWZ62" s="412"/>
      <c r="LXA62" s="406"/>
      <c r="LXB62" s="407"/>
      <c r="LXC62" s="408"/>
      <c r="LXD62" s="409"/>
      <c r="LXE62" s="410"/>
      <c r="LXF62" s="411"/>
      <c r="LXG62" s="412"/>
      <c r="LXH62" s="406"/>
      <c r="LXI62" s="407"/>
      <c r="LXJ62" s="408"/>
      <c r="LXK62" s="409"/>
      <c r="LXL62" s="410"/>
      <c r="LXM62" s="411"/>
      <c r="LXN62" s="412"/>
      <c r="LXO62" s="406"/>
      <c r="LXP62" s="407"/>
      <c r="LXQ62" s="408"/>
      <c r="LXR62" s="409"/>
      <c r="LXS62" s="410"/>
      <c r="LXT62" s="411"/>
      <c r="LXU62" s="412"/>
      <c r="LXV62" s="406"/>
      <c r="LXW62" s="407"/>
      <c r="LXX62" s="408"/>
      <c r="LXY62" s="409"/>
      <c r="LXZ62" s="410"/>
      <c r="LYA62" s="411"/>
      <c r="LYB62" s="412"/>
      <c r="LYC62" s="406"/>
      <c r="LYD62" s="407"/>
      <c r="LYE62" s="408"/>
      <c r="LYF62" s="409"/>
      <c r="LYG62" s="410"/>
      <c r="LYH62" s="411"/>
      <c r="LYI62" s="412"/>
      <c r="LYJ62" s="406"/>
      <c r="LYK62" s="407"/>
      <c r="LYL62" s="408"/>
      <c r="LYM62" s="409"/>
      <c r="LYN62" s="410"/>
      <c r="LYO62" s="411"/>
      <c r="LYP62" s="412"/>
      <c r="LYQ62" s="406"/>
      <c r="LYR62" s="407"/>
      <c r="LYS62" s="408"/>
      <c r="LYT62" s="409"/>
      <c r="LYU62" s="410"/>
      <c r="LYV62" s="411"/>
      <c r="LYW62" s="412"/>
      <c r="LYX62" s="406"/>
      <c r="LYY62" s="407"/>
      <c r="LYZ62" s="408"/>
      <c r="LZA62" s="409"/>
      <c r="LZB62" s="410"/>
      <c r="LZC62" s="411"/>
      <c r="LZD62" s="412"/>
      <c r="LZE62" s="406"/>
      <c r="LZF62" s="407"/>
      <c r="LZG62" s="408"/>
      <c r="LZH62" s="409"/>
      <c r="LZI62" s="410"/>
      <c r="LZJ62" s="411"/>
      <c r="LZK62" s="412"/>
      <c r="LZL62" s="406"/>
      <c r="LZM62" s="407"/>
      <c r="LZN62" s="408"/>
      <c r="LZO62" s="409"/>
      <c r="LZP62" s="410"/>
      <c r="LZQ62" s="411"/>
      <c r="LZR62" s="412"/>
      <c r="LZS62" s="406"/>
      <c r="LZT62" s="407"/>
      <c r="LZU62" s="408"/>
      <c r="LZV62" s="409"/>
      <c r="LZW62" s="410"/>
      <c r="LZX62" s="411"/>
      <c r="LZY62" s="412"/>
      <c r="LZZ62" s="406"/>
      <c r="MAA62" s="407"/>
      <c r="MAB62" s="408"/>
      <c r="MAC62" s="409"/>
      <c r="MAD62" s="410"/>
      <c r="MAE62" s="411"/>
      <c r="MAF62" s="412"/>
      <c r="MAG62" s="406"/>
      <c r="MAH62" s="407"/>
      <c r="MAI62" s="408"/>
      <c r="MAJ62" s="409"/>
      <c r="MAK62" s="410"/>
      <c r="MAL62" s="411"/>
      <c r="MAM62" s="412"/>
      <c r="MAN62" s="406"/>
      <c r="MAO62" s="407"/>
      <c r="MAP62" s="408"/>
      <c r="MAQ62" s="409"/>
      <c r="MAR62" s="410"/>
      <c r="MAS62" s="411"/>
      <c r="MAT62" s="412"/>
      <c r="MAU62" s="406"/>
      <c r="MAV62" s="407"/>
      <c r="MAW62" s="408"/>
      <c r="MAX62" s="409"/>
      <c r="MAY62" s="410"/>
      <c r="MAZ62" s="411"/>
      <c r="MBA62" s="412"/>
      <c r="MBB62" s="406"/>
      <c r="MBC62" s="407"/>
      <c r="MBD62" s="408"/>
      <c r="MBE62" s="409"/>
      <c r="MBF62" s="410"/>
      <c r="MBG62" s="411"/>
      <c r="MBH62" s="412"/>
      <c r="MBI62" s="406"/>
      <c r="MBJ62" s="407"/>
      <c r="MBK62" s="408"/>
      <c r="MBL62" s="409"/>
      <c r="MBM62" s="410"/>
      <c r="MBN62" s="411"/>
      <c r="MBO62" s="412"/>
      <c r="MBP62" s="406"/>
      <c r="MBQ62" s="407"/>
      <c r="MBR62" s="408"/>
      <c r="MBS62" s="409"/>
      <c r="MBT62" s="410"/>
      <c r="MBU62" s="411"/>
      <c r="MBV62" s="412"/>
      <c r="MBW62" s="406"/>
      <c r="MBX62" s="407"/>
      <c r="MBY62" s="408"/>
      <c r="MBZ62" s="409"/>
      <c r="MCA62" s="410"/>
      <c r="MCB62" s="411"/>
      <c r="MCC62" s="412"/>
      <c r="MCD62" s="406"/>
      <c r="MCE62" s="407"/>
      <c r="MCF62" s="408"/>
      <c r="MCG62" s="409"/>
      <c r="MCH62" s="410"/>
      <c r="MCI62" s="411"/>
      <c r="MCJ62" s="412"/>
      <c r="MCK62" s="406"/>
      <c r="MCL62" s="407"/>
      <c r="MCM62" s="408"/>
      <c r="MCN62" s="409"/>
      <c r="MCO62" s="410"/>
      <c r="MCP62" s="411"/>
      <c r="MCQ62" s="412"/>
      <c r="MCR62" s="406"/>
      <c r="MCS62" s="407"/>
      <c r="MCT62" s="408"/>
      <c r="MCU62" s="409"/>
      <c r="MCV62" s="410"/>
      <c r="MCW62" s="411"/>
      <c r="MCX62" s="412"/>
      <c r="MCY62" s="406"/>
      <c r="MCZ62" s="407"/>
      <c r="MDA62" s="408"/>
      <c r="MDB62" s="409"/>
      <c r="MDC62" s="410"/>
      <c r="MDD62" s="411"/>
      <c r="MDE62" s="412"/>
      <c r="MDF62" s="406"/>
      <c r="MDG62" s="407"/>
      <c r="MDH62" s="408"/>
      <c r="MDI62" s="409"/>
      <c r="MDJ62" s="410"/>
      <c r="MDK62" s="411"/>
      <c r="MDL62" s="412"/>
      <c r="MDM62" s="406"/>
      <c r="MDN62" s="407"/>
      <c r="MDO62" s="408"/>
      <c r="MDP62" s="409"/>
      <c r="MDQ62" s="410"/>
      <c r="MDR62" s="411"/>
      <c r="MDS62" s="412"/>
      <c r="MDT62" s="406"/>
      <c r="MDU62" s="407"/>
      <c r="MDV62" s="408"/>
      <c r="MDW62" s="409"/>
      <c r="MDX62" s="410"/>
      <c r="MDY62" s="411"/>
      <c r="MDZ62" s="412"/>
      <c r="MEA62" s="406"/>
      <c r="MEB62" s="407"/>
      <c r="MEC62" s="408"/>
      <c r="MED62" s="409"/>
      <c r="MEE62" s="410"/>
      <c r="MEF62" s="411"/>
      <c r="MEG62" s="412"/>
      <c r="MEH62" s="406"/>
      <c r="MEI62" s="407"/>
      <c r="MEJ62" s="408"/>
      <c r="MEK62" s="409"/>
      <c r="MEL62" s="410"/>
      <c r="MEM62" s="411"/>
      <c r="MEN62" s="412"/>
      <c r="MEO62" s="406"/>
      <c r="MEP62" s="407"/>
      <c r="MEQ62" s="408"/>
      <c r="MER62" s="409"/>
      <c r="MES62" s="410"/>
      <c r="MET62" s="411"/>
      <c r="MEU62" s="412"/>
      <c r="MEV62" s="406"/>
      <c r="MEW62" s="407"/>
      <c r="MEX62" s="408"/>
      <c r="MEY62" s="409"/>
      <c r="MEZ62" s="410"/>
      <c r="MFA62" s="411"/>
      <c r="MFB62" s="412"/>
      <c r="MFC62" s="406"/>
      <c r="MFD62" s="407"/>
      <c r="MFE62" s="408"/>
      <c r="MFF62" s="409"/>
      <c r="MFG62" s="410"/>
      <c r="MFH62" s="411"/>
      <c r="MFI62" s="412"/>
      <c r="MFJ62" s="406"/>
      <c r="MFK62" s="407"/>
      <c r="MFL62" s="408"/>
      <c r="MFM62" s="409"/>
      <c r="MFN62" s="410"/>
      <c r="MFO62" s="411"/>
      <c r="MFP62" s="412"/>
      <c r="MFQ62" s="406"/>
      <c r="MFR62" s="407"/>
      <c r="MFS62" s="408"/>
      <c r="MFT62" s="409"/>
      <c r="MFU62" s="410"/>
      <c r="MFV62" s="411"/>
      <c r="MFW62" s="412"/>
      <c r="MFX62" s="406"/>
      <c r="MFY62" s="407"/>
      <c r="MFZ62" s="408"/>
      <c r="MGA62" s="409"/>
      <c r="MGB62" s="410"/>
      <c r="MGC62" s="411"/>
      <c r="MGD62" s="412"/>
      <c r="MGE62" s="406"/>
      <c r="MGF62" s="407"/>
      <c r="MGG62" s="408"/>
      <c r="MGH62" s="409"/>
      <c r="MGI62" s="410"/>
      <c r="MGJ62" s="411"/>
      <c r="MGK62" s="412"/>
      <c r="MGL62" s="406"/>
      <c r="MGM62" s="407"/>
      <c r="MGN62" s="408"/>
      <c r="MGO62" s="409"/>
      <c r="MGP62" s="410"/>
      <c r="MGQ62" s="411"/>
      <c r="MGR62" s="412"/>
      <c r="MGS62" s="406"/>
      <c r="MGT62" s="407"/>
      <c r="MGU62" s="408"/>
      <c r="MGV62" s="409"/>
      <c r="MGW62" s="410"/>
      <c r="MGX62" s="411"/>
      <c r="MGY62" s="412"/>
      <c r="MGZ62" s="406"/>
      <c r="MHA62" s="407"/>
      <c r="MHB62" s="408"/>
      <c r="MHC62" s="409"/>
      <c r="MHD62" s="410"/>
      <c r="MHE62" s="411"/>
      <c r="MHF62" s="412"/>
      <c r="MHG62" s="406"/>
      <c r="MHH62" s="407"/>
      <c r="MHI62" s="408"/>
      <c r="MHJ62" s="409"/>
      <c r="MHK62" s="410"/>
      <c r="MHL62" s="411"/>
      <c r="MHM62" s="412"/>
      <c r="MHN62" s="406"/>
      <c r="MHO62" s="407"/>
      <c r="MHP62" s="408"/>
      <c r="MHQ62" s="409"/>
      <c r="MHR62" s="410"/>
      <c r="MHS62" s="411"/>
      <c r="MHT62" s="412"/>
      <c r="MHU62" s="406"/>
      <c r="MHV62" s="407"/>
      <c r="MHW62" s="408"/>
      <c r="MHX62" s="409"/>
      <c r="MHY62" s="410"/>
      <c r="MHZ62" s="411"/>
      <c r="MIA62" s="412"/>
      <c r="MIB62" s="406"/>
      <c r="MIC62" s="407"/>
      <c r="MID62" s="408"/>
      <c r="MIE62" s="409"/>
      <c r="MIF62" s="410"/>
      <c r="MIG62" s="411"/>
      <c r="MIH62" s="412"/>
      <c r="MII62" s="406"/>
      <c r="MIJ62" s="407"/>
      <c r="MIK62" s="408"/>
      <c r="MIL62" s="409"/>
      <c r="MIM62" s="410"/>
      <c r="MIN62" s="411"/>
      <c r="MIO62" s="412"/>
      <c r="MIP62" s="406"/>
      <c r="MIQ62" s="407"/>
      <c r="MIR62" s="408"/>
      <c r="MIS62" s="409"/>
      <c r="MIT62" s="410"/>
      <c r="MIU62" s="411"/>
      <c r="MIV62" s="412"/>
      <c r="MIW62" s="406"/>
      <c r="MIX62" s="407"/>
      <c r="MIY62" s="408"/>
      <c r="MIZ62" s="409"/>
      <c r="MJA62" s="410"/>
      <c r="MJB62" s="411"/>
      <c r="MJC62" s="412"/>
      <c r="MJD62" s="406"/>
      <c r="MJE62" s="407"/>
      <c r="MJF62" s="408"/>
      <c r="MJG62" s="409"/>
      <c r="MJH62" s="410"/>
      <c r="MJI62" s="411"/>
      <c r="MJJ62" s="412"/>
      <c r="MJK62" s="406"/>
      <c r="MJL62" s="407"/>
      <c r="MJM62" s="408"/>
      <c r="MJN62" s="409"/>
      <c r="MJO62" s="410"/>
      <c r="MJP62" s="411"/>
      <c r="MJQ62" s="412"/>
      <c r="MJR62" s="406"/>
      <c r="MJS62" s="407"/>
      <c r="MJT62" s="408"/>
      <c r="MJU62" s="409"/>
      <c r="MJV62" s="410"/>
      <c r="MJW62" s="411"/>
      <c r="MJX62" s="412"/>
      <c r="MJY62" s="406"/>
      <c r="MJZ62" s="407"/>
      <c r="MKA62" s="408"/>
      <c r="MKB62" s="409"/>
      <c r="MKC62" s="410"/>
      <c r="MKD62" s="411"/>
      <c r="MKE62" s="412"/>
      <c r="MKF62" s="406"/>
      <c r="MKG62" s="407"/>
      <c r="MKH62" s="408"/>
      <c r="MKI62" s="409"/>
      <c r="MKJ62" s="410"/>
      <c r="MKK62" s="411"/>
      <c r="MKL62" s="412"/>
      <c r="MKM62" s="406"/>
      <c r="MKN62" s="407"/>
      <c r="MKO62" s="408"/>
      <c r="MKP62" s="409"/>
      <c r="MKQ62" s="410"/>
      <c r="MKR62" s="411"/>
      <c r="MKS62" s="412"/>
      <c r="MKT62" s="406"/>
      <c r="MKU62" s="407"/>
      <c r="MKV62" s="408"/>
      <c r="MKW62" s="409"/>
      <c r="MKX62" s="410"/>
      <c r="MKY62" s="411"/>
      <c r="MKZ62" s="412"/>
      <c r="MLA62" s="406"/>
      <c r="MLB62" s="407"/>
      <c r="MLC62" s="408"/>
      <c r="MLD62" s="409"/>
      <c r="MLE62" s="410"/>
      <c r="MLF62" s="411"/>
      <c r="MLG62" s="412"/>
      <c r="MLH62" s="406"/>
      <c r="MLI62" s="407"/>
      <c r="MLJ62" s="408"/>
      <c r="MLK62" s="409"/>
      <c r="MLL62" s="410"/>
      <c r="MLM62" s="411"/>
      <c r="MLN62" s="412"/>
      <c r="MLO62" s="406"/>
      <c r="MLP62" s="407"/>
      <c r="MLQ62" s="408"/>
      <c r="MLR62" s="409"/>
      <c r="MLS62" s="410"/>
      <c r="MLT62" s="411"/>
      <c r="MLU62" s="412"/>
      <c r="MLV62" s="406"/>
      <c r="MLW62" s="407"/>
      <c r="MLX62" s="408"/>
      <c r="MLY62" s="409"/>
      <c r="MLZ62" s="410"/>
      <c r="MMA62" s="411"/>
      <c r="MMB62" s="412"/>
      <c r="MMC62" s="406"/>
      <c r="MMD62" s="407"/>
      <c r="MME62" s="408"/>
      <c r="MMF62" s="409"/>
      <c r="MMG62" s="410"/>
      <c r="MMH62" s="411"/>
      <c r="MMI62" s="412"/>
      <c r="MMJ62" s="406"/>
      <c r="MMK62" s="407"/>
      <c r="MML62" s="408"/>
      <c r="MMM62" s="409"/>
      <c r="MMN62" s="410"/>
      <c r="MMO62" s="411"/>
      <c r="MMP62" s="412"/>
      <c r="MMQ62" s="406"/>
      <c r="MMR62" s="407"/>
      <c r="MMS62" s="408"/>
      <c r="MMT62" s="409"/>
      <c r="MMU62" s="410"/>
      <c r="MMV62" s="411"/>
      <c r="MMW62" s="412"/>
      <c r="MMX62" s="406"/>
      <c r="MMY62" s="407"/>
      <c r="MMZ62" s="408"/>
      <c r="MNA62" s="409"/>
      <c r="MNB62" s="410"/>
      <c r="MNC62" s="411"/>
      <c r="MND62" s="412"/>
      <c r="MNE62" s="406"/>
      <c r="MNF62" s="407"/>
      <c r="MNG62" s="408"/>
      <c r="MNH62" s="409"/>
      <c r="MNI62" s="410"/>
      <c r="MNJ62" s="411"/>
      <c r="MNK62" s="412"/>
      <c r="MNL62" s="406"/>
      <c r="MNM62" s="407"/>
      <c r="MNN62" s="408"/>
      <c r="MNO62" s="409"/>
      <c r="MNP62" s="410"/>
      <c r="MNQ62" s="411"/>
      <c r="MNR62" s="412"/>
      <c r="MNS62" s="406"/>
      <c r="MNT62" s="407"/>
      <c r="MNU62" s="408"/>
      <c r="MNV62" s="409"/>
      <c r="MNW62" s="410"/>
      <c r="MNX62" s="411"/>
      <c r="MNY62" s="412"/>
      <c r="MNZ62" s="406"/>
      <c r="MOA62" s="407"/>
      <c r="MOB62" s="408"/>
      <c r="MOC62" s="409"/>
      <c r="MOD62" s="410"/>
      <c r="MOE62" s="411"/>
      <c r="MOF62" s="412"/>
      <c r="MOG62" s="406"/>
      <c r="MOH62" s="407"/>
      <c r="MOI62" s="408"/>
      <c r="MOJ62" s="409"/>
      <c r="MOK62" s="410"/>
      <c r="MOL62" s="411"/>
      <c r="MOM62" s="412"/>
      <c r="MON62" s="406"/>
      <c r="MOO62" s="407"/>
      <c r="MOP62" s="408"/>
      <c r="MOQ62" s="409"/>
      <c r="MOR62" s="410"/>
      <c r="MOS62" s="411"/>
      <c r="MOT62" s="412"/>
      <c r="MOU62" s="406"/>
      <c r="MOV62" s="407"/>
      <c r="MOW62" s="408"/>
      <c r="MOX62" s="409"/>
      <c r="MOY62" s="410"/>
      <c r="MOZ62" s="411"/>
      <c r="MPA62" s="412"/>
      <c r="MPB62" s="406"/>
      <c r="MPC62" s="407"/>
      <c r="MPD62" s="408"/>
      <c r="MPE62" s="409"/>
      <c r="MPF62" s="410"/>
      <c r="MPG62" s="411"/>
      <c r="MPH62" s="412"/>
      <c r="MPI62" s="406"/>
      <c r="MPJ62" s="407"/>
      <c r="MPK62" s="408"/>
      <c r="MPL62" s="409"/>
      <c r="MPM62" s="410"/>
      <c r="MPN62" s="411"/>
      <c r="MPO62" s="412"/>
      <c r="MPP62" s="406"/>
      <c r="MPQ62" s="407"/>
      <c r="MPR62" s="408"/>
      <c r="MPS62" s="409"/>
      <c r="MPT62" s="410"/>
      <c r="MPU62" s="411"/>
      <c r="MPV62" s="412"/>
      <c r="MPW62" s="406"/>
      <c r="MPX62" s="407"/>
      <c r="MPY62" s="408"/>
      <c r="MPZ62" s="409"/>
      <c r="MQA62" s="410"/>
      <c r="MQB62" s="411"/>
      <c r="MQC62" s="412"/>
      <c r="MQD62" s="406"/>
      <c r="MQE62" s="407"/>
      <c r="MQF62" s="408"/>
      <c r="MQG62" s="409"/>
      <c r="MQH62" s="410"/>
      <c r="MQI62" s="411"/>
      <c r="MQJ62" s="412"/>
      <c r="MQK62" s="406"/>
      <c r="MQL62" s="407"/>
      <c r="MQM62" s="408"/>
      <c r="MQN62" s="409"/>
      <c r="MQO62" s="410"/>
      <c r="MQP62" s="411"/>
      <c r="MQQ62" s="412"/>
      <c r="MQR62" s="406"/>
      <c r="MQS62" s="407"/>
      <c r="MQT62" s="408"/>
      <c r="MQU62" s="409"/>
      <c r="MQV62" s="410"/>
      <c r="MQW62" s="411"/>
      <c r="MQX62" s="412"/>
      <c r="MQY62" s="406"/>
      <c r="MQZ62" s="407"/>
      <c r="MRA62" s="408"/>
      <c r="MRB62" s="409"/>
      <c r="MRC62" s="410"/>
      <c r="MRD62" s="411"/>
      <c r="MRE62" s="412"/>
      <c r="MRF62" s="406"/>
      <c r="MRG62" s="407"/>
      <c r="MRH62" s="408"/>
      <c r="MRI62" s="409"/>
      <c r="MRJ62" s="410"/>
      <c r="MRK62" s="411"/>
      <c r="MRL62" s="412"/>
      <c r="MRM62" s="406"/>
      <c r="MRN62" s="407"/>
      <c r="MRO62" s="408"/>
      <c r="MRP62" s="409"/>
      <c r="MRQ62" s="410"/>
      <c r="MRR62" s="411"/>
      <c r="MRS62" s="412"/>
      <c r="MRT62" s="406"/>
      <c r="MRU62" s="407"/>
      <c r="MRV62" s="408"/>
      <c r="MRW62" s="409"/>
      <c r="MRX62" s="410"/>
      <c r="MRY62" s="411"/>
      <c r="MRZ62" s="412"/>
      <c r="MSA62" s="406"/>
      <c r="MSB62" s="407"/>
      <c r="MSC62" s="408"/>
      <c r="MSD62" s="409"/>
      <c r="MSE62" s="410"/>
      <c r="MSF62" s="411"/>
      <c r="MSG62" s="412"/>
      <c r="MSH62" s="406"/>
      <c r="MSI62" s="407"/>
      <c r="MSJ62" s="408"/>
      <c r="MSK62" s="409"/>
      <c r="MSL62" s="410"/>
      <c r="MSM62" s="411"/>
      <c r="MSN62" s="412"/>
      <c r="MSO62" s="406"/>
      <c r="MSP62" s="407"/>
      <c r="MSQ62" s="408"/>
      <c r="MSR62" s="409"/>
      <c r="MSS62" s="410"/>
      <c r="MST62" s="411"/>
      <c r="MSU62" s="412"/>
      <c r="MSV62" s="406"/>
      <c r="MSW62" s="407"/>
      <c r="MSX62" s="408"/>
      <c r="MSY62" s="409"/>
      <c r="MSZ62" s="410"/>
      <c r="MTA62" s="411"/>
      <c r="MTB62" s="412"/>
      <c r="MTC62" s="406"/>
      <c r="MTD62" s="407"/>
      <c r="MTE62" s="408"/>
      <c r="MTF62" s="409"/>
      <c r="MTG62" s="410"/>
      <c r="MTH62" s="411"/>
      <c r="MTI62" s="412"/>
      <c r="MTJ62" s="406"/>
      <c r="MTK62" s="407"/>
      <c r="MTL62" s="408"/>
      <c r="MTM62" s="409"/>
      <c r="MTN62" s="410"/>
      <c r="MTO62" s="411"/>
      <c r="MTP62" s="412"/>
      <c r="MTQ62" s="406"/>
      <c r="MTR62" s="407"/>
      <c r="MTS62" s="408"/>
      <c r="MTT62" s="409"/>
      <c r="MTU62" s="410"/>
      <c r="MTV62" s="411"/>
      <c r="MTW62" s="412"/>
      <c r="MTX62" s="406"/>
      <c r="MTY62" s="407"/>
      <c r="MTZ62" s="408"/>
      <c r="MUA62" s="409"/>
      <c r="MUB62" s="410"/>
      <c r="MUC62" s="411"/>
      <c r="MUD62" s="412"/>
      <c r="MUE62" s="406"/>
      <c r="MUF62" s="407"/>
      <c r="MUG62" s="408"/>
      <c r="MUH62" s="409"/>
      <c r="MUI62" s="410"/>
      <c r="MUJ62" s="411"/>
      <c r="MUK62" s="412"/>
      <c r="MUL62" s="406"/>
      <c r="MUM62" s="407"/>
      <c r="MUN62" s="408"/>
      <c r="MUO62" s="409"/>
      <c r="MUP62" s="410"/>
      <c r="MUQ62" s="411"/>
      <c r="MUR62" s="412"/>
      <c r="MUS62" s="406"/>
      <c r="MUT62" s="407"/>
      <c r="MUU62" s="408"/>
      <c r="MUV62" s="409"/>
      <c r="MUW62" s="410"/>
      <c r="MUX62" s="411"/>
      <c r="MUY62" s="412"/>
      <c r="MUZ62" s="406"/>
      <c r="MVA62" s="407"/>
      <c r="MVB62" s="408"/>
      <c r="MVC62" s="409"/>
      <c r="MVD62" s="410"/>
      <c r="MVE62" s="411"/>
      <c r="MVF62" s="412"/>
      <c r="MVG62" s="406"/>
      <c r="MVH62" s="407"/>
      <c r="MVI62" s="408"/>
      <c r="MVJ62" s="409"/>
      <c r="MVK62" s="410"/>
      <c r="MVL62" s="411"/>
      <c r="MVM62" s="412"/>
      <c r="MVN62" s="406"/>
      <c r="MVO62" s="407"/>
      <c r="MVP62" s="408"/>
      <c r="MVQ62" s="409"/>
      <c r="MVR62" s="410"/>
      <c r="MVS62" s="411"/>
      <c r="MVT62" s="412"/>
      <c r="MVU62" s="406"/>
      <c r="MVV62" s="407"/>
      <c r="MVW62" s="408"/>
      <c r="MVX62" s="409"/>
      <c r="MVY62" s="410"/>
      <c r="MVZ62" s="411"/>
      <c r="MWA62" s="412"/>
      <c r="MWB62" s="406"/>
      <c r="MWC62" s="407"/>
      <c r="MWD62" s="408"/>
      <c r="MWE62" s="409"/>
      <c r="MWF62" s="410"/>
      <c r="MWG62" s="411"/>
      <c r="MWH62" s="412"/>
      <c r="MWI62" s="406"/>
      <c r="MWJ62" s="407"/>
      <c r="MWK62" s="408"/>
      <c r="MWL62" s="409"/>
      <c r="MWM62" s="410"/>
      <c r="MWN62" s="411"/>
      <c r="MWO62" s="412"/>
      <c r="MWP62" s="406"/>
      <c r="MWQ62" s="407"/>
      <c r="MWR62" s="408"/>
      <c r="MWS62" s="409"/>
      <c r="MWT62" s="410"/>
      <c r="MWU62" s="411"/>
      <c r="MWV62" s="412"/>
      <c r="MWW62" s="406"/>
      <c r="MWX62" s="407"/>
      <c r="MWY62" s="408"/>
      <c r="MWZ62" s="409"/>
      <c r="MXA62" s="410"/>
      <c r="MXB62" s="411"/>
      <c r="MXC62" s="412"/>
      <c r="MXD62" s="406"/>
      <c r="MXE62" s="407"/>
      <c r="MXF62" s="408"/>
      <c r="MXG62" s="409"/>
      <c r="MXH62" s="410"/>
      <c r="MXI62" s="411"/>
      <c r="MXJ62" s="412"/>
      <c r="MXK62" s="406"/>
      <c r="MXL62" s="407"/>
      <c r="MXM62" s="408"/>
      <c r="MXN62" s="409"/>
      <c r="MXO62" s="410"/>
      <c r="MXP62" s="411"/>
      <c r="MXQ62" s="412"/>
      <c r="MXR62" s="406"/>
      <c r="MXS62" s="407"/>
      <c r="MXT62" s="408"/>
      <c r="MXU62" s="409"/>
      <c r="MXV62" s="410"/>
      <c r="MXW62" s="411"/>
      <c r="MXX62" s="412"/>
      <c r="MXY62" s="406"/>
      <c r="MXZ62" s="407"/>
      <c r="MYA62" s="408"/>
      <c r="MYB62" s="409"/>
      <c r="MYC62" s="410"/>
      <c r="MYD62" s="411"/>
      <c r="MYE62" s="412"/>
      <c r="MYF62" s="406"/>
      <c r="MYG62" s="407"/>
      <c r="MYH62" s="408"/>
      <c r="MYI62" s="409"/>
      <c r="MYJ62" s="410"/>
      <c r="MYK62" s="411"/>
      <c r="MYL62" s="412"/>
      <c r="MYM62" s="406"/>
      <c r="MYN62" s="407"/>
      <c r="MYO62" s="408"/>
      <c r="MYP62" s="409"/>
      <c r="MYQ62" s="410"/>
      <c r="MYR62" s="411"/>
      <c r="MYS62" s="412"/>
      <c r="MYT62" s="406"/>
      <c r="MYU62" s="407"/>
      <c r="MYV62" s="408"/>
      <c r="MYW62" s="409"/>
      <c r="MYX62" s="410"/>
      <c r="MYY62" s="411"/>
      <c r="MYZ62" s="412"/>
      <c r="MZA62" s="406"/>
      <c r="MZB62" s="407"/>
      <c r="MZC62" s="408"/>
      <c r="MZD62" s="409"/>
      <c r="MZE62" s="410"/>
      <c r="MZF62" s="411"/>
      <c r="MZG62" s="412"/>
      <c r="MZH62" s="406"/>
      <c r="MZI62" s="407"/>
      <c r="MZJ62" s="408"/>
      <c r="MZK62" s="409"/>
      <c r="MZL62" s="410"/>
      <c r="MZM62" s="411"/>
      <c r="MZN62" s="412"/>
      <c r="MZO62" s="406"/>
      <c r="MZP62" s="407"/>
      <c r="MZQ62" s="408"/>
      <c r="MZR62" s="409"/>
      <c r="MZS62" s="410"/>
      <c r="MZT62" s="411"/>
      <c r="MZU62" s="412"/>
      <c r="MZV62" s="406"/>
      <c r="MZW62" s="407"/>
      <c r="MZX62" s="408"/>
      <c r="MZY62" s="409"/>
      <c r="MZZ62" s="410"/>
      <c r="NAA62" s="411"/>
      <c r="NAB62" s="412"/>
      <c r="NAC62" s="406"/>
      <c r="NAD62" s="407"/>
      <c r="NAE62" s="408"/>
      <c r="NAF62" s="409"/>
      <c r="NAG62" s="410"/>
      <c r="NAH62" s="411"/>
      <c r="NAI62" s="412"/>
      <c r="NAJ62" s="406"/>
      <c r="NAK62" s="407"/>
      <c r="NAL62" s="408"/>
      <c r="NAM62" s="409"/>
      <c r="NAN62" s="410"/>
      <c r="NAO62" s="411"/>
      <c r="NAP62" s="412"/>
      <c r="NAQ62" s="406"/>
      <c r="NAR62" s="407"/>
      <c r="NAS62" s="408"/>
      <c r="NAT62" s="409"/>
      <c r="NAU62" s="410"/>
      <c r="NAV62" s="411"/>
      <c r="NAW62" s="412"/>
      <c r="NAX62" s="406"/>
      <c r="NAY62" s="407"/>
      <c r="NAZ62" s="408"/>
      <c r="NBA62" s="409"/>
      <c r="NBB62" s="410"/>
      <c r="NBC62" s="411"/>
      <c r="NBD62" s="412"/>
      <c r="NBE62" s="406"/>
      <c r="NBF62" s="407"/>
      <c r="NBG62" s="408"/>
      <c r="NBH62" s="409"/>
      <c r="NBI62" s="410"/>
      <c r="NBJ62" s="411"/>
      <c r="NBK62" s="412"/>
      <c r="NBL62" s="406"/>
      <c r="NBM62" s="407"/>
      <c r="NBN62" s="408"/>
      <c r="NBO62" s="409"/>
      <c r="NBP62" s="410"/>
      <c r="NBQ62" s="411"/>
      <c r="NBR62" s="412"/>
      <c r="NBS62" s="406"/>
      <c r="NBT62" s="407"/>
      <c r="NBU62" s="408"/>
      <c r="NBV62" s="409"/>
      <c r="NBW62" s="410"/>
      <c r="NBX62" s="411"/>
      <c r="NBY62" s="412"/>
      <c r="NBZ62" s="406"/>
      <c r="NCA62" s="407"/>
      <c r="NCB62" s="408"/>
      <c r="NCC62" s="409"/>
      <c r="NCD62" s="410"/>
      <c r="NCE62" s="411"/>
      <c r="NCF62" s="412"/>
      <c r="NCG62" s="406"/>
      <c r="NCH62" s="407"/>
      <c r="NCI62" s="408"/>
      <c r="NCJ62" s="409"/>
      <c r="NCK62" s="410"/>
      <c r="NCL62" s="411"/>
      <c r="NCM62" s="412"/>
      <c r="NCN62" s="406"/>
      <c r="NCO62" s="407"/>
      <c r="NCP62" s="408"/>
      <c r="NCQ62" s="409"/>
      <c r="NCR62" s="410"/>
      <c r="NCS62" s="411"/>
      <c r="NCT62" s="412"/>
      <c r="NCU62" s="406"/>
      <c r="NCV62" s="407"/>
      <c r="NCW62" s="408"/>
      <c r="NCX62" s="409"/>
      <c r="NCY62" s="410"/>
      <c r="NCZ62" s="411"/>
      <c r="NDA62" s="412"/>
      <c r="NDB62" s="406"/>
      <c r="NDC62" s="407"/>
      <c r="NDD62" s="408"/>
      <c r="NDE62" s="409"/>
      <c r="NDF62" s="410"/>
      <c r="NDG62" s="411"/>
      <c r="NDH62" s="412"/>
      <c r="NDI62" s="406"/>
      <c r="NDJ62" s="407"/>
      <c r="NDK62" s="408"/>
      <c r="NDL62" s="409"/>
      <c r="NDM62" s="410"/>
      <c r="NDN62" s="411"/>
      <c r="NDO62" s="412"/>
      <c r="NDP62" s="406"/>
      <c r="NDQ62" s="407"/>
      <c r="NDR62" s="408"/>
      <c r="NDS62" s="409"/>
      <c r="NDT62" s="410"/>
      <c r="NDU62" s="411"/>
      <c r="NDV62" s="412"/>
      <c r="NDW62" s="406"/>
      <c r="NDX62" s="407"/>
      <c r="NDY62" s="408"/>
      <c r="NDZ62" s="409"/>
      <c r="NEA62" s="410"/>
      <c r="NEB62" s="411"/>
      <c r="NEC62" s="412"/>
      <c r="NED62" s="406"/>
      <c r="NEE62" s="407"/>
      <c r="NEF62" s="408"/>
      <c r="NEG62" s="409"/>
      <c r="NEH62" s="410"/>
      <c r="NEI62" s="411"/>
      <c r="NEJ62" s="412"/>
      <c r="NEK62" s="406"/>
      <c r="NEL62" s="407"/>
      <c r="NEM62" s="408"/>
      <c r="NEN62" s="409"/>
      <c r="NEO62" s="410"/>
      <c r="NEP62" s="411"/>
      <c r="NEQ62" s="412"/>
      <c r="NER62" s="406"/>
      <c r="NES62" s="407"/>
      <c r="NET62" s="408"/>
      <c r="NEU62" s="409"/>
      <c r="NEV62" s="410"/>
      <c r="NEW62" s="411"/>
      <c r="NEX62" s="412"/>
      <c r="NEY62" s="406"/>
      <c r="NEZ62" s="407"/>
      <c r="NFA62" s="408"/>
      <c r="NFB62" s="409"/>
      <c r="NFC62" s="410"/>
      <c r="NFD62" s="411"/>
      <c r="NFE62" s="412"/>
      <c r="NFF62" s="406"/>
      <c r="NFG62" s="407"/>
      <c r="NFH62" s="408"/>
      <c r="NFI62" s="409"/>
      <c r="NFJ62" s="410"/>
      <c r="NFK62" s="411"/>
      <c r="NFL62" s="412"/>
      <c r="NFM62" s="406"/>
      <c r="NFN62" s="407"/>
      <c r="NFO62" s="408"/>
      <c r="NFP62" s="409"/>
      <c r="NFQ62" s="410"/>
      <c r="NFR62" s="411"/>
      <c r="NFS62" s="412"/>
      <c r="NFT62" s="406"/>
      <c r="NFU62" s="407"/>
      <c r="NFV62" s="408"/>
      <c r="NFW62" s="409"/>
      <c r="NFX62" s="410"/>
      <c r="NFY62" s="411"/>
      <c r="NFZ62" s="412"/>
      <c r="NGA62" s="406"/>
      <c r="NGB62" s="407"/>
      <c r="NGC62" s="408"/>
      <c r="NGD62" s="409"/>
      <c r="NGE62" s="410"/>
      <c r="NGF62" s="411"/>
      <c r="NGG62" s="412"/>
      <c r="NGH62" s="406"/>
      <c r="NGI62" s="407"/>
      <c r="NGJ62" s="408"/>
      <c r="NGK62" s="409"/>
      <c r="NGL62" s="410"/>
      <c r="NGM62" s="411"/>
      <c r="NGN62" s="412"/>
      <c r="NGO62" s="406"/>
      <c r="NGP62" s="407"/>
      <c r="NGQ62" s="408"/>
      <c r="NGR62" s="409"/>
      <c r="NGS62" s="410"/>
      <c r="NGT62" s="411"/>
      <c r="NGU62" s="412"/>
      <c r="NGV62" s="406"/>
      <c r="NGW62" s="407"/>
      <c r="NGX62" s="408"/>
      <c r="NGY62" s="409"/>
      <c r="NGZ62" s="410"/>
      <c r="NHA62" s="411"/>
      <c r="NHB62" s="412"/>
      <c r="NHC62" s="406"/>
      <c r="NHD62" s="407"/>
      <c r="NHE62" s="408"/>
      <c r="NHF62" s="409"/>
      <c r="NHG62" s="410"/>
      <c r="NHH62" s="411"/>
      <c r="NHI62" s="412"/>
      <c r="NHJ62" s="406"/>
      <c r="NHK62" s="407"/>
      <c r="NHL62" s="408"/>
      <c r="NHM62" s="409"/>
      <c r="NHN62" s="410"/>
      <c r="NHO62" s="411"/>
      <c r="NHP62" s="412"/>
      <c r="NHQ62" s="406"/>
      <c r="NHR62" s="407"/>
      <c r="NHS62" s="408"/>
      <c r="NHT62" s="409"/>
      <c r="NHU62" s="410"/>
      <c r="NHV62" s="411"/>
      <c r="NHW62" s="412"/>
      <c r="NHX62" s="406"/>
      <c r="NHY62" s="407"/>
      <c r="NHZ62" s="408"/>
      <c r="NIA62" s="409"/>
      <c r="NIB62" s="410"/>
      <c r="NIC62" s="411"/>
      <c r="NID62" s="412"/>
      <c r="NIE62" s="406"/>
      <c r="NIF62" s="407"/>
      <c r="NIG62" s="408"/>
      <c r="NIH62" s="409"/>
      <c r="NII62" s="410"/>
      <c r="NIJ62" s="411"/>
      <c r="NIK62" s="412"/>
      <c r="NIL62" s="406"/>
      <c r="NIM62" s="407"/>
      <c r="NIN62" s="408"/>
      <c r="NIO62" s="409"/>
      <c r="NIP62" s="410"/>
      <c r="NIQ62" s="411"/>
      <c r="NIR62" s="412"/>
      <c r="NIS62" s="406"/>
      <c r="NIT62" s="407"/>
      <c r="NIU62" s="408"/>
      <c r="NIV62" s="409"/>
      <c r="NIW62" s="410"/>
      <c r="NIX62" s="411"/>
      <c r="NIY62" s="412"/>
      <c r="NIZ62" s="406"/>
      <c r="NJA62" s="407"/>
      <c r="NJB62" s="408"/>
      <c r="NJC62" s="409"/>
      <c r="NJD62" s="410"/>
      <c r="NJE62" s="411"/>
      <c r="NJF62" s="412"/>
      <c r="NJG62" s="406"/>
      <c r="NJH62" s="407"/>
      <c r="NJI62" s="408"/>
      <c r="NJJ62" s="409"/>
      <c r="NJK62" s="410"/>
      <c r="NJL62" s="411"/>
      <c r="NJM62" s="412"/>
      <c r="NJN62" s="406"/>
      <c r="NJO62" s="407"/>
      <c r="NJP62" s="408"/>
      <c r="NJQ62" s="409"/>
      <c r="NJR62" s="410"/>
      <c r="NJS62" s="411"/>
      <c r="NJT62" s="412"/>
      <c r="NJU62" s="406"/>
      <c r="NJV62" s="407"/>
      <c r="NJW62" s="408"/>
      <c r="NJX62" s="409"/>
      <c r="NJY62" s="410"/>
      <c r="NJZ62" s="411"/>
      <c r="NKA62" s="412"/>
      <c r="NKB62" s="406"/>
      <c r="NKC62" s="407"/>
      <c r="NKD62" s="408"/>
      <c r="NKE62" s="409"/>
      <c r="NKF62" s="410"/>
      <c r="NKG62" s="411"/>
      <c r="NKH62" s="412"/>
      <c r="NKI62" s="406"/>
      <c r="NKJ62" s="407"/>
      <c r="NKK62" s="408"/>
      <c r="NKL62" s="409"/>
      <c r="NKM62" s="410"/>
      <c r="NKN62" s="411"/>
      <c r="NKO62" s="412"/>
      <c r="NKP62" s="406"/>
      <c r="NKQ62" s="407"/>
      <c r="NKR62" s="408"/>
      <c r="NKS62" s="409"/>
      <c r="NKT62" s="410"/>
      <c r="NKU62" s="411"/>
      <c r="NKV62" s="412"/>
      <c r="NKW62" s="406"/>
      <c r="NKX62" s="407"/>
      <c r="NKY62" s="408"/>
      <c r="NKZ62" s="409"/>
      <c r="NLA62" s="410"/>
      <c r="NLB62" s="411"/>
      <c r="NLC62" s="412"/>
      <c r="NLD62" s="406"/>
      <c r="NLE62" s="407"/>
      <c r="NLF62" s="408"/>
      <c r="NLG62" s="409"/>
      <c r="NLH62" s="410"/>
      <c r="NLI62" s="411"/>
      <c r="NLJ62" s="412"/>
      <c r="NLK62" s="406"/>
      <c r="NLL62" s="407"/>
      <c r="NLM62" s="408"/>
      <c r="NLN62" s="409"/>
      <c r="NLO62" s="410"/>
      <c r="NLP62" s="411"/>
      <c r="NLQ62" s="412"/>
      <c r="NLR62" s="406"/>
      <c r="NLS62" s="407"/>
      <c r="NLT62" s="408"/>
      <c r="NLU62" s="409"/>
      <c r="NLV62" s="410"/>
      <c r="NLW62" s="411"/>
      <c r="NLX62" s="412"/>
      <c r="NLY62" s="406"/>
      <c r="NLZ62" s="407"/>
      <c r="NMA62" s="408"/>
      <c r="NMB62" s="409"/>
      <c r="NMC62" s="410"/>
      <c r="NMD62" s="411"/>
      <c r="NME62" s="412"/>
      <c r="NMF62" s="406"/>
      <c r="NMG62" s="407"/>
      <c r="NMH62" s="408"/>
      <c r="NMI62" s="409"/>
      <c r="NMJ62" s="410"/>
      <c r="NMK62" s="411"/>
      <c r="NML62" s="412"/>
      <c r="NMM62" s="406"/>
      <c r="NMN62" s="407"/>
      <c r="NMO62" s="408"/>
      <c r="NMP62" s="409"/>
      <c r="NMQ62" s="410"/>
      <c r="NMR62" s="411"/>
      <c r="NMS62" s="412"/>
      <c r="NMT62" s="406"/>
      <c r="NMU62" s="407"/>
      <c r="NMV62" s="408"/>
      <c r="NMW62" s="409"/>
      <c r="NMX62" s="410"/>
      <c r="NMY62" s="411"/>
      <c r="NMZ62" s="412"/>
      <c r="NNA62" s="406"/>
      <c r="NNB62" s="407"/>
      <c r="NNC62" s="408"/>
      <c r="NND62" s="409"/>
      <c r="NNE62" s="410"/>
      <c r="NNF62" s="411"/>
      <c r="NNG62" s="412"/>
      <c r="NNH62" s="406"/>
      <c r="NNI62" s="407"/>
      <c r="NNJ62" s="408"/>
      <c r="NNK62" s="409"/>
      <c r="NNL62" s="410"/>
      <c r="NNM62" s="411"/>
      <c r="NNN62" s="412"/>
      <c r="NNO62" s="406"/>
      <c r="NNP62" s="407"/>
      <c r="NNQ62" s="408"/>
      <c r="NNR62" s="409"/>
      <c r="NNS62" s="410"/>
      <c r="NNT62" s="411"/>
      <c r="NNU62" s="412"/>
      <c r="NNV62" s="406"/>
      <c r="NNW62" s="407"/>
      <c r="NNX62" s="408"/>
      <c r="NNY62" s="409"/>
      <c r="NNZ62" s="410"/>
      <c r="NOA62" s="411"/>
      <c r="NOB62" s="412"/>
      <c r="NOC62" s="406"/>
      <c r="NOD62" s="407"/>
      <c r="NOE62" s="408"/>
      <c r="NOF62" s="409"/>
      <c r="NOG62" s="410"/>
      <c r="NOH62" s="411"/>
      <c r="NOI62" s="412"/>
      <c r="NOJ62" s="406"/>
      <c r="NOK62" s="407"/>
      <c r="NOL62" s="408"/>
      <c r="NOM62" s="409"/>
      <c r="NON62" s="410"/>
      <c r="NOO62" s="411"/>
      <c r="NOP62" s="412"/>
      <c r="NOQ62" s="406"/>
      <c r="NOR62" s="407"/>
      <c r="NOS62" s="408"/>
      <c r="NOT62" s="409"/>
      <c r="NOU62" s="410"/>
      <c r="NOV62" s="411"/>
      <c r="NOW62" s="412"/>
      <c r="NOX62" s="406"/>
      <c r="NOY62" s="407"/>
      <c r="NOZ62" s="408"/>
      <c r="NPA62" s="409"/>
      <c r="NPB62" s="410"/>
      <c r="NPC62" s="411"/>
      <c r="NPD62" s="412"/>
      <c r="NPE62" s="406"/>
      <c r="NPF62" s="407"/>
      <c r="NPG62" s="408"/>
      <c r="NPH62" s="409"/>
      <c r="NPI62" s="410"/>
      <c r="NPJ62" s="411"/>
      <c r="NPK62" s="412"/>
      <c r="NPL62" s="406"/>
      <c r="NPM62" s="407"/>
      <c r="NPN62" s="408"/>
      <c r="NPO62" s="409"/>
      <c r="NPP62" s="410"/>
      <c r="NPQ62" s="411"/>
      <c r="NPR62" s="412"/>
      <c r="NPS62" s="406"/>
      <c r="NPT62" s="407"/>
      <c r="NPU62" s="408"/>
      <c r="NPV62" s="409"/>
      <c r="NPW62" s="410"/>
      <c r="NPX62" s="411"/>
      <c r="NPY62" s="412"/>
      <c r="NPZ62" s="406"/>
      <c r="NQA62" s="407"/>
      <c r="NQB62" s="408"/>
      <c r="NQC62" s="409"/>
      <c r="NQD62" s="410"/>
      <c r="NQE62" s="411"/>
      <c r="NQF62" s="412"/>
      <c r="NQG62" s="406"/>
      <c r="NQH62" s="407"/>
      <c r="NQI62" s="408"/>
      <c r="NQJ62" s="409"/>
      <c r="NQK62" s="410"/>
      <c r="NQL62" s="411"/>
      <c r="NQM62" s="412"/>
      <c r="NQN62" s="406"/>
      <c r="NQO62" s="407"/>
      <c r="NQP62" s="408"/>
      <c r="NQQ62" s="409"/>
      <c r="NQR62" s="410"/>
      <c r="NQS62" s="411"/>
      <c r="NQT62" s="412"/>
      <c r="NQU62" s="406"/>
      <c r="NQV62" s="407"/>
      <c r="NQW62" s="408"/>
      <c r="NQX62" s="409"/>
      <c r="NQY62" s="410"/>
      <c r="NQZ62" s="411"/>
      <c r="NRA62" s="412"/>
      <c r="NRB62" s="406"/>
      <c r="NRC62" s="407"/>
      <c r="NRD62" s="408"/>
      <c r="NRE62" s="409"/>
      <c r="NRF62" s="410"/>
      <c r="NRG62" s="411"/>
      <c r="NRH62" s="412"/>
      <c r="NRI62" s="406"/>
      <c r="NRJ62" s="407"/>
      <c r="NRK62" s="408"/>
      <c r="NRL62" s="409"/>
      <c r="NRM62" s="410"/>
      <c r="NRN62" s="411"/>
      <c r="NRO62" s="412"/>
      <c r="NRP62" s="406"/>
      <c r="NRQ62" s="407"/>
      <c r="NRR62" s="408"/>
      <c r="NRS62" s="409"/>
      <c r="NRT62" s="410"/>
      <c r="NRU62" s="411"/>
      <c r="NRV62" s="412"/>
      <c r="NRW62" s="406"/>
      <c r="NRX62" s="407"/>
      <c r="NRY62" s="408"/>
      <c r="NRZ62" s="409"/>
      <c r="NSA62" s="410"/>
      <c r="NSB62" s="411"/>
      <c r="NSC62" s="412"/>
      <c r="NSD62" s="406"/>
      <c r="NSE62" s="407"/>
      <c r="NSF62" s="408"/>
      <c r="NSG62" s="409"/>
      <c r="NSH62" s="410"/>
      <c r="NSI62" s="411"/>
      <c r="NSJ62" s="412"/>
      <c r="NSK62" s="406"/>
      <c r="NSL62" s="407"/>
      <c r="NSM62" s="408"/>
      <c r="NSN62" s="409"/>
      <c r="NSO62" s="410"/>
      <c r="NSP62" s="411"/>
      <c r="NSQ62" s="412"/>
      <c r="NSR62" s="406"/>
      <c r="NSS62" s="407"/>
      <c r="NST62" s="408"/>
      <c r="NSU62" s="409"/>
      <c r="NSV62" s="410"/>
      <c r="NSW62" s="411"/>
      <c r="NSX62" s="412"/>
      <c r="NSY62" s="406"/>
      <c r="NSZ62" s="407"/>
      <c r="NTA62" s="408"/>
      <c r="NTB62" s="409"/>
      <c r="NTC62" s="410"/>
      <c r="NTD62" s="411"/>
      <c r="NTE62" s="412"/>
      <c r="NTF62" s="406"/>
      <c r="NTG62" s="407"/>
      <c r="NTH62" s="408"/>
      <c r="NTI62" s="409"/>
      <c r="NTJ62" s="410"/>
      <c r="NTK62" s="411"/>
      <c r="NTL62" s="412"/>
      <c r="NTM62" s="406"/>
      <c r="NTN62" s="407"/>
      <c r="NTO62" s="408"/>
      <c r="NTP62" s="409"/>
      <c r="NTQ62" s="410"/>
      <c r="NTR62" s="411"/>
      <c r="NTS62" s="412"/>
      <c r="NTT62" s="406"/>
      <c r="NTU62" s="407"/>
      <c r="NTV62" s="408"/>
      <c r="NTW62" s="409"/>
      <c r="NTX62" s="410"/>
      <c r="NTY62" s="411"/>
      <c r="NTZ62" s="412"/>
      <c r="NUA62" s="406"/>
      <c r="NUB62" s="407"/>
      <c r="NUC62" s="408"/>
      <c r="NUD62" s="409"/>
      <c r="NUE62" s="410"/>
      <c r="NUF62" s="411"/>
      <c r="NUG62" s="412"/>
      <c r="NUH62" s="406"/>
      <c r="NUI62" s="407"/>
      <c r="NUJ62" s="408"/>
      <c r="NUK62" s="409"/>
      <c r="NUL62" s="410"/>
      <c r="NUM62" s="411"/>
      <c r="NUN62" s="412"/>
      <c r="NUO62" s="406"/>
      <c r="NUP62" s="407"/>
      <c r="NUQ62" s="408"/>
      <c r="NUR62" s="409"/>
      <c r="NUS62" s="410"/>
      <c r="NUT62" s="411"/>
      <c r="NUU62" s="412"/>
      <c r="NUV62" s="406"/>
      <c r="NUW62" s="407"/>
      <c r="NUX62" s="408"/>
      <c r="NUY62" s="409"/>
      <c r="NUZ62" s="410"/>
      <c r="NVA62" s="411"/>
      <c r="NVB62" s="412"/>
      <c r="NVC62" s="406"/>
      <c r="NVD62" s="407"/>
      <c r="NVE62" s="408"/>
      <c r="NVF62" s="409"/>
      <c r="NVG62" s="410"/>
      <c r="NVH62" s="411"/>
      <c r="NVI62" s="412"/>
      <c r="NVJ62" s="406"/>
      <c r="NVK62" s="407"/>
      <c r="NVL62" s="408"/>
      <c r="NVM62" s="409"/>
      <c r="NVN62" s="410"/>
      <c r="NVO62" s="411"/>
      <c r="NVP62" s="412"/>
      <c r="NVQ62" s="406"/>
      <c r="NVR62" s="407"/>
      <c r="NVS62" s="408"/>
      <c r="NVT62" s="409"/>
      <c r="NVU62" s="410"/>
      <c r="NVV62" s="411"/>
      <c r="NVW62" s="412"/>
      <c r="NVX62" s="406"/>
      <c r="NVY62" s="407"/>
      <c r="NVZ62" s="408"/>
      <c r="NWA62" s="409"/>
      <c r="NWB62" s="410"/>
      <c r="NWC62" s="411"/>
      <c r="NWD62" s="412"/>
      <c r="NWE62" s="406"/>
      <c r="NWF62" s="407"/>
      <c r="NWG62" s="408"/>
      <c r="NWH62" s="409"/>
      <c r="NWI62" s="410"/>
      <c r="NWJ62" s="411"/>
      <c r="NWK62" s="412"/>
      <c r="NWL62" s="406"/>
      <c r="NWM62" s="407"/>
      <c r="NWN62" s="408"/>
      <c r="NWO62" s="409"/>
      <c r="NWP62" s="410"/>
      <c r="NWQ62" s="411"/>
      <c r="NWR62" s="412"/>
      <c r="NWS62" s="406"/>
      <c r="NWT62" s="407"/>
      <c r="NWU62" s="408"/>
      <c r="NWV62" s="409"/>
      <c r="NWW62" s="410"/>
      <c r="NWX62" s="411"/>
      <c r="NWY62" s="412"/>
      <c r="NWZ62" s="406"/>
      <c r="NXA62" s="407"/>
      <c r="NXB62" s="408"/>
      <c r="NXC62" s="409"/>
      <c r="NXD62" s="410"/>
      <c r="NXE62" s="411"/>
      <c r="NXF62" s="412"/>
      <c r="NXG62" s="406"/>
      <c r="NXH62" s="407"/>
      <c r="NXI62" s="408"/>
      <c r="NXJ62" s="409"/>
      <c r="NXK62" s="410"/>
      <c r="NXL62" s="411"/>
      <c r="NXM62" s="412"/>
      <c r="NXN62" s="406"/>
      <c r="NXO62" s="407"/>
      <c r="NXP62" s="408"/>
      <c r="NXQ62" s="409"/>
      <c r="NXR62" s="410"/>
      <c r="NXS62" s="411"/>
      <c r="NXT62" s="412"/>
      <c r="NXU62" s="406"/>
      <c r="NXV62" s="407"/>
      <c r="NXW62" s="408"/>
      <c r="NXX62" s="409"/>
      <c r="NXY62" s="410"/>
      <c r="NXZ62" s="411"/>
      <c r="NYA62" s="412"/>
      <c r="NYB62" s="406"/>
      <c r="NYC62" s="407"/>
      <c r="NYD62" s="408"/>
      <c r="NYE62" s="409"/>
      <c r="NYF62" s="410"/>
      <c r="NYG62" s="411"/>
      <c r="NYH62" s="412"/>
      <c r="NYI62" s="406"/>
      <c r="NYJ62" s="407"/>
      <c r="NYK62" s="408"/>
      <c r="NYL62" s="409"/>
      <c r="NYM62" s="410"/>
      <c r="NYN62" s="411"/>
      <c r="NYO62" s="412"/>
      <c r="NYP62" s="406"/>
      <c r="NYQ62" s="407"/>
      <c r="NYR62" s="408"/>
      <c r="NYS62" s="409"/>
      <c r="NYT62" s="410"/>
      <c r="NYU62" s="411"/>
      <c r="NYV62" s="412"/>
      <c r="NYW62" s="406"/>
      <c r="NYX62" s="407"/>
      <c r="NYY62" s="408"/>
      <c r="NYZ62" s="409"/>
      <c r="NZA62" s="410"/>
      <c r="NZB62" s="411"/>
      <c r="NZC62" s="412"/>
      <c r="NZD62" s="406"/>
      <c r="NZE62" s="407"/>
      <c r="NZF62" s="408"/>
      <c r="NZG62" s="409"/>
      <c r="NZH62" s="410"/>
      <c r="NZI62" s="411"/>
      <c r="NZJ62" s="412"/>
      <c r="NZK62" s="406"/>
      <c r="NZL62" s="407"/>
      <c r="NZM62" s="408"/>
      <c r="NZN62" s="409"/>
      <c r="NZO62" s="410"/>
      <c r="NZP62" s="411"/>
      <c r="NZQ62" s="412"/>
      <c r="NZR62" s="406"/>
      <c r="NZS62" s="407"/>
      <c r="NZT62" s="408"/>
      <c r="NZU62" s="409"/>
      <c r="NZV62" s="410"/>
      <c r="NZW62" s="411"/>
      <c r="NZX62" s="412"/>
      <c r="NZY62" s="406"/>
      <c r="NZZ62" s="407"/>
      <c r="OAA62" s="408"/>
      <c r="OAB62" s="409"/>
      <c r="OAC62" s="410"/>
      <c r="OAD62" s="411"/>
      <c r="OAE62" s="412"/>
      <c r="OAF62" s="406"/>
      <c r="OAG62" s="407"/>
      <c r="OAH62" s="408"/>
      <c r="OAI62" s="409"/>
      <c r="OAJ62" s="410"/>
      <c r="OAK62" s="411"/>
      <c r="OAL62" s="412"/>
      <c r="OAM62" s="406"/>
      <c r="OAN62" s="407"/>
      <c r="OAO62" s="408"/>
      <c r="OAP62" s="409"/>
      <c r="OAQ62" s="410"/>
      <c r="OAR62" s="411"/>
      <c r="OAS62" s="412"/>
      <c r="OAT62" s="406"/>
      <c r="OAU62" s="407"/>
      <c r="OAV62" s="408"/>
      <c r="OAW62" s="409"/>
      <c r="OAX62" s="410"/>
      <c r="OAY62" s="411"/>
      <c r="OAZ62" s="412"/>
      <c r="OBA62" s="406"/>
      <c r="OBB62" s="407"/>
      <c r="OBC62" s="408"/>
      <c r="OBD62" s="409"/>
      <c r="OBE62" s="410"/>
      <c r="OBF62" s="411"/>
      <c r="OBG62" s="412"/>
      <c r="OBH62" s="406"/>
      <c r="OBI62" s="407"/>
      <c r="OBJ62" s="408"/>
      <c r="OBK62" s="409"/>
      <c r="OBL62" s="410"/>
      <c r="OBM62" s="411"/>
      <c r="OBN62" s="412"/>
      <c r="OBO62" s="406"/>
      <c r="OBP62" s="407"/>
      <c r="OBQ62" s="408"/>
      <c r="OBR62" s="409"/>
      <c r="OBS62" s="410"/>
      <c r="OBT62" s="411"/>
      <c r="OBU62" s="412"/>
      <c r="OBV62" s="406"/>
      <c r="OBW62" s="407"/>
      <c r="OBX62" s="408"/>
      <c r="OBY62" s="409"/>
      <c r="OBZ62" s="410"/>
      <c r="OCA62" s="411"/>
      <c r="OCB62" s="412"/>
      <c r="OCC62" s="406"/>
      <c r="OCD62" s="407"/>
      <c r="OCE62" s="408"/>
      <c r="OCF62" s="409"/>
      <c r="OCG62" s="410"/>
      <c r="OCH62" s="411"/>
      <c r="OCI62" s="412"/>
      <c r="OCJ62" s="406"/>
      <c r="OCK62" s="407"/>
      <c r="OCL62" s="408"/>
      <c r="OCM62" s="409"/>
      <c r="OCN62" s="410"/>
      <c r="OCO62" s="411"/>
      <c r="OCP62" s="412"/>
      <c r="OCQ62" s="406"/>
      <c r="OCR62" s="407"/>
      <c r="OCS62" s="408"/>
      <c r="OCT62" s="409"/>
      <c r="OCU62" s="410"/>
      <c r="OCV62" s="411"/>
      <c r="OCW62" s="412"/>
      <c r="OCX62" s="406"/>
      <c r="OCY62" s="407"/>
      <c r="OCZ62" s="408"/>
      <c r="ODA62" s="409"/>
      <c r="ODB62" s="410"/>
      <c r="ODC62" s="411"/>
      <c r="ODD62" s="412"/>
      <c r="ODE62" s="406"/>
      <c r="ODF62" s="407"/>
      <c r="ODG62" s="408"/>
      <c r="ODH62" s="409"/>
      <c r="ODI62" s="410"/>
      <c r="ODJ62" s="411"/>
      <c r="ODK62" s="412"/>
      <c r="ODL62" s="406"/>
      <c r="ODM62" s="407"/>
      <c r="ODN62" s="408"/>
      <c r="ODO62" s="409"/>
      <c r="ODP62" s="410"/>
      <c r="ODQ62" s="411"/>
      <c r="ODR62" s="412"/>
      <c r="ODS62" s="406"/>
      <c r="ODT62" s="407"/>
      <c r="ODU62" s="408"/>
      <c r="ODV62" s="409"/>
      <c r="ODW62" s="410"/>
      <c r="ODX62" s="411"/>
      <c r="ODY62" s="412"/>
      <c r="ODZ62" s="406"/>
      <c r="OEA62" s="407"/>
      <c r="OEB62" s="408"/>
      <c r="OEC62" s="409"/>
      <c r="OED62" s="410"/>
      <c r="OEE62" s="411"/>
      <c r="OEF62" s="412"/>
      <c r="OEG62" s="406"/>
      <c r="OEH62" s="407"/>
      <c r="OEI62" s="408"/>
      <c r="OEJ62" s="409"/>
      <c r="OEK62" s="410"/>
      <c r="OEL62" s="411"/>
      <c r="OEM62" s="412"/>
      <c r="OEN62" s="406"/>
      <c r="OEO62" s="407"/>
      <c r="OEP62" s="408"/>
      <c r="OEQ62" s="409"/>
      <c r="OER62" s="410"/>
      <c r="OES62" s="411"/>
      <c r="OET62" s="412"/>
      <c r="OEU62" s="406"/>
      <c r="OEV62" s="407"/>
      <c r="OEW62" s="408"/>
      <c r="OEX62" s="409"/>
      <c r="OEY62" s="410"/>
      <c r="OEZ62" s="411"/>
      <c r="OFA62" s="412"/>
      <c r="OFB62" s="406"/>
      <c r="OFC62" s="407"/>
      <c r="OFD62" s="408"/>
      <c r="OFE62" s="409"/>
      <c r="OFF62" s="410"/>
      <c r="OFG62" s="411"/>
      <c r="OFH62" s="412"/>
      <c r="OFI62" s="406"/>
      <c r="OFJ62" s="407"/>
      <c r="OFK62" s="408"/>
      <c r="OFL62" s="409"/>
      <c r="OFM62" s="410"/>
      <c r="OFN62" s="411"/>
      <c r="OFO62" s="412"/>
      <c r="OFP62" s="406"/>
      <c r="OFQ62" s="407"/>
      <c r="OFR62" s="408"/>
      <c r="OFS62" s="409"/>
      <c r="OFT62" s="410"/>
      <c r="OFU62" s="411"/>
      <c r="OFV62" s="412"/>
      <c r="OFW62" s="406"/>
      <c r="OFX62" s="407"/>
      <c r="OFY62" s="408"/>
      <c r="OFZ62" s="409"/>
      <c r="OGA62" s="410"/>
      <c r="OGB62" s="411"/>
      <c r="OGC62" s="412"/>
      <c r="OGD62" s="406"/>
      <c r="OGE62" s="407"/>
      <c r="OGF62" s="408"/>
      <c r="OGG62" s="409"/>
      <c r="OGH62" s="410"/>
      <c r="OGI62" s="411"/>
      <c r="OGJ62" s="412"/>
      <c r="OGK62" s="406"/>
      <c r="OGL62" s="407"/>
      <c r="OGM62" s="408"/>
      <c r="OGN62" s="409"/>
      <c r="OGO62" s="410"/>
      <c r="OGP62" s="411"/>
      <c r="OGQ62" s="412"/>
      <c r="OGR62" s="406"/>
      <c r="OGS62" s="407"/>
      <c r="OGT62" s="408"/>
      <c r="OGU62" s="409"/>
      <c r="OGV62" s="410"/>
      <c r="OGW62" s="411"/>
      <c r="OGX62" s="412"/>
      <c r="OGY62" s="406"/>
      <c r="OGZ62" s="407"/>
      <c r="OHA62" s="408"/>
      <c r="OHB62" s="409"/>
      <c r="OHC62" s="410"/>
      <c r="OHD62" s="411"/>
      <c r="OHE62" s="412"/>
      <c r="OHF62" s="406"/>
      <c r="OHG62" s="407"/>
      <c r="OHH62" s="408"/>
      <c r="OHI62" s="409"/>
      <c r="OHJ62" s="410"/>
      <c r="OHK62" s="411"/>
      <c r="OHL62" s="412"/>
      <c r="OHM62" s="406"/>
      <c r="OHN62" s="407"/>
      <c r="OHO62" s="408"/>
      <c r="OHP62" s="409"/>
      <c r="OHQ62" s="410"/>
      <c r="OHR62" s="411"/>
      <c r="OHS62" s="412"/>
      <c r="OHT62" s="406"/>
      <c r="OHU62" s="407"/>
      <c r="OHV62" s="408"/>
      <c r="OHW62" s="409"/>
      <c r="OHX62" s="410"/>
      <c r="OHY62" s="411"/>
      <c r="OHZ62" s="412"/>
      <c r="OIA62" s="406"/>
      <c r="OIB62" s="407"/>
      <c r="OIC62" s="408"/>
      <c r="OID62" s="409"/>
      <c r="OIE62" s="410"/>
      <c r="OIF62" s="411"/>
      <c r="OIG62" s="412"/>
      <c r="OIH62" s="406"/>
      <c r="OII62" s="407"/>
      <c r="OIJ62" s="408"/>
      <c r="OIK62" s="409"/>
      <c r="OIL62" s="410"/>
      <c r="OIM62" s="411"/>
      <c r="OIN62" s="412"/>
      <c r="OIO62" s="406"/>
      <c r="OIP62" s="407"/>
      <c r="OIQ62" s="408"/>
      <c r="OIR62" s="409"/>
      <c r="OIS62" s="410"/>
      <c r="OIT62" s="411"/>
      <c r="OIU62" s="412"/>
      <c r="OIV62" s="406"/>
      <c r="OIW62" s="407"/>
      <c r="OIX62" s="408"/>
      <c r="OIY62" s="409"/>
      <c r="OIZ62" s="410"/>
      <c r="OJA62" s="411"/>
      <c r="OJB62" s="412"/>
      <c r="OJC62" s="406"/>
      <c r="OJD62" s="407"/>
      <c r="OJE62" s="408"/>
      <c r="OJF62" s="409"/>
      <c r="OJG62" s="410"/>
      <c r="OJH62" s="411"/>
      <c r="OJI62" s="412"/>
      <c r="OJJ62" s="406"/>
      <c r="OJK62" s="407"/>
      <c r="OJL62" s="408"/>
      <c r="OJM62" s="409"/>
      <c r="OJN62" s="410"/>
      <c r="OJO62" s="411"/>
      <c r="OJP62" s="412"/>
      <c r="OJQ62" s="406"/>
      <c r="OJR62" s="407"/>
      <c r="OJS62" s="408"/>
      <c r="OJT62" s="409"/>
      <c r="OJU62" s="410"/>
      <c r="OJV62" s="411"/>
      <c r="OJW62" s="412"/>
      <c r="OJX62" s="406"/>
      <c r="OJY62" s="407"/>
      <c r="OJZ62" s="408"/>
      <c r="OKA62" s="409"/>
      <c r="OKB62" s="410"/>
      <c r="OKC62" s="411"/>
      <c r="OKD62" s="412"/>
      <c r="OKE62" s="406"/>
      <c r="OKF62" s="407"/>
      <c r="OKG62" s="408"/>
      <c r="OKH62" s="409"/>
      <c r="OKI62" s="410"/>
      <c r="OKJ62" s="411"/>
      <c r="OKK62" s="412"/>
      <c r="OKL62" s="406"/>
      <c r="OKM62" s="407"/>
      <c r="OKN62" s="408"/>
      <c r="OKO62" s="409"/>
      <c r="OKP62" s="410"/>
      <c r="OKQ62" s="411"/>
      <c r="OKR62" s="412"/>
      <c r="OKS62" s="406"/>
      <c r="OKT62" s="407"/>
      <c r="OKU62" s="408"/>
      <c r="OKV62" s="409"/>
      <c r="OKW62" s="410"/>
      <c r="OKX62" s="411"/>
      <c r="OKY62" s="412"/>
      <c r="OKZ62" s="406"/>
      <c r="OLA62" s="407"/>
      <c r="OLB62" s="408"/>
      <c r="OLC62" s="409"/>
      <c r="OLD62" s="410"/>
      <c r="OLE62" s="411"/>
      <c r="OLF62" s="412"/>
      <c r="OLG62" s="406"/>
      <c r="OLH62" s="407"/>
      <c r="OLI62" s="408"/>
      <c r="OLJ62" s="409"/>
      <c r="OLK62" s="410"/>
      <c r="OLL62" s="411"/>
      <c r="OLM62" s="412"/>
      <c r="OLN62" s="406"/>
      <c r="OLO62" s="407"/>
      <c r="OLP62" s="408"/>
      <c r="OLQ62" s="409"/>
      <c r="OLR62" s="410"/>
      <c r="OLS62" s="411"/>
      <c r="OLT62" s="412"/>
      <c r="OLU62" s="406"/>
      <c r="OLV62" s="407"/>
      <c r="OLW62" s="408"/>
      <c r="OLX62" s="409"/>
      <c r="OLY62" s="410"/>
      <c r="OLZ62" s="411"/>
      <c r="OMA62" s="412"/>
      <c r="OMB62" s="406"/>
      <c r="OMC62" s="407"/>
      <c r="OMD62" s="408"/>
      <c r="OME62" s="409"/>
      <c r="OMF62" s="410"/>
      <c r="OMG62" s="411"/>
      <c r="OMH62" s="412"/>
      <c r="OMI62" s="406"/>
      <c r="OMJ62" s="407"/>
      <c r="OMK62" s="408"/>
      <c r="OML62" s="409"/>
      <c r="OMM62" s="410"/>
      <c r="OMN62" s="411"/>
      <c r="OMO62" s="412"/>
      <c r="OMP62" s="406"/>
      <c r="OMQ62" s="407"/>
      <c r="OMR62" s="408"/>
      <c r="OMS62" s="409"/>
      <c r="OMT62" s="410"/>
      <c r="OMU62" s="411"/>
      <c r="OMV62" s="412"/>
      <c r="OMW62" s="406"/>
      <c r="OMX62" s="407"/>
      <c r="OMY62" s="408"/>
      <c r="OMZ62" s="409"/>
      <c r="ONA62" s="410"/>
      <c r="ONB62" s="411"/>
      <c r="ONC62" s="412"/>
      <c r="OND62" s="406"/>
      <c r="ONE62" s="407"/>
      <c r="ONF62" s="408"/>
      <c r="ONG62" s="409"/>
      <c r="ONH62" s="410"/>
      <c r="ONI62" s="411"/>
      <c r="ONJ62" s="412"/>
      <c r="ONK62" s="406"/>
      <c r="ONL62" s="407"/>
      <c r="ONM62" s="408"/>
      <c r="ONN62" s="409"/>
      <c r="ONO62" s="410"/>
      <c r="ONP62" s="411"/>
      <c r="ONQ62" s="412"/>
      <c r="ONR62" s="406"/>
      <c r="ONS62" s="407"/>
      <c r="ONT62" s="408"/>
      <c r="ONU62" s="409"/>
      <c r="ONV62" s="410"/>
      <c r="ONW62" s="411"/>
      <c r="ONX62" s="412"/>
      <c r="ONY62" s="406"/>
      <c r="ONZ62" s="407"/>
      <c r="OOA62" s="408"/>
      <c r="OOB62" s="409"/>
      <c r="OOC62" s="410"/>
      <c r="OOD62" s="411"/>
      <c r="OOE62" s="412"/>
      <c r="OOF62" s="406"/>
      <c r="OOG62" s="407"/>
      <c r="OOH62" s="408"/>
      <c r="OOI62" s="409"/>
      <c r="OOJ62" s="410"/>
      <c r="OOK62" s="411"/>
      <c r="OOL62" s="412"/>
      <c r="OOM62" s="406"/>
      <c r="OON62" s="407"/>
      <c r="OOO62" s="408"/>
      <c r="OOP62" s="409"/>
      <c r="OOQ62" s="410"/>
      <c r="OOR62" s="411"/>
      <c r="OOS62" s="412"/>
      <c r="OOT62" s="406"/>
      <c r="OOU62" s="407"/>
      <c r="OOV62" s="408"/>
      <c r="OOW62" s="409"/>
      <c r="OOX62" s="410"/>
      <c r="OOY62" s="411"/>
      <c r="OOZ62" s="412"/>
      <c r="OPA62" s="406"/>
      <c r="OPB62" s="407"/>
      <c r="OPC62" s="408"/>
      <c r="OPD62" s="409"/>
      <c r="OPE62" s="410"/>
      <c r="OPF62" s="411"/>
      <c r="OPG62" s="412"/>
      <c r="OPH62" s="406"/>
      <c r="OPI62" s="407"/>
      <c r="OPJ62" s="408"/>
      <c r="OPK62" s="409"/>
      <c r="OPL62" s="410"/>
      <c r="OPM62" s="411"/>
      <c r="OPN62" s="412"/>
      <c r="OPO62" s="406"/>
      <c r="OPP62" s="407"/>
      <c r="OPQ62" s="408"/>
      <c r="OPR62" s="409"/>
      <c r="OPS62" s="410"/>
      <c r="OPT62" s="411"/>
      <c r="OPU62" s="412"/>
      <c r="OPV62" s="406"/>
      <c r="OPW62" s="407"/>
      <c r="OPX62" s="408"/>
      <c r="OPY62" s="409"/>
      <c r="OPZ62" s="410"/>
      <c r="OQA62" s="411"/>
      <c r="OQB62" s="412"/>
      <c r="OQC62" s="406"/>
      <c r="OQD62" s="407"/>
      <c r="OQE62" s="408"/>
      <c r="OQF62" s="409"/>
      <c r="OQG62" s="410"/>
      <c r="OQH62" s="411"/>
      <c r="OQI62" s="412"/>
      <c r="OQJ62" s="406"/>
      <c r="OQK62" s="407"/>
      <c r="OQL62" s="408"/>
      <c r="OQM62" s="409"/>
      <c r="OQN62" s="410"/>
      <c r="OQO62" s="411"/>
      <c r="OQP62" s="412"/>
      <c r="OQQ62" s="406"/>
      <c r="OQR62" s="407"/>
      <c r="OQS62" s="408"/>
      <c r="OQT62" s="409"/>
      <c r="OQU62" s="410"/>
      <c r="OQV62" s="411"/>
      <c r="OQW62" s="412"/>
      <c r="OQX62" s="406"/>
      <c r="OQY62" s="407"/>
      <c r="OQZ62" s="408"/>
      <c r="ORA62" s="409"/>
      <c r="ORB62" s="410"/>
      <c r="ORC62" s="411"/>
      <c r="ORD62" s="412"/>
      <c r="ORE62" s="406"/>
      <c r="ORF62" s="407"/>
      <c r="ORG62" s="408"/>
      <c r="ORH62" s="409"/>
      <c r="ORI62" s="410"/>
      <c r="ORJ62" s="411"/>
      <c r="ORK62" s="412"/>
      <c r="ORL62" s="406"/>
      <c r="ORM62" s="407"/>
      <c r="ORN62" s="408"/>
      <c r="ORO62" s="409"/>
      <c r="ORP62" s="410"/>
      <c r="ORQ62" s="411"/>
      <c r="ORR62" s="412"/>
      <c r="ORS62" s="406"/>
      <c r="ORT62" s="407"/>
      <c r="ORU62" s="408"/>
      <c r="ORV62" s="409"/>
      <c r="ORW62" s="410"/>
      <c r="ORX62" s="411"/>
      <c r="ORY62" s="412"/>
      <c r="ORZ62" s="406"/>
      <c r="OSA62" s="407"/>
      <c r="OSB62" s="408"/>
      <c r="OSC62" s="409"/>
      <c r="OSD62" s="410"/>
      <c r="OSE62" s="411"/>
      <c r="OSF62" s="412"/>
      <c r="OSG62" s="406"/>
      <c r="OSH62" s="407"/>
      <c r="OSI62" s="408"/>
      <c r="OSJ62" s="409"/>
      <c r="OSK62" s="410"/>
      <c r="OSL62" s="411"/>
      <c r="OSM62" s="412"/>
      <c r="OSN62" s="406"/>
      <c r="OSO62" s="407"/>
      <c r="OSP62" s="408"/>
      <c r="OSQ62" s="409"/>
      <c r="OSR62" s="410"/>
      <c r="OSS62" s="411"/>
      <c r="OST62" s="412"/>
      <c r="OSU62" s="406"/>
      <c r="OSV62" s="407"/>
      <c r="OSW62" s="408"/>
      <c r="OSX62" s="409"/>
      <c r="OSY62" s="410"/>
      <c r="OSZ62" s="411"/>
      <c r="OTA62" s="412"/>
      <c r="OTB62" s="406"/>
      <c r="OTC62" s="407"/>
      <c r="OTD62" s="408"/>
      <c r="OTE62" s="409"/>
      <c r="OTF62" s="410"/>
      <c r="OTG62" s="411"/>
      <c r="OTH62" s="412"/>
      <c r="OTI62" s="406"/>
      <c r="OTJ62" s="407"/>
      <c r="OTK62" s="408"/>
      <c r="OTL62" s="409"/>
      <c r="OTM62" s="410"/>
      <c r="OTN62" s="411"/>
      <c r="OTO62" s="412"/>
      <c r="OTP62" s="406"/>
      <c r="OTQ62" s="407"/>
      <c r="OTR62" s="408"/>
      <c r="OTS62" s="409"/>
      <c r="OTT62" s="410"/>
      <c r="OTU62" s="411"/>
      <c r="OTV62" s="412"/>
      <c r="OTW62" s="406"/>
      <c r="OTX62" s="407"/>
      <c r="OTY62" s="408"/>
      <c r="OTZ62" s="409"/>
      <c r="OUA62" s="410"/>
      <c r="OUB62" s="411"/>
      <c r="OUC62" s="412"/>
      <c r="OUD62" s="406"/>
      <c r="OUE62" s="407"/>
      <c r="OUF62" s="408"/>
      <c r="OUG62" s="409"/>
      <c r="OUH62" s="410"/>
      <c r="OUI62" s="411"/>
      <c r="OUJ62" s="412"/>
      <c r="OUK62" s="406"/>
      <c r="OUL62" s="407"/>
      <c r="OUM62" s="408"/>
      <c r="OUN62" s="409"/>
      <c r="OUO62" s="410"/>
      <c r="OUP62" s="411"/>
      <c r="OUQ62" s="412"/>
      <c r="OUR62" s="406"/>
      <c r="OUS62" s="407"/>
      <c r="OUT62" s="408"/>
      <c r="OUU62" s="409"/>
      <c r="OUV62" s="410"/>
      <c r="OUW62" s="411"/>
      <c r="OUX62" s="412"/>
      <c r="OUY62" s="406"/>
      <c r="OUZ62" s="407"/>
      <c r="OVA62" s="408"/>
      <c r="OVB62" s="409"/>
      <c r="OVC62" s="410"/>
      <c r="OVD62" s="411"/>
      <c r="OVE62" s="412"/>
      <c r="OVF62" s="406"/>
      <c r="OVG62" s="407"/>
      <c r="OVH62" s="408"/>
      <c r="OVI62" s="409"/>
      <c r="OVJ62" s="410"/>
      <c r="OVK62" s="411"/>
      <c r="OVL62" s="412"/>
      <c r="OVM62" s="406"/>
      <c r="OVN62" s="407"/>
      <c r="OVO62" s="408"/>
      <c r="OVP62" s="409"/>
      <c r="OVQ62" s="410"/>
      <c r="OVR62" s="411"/>
      <c r="OVS62" s="412"/>
      <c r="OVT62" s="406"/>
      <c r="OVU62" s="407"/>
      <c r="OVV62" s="408"/>
      <c r="OVW62" s="409"/>
      <c r="OVX62" s="410"/>
      <c r="OVY62" s="411"/>
      <c r="OVZ62" s="412"/>
      <c r="OWA62" s="406"/>
      <c r="OWB62" s="407"/>
      <c r="OWC62" s="408"/>
      <c r="OWD62" s="409"/>
      <c r="OWE62" s="410"/>
      <c r="OWF62" s="411"/>
      <c r="OWG62" s="412"/>
      <c r="OWH62" s="406"/>
      <c r="OWI62" s="407"/>
      <c r="OWJ62" s="408"/>
      <c r="OWK62" s="409"/>
      <c r="OWL62" s="410"/>
      <c r="OWM62" s="411"/>
      <c r="OWN62" s="412"/>
      <c r="OWO62" s="406"/>
      <c r="OWP62" s="407"/>
      <c r="OWQ62" s="408"/>
      <c r="OWR62" s="409"/>
      <c r="OWS62" s="410"/>
      <c r="OWT62" s="411"/>
      <c r="OWU62" s="412"/>
      <c r="OWV62" s="406"/>
      <c r="OWW62" s="407"/>
      <c r="OWX62" s="408"/>
      <c r="OWY62" s="409"/>
      <c r="OWZ62" s="410"/>
      <c r="OXA62" s="411"/>
      <c r="OXB62" s="412"/>
      <c r="OXC62" s="406"/>
      <c r="OXD62" s="407"/>
      <c r="OXE62" s="408"/>
      <c r="OXF62" s="409"/>
      <c r="OXG62" s="410"/>
      <c r="OXH62" s="411"/>
      <c r="OXI62" s="412"/>
      <c r="OXJ62" s="406"/>
      <c r="OXK62" s="407"/>
      <c r="OXL62" s="408"/>
      <c r="OXM62" s="409"/>
      <c r="OXN62" s="410"/>
      <c r="OXO62" s="411"/>
      <c r="OXP62" s="412"/>
      <c r="OXQ62" s="406"/>
      <c r="OXR62" s="407"/>
      <c r="OXS62" s="408"/>
      <c r="OXT62" s="409"/>
      <c r="OXU62" s="410"/>
      <c r="OXV62" s="411"/>
      <c r="OXW62" s="412"/>
      <c r="OXX62" s="406"/>
      <c r="OXY62" s="407"/>
      <c r="OXZ62" s="408"/>
      <c r="OYA62" s="409"/>
      <c r="OYB62" s="410"/>
      <c r="OYC62" s="411"/>
      <c r="OYD62" s="412"/>
      <c r="OYE62" s="406"/>
      <c r="OYF62" s="407"/>
      <c r="OYG62" s="408"/>
      <c r="OYH62" s="409"/>
      <c r="OYI62" s="410"/>
      <c r="OYJ62" s="411"/>
      <c r="OYK62" s="412"/>
      <c r="OYL62" s="406"/>
      <c r="OYM62" s="407"/>
      <c r="OYN62" s="408"/>
      <c r="OYO62" s="409"/>
      <c r="OYP62" s="410"/>
      <c r="OYQ62" s="411"/>
      <c r="OYR62" s="412"/>
      <c r="OYS62" s="406"/>
      <c r="OYT62" s="407"/>
      <c r="OYU62" s="408"/>
      <c r="OYV62" s="409"/>
      <c r="OYW62" s="410"/>
      <c r="OYX62" s="411"/>
      <c r="OYY62" s="412"/>
      <c r="OYZ62" s="406"/>
      <c r="OZA62" s="407"/>
      <c r="OZB62" s="408"/>
      <c r="OZC62" s="409"/>
      <c r="OZD62" s="410"/>
      <c r="OZE62" s="411"/>
      <c r="OZF62" s="412"/>
      <c r="OZG62" s="406"/>
      <c r="OZH62" s="407"/>
      <c r="OZI62" s="408"/>
      <c r="OZJ62" s="409"/>
      <c r="OZK62" s="410"/>
      <c r="OZL62" s="411"/>
      <c r="OZM62" s="412"/>
      <c r="OZN62" s="406"/>
      <c r="OZO62" s="407"/>
      <c r="OZP62" s="408"/>
      <c r="OZQ62" s="409"/>
      <c r="OZR62" s="410"/>
      <c r="OZS62" s="411"/>
      <c r="OZT62" s="412"/>
      <c r="OZU62" s="406"/>
      <c r="OZV62" s="407"/>
      <c r="OZW62" s="408"/>
      <c r="OZX62" s="409"/>
      <c r="OZY62" s="410"/>
      <c r="OZZ62" s="411"/>
      <c r="PAA62" s="412"/>
      <c r="PAB62" s="406"/>
      <c r="PAC62" s="407"/>
      <c r="PAD62" s="408"/>
      <c r="PAE62" s="409"/>
      <c r="PAF62" s="410"/>
      <c r="PAG62" s="411"/>
      <c r="PAH62" s="412"/>
      <c r="PAI62" s="406"/>
      <c r="PAJ62" s="407"/>
      <c r="PAK62" s="408"/>
      <c r="PAL62" s="409"/>
      <c r="PAM62" s="410"/>
      <c r="PAN62" s="411"/>
      <c r="PAO62" s="412"/>
      <c r="PAP62" s="406"/>
      <c r="PAQ62" s="407"/>
      <c r="PAR62" s="408"/>
      <c r="PAS62" s="409"/>
      <c r="PAT62" s="410"/>
      <c r="PAU62" s="411"/>
      <c r="PAV62" s="412"/>
      <c r="PAW62" s="406"/>
      <c r="PAX62" s="407"/>
      <c r="PAY62" s="408"/>
      <c r="PAZ62" s="409"/>
      <c r="PBA62" s="410"/>
      <c r="PBB62" s="411"/>
      <c r="PBC62" s="412"/>
      <c r="PBD62" s="406"/>
      <c r="PBE62" s="407"/>
      <c r="PBF62" s="408"/>
      <c r="PBG62" s="409"/>
      <c r="PBH62" s="410"/>
      <c r="PBI62" s="411"/>
      <c r="PBJ62" s="412"/>
      <c r="PBK62" s="406"/>
      <c r="PBL62" s="407"/>
      <c r="PBM62" s="408"/>
      <c r="PBN62" s="409"/>
      <c r="PBO62" s="410"/>
      <c r="PBP62" s="411"/>
      <c r="PBQ62" s="412"/>
      <c r="PBR62" s="406"/>
      <c r="PBS62" s="407"/>
      <c r="PBT62" s="408"/>
      <c r="PBU62" s="409"/>
      <c r="PBV62" s="410"/>
      <c r="PBW62" s="411"/>
      <c r="PBX62" s="412"/>
      <c r="PBY62" s="406"/>
      <c r="PBZ62" s="407"/>
      <c r="PCA62" s="408"/>
      <c r="PCB62" s="409"/>
      <c r="PCC62" s="410"/>
      <c r="PCD62" s="411"/>
      <c r="PCE62" s="412"/>
      <c r="PCF62" s="406"/>
      <c r="PCG62" s="407"/>
      <c r="PCH62" s="408"/>
      <c r="PCI62" s="409"/>
      <c r="PCJ62" s="410"/>
      <c r="PCK62" s="411"/>
      <c r="PCL62" s="412"/>
      <c r="PCM62" s="406"/>
      <c r="PCN62" s="407"/>
      <c r="PCO62" s="408"/>
      <c r="PCP62" s="409"/>
      <c r="PCQ62" s="410"/>
      <c r="PCR62" s="411"/>
      <c r="PCS62" s="412"/>
      <c r="PCT62" s="406"/>
      <c r="PCU62" s="407"/>
      <c r="PCV62" s="408"/>
      <c r="PCW62" s="409"/>
      <c r="PCX62" s="410"/>
      <c r="PCY62" s="411"/>
      <c r="PCZ62" s="412"/>
      <c r="PDA62" s="406"/>
      <c r="PDB62" s="407"/>
      <c r="PDC62" s="408"/>
      <c r="PDD62" s="409"/>
      <c r="PDE62" s="410"/>
      <c r="PDF62" s="411"/>
      <c r="PDG62" s="412"/>
      <c r="PDH62" s="406"/>
      <c r="PDI62" s="407"/>
      <c r="PDJ62" s="408"/>
      <c r="PDK62" s="409"/>
      <c r="PDL62" s="410"/>
      <c r="PDM62" s="411"/>
      <c r="PDN62" s="412"/>
      <c r="PDO62" s="406"/>
      <c r="PDP62" s="407"/>
      <c r="PDQ62" s="408"/>
      <c r="PDR62" s="409"/>
      <c r="PDS62" s="410"/>
      <c r="PDT62" s="411"/>
      <c r="PDU62" s="412"/>
      <c r="PDV62" s="406"/>
      <c r="PDW62" s="407"/>
      <c r="PDX62" s="408"/>
      <c r="PDY62" s="409"/>
      <c r="PDZ62" s="410"/>
      <c r="PEA62" s="411"/>
      <c r="PEB62" s="412"/>
      <c r="PEC62" s="406"/>
      <c r="PED62" s="407"/>
      <c r="PEE62" s="408"/>
      <c r="PEF62" s="409"/>
      <c r="PEG62" s="410"/>
      <c r="PEH62" s="411"/>
      <c r="PEI62" s="412"/>
      <c r="PEJ62" s="406"/>
      <c r="PEK62" s="407"/>
      <c r="PEL62" s="408"/>
      <c r="PEM62" s="409"/>
      <c r="PEN62" s="410"/>
      <c r="PEO62" s="411"/>
      <c r="PEP62" s="412"/>
      <c r="PEQ62" s="406"/>
      <c r="PER62" s="407"/>
      <c r="PES62" s="408"/>
      <c r="PET62" s="409"/>
      <c r="PEU62" s="410"/>
      <c r="PEV62" s="411"/>
      <c r="PEW62" s="412"/>
      <c r="PEX62" s="406"/>
      <c r="PEY62" s="407"/>
      <c r="PEZ62" s="408"/>
      <c r="PFA62" s="409"/>
      <c r="PFB62" s="410"/>
      <c r="PFC62" s="411"/>
      <c r="PFD62" s="412"/>
      <c r="PFE62" s="406"/>
      <c r="PFF62" s="407"/>
      <c r="PFG62" s="408"/>
      <c r="PFH62" s="409"/>
      <c r="PFI62" s="410"/>
      <c r="PFJ62" s="411"/>
      <c r="PFK62" s="412"/>
      <c r="PFL62" s="406"/>
      <c r="PFM62" s="407"/>
      <c r="PFN62" s="408"/>
      <c r="PFO62" s="409"/>
      <c r="PFP62" s="410"/>
      <c r="PFQ62" s="411"/>
      <c r="PFR62" s="412"/>
      <c r="PFS62" s="406"/>
      <c r="PFT62" s="407"/>
      <c r="PFU62" s="408"/>
      <c r="PFV62" s="409"/>
      <c r="PFW62" s="410"/>
      <c r="PFX62" s="411"/>
      <c r="PFY62" s="412"/>
      <c r="PFZ62" s="406"/>
      <c r="PGA62" s="407"/>
      <c r="PGB62" s="408"/>
      <c r="PGC62" s="409"/>
      <c r="PGD62" s="410"/>
      <c r="PGE62" s="411"/>
      <c r="PGF62" s="412"/>
      <c r="PGG62" s="406"/>
      <c r="PGH62" s="407"/>
      <c r="PGI62" s="408"/>
      <c r="PGJ62" s="409"/>
      <c r="PGK62" s="410"/>
      <c r="PGL62" s="411"/>
      <c r="PGM62" s="412"/>
      <c r="PGN62" s="406"/>
      <c r="PGO62" s="407"/>
      <c r="PGP62" s="408"/>
      <c r="PGQ62" s="409"/>
      <c r="PGR62" s="410"/>
      <c r="PGS62" s="411"/>
      <c r="PGT62" s="412"/>
      <c r="PGU62" s="406"/>
      <c r="PGV62" s="407"/>
      <c r="PGW62" s="408"/>
      <c r="PGX62" s="409"/>
      <c r="PGY62" s="410"/>
      <c r="PGZ62" s="411"/>
      <c r="PHA62" s="412"/>
      <c r="PHB62" s="406"/>
      <c r="PHC62" s="407"/>
      <c r="PHD62" s="408"/>
      <c r="PHE62" s="409"/>
      <c r="PHF62" s="410"/>
      <c r="PHG62" s="411"/>
      <c r="PHH62" s="412"/>
      <c r="PHI62" s="406"/>
      <c r="PHJ62" s="407"/>
      <c r="PHK62" s="408"/>
      <c r="PHL62" s="409"/>
      <c r="PHM62" s="410"/>
      <c r="PHN62" s="411"/>
      <c r="PHO62" s="412"/>
      <c r="PHP62" s="406"/>
      <c r="PHQ62" s="407"/>
      <c r="PHR62" s="408"/>
      <c r="PHS62" s="409"/>
      <c r="PHT62" s="410"/>
      <c r="PHU62" s="411"/>
      <c r="PHV62" s="412"/>
      <c r="PHW62" s="406"/>
      <c r="PHX62" s="407"/>
      <c r="PHY62" s="408"/>
      <c r="PHZ62" s="409"/>
      <c r="PIA62" s="410"/>
      <c r="PIB62" s="411"/>
      <c r="PIC62" s="412"/>
      <c r="PID62" s="406"/>
      <c r="PIE62" s="407"/>
      <c r="PIF62" s="408"/>
      <c r="PIG62" s="409"/>
      <c r="PIH62" s="410"/>
      <c r="PII62" s="411"/>
      <c r="PIJ62" s="412"/>
      <c r="PIK62" s="406"/>
      <c r="PIL62" s="407"/>
      <c r="PIM62" s="408"/>
      <c r="PIN62" s="409"/>
      <c r="PIO62" s="410"/>
      <c r="PIP62" s="411"/>
      <c r="PIQ62" s="412"/>
      <c r="PIR62" s="406"/>
      <c r="PIS62" s="407"/>
      <c r="PIT62" s="408"/>
      <c r="PIU62" s="409"/>
      <c r="PIV62" s="410"/>
      <c r="PIW62" s="411"/>
      <c r="PIX62" s="412"/>
      <c r="PIY62" s="406"/>
      <c r="PIZ62" s="407"/>
      <c r="PJA62" s="408"/>
      <c r="PJB62" s="409"/>
      <c r="PJC62" s="410"/>
      <c r="PJD62" s="411"/>
      <c r="PJE62" s="412"/>
      <c r="PJF62" s="406"/>
      <c r="PJG62" s="407"/>
      <c r="PJH62" s="408"/>
      <c r="PJI62" s="409"/>
      <c r="PJJ62" s="410"/>
      <c r="PJK62" s="411"/>
      <c r="PJL62" s="412"/>
      <c r="PJM62" s="406"/>
      <c r="PJN62" s="407"/>
      <c r="PJO62" s="408"/>
      <c r="PJP62" s="409"/>
      <c r="PJQ62" s="410"/>
      <c r="PJR62" s="411"/>
      <c r="PJS62" s="412"/>
      <c r="PJT62" s="406"/>
      <c r="PJU62" s="407"/>
      <c r="PJV62" s="408"/>
      <c r="PJW62" s="409"/>
      <c r="PJX62" s="410"/>
      <c r="PJY62" s="411"/>
      <c r="PJZ62" s="412"/>
      <c r="PKA62" s="406"/>
      <c r="PKB62" s="407"/>
      <c r="PKC62" s="408"/>
      <c r="PKD62" s="409"/>
      <c r="PKE62" s="410"/>
      <c r="PKF62" s="411"/>
      <c r="PKG62" s="412"/>
      <c r="PKH62" s="406"/>
      <c r="PKI62" s="407"/>
      <c r="PKJ62" s="408"/>
      <c r="PKK62" s="409"/>
      <c r="PKL62" s="410"/>
      <c r="PKM62" s="411"/>
      <c r="PKN62" s="412"/>
      <c r="PKO62" s="406"/>
      <c r="PKP62" s="407"/>
      <c r="PKQ62" s="408"/>
      <c r="PKR62" s="409"/>
      <c r="PKS62" s="410"/>
      <c r="PKT62" s="411"/>
      <c r="PKU62" s="412"/>
      <c r="PKV62" s="406"/>
      <c r="PKW62" s="407"/>
      <c r="PKX62" s="408"/>
      <c r="PKY62" s="409"/>
      <c r="PKZ62" s="410"/>
      <c r="PLA62" s="411"/>
      <c r="PLB62" s="412"/>
      <c r="PLC62" s="406"/>
      <c r="PLD62" s="407"/>
      <c r="PLE62" s="408"/>
      <c r="PLF62" s="409"/>
      <c r="PLG62" s="410"/>
      <c r="PLH62" s="411"/>
      <c r="PLI62" s="412"/>
      <c r="PLJ62" s="406"/>
      <c r="PLK62" s="407"/>
      <c r="PLL62" s="408"/>
      <c r="PLM62" s="409"/>
      <c r="PLN62" s="410"/>
      <c r="PLO62" s="411"/>
      <c r="PLP62" s="412"/>
      <c r="PLQ62" s="406"/>
      <c r="PLR62" s="407"/>
      <c r="PLS62" s="408"/>
      <c r="PLT62" s="409"/>
      <c r="PLU62" s="410"/>
      <c r="PLV62" s="411"/>
      <c r="PLW62" s="412"/>
      <c r="PLX62" s="406"/>
      <c r="PLY62" s="407"/>
      <c r="PLZ62" s="408"/>
      <c r="PMA62" s="409"/>
      <c r="PMB62" s="410"/>
      <c r="PMC62" s="411"/>
      <c r="PMD62" s="412"/>
      <c r="PME62" s="406"/>
      <c r="PMF62" s="407"/>
      <c r="PMG62" s="408"/>
      <c r="PMH62" s="409"/>
      <c r="PMI62" s="410"/>
      <c r="PMJ62" s="411"/>
      <c r="PMK62" s="412"/>
      <c r="PML62" s="406"/>
      <c r="PMM62" s="407"/>
      <c r="PMN62" s="408"/>
      <c r="PMO62" s="409"/>
      <c r="PMP62" s="410"/>
      <c r="PMQ62" s="411"/>
      <c r="PMR62" s="412"/>
      <c r="PMS62" s="406"/>
      <c r="PMT62" s="407"/>
      <c r="PMU62" s="408"/>
      <c r="PMV62" s="409"/>
      <c r="PMW62" s="410"/>
      <c r="PMX62" s="411"/>
      <c r="PMY62" s="412"/>
      <c r="PMZ62" s="406"/>
      <c r="PNA62" s="407"/>
      <c r="PNB62" s="408"/>
      <c r="PNC62" s="409"/>
      <c r="PND62" s="410"/>
      <c r="PNE62" s="411"/>
      <c r="PNF62" s="412"/>
      <c r="PNG62" s="406"/>
      <c r="PNH62" s="407"/>
      <c r="PNI62" s="408"/>
      <c r="PNJ62" s="409"/>
      <c r="PNK62" s="410"/>
      <c r="PNL62" s="411"/>
      <c r="PNM62" s="412"/>
      <c r="PNN62" s="406"/>
      <c r="PNO62" s="407"/>
      <c r="PNP62" s="408"/>
      <c r="PNQ62" s="409"/>
      <c r="PNR62" s="410"/>
      <c r="PNS62" s="411"/>
      <c r="PNT62" s="412"/>
      <c r="PNU62" s="406"/>
      <c r="PNV62" s="407"/>
      <c r="PNW62" s="408"/>
      <c r="PNX62" s="409"/>
      <c r="PNY62" s="410"/>
      <c r="PNZ62" s="411"/>
      <c r="POA62" s="412"/>
      <c r="POB62" s="406"/>
      <c r="POC62" s="407"/>
      <c r="POD62" s="408"/>
      <c r="POE62" s="409"/>
      <c r="POF62" s="410"/>
      <c r="POG62" s="411"/>
      <c r="POH62" s="412"/>
      <c r="POI62" s="406"/>
      <c r="POJ62" s="407"/>
      <c r="POK62" s="408"/>
      <c r="POL62" s="409"/>
      <c r="POM62" s="410"/>
      <c r="PON62" s="411"/>
      <c r="POO62" s="412"/>
      <c r="POP62" s="406"/>
      <c r="POQ62" s="407"/>
      <c r="POR62" s="408"/>
      <c r="POS62" s="409"/>
      <c r="POT62" s="410"/>
      <c r="POU62" s="411"/>
      <c r="POV62" s="412"/>
      <c r="POW62" s="406"/>
      <c r="POX62" s="407"/>
      <c r="POY62" s="408"/>
      <c r="POZ62" s="409"/>
      <c r="PPA62" s="410"/>
      <c r="PPB62" s="411"/>
      <c r="PPC62" s="412"/>
      <c r="PPD62" s="406"/>
      <c r="PPE62" s="407"/>
      <c r="PPF62" s="408"/>
      <c r="PPG62" s="409"/>
      <c r="PPH62" s="410"/>
      <c r="PPI62" s="411"/>
      <c r="PPJ62" s="412"/>
      <c r="PPK62" s="406"/>
      <c r="PPL62" s="407"/>
      <c r="PPM62" s="408"/>
      <c r="PPN62" s="409"/>
      <c r="PPO62" s="410"/>
      <c r="PPP62" s="411"/>
      <c r="PPQ62" s="412"/>
      <c r="PPR62" s="406"/>
      <c r="PPS62" s="407"/>
      <c r="PPT62" s="408"/>
      <c r="PPU62" s="409"/>
      <c r="PPV62" s="410"/>
      <c r="PPW62" s="411"/>
      <c r="PPX62" s="412"/>
      <c r="PPY62" s="406"/>
      <c r="PPZ62" s="407"/>
      <c r="PQA62" s="408"/>
      <c r="PQB62" s="409"/>
      <c r="PQC62" s="410"/>
      <c r="PQD62" s="411"/>
      <c r="PQE62" s="412"/>
      <c r="PQF62" s="406"/>
      <c r="PQG62" s="407"/>
      <c r="PQH62" s="408"/>
      <c r="PQI62" s="409"/>
      <c r="PQJ62" s="410"/>
      <c r="PQK62" s="411"/>
      <c r="PQL62" s="412"/>
      <c r="PQM62" s="406"/>
      <c r="PQN62" s="407"/>
      <c r="PQO62" s="408"/>
      <c r="PQP62" s="409"/>
      <c r="PQQ62" s="410"/>
      <c r="PQR62" s="411"/>
      <c r="PQS62" s="412"/>
      <c r="PQT62" s="406"/>
      <c r="PQU62" s="407"/>
      <c r="PQV62" s="408"/>
      <c r="PQW62" s="409"/>
      <c r="PQX62" s="410"/>
      <c r="PQY62" s="411"/>
      <c r="PQZ62" s="412"/>
      <c r="PRA62" s="406"/>
      <c r="PRB62" s="407"/>
      <c r="PRC62" s="408"/>
      <c r="PRD62" s="409"/>
      <c r="PRE62" s="410"/>
      <c r="PRF62" s="411"/>
      <c r="PRG62" s="412"/>
      <c r="PRH62" s="406"/>
      <c r="PRI62" s="407"/>
      <c r="PRJ62" s="408"/>
      <c r="PRK62" s="409"/>
      <c r="PRL62" s="410"/>
      <c r="PRM62" s="411"/>
      <c r="PRN62" s="412"/>
      <c r="PRO62" s="406"/>
      <c r="PRP62" s="407"/>
      <c r="PRQ62" s="408"/>
      <c r="PRR62" s="409"/>
      <c r="PRS62" s="410"/>
      <c r="PRT62" s="411"/>
      <c r="PRU62" s="412"/>
      <c r="PRV62" s="406"/>
      <c r="PRW62" s="407"/>
      <c r="PRX62" s="408"/>
      <c r="PRY62" s="409"/>
      <c r="PRZ62" s="410"/>
      <c r="PSA62" s="411"/>
      <c r="PSB62" s="412"/>
      <c r="PSC62" s="406"/>
      <c r="PSD62" s="407"/>
      <c r="PSE62" s="408"/>
      <c r="PSF62" s="409"/>
      <c r="PSG62" s="410"/>
      <c r="PSH62" s="411"/>
      <c r="PSI62" s="412"/>
      <c r="PSJ62" s="406"/>
      <c r="PSK62" s="407"/>
      <c r="PSL62" s="408"/>
      <c r="PSM62" s="409"/>
      <c r="PSN62" s="410"/>
      <c r="PSO62" s="411"/>
      <c r="PSP62" s="412"/>
      <c r="PSQ62" s="406"/>
      <c r="PSR62" s="407"/>
      <c r="PSS62" s="408"/>
      <c r="PST62" s="409"/>
      <c r="PSU62" s="410"/>
      <c r="PSV62" s="411"/>
      <c r="PSW62" s="412"/>
      <c r="PSX62" s="406"/>
      <c r="PSY62" s="407"/>
      <c r="PSZ62" s="408"/>
      <c r="PTA62" s="409"/>
      <c r="PTB62" s="410"/>
      <c r="PTC62" s="411"/>
      <c r="PTD62" s="412"/>
      <c r="PTE62" s="406"/>
      <c r="PTF62" s="407"/>
      <c r="PTG62" s="408"/>
      <c r="PTH62" s="409"/>
      <c r="PTI62" s="410"/>
      <c r="PTJ62" s="411"/>
      <c r="PTK62" s="412"/>
      <c r="PTL62" s="406"/>
      <c r="PTM62" s="407"/>
      <c r="PTN62" s="408"/>
      <c r="PTO62" s="409"/>
      <c r="PTP62" s="410"/>
      <c r="PTQ62" s="411"/>
      <c r="PTR62" s="412"/>
      <c r="PTS62" s="406"/>
      <c r="PTT62" s="407"/>
      <c r="PTU62" s="408"/>
      <c r="PTV62" s="409"/>
      <c r="PTW62" s="410"/>
      <c r="PTX62" s="411"/>
      <c r="PTY62" s="412"/>
      <c r="PTZ62" s="406"/>
      <c r="PUA62" s="407"/>
      <c r="PUB62" s="408"/>
      <c r="PUC62" s="409"/>
      <c r="PUD62" s="410"/>
      <c r="PUE62" s="411"/>
      <c r="PUF62" s="412"/>
      <c r="PUG62" s="406"/>
      <c r="PUH62" s="407"/>
      <c r="PUI62" s="408"/>
      <c r="PUJ62" s="409"/>
      <c r="PUK62" s="410"/>
      <c r="PUL62" s="411"/>
      <c r="PUM62" s="412"/>
      <c r="PUN62" s="406"/>
      <c r="PUO62" s="407"/>
      <c r="PUP62" s="408"/>
      <c r="PUQ62" s="409"/>
      <c r="PUR62" s="410"/>
      <c r="PUS62" s="411"/>
      <c r="PUT62" s="412"/>
      <c r="PUU62" s="406"/>
      <c r="PUV62" s="407"/>
      <c r="PUW62" s="408"/>
      <c r="PUX62" s="409"/>
      <c r="PUY62" s="410"/>
      <c r="PUZ62" s="411"/>
      <c r="PVA62" s="412"/>
      <c r="PVB62" s="406"/>
      <c r="PVC62" s="407"/>
      <c r="PVD62" s="408"/>
      <c r="PVE62" s="409"/>
      <c r="PVF62" s="410"/>
      <c r="PVG62" s="411"/>
      <c r="PVH62" s="412"/>
      <c r="PVI62" s="406"/>
      <c r="PVJ62" s="407"/>
      <c r="PVK62" s="408"/>
      <c r="PVL62" s="409"/>
      <c r="PVM62" s="410"/>
      <c r="PVN62" s="411"/>
      <c r="PVO62" s="412"/>
      <c r="PVP62" s="406"/>
      <c r="PVQ62" s="407"/>
      <c r="PVR62" s="408"/>
      <c r="PVS62" s="409"/>
      <c r="PVT62" s="410"/>
      <c r="PVU62" s="411"/>
      <c r="PVV62" s="412"/>
      <c r="PVW62" s="406"/>
      <c r="PVX62" s="407"/>
      <c r="PVY62" s="408"/>
      <c r="PVZ62" s="409"/>
      <c r="PWA62" s="410"/>
      <c r="PWB62" s="411"/>
      <c r="PWC62" s="412"/>
      <c r="PWD62" s="406"/>
      <c r="PWE62" s="407"/>
      <c r="PWF62" s="408"/>
      <c r="PWG62" s="409"/>
      <c r="PWH62" s="410"/>
      <c r="PWI62" s="411"/>
      <c r="PWJ62" s="412"/>
      <c r="PWK62" s="406"/>
      <c r="PWL62" s="407"/>
      <c r="PWM62" s="408"/>
      <c r="PWN62" s="409"/>
      <c r="PWO62" s="410"/>
      <c r="PWP62" s="411"/>
      <c r="PWQ62" s="412"/>
      <c r="PWR62" s="406"/>
      <c r="PWS62" s="407"/>
      <c r="PWT62" s="408"/>
      <c r="PWU62" s="409"/>
      <c r="PWV62" s="410"/>
      <c r="PWW62" s="411"/>
      <c r="PWX62" s="412"/>
      <c r="PWY62" s="406"/>
      <c r="PWZ62" s="407"/>
      <c r="PXA62" s="408"/>
      <c r="PXB62" s="409"/>
      <c r="PXC62" s="410"/>
      <c r="PXD62" s="411"/>
      <c r="PXE62" s="412"/>
      <c r="PXF62" s="406"/>
      <c r="PXG62" s="407"/>
      <c r="PXH62" s="408"/>
      <c r="PXI62" s="409"/>
      <c r="PXJ62" s="410"/>
      <c r="PXK62" s="411"/>
      <c r="PXL62" s="412"/>
      <c r="PXM62" s="406"/>
      <c r="PXN62" s="407"/>
      <c r="PXO62" s="408"/>
      <c r="PXP62" s="409"/>
      <c r="PXQ62" s="410"/>
      <c r="PXR62" s="411"/>
      <c r="PXS62" s="412"/>
      <c r="PXT62" s="406"/>
      <c r="PXU62" s="407"/>
      <c r="PXV62" s="408"/>
      <c r="PXW62" s="409"/>
      <c r="PXX62" s="410"/>
      <c r="PXY62" s="411"/>
      <c r="PXZ62" s="412"/>
      <c r="PYA62" s="406"/>
      <c r="PYB62" s="407"/>
      <c r="PYC62" s="408"/>
      <c r="PYD62" s="409"/>
      <c r="PYE62" s="410"/>
      <c r="PYF62" s="411"/>
      <c r="PYG62" s="412"/>
      <c r="PYH62" s="406"/>
      <c r="PYI62" s="407"/>
      <c r="PYJ62" s="408"/>
      <c r="PYK62" s="409"/>
      <c r="PYL62" s="410"/>
      <c r="PYM62" s="411"/>
      <c r="PYN62" s="412"/>
      <c r="PYO62" s="406"/>
      <c r="PYP62" s="407"/>
      <c r="PYQ62" s="408"/>
      <c r="PYR62" s="409"/>
      <c r="PYS62" s="410"/>
      <c r="PYT62" s="411"/>
      <c r="PYU62" s="412"/>
      <c r="PYV62" s="406"/>
      <c r="PYW62" s="407"/>
      <c r="PYX62" s="408"/>
      <c r="PYY62" s="409"/>
      <c r="PYZ62" s="410"/>
      <c r="PZA62" s="411"/>
      <c r="PZB62" s="412"/>
      <c r="PZC62" s="406"/>
      <c r="PZD62" s="407"/>
      <c r="PZE62" s="408"/>
      <c r="PZF62" s="409"/>
      <c r="PZG62" s="410"/>
      <c r="PZH62" s="411"/>
      <c r="PZI62" s="412"/>
      <c r="PZJ62" s="406"/>
      <c r="PZK62" s="407"/>
      <c r="PZL62" s="408"/>
      <c r="PZM62" s="409"/>
      <c r="PZN62" s="410"/>
      <c r="PZO62" s="411"/>
      <c r="PZP62" s="412"/>
      <c r="PZQ62" s="406"/>
      <c r="PZR62" s="407"/>
      <c r="PZS62" s="408"/>
      <c r="PZT62" s="409"/>
      <c r="PZU62" s="410"/>
      <c r="PZV62" s="411"/>
      <c r="PZW62" s="412"/>
      <c r="PZX62" s="406"/>
      <c r="PZY62" s="407"/>
      <c r="PZZ62" s="408"/>
      <c r="QAA62" s="409"/>
      <c r="QAB62" s="410"/>
      <c r="QAC62" s="411"/>
      <c r="QAD62" s="412"/>
      <c r="QAE62" s="406"/>
      <c r="QAF62" s="407"/>
      <c r="QAG62" s="408"/>
      <c r="QAH62" s="409"/>
      <c r="QAI62" s="410"/>
      <c r="QAJ62" s="411"/>
      <c r="QAK62" s="412"/>
      <c r="QAL62" s="406"/>
      <c r="QAM62" s="407"/>
      <c r="QAN62" s="408"/>
      <c r="QAO62" s="409"/>
      <c r="QAP62" s="410"/>
      <c r="QAQ62" s="411"/>
      <c r="QAR62" s="412"/>
      <c r="QAS62" s="406"/>
      <c r="QAT62" s="407"/>
      <c r="QAU62" s="408"/>
      <c r="QAV62" s="409"/>
      <c r="QAW62" s="410"/>
      <c r="QAX62" s="411"/>
      <c r="QAY62" s="412"/>
      <c r="QAZ62" s="406"/>
      <c r="QBA62" s="407"/>
      <c r="QBB62" s="408"/>
      <c r="QBC62" s="409"/>
      <c r="QBD62" s="410"/>
      <c r="QBE62" s="411"/>
      <c r="QBF62" s="412"/>
      <c r="QBG62" s="406"/>
      <c r="QBH62" s="407"/>
      <c r="QBI62" s="408"/>
      <c r="QBJ62" s="409"/>
      <c r="QBK62" s="410"/>
      <c r="QBL62" s="411"/>
      <c r="QBM62" s="412"/>
      <c r="QBN62" s="406"/>
      <c r="QBO62" s="407"/>
      <c r="QBP62" s="408"/>
      <c r="QBQ62" s="409"/>
      <c r="QBR62" s="410"/>
      <c r="QBS62" s="411"/>
      <c r="QBT62" s="412"/>
      <c r="QBU62" s="406"/>
      <c r="QBV62" s="407"/>
      <c r="QBW62" s="408"/>
      <c r="QBX62" s="409"/>
      <c r="QBY62" s="410"/>
      <c r="QBZ62" s="411"/>
      <c r="QCA62" s="412"/>
      <c r="QCB62" s="406"/>
      <c r="QCC62" s="407"/>
      <c r="QCD62" s="408"/>
      <c r="QCE62" s="409"/>
      <c r="QCF62" s="410"/>
      <c r="QCG62" s="411"/>
      <c r="QCH62" s="412"/>
      <c r="QCI62" s="406"/>
      <c r="QCJ62" s="407"/>
      <c r="QCK62" s="408"/>
      <c r="QCL62" s="409"/>
      <c r="QCM62" s="410"/>
      <c r="QCN62" s="411"/>
      <c r="QCO62" s="412"/>
      <c r="QCP62" s="406"/>
      <c r="QCQ62" s="407"/>
      <c r="QCR62" s="408"/>
      <c r="QCS62" s="409"/>
      <c r="QCT62" s="410"/>
      <c r="QCU62" s="411"/>
      <c r="QCV62" s="412"/>
      <c r="QCW62" s="406"/>
      <c r="QCX62" s="407"/>
      <c r="QCY62" s="408"/>
      <c r="QCZ62" s="409"/>
      <c r="QDA62" s="410"/>
      <c r="QDB62" s="411"/>
      <c r="QDC62" s="412"/>
      <c r="QDD62" s="406"/>
      <c r="QDE62" s="407"/>
      <c r="QDF62" s="408"/>
      <c r="QDG62" s="409"/>
      <c r="QDH62" s="410"/>
      <c r="QDI62" s="411"/>
      <c r="QDJ62" s="412"/>
      <c r="QDK62" s="406"/>
      <c r="QDL62" s="407"/>
      <c r="QDM62" s="408"/>
      <c r="QDN62" s="409"/>
      <c r="QDO62" s="410"/>
      <c r="QDP62" s="411"/>
      <c r="QDQ62" s="412"/>
      <c r="QDR62" s="406"/>
      <c r="QDS62" s="407"/>
      <c r="QDT62" s="408"/>
      <c r="QDU62" s="409"/>
      <c r="QDV62" s="410"/>
      <c r="QDW62" s="411"/>
      <c r="QDX62" s="412"/>
      <c r="QDY62" s="406"/>
      <c r="QDZ62" s="407"/>
      <c r="QEA62" s="408"/>
      <c r="QEB62" s="409"/>
      <c r="QEC62" s="410"/>
      <c r="QED62" s="411"/>
      <c r="QEE62" s="412"/>
      <c r="QEF62" s="406"/>
      <c r="QEG62" s="407"/>
      <c r="QEH62" s="408"/>
      <c r="QEI62" s="409"/>
      <c r="QEJ62" s="410"/>
      <c r="QEK62" s="411"/>
      <c r="QEL62" s="412"/>
      <c r="QEM62" s="406"/>
      <c r="QEN62" s="407"/>
      <c r="QEO62" s="408"/>
      <c r="QEP62" s="409"/>
      <c r="QEQ62" s="410"/>
      <c r="QER62" s="411"/>
      <c r="QES62" s="412"/>
      <c r="QET62" s="406"/>
      <c r="QEU62" s="407"/>
      <c r="QEV62" s="408"/>
      <c r="QEW62" s="409"/>
      <c r="QEX62" s="410"/>
      <c r="QEY62" s="411"/>
      <c r="QEZ62" s="412"/>
      <c r="QFA62" s="406"/>
      <c r="QFB62" s="407"/>
      <c r="QFC62" s="408"/>
      <c r="QFD62" s="409"/>
      <c r="QFE62" s="410"/>
      <c r="QFF62" s="411"/>
      <c r="QFG62" s="412"/>
      <c r="QFH62" s="406"/>
      <c r="QFI62" s="407"/>
      <c r="QFJ62" s="408"/>
      <c r="QFK62" s="409"/>
      <c r="QFL62" s="410"/>
      <c r="QFM62" s="411"/>
      <c r="QFN62" s="412"/>
      <c r="QFO62" s="406"/>
      <c r="QFP62" s="407"/>
      <c r="QFQ62" s="408"/>
      <c r="QFR62" s="409"/>
      <c r="QFS62" s="410"/>
      <c r="QFT62" s="411"/>
      <c r="QFU62" s="412"/>
      <c r="QFV62" s="406"/>
      <c r="QFW62" s="407"/>
      <c r="QFX62" s="408"/>
      <c r="QFY62" s="409"/>
      <c r="QFZ62" s="410"/>
      <c r="QGA62" s="411"/>
      <c r="QGB62" s="412"/>
      <c r="QGC62" s="406"/>
      <c r="QGD62" s="407"/>
      <c r="QGE62" s="408"/>
      <c r="QGF62" s="409"/>
      <c r="QGG62" s="410"/>
      <c r="QGH62" s="411"/>
      <c r="QGI62" s="412"/>
      <c r="QGJ62" s="406"/>
      <c r="QGK62" s="407"/>
      <c r="QGL62" s="408"/>
      <c r="QGM62" s="409"/>
      <c r="QGN62" s="410"/>
      <c r="QGO62" s="411"/>
      <c r="QGP62" s="412"/>
      <c r="QGQ62" s="406"/>
      <c r="QGR62" s="407"/>
      <c r="QGS62" s="408"/>
      <c r="QGT62" s="409"/>
      <c r="QGU62" s="410"/>
      <c r="QGV62" s="411"/>
      <c r="QGW62" s="412"/>
      <c r="QGX62" s="406"/>
      <c r="QGY62" s="407"/>
      <c r="QGZ62" s="408"/>
      <c r="QHA62" s="409"/>
      <c r="QHB62" s="410"/>
      <c r="QHC62" s="411"/>
      <c r="QHD62" s="412"/>
      <c r="QHE62" s="406"/>
      <c r="QHF62" s="407"/>
      <c r="QHG62" s="408"/>
      <c r="QHH62" s="409"/>
      <c r="QHI62" s="410"/>
      <c r="QHJ62" s="411"/>
      <c r="QHK62" s="412"/>
      <c r="QHL62" s="406"/>
      <c r="QHM62" s="407"/>
      <c r="QHN62" s="408"/>
      <c r="QHO62" s="409"/>
      <c r="QHP62" s="410"/>
      <c r="QHQ62" s="411"/>
      <c r="QHR62" s="412"/>
      <c r="QHS62" s="406"/>
      <c r="QHT62" s="407"/>
      <c r="QHU62" s="408"/>
      <c r="QHV62" s="409"/>
      <c r="QHW62" s="410"/>
      <c r="QHX62" s="411"/>
      <c r="QHY62" s="412"/>
      <c r="QHZ62" s="406"/>
      <c r="QIA62" s="407"/>
      <c r="QIB62" s="408"/>
      <c r="QIC62" s="409"/>
      <c r="QID62" s="410"/>
      <c r="QIE62" s="411"/>
      <c r="QIF62" s="412"/>
      <c r="QIG62" s="406"/>
      <c r="QIH62" s="407"/>
      <c r="QII62" s="408"/>
      <c r="QIJ62" s="409"/>
      <c r="QIK62" s="410"/>
      <c r="QIL62" s="411"/>
      <c r="QIM62" s="412"/>
      <c r="QIN62" s="406"/>
      <c r="QIO62" s="407"/>
      <c r="QIP62" s="408"/>
      <c r="QIQ62" s="409"/>
      <c r="QIR62" s="410"/>
      <c r="QIS62" s="411"/>
      <c r="QIT62" s="412"/>
      <c r="QIU62" s="406"/>
      <c r="QIV62" s="407"/>
      <c r="QIW62" s="408"/>
      <c r="QIX62" s="409"/>
      <c r="QIY62" s="410"/>
      <c r="QIZ62" s="411"/>
      <c r="QJA62" s="412"/>
      <c r="QJB62" s="406"/>
      <c r="QJC62" s="407"/>
      <c r="QJD62" s="408"/>
      <c r="QJE62" s="409"/>
      <c r="QJF62" s="410"/>
      <c r="QJG62" s="411"/>
      <c r="QJH62" s="412"/>
      <c r="QJI62" s="406"/>
      <c r="QJJ62" s="407"/>
      <c r="QJK62" s="408"/>
      <c r="QJL62" s="409"/>
      <c r="QJM62" s="410"/>
      <c r="QJN62" s="411"/>
      <c r="QJO62" s="412"/>
      <c r="QJP62" s="406"/>
      <c r="QJQ62" s="407"/>
      <c r="QJR62" s="408"/>
      <c r="QJS62" s="409"/>
      <c r="QJT62" s="410"/>
      <c r="QJU62" s="411"/>
      <c r="QJV62" s="412"/>
      <c r="QJW62" s="406"/>
      <c r="QJX62" s="407"/>
      <c r="QJY62" s="408"/>
      <c r="QJZ62" s="409"/>
      <c r="QKA62" s="410"/>
      <c r="QKB62" s="411"/>
      <c r="QKC62" s="412"/>
      <c r="QKD62" s="406"/>
      <c r="QKE62" s="407"/>
      <c r="QKF62" s="408"/>
      <c r="QKG62" s="409"/>
      <c r="QKH62" s="410"/>
      <c r="QKI62" s="411"/>
      <c r="QKJ62" s="412"/>
      <c r="QKK62" s="406"/>
      <c r="QKL62" s="407"/>
      <c r="QKM62" s="408"/>
      <c r="QKN62" s="409"/>
      <c r="QKO62" s="410"/>
      <c r="QKP62" s="411"/>
      <c r="QKQ62" s="412"/>
      <c r="QKR62" s="406"/>
      <c r="QKS62" s="407"/>
      <c r="QKT62" s="408"/>
      <c r="QKU62" s="409"/>
      <c r="QKV62" s="410"/>
      <c r="QKW62" s="411"/>
      <c r="QKX62" s="412"/>
      <c r="QKY62" s="406"/>
      <c r="QKZ62" s="407"/>
      <c r="QLA62" s="408"/>
      <c r="QLB62" s="409"/>
      <c r="QLC62" s="410"/>
      <c r="QLD62" s="411"/>
      <c r="QLE62" s="412"/>
      <c r="QLF62" s="406"/>
      <c r="QLG62" s="407"/>
      <c r="QLH62" s="408"/>
      <c r="QLI62" s="409"/>
      <c r="QLJ62" s="410"/>
      <c r="QLK62" s="411"/>
      <c r="QLL62" s="412"/>
      <c r="QLM62" s="406"/>
      <c r="QLN62" s="407"/>
      <c r="QLO62" s="408"/>
      <c r="QLP62" s="409"/>
      <c r="QLQ62" s="410"/>
      <c r="QLR62" s="411"/>
      <c r="QLS62" s="412"/>
      <c r="QLT62" s="406"/>
      <c r="QLU62" s="407"/>
      <c r="QLV62" s="408"/>
      <c r="QLW62" s="409"/>
      <c r="QLX62" s="410"/>
      <c r="QLY62" s="411"/>
      <c r="QLZ62" s="412"/>
      <c r="QMA62" s="406"/>
      <c r="QMB62" s="407"/>
      <c r="QMC62" s="408"/>
      <c r="QMD62" s="409"/>
      <c r="QME62" s="410"/>
      <c r="QMF62" s="411"/>
      <c r="QMG62" s="412"/>
      <c r="QMH62" s="406"/>
      <c r="QMI62" s="407"/>
      <c r="QMJ62" s="408"/>
      <c r="QMK62" s="409"/>
      <c r="QML62" s="410"/>
      <c r="QMM62" s="411"/>
      <c r="QMN62" s="412"/>
      <c r="QMO62" s="406"/>
      <c r="QMP62" s="407"/>
      <c r="QMQ62" s="408"/>
      <c r="QMR62" s="409"/>
      <c r="QMS62" s="410"/>
      <c r="QMT62" s="411"/>
      <c r="QMU62" s="412"/>
      <c r="QMV62" s="406"/>
      <c r="QMW62" s="407"/>
      <c r="QMX62" s="408"/>
      <c r="QMY62" s="409"/>
      <c r="QMZ62" s="410"/>
      <c r="QNA62" s="411"/>
      <c r="QNB62" s="412"/>
      <c r="QNC62" s="406"/>
      <c r="QND62" s="407"/>
      <c r="QNE62" s="408"/>
      <c r="QNF62" s="409"/>
      <c r="QNG62" s="410"/>
      <c r="QNH62" s="411"/>
      <c r="QNI62" s="412"/>
      <c r="QNJ62" s="406"/>
      <c r="QNK62" s="407"/>
      <c r="QNL62" s="408"/>
      <c r="QNM62" s="409"/>
      <c r="QNN62" s="410"/>
      <c r="QNO62" s="411"/>
      <c r="QNP62" s="412"/>
      <c r="QNQ62" s="406"/>
      <c r="QNR62" s="407"/>
      <c r="QNS62" s="408"/>
      <c r="QNT62" s="409"/>
      <c r="QNU62" s="410"/>
      <c r="QNV62" s="411"/>
      <c r="QNW62" s="412"/>
      <c r="QNX62" s="406"/>
      <c r="QNY62" s="407"/>
      <c r="QNZ62" s="408"/>
      <c r="QOA62" s="409"/>
      <c r="QOB62" s="410"/>
      <c r="QOC62" s="411"/>
      <c r="QOD62" s="412"/>
      <c r="QOE62" s="406"/>
      <c r="QOF62" s="407"/>
      <c r="QOG62" s="408"/>
      <c r="QOH62" s="409"/>
      <c r="QOI62" s="410"/>
      <c r="QOJ62" s="411"/>
      <c r="QOK62" s="412"/>
      <c r="QOL62" s="406"/>
      <c r="QOM62" s="407"/>
      <c r="QON62" s="408"/>
      <c r="QOO62" s="409"/>
      <c r="QOP62" s="410"/>
      <c r="QOQ62" s="411"/>
      <c r="QOR62" s="412"/>
      <c r="QOS62" s="406"/>
      <c r="QOT62" s="407"/>
      <c r="QOU62" s="408"/>
      <c r="QOV62" s="409"/>
      <c r="QOW62" s="410"/>
      <c r="QOX62" s="411"/>
      <c r="QOY62" s="412"/>
      <c r="QOZ62" s="406"/>
      <c r="QPA62" s="407"/>
      <c r="QPB62" s="408"/>
      <c r="QPC62" s="409"/>
      <c r="QPD62" s="410"/>
      <c r="QPE62" s="411"/>
      <c r="QPF62" s="412"/>
      <c r="QPG62" s="406"/>
      <c r="QPH62" s="407"/>
      <c r="QPI62" s="408"/>
      <c r="QPJ62" s="409"/>
      <c r="QPK62" s="410"/>
      <c r="QPL62" s="411"/>
      <c r="QPM62" s="412"/>
      <c r="QPN62" s="406"/>
      <c r="QPO62" s="407"/>
      <c r="QPP62" s="408"/>
      <c r="QPQ62" s="409"/>
      <c r="QPR62" s="410"/>
      <c r="QPS62" s="411"/>
      <c r="QPT62" s="412"/>
      <c r="QPU62" s="406"/>
      <c r="QPV62" s="407"/>
      <c r="QPW62" s="408"/>
      <c r="QPX62" s="409"/>
      <c r="QPY62" s="410"/>
      <c r="QPZ62" s="411"/>
      <c r="QQA62" s="412"/>
      <c r="QQB62" s="406"/>
      <c r="QQC62" s="407"/>
      <c r="QQD62" s="408"/>
      <c r="QQE62" s="409"/>
      <c r="QQF62" s="410"/>
      <c r="QQG62" s="411"/>
      <c r="QQH62" s="412"/>
      <c r="QQI62" s="406"/>
      <c r="QQJ62" s="407"/>
      <c r="QQK62" s="408"/>
      <c r="QQL62" s="409"/>
      <c r="QQM62" s="410"/>
      <c r="QQN62" s="411"/>
      <c r="QQO62" s="412"/>
      <c r="QQP62" s="406"/>
      <c r="QQQ62" s="407"/>
      <c r="QQR62" s="408"/>
      <c r="QQS62" s="409"/>
      <c r="QQT62" s="410"/>
      <c r="QQU62" s="411"/>
      <c r="QQV62" s="412"/>
      <c r="QQW62" s="406"/>
      <c r="QQX62" s="407"/>
      <c r="QQY62" s="408"/>
      <c r="QQZ62" s="409"/>
      <c r="QRA62" s="410"/>
      <c r="QRB62" s="411"/>
      <c r="QRC62" s="412"/>
      <c r="QRD62" s="406"/>
      <c r="QRE62" s="407"/>
      <c r="QRF62" s="408"/>
      <c r="QRG62" s="409"/>
      <c r="QRH62" s="410"/>
      <c r="QRI62" s="411"/>
      <c r="QRJ62" s="412"/>
      <c r="QRK62" s="406"/>
      <c r="QRL62" s="407"/>
      <c r="QRM62" s="408"/>
      <c r="QRN62" s="409"/>
      <c r="QRO62" s="410"/>
      <c r="QRP62" s="411"/>
      <c r="QRQ62" s="412"/>
      <c r="QRR62" s="406"/>
      <c r="QRS62" s="407"/>
      <c r="QRT62" s="408"/>
      <c r="QRU62" s="409"/>
      <c r="QRV62" s="410"/>
      <c r="QRW62" s="411"/>
      <c r="QRX62" s="412"/>
      <c r="QRY62" s="406"/>
      <c r="QRZ62" s="407"/>
      <c r="QSA62" s="408"/>
      <c r="QSB62" s="409"/>
      <c r="QSC62" s="410"/>
      <c r="QSD62" s="411"/>
      <c r="QSE62" s="412"/>
      <c r="QSF62" s="406"/>
      <c r="QSG62" s="407"/>
      <c r="QSH62" s="408"/>
      <c r="QSI62" s="409"/>
      <c r="QSJ62" s="410"/>
      <c r="QSK62" s="411"/>
      <c r="QSL62" s="412"/>
      <c r="QSM62" s="406"/>
      <c r="QSN62" s="407"/>
      <c r="QSO62" s="408"/>
      <c r="QSP62" s="409"/>
      <c r="QSQ62" s="410"/>
      <c r="QSR62" s="411"/>
      <c r="QSS62" s="412"/>
      <c r="QST62" s="406"/>
      <c r="QSU62" s="407"/>
      <c r="QSV62" s="408"/>
      <c r="QSW62" s="409"/>
      <c r="QSX62" s="410"/>
      <c r="QSY62" s="411"/>
      <c r="QSZ62" s="412"/>
      <c r="QTA62" s="406"/>
      <c r="QTB62" s="407"/>
      <c r="QTC62" s="408"/>
      <c r="QTD62" s="409"/>
      <c r="QTE62" s="410"/>
      <c r="QTF62" s="411"/>
      <c r="QTG62" s="412"/>
      <c r="QTH62" s="406"/>
      <c r="QTI62" s="407"/>
      <c r="QTJ62" s="408"/>
      <c r="QTK62" s="409"/>
      <c r="QTL62" s="410"/>
      <c r="QTM62" s="411"/>
      <c r="QTN62" s="412"/>
      <c r="QTO62" s="406"/>
      <c r="QTP62" s="407"/>
      <c r="QTQ62" s="408"/>
      <c r="QTR62" s="409"/>
      <c r="QTS62" s="410"/>
      <c r="QTT62" s="411"/>
      <c r="QTU62" s="412"/>
      <c r="QTV62" s="406"/>
      <c r="QTW62" s="407"/>
      <c r="QTX62" s="408"/>
      <c r="QTY62" s="409"/>
      <c r="QTZ62" s="410"/>
      <c r="QUA62" s="411"/>
      <c r="QUB62" s="412"/>
      <c r="QUC62" s="406"/>
      <c r="QUD62" s="407"/>
      <c r="QUE62" s="408"/>
      <c r="QUF62" s="409"/>
      <c r="QUG62" s="410"/>
      <c r="QUH62" s="411"/>
      <c r="QUI62" s="412"/>
      <c r="QUJ62" s="406"/>
      <c r="QUK62" s="407"/>
      <c r="QUL62" s="408"/>
      <c r="QUM62" s="409"/>
      <c r="QUN62" s="410"/>
      <c r="QUO62" s="411"/>
      <c r="QUP62" s="412"/>
      <c r="QUQ62" s="406"/>
      <c r="QUR62" s="407"/>
      <c r="QUS62" s="408"/>
      <c r="QUT62" s="409"/>
      <c r="QUU62" s="410"/>
      <c r="QUV62" s="411"/>
      <c r="QUW62" s="412"/>
      <c r="QUX62" s="406"/>
      <c r="QUY62" s="407"/>
      <c r="QUZ62" s="408"/>
      <c r="QVA62" s="409"/>
      <c r="QVB62" s="410"/>
      <c r="QVC62" s="411"/>
      <c r="QVD62" s="412"/>
      <c r="QVE62" s="406"/>
      <c r="QVF62" s="407"/>
      <c r="QVG62" s="408"/>
      <c r="QVH62" s="409"/>
      <c r="QVI62" s="410"/>
      <c r="QVJ62" s="411"/>
      <c r="QVK62" s="412"/>
      <c r="QVL62" s="406"/>
      <c r="QVM62" s="407"/>
      <c r="QVN62" s="408"/>
      <c r="QVO62" s="409"/>
      <c r="QVP62" s="410"/>
      <c r="QVQ62" s="411"/>
      <c r="QVR62" s="412"/>
      <c r="QVS62" s="406"/>
      <c r="QVT62" s="407"/>
      <c r="QVU62" s="408"/>
      <c r="QVV62" s="409"/>
      <c r="QVW62" s="410"/>
      <c r="QVX62" s="411"/>
      <c r="QVY62" s="412"/>
      <c r="QVZ62" s="406"/>
      <c r="QWA62" s="407"/>
      <c r="QWB62" s="408"/>
      <c r="QWC62" s="409"/>
      <c r="QWD62" s="410"/>
      <c r="QWE62" s="411"/>
      <c r="QWF62" s="412"/>
      <c r="QWG62" s="406"/>
      <c r="QWH62" s="407"/>
      <c r="QWI62" s="408"/>
      <c r="QWJ62" s="409"/>
      <c r="QWK62" s="410"/>
      <c r="QWL62" s="411"/>
      <c r="QWM62" s="412"/>
      <c r="QWN62" s="406"/>
      <c r="QWO62" s="407"/>
      <c r="QWP62" s="408"/>
      <c r="QWQ62" s="409"/>
      <c r="QWR62" s="410"/>
      <c r="QWS62" s="411"/>
      <c r="QWT62" s="412"/>
      <c r="QWU62" s="406"/>
      <c r="QWV62" s="407"/>
      <c r="QWW62" s="408"/>
      <c r="QWX62" s="409"/>
      <c r="QWY62" s="410"/>
      <c r="QWZ62" s="411"/>
      <c r="QXA62" s="412"/>
      <c r="QXB62" s="406"/>
      <c r="QXC62" s="407"/>
      <c r="QXD62" s="408"/>
      <c r="QXE62" s="409"/>
      <c r="QXF62" s="410"/>
      <c r="QXG62" s="411"/>
      <c r="QXH62" s="412"/>
      <c r="QXI62" s="406"/>
      <c r="QXJ62" s="407"/>
      <c r="QXK62" s="408"/>
      <c r="QXL62" s="409"/>
      <c r="QXM62" s="410"/>
      <c r="QXN62" s="411"/>
      <c r="QXO62" s="412"/>
      <c r="QXP62" s="406"/>
      <c r="QXQ62" s="407"/>
      <c r="QXR62" s="408"/>
      <c r="QXS62" s="409"/>
      <c r="QXT62" s="410"/>
      <c r="QXU62" s="411"/>
      <c r="QXV62" s="412"/>
      <c r="QXW62" s="406"/>
      <c r="QXX62" s="407"/>
      <c r="QXY62" s="408"/>
      <c r="QXZ62" s="409"/>
      <c r="QYA62" s="410"/>
      <c r="QYB62" s="411"/>
      <c r="QYC62" s="412"/>
      <c r="QYD62" s="406"/>
      <c r="QYE62" s="407"/>
      <c r="QYF62" s="408"/>
      <c r="QYG62" s="409"/>
      <c r="QYH62" s="410"/>
      <c r="QYI62" s="411"/>
      <c r="QYJ62" s="412"/>
      <c r="QYK62" s="406"/>
      <c r="QYL62" s="407"/>
      <c r="QYM62" s="408"/>
      <c r="QYN62" s="409"/>
      <c r="QYO62" s="410"/>
      <c r="QYP62" s="411"/>
      <c r="QYQ62" s="412"/>
      <c r="QYR62" s="406"/>
      <c r="QYS62" s="407"/>
      <c r="QYT62" s="408"/>
      <c r="QYU62" s="409"/>
      <c r="QYV62" s="410"/>
      <c r="QYW62" s="411"/>
      <c r="QYX62" s="412"/>
      <c r="QYY62" s="406"/>
      <c r="QYZ62" s="407"/>
      <c r="QZA62" s="408"/>
      <c r="QZB62" s="409"/>
      <c r="QZC62" s="410"/>
      <c r="QZD62" s="411"/>
      <c r="QZE62" s="412"/>
      <c r="QZF62" s="406"/>
      <c r="QZG62" s="407"/>
      <c r="QZH62" s="408"/>
      <c r="QZI62" s="409"/>
      <c r="QZJ62" s="410"/>
      <c r="QZK62" s="411"/>
      <c r="QZL62" s="412"/>
      <c r="QZM62" s="406"/>
      <c r="QZN62" s="407"/>
      <c r="QZO62" s="408"/>
      <c r="QZP62" s="409"/>
      <c r="QZQ62" s="410"/>
      <c r="QZR62" s="411"/>
      <c r="QZS62" s="412"/>
      <c r="QZT62" s="406"/>
      <c r="QZU62" s="407"/>
      <c r="QZV62" s="408"/>
      <c r="QZW62" s="409"/>
      <c r="QZX62" s="410"/>
      <c r="QZY62" s="411"/>
      <c r="QZZ62" s="412"/>
      <c r="RAA62" s="406"/>
      <c r="RAB62" s="407"/>
      <c r="RAC62" s="408"/>
      <c r="RAD62" s="409"/>
      <c r="RAE62" s="410"/>
      <c r="RAF62" s="411"/>
      <c r="RAG62" s="412"/>
      <c r="RAH62" s="406"/>
      <c r="RAI62" s="407"/>
      <c r="RAJ62" s="408"/>
      <c r="RAK62" s="409"/>
      <c r="RAL62" s="410"/>
      <c r="RAM62" s="411"/>
      <c r="RAN62" s="412"/>
      <c r="RAO62" s="406"/>
      <c r="RAP62" s="407"/>
      <c r="RAQ62" s="408"/>
      <c r="RAR62" s="409"/>
      <c r="RAS62" s="410"/>
      <c r="RAT62" s="411"/>
      <c r="RAU62" s="412"/>
      <c r="RAV62" s="406"/>
      <c r="RAW62" s="407"/>
      <c r="RAX62" s="408"/>
      <c r="RAY62" s="409"/>
      <c r="RAZ62" s="410"/>
      <c r="RBA62" s="411"/>
      <c r="RBB62" s="412"/>
      <c r="RBC62" s="406"/>
      <c r="RBD62" s="407"/>
      <c r="RBE62" s="408"/>
      <c r="RBF62" s="409"/>
      <c r="RBG62" s="410"/>
      <c r="RBH62" s="411"/>
      <c r="RBI62" s="412"/>
      <c r="RBJ62" s="406"/>
      <c r="RBK62" s="407"/>
      <c r="RBL62" s="408"/>
      <c r="RBM62" s="409"/>
      <c r="RBN62" s="410"/>
      <c r="RBO62" s="411"/>
      <c r="RBP62" s="412"/>
      <c r="RBQ62" s="406"/>
      <c r="RBR62" s="407"/>
      <c r="RBS62" s="408"/>
      <c r="RBT62" s="409"/>
      <c r="RBU62" s="410"/>
      <c r="RBV62" s="411"/>
      <c r="RBW62" s="412"/>
      <c r="RBX62" s="406"/>
      <c r="RBY62" s="407"/>
      <c r="RBZ62" s="408"/>
      <c r="RCA62" s="409"/>
      <c r="RCB62" s="410"/>
      <c r="RCC62" s="411"/>
      <c r="RCD62" s="412"/>
      <c r="RCE62" s="406"/>
      <c r="RCF62" s="407"/>
      <c r="RCG62" s="408"/>
      <c r="RCH62" s="409"/>
      <c r="RCI62" s="410"/>
      <c r="RCJ62" s="411"/>
      <c r="RCK62" s="412"/>
      <c r="RCL62" s="406"/>
      <c r="RCM62" s="407"/>
      <c r="RCN62" s="408"/>
      <c r="RCO62" s="409"/>
      <c r="RCP62" s="410"/>
      <c r="RCQ62" s="411"/>
      <c r="RCR62" s="412"/>
      <c r="RCS62" s="406"/>
      <c r="RCT62" s="407"/>
      <c r="RCU62" s="408"/>
      <c r="RCV62" s="409"/>
      <c r="RCW62" s="410"/>
      <c r="RCX62" s="411"/>
      <c r="RCY62" s="412"/>
      <c r="RCZ62" s="406"/>
      <c r="RDA62" s="407"/>
      <c r="RDB62" s="408"/>
      <c r="RDC62" s="409"/>
      <c r="RDD62" s="410"/>
      <c r="RDE62" s="411"/>
      <c r="RDF62" s="412"/>
      <c r="RDG62" s="406"/>
      <c r="RDH62" s="407"/>
      <c r="RDI62" s="408"/>
      <c r="RDJ62" s="409"/>
      <c r="RDK62" s="410"/>
      <c r="RDL62" s="411"/>
      <c r="RDM62" s="412"/>
      <c r="RDN62" s="406"/>
      <c r="RDO62" s="407"/>
      <c r="RDP62" s="408"/>
      <c r="RDQ62" s="409"/>
      <c r="RDR62" s="410"/>
      <c r="RDS62" s="411"/>
      <c r="RDT62" s="412"/>
      <c r="RDU62" s="406"/>
      <c r="RDV62" s="407"/>
      <c r="RDW62" s="408"/>
      <c r="RDX62" s="409"/>
      <c r="RDY62" s="410"/>
      <c r="RDZ62" s="411"/>
      <c r="REA62" s="412"/>
      <c r="REB62" s="406"/>
      <c r="REC62" s="407"/>
      <c r="RED62" s="408"/>
      <c r="REE62" s="409"/>
      <c r="REF62" s="410"/>
      <c r="REG62" s="411"/>
      <c r="REH62" s="412"/>
      <c r="REI62" s="406"/>
      <c r="REJ62" s="407"/>
      <c r="REK62" s="408"/>
      <c r="REL62" s="409"/>
      <c r="REM62" s="410"/>
      <c r="REN62" s="411"/>
      <c r="REO62" s="412"/>
      <c r="REP62" s="406"/>
      <c r="REQ62" s="407"/>
      <c r="RER62" s="408"/>
      <c r="RES62" s="409"/>
      <c r="RET62" s="410"/>
      <c r="REU62" s="411"/>
      <c r="REV62" s="412"/>
      <c r="REW62" s="406"/>
      <c r="REX62" s="407"/>
      <c r="REY62" s="408"/>
      <c r="REZ62" s="409"/>
      <c r="RFA62" s="410"/>
      <c r="RFB62" s="411"/>
      <c r="RFC62" s="412"/>
      <c r="RFD62" s="406"/>
      <c r="RFE62" s="407"/>
      <c r="RFF62" s="408"/>
      <c r="RFG62" s="409"/>
      <c r="RFH62" s="410"/>
      <c r="RFI62" s="411"/>
      <c r="RFJ62" s="412"/>
      <c r="RFK62" s="406"/>
      <c r="RFL62" s="407"/>
      <c r="RFM62" s="408"/>
      <c r="RFN62" s="409"/>
      <c r="RFO62" s="410"/>
      <c r="RFP62" s="411"/>
      <c r="RFQ62" s="412"/>
      <c r="RFR62" s="406"/>
      <c r="RFS62" s="407"/>
      <c r="RFT62" s="408"/>
      <c r="RFU62" s="409"/>
      <c r="RFV62" s="410"/>
      <c r="RFW62" s="411"/>
      <c r="RFX62" s="412"/>
      <c r="RFY62" s="406"/>
      <c r="RFZ62" s="407"/>
      <c r="RGA62" s="408"/>
      <c r="RGB62" s="409"/>
      <c r="RGC62" s="410"/>
      <c r="RGD62" s="411"/>
      <c r="RGE62" s="412"/>
      <c r="RGF62" s="406"/>
      <c r="RGG62" s="407"/>
      <c r="RGH62" s="408"/>
      <c r="RGI62" s="409"/>
      <c r="RGJ62" s="410"/>
      <c r="RGK62" s="411"/>
      <c r="RGL62" s="412"/>
      <c r="RGM62" s="406"/>
      <c r="RGN62" s="407"/>
      <c r="RGO62" s="408"/>
      <c r="RGP62" s="409"/>
      <c r="RGQ62" s="410"/>
      <c r="RGR62" s="411"/>
      <c r="RGS62" s="412"/>
      <c r="RGT62" s="406"/>
      <c r="RGU62" s="407"/>
      <c r="RGV62" s="408"/>
      <c r="RGW62" s="409"/>
      <c r="RGX62" s="410"/>
      <c r="RGY62" s="411"/>
      <c r="RGZ62" s="412"/>
      <c r="RHA62" s="406"/>
      <c r="RHB62" s="407"/>
      <c r="RHC62" s="408"/>
      <c r="RHD62" s="409"/>
      <c r="RHE62" s="410"/>
      <c r="RHF62" s="411"/>
      <c r="RHG62" s="412"/>
      <c r="RHH62" s="406"/>
      <c r="RHI62" s="407"/>
      <c r="RHJ62" s="408"/>
      <c r="RHK62" s="409"/>
      <c r="RHL62" s="410"/>
      <c r="RHM62" s="411"/>
      <c r="RHN62" s="412"/>
      <c r="RHO62" s="406"/>
      <c r="RHP62" s="407"/>
      <c r="RHQ62" s="408"/>
      <c r="RHR62" s="409"/>
      <c r="RHS62" s="410"/>
      <c r="RHT62" s="411"/>
      <c r="RHU62" s="412"/>
      <c r="RHV62" s="406"/>
      <c r="RHW62" s="407"/>
      <c r="RHX62" s="408"/>
      <c r="RHY62" s="409"/>
      <c r="RHZ62" s="410"/>
      <c r="RIA62" s="411"/>
      <c r="RIB62" s="412"/>
      <c r="RIC62" s="406"/>
      <c r="RID62" s="407"/>
      <c r="RIE62" s="408"/>
      <c r="RIF62" s="409"/>
      <c r="RIG62" s="410"/>
      <c r="RIH62" s="411"/>
      <c r="RII62" s="412"/>
      <c r="RIJ62" s="406"/>
      <c r="RIK62" s="407"/>
      <c r="RIL62" s="408"/>
      <c r="RIM62" s="409"/>
      <c r="RIN62" s="410"/>
      <c r="RIO62" s="411"/>
      <c r="RIP62" s="412"/>
      <c r="RIQ62" s="406"/>
      <c r="RIR62" s="407"/>
      <c r="RIS62" s="408"/>
      <c r="RIT62" s="409"/>
      <c r="RIU62" s="410"/>
      <c r="RIV62" s="411"/>
      <c r="RIW62" s="412"/>
      <c r="RIX62" s="406"/>
      <c r="RIY62" s="407"/>
      <c r="RIZ62" s="408"/>
      <c r="RJA62" s="409"/>
      <c r="RJB62" s="410"/>
      <c r="RJC62" s="411"/>
      <c r="RJD62" s="412"/>
      <c r="RJE62" s="406"/>
      <c r="RJF62" s="407"/>
      <c r="RJG62" s="408"/>
      <c r="RJH62" s="409"/>
      <c r="RJI62" s="410"/>
      <c r="RJJ62" s="411"/>
      <c r="RJK62" s="412"/>
      <c r="RJL62" s="406"/>
      <c r="RJM62" s="407"/>
      <c r="RJN62" s="408"/>
      <c r="RJO62" s="409"/>
      <c r="RJP62" s="410"/>
      <c r="RJQ62" s="411"/>
      <c r="RJR62" s="412"/>
      <c r="RJS62" s="406"/>
      <c r="RJT62" s="407"/>
      <c r="RJU62" s="408"/>
      <c r="RJV62" s="409"/>
      <c r="RJW62" s="410"/>
      <c r="RJX62" s="411"/>
      <c r="RJY62" s="412"/>
      <c r="RJZ62" s="406"/>
      <c r="RKA62" s="407"/>
      <c r="RKB62" s="408"/>
      <c r="RKC62" s="409"/>
      <c r="RKD62" s="410"/>
      <c r="RKE62" s="411"/>
      <c r="RKF62" s="412"/>
      <c r="RKG62" s="406"/>
      <c r="RKH62" s="407"/>
      <c r="RKI62" s="408"/>
      <c r="RKJ62" s="409"/>
      <c r="RKK62" s="410"/>
      <c r="RKL62" s="411"/>
      <c r="RKM62" s="412"/>
      <c r="RKN62" s="406"/>
      <c r="RKO62" s="407"/>
      <c r="RKP62" s="408"/>
      <c r="RKQ62" s="409"/>
      <c r="RKR62" s="410"/>
      <c r="RKS62" s="411"/>
      <c r="RKT62" s="412"/>
      <c r="RKU62" s="406"/>
      <c r="RKV62" s="407"/>
      <c r="RKW62" s="408"/>
      <c r="RKX62" s="409"/>
      <c r="RKY62" s="410"/>
      <c r="RKZ62" s="411"/>
      <c r="RLA62" s="412"/>
      <c r="RLB62" s="406"/>
      <c r="RLC62" s="407"/>
      <c r="RLD62" s="408"/>
      <c r="RLE62" s="409"/>
      <c r="RLF62" s="410"/>
      <c r="RLG62" s="411"/>
      <c r="RLH62" s="412"/>
      <c r="RLI62" s="406"/>
      <c r="RLJ62" s="407"/>
      <c r="RLK62" s="408"/>
      <c r="RLL62" s="409"/>
      <c r="RLM62" s="410"/>
      <c r="RLN62" s="411"/>
      <c r="RLO62" s="412"/>
      <c r="RLP62" s="406"/>
      <c r="RLQ62" s="407"/>
      <c r="RLR62" s="408"/>
      <c r="RLS62" s="409"/>
      <c r="RLT62" s="410"/>
      <c r="RLU62" s="411"/>
      <c r="RLV62" s="412"/>
      <c r="RLW62" s="406"/>
      <c r="RLX62" s="407"/>
      <c r="RLY62" s="408"/>
      <c r="RLZ62" s="409"/>
      <c r="RMA62" s="410"/>
      <c r="RMB62" s="411"/>
      <c r="RMC62" s="412"/>
      <c r="RMD62" s="406"/>
      <c r="RME62" s="407"/>
      <c r="RMF62" s="408"/>
      <c r="RMG62" s="409"/>
      <c r="RMH62" s="410"/>
      <c r="RMI62" s="411"/>
      <c r="RMJ62" s="412"/>
      <c r="RMK62" s="406"/>
      <c r="RML62" s="407"/>
      <c r="RMM62" s="408"/>
      <c r="RMN62" s="409"/>
      <c r="RMO62" s="410"/>
      <c r="RMP62" s="411"/>
      <c r="RMQ62" s="412"/>
      <c r="RMR62" s="406"/>
      <c r="RMS62" s="407"/>
      <c r="RMT62" s="408"/>
      <c r="RMU62" s="409"/>
      <c r="RMV62" s="410"/>
      <c r="RMW62" s="411"/>
      <c r="RMX62" s="412"/>
      <c r="RMY62" s="406"/>
      <c r="RMZ62" s="407"/>
      <c r="RNA62" s="408"/>
      <c r="RNB62" s="409"/>
      <c r="RNC62" s="410"/>
      <c r="RND62" s="411"/>
      <c r="RNE62" s="412"/>
      <c r="RNF62" s="406"/>
      <c r="RNG62" s="407"/>
      <c r="RNH62" s="408"/>
      <c r="RNI62" s="409"/>
      <c r="RNJ62" s="410"/>
      <c r="RNK62" s="411"/>
      <c r="RNL62" s="412"/>
      <c r="RNM62" s="406"/>
      <c r="RNN62" s="407"/>
      <c r="RNO62" s="408"/>
      <c r="RNP62" s="409"/>
      <c r="RNQ62" s="410"/>
      <c r="RNR62" s="411"/>
      <c r="RNS62" s="412"/>
      <c r="RNT62" s="406"/>
      <c r="RNU62" s="407"/>
      <c r="RNV62" s="408"/>
      <c r="RNW62" s="409"/>
      <c r="RNX62" s="410"/>
      <c r="RNY62" s="411"/>
      <c r="RNZ62" s="412"/>
      <c r="ROA62" s="406"/>
      <c r="ROB62" s="407"/>
      <c r="ROC62" s="408"/>
      <c r="ROD62" s="409"/>
      <c r="ROE62" s="410"/>
      <c r="ROF62" s="411"/>
      <c r="ROG62" s="412"/>
      <c r="ROH62" s="406"/>
      <c r="ROI62" s="407"/>
      <c r="ROJ62" s="408"/>
      <c r="ROK62" s="409"/>
      <c r="ROL62" s="410"/>
      <c r="ROM62" s="411"/>
      <c r="RON62" s="412"/>
      <c r="ROO62" s="406"/>
      <c r="ROP62" s="407"/>
      <c r="ROQ62" s="408"/>
      <c r="ROR62" s="409"/>
      <c r="ROS62" s="410"/>
      <c r="ROT62" s="411"/>
      <c r="ROU62" s="412"/>
      <c r="ROV62" s="406"/>
      <c r="ROW62" s="407"/>
      <c r="ROX62" s="408"/>
      <c r="ROY62" s="409"/>
      <c r="ROZ62" s="410"/>
      <c r="RPA62" s="411"/>
      <c r="RPB62" s="412"/>
      <c r="RPC62" s="406"/>
      <c r="RPD62" s="407"/>
      <c r="RPE62" s="408"/>
      <c r="RPF62" s="409"/>
      <c r="RPG62" s="410"/>
      <c r="RPH62" s="411"/>
      <c r="RPI62" s="412"/>
      <c r="RPJ62" s="406"/>
      <c r="RPK62" s="407"/>
      <c r="RPL62" s="408"/>
      <c r="RPM62" s="409"/>
      <c r="RPN62" s="410"/>
      <c r="RPO62" s="411"/>
      <c r="RPP62" s="412"/>
      <c r="RPQ62" s="406"/>
      <c r="RPR62" s="407"/>
      <c r="RPS62" s="408"/>
      <c r="RPT62" s="409"/>
      <c r="RPU62" s="410"/>
      <c r="RPV62" s="411"/>
      <c r="RPW62" s="412"/>
      <c r="RPX62" s="406"/>
      <c r="RPY62" s="407"/>
      <c r="RPZ62" s="408"/>
      <c r="RQA62" s="409"/>
      <c r="RQB62" s="410"/>
      <c r="RQC62" s="411"/>
      <c r="RQD62" s="412"/>
      <c r="RQE62" s="406"/>
      <c r="RQF62" s="407"/>
      <c r="RQG62" s="408"/>
      <c r="RQH62" s="409"/>
      <c r="RQI62" s="410"/>
      <c r="RQJ62" s="411"/>
      <c r="RQK62" s="412"/>
      <c r="RQL62" s="406"/>
      <c r="RQM62" s="407"/>
      <c r="RQN62" s="408"/>
      <c r="RQO62" s="409"/>
      <c r="RQP62" s="410"/>
      <c r="RQQ62" s="411"/>
      <c r="RQR62" s="412"/>
      <c r="RQS62" s="406"/>
      <c r="RQT62" s="407"/>
      <c r="RQU62" s="408"/>
      <c r="RQV62" s="409"/>
      <c r="RQW62" s="410"/>
      <c r="RQX62" s="411"/>
      <c r="RQY62" s="412"/>
      <c r="RQZ62" s="406"/>
      <c r="RRA62" s="407"/>
      <c r="RRB62" s="408"/>
      <c r="RRC62" s="409"/>
      <c r="RRD62" s="410"/>
      <c r="RRE62" s="411"/>
      <c r="RRF62" s="412"/>
      <c r="RRG62" s="406"/>
      <c r="RRH62" s="407"/>
      <c r="RRI62" s="408"/>
      <c r="RRJ62" s="409"/>
      <c r="RRK62" s="410"/>
      <c r="RRL62" s="411"/>
      <c r="RRM62" s="412"/>
      <c r="RRN62" s="406"/>
      <c r="RRO62" s="407"/>
      <c r="RRP62" s="408"/>
      <c r="RRQ62" s="409"/>
      <c r="RRR62" s="410"/>
      <c r="RRS62" s="411"/>
      <c r="RRT62" s="412"/>
      <c r="RRU62" s="406"/>
      <c r="RRV62" s="407"/>
      <c r="RRW62" s="408"/>
      <c r="RRX62" s="409"/>
      <c r="RRY62" s="410"/>
      <c r="RRZ62" s="411"/>
      <c r="RSA62" s="412"/>
      <c r="RSB62" s="406"/>
      <c r="RSC62" s="407"/>
      <c r="RSD62" s="408"/>
      <c r="RSE62" s="409"/>
      <c r="RSF62" s="410"/>
      <c r="RSG62" s="411"/>
      <c r="RSH62" s="412"/>
      <c r="RSI62" s="406"/>
      <c r="RSJ62" s="407"/>
      <c r="RSK62" s="408"/>
      <c r="RSL62" s="409"/>
      <c r="RSM62" s="410"/>
      <c r="RSN62" s="411"/>
      <c r="RSO62" s="412"/>
      <c r="RSP62" s="406"/>
      <c r="RSQ62" s="407"/>
      <c r="RSR62" s="408"/>
      <c r="RSS62" s="409"/>
      <c r="RST62" s="410"/>
      <c r="RSU62" s="411"/>
      <c r="RSV62" s="412"/>
      <c r="RSW62" s="406"/>
      <c r="RSX62" s="407"/>
      <c r="RSY62" s="408"/>
      <c r="RSZ62" s="409"/>
      <c r="RTA62" s="410"/>
      <c r="RTB62" s="411"/>
      <c r="RTC62" s="412"/>
      <c r="RTD62" s="406"/>
      <c r="RTE62" s="407"/>
      <c r="RTF62" s="408"/>
      <c r="RTG62" s="409"/>
      <c r="RTH62" s="410"/>
      <c r="RTI62" s="411"/>
      <c r="RTJ62" s="412"/>
      <c r="RTK62" s="406"/>
      <c r="RTL62" s="407"/>
      <c r="RTM62" s="408"/>
      <c r="RTN62" s="409"/>
      <c r="RTO62" s="410"/>
      <c r="RTP62" s="411"/>
      <c r="RTQ62" s="412"/>
      <c r="RTR62" s="406"/>
      <c r="RTS62" s="407"/>
      <c r="RTT62" s="408"/>
      <c r="RTU62" s="409"/>
      <c r="RTV62" s="410"/>
      <c r="RTW62" s="411"/>
      <c r="RTX62" s="412"/>
      <c r="RTY62" s="406"/>
      <c r="RTZ62" s="407"/>
      <c r="RUA62" s="408"/>
      <c r="RUB62" s="409"/>
      <c r="RUC62" s="410"/>
      <c r="RUD62" s="411"/>
      <c r="RUE62" s="412"/>
      <c r="RUF62" s="406"/>
      <c r="RUG62" s="407"/>
      <c r="RUH62" s="408"/>
      <c r="RUI62" s="409"/>
      <c r="RUJ62" s="410"/>
      <c r="RUK62" s="411"/>
      <c r="RUL62" s="412"/>
      <c r="RUM62" s="406"/>
      <c r="RUN62" s="407"/>
      <c r="RUO62" s="408"/>
      <c r="RUP62" s="409"/>
      <c r="RUQ62" s="410"/>
      <c r="RUR62" s="411"/>
      <c r="RUS62" s="412"/>
      <c r="RUT62" s="406"/>
      <c r="RUU62" s="407"/>
      <c r="RUV62" s="408"/>
      <c r="RUW62" s="409"/>
      <c r="RUX62" s="410"/>
      <c r="RUY62" s="411"/>
      <c r="RUZ62" s="412"/>
      <c r="RVA62" s="406"/>
      <c r="RVB62" s="407"/>
      <c r="RVC62" s="408"/>
      <c r="RVD62" s="409"/>
      <c r="RVE62" s="410"/>
      <c r="RVF62" s="411"/>
      <c r="RVG62" s="412"/>
      <c r="RVH62" s="406"/>
      <c r="RVI62" s="407"/>
      <c r="RVJ62" s="408"/>
      <c r="RVK62" s="409"/>
      <c r="RVL62" s="410"/>
      <c r="RVM62" s="411"/>
      <c r="RVN62" s="412"/>
      <c r="RVO62" s="406"/>
      <c r="RVP62" s="407"/>
      <c r="RVQ62" s="408"/>
      <c r="RVR62" s="409"/>
      <c r="RVS62" s="410"/>
      <c r="RVT62" s="411"/>
      <c r="RVU62" s="412"/>
      <c r="RVV62" s="406"/>
      <c r="RVW62" s="407"/>
      <c r="RVX62" s="408"/>
      <c r="RVY62" s="409"/>
      <c r="RVZ62" s="410"/>
      <c r="RWA62" s="411"/>
      <c r="RWB62" s="412"/>
      <c r="RWC62" s="406"/>
      <c r="RWD62" s="407"/>
      <c r="RWE62" s="408"/>
      <c r="RWF62" s="409"/>
      <c r="RWG62" s="410"/>
      <c r="RWH62" s="411"/>
      <c r="RWI62" s="412"/>
      <c r="RWJ62" s="406"/>
      <c r="RWK62" s="407"/>
      <c r="RWL62" s="408"/>
      <c r="RWM62" s="409"/>
      <c r="RWN62" s="410"/>
      <c r="RWO62" s="411"/>
      <c r="RWP62" s="412"/>
      <c r="RWQ62" s="406"/>
      <c r="RWR62" s="407"/>
      <c r="RWS62" s="408"/>
      <c r="RWT62" s="409"/>
      <c r="RWU62" s="410"/>
      <c r="RWV62" s="411"/>
      <c r="RWW62" s="412"/>
      <c r="RWX62" s="406"/>
      <c r="RWY62" s="407"/>
      <c r="RWZ62" s="408"/>
      <c r="RXA62" s="409"/>
      <c r="RXB62" s="410"/>
      <c r="RXC62" s="411"/>
      <c r="RXD62" s="412"/>
      <c r="RXE62" s="406"/>
      <c r="RXF62" s="407"/>
      <c r="RXG62" s="408"/>
      <c r="RXH62" s="409"/>
      <c r="RXI62" s="410"/>
      <c r="RXJ62" s="411"/>
      <c r="RXK62" s="412"/>
      <c r="RXL62" s="406"/>
      <c r="RXM62" s="407"/>
      <c r="RXN62" s="408"/>
      <c r="RXO62" s="409"/>
      <c r="RXP62" s="410"/>
      <c r="RXQ62" s="411"/>
      <c r="RXR62" s="412"/>
      <c r="RXS62" s="406"/>
      <c r="RXT62" s="407"/>
      <c r="RXU62" s="408"/>
      <c r="RXV62" s="409"/>
      <c r="RXW62" s="410"/>
      <c r="RXX62" s="411"/>
      <c r="RXY62" s="412"/>
      <c r="RXZ62" s="406"/>
      <c r="RYA62" s="407"/>
      <c r="RYB62" s="408"/>
      <c r="RYC62" s="409"/>
      <c r="RYD62" s="410"/>
      <c r="RYE62" s="411"/>
      <c r="RYF62" s="412"/>
      <c r="RYG62" s="406"/>
      <c r="RYH62" s="407"/>
      <c r="RYI62" s="408"/>
      <c r="RYJ62" s="409"/>
      <c r="RYK62" s="410"/>
      <c r="RYL62" s="411"/>
      <c r="RYM62" s="412"/>
      <c r="RYN62" s="406"/>
      <c r="RYO62" s="407"/>
      <c r="RYP62" s="408"/>
      <c r="RYQ62" s="409"/>
      <c r="RYR62" s="410"/>
      <c r="RYS62" s="411"/>
      <c r="RYT62" s="412"/>
      <c r="RYU62" s="406"/>
      <c r="RYV62" s="407"/>
      <c r="RYW62" s="408"/>
      <c r="RYX62" s="409"/>
      <c r="RYY62" s="410"/>
      <c r="RYZ62" s="411"/>
      <c r="RZA62" s="412"/>
      <c r="RZB62" s="406"/>
      <c r="RZC62" s="407"/>
      <c r="RZD62" s="408"/>
      <c r="RZE62" s="409"/>
      <c r="RZF62" s="410"/>
      <c r="RZG62" s="411"/>
      <c r="RZH62" s="412"/>
      <c r="RZI62" s="406"/>
      <c r="RZJ62" s="407"/>
      <c r="RZK62" s="408"/>
      <c r="RZL62" s="409"/>
      <c r="RZM62" s="410"/>
      <c r="RZN62" s="411"/>
      <c r="RZO62" s="412"/>
      <c r="RZP62" s="406"/>
      <c r="RZQ62" s="407"/>
      <c r="RZR62" s="408"/>
      <c r="RZS62" s="409"/>
      <c r="RZT62" s="410"/>
      <c r="RZU62" s="411"/>
      <c r="RZV62" s="412"/>
      <c r="RZW62" s="406"/>
      <c r="RZX62" s="407"/>
      <c r="RZY62" s="408"/>
      <c r="RZZ62" s="409"/>
      <c r="SAA62" s="410"/>
      <c r="SAB62" s="411"/>
      <c r="SAC62" s="412"/>
      <c r="SAD62" s="406"/>
      <c r="SAE62" s="407"/>
      <c r="SAF62" s="408"/>
      <c r="SAG62" s="409"/>
      <c r="SAH62" s="410"/>
      <c r="SAI62" s="411"/>
      <c r="SAJ62" s="412"/>
      <c r="SAK62" s="406"/>
      <c r="SAL62" s="407"/>
      <c r="SAM62" s="408"/>
      <c r="SAN62" s="409"/>
      <c r="SAO62" s="410"/>
      <c r="SAP62" s="411"/>
      <c r="SAQ62" s="412"/>
      <c r="SAR62" s="406"/>
      <c r="SAS62" s="407"/>
      <c r="SAT62" s="408"/>
      <c r="SAU62" s="409"/>
      <c r="SAV62" s="410"/>
      <c r="SAW62" s="411"/>
      <c r="SAX62" s="412"/>
      <c r="SAY62" s="406"/>
      <c r="SAZ62" s="407"/>
      <c r="SBA62" s="408"/>
      <c r="SBB62" s="409"/>
      <c r="SBC62" s="410"/>
      <c r="SBD62" s="411"/>
      <c r="SBE62" s="412"/>
      <c r="SBF62" s="406"/>
      <c r="SBG62" s="407"/>
      <c r="SBH62" s="408"/>
      <c r="SBI62" s="409"/>
      <c r="SBJ62" s="410"/>
      <c r="SBK62" s="411"/>
      <c r="SBL62" s="412"/>
      <c r="SBM62" s="406"/>
      <c r="SBN62" s="407"/>
      <c r="SBO62" s="408"/>
      <c r="SBP62" s="409"/>
      <c r="SBQ62" s="410"/>
      <c r="SBR62" s="411"/>
      <c r="SBS62" s="412"/>
      <c r="SBT62" s="406"/>
      <c r="SBU62" s="407"/>
      <c r="SBV62" s="408"/>
      <c r="SBW62" s="409"/>
      <c r="SBX62" s="410"/>
      <c r="SBY62" s="411"/>
      <c r="SBZ62" s="412"/>
      <c r="SCA62" s="406"/>
      <c r="SCB62" s="407"/>
      <c r="SCC62" s="408"/>
      <c r="SCD62" s="409"/>
      <c r="SCE62" s="410"/>
      <c r="SCF62" s="411"/>
      <c r="SCG62" s="412"/>
      <c r="SCH62" s="406"/>
      <c r="SCI62" s="407"/>
      <c r="SCJ62" s="408"/>
      <c r="SCK62" s="409"/>
      <c r="SCL62" s="410"/>
      <c r="SCM62" s="411"/>
      <c r="SCN62" s="412"/>
      <c r="SCO62" s="406"/>
      <c r="SCP62" s="407"/>
      <c r="SCQ62" s="408"/>
      <c r="SCR62" s="409"/>
      <c r="SCS62" s="410"/>
      <c r="SCT62" s="411"/>
      <c r="SCU62" s="412"/>
      <c r="SCV62" s="406"/>
      <c r="SCW62" s="407"/>
      <c r="SCX62" s="408"/>
      <c r="SCY62" s="409"/>
      <c r="SCZ62" s="410"/>
      <c r="SDA62" s="411"/>
      <c r="SDB62" s="412"/>
      <c r="SDC62" s="406"/>
      <c r="SDD62" s="407"/>
      <c r="SDE62" s="408"/>
      <c r="SDF62" s="409"/>
      <c r="SDG62" s="410"/>
      <c r="SDH62" s="411"/>
      <c r="SDI62" s="412"/>
      <c r="SDJ62" s="406"/>
      <c r="SDK62" s="407"/>
      <c r="SDL62" s="408"/>
      <c r="SDM62" s="409"/>
      <c r="SDN62" s="410"/>
      <c r="SDO62" s="411"/>
      <c r="SDP62" s="412"/>
      <c r="SDQ62" s="406"/>
      <c r="SDR62" s="407"/>
      <c r="SDS62" s="408"/>
      <c r="SDT62" s="409"/>
      <c r="SDU62" s="410"/>
      <c r="SDV62" s="411"/>
      <c r="SDW62" s="412"/>
      <c r="SDX62" s="406"/>
      <c r="SDY62" s="407"/>
      <c r="SDZ62" s="408"/>
      <c r="SEA62" s="409"/>
      <c r="SEB62" s="410"/>
      <c r="SEC62" s="411"/>
      <c r="SED62" s="412"/>
      <c r="SEE62" s="406"/>
      <c r="SEF62" s="407"/>
      <c r="SEG62" s="408"/>
      <c r="SEH62" s="409"/>
      <c r="SEI62" s="410"/>
      <c r="SEJ62" s="411"/>
      <c r="SEK62" s="412"/>
      <c r="SEL62" s="406"/>
      <c r="SEM62" s="407"/>
      <c r="SEN62" s="408"/>
      <c r="SEO62" s="409"/>
      <c r="SEP62" s="410"/>
      <c r="SEQ62" s="411"/>
      <c r="SER62" s="412"/>
      <c r="SES62" s="406"/>
      <c r="SET62" s="407"/>
      <c r="SEU62" s="408"/>
      <c r="SEV62" s="409"/>
      <c r="SEW62" s="410"/>
      <c r="SEX62" s="411"/>
      <c r="SEY62" s="412"/>
      <c r="SEZ62" s="406"/>
      <c r="SFA62" s="407"/>
      <c r="SFB62" s="408"/>
      <c r="SFC62" s="409"/>
      <c r="SFD62" s="410"/>
      <c r="SFE62" s="411"/>
      <c r="SFF62" s="412"/>
      <c r="SFG62" s="406"/>
      <c r="SFH62" s="407"/>
      <c r="SFI62" s="408"/>
      <c r="SFJ62" s="409"/>
      <c r="SFK62" s="410"/>
      <c r="SFL62" s="411"/>
      <c r="SFM62" s="412"/>
      <c r="SFN62" s="406"/>
      <c r="SFO62" s="407"/>
      <c r="SFP62" s="408"/>
      <c r="SFQ62" s="409"/>
      <c r="SFR62" s="410"/>
      <c r="SFS62" s="411"/>
      <c r="SFT62" s="412"/>
      <c r="SFU62" s="406"/>
      <c r="SFV62" s="407"/>
      <c r="SFW62" s="408"/>
      <c r="SFX62" s="409"/>
      <c r="SFY62" s="410"/>
      <c r="SFZ62" s="411"/>
      <c r="SGA62" s="412"/>
      <c r="SGB62" s="406"/>
      <c r="SGC62" s="407"/>
      <c r="SGD62" s="408"/>
      <c r="SGE62" s="409"/>
      <c r="SGF62" s="410"/>
      <c r="SGG62" s="411"/>
      <c r="SGH62" s="412"/>
      <c r="SGI62" s="406"/>
      <c r="SGJ62" s="407"/>
      <c r="SGK62" s="408"/>
      <c r="SGL62" s="409"/>
      <c r="SGM62" s="410"/>
      <c r="SGN62" s="411"/>
      <c r="SGO62" s="412"/>
      <c r="SGP62" s="406"/>
      <c r="SGQ62" s="407"/>
      <c r="SGR62" s="408"/>
      <c r="SGS62" s="409"/>
      <c r="SGT62" s="410"/>
      <c r="SGU62" s="411"/>
      <c r="SGV62" s="412"/>
      <c r="SGW62" s="406"/>
      <c r="SGX62" s="407"/>
      <c r="SGY62" s="408"/>
      <c r="SGZ62" s="409"/>
      <c r="SHA62" s="410"/>
      <c r="SHB62" s="411"/>
      <c r="SHC62" s="412"/>
      <c r="SHD62" s="406"/>
      <c r="SHE62" s="407"/>
      <c r="SHF62" s="408"/>
      <c r="SHG62" s="409"/>
      <c r="SHH62" s="410"/>
      <c r="SHI62" s="411"/>
      <c r="SHJ62" s="412"/>
      <c r="SHK62" s="406"/>
      <c r="SHL62" s="407"/>
      <c r="SHM62" s="408"/>
      <c r="SHN62" s="409"/>
      <c r="SHO62" s="410"/>
      <c r="SHP62" s="411"/>
      <c r="SHQ62" s="412"/>
      <c r="SHR62" s="406"/>
      <c r="SHS62" s="407"/>
      <c r="SHT62" s="408"/>
      <c r="SHU62" s="409"/>
      <c r="SHV62" s="410"/>
      <c r="SHW62" s="411"/>
      <c r="SHX62" s="412"/>
      <c r="SHY62" s="406"/>
      <c r="SHZ62" s="407"/>
      <c r="SIA62" s="408"/>
      <c r="SIB62" s="409"/>
      <c r="SIC62" s="410"/>
      <c r="SID62" s="411"/>
      <c r="SIE62" s="412"/>
      <c r="SIF62" s="406"/>
      <c r="SIG62" s="407"/>
      <c r="SIH62" s="408"/>
      <c r="SII62" s="409"/>
      <c r="SIJ62" s="410"/>
      <c r="SIK62" s="411"/>
      <c r="SIL62" s="412"/>
      <c r="SIM62" s="406"/>
      <c r="SIN62" s="407"/>
      <c r="SIO62" s="408"/>
      <c r="SIP62" s="409"/>
      <c r="SIQ62" s="410"/>
      <c r="SIR62" s="411"/>
      <c r="SIS62" s="412"/>
      <c r="SIT62" s="406"/>
      <c r="SIU62" s="407"/>
      <c r="SIV62" s="408"/>
      <c r="SIW62" s="409"/>
      <c r="SIX62" s="410"/>
      <c r="SIY62" s="411"/>
      <c r="SIZ62" s="412"/>
      <c r="SJA62" s="406"/>
      <c r="SJB62" s="407"/>
      <c r="SJC62" s="408"/>
      <c r="SJD62" s="409"/>
      <c r="SJE62" s="410"/>
      <c r="SJF62" s="411"/>
      <c r="SJG62" s="412"/>
      <c r="SJH62" s="406"/>
      <c r="SJI62" s="407"/>
      <c r="SJJ62" s="408"/>
      <c r="SJK62" s="409"/>
      <c r="SJL62" s="410"/>
      <c r="SJM62" s="411"/>
      <c r="SJN62" s="412"/>
      <c r="SJO62" s="406"/>
      <c r="SJP62" s="407"/>
      <c r="SJQ62" s="408"/>
      <c r="SJR62" s="409"/>
      <c r="SJS62" s="410"/>
      <c r="SJT62" s="411"/>
      <c r="SJU62" s="412"/>
      <c r="SJV62" s="406"/>
      <c r="SJW62" s="407"/>
      <c r="SJX62" s="408"/>
      <c r="SJY62" s="409"/>
      <c r="SJZ62" s="410"/>
      <c r="SKA62" s="411"/>
      <c r="SKB62" s="412"/>
      <c r="SKC62" s="406"/>
      <c r="SKD62" s="407"/>
      <c r="SKE62" s="408"/>
      <c r="SKF62" s="409"/>
      <c r="SKG62" s="410"/>
      <c r="SKH62" s="411"/>
      <c r="SKI62" s="412"/>
      <c r="SKJ62" s="406"/>
      <c r="SKK62" s="407"/>
      <c r="SKL62" s="408"/>
      <c r="SKM62" s="409"/>
      <c r="SKN62" s="410"/>
      <c r="SKO62" s="411"/>
      <c r="SKP62" s="412"/>
      <c r="SKQ62" s="406"/>
      <c r="SKR62" s="407"/>
      <c r="SKS62" s="408"/>
      <c r="SKT62" s="409"/>
      <c r="SKU62" s="410"/>
      <c r="SKV62" s="411"/>
      <c r="SKW62" s="412"/>
      <c r="SKX62" s="406"/>
      <c r="SKY62" s="407"/>
      <c r="SKZ62" s="408"/>
      <c r="SLA62" s="409"/>
      <c r="SLB62" s="410"/>
      <c r="SLC62" s="411"/>
      <c r="SLD62" s="412"/>
      <c r="SLE62" s="406"/>
      <c r="SLF62" s="407"/>
      <c r="SLG62" s="408"/>
      <c r="SLH62" s="409"/>
      <c r="SLI62" s="410"/>
      <c r="SLJ62" s="411"/>
      <c r="SLK62" s="412"/>
      <c r="SLL62" s="406"/>
      <c r="SLM62" s="407"/>
      <c r="SLN62" s="408"/>
      <c r="SLO62" s="409"/>
      <c r="SLP62" s="410"/>
      <c r="SLQ62" s="411"/>
      <c r="SLR62" s="412"/>
      <c r="SLS62" s="406"/>
      <c r="SLT62" s="407"/>
      <c r="SLU62" s="408"/>
      <c r="SLV62" s="409"/>
      <c r="SLW62" s="410"/>
      <c r="SLX62" s="411"/>
      <c r="SLY62" s="412"/>
      <c r="SLZ62" s="406"/>
      <c r="SMA62" s="407"/>
      <c r="SMB62" s="408"/>
      <c r="SMC62" s="409"/>
      <c r="SMD62" s="410"/>
      <c r="SME62" s="411"/>
      <c r="SMF62" s="412"/>
      <c r="SMG62" s="406"/>
      <c r="SMH62" s="407"/>
      <c r="SMI62" s="408"/>
      <c r="SMJ62" s="409"/>
      <c r="SMK62" s="410"/>
      <c r="SML62" s="411"/>
      <c r="SMM62" s="412"/>
      <c r="SMN62" s="406"/>
      <c r="SMO62" s="407"/>
      <c r="SMP62" s="408"/>
      <c r="SMQ62" s="409"/>
      <c r="SMR62" s="410"/>
      <c r="SMS62" s="411"/>
      <c r="SMT62" s="412"/>
      <c r="SMU62" s="406"/>
      <c r="SMV62" s="407"/>
      <c r="SMW62" s="408"/>
      <c r="SMX62" s="409"/>
      <c r="SMY62" s="410"/>
      <c r="SMZ62" s="411"/>
      <c r="SNA62" s="412"/>
      <c r="SNB62" s="406"/>
      <c r="SNC62" s="407"/>
      <c r="SND62" s="408"/>
      <c r="SNE62" s="409"/>
      <c r="SNF62" s="410"/>
      <c r="SNG62" s="411"/>
      <c r="SNH62" s="412"/>
      <c r="SNI62" s="406"/>
      <c r="SNJ62" s="407"/>
      <c r="SNK62" s="408"/>
      <c r="SNL62" s="409"/>
      <c r="SNM62" s="410"/>
      <c r="SNN62" s="411"/>
      <c r="SNO62" s="412"/>
      <c r="SNP62" s="406"/>
      <c r="SNQ62" s="407"/>
      <c r="SNR62" s="408"/>
      <c r="SNS62" s="409"/>
      <c r="SNT62" s="410"/>
      <c r="SNU62" s="411"/>
      <c r="SNV62" s="412"/>
      <c r="SNW62" s="406"/>
      <c r="SNX62" s="407"/>
      <c r="SNY62" s="408"/>
      <c r="SNZ62" s="409"/>
      <c r="SOA62" s="410"/>
      <c r="SOB62" s="411"/>
      <c r="SOC62" s="412"/>
      <c r="SOD62" s="406"/>
      <c r="SOE62" s="407"/>
      <c r="SOF62" s="408"/>
      <c r="SOG62" s="409"/>
      <c r="SOH62" s="410"/>
      <c r="SOI62" s="411"/>
      <c r="SOJ62" s="412"/>
      <c r="SOK62" s="406"/>
      <c r="SOL62" s="407"/>
      <c r="SOM62" s="408"/>
      <c r="SON62" s="409"/>
      <c r="SOO62" s="410"/>
      <c r="SOP62" s="411"/>
      <c r="SOQ62" s="412"/>
      <c r="SOR62" s="406"/>
      <c r="SOS62" s="407"/>
      <c r="SOT62" s="408"/>
      <c r="SOU62" s="409"/>
      <c r="SOV62" s="410"/>
      <c r="SOW62" s="411"/>
      <c r="SOX62" s="412"/>
      <c r="SOY62" s="406"/>
      <c r="SOZ62" s="407"/>
      <c r="SPA62" s="408"/>
      <c r="SPB62" s="409"/>
      <c r="SPC62" s="410"/>
      <c r="SPD62" s="411"/>
      <c r="SPE62" s="412"/>
      <c r="SPF62" s="406"/>
      <c r="SPG62" s="407"/>
      <c r="SPH62" s="408"/>
      <c r="SPI62" s="409"/>
      <c r="SPJ62" s="410"/>
      <c r="SPK62" s="411"/>
      <c r="SPL62" s="412"/>
      <c r="SPM62" s="406"/>
      <c r="SPN62" s="407"/>
      <c r="SPO62" s="408"/>
      <c r="SPP62" s="409"/>
      <c r="SPQ62" s="410"/>
      <c r="SPR62" s="411"/>
      <c r="SPS62" s="412"/>
      <c r="SPT62" s="406"/>
      <c r="SPU62" s="407"/>
      <c r="SPV62" s="408"/>
      <c r="SPW62" s="409"/>
      <c r="SPX62" s="410"/>
      <c r="SPY62" s="411"/>
      <c r="SPZ62" s="412"/>
      <c r="SQA62" s="406"/>
      <c r="SQB62" s="407"/>
      <c r="SQC62" s="408"/>
      <c r="SQD62" s="409"/>
      <c r="SQE62" s="410"/>
      <c r="SQF62" s="411"/>
      <c r="SQG62" s="412"/>
      <c r="SQH62" s="406"/>
      <c r="SQI62" s="407"/>
      <c r="SQJ62" s="408"/>
      <c r="SQK62" s="409"/>
      <c r="SQL62" s="410"/>
      <c r="SQM62" s="411"/>
      <c r="SQN62" s="412"/>
      <c r="SQO62" s="406"/>
      <c r="SQP62" s="407"/>
      <c r="SQQ62" s="408"/>
      <c r="SQR62" s="409"/>
      <c r="SQS62" s="410"/>
      <c r="SQT62" s="411"/>
      <c r="SQU62" s="412"/>
      <c r="SQV62" s="406"/>
      <c r="SQW62" s="407"/>
      <c r="SQX62" s="408"/>
      <c r="SQY62" s="409"/>
      <c r="SQZ62" s="410"/>
      <c r="SRA62" s="411"/>
      <c r="SRB62" s="412"/>
      <c r="SRC62" s="406"/>
      <c r="SRD62" s="407"/>
      <c r="SRE62" s="408"/>
      <c r="SRF62" s="409"/>
      <c r="SRG62" s="410"/>
      <c r="SRH62" s="411"/>
      <c r="SRI62" s="412"/>
      <c r="SRJ62" s="406"/>
      <c r="SRK62" s="407"/>
      <c r="SRL62" s="408"/>
      <c r="SRM62" s="409"/>
      <c r="SRN62" s="410"/>
      <c r="SRO62" s="411"/>
      <c r="SRP62" s="412"/>
      <c r="SRQ62" s="406"/>
      <c r="SRR62" s="407"/>
      <c r="SRS62" s="408"/>
      <c r="SRT62" s="409"/>
      <c r="SRU62" s="410"/>
      <c r="SRV62" s="411"/>
      <c r="SRW62" s="412"/>
      <c r="SRX62" s="406"/>
      <c r="SRY62" s="407"/>
      <c r="SRZ62" s="408"/>
      <c r="SSA62" s="409"/>
      <c r="SSB62" s="410"/>
      <c r="SSC62" s="411"/>
      <c r="SSD62" s="412"/>
      <c r="SSE62" s="406"/>
      <c r="SSF62" s="407"/>
      <c r="SSG62" s="408"/>
      <c r="SSH62" s="409"/>
      <c r="SSI62" s="410"/>
      <c r="SSJ62" s="411"/>
      <c r="SSK62" s="412"/>
      <c r="SSL62" s="406"/>
      <c r="SSM62" s="407"/>
      <c r="SSN62" s="408"/>
      <c r="SSO62" s="409"/>
      <c r="SSP62" s="410"/>
      <c r="SSQ62" s="411"/>
      <c r="SSR62" s="412"/>
      <c r="SSS62" s="406"/>
      <c r="SST62" s="407"/>
      <c r="SSU62" s="408"/>
      <c r="SSV62" s="409"/>
      <c r="SSW62" s="410"/>
      <c r="SSX62" s="411"/>
      <c r="SSY62" s="412"/>
      <c r="SSZ62" s="406"/>
      <c r="STA62" s="407"/>
      <c r="STB62" s="408"/>
      <c r="STC62" s="409"/>
      <c r="STD62" s="410"/>
      <c r="STE62" s="411"/>
      <c r="STF62" s="412"/>
      <c r="STG62" s="406"/>
      <c r="STH62" s="407"/>
      <c r="STI62" s="408"/>
      <c r="STJ62" s="409"/>
      <c r="STK62" s="410"/>
      <c r="STL62" s="411"/>
      <c r="STM62" s="412"/>
      <c r="STN62" s="406"/>
      <c r="STO62" s="407"/>
      <c r="STP62" s="408"/>
      <c r="STQ62" s="409"/>
      <c r="STR62" s="410"/>
      <c r="STS62" s="411"/>
      <c r="STT62" s="412"/>
      <c r="STU62" s="406"/>
      <c r="STV62" s="407"/>
      <c r="STW62" s="408"/>
      <c r="STX62" s="409"/>
      <c r="STY62" s="410"/>
      <c r="STZ62" s="411"/>
      <c r="SUA62" s="412"/>
      <c r="SUB62" s="406"/>
      <c r="SUC62" s="407"/>
      <c r="SUD62" s="408"/>
      <c r="SUE62" s="409"/>
      <c r="SUF62" s="410"/>
      <c r="SUG62" s="411"/>
      <c r="SUH62" s="412"/>
      <c r="SUI62" s="406"/>
      <c r="SUJ62" s="407"/>
      <c r="SUK62" s="408"/>
      <c r="SUL62" s="409"/>
      <c r="SUM62" s="410"/>
      <c r="SUN62" s="411"/>
      <c r="SUO62" s="412"/>
      <c r="SUP62" s="406"/>
      <c r="SUQ62" s="407"/>
      <c r="SUR62" s="408"/>
      <c r="SUS62" s="409"/>
      <c r="SUT62" s="410"/>
      <c r="SUU62" s="411"/>
      <c r="SUV62" s="412"/>
      <c r="SUW62" s="406"/>
      <c r="SUX62" s="407"/>
      <c r="SUY62" s="408"/>
      <c r="SUZ62" s="409"/>
      <c r="SVA62" s="410"/>
      <c r="SVB62" s="411"/>
      <c r="SVC62" s="412"/>
      <c r="SVD62" s="406"/>
      <c r="SVE62" s="407"/>
      <c r="SVF62" s="408"/>
      <c r="SVG62" s="409"/>
      <c r="SVH62" s="410"/>
      <c r="SVI62" s="411"/>
      <c r="SVJ62" s="412"/>
      <c r="SVK62" s="406"/>
      <c r="SVL62" s="407"/>
      <c r="SVM62" s="408"/>
      <c r="SVN62" s="409"/>
      <c r="SVO62" s="410"/>
      <c r="SVP62" s="411"/>
      <c r="SVQ62" s="412"/>
      <c r="SVR62" s="406"/>
      <c r="SVS62" s="407"/>
      <c r="SVT62" s="408"/>
      <c r="SVU62" s="409"/>
      <c r="SVV62" s="410"/>
      <c r="SVW62" s="411"/>
      <c r="SVX62" s="412"/>
      <c r="SVY62" s="406"/>
      <c r="SVZ62" s="407"/>
      <c r="SWA62" s="408"/>
      <c r="SWB62" s="409"/>
      <c r="SWC62" s="410"/>
      <c r="SWD62" s="411"/>
      <c r="SWE62" s="412"/>
      <c r="SWF62" s="406"/>
      <c r="SWG62" s="407"/>
      <c r="SWH62" s="408"/>
      <c r="SWI62" s="409"/>
      <c r="SWJ62" s="410"/>
      <c r="SWK62" s="411"/>
      <c r="SWL62" s="412"/>
      <c r="SWM62" s="406"/>
      <c r="SWN62" s="407"/>
      <c r="SWO62" s="408"/>
      <c r="SWP62" s="409"/>
      <c r="SWQ62" s="410"/>
      <c r="SWR62" s="411"/>
      <c r="SWS62" s="412"/>
      <c r="SWT62" s="406"/>
      <c r="SWU62" s="407"/>
      <c r="SWV62" s="408"/>
      <c r="SWW62" s="409"/>
      <c r="SWX62" s="410"/>
      <c r="SWY62" s="411"/>
      <c r="SWZ62" s="412"/>
      <c r="SXA62" s="406"/>
      <c r="SXB62" s="407"/>
      <c r="SXC62" s="408"/>
      <c r="SXD62" s="409"/>
      <c r="SXE62" s="410"/>
      <c r="SXF62" s="411"/>
      <c r="SXG62" s="412"/>
      <c r="SXH62" s="406"/>
      <c r="SXI62" s="407"/>
      <c r="SXJ62" s="408"/>
      <c r="SXK62" s="409"/>
      <c r="SXL62" s="410"/>
      <c r="SXM62" s="411"/>
      <c r="SXN62" s="412"/>
      <c r="SXO62" s="406"/>
      <c r="SXP62" s="407"/>
      <c r="SXQ62" s="408"/>
      <c r="SXR62" s="409"/>
      <c r="SXS62" s="410"/>
      <c r="SXT62" s="411"/>
      <c r="SXU62" s="412"/>
      <c r="SXV62" s="406"/>
      <c r="SXW62" s="407"/>
      <c r="SXX62" s="408"/>
      <c r="SXY62" s="409"/>
      <c r="SXZ62" s="410"/>
      <c r="SYA62" s="411"/>
      <c r="SYB62" s="412"/>
      <c r="SYC62" s="406"/>
      <c r="SYD62" s="407"/>
      <c r="SYE62" s="408"/>
      <c r="SYF62" s="409"/>
      <c r="SYG62" s="410"/>
      <c r="SYH62" s="411"/>
      <c r="SYI62" s="412"/>
      <c r="SYJ62" s="406"/>
      <c r="SYK62" s="407"/>
      <c r="SYL62" s="408"/>
      <c r="SYM62" s="409"/>
      <c r="SYN62" s="410"/>
      <c r="SYO62" s="411"/>
      <c r="SYP62" s="412"/>
      <c r="SYQ62" s="406"/>
      <c r="SYR62" s="407"/>
      <c r="SYS62" s="408"/>
      <c r="SYT62" s="409"/>
      <c r="SYU62" s="410"/>
      <c r="SYV62" s="411"/>
      <c r="SYW62" s="412"/>
      <c r="SYX62" s="406"/>
      <c r="SYY62" s="407"/>
      <c r="SYZ62" s="408"/>
      <c r="SZA62" s="409"/>
      <c r="SZB62" s="410"/>
      <c r="SZC62" s="411"/>
      <c r="SZD62" s="412"/>
      <c r="SZE62" s="406"/>
      <c r="SZF62" s="407"/>
      <c r="SZG62" s="408"/>
      <c r="SZH62" s="409"/>
      <c r="SZI62" s="410"/>
      <c r="SZJ62" s="411"/>
      <c r="SZK62" s="412"/>
      <c r="SZL62" s="406"/>
      <c r="SZM62" s="407"/>
      <c r="SZN62" s="408"/>
      <c r="SZO62" s="409"/>
      <c r="SZP62" s="410"/>
      <c r="SZQ62" s="411"/>
      <c r="SZR62" s="412"/>
      <c r="SZS62" s="406"/>
      <c r="SZT62" s="407"/>
      <c r="SZU62" s="408"/>
      <c r="SZV62" s="409"/>
      <c r="SZW62" s="410"/>
      <c r="SZX62" s="411"/>
      <c r="SZY62" s="412"/>
      <c r="SZZ62" s="406"/>
      <c r="TAA62" s="407"/>
      <c r="TAB62" s="408"/>
      <c r="TAC62" s="409"/>
      <c r="TAD62" s="410"/>
      <c r="TAE62" s="411"/>
      <c r="TAF62" s="412"/>
      <c r="TAG62" s="406"/>
      <c r="TAH62" s="407"/>
      <c r="TAI62" s="408"/>
      <c r="TAJ62" s="409"/>
      <c r="TAK62" s="410"/>
      <c r="TAL62" s="411"/>
      <c r="TAM62" s="412"/>
      <c r="TAN62" s="406"/>
      <c r="TAO62" s="407"/>
      <c r="TAP62" s="408"/>
      <c r="TAQ62" s="409"/>
      <c r="TAR62" s="410"/>
      <c r="TAS62" s="411"/>
      <c r="TAT62" s="412"/>
      <c r="TAU62" s="406"/>
      <c r="TAV62" s="407"/>
      <c r="TAW62" s="408"/>
      <c r="TAX62" s="409"/>
      <c r="TAY62" s="410"/>
      <c r="TAZ62" s="411"/>
      <c r="TBA62" s="412"/>
      <c r="TBB62" s="406"/>
      <c r="TBC62" s="407"/>
      <c r="TBD62" s="408"/>
      <c r="TBE62" s="409"/>
      <c r="TBF62" s="410"/>
      <c r="TBG62" s="411"/>
      <c r="TBH62" s="412"/>
      <c r="TBI62" s="406"/>
      <c r="TBJ62" s="407"/>
      <c r="TBK62" s="408"/>
      <c r="TBL62" s="409"/>
      <c r="TBM62" s="410"/>
      <c r="TBN62" s="411"/>
      <c r="TBO62" s="412"/>
      <c r="TBP62" s="406"/>
      <c r="TBQ62" s="407"/>
      <c r="TBR62" s="408"/>
      <c r="TBS62" s="409"/>
      <c r="TBT62" s="410"/>
      <c r="TBU62" s="411"/>
      <c r="TBV62" s="412"/>
      <c r="TBW62" s="406"/>
      <c r="TBX62" s="407"/>
      <c r="TBY62" s="408"/>
      <c r="TBZ62" s="409"/>
      <c r="TCA62" s="410"/>
      <c r="TCB62" s="411"/>
      <c r="TCC62" s="412"/>
      <c r="TCD62" s="406"/>
      <c r="TCE62" s="407"/>
      <c r="TCF62" s="408"/>
      <c r="TCG62" s="409"/>
      <c r="TCH62" s="410"/>
      <c r="TCI62" s="411"/>
      <c r="TCJ62" s="412"/>
      <c r="TCK62" s="406"/>
      <c r="TCL62" s="407"/>
      <c r="TCM62" s="408"/>
      <c r="TCN62" s="409"/>
      <c r="TCO62" s="410"/>
      <c r="TCP62" s="411"/>
      <c r="TCQ62" s="412"/>
      <c r="TCR62" s="406"/>
      <c r="TCS62" s="407"/>
      <c r="TCT62" s="408"/>
      <c r="TCU62" s="409"/>
      <c r="TCV62" s="410"/>
      <c r="TCW62" s="411"/>
      <c r="TCX62" s="412"/>
      <c r="TCY62" s="406"/>
      <c r="TCZ62" s="407"/>
      <c r="TDA62" s="408"/>
      <c r="TDB62" s="409"/>
      <c r="TDC62" s="410"/>
      <c r="TDD62" s="411"/>
      <c r="TDE62" s="412"/>
      <c r="TDF62" s="406"/>
      <c r="TDG62" s="407"/>
      <c r="TDH62" s="408"/>
      <c r="TDI62" s="409"/>
      <c r="TDJ62" s="410"/>
      <c r="TDK62" s="411"/>
      <c r="TDL62" s="412"/>
      <c r="TDM62" s="406"/>
      <c r="TDN62" s="407"/>
      <c r="TDO62" s="408"/>
      <c r="TDP62" s="409"/>
      <c r="TDQ62" s="410"/>
      <c r="TDR62" s="411"/>
      <c r="TDS62" s="412"/>
      <c r="TDT62" s="406"/>
      <c r="TDU62" s="407"/>
      <c r="TDV62" s="408"/>
      <c r="TDW62" s="409"/>
      <c r="TDX62" s="410"/>
      <c r="TDY62" s="411"/>
      <c r="TDZ62" s="412"/>
      <c r="TEA62" s="406"/>
      <c r="TEB62" s="407"/>
      <c r="TEC62" s="408"/>
      <c r="TED62" s="409"/>
      <c r="TEE62" s="410"/>
      <c r="TEF62" s="411"/>
      <c r="TEG62" s="412"/>
      <c r="TEH62" s="406"/>
      <c r="TEI62" s="407"/>
      <c r="TEJ62" s="408"/>
      <c r="TEK62" s="409"/>
      <c r="TEL62" s="410"/>
      <c r="TEM62" s="411"/>
      <c r="TEN62" s="412"/>
      <c r="TEO62" s="406"/>
      <c r="TEP62" s="407"/>
      <c r="TEQ62" s="408"/>
      <c r="TER62" s="409"/>
      <c r="TES62" s="410"/>
      <c r="TET62" s="411"/>
      <c r="TEU62" s="412"/>
      <c r="TEV62" s="406"/>
      <c r="TEW62" s="407"/>
      <c r="TEX62" s="408"/>
      <c r="TEY62" s="409"/>
      <c r="TEZ62" s="410"/>
      <c r="TFA62" s="411"/>
      <c r="TFB62" s="412"/>
      <c r="TFC62" s="406"/>
      <c r="TFD62" s="407"/>
      <c r="TFE62" s="408"/>
      <c r="TFF62" s="409"/>
      <c r="TFG62" s="410"/>
      <c r="TFH62" s="411"/>
      <c r="TFI62" s="412"/>
      <c r="TFJ62" s="406"/>
      <c r="TFK62" s="407"/>
      <c r="TFL62" s="408"/>
      <c r="TFM62" s="409"/>
      <c r="TFN62" s="410"/>
      <c r="TFO62" s="411"/>
      <c r="TFP62" s="412"/>
      <c r="TFQ62" s="406"/>
      <c r="TFR62" s="407"/>
      <c r="TFS62" s="408"/>
      <c r="TFT62" s="409"/>
      <c r="TFU62" s="410"/>
      <c r="TFV62" s="411"/>
      <c r="TFW62" s="412"/>
      <c r="TFX62" s="406"/>
      <c r="TFY62" s="407"/>
      <c r="TFZ62" s="408"/>
      <c r="TGA62" s="409"/>
      <c r="TGB62" s="410"/>
      <c r="TGC62" s="411"/>
      <c r="TGD62" s="412"/>
      <c r="TGE62" s="406"/>
      <c r="TGF62" s="407"/>
      <c r="TGG62" s="408"/>
      <c r="TGH62" s="409"/>
      <c r="TGI62" s="410"/>
      <c r="TGJ62" s="411"/>
      <c r="TGK62" s="412"/>
      <c r="TGL62" s="406"/>
      <c r="TGM62" s="407"/>
      <c r="TGN62" s="408"/>
      <c r="TGO62" s="409"/>
      <c r="TGP62" s="410"/>
      <c r="TGQ62" s="411"/>
      <c r="TGR62" s="412"/>
      <c r="TGS62" s="406"/>
      <c r="TGT62" s="407"/>
      <c r="TGU62" s="408"/>
      <c r="TGV62" s="409"/>
      <c r="TGW62" s="410"/>
      <c r="TGX62" s="411"/>
      <c r="TGY62" s="412"/>
      <c r="TGZ62" s="406"/>
      <c r="THA62" s="407"/>
      <c r="THB62" s="408"/>
      <c r="THC62" s="409"/>
      <c r="THD62" s="410"/>
      <c r="THE62" s="411"/>
      <c r="THF62" s="412"/>
      <c r="THG62" s="406"/>
      <c r="THH62" s="407"/>
      <c r="THI62" s="408"/>
      <c r="THJ62" s="409"/>
      <c r="THK62" s="410"/>
      <c r="THL62" s="411"/>
      <c r="THM62" s="412"/>
      <c r="THN62" s="406"/>
      <c r="THO62" s="407"/>
      <c r="THP62" s="408"/>
      <c r="THQ62" s="409"/>
      <c r="THR62" s="410"/>
      <c r="THS62" s="411"/>
      <c r="THT62" s="412"/>
      <c r="THU62" s="406"/>
      <c r="THV62" s="407"/>
      <c r="THW62" s="408"/>
      <c r="THX62" s="409"/>
      <c r="THY62" s="410"/>
      <c r="THZ62" s="411"/>
      <c r="TIA62" s="412"/>
      <c r="TIB62" s="406"/>
      <c r="TIC62" s="407"/>
      <c r="TID62" s="408"/>
      <c r="TIE62" s="409"/>
      <c r="TIF62" s="410"/>
      <c r="TIG62" s="411"/>
      <c r="TIH62" s="412"/>
      <c r="TII62" s="406"/>
      <c r="TIJ62" s="407"/>
      <c r="TIK62" s="408"/>
      <c r="TIL62" s="409"/>
      <c r="TIM62" s="410"/>
      <c r="TIN62" s="411"/>
      <c r="TIO62" s="412"/>
      <c r="TIP62" s="406"/>
      <c r="TIQ62" s="407"/>
      <c r="TIR62" s="408"/>
      <c r="TIS62" s="409"/>
      <c r="TIT62" s="410"/>
      <c r="TIU62" s="411"/>
      <c r="TIV62" s="412"/>
      <c r="TIW62" s="406"/>
      <c r="TIX62" s="407"/>
      <c r="TIY62" s="408"/>
      <c r="TIZ62" s="409"/>
      <c r="TJA62" s="410"/>
      <c r="TJB62" s="411"/>
      <c r="TJC62" s="412"/>
      <c r="TJD62" s="406"/>
      <c r="TJE62" s="407"/>
      <c r="TJF62" s="408"/>
      <c r="TJG62" s="409"/>
      <c r="TJH62" s="410"/>
      <c r="TJI62" s="411"/>
      <c r="TJJ62" s="412"/>
      <c r="TJK62" s="406"/>
      <c r="TJL62" s="407"/>
      <c r="TJM62" s="408"/>
      <c r="TJN62" s="409"/>
      <c r="TJO62" s="410"/>
      <c r="TJP62" s="411"/>
      <c r="TJQ62" s="412"/>
      <c r="TJR62" s="406"/>
      <c r="TJS62" s="407"/>
      <c r="TJT62" s="408"/>
      <c r="TJU62" s="409"/>
      <c r="TJV62" s="410"/>
      <c r="TJW62" s="411"/>
      <c r="TJX62" s="412"/>
      <c r="TJY62" s="406"/>
      <c r="TJZ62" s="407"/>
      <c r="TKA62" s="408"/>
      <c r="TKB62" s="409"/>
      <c r="TKC62" s="410"/>
      <c r="TKD62" s="411"/>
      <c r="TKE62" s="412"/>
      <c r="TKF62" s="406"/>
      <c r="TKG62" s="407"/>
      <c r="TKH62" s="408"/>
      <c r="TKI62" s="409"/>
      <c r="TKJ62" s="410"/>
      <c r="TKK62" s="411"/>
      <c r="TKL62" s="412"/>
      <c r="TKM62" s="406"/>
      <c r="TKN62" s="407"/>
      <c r="TKO62" s="408"/>
      <c r="TKP62" s="409"/>
      <c r="TKQ62" s="410"/>
      <c r="TKR62" s="411"/>
      <c r="TKS62" s="412"/>
      <c r="TKT62" s="406"/>
      <c r="TKU62" s="407"/>
      <c r="TKV62" s="408"/>
      <c r="TKW62" s="409"/>
      <c r="TKX62" s="410"/>
      <c r="TKY62" s="411"/>
      <c r="TKZ62" s="412"/>
      <c r="TLA62" s="406"/>
      <c r="TLB62" s="407"/>
      <c r="TLC62" s="408"/>
      <c r="TLD62" s="409"/>
      <c r="TLE62" s="410"/>
      <c r="TLF62" s="411"/>
      <c r="TLG62" s="412"/>
      <c r="TLH62" s="406"/>
      <c r="TLI62" s="407"/>
      <c r="TLJ62" s="408"/>
      <c r="TLK62" s="409"/>
      <c r="TLL62" s="410"/>
      <c r="TLM62" s="411"/>
      <c r="TLN62" s="412"/>
      <c r="TLO62" s="406"/>
      <c r="TLP62" s="407"/>
      <c r="TLQ62" s="408"/>
      <c r="TLR62" s="409"/>
      <c r="TLS62" s="410"/>
      <c r="TLT62" s="411"/>
      <c r="TLU62" s="412"/>
      <c r="TLV62" s="406"/>
      <c r="TLW62" s="407"/>
      <c r="TLX62" s="408"/>
      <c r="TLY62" s="409"/>
      <c r="TLZ62" s="410"/>
      <c r="TMA62" s="411"/>
      <c r="TMB62" s="412"/>
      <c r="TMC62" s="406"/>
      <c r="TMD62" s="407"/>
      <c r="TME62" s="408"/>
      <c r="TMF62" s="409"/>
      <c r="TMG62" s="410"/>
      <c r="TMH62" s="411"/>
      <c r="TMI62" s="412"/>
      <c r="TMJ62" s="406"/>
      <c r="TMK62" s="407"/>
      <c r="TML62" s="408"/>
      <c r="TMM62" s="409"/>
      <c r="TMN62" s="410"/>
      <c r="TMO62" s="411"/>
      <c r="TMP62" s="412"/>
      <c r="TMQ62" s="406"/>
      <c r="TMR62" s="407"/>
      <c r="TMS62" s="408"/>
      <c r="TMT62" s="409"/>
      <c r="TMU62" s="410"/>
      <c r="TMV62" s="411"/>
      <c r="TMW62" s="412"/>
      <c r="TMX62" s="406"/>
      <c r="TMY62" s="407"/>
      <c r="TMZ62" s="408"/>
      <c r="TNA62" s="409"/>
      <c r="TNB62" s="410"/>
      <c r="TNC62" s="411"/>
      <c r="TND62" s="412"/>
      <c r="TNE62" s="406"/>
      <c r="TNF62" s="407"/>
      <c r="TNG62" s="408"/>
      <c r="TNH62" s="409"/>
      <c r="TNI62" s="410"/>
      <c r="TNJ62" s="411"/>
      <c r="TNK62" s="412"/>
      <c r="TNL62" s="406"/>
      <c r="TNM62" s="407"/>
      <c r="TNN62" s="408"/>
      <c r="TNO62" s="409"/>
      <c r="TNP62" s="410"/>
      <c r="TNQ62" s="411"/>
      <c r="TNR62" s="412"/>
      <c r="TNS62" s="406"/>
      <c r="TNT62" s="407"/>
      <c r="TNU62" s="408"/>
      <c r="TNV62" s="409"/>
      <c r="TNW62" s="410"/>
      <c r="TNX62" s="411"/>
      <c r="TNY62" s="412"/>
      <c r="TNZ62" s="406"/>
      <c r="TOA62" s="407"/>
      <c r="TOB62" s="408"/>
      <c r="TOC62" s="409"/>
      <c r="TOD62" s="410"/>
      <c r="TOE62" s="411"/>
      <c r="TOF62" s="412"/>
      <c r="TOG62" s="406"/>
      <c r="TOH62" s="407"/>
      <c r="TOI62" s="408"/>
      <c r="TOJ62" s="409"/>
      <c r="TOK62" s="410"/>
      <c r="TOL62" s="411"/>
      <c r="TOM62" s="412"/>
      <c r="TON62" s="406"/>
      <c r="TOO62" s="407"/>
      <c r="TOP62" s="408"/>
      <c r="TOQ62" s="409"/>
      <c r="TOR62" s="410"/>
      <c r="TOS62" s="411"/>
      <c r="TOT62" s="412"/>
      <c r="TOU62" s="406"/>
      <c r="TOV62" s="407"/>
      <c r="TOW62" s="408"/>
      <c r="TOX62" s="409"/>
      <c r="TOY62" s="410"/>
      <c r="TOZ62" s="411"/>
      <c r="TPA62" s="412"/>
      <c r="TPB62" s="406"/>
      <c r="TPC62" s="407"/>
      <c r="TPD62" s="408"/>
      <c r="TPE62" s="409"/>
      <c r="TPF62" s="410"/>
      <c r="TPG62" s="411"/>
      <c r="TPH62" s="412"/>
      <c r="TPI62" s="406"/>
      <c r="TPJ62" s="407"/>
      <c r="TPK62" s="408"/>
      <c r="TPL62" s="409"/>
      <c r="TPM62" s="410"/>
      <c r="TPN62" s="411"/>
      <c r="TPO62" s="412"/>
      <c r="TPP62" s="406"/>
      <c r="TPQ62" s="407"/>
      <c r="TPR62" s="408"/>
      <c r="TPS62" s="409"/>
      <c r="TPT62" s="410"/>
      <c r="TPU62" s="411"/>
      <c r="TPV62" s="412"/>
      <c r="TPW62" s="406"/>
      <c r="TPX62" s="407"/>
      <c r="TPY62" s="408"/>
      <c r="TPZ62" s="409"/>
      <c r="TQA62" s="410"/>
      <c r="TQB62" s="411"/>
      <c r="TQC62" s="412"/>
      <c r="TQD62" s="406"/>
      <c r="TQE62" s="407"/>
      <c r="TQF62" s="408"/>
      <c r="TQG62" s="409"/>
      <c r="TQH62" s="410"/>
      <c r="TQI62" s="411"/>
      <c r="TQJ62" s="412"/>
      <c r="TQK62" s="406"/>
      <c r="TQL62" s="407"/>
      <c r="TQM62" s="408"/>
      <c r="TQN62" s="409"/>
      <c r="TQO62" s="410"/>
      <c r="TQP62" s="411"/>
      <c r="TQQ62" s="412"/>
      <c r="TQR62" s="406"/>
      <c r="TQS62" s="407"/>
      <c r="TQT62" s="408"/>
      <c r="TQU62" s="409"/>
      <c r="TQV62" s="410"/>
      <c r="TQW62" s="411"/>
      <c r="TQX62" s="412"/>
      <c r="TQY62" s="406"/>
      <c r="TQZ62" s="407"/>
      <c r="TRA62" s="408"/>
      <c r="TRB62" s="409"/>
      <c r="TRC62" s="410"/>
      <c r="TRD62" s="411"/>
      <c r="TRE62" s="412"/>
      <c r="TRF62" s="406"/>
      <c r="TRG62" s="407"/>
      <c r="TRH62" s="408"/>
      <c r="TRI62" s="409"/>
      <c r="TRJ62" s="410"/>
      <c r="TRK62" s="411"/>
      <c r="TRL62" s="412"/>
      <c r="TRM62" s="406"/>
      <c r="TRN62" s="407"/>
      <c r="TRO62" s="408"/>
      <c r="TRP62" s="409"/>
      <c r="TRQ62" s="410"/>
      <c r="TRR62" s="411"/>
      <c r="TRS62" s="412"/>
      <c r="TRT62" s="406"/>
      <c r="TRU62" s="407"/>
      <c r="TRV62" s="408"/>
      <c r="TRW62" s="409"/>
      <c r="TRX62" s="410"/>
      <c r="TRY62" s="411"/>
      <c r="TRZ62" s="412"/>
      <c r="TSA62" s="406"/>
      <c r="TSB62" s="407"/>
      <c r="TSC62" s="408"/>
      <c r="TSD62" s="409"/>
      <c r="TSE62" s="410"/>
      <c r="TSF62" s="411"/>
      <c r="TSG62" s="412"/>
      <c r="TSH62" s="406"/>
      <c r="TSI62" s="407"/>
      <c r="TSJ62" s="408"/>
      <c r="TSK62" s="409"/>
      <c r="TSL62" s="410"/>
      <c r="TSM62" s="411"/>
      <c r="TSN62" s="412"/>
      <c r="TSO62" s="406"/>
      <c r="TSP62" s="407"/>
      <c r="TSQ62" s="408"/>
      <c r="TSR62" s="409"/>
      <c r="TSS62" s="410"/>
      <c r="TST62" s="411"/>
      <c r="TSU62" s="412"/>
      <c r="TSV62" s="406"/>
      <c r="TSW62" s="407"/>
      <c r="TSX62" s="408"/>
      <c r="TSY62" s="409"/>
      <c r="TSZ62" s="410"/>
      <c r="TTA62" s="411"/>
      <c r="TTB62" s="412"/>
      <c r="TTC62" s="406"/>
      <c r="TTD62" s="407"/>
      <c r="TTE62" s="408"/>
      <c r="TTF62" s="409"/>
      <c r="TTG62" s="410"/>
      <c r="TTH62" s="411"/>
      <c r="TTI62" s="412"/>
      <c r="TTJ62" s="406"/>
      <c r="TTK62" s="407"/>
      <c r="TTL62" s="408"/>
      <c r="TTM62" s="409"/>
      <c r="TTN62" s="410"/>
      <c r="TTO62" s="411"/>
      <c r="TTP62" s="412"/>
      <c r="TTQ62" s="406"/>
      <c r="TTR62" s="407"/>
      <c r="TTS62" s="408"/>
      <c r="TTT62" s="409"/>
      <c r="TTU62" s="410"/>
      <c r="TTV62" s="411"/>
      <c r="TTW62" s="412"/>
      <c r="TTX62" s="406"/>
      <c r="TTY62" s="407"/>
      <c r="TTZ62" s="408"/>
      <c r="TUA62" s="409"/>
      <c r="TUB62" s="410"/>
      <c r="TUC62" s="411"/>
      <c r="TUD62" s="412"/>
      <c r="TUE62" s="406"/>
      <c r="TUF62" s="407"/>
      <c r="TUG62" s="408"/>
      <c r="TUH62" s="409"/>
      <c r="TUI62" s="410"/>
      <c r="TUJ62" s="411"/>
      <c r="TUK62" s="412"/>
      <c r="TUL62" s="406"/>
      <c r="TUM62" s="407"/>
      <c r="TUN62" s="408"/>
      <c r="TUO62" s="409"/>
      <c r="TUP62" s="410"/>
      <c r="TUQ62" s="411"/>
      <c r="TUR62" s="412"/>
      <c r="TUS62" s="406"/>
      <c r="TUT62" s="407"/>
      <c r="TUU62" s="408"/>
      <c r="TUV62" s="409"/>
      <c r="TUW62" s="410"/>
      <c r="TUX62" s="411"/>
      <c r="TUY62" s="412"/>
      <c r="TUZ62" s="406"/>
      <c r="TVA62" s="407"/>
      <c r="TVB62" s="408"/>
      <c r="TVC62" s="409"/>
      <c r="TVD62" s="410"/>
      <c r="TVE62" s="411"/>
      <c r="TVF62" s="412"/>
      <c r="TVG62" s="406"/>
      <c r="TVH62" s="407"/>
      <c r="TVI62" s="408"/>
      <c r="TVJ62" s="409"/>
      <c r="TVK62" s="410"/>
      <c r="TVL62" s="411"/>
      <c r="TVM62" s="412"/>
      <c r="TVN62" s="406"/>
      <c r="TVO62" s="407"/>
      <c r="TVP62" s="408"/>
      <c r="TVQ62" s="409"/>
      <c r="TVR62" s="410"/>
      <c r="TVS62" s="411"/>
      <c r="TVT62" s="412"/>
      <c r="TVU62" s="406"/>
      <c r="TVV62" s="407"/>
      <c r="TVW62" s="408"/>
      <c r="TVX62" s="409"/>
      <c r="TVY62" s="410"/>
      <c r="TVZ62" s="411"/>
      <c r="TWA62" s="412"/>
      <c r="TWB62" s="406"/>
      <c r="TWC62" s="407"/>
      <c r="TWD62" s="408"/>
      <c r="TWE62" s="409"/>
      <c r="TWF62" s="410"/>
      <c r="TWG62" s="411"/>
      <c r="TWH62" s="412"/>
      <c r="TWI62" s="406"/>
      <c r="TWJ62" s="407"/>
      <c r="TWK62" s="408"/>
      <c r="TWL62" s="409"/>
      <c r="TWM62" s="410"/>
      <c r="TWN62" s="411"/>
      <c r="TWO62" s="412"/>
      <c r="TWP62" s="406"/>
      <c r="TWQ62" s="407"/>
      <c r="TWR62" s="408"/>
      <c r="TWS62" s="409"/>
      <c r="TWT62" s="410"/>
      <c r="TWU62" s="411"/>
      <c r="TWV62" s="412"/>
      <c r="TWW62" s="406"/>
      <c r="TWX62" s="407"/>
      <c r="TWY62" s="408"/>
      <c r="TWZ62" s="409"/>
      <c r="TXA62" s="410"/>
      <c r="TXB62" s="411"/>
      <c r="TXC62" s="412"/>
      <c r="TXD62" s="406"/>
      <c r="TXE62" s="407"/>
      <c r="TXF62" s="408"/>
      <c r="TXG62" s="409"/>
      <c r="TXH62" s="410"/>
      <c r="TXI62" s="411"/>
      <c r="TXJ62" s="412"/>
      <c r="TXK62" s="406"/>
      <c r="TXL62" s="407"/>
      <c r="TXM62" s="408"/>
      <c r="TXN62" s="409"/>
      <c r="TXO62" s="410"/>
      <c r="TXP62" s="411"/>
      <c r="TXQ62" s="412"/>
      <c r="TXR62" s="406"/>
      <c r="TXS62" s="407"/>
      <c r="TXT62" s="408"/>
      <c r="TXU62" s="409"/>
      <c r="TXV62" s="410"/>
      <c r="TXW62" s="411"/>
      <c r="TXX62" s="412"/>
      <c r="TXY62" s="406"/>
      <c r="TXZ62" s="407"/>
      <c r="TYA62" s="408"/>
      <c r="TYB62" s="409"/>
      <c r="TYC62" s="410"/>
      <c r="TYD62" s="411"/>
      <c r="TYE62" s="412"/>
      <c r="TYF62" s="406"/>
      <c r="TYG62" s="407"/>
      <c r="TYH62" s="408"/>
      <c r="TYI62" s="409"/>
      <c r="TYJ62" s="410"/>
      <c r="TYK62" s="411"/>
      <c r="TYL62" s="412"/>
      <c r="TYM62" s="406"/>
      <c r="TYN62" s="407"/>
      <c r="TYO62" s="408"/>
      <c r="TYP62" s="409"/>
      <c r="TYQ62" s="410"/>
      <c r="TYR62" s="411"/>
      <c r="TYS62" s="412"/>
      <c r="TYT62" s="406"/>
      <c r="TYU62" s="407"/>
      <c r="TYV62" s="408"/>
      <c r="TYW62" s="409"/>
      <c r="TYX62" s="410"/>
      <c r="TYY62" s="411"/>
      <c r="TYZ62" s="412"/>
      <c r="TZA62" s="406"/>
      <c r="TZB62" s="407"/>
      <c r="TZC62" s="408"/>
      <c r="TZD62" s="409"/>
      <c r="TZE62" s="410"/>
      <c r="TZF62" s="411"/>
      <c r="TZG62" s="412"/>
      <c r="TZH62" s="406"/>
      <c r="TZI62" s="407"/>
      <c r="TZJ62" s="408"/>
      <c r="TZK62" s="409"/>
      <c r="TZL62" s="410"/>
      <c r="TZM62" s="411"/>
      <c r="TZN62" s="412"/>
      <c r="TZO62" s="406"/>
      <c r="TZP62" s="407"/>
      <c r="TZQ62" s="408"/>
      <c r="TZR62" s="409"/>
      <c r="TZS62" s="410"/>
      <c r="TZT62" s="411"/>
      <c r="TZU62" s="412"/>
      <c r="TZV62" s="406"/>
      <c r="TZW62" s="407"/>
      <c r="TZX62" s="408"/>
      <c r="TZY62" s="409"/>
      <c r="TZZ62" s="410"/>
      <c r="UAA62" s="411"/>
      <c r="UAB62" s="412"/>
      <c r="UAC62" s="406"/>
      <c r="UAD62" s="407"/>
      <c r="UAE62" s="408"/>
      <c r="UAF62" s="409"/>
      <c r="UAG62" s="410"/>
      <c r="UAH62" s="411"/>
      <c r="UAI62" s="412"/>
      <c r="UAJ62" s="406"/>
      <c r="UAK62" s="407"/>
      <c r="UAL62" s="408"/>
      <c r="UAM62" s="409"/>
      <c r="UAN62" s="410"/>
      <c r="UAO62" s="411"/>
      <c r="UAP62" s="412"/>
      <c r="UAQ62" s="406"/>
      <c r="UAR62" s="407"/>
      <c r="UAS62" s="408"/>
      <c r="UAT62" s="409"/>
      <c r="UAU62" s="410"/>
      <c r="UAV62" s="411"/>
      <c r="UAW62" s="412"/>
      <c r="UAX62" s="406"/>
      <c r="UAY62" s="407"/>
      <c r="UAZ62" s="408"/>
      <c r="UBA62" s="409"/>
      <c r="UBB62" s="410"/>
      <c r="UBC62" s="411"/>
      <c r="UBD62" s="412"/>
      <c r="UBE62" s="406"/>
      <c r="UBF62" s="407"/>
      <c r="UBG62" s="408"/>
      <c r="UBH62" s="409"/>
      <c r="UBI62" s="410"/>
      <c r="UBJ62" s="411"/>
      <c r="UBK62" s="412"/>
      <c r="UBL62" s="406"/>
      <c r="UBM62" s="407"/>
      <c r="UBN62" s="408"/>
      <c r="UBO62" s="409"/>
      <c r="UBP62" s="410"/>
      <c r="UBQ62" s="411"/>
      <c r="UBR62" s="412"/>
      <c r="UBS62" s="406"/>
      <c r="UBT62" s="407"/>
      <c r="UBU62" s="408"/>
      <c r="UBV62" s="409"/>
      <c r="UBW62" s="410"/>
      <c r="UBX62" s="411"/>
      <c r="UBY62" s="412"/>
      <c r="UBZ62" s="406"/>
      <c r="UCA62" s="407"/>
      <c r="UCB62" s="408"/>
      <c r="UCC62" s="409"/>
      <c r="UCD62" s="410"/>
      <c r="UCE62" s="411"/>
      <c r="UCF62" s="412"/>
      <c r="UCG62" s="406"/>
      <c r="UCH62" s="407"/>
      <c r="UCI62" s="408"/>
      <c r="UCJ62" s="409"/>
      <c r="UCK62" s="410"/>
      <c r="UCL62" s="411"/>
      <c r="UCM62" s="412"/>
      <c r="UCN62" s="406"/>
      <c r="UCO62" s="407"/>
      <c r="UCP62" s="408"/>
      <c r="UCQ62" s="409"/>
      <c r="UCR62" s="410"/>
      <c r="UCS62" s="411"/>
      <c r="UCT62" s="412"/>
      <c r="UCU62" s="406"/>
      <c r="UCV62" s="407"/>
      <c r="UCW62" s="408"/>
      <c r="UCX62" s="409"/>
      <c r="UCY62" s="410"/>
      <c r="UCZ62" s="411"/>
      <c r="UDA62" s="412"/>
      <c r="UDB62" s="406"/>
      <c r="UDC62" s="407"/>
      <c r="UDD62" s="408"/>
      <c r="UDE62" s="409"/>
      <c r="UDF62" s="410"/>
      <c r="UDG62" s="411"/>
      <c r="UDH62" s="412"/>
      <c r="UDI62" s="406"/>
      <c r="UDJ62" s="407"/>
      <c r="UDK62" s="408"/>
      <c r="UDL62" s="409"/>
      <c r="UDM62" s="410"/>
      <c r="UDN62" s="411"/>
      <c r="UDO62" s="412"/>
      <c r="UDP62" s="406"/>
      <c r="UDQ62" s="407"/>
      <c r="UDR62" s="408"/>
      <c r="UDS62" s="409"/>
      <c r="UDT62" s="410"/>
      <c r="UDU62" s="411"/>
      <c r="UDV62" s="412"/>
      <c r="UDW62" s="406"/>
      <c r="UDX62" s="407"/>
      <c r="UDY62" s="408"/>
      <c r="UDZ62" s="409"/>
      <c r="UEA62" s="410"/>
      <c r="UEB62" s="411"/>
      <c r="UEC62" s="412"/>
      <c r="UED62" s="406"/>
      <c r="UEE62" s="407"/>
      <c r="UEF62" s="408"/>
      <c r="UEG62" s="409"/>
      <c r="UEH62" s="410"/>
      <c r="UEI62" s="411"/>
      <c r="UEJ62" s="412"/>
      <c r="UEK62" s="406"/>
      <c r="UEL62" s="407"/>
      <c r="UEM62" s="408"/>
      <c r="UEN62" s="409"/>
      <c r="UEO62" s="410"/>
      <c r="UEP62" s="411"/>
      <c r="UEQ62" s="412"/>
      <c r="UER62" s="406"/>
      <c r="UES62" s="407"/>
      <c r="UET62" s="408"/>
      <c r="UEU62" s="409"/>
      <c r="UEV62" s="410"/>
      <c r="UEW62" s="411"/>
      <c r="UEX62" s="412"/>
      <c r="UEY62" s="406"/>
      <c r="UEZ62" s="407"/>
      <c r="UFA62" s="408"/>
      <c r="UFB62" s="409"/>
      <c r="UFC62" s="410"/>
      <c r="UFD62" s="411"/>
      <c r="UFE62" s="412"/>
      <c r="UFF62" s="406"/>
      <c r="UFG62" s="407"/>
      <c r="UFH62" s="408"/>
      <c r="UFI62" s="409"/>
      <c r="UFJ62" s="410"/>
      <c r="UFK62" s="411"/>
      <c r="UFL62" s="412"/>
      <c r="UFM62" s="406"/>
      <c r="UFN62" s="407"/>
      <c r="UFO62" s="408"/>
      <c r="UFP62" s="409"/>
      <c r="UFQ62" s="410"/>
      <c r="UFR62" s="411"/>
      <c r="UFS62" s="412"/>
      <c r="UFT62" s="406"/>
      <c r="UFU62" s="407"/>
      <c r="UFV62" s="408"/>
      <c r="UFW62" s="409"/>
      <c r="UFX62" s="410"/>
      <c r="UFY62" s="411"/>
      <c r="UFZ62" s="412"/>
      <c r="UGA62" s="406"/>
      <c r="UGB62" s="407"/>
      <c r="UGC62" s="408"/>
      <c r="UGD62" s="409"/>
      <c r="UGE62" s="410"/>
      <c r="UGF62" s="411"/>
      <c r="UGG62" s="412"/>
      <c r="UGH62" s="406"/>
      <c r="UGI62" s="407"/>
      <c r="UGJ62" s="408"/>
      <c r="UGK62" s="409"/>
      <c r="UGL62" s="410"/>
      <c r="UGM62" s="411"/>
      <c r="UGN62" s="412"/>
      <c r="UGO62" s="406"/>
      <c r="UGP62" s="407"/>
      <c r="UGQ62" s="408"/>
      <c r="UGR62" s="409"/>
      <c r="UGS62" s="410"/>
      <c r="UGT62" s="411"/>
      <c r="UGU62" s="412"/>
      <c r="UGV62" s="406"/>
      <c r="UGW62" s="407"/>
      <c r="UGX62" s="408"/>
      <c r="UGY62" s="409"/>
      <c r="UGZ62" s="410"/>
      <c r="UHA62" s="411"/>
      <c r="UHB62" s="412"/>
      <c r="UHC62" s="406"/>
      <c r="UHD62" s="407"/>
      <c r="UHE62" s="408"/>
      <c r="UHF62" s="409"/>
      <c r="UHG62" s="410"/>
      <c r="UHH62" s="411"/>
      <c r="UHI62" s="412"/>
      <c r="UHJ62" s="406"/>
      <c r="UHK62" s="407"/>
      <c r="UHL62" s="408"/>
      <c r="UHM62" s="409"/>
      <c r="UHN62" s="410"/>
      <c r="UHO62" s="411"/>
      <c r="UHP62" s="412"/>
      <c r="UHQ62" s="406"/>
      <c r="UHR62" s="407"/>
      <c r="UHS62" s="408"/>
      <c r="UHT62" s="409"/>
      <c r="UHU62" s="410"/>
      <c r="UHV62" s="411"/>
      <c r="UHW62" s="412"/>
      <c r="UHX62" s="406"/>
      <c r="UHY62" s="407"/>
      <c r="UHZ62" s="408"/>
      <c r="UIA62" s="409"/>
      <c r="UIB62" s="410"/>
      <c r="UIC62" s="411"/>
      <c r="UID62" s="412"/>
      <c r="UIE62" s="406"/>
      <c r="UIF62" s="407"/>
      <c r="UIG62" s="408"/>
      <c r="UIH62" s="409"/>
      <c r="UII62" s="410"/>
      <c r="UIJ62" s="411"/>
      <c r="UIK62" s="412"/>
      <c r="UIL62" s="406"/>
      <c r="UIM62" s="407"/>
      <c r="UIN62" s="408"/>
      <c r="UIO62" s="409"/>
      <c r="UIP62" s="410"/>
      <c r="UIQ62" s="411"/>
      <c r="UIR62" s="412"/>
      <c r="UIS62" s="406"/>
      <c r="UIT62" s="407"/>
      <c r="UIU62" s="408"/>
      <c r="UIV62" s="409"/>
      <c r="UIW62" s="410"/>
      <c r="UIX62" s="411"/>
      <c r="UIY62" s="412"/>
      <c r="UIZ62" s="406"/>
      <c r="UJA62" s="407"/>
      <c r="UJB62" s="408"/>
      <c r="UJC62" s="409"/>
      <c r="UJD62" s="410"/>
      <c r="UJE62" s="411"/>
      <c r="UJF62" s="412"/>
      <c r="UJG62" s="406"/>
      <c r="UJH62" s="407"/>
      <c r="UJI62" s="408"/>
      <c r="UJJ62" s="409"/>
      <c r="UJK62" s="410"/>
      <c r="UJL62" s="411"/>
      <c r="UJM62" s="412"/>
      <c r="UJN62" s="406"/>
      <c r="UJO62" s="407"/>
      <c r="UJP62" s="408"/>
      <c r="UJQ62" s="409"/>
      <c r="UJR62" s="410"/>
      <c r="UJS62" s="411"/>
      <c r="UJT62" s="412"/>
      <c r="UJU62" s="406"/>
      <c r="UJV62" s="407"/>
      <c r="UJW62" s="408"/>
      <c r="UJX62" s="409"/>
      <c r="UJY62" s="410"/>
      <c r="UJZ62" s="411"/>
      <c r="UKA62" s="412"/>
      <c r="UKB62" s="406"/>
      <c r="UKC62" s="407"/>
      <c r="UKD62" s="408"/>
      <c r="UKE62" s="409"/>
      <c r="UKF62" s="410"/>
      <c r="UKG62" s="411"/>
      <c r="UKH62" s="412"/>
      <c r="UKI62" s="406"/>
      <c r="UKJ62" s="407"/>
      <c r="UKK62" s="408"/>
      <c r="UKL62" s="409"/>
      <c r="UKM62" s="410"/>
      <c r="UKN62" s="411"/>
      <c r="UKO62" s="412"/>
      <c r="UKP62" s="406"/>
      <c r="UKQ62" s="407"/>
      <c r="UKR62" s="408"/>
      <c r="UKS62" s="409"/>
      <c r="UKT62" s="410"/>
      <c r="UKU62" s="411"/>
      <c r="UKV62" s="412"/>
      <c r="UKW62" s="406"/>
      <c r="UKX62" s="407"/>
      <c r="UKY62" s="408"/>
      <c r="UKZ62" s="409"/>
      <c r="ULA62" s="410"/>
      <c r="ULB62" s="411"/>
      <c r="ULC62" s="412"/>
      <c r="ULD62" s="406"/>
      <c r="ULE62" s="407"/>
      <c r="ULF62" s="408"/>
      <c r="ULG62" s="409"/>
      <c r="ULH62" s="410"/>
      <c r="ULI62" s="411"/>
      <c r="ULJ62" s="412"/>
      <c r="ULK62" s="406"/>
      <c r="ULL62" s="407"/>
      <c r="ULM62" s="408"/>
      <c r="ULN62" s="409"/>
      <c r="ULO62" s="410"/>
      <c r="ULP62" s="411"/>
      <c r="ULQ62" s="412"/>
      <c r="ULR62" s="406"/>
      <c r="ULS62" s="407"/>
      <c r="ULT62" s="408"/>
      <c r="ULU62" s="409"/>
      <c r="ULV62" s="410"/>
      <c r="ULW62" s="411"/>
      <c r="ULX62" s="412"/>
      <c r="ULY62" s="406"/>
      <c r="ULZ62" s="407"/>
      <c r="UMA62" s="408"/>
      <c r="UMB62" s="409"/>
      <c r="UMC62" s="410"/>
      <c r="UMD62" s="411"/>
      <c r="UME62" s="412"/>
      <c r="UMF62" s="406"/>
      <c r="UMG62" s="407"/>
      <c r="UMH62" s="408"/>
      <c r="UMI62" s="409"/>
      <c r="UMJ62" s="410"/>
      <c r="UMK62" s="411"/>
      <c r="UML62" s="412"/>
      <c r="UMM62" s="406"/>
      <c r="UMN62" s="407"/>
      <c r="UMO62" s="408"/>
      <c r="UMP62" s="409"/>
      <c r="UMQ62" s="410"/>
      <c r="UMR62" s="411"/>
      <c r="UMS62" s="412"/>
      <c r="UMT62" s="406"/>
      <c r="UMU62" s="407"/>
      <c r="UMV62" s="408"/>
      <c r="UMW62" s="409"/>
      <c r="UMX62" s="410"/>
      <c r="UMY62" s="411"/>
      <c r="UMZ62" s="412"/>
      <c r="UNA62" s="406"/>
      <c r="UNB62" s="407"/>
      <c r="UNC62" s="408"/>
      <c r="UND62" s="409"/>
      <c r="UNE62" s="410"/>
      <c r="UNF62" s="411"/>
      <c r="UNG62" s="412"/>
      <c r="UNH62" s="406"/>
      <c r="UNI62" s="407"/>
      <c r="UNJ62" s="408"/>
      <c r="UNK62" s="409"/>
      <c r="UNL62" s="410"/>
      <c r="UNM62" s="411"/>
      <c r="UNN62" s="412"/>
      <c r="UNO62" s="406"/>
      <c r="UNP62" s="407"/>
      <c r="UNQ62" s="408"/>
      <c r="UNR62" s="409"/>
      <c r="UNS62" s="410"/>
      <c r="UNT62" s="411"/>
      <c r="UNU62" s="412"/>
      <c r="UNV62" s="406"/>
      <c r="UNW62" s="407"/>
      <c r="UNX62" s="408"/>
      <c r="UNY62" s="409"/>
      <c r="UNZ62" s="410"/>
      <c r="UOA62" s="411"/>
      <c r="UOB62" s="412"/>
      <c r="UOC62" s="406"/>
      <c r="UOD62" s="407"/>
      <c r="UOE62" s="408"/>
      <c r="UOF62" s="409"/>
      <c r="UOG62" s="410"/>
      <c r="UOH62" s="411"/>
      <c r="UOI62" s="412"/>
      <c r="UOJ62" s="406"/>
      <c r="UOK62" s="407"/>
      <c r="UOL62" s="408"/>
      <c r="UOM62" s="409"/>
      <c r="UON62" s="410"/>
      <c r="UOO62" s="411"/>
      <c r="UOP62" s="412"/>
      <c r="UOQ62" s="406"/>
      <c r="UOR62" s="407"/>
      <c r="UOS62" s="408"/>
      <c r="UOT62" s="409"/>
      <c r="UOU62" s="410"/>
      <c r="UOV62" s="411"/>
      <c r="UOW62" s="412"/>
      <c r="UOX62" s="406"/>
      <c r="UOY62" s="407"/>
      <c r="UOZ62" s="408"/>
      <c r="UPA62" s="409"/>
      <c r="UPB62" s="410"/>
      <c r="UPC62" s="411"/>
      <c r="UPD62" s="412"/>
      <c r="UPE62" s="406"/>
      <c r="UPF62" s="407"/>
      <c r="UPG62" s="408"/>
      <c r="UPH62" s="409"/>
      <c r="UPI62" s="410"/>
      <c r="UPJ62" s="411"/>
      <c r="UPK62" s="412"/>
      <c r="UPL62" s="406"/>
      <c r="UPM62" s="407"/>
      <c r="UPN62" s="408"/>
      <c r="UPO62" s="409"/>
      <c r="UPP62" s="410"/>
      <c r="UPQ62" s="411"/>
      <c r="UPR62" s="412"/>
      <c r="UPS62" s="406"/>
      <c r="UPT62" s="407"/>
      <c r="UPU62" s="408"/>
      <c r="UPV62" s="409"/>
      <c r="UPW62" s="410"/>
      <c r="UPX62" s="411"/>
      <c r="UPY62" s="412"/>
      <c r="UPZ62" s="406"/>
      <c r="UQA62" s="407"/>
      <c r="UQB62" s="408"/>
      <c r="UQC62" s="409"/>
      <c r="UQD62" s="410"/>
      <c r="UQE62" s="411"/>
      <c r="UQF62" s="412"/>
      <c r="UQG62" s="406"/>
      <c r="UQH62" s="407"/>
      <c r="UQI62" s="408"/>
      <c r="UQJ62" s="409"/>
      <c r="UQK62" s="410"/>
      <c r="UQL62" s="411"/>
      <c r="UQM62" s="412"/>
      <c r="UQN62" s="406"/>
      <c r="UQO62" s="407"/>
      <c r="UQP62" s="408"/>
      <c r="UQQ62" s="409"/>
      <c r="UQR62" s="410"/>
      <c r="UQS62" s="411"/>
      <c r="UQT62" s="412"/>
      <c r="UQU62" s="406"/>
      <c r="UQV62" s="407"/>
      <c r="UQW62" s="408"/>
      <c r="UQX62" s="409"/>
      <c r="UQY62" s="410"/>
      <c r="UQZ62" s="411"/>
      <c r="URA62" s="412"/>
      <c r="URB62" s="406"/>
      <c r="URC62" s="407"/>
      <c r="URD62" s="408"/>
      <c r="URE62" s="409"/>
      <c r="URF62" s="410"/>
      <c r="URG62" s="411"/>
      <c r="URH62" s="412"/>
      <c r="URI62" s="406"/>
      <c r="URJ62" s="407"/>
      <c r="URK62" s="408"/>
      <c r="URL62" s="409"/>
      <c r="URM62" s="410"/>
      <c r="URN62" s="411"/>
      <c r="URO62" s="412"/>
      <c r="URP62" s="406"/>
      <c r="URQ62" s="407"/>
      <c r="URR62" s="408"/>
      <c r="URS62" s="409"/>
      <c r="URT62" s="410"/>
      <c r="URU62" s="411"/>
      <c r="URV62" s="412"/>
      <c r="URW62" s="406"/>
      <c r="URX62" s="407"/>
      <c r="URY62" s="408"/>
      <c r="URZ62" s="409"/>
      <c r="USA62" s="410"/>
      <c r="USB62" s="411"/>
      <c r="USC62" s="412"/>
      <c r="USD62" s="406"/>
      <c r="USE62" s="407"/>
      <c r="USF62" s="408"/>
      <c r="USG62" s="409"/>
      <c r="USH62" s="410"/>
      <c r="USI62" s="411"/>
      <c r="USJ62" s="412"/>
      <c r="USK62" s="406"/>
      <c r="USL62" s="407"/>
      <c r="USM62" s="408"/>
      <c r="USN62" s="409"/>
      <c r="USO62" s="410"/>
      <c r="USP62" s="411"/>
      <c r="USQ62" s="412"/>
      <c r="USR62" s="406"/>
      <c r="USS62" s="407"/>
      <c r="UST62" s="408"/>
      <c r="USU62" s="409"/>
      <c r="USV62" s="410"/>
      <c r="USW62" s="411"/>
      <c r="USX62" s="412"/>
      <c r="USY62" s="406"/>
      <c r="USZ62" s="407"/>
      <c r="UTA62" s="408"/>
      <c r="UTB62" s="409"/>
      <c r="UTC62" s="410"/>
      <c r="UTD62" s="411"/>
      <c r="UTE62" s="412"/>
      <c r="UTF62" s="406"/>
      <c r="UTG62" s="407"/>
      <c r="UTH62" s="408"/>
      <c r="UTI62" s="409"/>
      <c r="UTJ62" s="410"/>
      <c r="UTK62" s="411"/>
      <c r="UTL62" s="412"/>
      <c r="UTM62" s="406"/>
      <c r="UTN62" s="407"/>
      <c r="UTO62" s="408"/>
      <c r="UTP62" s="409"/>
      <c r="UTQ62" s="410"/>
      <c r="UTR62" s="411"/>
      <c r="UTS62" s="412"/>
      <c r="UTT62" s="406"/>
      <c r="UTU62" s="407"/>
      <c r="UTV62" s="408"/>
      <c r="UTW62" s="409"/>
      <c r="UTX62" s="410"/>
      <c r="UTY62" s="411"/>
      <c r="UTZ62" s="412"/>
      <c r="UUA62" s="406"/>
      <c r="UUB62" s="407"/>
      <c r="UUC62" s="408"/>
      <c r="UUD62" s="409"/>
      <c r="UUE62" s="410"/>
      <c r="UUF62" s="411"/>
      <c r="UUG62" s="412"/>
      <c r="UUH62" s="406"/>
      <c r="UUI62" s="407"/>
      <c r="UUJ62" s="408"/>
      <c r="UUK62" s="409"/>
      <c r="UUL62" s="410"/>
      <c r="UUM62" s="411"/>
      <c r="UUN62" s="412"/>
      <c r="UUO62" s="406"/>
      <c r="UUP62" s="407"/>
      <c r="UUQ62" s="408"/>
      <c r="UUR62" s="409"/>
      <c r="UUS62" s="410"/>
      <c r="UUT62" s="411"/>
      <c r="UUU62" s="412"/>
      <c r="UUV62" s="406"/>
      <c r="UUW62" s="407"/>
      <c r="UUX62" s="408"/>
      <c r="UUY62" s="409"/>
      <c r="UUZ62" s="410"/>
      <c r="UVA62" s="411"/>
      <c r="UVB62" s="412"/>
      <c r="UVC62" s="406"/>
      <c r="UVD62" s="407"/>
      <c r="UVE62" s="408"/>
      <c r="UVF62" s="409"/>
      <c r="UVG62" s="410"/>
      <c r="UVH62" s="411"/>
      <c r="UVI62" s="412"/>
      <c r="UVJ62" s="406"/>
      <c r="UVK62" s="407"/>
      <c r="UVL62" s="408"/>
      <c r="UVM62" s="409"/>
      <c r="UVN62" s="410"/>
      <c r="UVO62" s="411"/>
      <c r="UVP62" s="412"/>
      <c r="UVQ62" s="406"/>
      <c r="UVR62" s="407"/>
      <c r="UVS62" s="408"/>
      <c r="UVT62" s="409"/>
      <c r="UVU62" s="410"/>
      <c r="UVV62" s="411"/>
      <c r="UVW62" s="412"/>
      <c r="UVX62" s="406"/>
      <c r="UVY62" s="407"/>
      <c r="UVZ62" s="408"/>
      <c r="UWA62" s="409"/>
      <c r="UWB62" s="410"/>
      <c r="UWC62" s="411"/>
      <c r="UWD62" s="412"/>
      <c r="UWE62" s="406"/>
      <c r="UWF62" s="407"/>
      <c r="UWG62" s="408"/>
      <c r="UWH62" s="409"/>
      <c r="UWI62" s="410"/>
      <c r="UWJ62" s="411"/>
      <c r="UWK62" s="412"/>
      <c r="UWL62" s="406"/>
      <c r="UWM62" s="407"/>
      <c r="UWN62" s="408"/>
      <c r="UWO62" s="409"/>
      <c r="UWP62" s="410"/>
      <c r="UWQ62" s="411"/>
      <c r="UWR62" s="412"/>
      <c r="UWS62" s="406"/>
      <c r="UWT62" s="407"/>
      <c r="UWU62" s="408"/>
      <c r="UWV62" s="409"/>
      <c r="UWW62" s="410"/>
      <c r="UWX62" s="411"/>
      <c r="UWY62" s="412"/>
      <c r="UWZ62" s="406"/>
      <c r="UXA62" s="407"/>
      <c r="UXB62" s="408"/>
      <c r="UXC62" s="409"/>
      <c r="UXD62" s="410"/>
      <c r="UXE62" s="411"/>
      <c r="UXF62" s="412"/>
      <c r="UXG62" s="406"/>
      <c r="UXH62" s="407"/>
      <c r="UXI62" s="408"/>
      <c r="UXJ62" s="409"/>
      <c r="UXK62" s="410"/>
      <c r="UXL62" s="411"/>
      <c r="UXM62" s="412"/>
      <c r="UXN62" s="406"/>
      <c r="UXO62" s="407"/>
      <c r="UXP62" s="408"/>
      <c r="UXQ62" s="409"/>
      <c r="UXR62" s="410"/>
      <c r="UXS62" s="411"/>
      <c r="UXT62" s="412"/>
      <c r="UXU62" s="406"/>
      <c r="UXV62" s="407"/>
      <c r="UXW62" s="408"/>
      <c r="UXX62" s="409"/>
      <c r="UXY62" s="410"/>
      <c r="UXZ62" s="411"/>
      <c r="UYA62" s="412"/>
      <c r="UYB62" s="406"/>
      <c r="UYC62" s="407"/>
      <c r="UYD62" s="408"/>
      <c r="UYE62" s="409"/>
      <c r="UYF62" s="410"/>
      <c r="UYG62" s="411"/>
      <c r="UYH62" s="412"/>
      <c r="UYI62" s="406"/>
      <c r="UYJ62" s="407"/>
      <c r="UYK62" s="408"/>
      <c r="UYL62" s="409"/>
      <c r="UYM62" s="410"/>
      <c r="UYN62" s="411"/>
      <c r="UYO62" s="412"/>
      <c r="UYP62" s="406"/>
      <c r="UYQ62" s="407"/>
      <c r="UYR62" s="408"/>
      <c r="UYS62" s="409"/>
      <c r="UYT62" s="410"/>
      <c r="UYU62" s="411"/>
      <c r="UYV62" s="412"/>
      <c r="UYW62" s="406"/>
      <c r="UYX62" s="407"/>
      <c r="UYY62" s="408"/>
      <c r="UYZ62" s="409"/>
      <c r="UZA62" s="410"/>
      <c r="UZB62" s="411"/>
      <c r="UZC62" s="412"/>
      <c r="UZD62" s="406"/>
      <c r="UZE62" s="407"/>
      <c r="UZF62" s="408"/>
      <c r="UZG62" s="409"/>
      <c r="UZH62" s="410"/>
      <c r="UZI62" s="411"/>
      <c r="UZJ62" s="412"/>
      <c r="UZK62" s="406"/>
      <c r="UZL62" s="407"/>
      <c r="UZM62" s="408"/>
      <c r="UZN62" s="409"/>
      <c r="UZO62" s="410"/>
      <c r="UZP62" s="411"/>
      <c r="UZQ62" s="412"/>
      <c r="UZR62" s="406"/>
      <c r="UZS62" s="407"/>
      <c r="UZT62" s="408"/>
      <c r="UZU62" s="409"/>
      <c r="UZV62" s="410"/>
      <c r="UZW62" s="411"/>
      <c r="UZX62" s="412"/>
      <c r="UZY62" s="406"/>
      <c r="UZZ62" s="407"/>
      <c r="VAA62" s="408"/>
      <c r="VAB62" s="409"/>
      <c r="VAC62" s="410"/>
      <c r="VAD62" s="411"/>
      <c r="VAE62" s="412"/>
      <c r="VAF62" s="406"/>
      <c r="VAG62" s="407"/>
      <c r="VAH62" s="408"/>
      <c r="VAI62" s="409"/>
      <c r="VAJ62" s="410"/>
      <c r="VAK62" s="411"/>
      <c r="VAL62" s="412"/>
      <c r="VAM62" s="406"/>
      <c r="VAN62" s="407"/>
      <c r="VAO62" s="408"/>
      <c r="VAP62" s="409"/>
      <c r="VAQ62" s="410"/>
      <c r="VAR62" s="411"/>
      <c r="VAS62" s="412"/>
      <c r="VAT62" s="406"/>
      <c r="VAU62" s="407"/>
      <c r="VAV62" s="408"/>
      <c r="VAW62" s="409"/>
      <c r="VAX62" s="410"/>
      <c r="VAY62" s="411"/>
      <c r="VAZ62" s="412"/>
      <c r="VBA62" s="406"/>
      <c r="VBB62" s="407"/>
      <c r="VBC62" s="408"/>
      <c r="VBD62" s="409"/>
      <c r="VBE62" s="410"/>
      <c r="VBF62" s="411"/>
      <c r="VBG62" s="412"/>
      <c r="VBH62" s="406"/>
      <c r="VBI62" s="407"/>
      <c r="VBJ62" s="408"/>
      <c r="VBK62" s="409"/>
      <c r="VBL62" s="410"/>
      <c r="VBM62" s="411"/>
      <c r="VBN62" s="412"/>
      <c r="VBO62" s="406"/>
      <c r="VBP62" s="407"/>
      <c r="VBQ62" s="408"/>
      <c r="VBR62" s="409"/>
      <c r="VBS62" s="410"/>
      <c r="VBT62" s="411"/>
      <c r="VBU62" s="412"/>
      <c r="VBV62" s="406"/>
      <c r="VBW62" s="407"/>
      <c r="VBX62" s="408"/>
      <c r="VBY62" s="409"/>
      <c r="VBZ62" s="410"/>
      <c r="VCA62" s="411"/>
      <c r="VCB62" s="412"/>
      <c r="VCC62" s="406"/>
      <c r="VCD62" s="407"/>
      <c r="VCE62" s="408"/>
      <c r="VCF62" s="409"/>
      <c r="VCG62" s="410"/>
      <c r="VCH62" s="411"/>
      <c r="VCI62" s="412"/>
      <c r="VCJ62" s="406"/>
      <c r="VCK62" s="407"/>
      <c r="VCL62" s="408"/>
      <c r="VCM62" s="409"/>
      <c r="VCN62" s="410"/>
      <c r="VCO62" s="411"/>
      <c r="VCP62" s="412"/>
      <c r="VCQ62" s="406"/>
      <c r="VCR62" s="407"/>
      <c r="VCS62" s="408"/>
      <c r="VCT62" s="409"/>
      <c r="VCU62" s="410"/>
      <c r="VCV62" s="411"/>
      <c r="VCW62" s="412"/>
      <c r="VCX62" s="406"/>
      <c r="VCY62" s="407"/>
      <c r="VCZ62" s="408"/>
      <c r="VDA62" s="409"/>
      <c r="VDB62" s="410"/>
      <c r="VDC62" s="411"/>
      <c r="VDD62" s="412"/>
      <c r="VDE62" s="406"/>
      <c r="VDF62" s="407"/>
      <c r="VDG62" s="408"/>
      <c r="VDH62" s="409"/>
      <c r="VDI62" s="410"/>
      <c r="VDJ62" s="411"/>
      <c r="VDK62" s="412"/>
      <c r="VDL62" s="406"/>
      <c r="VDM62" s="407"/>
      <c r="VDN62" s="408"/>
      <c r="VDO62" s="409"/>
      <c r="VDP62" s="410"/>
      <c r="VDQ62" s="411"/>
      <c r="VDR62" s="412"/>
      <c r="VDS62" s="406"/>
      <c r="VDT62" s="407"/>
      <c r="VDU62" s="408"/>
      <c r="VDV62" s="409"/>
      <c r="VDW62" s="410"/>
      <c r="VDX62" s="411"/>
      <c r="VDY62" s="412"/>
      <c r="VDZ62" s="406"/>
      <c r="VEA62" s="407"/>
      <c r="VEB62" s="408"/>
      <c r="VEC62" s="409"/>
      <c r="VED62" s="410"/>
      <c r="VEE62" s="411"/>
      <c r="VEF62" s="412"/>
      <c r="VEG62" s="406"/>
      <c r="VEH62" s="407"/>
      <c r="VEI62" s="408"/>
      <c r="VEJ62" s="409"/>
      <c r="VEK62" s="410"/>
      <c r="VEL62" s="411"/>
      <c r="VEM62" s="412"/>
      <c r="VEN62" s="406"/>
      <c r="VEO62" s="407"/>
      <c r="VEP62" s="408"/>
      <c r="VEQ62" s="409"/>
      <c r="VER62" s="410"/>
      <c r="VES62" s="411"/>
      <c r="VET62" s="412"/>
      <c r="VEU62" s="406"/>
      <c r="VEV62" s="407"/>
      <c r="VEW62" s="408"/>
      <c r="VEX62" s="409"/>
      <c r="VEY62" s="410"/>
      <c r="VEZ62" s="411"/>
      <c r="VFA62" s="412"/>
      <c r="VFB62" s="406"/>
      <c r="VFC62" s="407"/>
      <c r="VFD62" s="408"/>
      <c r="VFE62" s="409"/>
      <c r="VFF62" s="410"/>
      <c r="VFG62" s="411"/>
      <c r="VFH62" s="412"/>
      <c r="VFI62" s="406"/>
      <c r="VFJ62" s="407"/>
      <c r="VFK62" s="408"/>
      <c r="VFL62" s="409"/>
      <c r="VFM62" s="410"/>
      <c r="VFN62" s="411"/>
      <c r="VFO62" s="412"/>
      <c r="VFP62" s="406"/>
      <c r="VFQ62" s="407"/>
      <c r="VFR62" s="408"/>
      <c r="VFS62" s="409"/>
      <c r="VFT62" s="410"/>
      <c r="VFU62" s="411"/>
      <c r="VFV62" s="412"/>
      <c r="VFW62" s="406"/>
      <c r="VFX62" s="407"/>
      <c r="VFY62" s="408"/>
      <c r="VFZ62" s="409"/>
      <c r="VGA62" s="410"/>
      <c r="VGB62" s="411"/>
      <c r="VGC62" s="412"/>
      <c r="VGD62" s="406"/>
      <c r="VGE62" s="407"/>
      <c r="VGF62" s="408"/>
      <c r="VGG62" s="409"/>
      <c r="VGH62" s="410"/>
      <c r="VGI62" s="411"/>
      <c r="VGJ62" s="412"/>
      <c r="VGK62" s="406"/>
      <c r="VGL62" s="407"/>
      <c r="VGM62" s="408"/>
      <c r="VGN62" s="409"/>
      <c r="VGO62" s="410"/>
      <c r="VGP62" s="411"/>
      <c r="VGQ62" s="412"/>
      <c r="VGR62" s="406"/>
      <c r="VGS62" s="407"/>
      <c r="VGT62" s="408"/>
      <c r="VGU62" s="409"/>
      <c r="VGV62" s="410"/>
      <c r="VGW62" s="411"/>
      <c r="VGX62" s="412"/>
      <c r="VGY62" s="406"/>
      <c r="VGZ62" s="407"/>
      <c r="VHA62" s="408"/>
      <c r="VHB62" s="409"/>
      <c r="VHC62" s="410"/>
      <c r="VHD62" s="411"/>
      <c r="VHE62" s="412"/>
      <c r="VHF62" s="406"/>
      <c r="VHG62" s="407"/>
      <c r="VHH62" s="408"/>
      <c r="VHI62" s="409"/>
      <c r="VHJ62" s="410"/>
      <c r="VHK62" s="411"/>
      <c r="VHL62" s="412"/>
      <c r="VHM62" s="406"/>
      <c r="VHN62" s="407"/>
      <c r="VHO62" s="408"/>
      <c r="VHP62" s="409"/>
      <c r="VHQ62" s="410"/>
      <c r="VHR62" s="411"/>
      <c r="VHS62" s="412"/>
      <c r="VHT62" s="406"/>
      <c r="VHU62" s="407"/>
      <c r="VHV62" s="408"/>
      <c r="VHW62" s="409"/>
      <c r="VHX62" s="410"/>
      <c r="VHY62" s="411"/>
      <c r="VHZ62" s="412"/>
      <c r="VIA62" s="406"/>
      <c r="VIB62" s="407"/>
      <c r="VIC62" s="408"/>
      <c r="VID62" s="409"/>
      <c r="VIE62" s="410"/>
      <c r="VIF62" s="411"/>
      <c r="VIG62" s="412"/>
      <c r="VIH62" s="406"/>
      <c r="VII62" s="407"/>
      <c r="VIJ62" s="408"/>
      <c r="VIK62" s="409"/>
      <c r="VIL62" s="410"/>
      <c r="VIM62" s="411"/>
      <c r="VIN62" s="412"/>
      <c r="VIO62" s="406"/>
      <c r="VIP62" s="407"/>
      <c r="VIQ62" s="408"/>
      <c r="VIR62" s="409"/>
      <c r="VIS62" s="410"/>
      <c r="VIT62" s="411"/>
      <c r="VIU62" s="412"/>
      <c r="VIV62" s="406"/>
      <c r="VIW62" s="407"/>
      <c r="VIX62" s="408"/>
      <c r="VIY62" s="409"/>
      <c r="VIZ62" s="410"/>
      <c r="VJA62" s="411"/>
      <c r="VJB62" s="412"/>
      <c r="VJC62" s="406"/>
      <c r="VJD62" s="407"/>
      <c r="VJE62" s="408"/>
      <c r="VJF62" s="409"/>
      <c r="VJG62" s="410"/>
      <c r="VJH62" s="411"/>
      <c r="VJI62" s="412"/>
      <c r="VJJ62" s="406"/>
      <c r="VJK62" s="407"/>
      <c r="VJL62" s="408"/>
      <c r="VJM62" s="409"/>
      <c r="VJN62" s="410"/>
      <c r="VJO62" s="411"/>
      <c r="VJP62" s="412"/>
      <c r="VJQ62" s="406"/>
      <c r="VJR62" s="407"/>
      <c r="VJS62" s="408"/>
      <c r="VJT62" s="409"/>
      <c r="VJU62" s="410"/>
      <c r="VJV62" s="411"/>
      <c r="VJW62" s="412"/>
      <c r="VJX62" s="406"/>
      <c r="VJY62" s="407"/>
      <c r="VJZ62" s="408"/>
      <c r="VKA62" s="409"/>
      <c r="VKB62" s="410"/>
      <c r="VKC62" s="411"/>
      <c r="VKD62" s="412"/>
      <c r="VKE62" s="406"/>
      <c r="VKF62" s="407"/>
      <c r="VKG62" s="408"/>
      <c r="VKH62" s="409"/>
      <c r="VKI62" s="410"/>
      <c r="VKJ62" s="411"/>
      <c r="VKK62" s="412"/>
      <c r="VKL62" s="406"/>
      <c r="VKM62" s="407"/>
      <c r="VKN62" s="408"/>
      <c r="VKO62" s="409"/>
      <c r="VKP62" s="410"/>
      <c r="VKQ62" s="411"/>
      <c r="VKR62" s="412"/>
      <c r="VKS62" s="406"/>
      <c r="VKT62" s="407"/>
      <c r="VKU62" s="408"/>
      <c r="VKV62" s="409"/>
      <c r="VKW62" s="410"/>
      <c r="VKX62" s="411"/>
      <c r="VKY62" s="412"/>
      <c r="VKZ62" s="406"/>
      <c r="VLA62" s="407"/>
      <c r="VLB62" s="408"/>
      <c r="VLC62" s="409"/>
      <c r="VLD62" s="410"/>
      <c r="VLE62" s="411"/>
      <c r="VLF62" s="412"/>
      <c r="VLG62" s="406"/>
      <c r="VLH62" s="407"/>
      <c r="VLI62" s="408"/>
      <c r="VLJ62" s="409"/>
      <c r="VLK62" s="410"/>
      <c r="VLL62" s="411"/>
      <c r="VLM62" s="412"/>
      <c r="VLN62" s="406"/>
      <c r="VLO62" s="407"/>
      <c r="VLP62" s="408"/>
      <c r="VLQ62" s="409"/>
      <c r="VLR62" s="410"/>
      <c r="VLS62" s="411"/>
      <c r="VLT62" s="412"/>
      <c r="VLU62" s="406"/>
      <c r="VLV62" s="407"/>
      <c r="VLW62" s="408"/>
      <c r="VLX62" s="409"/>
      <c r="VLY62" s="410"/>
      <c r="VLZ62" s="411"/>
      <c r="VMA62" s="412"/>
      <c r="VMB62" s="406"/>
      <c r="VMC62" s="407"/>
      <c r="VMD62" s="408"/>
      <c r="VME62" s="409"/>
      <c r="VMF62" s="410"/>
      <c r="VMG62" s="411"/>
      <c r="VMH62" s="412"/>
      <c r="VMI62" s="406"/>
      <c r="VMJ62" s="407"/>
      <c r="VMK62" s="408"/>
      <c r="VML62" s="409"/>
      <c r="VMM62" s="410"/>
      <c r="VMN62" s="411"/>
      <c r="VMO62" s="412"/>
      <c r="VMP62" s="406"/>
      <c r="VMQ62" s="407"/>
      <c r="VMR62" s="408"/>
      <c r="VMS62" s="409"/>
      <c r="VMT62" s="410"/>
      <c r="VMU62" s="411"/>
      <c r="VMV62" s="412"/>
      <c r="VMW62" s="406"/>
      <c r="VMX62" s="407"/>
      <c r="VMY62" s="408"/>
      <c r="VMZ62" s="409"/>
      <c r="VNA62" s="410"/>
      <c r="VNB62" s="411"/>
      <c r="VNC62" s="412"/>
      <c r="VND62" s="406"/>
      <c r="VNE62" s="407"/>
      <c r="VNF62" s="408"/>
      <c r="VNG62" s="409"/>
      <c r="VNH62" s="410"/>
      <c r="VNI62" s="411"/>
      <c r="VNJ62" s="412"/>
      <c r="VNK62" s="406"/>
      <c r="VNL62" s="407"/>
      <c r="VNM62" s="408"/>
      <c r="VNN62" s="409"/>
      <c r="VNO62" s="410"/>
      <c r="VNP62" s="411"/>
      <c r="VNQ62" s="412"/>
      <c r="VNR62" s="406"/>
      <c r="VNS62" s="407"/>
      <c r="VNT62" s="408"/>
      <c r="VNU62" s="409"/>
      <c r="VNV62" s="410"/>
      <c r="VNW62" s="411"/>
      <c r="VNX62" s="412"/>
      <c r="VNY62" s="406"/>
      <c r="VNZ62" s="407"/>
      <c r="VOA62" s="408"/>
      <c r="VOB62" s="409"/>
      <c r="VOC62" s="410"/>
      <c r="VOD62" s="411"/>
      <c r="VOE62" s="412"/>
      <c r="VOF62" s="406"/>
      <c r="VOG62" s="407"/>
      <c r="VOH62" s="408"/>
      <c r="VOI62" s="409"/>
      <c r="VOJ62" s="410"/>
      <c r="VOK62" s="411"/>
      <c r="VOL62" s="412"/>
      <c r="VOM62" s="406"/>
      <c r="VON62" s="407"/>
      <c r="VOO62" s="408"/>
      <c r="VOP62" s="409"/>
      <c r="VOQ62" s="410"/>
      <c r="VOR62" s="411"/>
      <c r="VOS62" s="412"/>
      <c r="VOT62" s="406"/>
      <c r="VOU62" s="407"/>
      <c r="VOV62" s="408"/>
      <c r="VOW62" s="409"/>
      <c r="VOX62" s="410"/>
      <c r="VOY62" s="411"/>
      <c r="VOZ62" s="412"/>
      <c r="VPA62" s="406"/>
      <c r="VPB62" s="407"/>
      <c r="VPC62" s="408"/>
      <c r="VPD62" s="409"/>
      <c r="VPE62" s="410"/>
      <c r="VPF62" s="411"/>
      <c r="VPG62" s="412"/>
      <c r="VPH62" s="406"/>
      <c r="VPI62" s="407"/>
      <c r="VPJ62" s="408"/>
      <c r="VPK62" s="409"/>
      <c r="VPL62" s="410"/>
      <c r="VPM62" s="411"/>
      <c r="VPN62" s="412"/>
      <c r="VPO62" s="406"/>
      <c r="VPP62" s="407"/>
      <c r="VPQ62" s="408"/>
      <c r="VPR62" s="409"/>
      <c r="VPS62" s="410"/>
      <c r="VPT62" s="411"/>
      <c r="VPU62" s="412"/>
      <c r="VPV62" s="406"/>
      <c r="VPW62" s="407"/>
      <c r="VPX62" s="408"/>
      <c r="VPY62" s="409"/>
      <c r="VPZ62" s="410"/>
      <c r="VQA62" s="411"/>
      <c r="VQB62" s="412"/>
      <c r="VQC62" s="406"/>
      <c r="VQD62" s="407"/>
      <c r="VQE62" s="408"/>
      <c r="VQF62" s="409"/>
      <c r="VQG62" s="410"/>
      <c r="VQH62" s="411"/>
      <c r="VQI62" s="412"/>
      <c r="VQJ62" s="406"/>
      <c r="VQK62" s="407"/>
      <c r="VQL62" s="408"/>
      <c r="VQM62" s="409"/>
      <c r="VQN62" s="410"/>
      <c r="VQO62" s="411"/>
      <c r="VQP62" s="412"/>
      <c r="VQQ62" s="406"/>
      <c r="VQR62" s="407"/>
      <c r="VQS62" s="408"/>
      <c r="VQT62" s="409"/>
      <c r="VQU62" s="410"/>
      <c r="VQV62" s="411"/>
      <c r="VQW62" s="412"/>
      <c r="VQX62" s="406"/>
      <c r="VQY62" s="407"/>
      <c r="VQZ62" s="408"/>
      <c r="VRA62" s="409"/>
      <c r="VRB62" s="410"/>
      <c r="VRC62" s="411"/>
      <c r="VRD62" s="412"/>
      <c r="VRE62" s="406"/>
      <c r="VRF62" s="407"/>
      <c r="VRG62" s="408"/>
      <c r="VRH62" s="409"/>
      <c r="VRI62" s="410"/>
      <c r="VRJ62" s="411"/>
      <c r="VRK62" s="412"/>
      <c r="VRL62" s="406"/>
      <c r="VRM62" s="407"/>
      <c r="VRN62" s="408"/>
      <c r="VRO62" s="409"/>
      <c r="VRP62" s="410"/>
      <c r="VRQ62" s="411"/>
      <c r="VRR62" s="412"/>
      <c r="VRS62" s="406"/>
      <c r="VRT62" s="407"/>
      <c r="VRU62" s="408"/>
      <c r="VRV62" s="409"/>
      <c r="VRW62" s="410"/>
      <c r="VRX62" s="411"/>
      <c r="VRY62" s="412"/>
      <c r="VRZ62" s="406"/>
      <c r="VSA62" s="407"/>
      <c r="VSB62" s="408"/>
      <c r="VSC62" s="409"/>
      <c r="VSD62" s="410"/>
      <c r="VSE62" s="411"/>
      <c r="VSF62" s="412"/>
      <c r="VSG62" s="406"/>
      <c r="VSH62" s="407"/>
      <c r="VSI62" s="408"/>
      <c r="VSJ62" s="409"/>
      <c r="VSK62" s="410"/>
      <c r="VSL62" s="411"/>
      <c r="VSM62" s="412"/>
      <c r="VSN62" s="406"/>
      <c r="VSO62" s="407"/>
      <c r="VSP62" s="408"/>
      <c r="VSQ62" s="409"/>
      <c r="VSR62" s="410"/>
      <c r="VSS62" s="411"/>
      <c r="VST62" s="412"/>
      <c r="VSU62" s="406"/>
      <c r="VSV62" s="407"/>
      <c r="VSW62" s="408"/>
      <c r="VSX62" s="409"/>
      <c r="VSY62" s="410"/>
      <c r="VSZ62" s="411"/>
      <c r="VTA62" s="412"/>
      <c r="VTB62" s="406"/>
      <c r="VTC62" s="407"/>
      <c r="VTD62" s="408"/>
      <c r="VTE62" s="409"/>
      <c r="VTF62" s="410"/>
      <c r="VTG62" s="411"/>
      <c r="VTH62" s="412"/>
      <c r="VTI62" s="406"/>
      <c r="VTJ62" s="407"/>
      <c r="VTK62" s="408"/>
      <c r="VTL62" s="409"/>
      <c r="VTM62" s="410"/>
      <c r="VTN62" s="411"/>
      <c r="VTO62" s="412"/>
      <c r="VTP62" s="406"/>
      <c r="VTQ62" s="407"/>
      <c r="VTR62" s="408"/>
      <c r="VTS62" s="409"/>
      <c r="VTT62" s="410"/>
      <c r="VTU62" s="411"/>
      <c r="VTV62" s="412"/>
      <c r="VTW62" s="406"/>
      <c r="VTX62" s="407"/>
      <c r="VTY62" s="408"/>
      <c r="VTZ62" s="409"/>
      <c r="VUA62" s="410"/>
      <c r="VUB62" s="411"/>
      <c r="VUC62" s="412"/>
      <c r="VUD62" s="406"/>
      <c r="VUE62" s="407"/>
      <c r="VUF62" s="408"/>
      <c r="VUG62" s="409"/>
      <c r="VUH62" s="410"/>
      <c r="VUI62" s="411"/>
      <c r="VUJ62" s="412"/>
      <c r="VUK62" s="406"/>
      <c r="VUL62" s="407"/>
      <c r="VUM62" s="408"/>
      <c r="VUN62" s="409"/>
      <c r="VUO62" s="410"/>
      <c r="VUP62" s="411"/>
      <c r="VUQ62" s="412"/>
      <c r="VUR62" s="406"/>
      <c r="VUS62" s="407"/>
      <c r="VUT62" s="408"/>
      <c r="VUU62" s="409"/>
      <c r="VUV62" s="410"/>
      <c r="VUW62" s="411"/>
      <c r="VUX62" s="412"/>
      <c r="VUY62" s="406"/>
      <c r="VUZ62" s="407"/>
      <c r="VVA62" s="408"/>
      <c r="VVB62" s="409"/>
      <c r="VVC62" s="410"/>
      <c r="VVD62" s="411"/>
      <c r="VVE62" s="412"/>
      <c r="VVF62" s="406"/>
      <c r="VVG62" s="407"/>
      <c r="VVH62" s="408"/>
      <c r="VVI62" s="409"/>
      <c r="VVJ62" s="410"/>
      <c r="VVK62" s="411"/>
      <c r="VVL62" s="412"/>
      <c r="VVM62" s="406"/>
      <c r="VVN62" s="407"/>
      <c r="VVO62" s="408"/>
      <c r="VVP62" s="409"/>
      <c r="VVQ62" s="410"/>
      <c r="VVR62" s="411"/>
      <c r="VVS62" s="412"/>
      <c r="VVT62" s="406"/>
      <c r="VVU62" s="407"/>
      <c r="VVV62" s="408"/>
      <c r="VVW62" s="409"/>
      <c r="VVX62" s="410"/>
      <c r="VVY62" s="411"/>
      <c r="VVZ62" s="412"/>
      <c r="VWA62" s="406"/>
      <c r="VWB62" s="407"/>
      <c r="VWC62" s="408"/>
      <c r="VWD62" s="409"/>
      <c r="VWE62" s="410"/>
      <c r="VWF62" s="411"/>
      <c r="VWG62" s="412"/>
      <c r="VWH62" s="406"/>
      <c r="VWI62" s="407"/>
      <c r="VWJ62" s="408"/>
      <c r="VWK62" s="409"/>
      <c r="VWL62" s="410"/>
      <c r="VWM62" s="411"/>
      <c r="VWN62" s="412"/>
      <c r="VWO62" s="406"/>
      <c r="VWP62" s="407"/>
      <c r="VWQ62" s="408"/>
      <c r="VWR62" s="409"/>
      <c r="VWS62" s="410"/>
      <c r="VWT62" s="411"/>
      <c r="VWU62" s="412"/>
      <c r="VWV62" s="406"/>
      <c r="VWW62" s="407"/>
      <c r="VWX62" s="408"/>
      <c r="VWY62" s="409"/>
      <c r="VWZ62" s="410"/>
      <c r="VXA62" s="411"/>
      <c r="VXB62" s="412"/>
      <c r="VXC62" s="406"/>
      <c r="VXD62" s="407"/>
      <c r="VXE62" s="408"/>
      <c r="VXF62" s="409"/>
      <c r="VXG62" s="410"/>
      <c r="VXH62" s="411"/>
      <c r="VXI62" s="412"/>
      <c r="VXJ62" s="406"/>
      <c r="VXK62" s="407"/>
      <c r="VXL62" s="408"/>
      <c r="VXM62" s="409"/>
      <c r="VXN62" s="410"/>
      <c r="VXO62" s="411"/>
      <c r="VXP62" s="412"/>
      <c r="VXQ62" s="406"/>
      <c r="VXR62" s="407"/>
      <c r="VXS62" s="408"/>
      <c r="VXT62" s="409"/>
      <c r="VXU62" s="410"/>
      <c r="VXV62" s="411"/>
      <c r="VXW62" s="412"/>
      <c r="VXX62" s="406"/>
      <c r="VXY62" s="407"/>
      <c r="VXZ62" s="408"/>
      <c r="VYA62" s="409"/>
      <c r="VYB62" s="410"/>
      <c r="VYC62" s="411"/>
      <c r="VYD62" s="412"/>
      <c r="VYE62" s="406"/>
      <c r="VYF62" s="407"/>
      <c r="VYG62" s="408"/>
      <c r="VYH62" s="409"/>
      <c r="VYI62" s="410"/>
      <c r="VYJ62" s="411"/>
      <c r="VYK62" s="412"/>
      <c r="VYL62" s="406"/>
      <c r="VYM62" s="407"/>
      <c r="VYN62" s="408"/>
      <c r="VYO62" s="409"/>
      <c r="VYP62" s="410"/>
      <c r="VYQ62" s="411"/>
      <c r="VYR62" s="412"/>
      <c r="VYS62" s="406"/>
      <c r="VYT62" s="407"/>
      <c r="VYU62" s="408"/>
      <c r="VYV62" s="409"/>
      <c r="VYW62" s="410"/>
      <c r="VYX62" s="411"/>
      <c r="VYY62" s="412"/>
      <c r="VYZ62" s="406"/>
      <c r="VZA62" s="407"/>
      <c r="VZB62" s="408"/>
      <c r="VZC62" s="409"/>
      <c r="VZD62" s="410"/>
      <c r="VZE62" s="411"/>
      <c r="VZF62" s="412"/>
      <c r="VZG62" s="406"/>
      <c r="VZH62" s="407"/>
      <c r="VZI62" s="408"/>
      <c r="VZJ62" s="409"/>
      <c r="VZK62" s="410"/>
      <c r="VZL62" s="411"/>
      <c r="VZM62" s="412"/>
      <c r="VZN62" s="406"/>
      <c r="VZO62" s="407"/>
      <c r="VZP62" s="408"/>
      <c r="VZQ62" s="409"/>
      <c r="VZR62" s="410"/>
      <c r="VZS62" s="411"/>
      <c r="VZT62" s="412"/>
      <c r="VZU62" s="406"/>
      <c r="VZV62" s="407"/>
      <c r="VZW62" s="408"/>
      <c r="VZX62" s="409"/>
      <c r="VZY62" s="410"/>
      <c r="VZZ62" s="411"/>
      <c r="WAA62" s="412"/>
      <c r="WAB62" s="406"/>
      <c r="WAC62" s="407"/>
      <c r="WAD62" s="408"/>
      <c r="WAE62" s="409"/>
      <c r="WAF62" s="410"/>
      <c r="WAG62" s="411"/>
      <c r="WAH62" s="412"/>
      <c r="WAI62" s="406"/>
      <c r="WAJ62" s="407"/>
      <c r="WAK62" s="408"/>
      <c r="WAL62" s="409"/>
      <c r="WAM62" s="410"/>
      <c r="WAN62" s="411"/>
      <c r="WAO62" s="412"/>
      <c r="WAP62" s="406"/>
      <c r="WAQ62" s="407"/>
      <c r="WAR62" s="408"/>
      <c r="WAS62" s="409"/>
      <c r="WAT62" s="410"/>
      <c r="WAU62" s="411"/>
      <c r="WAV62" s="412"/>
      <c r="WAW62" s="406"/>
      <c r="WAX62" s="407"/>
      <c r="WAY62" s="408"/>
      <c r="WAZ62" s="409"/>
      <c r="WBA62" s="410"/>
      <c r="WBB62" s="411"/>
      <c r="WBC62" s="412"/>
      <c r="WBD62" s="406"/>
      <c r="WBE62" s="407"/>
      <c r="WBF62" s="408"/>
      <c r="WBG62" s="409"/>
      <c r="WBH62" s="410"/>
      <c r="WBI62" s="411"/>
      <c r="WBJ62" s="412"/>
      <c r="WBK62" s="406"/>
      <c r="WBL62" s="407"/>
      <c r="WBM62" s="408"/>
      <c r="WBN62" s="409"/>
      <c r="WBO62" s="410"/>
      <c r="WBP62" s="411"/>
      <c r="WBQ62" s="412"/>
      <c r="WBR62" s="406"/>
      <c r="WBS62" s="407"/>
      <c r="WBT62" s="408"/>
      <c r="WBU62" s="409"/>
      <c r="WBV62" s="410"/>
      <c r="WBW62" s="411"/>
      <c r="WBX62" s="412"/>
      <c r="WBY62" s="406"/>
      <c r="WBZ62" s="407"/>
      <c r="WCA62" s="408"/>
      <c r="WCB62" s="409"/>
      <c r="WCC62" s="410"/>
      <c r="WCD62" s="411"/>
      <c r="WCE62" s="412"/>
      <c r="WCF62" s="406"/>
      <c r="WCG62" s="407"/>
      <c r="WCH62" s="408"/>
      <c r="WCI62" s="409"/>
      <c r="WCJ62" s="410"/>
      <c r="WCK62" s="411"/>
      <c r="WCL62" s="412"/>
      <c r="WCM62" s="406"/>
      <c r="WCN62" s="407"/>
      <c r="WCO62" s="408"/>
      <c r="WCP62" s="409"/>
      <c r="WCQ62" s="410"/>
      <c r="WCR62" s="411"/>
      <c r="WCS62" s="412"/>
      <c r="WCT62" s="406"/>
      <c r="WCU62" s="407"/>
      <c r="WCV62" s="408"/>
      <c r="WCW62" s="409"/>
      <c r="WCX62" s="410"/>
      <c r="WCY62" s="411"/>
      <c r="WCZ62" s="412"/>
      <c r="WDA62" s="406"/>
      <c r="WDB62" s="407"/>
      <c r="WDC62" s="408"/>
      <c r="WDD62" s="409"/>
      <c r="WDE62" s="410"/>
      <c r="WDF62" s="411"/>
      <c r="WDG62" s="412"/>
      <c r="WDH62" s="406"/>
      <c r="WDI62" s="407"/>
      <c r="WDJ62" s="408"/>
      <c r="WDK62" s="409"/>
      <c r="WDL62" s="410"/>
      <c r="WDM62" s="411"/>
      <c r="WDN62" s="412"/>
      <c r="WDO62" s="406"/>
      <c r="WDP62" s="407"/>
      <c r="WDQ62" s="408"/>
      <c r="WDR62" s="409"/>
      <c r="WDS62" s="410"/>
      <c r="WDT62" s="411"/>
      <c r="WDU62" s="412"/>
      <c r="WDV62" s="406"/>
      <c r="WDW62" s="407"/>
      <c r="WDX62" s="408"/>
      <c r="WDY62" s="409"/>
      <c r="WDZ62" s="410"/>
      <c r="WEA62" s="411"/>
      <c r="WEB62" s="412"/>
      <c r="WEC62" s="406"/>
      <c r="WED62" s="407"/>
      <c r="WEE62" s="408"/>
      <c r="WEF62" s="409"/>
      <c r="WEG62" s="410"/>
      <c r="WEH62" s="411"/>
      <c r="WEI62" s="412"/>
      <c r="WEJ62" s="406"/>
      <c r="WEK62" s="407"/>
      <c r="WEL62" s="408"/>
      <c r="WEM62" s="409"/>
      <c r="WEN62" s="410"/>
      <c r="WEO62" s="411"/>
      <c r="WEP62" s="412"/>
      <c r="WEQ62" s="406"/>
      <c r="WER62" s="407"/>
      <c r="WES62" s="408"/>
      <c r="WET62" s="409"/>
      <c r="WEU62" s="410"/>
      <c r="WEV62" s="411"/>
      <c r="WEW62" s="412"/>
      <c r="WEX62" s="406"/>
      <c r="WEY62" s="407"/>
      <c r="WEZ62" s="408"/>
      <c r="WFA62" s="409"/>
      <c r="WFB62" s="410"/>
      <c r="WFC62" s="411"/>
      <c r="WFD62" s="412"/>
      <c r="WFE62" s="406"/>
      <c r="WFF62" s="407"/>
      <c r="WFG62" s="408"/>
      <c r="WFH62" s="409"/>
      <c r="WFI62" s="410"/>
      <c r="WFJ62" s="411"/>
      <c r="WFK62" s="412"/>
      <c r="WFL62" s="406"/>
      <c r="WFM62" s="407"/>
      <c r="WFN62" s="408"/>
      <c r="WFO62" s="409"/>
      <c r="WFP62" s="410"/>
      <c r="WFQ62" s="411"/>
      <c r="WFR62" s="412"/>
      <c r="WFS62" s="406"/>
      <c r="WFT62" s="407"/>
      <c r="WFU62" s="408"/>
      <c r="WFV62" s="409"/>
      <c r="WFW62" s="410"/>
      <c r="WFX62" s="411"/>
      <c r="WFY62" s="412"/>
      <c r="WFZ62" s="406"/>
      <c r="WGA62" s="407"/>
      <c r="WGB62" s="408"/>
      <c r="WGC62" s="409"/>
      <c r="WGD62" s="410"/>
      <c r="WGE62" s="411"/>
      <c r="WGF62" s="412"/>
      <c r="WGG62" s="406"/>
      <c r="WGH62" s="407"/>
      <c r="WGI62" s="408"/>
      <c r="WGJ62" s="409"/>
      <c r="WGK62" s="410"/>
      <c r="WGL62" s="411"/>
      <c r="WGM62" s="412"/>
      <c r="WGN62" s="406"/>
      <c r="WGO62" s="407"/>
      <c r="WGP62" s="408"/>
      <c r="WGQ62" s="409"/>
      <c r="WGR62" s="410"/>
      <c r="WGS62" s="411"/>
      <c r="WGT62" s="412"/>
      <c r="WGU62" s="406"/>
      <c r="WGV62" s="407"/>
      <c r="WGW62" s="408"/>
      <c r="WGX62" s="409"/>
      <c r="WGY62" s="410"/>
      <c r="WGZ62" s="411"/>
      <c r="WHA62" s="412"/>
      <c r="WHB62" s="406"/>
      <c r="WHC62" s="407"/>
      <c r="WHD62" s="408"/>
      <c r="WHE62" s="409"/>
      <c r="WHF62" s="410"/>
      <c r="WHG62" s="411"/>
      <c r="WHH62" s="412"/>
      <c r="WHI62" s="406"/>
      <c r="WHJ62" s="407"/>
      <c r="WHK62" s="408"/>
      <c r="WHL62" s="409"/>
      <c r="WHM62" s="410"/>
      <c r="WHN62" s="411"/>
      <c r="WHO62" s="412"/>
      <c r="WHP62" s="406"/>
      <c r="WHQ62" s="407"/>
      <c r="WHR62" s="408"/>
      <c r="WHS62" s="409"/>
      <c r="WHT62" s="410"/>
      <c r="WHU62" s="411"/>
      <c r="WHV62" s="412"/>
      <c r="WHW62" s="406"/>
      <c r="WHX62" s="407"/>
      <c r="WHY62" s="408"/>
      <c r="WHZ62" s="409"/>
      <c r="WIA62" s="410"/>
      <c r="WIB62" s="411"/>
      <c r="WIC62" s="412"/>
      <c r="WID62" s="406"/>
      <c r="WIE62" s="407"/>
      <c r="WIF62" s="408"/>
      <c r="WIG62" s="409"/>
      <c r="WIH62" s="410"/>
      <c r="WII62" s="411"/>
      <c r="WIJ62" s="412"/>
      <c r="WIK62" s="406"/>
      <c r="WIL62" s="407"/>
      <c r="WIM62" s="408"/>
      <c r="WIN62" s="409"/>
      <c r="WIO62" s="410"/>
      <c r="WIP62" s="411"/>
      <c r="WIQ62" s="412"/>
      <c r="WIR62" s="406"/>
      <c r="WIS62" s="407"/>
      <c r="WIT62" s="408"/>
      <c r="WIU62" s="409"/>
      <c r="WIV62" s="410"/>
      <c r="WIW62" s="411"/>
      <c r="WIX62" s="412"/>
      <c r="WIY62" s="406"/>
      <c r="WIZ62" s="407"/>
      <c r="WJA62" s="408"/>
      <c r="WJB62" s="409"/>
      <c r="WJC62" s="410"/>
      <c r="WJD62" s="411"/>
      <c r="WJE62" s="412"/>
      <c r="WJF62" s="406"/>
      <c r="WJG62" s="407"/>
      <c r="WJH62" s="408"/>
      <c r="WJI62" s="409"/>
      <c r="WJJ62" s="410"/>
      <c r="WJK62" s="411"/>
      <c r="WJL62" s="412"/>
      <c r="WJM62" s="406"/>
      <c r="WJN62" s="407"/>
      <c r="WJO62" s="408"/>
      <c r="WJP62" s="409"/>
      <c r="WJQ62" s="410"/>
      <c r="WJR62" s="411"/>
      <c r="WJS62" s="412"/>
      <c r="WJT62" s="406"/>
      <c r="WJU62" s="407"/>
      <c r="WJV62" s="408"/>
      <c r="WJW62" s="409"/>
      <c r="WJX62" s="410"/>
      <c r="WJY62" s="411"/>
      <c r="WJZ62" s="412"/>
      <c r="WKA62" s="406"/>
      <c r="WKB62" s="407"/>
      <c r="WKC62" s="408"/>
      <c r="WKD62" s="409"/>
      <c r="WKE62" s="410"/>
      <c r="WKF62" s="411"/>
      <c r="WKG62" s="412"/>
      <c r="WKH62" s="406"/>
      <c r="WKI62" s="407"/>
      <c r="WKJ62" s="408"/>
      <c r="WKK62" s="409"/>
      <c r="WKL62" s="410"/>
      <c r="WKM62" s="411"/>
      <c r="WKN62" s="412"/>
      <c r="WKO62" s="406"/>
      <c r="WKP62" s="407"/>
      <c r="WKQ62" s="408"/>
      <c r="WKR62" s="409"/>
      <c r="WKS62" s="410"/>
      <c r="WKT62" s="411"/>
      <c r="WKU62" s="412"/>
      <c r="WKV62" s="406"/>
      <c r="WKW62" s="407"/>
      <c r="WKX62" s="408"/>
      <c r="WKY62" s="409"/>
      <c r="WKZ62" s="410"/>
      <c r="WLA62" s="411"/>
      <c r="WLB62" s="412"/>
      <c r="WLC62" s="406"/>
      <c r="WLD62" s="407"/>
      <c r="WLE62" s="408"/>
      <c r="WLF62" s="409"/>
      <c r="WLG62" s="410"/>
      <c r="WLH62" s="411"/>
      <c r="WLI62" s="412"/>
      <c r="WLJ62" s="406"/>
      <c r="WLK62" s="407"/>
      <c r="WLL62" s="408"/>
      <c r="WLM62" s="409"/>
      <c r="WLN62" s="410"/>
      <c r="WLO62" s="411"/>
      <c r="WLP62" s="412"/>
      <c r="WLQ62" s="406"/>
      <c r="WLR62" s="407"/>
      <c r="WLS62" s="408"/>
      <c r="WLT62" s="409"/>
      <c r="WLU62" s="410"/>
      <c r="WLV62" s="411"/>
      <c r="WLW62" s="412"/>
      <c r="WLX62" s="406"/>
      <c r="WLY62" s="407"/>
      <c r="WLZ62" s="408"/>
      <c r="WMA62" s="409"/>
      <c r="WMB62" s="410"/>
      <c r="WMC62" s="411"/>
      <c r="WMD62" s="412"/>
      <c r="WME62" s="406"/>
      <c r="WMF62" s="407"/>
      <c r="WMG62" s="408"/>
      <c r="WMH62" s="409"/>
      <c r="WMI62" s="410"/>
      <c r="WMJ62" s="411"/>
      <c r="WMK62" s="412"/>
      <c r="WML62" s="406"/>
      <c r="WMM62" s="407"/>
      <c r="WMN62" s="408"/>
      <c r="WMO62" s="409"/>
      <c r="WMP62" s="410"/>
      <c r="WMQ62" s="411"/>
      <c r="WMR62" s="412"/>
      <c r="WMS62" s="406"/>
      <c r="WMT62" s="407"/>
      <c r="WMU62" s="408"/>
      <c r="WMV62" s="409"/>
      <c r="WMW62" s="410"/>
      <c r="WMX62" s="411"/>
      <c r="WMY62" s="412"/>
      <c r="WMZ62" s="406"/>
      <c r="WNA62" s="407"/>
      <c r="WNB62" s="408"/>
      <c r="WNC62" s="409"/>
      <c r="WND62" s="410"/>
      <c r="WNE62" s="411"/>
      <c r="WNF62" s="412"/>
      <c r="WNG62" s="406"/>
      <c r="WNH62" s="407"/>
      <c r="WNI62" s="408"/>
      <c r="WNJ62" s="409"/>
      <c r="WNK62" s="410"/>
      <c r="WNL62" s="411"/>
      <c r="WNM62" s="412"/>
      <c r="WNN62" s="406"/>
      <c r="WNO62" s="407"/>
      <c r="WNP62" s="408"/>
      <c r="WNQ62" s="409"/>
      <c r="WNR62" s="410"/>
      <c r="WNS62" s="411"/>
      <c r="WNT62" s="412"/>
      <c r="WNU62" s="406"/>
      <c r="WNV62" s="407"/>
      <c r="WNW62" s="408"/>
      <c r="WNX62" s="409"/>
      <c r="WNY62" s="410"/>
      <c r="WNZ62" s="411"/>
      <c r="WOA62" s="412"/>
      <c r="WOB62" s="406"/>
      <c r="WOC62" s="407"/>
      <c r="WOD62" s="408"/>
      <c r="WOE62" s="409"/>
      <c r="WOF62" s="410"/>
      <c r="WOG62" s="411"/>
      <c r="WOH62" s="412"/>
      <c r="WOI62" s="406"/>
      <c r="WOJ62" s="407"/>
      <c r="WOK62" s="408"/>
      <c r="WOL62" s="409"/>
      <c r="WOM62" s="410"/>
      <c r="WON62" s="411"/>
      <c r="WOO62" s="412"/>
      <c r="WOP62" s="406"/>
      <c r="WOQ62" s="407"/>
      <c r="WOR62" s="408"/>
      <c r="WOS62" s="409"/>
      <c r="WOT62" s="410"/>
      <c r="WOU62" s="411"/>
      <c r="WOV62" s="412"/>
      <c r="WOW62" s="406"/>
      <c r="WOX62" s="407"/>
      <c r="WOY62" s="408"/>
      <c r="WOZ62" s="409"/>
      <c r="WPA62" s="410"/>
      <c r="WPB62" s="411"/>
      <c r="WPC62" s="412"/>
      <c r="WPD62" s="406"/>
      <c r="WPE62" s="407"/>
      <c r="WPF62" s="408"/>
      <c r="WPG62" s="409"/>
      <c r="WPH62" s="410"/>
      <c r="WPI62" s="411"/>
      <c r="WPJ62" s="412"/>
      <c r="WPK62" s="406"/>
      <c r="WPL62" s="407"/>
      <c r="WPM62" s="408"/>
      <c r="WPN62" s="409"/>
      <c r="WPO62" s="410"/>
      <c r="WPP62" s="411"/>
      <c r="WPQ62" s="412"/>
      <c r="WPR62" s="406"/>
      <c r="WPS62" s="407"/>
      <c r="WPT62" s="408"/>
      <c r="WPU62" s="409"/>
      <c r="WPV62" s="410"/>
      <c r="WPW62" s="411"/>
      <c r="WPX62" s="412"/>
      <c r="WPY62" s="406"/>
      <c r="WPZ62" s="407"/>
      <c r="WQA62" s="408"/>
      <c r="WQB62" s="409"/>
      <c r="WQC62" s="410"/>
      <c r="WQD62" s="411"/>
      <c r="WQE62" s="412"/>
      <c r="WQF62" s="406"/>
      <c r="WQG62" s="407"/>
      <c r="WQH62" s="408"/>
      <c r="WQI62" s="409"/>
      <c r="WQJ62" s="410"/>
      <c r="WQK62" s="411"/>
      <c r="WQL62" s="412"/>
      <c r="WQM62" s="406"/>
      <c r="WQN62" s="407"/>
      <c r="WQO62" s="408"/>
      <c r="WQP62" s="409"/>
      <c r="WQQ62" s="410"/>
      <c r="WQR62" s="411"/>
      <c r="WQS62" s="412"/>
      <c r="WQT62" s="406"/>
      <c r="WQU62" s="407"/>
      <c r="WQV62" s="408"/>
      <c r="WQW62" s="409"/>
      <c r="WQX62" s="410"/>
      <c r="WQY62" s="411"/>
      <c r="WQZ62" s="412"/>
      <c r="WRA62" s="406"/>
      <c r="WRB62" s="407"/>
      <c r="WRC62" s="408"/>
      <c r="WRD62" s="409"/>
      <c r="WRE62" s="410"/>
      <c r="WRF62" s="411"/>
      <c r="WRG62" s="412"/>
      <c r="WRH62" s="406"/>
      <c r="WRI62" s="407"/>
      <c r="WRJ62" s="408"/>
      <c r="WRK62" s="409"/>
      <c r="WRL62" s="410"/>
      <c r="WRM62" s="411"/>
      <c r="WRN62" s="412"/>
      <c r="WRO62" s="406"/>
      <c r="WRP62" s="407"/>
      <c r="WRQ62" s="408"/>
      <c r="WRR62" s="409"/>
      <c r="WRS62" s="410"/>
      <c r="WRT62" s="411"/>
      <c r="WRU62" s="412"/>
      <c r="WRV62" s="406"/>
      <c r="WRW62" s="407"/>
      <c r="WRX62" s="408"/>
      <c r="WRY62" s="409"/>
      <c r="WRZ62" s="410"/>
      <c r="WSA62" s="411"/>
      <c r="WSB62" s="412"/>
      <c r="WSC62" s="406"/>
      <c r="WSD62" s="407"/>
      <c r="WSE62" s="408"/>
      <c r="WSF62" s="409"/>
      <c r="WSG62" s="410"/>
      <c r="WSH62" s="411"/>
      <c r="WSI62" s="412"/>
      <c r="WSJ62" s="406"/>
      <c r="WSK62" s="407"/>
      <c r="WSL62" s="408"/>
      <c r="WSM62" s="409"/>
      <c r="WSN62" s="410"/>
      <c r="WSO62" s="411"/>
      <c r="WSP62" s="412"/>
      <c r="WSQ62" s="406"/>
      <c r="WSR62" s="407"/>
      <c r="WSS62" s="408"/>
      <c r="WST62" s="409"/>
      <c r="WSU62" s="410"/>
      <c r="WSV62" s="411"/>
      <c r="WSW62" s="412"/>
      <c r="WSX62" s="406"/>
      <c r="WSY62" s="407"/>
      <c r="WSZ62" s="408"/>
      <c r="WTA62" s="409"/>
      <c r="WTB62" s="410"/>
      <c r="WTC62" s="411"/>
      <c r="WTD62" s="412"/>
      <c r="WTE62" s="406"/>
      <c r="WTF62" s="407"/>
      <c r="WTG62" s="408"/>
      <c r="WTH62" s="409"/>
      <c r="WTI62" s="410"/>
      <c r="WTJ62" s="411"/>
      <c r="WTK62" s="412"/>
      <c r="WTL62" s="406"/>
      <c r="WTM62" s="407"/>
      <c r="WTN62" s="408"/>
      <c r="WTO62" s="409"/>
      <c r="WTP62" s="410"/>
      <c r="WTQ62" s="411"/>
      <c r="WTR62" s="412"/>
      <c r="WTS62" s="406"/>
      <c r="WTT62" s="407"/>
      <c r="WTU62" s="408"/>
      <c r="WTV62" s="409"/>
      <c r="WTW62" s="410"/>
      <c r="WTX62" s="411"/>
      <c r="WTY62" s="412"/>
      <c r="WTZ62" s="406"/>
      <c r="WUA62" s="407"/>
      <c r="WUB62" s="408"/>
      <c r="WUC62" s="409"/>
      <c r="WUD62" s="410"/>
      <c r="WUE62" s="411"/>
      <c r="WUF62" s="412"/>
      <c r="WUG62" s="406"/>
      <c r="WUH62" s="407"/>
      <c r="WUI62" s="408"/>
      <c r="WUJ62" s="409"/>
      <c r="WUK62" s="410"/>
      <c r="WUL62" s="411"/>
      <c r="WUM62" s="412"/>
      <c r="WUN62" s="406"/>
      <c r="WUO62" s="407"/>
      <c r="WUP62" s="408"/>
      <c r="WUQ62" s="409"/>
      <c r="WUR62" s="410"/>
      <c r="WUS62" s="411"/>
      <c r="WUT62" s="412"/>
      <c r="WUU62" s="406"/>
      <c r="WUV62" s="407"/>
      <c r="WUW62" s="408"/>
      <c r="WUX62" s="409"/>
      <c r="WUY62" s="410"/>
      <c r="WUZ62" s="411"/>
      <c r="WVA62" s="412"/>
      <c r="WVB62" s="406"/>
      <c r="WVC62" s="407"/>
      <c r="WVD62" s="408"/>
      <c r="WVE62" s="409"/>
      <c r="WVF62" s="410"/>
      <c r="WVG62" s="411"/>
      <c r="WVH62" s="412"/>
      <c r="WVI62" s="406"/>
      <c r="WVJ62" s="407"/>
      <c r="WVK62" s="408"/>
      <c r="WVL62" s="409"/>
      <c r="WVM62" s="410"/>
      <c r="WVN62" s="411"/>
      <c r="WVO62" s="412"/>
      <c r="WVP62" s="406"/>
      <c r="WVQ62" s="407"/>
      <c r="WVR62" s="408"/>
      <c r="WVS62" s="409"/>
      <c r="WVT62" s="410"/>
      <c r="WVU62" s="411"/>
      <c r="WVV62" s="412"/>
      <c r="WVW62" s="406"/>
      <c r="WVX62" s="407"/>
      <c r="WVY62" s="408"/>
      <c r="WVZ62" s="409"/>
      <c r="WWA62" s="410"/>
      <c r="WWB62" s="411"/>
      <c r="WWC62" s="412"/>
      <c r="WWD62" s="406"/>
      <c r="WWE62" s="407"/>
      <c r="WWF62" s="408"/>
      <c r="WWG62" s="409"/>
      <c r="WWH62" s="410"/>
      <c r="WWI62" s="411"/>
      <c r="WWJ62" s="412"/>
      <c r="WWK62" s="406"/>
      <c r="WWL62" s="407"/>
      <c r="WWM62" s="408"/>
      <c r="WWN62" s="409"/>
      <c r="WWO62" s="410"/>
      <c r="WWP62" s="411"/>
      <c r="WWQ62" s="412"/>
      <c r="WWR62" s="406"/>
      <c r="WWS62" s="407"/>
      <c r="WWT62" s="408"/>
      <c r="WWU62" s="409"/>
      <c r="WWV62" s="410"/>
      <c r="WWW62" s="411"/>
      <c r="WWX62" s="412"/>
      <c r="WWY62" s="406"/>
      <c r="WWZ62" s="407"/>
      <c r="WXA62" s="408"/>
      <c r="WXB62" s="409"/>
      <c r="WXC62" s="410"/>
      <c r="WXD62" s="411"/>
      <c r="WXE62" s="412"/>
      <c r="WXF62" s="406"/>
      <c r="WXG62" s="407"/>
      <c r="WXH62" s="408"/>
      <c r="WXI62" s="409"/>
      <c r="WXJ62" s="410"/>
      <c r="WXK62" s="411"/>
      <c r="WXL62" s="412"/>
      <c r="WXM62" s="406"/>
      <c r="WXN62" s="407"/>
      <c r="WXO62" s="408"/>
      <c r="WXP62" s="409"/>
      <c r="WXQ62" s="410"/>
      <c r="WXR62" s="411"/>
      <c r="WXS62" s="412"/>
      <c r="WXT62" s="406"/>
      <c r="WXU62" s="407"/>
      <c r="WXV62" s="408"/>
      <c r="WXW62" s="409"/>
      <c r="WXX62" s="410"/>
      <c r="WXY62" s="411"/>
      <c r="WXZ62" s="412"/>
      <c r="WYA62" s="406"/>
      <c r="WYB62" s="407"/>
      <c r="WYC62" s="408"/>
      <c r="WYD62" s="409"/>
      <c r="WYE62" s="410"/>
      <c r="WYF62" s="411"/>
      <c r="WYG62" s="412"/>
      <c r="WYH62" s="406"/>
      <c r="WYI62" s="407"/>
      <c r="WYJ62" s="408"/>
      <c r="WYK62" s="409"/>
      <c r="WYL62" s="410"/>
      <c r="WYM62" s="411"/>
      <c r="WYN62" s="412"/>
      <c r="WYO62" s="406"/>
      <c r="WYP62" s="407"/>
      <c r="WYQ62" s="408"/>
      <c r="WYR62" s="409"/>
      <c r="WYS62" s="410"/>
      <c r="WYT62" s="411"/>
      <c r="WYU62" s="412"/>
      <c r="WYV62" s="406"/>
      <c r="WYW62" s="407"/>
      <c r="WYX62" s="408"/>
      <c r="WYY62" s="409"/>
      <c r="WYZ62" s="410"/>
      <c r="WZA62" s="411"/>
      <c r="WZB62" s="412"/>
      <c r="WZC62" s="406"/>
      <c r="WZD62" s="407"/>
      <c r="WZE62" s="408"/>
      <c r="WZF62" s="409"/>
      <c r="WZG62" s="410"/>
      <c r="WZH62" s="411"/>
      <c r="WZI62" s="412"/>
      <c r="WZJ62" s="406"/>
      <c r="WZK62" s="407"/>
      <c r="WZL62" s="408"/>
      <c r="WZM62" s="409"/>
      <c r="WZN62" s="410"/>
      <c r="WZO62" s="411"/>
      <c r="WZP62" s="412"/>
      <c r="WZQ62" s="406"/>
      <c r="WZR62" s="407"/>
      <c r="WZS62" s="408"/>
      <c r="WZT62" s="409"/>
      <c r="WZU62" s="410"/>
      <c r="WZV62" s="411"/>
      <c r="WZW62" s="412"/>
      <c r="WZX62" s="406"/>
      <c r="WZY62" s="407"/>
      <c r="WZZ62" s="408"/>
      <c r="XAA62" s="409"/>
      <c r="XAB62" s="410"/>
      <c r="XAC62" s="411"/>
      <c r="XAD62" s="412"/>
      <c r="XAE62" s="406"/>
      <c r="XAF62" s="407"/>
      <c r="XAG62" s="408"/>
      <c r="XAH62" s="409"/>
      <c r="XAI62" s="410"/>
      <c r="XAJ62" s="411"/>
      <c r="XAK62" s="412"/>
      <c r="XAL62" s="406"/>
      <c r="XAM62" s="407"/>
      <c r="XAN62" s="408"/>
      <c r="XAO62" s="409"/>
      <c r="XAP62" s="410"/>
      <c r="XAQ62" s="411"/>
      <c r="XAR62" s="412"/>
      <c r="XAS62" s="406"/>
      <c r="XAT62" s="407"/>
      <c r="XAU62" s="408"/>
      <c r="XAV62" s="409"/>
      <c r="XAW62" s="410"/>
      <c r="XAX62" s="411"/>
      <c r="XAY62" s="412"/>
      <c r="XAZ62" s="406"/>
      <c r="XBA62" s="407"/>
      <c r="XBB62" s="408"/>
      <c r="XBC62" s="409"/>
      <c r="XBD62" s="410"/>
      <c r="XBE62" s="411"/>
      <c r="XBF62" s="412"/>
      <c r="XBG62" s="406"/>
      <c r="XBH62" s="407"/>
      <c r="XBI62" s="408"/>
      <c r="XBJ62" s="409"/>
      <c r="XBK62" s="410"/>
      <c r="XBL62" s="411"/>
      <c r="XBM62" s="412"/>
      <c r="XBN62" s="406"/>
      <c r="XBO62" s="407"/>
      <c r="XBP62" s="408"/>
      <c r="XBQ62" s="409"/>
      <c r="XBR62" s="410"/>
      <c r="XBS62" s="411"/>
      <c r="XBT62" s="412"/>
      <c r="XBU62" s="406"/>
      <c r="XBV62" s="407"/>
      <c r="XBW62" s="408"/>
      <c r="XBX62" s="409"/>
      <c r="XBY62" s="410"/>
      <c r="XBZ62" s="411"/>
      <c r="XCA62" s="412"/>
      <c r="XCB62" s="406"/>
      <c r="XCC62" s="407"/>
      <c r="XCD62" s="408"/>
      <c r="XCE62" s="409"/>
      <c r="XCF62" s="410"/>
      <c r="XCG62" s="411"/>
      <c r="XCH62" s="412"/>
      <c r="XCI62" s="406"/>
      <c r="XCJ62" s="407"/>
      <c r="XCK62" s="408"/>
      <c r="XCL62" s="409"/>
      <c r="XCM62" s="410"/>
      <c r="XCN62" s="411"/>
      <c r="XCO62" s="412"/>
      <c r="XCP62" s="406"/>
      <c r="XCQ62" s="407"/>
      <c r="XCR62" s="408"/>
      <c r="XCS62" s="409"/>
      <c r="XCT62" s="410"/>
      <c r="XCU62" s="411"/>
      <c r="XCV62" s="412"/>
      <c r="XCW62" s="406"/>
      <c r="XCX62" s="407"/>
      <c r="XCY62" s="408"/>
      <c r="XCZ62" s="409"/>
      <c r="XDA62" s="410"/>
      <c r="XDB62" s="411"/>
      <c r="XDC62" s="412"/>
      <c r="XDD62" s="406"/>
      <c r="XDE62" s="407"/>
      <c r="XDF62" s="408"/>
      <c r="XDG62" s="409"/>
      <c r="XDH62" s="410"/>
      <c r="XDI62" s="411"/>
      <c r="XDJ62" s="412"/>
      <c r="XDK62" s="406"/>
      <c r="XDL62" s="407"/>
      <c r="XDM62" s="408"/>
      <c r="XDN62" s="409"/>
      <c r="XDO62" s="410"/>
      <c r="XDP62" s="411"/>
      <c r="XDQ62" s="412"/>
      <c r="XDR62" s="406"/>
      <c r="XDS62" s="407"/>
      <c r="XDT62" s="408"/>
      <c r="XDU62" s="409"/>
      <c r="XDV62" s="410"/>
      <c r="XDW62" s="411"/>
      <c r="XDX62" s="412"/>
      <c r="XDY62" s="406"/>
      <c r="XDZ62" s="407"/>
      <c r="XEA62" s="408"/>
      <c r="XEB62" s="409"/>
      <c r="XEC62" s="410"/>
      <c r="XED62" s="411"/>
      <c r="XEE62" s="412"/>
      <c r="XEF62" s="406"/>
      <c r="XEG62" s="407"/>
      <c r="XEH62" s="408"/>
      <c r="XEI62" s="409"/>
      <c r="XEJ62" s="410"/>
      <c r="XEK62" s="411"/>
      <c r="XEL62" s="412"/>
      <c r="XEM62" s="406"/>
      <c r="XEN62" s="407"/>
      <c r="XEO62" s="408"/>
      <c r="XEP62" s="409"/>
      <c r="XEQ62" s="410"/>
      <c r="XER62" s="411"/>
      <c r="XES62" s="412"/>
      <c r="XET62" s="406"/>
      <c r="XEU62" s="407"/>
      <c r="XEV62" s="408"/>
      <c r="XEW62" s="409"/>
      <c r="XEX62" s="410"/>
      <c r="XEY62" s="411"/>
      <c r="XEZ62" s="412"/>
      <c r="XFA62" s="406"/>
      <c r="XFB62" s="407"/>
      <c r="XFC62" s="408"/>
      <c r="XFD62" s="409"/>
    </row>
    <row r="63" spans="1:16384" ht="24" customHeight="1" x14ac:dyDescent="0.2">
      <c r="A63" s="714"/>
      <c r="B63" s="638" t="s">
        <v>742</v>
      </c>
      <c r="C63" s="636">
        <f>SUM(C56:C62)</f>
        <v>104600000</v>
      </c>
      <c r="D63" s="636">
        <f>SUM(D56:D62)</f>
        <v>20400000</v>
      </c>
      <c r="E63" s="644">
        <f>C63-D63</f>
        <v>84200000</v>
      </c>
      <c r="F63" s="639"/>
      <c r="G63" s="640">
        <f>D63/C63</f>
        <v>0.19502868068833651</v>
      </c>
      <c r="I63" s="206"/>
    </row>
    <row r="64" spans="1:16384" ht="33.75" x14ac:dyDescent="0.2">
      <c r="A64" s="641" t="s">
        <v>231</v>
      </c>
      <c r="B64" s="641" t="s">
        <v>232</v>
      </c>
      <c r="C64" s="641" t="s">
        <v>242</v>
      </c>
      <c r="D64" s="641" t="s">
        <v>234</v>
      </c>
      <c r="E64" s="641" t="s">
        <v>235</v>
      </c>
      <c r="F64" s="641" t="s">
        <v>236</v>
      </c>
      <c r="G64" s="641" t="s">
        <v>237</v>
      </c>
    </row>
    <row r="65" spans="1:16384" ht="37.5" customHeight="1" x14ac:dyDescent="0.2">
      <c r="A65" s="733" t="s">
        <v>744</v>
      </c>
      <c r="B65" s="387" t="s">
        <v>902</v>
      </c>
      <c r="C65" s="393">
        <v>111133335</v>
      </c>
      <c r="D65" s="393"/>
      <c r="E65" s="393">
        <f>+C65-D65</f>
        <v>111133335</v>
      </c>
      <c r="F65" s="396">
        <v>42521</v>
      </c>
      <c r="G65" s="619"/>
    </row>
    <row r="66" spans="1:16384" ht="37.5" customHeight="1" x14ac:dyDescent="0.2">
      <c r="A66" s="734"/>
      <c r="B66" s="387" t="s">
        <v>1189</v>
      </c>
      <c r="C66" s="393">
        <v>24500000</v>
      </c>
      <c r="D66" s="393">
        <v>24500000</v>
      </c>
      <c r="E66" s="393">
        <f t="shared" ref="E66:E69" si="5">+C66-D66</f>
        <v>0</v>
      </c>
      <c r="F66" s="461">
        <v>42611</v>
      </c>
      <c r="G66" s="619" t="s">
        <v>1177</v>
      </c>
    </row>
    <row r="67" spans="1:16384" ht="37.5" customHeight="1" x14ac:dyDescent="0.2">
      <c r="A67" s="734"/>
      <c r="B67" s="387" t="s">
        <v>1190</v>
      </c>
      <c r="C67" s="393">
        <v>22166666</v>
      </c>
      <c r="D67" s="393">
        <v>22166666</v>
      </c>
      <c r="E67" s="393">
        <f t="shared" si="5"/>
        <v>0</v>
      </c>
      <c r="F67" s="398">
        <v>42611</v>
      </c>
      <c r="G67" s="619" t="s">
        <v>1178</v>
      </c>
    </row>
    <row r="68" spans="1:16384" ht="37.5" customHeight="1" x14ac:dyDescent="0.2">
      <c r="A68" s="734"/>
      <c r="B68" s="387" t="s">
        <v>1191</v>
      </c>
      <c r="C68" s="393">
        <v>23333333</v>
      </c>
      <c r="D68" s="393">
        <v>23333333</v>
      </c>
      <c r="E68" s="393">
        <f t="shared" si="5"/>
        <v>0</v>
      </c>
      <c r="F68" s="398">
        <v>42611</v>
      </c>
      <c r="G68" s="619" t="s">
        <v>1175</v>
      </c>
    </row>
    <row r="69" spans="1:16384" ht="56.25" x14ac:dyDescent="0.2">
      <c r="A69" s="734"/>
      <c r="B69" s="387" t="s">
        <v>1192</v>
      </c>
      <c r="C69" s="397">
        <v>22866666</v>
      </c>
      <c r="D69" s="397">
        <v>22866666</v>
      </c>
      <c r="E69" s="393">
        <f t="shared" si="5"/>
        <v>0</v>
      </c>
      <c r="F69" s="620">
        <v>42633</v>
      </c>
      <c r="G69" s="387" t="s">
        <v>1161</v>
      </c>
    </row>
    <row r="70" spans="1:16384" ht="12.75" x14ac:dyDescent="0.2">
      <c r="A70" s="735"/>
      <c r="B70" s="638" t="s">
        <v>745</v>
      </c>
      <c r="C70" s="636">
        <f>SUM(C64:C69)</f>
        <v>204000000</v>
      </c>
      <c r="D70" s="636">
        <f>SUM(D64:D69)</f>
        <v>92866665</v>
      </c>
      <c r="E70" s="644">
        <f>C70-D70</f>
        <v>111133335</v>
      </c>
      <c r="F70" s="639"/>
      <c r="G70" s="640">
        <f>D70/C70</f>
        <v>0.45522875000000002</v>
      </c>
    </row>
    <row r="71" spans="1:16384" ht="33.75" x14ac:dyDescent="0.2">
      <c r="A71" s="641" t="s">
        <v>231</v>
      </c>
      <c r="B71" s="641" t="s">
        <v>232</v>
      </c>
      <c r="C71" s="641" t="s">
        <v>242</v>
      </c>
      <c r="D71" s="641" t="s">
        <v>234</v>
      </c>
      <c r="E71" s="641" t="s">
        <v>235</v>
      </c>
      <c r="F71" s="641" t="s">
        <v>236</v>
      </c>
      <c r="G71" s="641" t="s">
        <v>237</v>
      </c>
    </row>
    <row r="72" spans="1:16384" s="10" customFormat="1" ht="56.25" x14ac:dyDescent="0.2">
      <c r="A72" s="712" t="s">
        <v>748</v>
      </c>
      <c r="B72" s="387" t="s">
        <v>900</v>
      </c>
      <c r="C72" s="397">
        <f>312000000-16000000-16000000-28000000-21000000-36000000-36000000-31500000</f>
        <v>127500000</v>
      </c>
      <c r="D72" s="397"/>
      <c r="E72" s="390">
        <f>+C72-D72</f>
        <v>127500000</v>
      </c>
      <c r="F72" s="398">
        <v>42577</v>
      </c>
      <c r="G72" s="619" t="s">
        <v>837</v>
      </c>
      <c r="H72" s="406"/>
      <c r="I72" s="407"/>
      <c r="J72" s="408"/>
      <c r="K72" s="409"/>
      <c r="L72" s="410"/>
      <c r="M72" s="411"/>
      <c r="N72" s="412"/>
      <c r="O72" s="406"/>
      <c r="P72" s="407"/>
      <c r="Q72" s="408"/>
      <c r="R72" s="409"/>
      <c r="S72" s="410"/>
      <c r="T72" s="411"/>
      <c r="U72" s="412"/>
      <c r="V72" s="406"/>
      <c r="W72" s="407"/>
      <c r="X72" s="408"/>
      <c r="Y72" s="409"/>
      <c r="Z72" s="410"/>
      <c r="AA72" s="411"/>
      <c r="AB72" s="412"/>
      <c r="AC72" s="406"/>
      <c r="AD72" s="407"/>
      <c r="AE72" s="408"/>
      <c r="AF72" s="409"/>
      <c r="AG72" s="410"/>
      <c r="AH72" s="411"/>
      <c r="AI72" s="412"/>
      <c r="AJ72" s="406"/>
      <c r="AK72" s="407"/>
      <c r="AL72" s="408"/>
      <c r="AM72" s="409"/>
      <c r="AN72" s="410"/>
      <c r="AO72" s="411"/>
      <c r="AP72" s="412"/>
      <c r="AQ72" s="406"/>
      <c r="AR72" s="407"/>
      <c r="AS72" s="408"/>
      <c r="AT72" s="409"/>
      <c r="AU72" s="410"/>
      <c r="AV72" s="411"/>
      <c r="AW72" s="412"/>
      <c r="AX72" s="406"/>
      <c r="AY72" s="407"/>
      <c r="AZ72" s="408"/>
      <c r="BA72" s="409"/>
      <c r="BB72" s="410"/>
      <c r="BC72" s="411"/>
      <c r="BD72" s="412"/>
      <c r="BE72" s="406"/>
      <c r="BF72" s="407"/>
      <c r="BG72" s="408"/>
      <c r="BH72" s="409"/>
      <c r="BI72" s="410"/>
      <c r="BJ72" s="411"/>
      <c r="BK72" s="412"/>
      <c r="BL72" s="406"/>
      <c r="BM72" s="407"/>
      <c r="BN72" s="408"/>
      <c r="BO72" s="409"/>
      <c r="BP72" s="410"/>
      <c r="BQ72" s="411"/>
      <c r="BR72" s="412"/>
      <c r="BS72" s="406"/>
      <c r="BT72" s="407"/>
      <c r="BU72" s="408"/>
      <c r="BV72" s="409"/>
      <c r="BW72" s="410"/>
      <c r="BX72" s="411"/>
      <c r="BY72" s="412"/>
      <c r="BZ72" s="406"/>
      <c r="CA72" s="407"/>
      <c r="CB72" s="408"/>
      <c r="CC72" s="409"/>
      <c r="CD72" s="410"/>
      <c r="CE72" s="411"/>
      <c r="CF72" s="412"/>
      <c r="CG72" s="406"/>
      <c r="CH72" s="407"/>
      <c r="CI72" s="408"/>
      <c r="CJ72" s="409"/>
      <c r="CK72" s="410"/>
      <c r="CL72" s="411"/>
      <c r="CM72" s="412"/>
      <c r="CN72" s="406"/>
      <c r="CO72" s="407"/>
      <c r="CP72" s="408"/>
      <c r="CQ72" s="409"/>
      <c r="CR72" s="410"/>
      <c r="CS72" s="411"/>
      <c r="CT72" s="412"/>
      <c r="CU72" s="406"/>
      <c r="CV72" s="407"/>
      <c r="CW72" s="408"/>
      <c r="CX72" s="409"/>
      <c r="CY72" s="410"/>
      <c r="CZ72" s="411"/>
      <c r="DA72" s="412"/>
      <c r="DB72" s="406"/>
      <c r="DC72" s="407"/>
      <c r="DD72" s="408"/>
      <c r="DE72" s="409"/>
      <c r="DF72" s="410"/>
      <c r="DG72" s="411"/>
      <c r="DH72" s="412"/>
      <c r="DI72" s="406"/>
      <c r="DJ72" s="407"/>
      <c r="DK72" s="408"/>
      <c r="DL72" s="409"/>
      <c r="DM72" s="410"/>
      <c r="DN72" s="411"/>
      <c r="DO72" s="412"/>
      <c r="DP72" s="406"/>
      <c r="DQ72" s="407"/>
      <c r="DR72" s="408"/>
      <c r="DS72" s="409"/>
      <c r="DT72" s="410"/>
      <c r="DU72" s="411"/>
      <c r="DV72" s="412"/>
      <c r="DW72" s="406"/>
      <c r="DX72" s="407"/>
      <c r="DY72" s="408"/>
      <c r="DZ72" s="409"/>
      <c r="EA72" s="410"/>
      <c r="EB72" s="411"/>
      <c r="EC72" s="412"/>
      <c r="ED72" s="406"/>
      <c r="EE72" s="407"/>
      <c r="EF72" s="408"/>
      <c r="EG72" s="409"/>
      <c r="EH72" s="410"/>
      <c r="EI72" s="411"/>
      <c r="EJ72" s="412"/>
      <c r="EK72" s="406"/>
      <c r="EL72" s="407"/>
      <c r="EM72" s="408"/>
      <c r="EN72" s="409"/>
      <c r="EO72" s="410"/>
      <c r="EP72" s="411"/>
      <c r="EQ72" s="412"/>
      <c r="ER72" s="406"/>
      <c r="ES72" s="407"/>
      <c r="ET72" s="408"/>
      <c r="EU72" s="409"/>
      <c r="EV72" s="410"/>
      <c r="EW72" s="411"/>
      <c r="EX72" s="412"/>
      <c r="EY72" s="406"/>
      <c r="EZ72" s="407"/>
      <c r="FA72" s="408"/>
      <c r="FB72" s="409"/>
      <c r="FC72" s="410"/>
      <c r="FD72" s="411"/>
      <c r="FE72" s="412"/>
      <c r="FF72" s="406"/>
      <c r="FG72" s="407"/>
      <c r="FH72" s="408"/>
      <c r="FI72" s="409"/>
      <c r="FJ72" s="410"/>
      <c r="FK72" s="411"/>
      <c r="FL72" s="412"/>
      <c r="FM72" s="406"/>
      <c r="FN72" s="407"/>
      <c r="FO72" s="408"/>
      <c r="FP72" s="409"/>
      <c r="FQ72" s="410"/>
      <c r="FR72" s="411"/>
      <c r="FS72" s="412"/>
      <c r="FT72" s="406"/>
      <c r="FU72" s="407"/>
      <c r="FV72" s="408"/>
      <c r="FW72" s="409"/>
      <c r="FX72" s="410"/>
      <c r="FY72" s="411"/>
      <c r="FZ72" s="412"/>
      <c r="GA72" s="406"/>
      <c r="GB72" s="407"/>
      <c r="GC72" s="408"/>
      <c r="GD72" s="409"/>
      <c r="GE72" s="410"/>
      <c r="GF72" s="411"/>
      <c r="GG72" s="412"/>
      <c r="GH72" s="406"/>
      <c r="GI72" s="407"/>
      <c r="GJ72" s="408"/>
      <c r="GK72" s="409"/>
      <c r="GL72" s="410"/>
      <c r="GM72" s="411"/>
      <c r="GN72" s="412"/>
      <c r="GO72" s="406"/>
      <c r="GP72" s="407"/>
      <c r="GQ72" s="408"/>
      <c r="GR72" s="409"/>
      <c r="GS72" s="410"/>
      <c r="GT72" s="411"/>
      <c r="GU72" s="412"/>
      <c r="GV72" s="406"/>
      <c r="GW72" s="407"/>
      <c r="GX72" s="408"/>
      <c r="GY72" s="409"/>
      <c r="GZ72" s="410"/>
      <c r="HA72" s="411"/>
      <c r="HB72" s="412"/>
      <c r="HC72" s="406"/>
      <c r="HD72" s="407"/>
      <c r="HE72" s="408"/>
      <c r="HF72" s="409"/>
      <c r="HG72" s="410"/>
      <c r="HH72" s="411"/>
      <c r="HI72" s="412"/>
      <c r="HJ72" s="406"/>
      <c r="HK72" s="407"/>
      <c r="HL72" s="408"/>
      <c r="HM72" s="409"/>
      <c r="HN72" s="410"/>
      <c r="HO72" s="411"/>
      <c r="HP72" s="412"/>
      <c r="HQ72" s="406"/>
      <c r="HR72" s="407"/>
      <c r="HS72" s="408"/>
      <c r="HT72" s="409"/>
      <c r="HU72" s="410"/>
      <c r="HV72" s="411"/>
      <c r="HW72" s="412"/>
      <c r="HX72" s="406"/>
      <c r="HY72" s="407"/>
      <c r="HZ72" s="408"/>
      <c r="IA72" s="409"/>
      <c r="IB72" s="410"/>
      <c r="IC72" s="411"/>
      <c r="ID72" s="412"/>
      <c r="IE72" s="406"/>
      <c r="IF72" s="407"/>
      <c r="IG72" s="408"/>
      <c r="IH72" s="409"/>
      <c r="II72" s="410"/>
      <c r="IJ72" s="411"/>
      <c r="IK72" s="412"/>
      <c r="IL72" s="406"/>
      <c r="IM72" s="407"/>
      <c r="IN72" s="408"/>
      <c r="IO72" s="409"/>
      <c r="IP72" s="410"/>
      <c r="IQ72" s="411"/>
      <c r="IR72" s="412"/>
      <c r="IS72" s="406"/>
      <c r="IT72" s="407"/>
      <c r="IU72" s="408"/>
      <c r="IV72" s="409"/>
      <c r="IW72" s="410"/>
      <c r="IX72" s="411"/>
      <c r="IY72" s="412"/>
      <c r="IZ72" s="406"/>
      <c r="JA72" s="407"/>
      <c r="JB72" s="408"/>
      <c r="JC72" s="409"/>
      <c r="JD72" s="410"/>
      <c r="JE72" s="411"/>
      <c r="JF72" s="412"/>
      <c r="JG72" s="406"/>
      <c r="JH72" s="407"/>
      <c r="JI72" s="408"/>
      <c r="JJ72" s="409"/>
      <c r="JK72" s="410"/>
      <c r="JL72" s="411"/>
      <c r="JM72" s="412"/>
      <c r="JN72" s="406"/>
      <c r="JO72" s="407"/>
      <c r="JP72" s="408"/>
      <c r="JQ72" s="409"/>
      <c r="JR72" s="410"/>
      <c r="JS72" s="411"/>
      <c r="JT72" s="412"/>
      <c r="JU72" s="406"/>
      <c r="JV72" s="407"/>
      <c r="JW72" s="408"/>
      <c r="JX72" s="409"/>
      <c r="JY72" s="410"/>
      <c r="JZ72" s="411"/>
      <c r="KA72" s="412"/>
      <c r="KB72" s="406"/>
      <c r="KC72" s="407"/>
      <c r="KD72" s="408"/>
      <c r="KE72" s="409"/>
      <c r="KF72" s="410"/>
      <c r="KG72" s="411"/>
      <c r="KH72" s="412"/>
      <c r="KI72" s="406"/>
      <c r="KJ72" s="407"/>
      <c r="KK72" s="408"/>
      <c r="KL72" s="409"/>
      <c r="KM72" s="410"/>
      <c r="KN72" s="411"/>
      <c r="KO72" s="412"/>
      <c r="KP72" s="406"/>
      <c r="KQ72" s="407"/>
      <c r="KR72" s="408"/>
      <c r="KS72" s="409"/>
      <c r="KT72" s="410"/>
      <c r="KU72" s="411"/>
      <c r="KV72" s="412"/>
      <c r="KW72" s="406"/>
      <c r="KX72" s="407"/>
      <c r="KY72" s="408"/>
      <c r="KZ72" s="409"/>
      <c r="LA72" s="410"/>
      <c r="LB72" s="411"/>
      <c r="LC72" s="412"/>
      <c r="LD72" s="406"/>
      <c r="LE72" s="407"/>
      <c r="LF72" s="408"/>
      <c r="LG72" s="409"/>
      <c r="LH72" s="410"/>
      <c r="LI72" s="411"/>
      <c r="LJ72" s="412"/>
      <c r="LK72" s="406"/>
      <c r="LL72" s="407"/>
      <c r="LM72" s="408"/>
      <c r="LN72" s="409"/>
      <c r="LO72" s="410"/>
      <c r="LP72" s="411"/>
      <c r="LQ72" s="412"/>
      <c r="LR72" s="406"/>
      <c r="LS72" s="407"/>
      <c r="LT72" s="408"/>
      <c r="LU72" s="409"/>
      <c r="LV72" s="410"/>
      <c r="LW72" s="411"/>
      <c r="LX72" s="412"/>
      <c r="LY72" s="406"/>
      <c r="LZ72" s="407"/>
      <c r="MA72" s="408"/>
      <c r="MB72" s="409"/>
      <c r="MC72" s="410"/>
      <c r="MD72" s="411"/>
      <c r="ME72" s="412"/>
      <c r="MF72" s="406"/>
      <c r="MG72" s="407"/>
      <c r="MH72" s="408"/>
      <c r="MI72" s="409"/>
      <c r="MJ72" s="410"/>
      <c r="MK72" s="411"/>
      <c r="ML72" s="412"/>
      <c r="MM72" s="406"/>
      <c r="MN72" s="407"/>
      <c r="MO72" s="408"/>
      <c r="MP72" s="409"/>
      <c r="MQ72" s="410"/>
      <c r="MR72" s="411"/>
      <c r="MS72" s="412"/>
      <c r="MT72" s="406"/>
      <c r="MU72" s="407"/>
      <c r="MV72" s="408"/>
      <c r="MW72" s="409"/>
      <c r="MX72" s="410"/>
      <c r="MY72" s="411"/>
      <c r="MZ72" s="412"/>
      <c r="NA72" s="406"/>
      <c r="NB72" s="407"/>
      <c r="NC72" s="408"/>
      <c r="ND72" s="409"/>
      <c r="NE72" s="410"/>
      <c r="NF72" s="411"/>
      <c r="NG72" s="412"/>
      <c r="NH72" s="406"/>
      <c r="NI72" s="407"/>
      <c r="NJ72" s="408"/>
      <c r="NK72" s="409"/>
      <c r="NL72" s="410"/>
      <c r="NM72" s="411"/>
      <c r="NN72" s="412"/>
      <c r="NO72" s="406"/>
      <c r="NP72" s="407"/>
      <c r="NQ72" s="408"/>
      <c r="NR72" s="409"/>
      <c r="NS72" s="410"/>
      <c r="NT72" s="411"/>
      <c r="NU72" s="412"/>
      <c r="NV72" s="406"/>
      <c r="NW72" s="407"/>
      <c r="NX72" s="408"/>
      <c r="NY72" s="409"/>
      <c r="NZ72" s="410"/>
      <c r="OA72" s="411"/>
      <c r="OB72" s="412"/>
      <c r="OC72" s="406"/>
      <c r="OD72" s="407"/>
      <c r="OE72" s="408"/>
      <c r="OF72" s="409"/>
      <c r="OG72" s="410"/>
      <c r="OH72" s="411"/>
      <c r="OI72" s="412"/>
      <c r="OJ72" s="406"/>
      <c r="OK72" s="407"/>
      <c r="OL72" s="408"/>
      <c r="OM72" s="409"/>
      <c r="ON72" s="410"/>
      <c r="OO72" s="411"/>
      <c r="OP72" s="412"/>
      <c r="OQ72" s="406"/>
      <c r="OR72" s="407"/>
      <c r="OS72" s="408"/>
      <c r="OT72" s="409"/>
      <c r="OU72" s="410"/>
      <c r="OV72" s="411"/>
      <c r="OW72" s="412"/>
      <c r="OX72" s="406"/>
      <c r="OY72" s="407"/>
      <c r="OZ72" s="408"/>
      <c r="PA72" s="409"/>
      <c r="PB72" s="410"/>
      <c r="PC72" s="411"/>
      <c r="PD72" s="412"/>
      <c r="PE72" s="406"/>
      <c r="PF72" s="407"/>
      <c r="PG72" s="408"/>
      <c r="PH72" s="409"/>
      <c r="PI72" s="410"/>
      <c r="PJ72" s="411"/>
      <c r="PK72" s="412"/>
      <c r="PL72" s="406"/>
      <c r="PM72" s="407"/>
      <c r="PN72" s="408"/>
      <c r="PO72" s="409"/>
      <c r="PP72" s="410"/>
      <c r="PQ72" s="411"/>
      <c r="PR72" s="412"/>
      <c r="PS72" s="406"/>
      <c r="PT72" s="407"/>
      <c r="PU72" s="408"/>
      <c r="PV72" s="409"/>
      <c r="PW72" s="410"/>
      <c r="PX72" s="411"/>
      <c r="PY72" s="412"/>
      <c r="PZ72" s="406"/>
      <c r="QA72" s="407"/>
      <c r="QB72" s="408"/>
      <c r="QC72" s="409"/>
      <c r="QD72" s="410"/>
      <c r="QE72" s="411"/>
      <c r="QF72" s="412"/>
      <c r="QG72" s="406"/>
      <c r="QH72" s="407"/>
      <c r="QI72" s="408"/>
      <c r="QJ72" s="409"/>
      <c r="QK72" s="410"/>
      <c r="QL72" s="411"/>
      <c r="QM72" s="412"/>
      <c r="QN72" s="406"/>
      <c r="QO72" s="407"/>
      <c r="QP72" s="408"/>
      <c r="QQ72" s="409"/>
      <c r="QR72" s="410"/>
      <c r="QS72" s="411"/>
      <c r="QT72" s="412"/>
      <c r="QU72" s="406"/>
      <c r="QV72" s="407"/>
      <c r="QW72" s="408"/>
      <c r="QX72" s="409"/>
      <c r="QY72" s="410"/>
      <c r="QZ72" s="411"/>
      <c r="RA72" s="412"/>
      <c r="RB72" s="406"/>
      <c r="RC72" s="407"/>
      <c r="RD72" s="408"/>
      <c r="RE72" s="409"/>
      <c r="RF72" s="410"/>
      <c r="RG72" s="411"/>
      <c r="RH72" s="412"/>
      <c r="RI72" s="406"/>
      <c r="RJ72" s="407"/>
      <c r="RK72" s="408"/>
      <c r="RL72" s="409"/>
      <c r="RM72" s="410"/>
      <c r="RN72" s="411"/>
      <c r="RO72" s="412"/>
      <c r="RP72" s="406"/>
      <c r="RQ72" s="407"/>
      <c r="RR72" s="408"/>
      <c r="RS72" s="409"/>
      <c r="RT72" s="410"/>
      <c r="RU72" s="411"/>
      <c r="RV72" s="412"/>
      <c r="RW72" s="406"/>
      <c r="RX72" s="407"/>
      <c r="RY72" s="408"/>
      <c r="RZ72" s="409"/>
      <c r="SA72" s="410"/>
      <c r="SB72" s="411"/>
      <c r="SC72" s="412"/>
      <c r="SD72" s="406"/>
      <c r="SE72" s="407"/>
      <c r="SF72" s="408"/>
      <c r="SG72" s="409"/>
      <c r="SH72" s="410"/>
      <c r="SI72" s="411"/>
      <c r="SJ72" s="412"/>
      <c r="SK72" s="406"/>
      <c r="SL72" s="407"/>
      <c r="SM72" s="408"/>
      <c r="SN72" s="409"/>
      <c r="SO72" s="410"/>
      <c r="SP72" s="411"/>
      <c r="SQ72" s="412"/>
      <c r="SR72" s="406"/>
      <c r="SS72" s="407"/>
      <c r="ST72" s="408"/>
      <c r="SU72" s="409"/>
      <c r="SV72" s="410"/>
      <c r="SW72" s="411"/>
      <c r="SX72" s="412"/>
      <c r="SY72" s="406"/>
      <c r="SZ72" s="407"/>
      <c r="TA72" s="408"/>
      <c r="TB72" s="409"/>
      <c r="TC72" s="410"/>
      <c r="TD72" s="411"/>
      <c r="TE72" s="412"/>
      <c r="TF72" s="406"/>
      <c r="TG72" s="407"/>
      <c r="TH72" s="408"/>
      <c r="TI72" s="409"/>
      <c r="TJ72" s="410"/>
      <c r="TK72" s="411"/>
      <c r="TL72" s="412"/>
      <c r="TM72" s="406"/>
      <c r="TN72" s="407"/>
      <c r="TO72" s="408"/>
      <c r="TP72" s="409"/>
      <c r="TQ72" s="410"/>
      <c r="TR72" s="411"/>
      <c r="TS72" s="412"/>
      <c r="TT72" s="406"/>
      <c r="TU72" s="407"/>
      <c r="TV72" s="408"/>
      <c r="TW72" s="409"/>
      <c r="TX72" s="410"/>
      <c r="TY72" s="411"/>
      <c r="TZ72" s="412"/>
      <c r="UA72" s="406"/>
      <c r="UB72" s="407"/>
      <c r="UC72" s="408"/>
      <c r="UD72" s="409"/>
      <c r="UE72" s="410"/>
      <c r="UF72" s="411"/>
      <c r="UG72" s="412"/>
      <c r="UH72" s="406"/>
      <c r="UI72" s="407"/>
      <c r="UJ72" s="408"/>
      <c r="UK72" s="409"/>
      <c r="UL72" s="410"/>
      <c r="UM72" s="411"/>
      <c r="UN72" s="412"/>
      <c r="UO72" s="406"/>
      <c r="UP72" s="407"/>
      <c r="UQ72" s="408"/>
      <c r="UR72" s="409"/>
      <c r="US72" s="410"/>
      <c r="UT72" s="411"/>
      <c r="UU72" s="412"/>
      <c r="UV72" s="406"/>
      <c r="UW72" s="407"/>
      <c r="UX72" s="408"/>
      <c r="UY72" s="409"/>
      <c r="UZ72" s="410"/>
      <c r="VA72" s="411"/>
      <c r="VB72" s="412"/>
      <c r="VC72" s="406"/>
      <c r="VD72" s="407"/>
      <c r="VE72" s="408"/>
      <c r="VF72" s="409"/>
      <c r="VG72" s="410"/>
      <c r="VH72" s="411"/>
      <c r="VI72" s="412"/>
      <c r="VJ72" s="406"/>
      <c r="VK72" s="407"/>
      <c r="VL72" s="408"/>
      <c r="VM72" s="409"/>
      <c r="VN72" s="410"/>
      <c r="VO72" s="411"/>
      <c r="VP72" s="412"/>
      <c r="VQ72" s="406"/>
      <c r="VR72" s="407"/>
      <c r="VS72" s="408"/>
      <c r="VT72" s="409"/>
      <c r="VU72" s="410"/>
      <c r="VV72" s="411"/>
      <c r="VW72" s="412"/>
      <c r="VX72" s="406"/>
      <c r="VY72" s="407"/>
      <c r="VZ72" s="408"/>
      <c r="WA72" s="409"/>
      <c r="WB72" s="410"/>
      <c r="WC72" s="411"/>
      <c r="WD72" s="412"/>
      <c r="WE72" s="406"/>
      <c r="WF72" s="407"/>
      <c r="WG72" s="408"/>
      <c r="WH72" s="409"/>
      <c r="WI72" s="410"/>
      <c r="WJ72" s="411"/>
      <c r="WK72" s="412"/>
      <c r="WL72" s="406"/>
      <c r="WM72" s="407"/>
      <c r="WN72" s="408"/>
      <c r="WO72" s="409"/>
      <c r="WP72" s="410"/>
      <c r="WQ72" s="411"/>
      <c r="WR72" s="412"/>
      <c r="WS72" s="406"/>
      <c r="WT72" s="407"/>
      <c r="WU72" s="408"/>
      <c r="WV72" s="409"/>
      <c r="WW72" s="410"/>
      <c r="WX72" s="411"/>
      <c r="WY72" s="412"/>
      <c r="WZ72" s="406"/>
      <c r="XA72" s="407"/>
      <c r="XB72" s="408"/>
      <c r="XC72" s="409"/>
      <c r="XD72" s="410"/>
      <c r="XE72" s="411"/>
      <c r="XF72" s="412"/>
      <c r="XG72" s="406"/>
      <c r="XH72" s="407"/>
      <c r="XI72" s="408"/>
      <c r="XJ72" s="409"/>
      <c r="XK72" s="410"/>
      <c r="XL72" s="411"/>
      <c r="XM72" s="412"/>
      <c r="XN72" s="406"/>
      <c r="XO72" s="407"/>
      <c r="XP72" s="408"/>
      <c r="XQ72" s="409"/>
      <c r="XR72" s="410"/>
      <c r="XS72" s="411"/>
      <c r="XT72" s="412"/>
      <c r="XU72" s="406"/>
      <c r="XV72" s="407"/>
      <c r="XW72" s="408"/>
      <c r="XX72" s="409"/>
      <c r="XY72" s="410"/>
      <c r="XZ72" s="411"/>
      <c r="YA72" s="412"/>
      <c r="YB72" s="406"/>
      <c r="YC72" s="407"/>
      <c r="YD72" s="408"/>
      <c r="YE72" s="409"/>
      <c r="YF72" s="410"/>
      <c r="YG72" s="411"/>
      <c r="YH72" s="412"/>
      <c r="YI72" s="406"/>
      <c r="YJ72" s="407"/>
      <c r="YK72" s="408"/>
      <c r="YL72" s="409"/>
      <c r="YM72" s="410"/>
      <c r="YN72" s="411"/>
      <c r="YO72" s="412"/>
      <c r="YP72" s="406"/>
      <c r="YQ72" s="407"/>
      <c r="YR72" s="408"/>
      <c r="YS72" s="409"/>
      <c r="YT72" s="410"/>
      <c r="YU72" s="411"/>
      <c r="YV72" s="412"/>
      <c r="YW72" s="406"/>
      <c r="YX72" s="407"/>
      <c r="YY72" s="408"/>
      <c r="YZ72" s="409"/>
      <c r="ZA72" s="410"/>
      <c r="ZB72" s="411"/>
      <c r="ZC72" s="412"/>
      <c r="ZD72" s="406"/>
      <c r="ZE72" s="407"/>
      <c r="ZF72" s="408"/>
      <c r="ZG72" s="409"/>
      <c r="ZH72" s="410"/>
      <c r="ZI72" s="411"/>
      <c r="ZJ72" s="412"/>
      <c r="ZK72" s="406"/>
      <c r="ZL72" s="407"/>
      <c r="ZM72" s="408"/>
      <c r="ZN72" s="409"/>
      <c r="ZO72" s="410"/>
      <c r="ZP72" s="411"/>
      <c r="ZQ72" s="412"/>
      <c r="ZR72" s="406"/>
      <c r="ZS72" s="407"/>
      <c r="ZT72" s="408"/>
      <c r="ZU72" s="409"/>
      <c r="ZV72" s="410"/>
      <c r="ZW72" s="411"/>
      <c r="ZX72" s="412"/>
      <c r="ZY72" s="406"/>
      <c r="ZZ72" s="407"/>
      <c r="AAA72" s="408"/>
      <c r="AAB72" s="409"/>
      <c r="AAC72" s="410"/>
      <c r="AAD72" s="411"/>
      <c r="AAE72" s="412"/>
      <c r="AAF72" s="406"/>
      <c r="AAG72" s="407"/>
      <c r="AAH72" s="408"/>
      <c r="AAI72" s="409"/>
      <c r="AAJ72" s="410"/>
      <c r="AAK72" s="411"/>
      <c r="AAL72" s="412"/>
      <c r="AAM72" s="406"/>
      <c r="AAN72" s="407"/>
      <c r="AAO72" s="408"/>
      <c r="AAP72" s="409"/>
      <c r="AAQ72" s="410"/>
      <c r="AAR72" s="411"/>
      <c r="AAS72" s="412"/>
      <c r="AAT72" s="406"/>
      <c r="AAU72" s="407"/>
      <c r="AAV72" s="408"/>
      <c r="AAW72" s="409"/>
      <c r="AAX72" s="410"/>
      <c r="AAY72" s="411"/>
      <c r="AAZ72" s="412"/>
      <c r="ABA72" s="406"/>
      <c r="ABB72" s="407"/>
      <c r="ABC72" s="408"/>
      <c r="ABD72" s="409"/>
      <c r="ABE72" s="410"/>
      <c r="ABF72" s="411"/>
      <c r="ABG72" s="412"/>
      <c r="ABH72" s="406"/>
      <c r="ABI72" s="407"/>
      <c r="ABJ72" s="408"/>
      <c r="ABK72" s="409"/>
      <c r="ABL72" s="410"/>
      <c r="ABM72" s="411"/>
      <c r="ABN72" s="412"/>
      <c r="ABO72" s="406"/>
      <c r="ABP72" s="407"/>
      <c r="ABQ72" s="408"/>
      <c r="ABR72" s="409"/>
      <c r="ABS72" s="410"/>
      <c r="ABT72" s="411"/>
      <c r="ABU72" s="412"/>
      <c r="ABV72" s="406"/>
      <c r="ABW72" s="407"/>
      <c r="ABX72" s="408"/>
      <c r="ABY72" s="409"/>
      <c r="ABZ72" s="410"/>
      <c r="ACA72" s="411"/>
      <c r="ACB72" s="412"/>
      <c r="ACC72" s="406"/>
      <c r="ACD72" s="407"/>
      <c r="ACE72" s="408"/>
      <c r="ACF72" s="409"/>
      <c r="ACG72" s="410"/>
      <c r="ACH72" s="411"/>
      <c r="ACI72" s="412"/>
      <c r="ACJ72" s="406"/>
      <c r="ACK72" s="407"/>
      <c r="ACL72" s="408"/>
      <c r="ACM72" s="409"/>
      <c r="ACN72" s="410"/>
      <c r="ACO72" s="411"/>
      <c r="ACP72" s="412"/>
      <c r="ACQ72" s="406"/>
      <c r="ACR72" s="407"/>
      <c r="ACS72" s="408"/>
      <c r="ACT72" s="409"/>
      <c r="ACU72" s="410"/>
      <c r="ACV72" s="411"/>
      <c r="ACW72" s="412"/>
      <c r="ACX72" s="406"/>
      <c r="ACY72" s="407"/>
      <c r="ACZ72" s="408"/>
      <c r="ADA72" s="409"/>
      <c r="ADB72" s="410"/>
      <c r="ADC72" s="411"/>
      <c r="ADD72" s="412"/>
      <c r="ADE72" s="406"/>
      <c r="ADF72" s="407"/>
      <c r="ADG72" s="408"/>
      <c r="ADH72" s="409"/>
      <c r="ADI72" s="410"/>
      <c r="ADJ72" s="411"/>
      <c r="ADK72" s="412"/>
      <c r="ADL72" s="406"/>
      <c r="ADM72" s="407"/>
      <c r="ADN72" s="408"/>
      <c r="ADO72" s="409"/>
      <c r="ADP72" s="410"/>
      <c r="ADQ72" s="411"/>
      <c r="ADR72" s="412"/>
      <c r="ADS72" s="406"/>
      <c r="ADT72" s="407"/>
      <c r="ADU72" s="408"/>
      <c r="ADV72" s="409"/>
      <c r="ADW72" s="410"/>
      <c r="ADX72" s="411"/>
      <c r="ADY72" s="412"/>
      <c r="ADZ72" s="406"/>
      <c r="AEA72" s="407"/>
      <c r="AEB72" s="408"/>
      <c r="AEC72" s="409"/>
      <c r="AED72" s="410"/>
      <c r="AEE72" s="411"/>
      <c r="AEF72" s="412"/>
      <c r="AEG72" s="406"/>
      <c r="AEH72" s="407"/>
      <c r="AEI72" s="408"/>
      <c r="AEJ72" s="409"/>
      <c r="AEK72" s="410"/>
      <c r="AEL72" s="411"/>
      <c r="AEM72" s="412"/>
      <c r="AEN72" s="406"/>
      <c r="AEO72" s="407"/>
      <c r="AEP72" s="408"/>
      <c r="AEQ72" s="409"/>
      <c r="AER72" s="410"/>
      <c r="AES72" s="411"/>
      <c r="AET72" s="412"/>
      <c r="AEU72" s="406"/>
      <c r="AEV72" s="407"/>
      <c r="AEW72" s="408"/>
      <c r="AEX72" s="409"/>
      <c r="AEY72" s="410"/>
      <c r="AEZ72" s="411"/>
      <c r="AFA72" s="412"/>
      <c r="AFB72" s="406"/>
      <c r="AFC72" s="407"/>
      <c r="AFD72" s="408"/>
      <c r="AFE72" s="409"/>
      <c r="AFF72" s="410"/>
      <c r="AFG72" s="411"/>
      <c r="AFH72" s="412"/>
      <c r="AFI72" s="406"/>
      <c r="AFJ72" s="407"/>
      <c r="AFK72" s="408"/>
      <c r="AFL72" s="409"/>
      <c r="AFM72" s="410"/>
      <c r="AFN72" s="411"/>
      <c r="AFO72" s="412"/>
      <c r="AFP72" s="406"/>
      <c r="AFQ72" s="407"/>
      <c r="AFR72" s="408"/>
      <c r="AFS72" s="409"/>
      <c r="AFT72" s="410"/>
      <c r="AFU72" s="411"/>
      <c r="AFV72" s="412"/>
      <c r="AFW72" s="406"/>
      <c r="AFX72" s="407"/>
      <c r="AFY72" s="408"/>
      <c r="AFZ72" s="409"/>
      <c r="AGA72" s="410"/>
      <c r="AGB72" s="411"/>
      <c r="AGC72" s="412"/>
      <c r="AGD72" s="406"/>
      <c r="AGE72" s="407"/>
      <c r="AGF72" s="408"/>
      <c r="AGG72" s="409"/>
      <c r="AGH72" s="410"/>
      <c r="AGI72" s="411"/>
      <c r="AGJ72" s="412"/>
      <c r="AGK72" s="406"/>
      <c r="AGL72" s="407"/>
      <c r="AGM72" s="408"/>
      <c r="AGN72" s="409"/>
      <c r="AGO72" s="410"/>
      <c r="AGP72" s="411"/>
      <c r="AGQ72" s="412"/>
      <c r="AGR72" s="406"/>
      <c r="AGS72" s="407"/>
      <c r="AGT72" s="408"/>
      <c r="AGU72" s="409"/>
      <c r="AGV72" s="410"/>
      <c r="AGW72" s="411"/>
      <c r="AGX72" s="412"/>
      <c r="AGY72" s="406"/>
      <c r="AGZ72" s="407"/>
      <c r="AHA72" s="408"/>
      <c r="AHB72" s="409"/>
      <c r="AHC72" s="410"/>
      <c r="AHD72" s="411"/>
      <c r="AHE72" s="412"/>
      <c r="AHF72" s="406"/>
      <c r="AHG72" s="407"/>
      <c r="AHH72" s="408"/>
      <c r="AHI72" s="409"/>
      <c r="AHJ72" s="410"/>
      <c r="AHK72" s="411"/>
      <c r="AHL72" s="412"/>
      <c r="AHM72" s="406"/>
      <c r="AHN72" s="407"/>
      <c r="AHO72" s="408"/>
      <c r="AHP72" s="409"/>
      <c r="AHQ72" s="410"/>
      <c r="AHR72" s="411"/>
      <c r="AHS72" s="412"/>
      <c r="AHT72" s="406"/>
      <c r="AHU72" s="407"/>
      <c r="AHV72" s="408"/>
      <c r="AHW72" s="409"/>
      <c r="AHX72" s="410"/>
      <c r="AHY72" s="411"/>
      <c r="AHZ72" s="412"/>
      <c r="AIA72" s="406"/>
      <c r="AIB72" s="407"/>
      <c r="AIC72" s="408"/>
      <c r="AID72" s="409"/>
      <c r="AIE72" s="410"/>
      <c r="AIF72" s="411"/>
      <c r="AIG72" s="412"/>
      <c r="AIH72" s="406"/>
      <c r="AII72" s="407"/>
      <c r="AIJ72" s="408"/>
      <c r="AIK72" s="409"/>
      <c r="AIL72" s="410"/>
      <c r="AIM72" s="411"/>
      <c r="AIN72" s="412"/>
      <c r="AIO72" s="406"/>
      <c r="AIP72" s="407"/>
      <c r="AIQ72" s="408"/>
      <c r="AIR72" s="409"/>
      <c r="AIS72" s="410"/>
      <c r="AIT72" s="411"/>
      <c r="AIU72" s="412"/>
      <c r="AIV72" s="406"/>
      <c r="AIW72" s="407"/>
      <c r="AIX72" s="408"/>
      <c r="AIY72" s="409"/>
      <c r="AIZ72" s="410"/>
      <c r="AJA72" s="411"/>
      <c r="AJB72" s="412"/>
      <c r="AJC72" s="406"/>
      <c r="AJD72" s="407"/>
      <c r="AJE72" s="408"/>
      <c r="AJF72" s="409"/>
      <c r="AJG72" s="410"/>
      <c r="AJH72" s="411"/>
      <c r="AJI72" s="412"/>
      <c r="AJJ72" s="406"/>
      <c r="AJK72" s="407"/>
      <c r="AJL72" s="408"/>
      <c r="AJM72" s="409"/>
      <c r="AJN72" s="410"/>
      <c r="AJO72" s="411"/>
      <c r="AJP72" s="412"/>
      <c r="AJQ72" s="406"/>
      <c r="AJR72" s="407"/>
      <c r="AJS72" s="408"/>
      <c r="AJT72" s="409"/>
      <c r="AJU72" s="410"/>
      <c r="AJV72" s="411"/>
      <c r="AJW72" s="412"/>
      <c r="AJX72" s="406"/>
      <c r="AJY72" s="407"/>
      <c r="AJZ72" s="408"/>
      <c r="AKA72" s="409"/>
      <c r="AKB72" s="410"/>
      <c r="AKC72" s="411"/>
      <c r="AKD72" s="412"/>
      <c r="AKE72" s="406"/>
      <c r="AKF72" s="407"/>
      <c r="AKG72" s="408"/>
      <c r="AKH72" s="409"/>
      <c r="AKI72" s="410"/>
      <c r="AKJ72" s="411"/>
      <c r="AKK72" s="412"/>
      <c r="AKL72" s="406"/>
      <c r="AKM72" s="407"/>
      <c r="AKN72" s="408"/>
      <c r="AKO72" s="409"/>
      <c r="AKP72" s="410"/>
      <c r="AKQ72" s="411"/>
      <c r="AKR72" s="412"/>
      <c r="AKS72" s="406"/>
      <c r="AKT72" s="407"/>
      <c r="AKU72" s="408"/>
      <c r="AKV72" s="409"/>
      <c r="AKW72" s="410"/>
      <c r="AKX72" s="411"/>
      <c r="AKY72" s="412"/>
      <c r="AKZ72" s="406"/>
      <c r="ALA72" s="407"/>
      <c r="ALB72" s="408"/>
      <c r="ALC72" s="409"/>
      <c r="ALD72" s="410"/>
      <c r="ALE72" s="411"/>
      <c r="ALF72" s="412"/>
      <c r="ALG72" s="406"/>
      <c r="ALH72" s="407"/>
      <c r="ALI72" s="408"/>
      <c r="ALJ72" s="409"/>
      <c r="ALK72" s="410"/>
      <c r="ALL72" s="411"/>
      <c r="ALM72" s="412"/>
      <c r="ALN72" s="406"/>
      <c r="ALO72" s="407"/>
      <c r="ALP72" s="408"/>
      <c r="ALQ72" s="409"/>
      <c r="ALR72" s="410"/>
      <c r="ALS72" s="411"/>
      <c r="ALT72" s="412"/>
      <c r="ALU72" s="406"/>
      <c r="ALV72" s="407"/>
      <c r="ALW72" s="408"/>
      <c r="ALX72" s="409"/>
      <c r="ALY72" s="410"/>
      <c r="ALZ72" s="411"/>
      <c r="AMA72" s="412"/>
      <c r="AMB72" s="406"/>
      <c r="AMC72" s="407"/>
      <c r="AMD72" s="408"/>
      <c r="AME72" s="409"/>
      <c r="AMF72" s="410"/>
      <c r="AMG72" s="411"/>
      <c r="AMH72" s="412"/>
      <c r="AMI72" s="406"/>
      <c r="AMJ72" s="407"/>
      <c r="AMK72" s="408"/>
      <c r="AML72" s="409"/>
      <c r="AMM72" s="410"/>
      <c r="AMN72" s="411"/>
      <c r="AMO72" s="412"/>
      <c r="AMP72" s="406"/>
      <c r="AMQ72" s="407"/>
      <c r="AMR72" s="408"/>
      <c r="AMS72" s="409"/>
      <c r="AMT72" s="410"/>
      <c r="AMU72" s="411"/>
      <c r="AMV72" s="412"/>
      <c r="AMW72" s="406"/>
      <c r="AMX72" s="407"/>
      <c r="AMY72" s="408"/>
      <c r="AMZ72" s="409"/>
      <c r="ANA72" s="410"/>
      <c r="ANB72" s="411"/>
      <c r="ANC72" s="412"/>
      <c r="AND72" s="406"/>
      <c r="ANE72" s="407"/>
      <c r="ANF72" s="408"/>
      <c r="ANG72" s="409"/>
      <c r="ANH72" s="410"/>
      <c r="ANI72" s="411"/>
      <c r="ANJ72" s="412"/>
      <c r="ANK72" s="406"/>
      <c r="ANL72" s="407"/>
      <c r="ANM72" s="408"/>
      <c r="ANN72" s="409"/>
      <c r="ANO72" s="410"/>
      <c r="ANP72" s="411"/>
      <c r="ANQ72" s="412"/>
      <c r="ANR72" s="406"/>
      <c r="ANS72" s="407"/>
      <c r="ANT72" s="408"/>
      <c r="ANU72" s="409"/>
      <c r="ANV72" s="410"/>
      <c r="ANW72" s="411"/>
      <c r="ANX72" s="412"/>
      <c r="ANY72" s="406"/>
      <c r="ANZ72" s="407"/>
      <c r="AOA72" s="408"/>
      <c r="AOB72" s="409"/>
      <c r="AOC72" s="410"/>
      <c r="AOD72" s="411"/>
      <c r="AOE72" s="412"/>
      <c r="AOF72" s="406"/>
      <c r="AOG72" s="407"/>
      <c r="AOH72" s="408"/>
      <c r="AOI72" s="409"/>
      <c r="AOJ72" s="410"/>
      <c r="AOK72" s="411"/>
      <c r="AOL72" s="412"/>
      <c r="AOM72" s="406"/>
      <c r="AON72" s="407"/>
      <c r="AOO72" s="408"/>
      <c r="AOP72" s="409"/>
      <c r="AOQ72" s="410"/>
      <c r="AOR72" s="411"/>
      <c r="AOS72" s="412"/>
      <c r="AOT72" s="406"/>
      <c r="AOU72" s="407"/>
      <c r="AOV72" s="408"/>
      <c r="AOW72" s="409"/>
      <c r="AOX72" s="410"/>
      <c r="AOY72" s="411"/>
      <c r="AOZ72" s="412"/>
      <c r="APA72" s="406"/>
      <c r="APB72" s="407"/>
      <c r="APC72" s="408"/>
      <c r="APD72" s="409"/>
      <c r="APE72" s="410"/>
      <c r="APF72" s="411"/>
      <c r="APG72" s="412"/>
      <c r="APH72" s="406"/>
      <c r="API72" s="407"/>
      <c r="APJ72" s="408"/>
      <c r="APK72" s="409"/>
      <c r="APL72" s="410"/>
      <c r="APM72" s="411"/>
      <c r="APN72" s="412"/>
      <c r="APO72" s="406"/>
      <c r="APP72" s="407"/>
      <c r="APQ72" s="408"/>
      <c r="APR72" s="409"/>
      <c r="APS72" s="410"/>
      <c r="APT72" s="411"/>
      <c r="APU72" s="412"/>
      <c r="APV72" s="406"/>
      <c r="APW72" s="407"/>
      <c r="APX72" s="408"/>
      <c r="APY72" s="409"/>
      <c r="APZ72" s="410"/>
      <c r="AQA72" s="411"/>
      <c r="AQB72" s="412"/>
      <c r="AQC72" s="406"/>
      <c r="AQD72" s="407"/>
      <c r="AQE72" s="408"/>
      <c r="AQF72" s="409"/>
      <c r="AQG72" s="410"/>
      <c r="AQH72" s="411"/>
      <c r="AQI72" s="412"/>
      <c r="AQJ72" s="406"/>
      <c r="AQK72" s="407"/>
      <c r="AQL72" s="408"/>
      <c r="AQM72" s="409"/>
      <c r="AQN72" s="410"/>
      <c r="AQO72" s="411"/>
      <c r="AQP72" s="412"/>
      <c r="AQQ72" s="406"/>
      <c r="AQR72" s="407"/>
      <c r="AQS72" s="408"/>
      <c r="AQT72" s="409"/>
      <c r="AQU72" s="410"/>
      <c r="AQV72" s="411"/>
      <c r="AQW72" s="412"/>
      <c r="AQX72" s="406"/>
      <c r="AQY72" s="407"/>
      <c r="AQZ72" s="408"/>
      <c r="ARA72" s="409"/>
      <c r="ARB72" s="410"/>
      <c r="ARC72" s="411"/>
      <c r="ARD72" s="412"/>
      <c r="ARE72" s="406"/>
      <c r="ARF72" s="407"/>
      <c r="ARG72" s="408"/>
      <c r="ARH72" s="409"/>
      <c r="ARI72" s="410"/>
      <c r="ARJ72" s="411"/>
      <c r="ARK72" s="412"/>
      <c r="ARL72" s="406"/>
      <c r="ARM72" s="407"/>
      <c r="ARN72" s="408"/>
      <c r="ARO72" s="409"/>
      <c r="ARP72" s="410"/>
      <c r="ARQ72" s="411"/>
      <c r="ARR72" s="412"/>
      <c r="ARS72" s="406"/>
      <c r="ART72" s="407"/>
      <c r="ARU72" s="408"/>
      <c r="ARV72" s="409"/>
      <c r="ARW72" s="410"/>
      <c r="ARX72" s="411"/>
      <c r="ARY72" s="412"/>
      <c r="ARZ72" s="406"/>
      <c r="ASA72" s="407"/>
      <c r="ASB72" s="408"/>
      <c r="ASC72" s="409"/>
      <c r="ASD72" s="410"/>
      <c r="ASE72" s="411"/>
      <c r="ASF72" s="412"/>
      <c r="ASG72" s="406"/>
      <c r="ASH72" s="407"/>
      <c r="ASI72" s="408"/>
      <c r="ASJ72" s="409"/>
      <c r="ASK72" s="410"/>
      <c r="ASL72" s="411"/>
      <c r="ASM72" s="412"/>
      <c r="ASN72" s="406"/>
      <c r="ASO72" s="407"/>
      <c r="ASP72" s="408"/>
      <c r="ASQ72" s="409"/>
      <c r="ASR72" s="410"/>
      <c r="ASS72" s="411"/>
      <c r="AST72" s="412"/>
      <c r="ASU72" s="406"/>
      <c r="ASV72" s="407"/>
      <c r="ASW72" s="408"/>
      <c r="ASX72" s="409"/>
      <c r="ASY72" s="410"/>
      <c r="ASZ72" s="411"/>
      <c r="ATA72" s="412"/>
      <c r="ATB72" s="406"/>
      <c r="ATC72" s="407"/>
      <c r="ATD72" s="408"/>
      <c r="ATE72" s="409"/>
      <c r="ATF72" s="410"/>
      <c r="ATG72" s="411"/>
      <c r="ATH72" s="412"/>
      <c r="ATI72" s="406"/>
      <c r="ATJ72" s="407"/>
      <c r="ATK72" s="408"/>
      <c r="ATL72" s="409"/>
      <c r="ATM72" s="410"/>
      <c r="ATN72" s="411"/>
      <c r="ATO72" s="412"/>
      <c r="ATP72" s="406"/>
      <c r="ATQ72" s="407"/>
      <c r="ATR72" s="408"/>
      <c r="ATS72" s="409"/>
      <c r="ATT72" s="410"/>
      <c r="ATU72" s="411"/>
      <c r="ATV72" s="412"/>
      <c r="ATW72" s="406"/>
      <c r="ATX72" s="407"/>
      <c r="ATY72" s="408"/>
      <c r="ATZ72" s="409"/>
      <c r="AUA72" s="410"/>
      <c r="AUB72" s="411"/>
      <c r="AUC72" s="412"/>
      <c r="AUD72" s="406"/>
      <c r="AUE72" s="407"/>
      <c r="AUF72" s="408"/>
      <c r="AUG72" s="409"/>
      <c r="AUH72" s="410"/>
      <c r="AUI72" s="411"/>
      <c r="AUJ72" s="412"/>
      <c r="AUK72" s="406"/>
      <c r="AUL72" s="407"/>
      <c r="AUM72" s="408"/>
      <c r="AUN72" s="409"/>
      <c r="AUO72" s="410"/>
      <c r="AUP72" s="411"/>
      <c r="AUQ72" s="412"/>
      <c r="AUR72" s="406"/>
      <c r="AUS72" s="407"/>
      <c r="AUT72" s="408"/>
      <c r="AUU72" s="409"/>
      <c r="AUV72" s="410"/>
      <c r="AUW72" s="411"/>
      <c r="AUX72" s="412"/>
      <c r="AUY72" s="406"/>
      <c r="AUZ72" s="407"/>
      <c r="AVA72" s="408"/>
      <c r="AVB72" s="409"/>
      <c r="AVC72" s="410"/>
      <c r="AVD72" s="411"/>
      <c r="AVE72" s="412"/>
      <c r="AVF72" s="406"/>
      <c r="AVG72" s="407"/>
      <c r="AVH72" s="408"/>
      <c r="AVI72" s="409"/>
      <c r="AVJ72" s="410"/>
      <c r="AVK72" s="411"/>
      <c r="AVL72" s="412"/>
      <c r="AVM72" s="406"/>
      <c r="AVN72" s="407"/>
      <c r="AVO72" s="408"/>
      <c r="AVP72" s="409"/>
      <c r="AVQ72" s="410"/>
      <c r="AVR72" s="411"/>
      <c r="AVS72" s="412"/>
      <c r="AVT72" s="406"/>
      <c r="AVU72" s="407"/>
      <c r="AVV72" s="408"/>
      <c r="AVW72" s="409"/>
      <c r="AVX72" s="410"/>
      <c r="AVY72" s="411"/>
      <c r="AVZ72" s="412"/>
      <c r="AWA72" s="406"/>
      <c r="AWB72" s="407"/>
      <c r="AWC72" s="408"/>
      <c r="AWD72" s="409"/>
      <c r="AWE72" s="410"/>
      <c r="AWF72" s="411"/>
      <c r="AWG72" s="412"/>
      <c r="AWH72" s="406"/>
      <c r="AWI72" s="407"/>
      <c r="AWJ72" s="408"/>
      <c r="AWK72" s="409"/>
      <c r="AWL72" s="410"/>
      <c r="AWM72" s="411"/>
      <c r="AWN72" s="412"/>
      <c r="AWO72" s="406"/>
      <c r="AWP72" s="407"/>
      <c r="AWQ72" s="408"/>
      <c r="AWR72" s="409"/>
      <c r="AWS72" s="410"/>
      <c r="AWT72" s="411"/>
      <c r="AWU72" s="412"/>
      <c r="AWV72" s="406"/>
      <c r="AWW72" s="407"/>
      <c r="AWX72" s="408"/>
      <c r="AWY72" s="409"/>
      <c r="AWZ72" s="410"/>
      <c r="AXA72" s="411"/>
      <c r="AXB72" s="412"/>
      <c r="AXC72" s="406"/>
      <c r="AXD72" s="407"/>
      <c r="AXE72" s="408"/>
      <c r="AXF72" s="409"/>
      <c r="AXG72" s="410"/>
      <c r="AXH72" s="411"/>
      <c r="AXI72" s="412"/>
      <c r="AXJ72" s="406"/>
      <c r="AXK72" s="407"/>
      <c r="AXL72" s="408"/>
      <c r="AXM72" s="409"/>
      <c r="AXN72" s="410"/>
      <c r="AXO72" s="411"/>
      <c r="AXP72" s="412"/>
      <c r="AXQ72" s="406"/>
      <c r="AXR72" s="407"/>
      <c r="AXS72" s="408"/>
      <c r="AXT72" s="409"/>
      <c r="AXU72" s="410"/>
      <c r="AXV72" s="411"/>
      <c r="AXW72" s="412"/>
      <c r="AXX72" s="406"/>
      <c r="AXY72" s="407"/>
      <c r="AXZ72" s="408"/>
      <c r="AYA72" s="409"/>
      <c r="AYB72" s="410"/>
      <c r="AYC72" s="411"/>
      <c r="AYD72" s="412"/>
      <c r="AYE72" s="406"/>
      <c r="AYF72" s="407"/>
      <c r="AYG72" s="408"/>
      <c r="AYH72" s="409"/>
      <c r="AYI72" s="410"/>
      <c r="AYJ72" s="411"/>
      <c r="AYK72" s="412"/>
      <c r="AYL72" s="406"/>
      <c r="AYM72" s="407"/>
      <c r="AYN72" s="408"/>
      <c r="AYO72" s="409"/>
      <c r="AYP72" s="410"/>
      <c r="AYQ72" s="411"/>
      <c r="AYR72" s="412"/>
      <c r="AYS72" s="406"/>
      <c r="AYT72" s="407"/>
      <c r="AYU72" s="408"/>
      <c r="AYV72" s="409"/>
      <c r="AYW72" s="410"/>
      <c r="AYX72" s="411"/>
      <c r="AYY72" s="412"/>
      <c r="AYZ72" s="406"/>
      <c r="AZA72" s="407"/>
      <c r="AZB72" s="408"/>
      <c r="AZC72" s="409"/>
      <c r="AZD72" s="410"/>
      <c r="AZE72" s="411"/>
      <c r="AZF72" s="412"/>
      <c r="AZG72" s="406"/>
      <c r="AZH72" s="407"/>
      <c r="AZI72" s="408"/>
      <c r="AZJ72" s="409"/>
      <c r="AZK72" s="410"/>
      <c r="AZL72" s="411"/>
      <c r="AZM72" s="412"/>
      <c r="AZN72" s="406"/>
      <c r="AZO72" s="407"/>
      <c r="AZP72" s="408"/>
      <c r="AZQ72" s="409"/>
      <c r="AZR72" s="410"/>
      <c r="AZS72" s="411"/>
      <c r="AZT72" s="412"/>
      <c r="AZU72" s="406"/>
      <c r="AZV72" s="407"/>
      <c r="AZW72" s="408"/>
      <c r="AZX72" s="409"/>
      <c r="AZY72" s="410"/>
      <c r="AZZ72" s="411"/>
      <c r="BAA72" s="412"/>
      <c r="BAB72" s="406"/>
      <c r="BAC72" s="407"/>
      <c r="BAD72" s="408"/>
      <c r="BAE72" s="409"/>
      <c r="BAF72" s="410"/>
      <c r="BAG72" s="411"/>
      <c r="BAH72" s="412"/>
      <c r="BAI72" s="406"/>
      <c r="BAJ72" s="407"/>
      <c r="BAK72" s="408"/>
      <c r="BAL72" s="409"/>
      <c r="BAM72" s="410"/>
      <c r="BAN72" s="411"/>
      <c r="BAO72" s="412"/>
      <c r="BAP72" s="406"/>
      <c r="BAQ72" s="407"/>
      <c r="BAR72" s="408"/>
      <c r="BAS72" s="409"/>
      <c r="BAT72" s="410"/>
      <c r="BAU72" s="411"/>
      <c r="BAV72" s="412"/>
      <c r="BAW72" s="406"/>
      <c r="BAX72" s="407"/>
      <c r="BAY72" s="408"/>
      <c r="BAZ72" s="409"/>
      <c r="BBA72" s="410"/>
      <c r="BBB72" s="411"/>
      <c r="BBC72" s="412"/>
      <c r="BBD72" s="406"/>
      <c r="BBE72" s="407"/>
      <c r="BBF72" s="408"/>
      <c r="BBG72" s="409"/>
      <c r="BBH72" s="410"/>
      <c r="BBI72" s="411"/>
      <c r="BBJ72" s="412"/>
      <c r="BBK72" s="406"/>
      <c r="BBL72" s="407"/>
      <c r="BBM72" s="408"/>
      <c r="BBN72" s="409"/>
      <c r="BBO72" s="410"/>
      <c r="BBP72" s="411"/>
      <c r="BBQ72" s="412"/>
      <c r="BBR72" s="406"/>
      <c r="BBS72" s="407"/>
      <c r="BBT72" s="408"/>
      <c r="BBU72" s="409"/>
      <c r="BBV72" s="410"/>
      <c r="BBW72" s="411"/>
      <c r="BBX72" s="412"/>
      <c r="BBY72" s="406"/>
      <c r="BBZ72" s="407"/>
      <c r="BCA72" s="408"/>
      <c r="BCB72" s="409"/>
      <c r="BCC72" s="410"/>
      <c r="BCD72" s="411"/>
      <c r="BCE72" s="412"/>
      <c r="BCF72" s="406"/>
      <c r="BCG72" s="407"/>
      <c r="BCH72" s="408"/>
      <c r="BCI72" s="409"/>
      <c r="BCJ72" s="410"/>
      <c r="BCK72" s="411"/>
      <c r="BCL72" s="412"/>
      <c r="BCM72" s="406"/>
      <c r="BCN72" s="407"/>
      <c r="BCO72" s="408"/>
      <c r="BCP72" s="409"/>
      <c r="BCQ72" s="410"/>
      <c r="BCR72" s="411"/>
      <c r="BCS72" s="412"/>
      <c r="BCT72" s="406"/>
      <c r="BCU72" s="407"/>
      <c r="BCV72" s="408"/>
      <c r="BCW72" s="409"/>
      <c r="BCX72" s="410"/>
      <c r="BCY72" s="411"/>
      <c r="BCZ72" s="412"/>
      <c r="BDA72" s="406"/>
      <c r="BDB72" s="407"/>
      <c r="BDC72" s="408"/>
      <c r="BDD72" s="409"/>
      <c r="BDE72" s="410"/>
      <c r="BDF72" s="411"/>
      <c r="BDG72" s="412"/>
      <c r="BDH72" s="406"/>
      <c r="BDI72" s="407"/>
      <c r="BDJ72" s="408"/>
      <c r="BDK72" s="409"/>
      <c r="BDL72" s="410"/>
      <c r="BDM72" s="411"/>
      <c r="BDN72" s="412"/>
      <c r="BDO72" s="406"/>
      <c r="BDP72" s="407"/>
      <c r="BDQ72" s="408"/>
      <c r="BDR72" s="409"/>
      <c r="BDS72" s="410"/>
      <c r="BDT72" s="411"/>
      <c r="BDU72" s="412"/>
      <c r="BDV72" s="406"/>
      <c r="BDW72" s="407"/>
      <c r="BDX72" s="408"/>
      <c r="BDY72" s="409"/>
      <c r="BDZ72" s="410"/>
      <c r="BEA72" s="411"/>
      <c r="BEB72" s="412"/>
      <c r="BEC72" s="406"/>
      <c r="BED72" s="407"/>
      <c r="BEE72" s="408"/>
      <c r="BEF72" s="409"/>
      <c r="BEG72" s="410"/>
      <c r="BEH72" s="411"/>
      <c r="BEI72" s="412"/>
      <c r="BEJ72" s="406"/>
      <c r="BEK72" s="407"/>
      <c r="BEL72" s="408"/>
      <c r="BEM72" s="409"/>
      <c r="BEN72" s="410"/>
      <c r="BEO72" s="411"/>
      <c r="BEP72" s="412"/>
      <c r="BEQ72" s="406"/>
      <c r="BER72" s="407"/>
      <c r="BES72" s="408"/>
      <c r="BET72" s="409"/>
      <c r="BEU72" s="410"/>
      <c r="BEV72" s="411"/>
      <c r="BEW72" s="412"/>
      <c r="BEX72" s="406"/>
      <c r="BEY72" s="407"/>
      <c r="BEZ72" s="408"/>
      <c r="BFA72" s="409"/>
      <c r="BFB72" s="410"/>
      <c r="BFC72" s="411"/>
      <c r="BFD72" s="412"/>
      <c r="BFE72" s="406"/>
      <c r="BFF72" s="407"/>
      <c r="BFG72" s="408"/>
      <c r="BFH72" s="409"/>
      <c r="BFI72" s="410"/>
      <c r="BFJ72" s="411"/>
      <c r="BFK72" s="412"/>
      <c r="BFL72" s="406"/>
      <c r="BFM72" s="407"/>
      <c r="BFN72" s="408"/>
      <c r="BFO72" s="409"/>
      <c r="BFP72" s="410"/>
      <c r="BFQ72" s="411"/>
      <c r="BFR72" s="412"/>
      <c r="BFS72" s="406"/>
      <c r="BFT72" s="407"/>
      <c r="BFU72" s="408"/>
      <c r="BFV72" s="409"/>
      <c r="BFW72" s="410"/>
      <c r="BFX72" s="411"/>
      <c r="BFY72" s="412"/>
      <c r="BFZ72" s="406"/>
      <c r="BGA72" s="407"/>
      <c r="BGB72" s="408"/>
      <c r="BGC72" s="409"/>
      <c r="BGD72" s="410"/>
      <c r="BGE72" s="411"/>
      <c r="BGF72" s="412"/>
      <c r="BGG72" s="406"/>
      <c r="BGH72" s="407"/>
      <c r="BGI72" s="408"/>
      <c r="BGJ72" s="409"/>
      <c r="BGK72" s="410"/>
      <c r="BGL72" s="411"/>
      <c r="BGM72" s="412"/>
      <c r="BGN72" s="406"/>
      <c r="BGO72" s="407"/>
      <c r="BGP72" s="408"/>
      <c r="BGQ72" s="409"/>
      <c r="BGR72" s="410"/>
      <c r="BGS72" s="411"/>
      <c r="BGT72" s="412"/>
      <c r="BGU72" s="406"/>
      <c r="BGV72" s="407"/>
      <c r="BGW72" s="408"/>
      <c r="BGX72" s="409"/>
      <c r="BGY72" s="410"/>
      <c r="BGZ72" s="411"/>
      <c r="BHA72" s="412"/>
      <c r="BHB72" s="406"/>
      <c r="BHC72" s="407"/>
      <c r="BHD72" s="408"/>
      <c r="BHE72" s="409"/>
      <c r="BHF72" s="410"/>
      <c r="BHG72" s="411"/>
      <c r="BHH72" s="412"/>
      <c r="BHI72" s="406"/>
      <c r="BHJ72" s="407"/>
      <c r="BHK72" s="408"/>
      <c r="BHL72" s="409"/>
      <c r="BHM72" s="410"/>
      <c r="BHN72" s="411"/>
      <c r="BHO72" s="412"/>
      <c r="BHP72" s="406"/>
      <c r="BHQ72" s="407"/>
      <c r="BHR72" s="408"/>
      <c r="BHS72" s="409"/>
      <c r="BHT72" s="410"/>
      <c r="BHU72" s="411"/>
      <c r="BHV72" s="412"/>
      <c r="BHW72" s="406"/>
      <c r="BHX72" s="407"/>
      <c r="BHY72" s="408"/>
      <c r="BHZ72" s="409"/>
      <c r="BIA72" s="410"/>
      <c r="BIB72" s="411"/>
      <c r="BIC72" s="412"/>
      <c r="BID72" s="406"/>
      <c r="BIE72" s="407"/>
      <c r="BIF72" s="408"/>
      <c r="BIG72" s="409"/>
      <c r="BIH72" s="410"/>
      <c r="BII72" s="411"/>
      <c r="BIJ72" s="412"/>
      <c r="BIK72" s="406"/>
      <c r="BIL72" s="407"/>
      <c r="BIM72" s="408"/>
      <c r="BIN72" s="409"/>
      <c r="BIO72" s="410"/>
      <c r="BIP72" s="411"/>
      <c r="BIQ72" s="412"/>
      <c r="BIR72" s="406"/>
      <c r="BIS72" s="407"/>
      <c r="BIT72" s="408"/>
      <c r="BIU72" s="409"/>
      <c r="BIV72" s="410"/>
      <c r="BIW72" s="411"/>
      <c r="BIX72" s="412"/>
      <c r="BIY72" s="406"/>
      <c r="BIZ72" s="407"/>
      <c r="BJA72" s="408"/>
      <c r="BJB72" s="409"/>
      <c r="BJC72" s="410"/>
      <c r="BJD72" s="411"/>
      <c r="BJE72" s="412"/>
      <c r="BJF72" s="406"/>
      <c r="BJG72" s="407"/>
      <c r="BJH72" s="408"/>
      <c r="BJI72" s="409"/>
      <c r="BJJ72" s="410"/>
      <c r="BJK72" s="411"/>
      <c r="BJL72" s="412"/>
      <c r="BJM72" s="406"/>
      <c r="BJN72" s="407"/>
      <c r="BJO72" s="408"/>
      <c r="BJP72" s="409"/>
      <c r="BJQ72" s="410"/>
      <c r="BJR72" s="411"/>
      <c r="BJS72" s="412"/>
      <c r="BJT72" s="406"/>
      <c r="BJU72" s="407"/>
      <c r="BJV72" s="408"/>
      <c r="BJW72" s="409"/>
      <c r="BJX72" s="410"/>
      <c r="BJY72" s="411"/>
      <c r="BJZ72" s="412"/>
      <c r="BKA72" s="406"/>
      <c r="BKB72" s="407"/>
      <c r="BKC72" s="408"/>
      <c r="BKD72" s="409"/>
      <c r="BKE72" s="410"/>
      <c r="BKF72" s="411"/>
      <c r="BKG72" s="412"/>
      <c r="BKH72" s="406"/>
      <c r="BKI72" s="407"/>
      <c r="BKJ72" s="408"/>
      <c r="BKK72" s="409"/>
      <c r="BKL72" s="410"/>
      <c r="BKM72" s="411"/>
      <c r="BKN72" s="412"/>
      <c r="BKO72" s="406"/>
      <c r="BKP72" s="407"/>
      <c r="BKQ72" s="408"/>
      <c r="BKR72" s="409"/>
      <c r="BKS72" s="410"/>
      <c r="BKT72" s="411"/>
      <c r="BKU72" s="412"/>
      <c r="BKV72" s="406"/>
      <c r="BKW72" s="407"/>
      <c r="BKX72" s="408"/>
      <c r="BKY72" s="409"/>
      <c r="BKZ72" s="410"/>
      <c r="BLA72" s="411"/>
      <c r="BLB72" s="412"/>
      <c r="BLC72" s="406"/>
      <c r="BLD72" s="407"/>
      <c r="BLE72" s="408"/>
      <c r="BLF72" s="409"/>
      <c r="BLG72" s="410"/>
      <c r="BLH72" s="411"/>
      <c r="BLI72" s="412"/>
      <c r="BLJ72" s="406"/>
      <c r="BLK72" s="407"/>
      <c r="BLL72" s="408"/>
      <c r="BLM72" s="409"/>
      <c r="BLN72" s="410"/>
      <c r="BLO72" s="411"/>
      <c r="BLP72" s="412"/>
      <c r="BLQ72" s="406"/>
      <c r="BLR72" s="407"/>
      <c r="BLS72" s="408"/>
      <c r="BLT72" s="409"/>
      <c r="BLU72" s="410"/>
      <c r="BLV72" s="411"/>
      <c r="BLW72" s="412"/>
      <c r="BLX72" s="406"/>
      <c r="BLY72" s="407"/>
      <c r="BLZ72" s="408"/>
      <c r="BMA72" s="409"/>
      <c r="BMB72" s="410"/>
      <c r="BMC72" s="411"/>
      <c r="BMD72" s="412"/>
      <c r="BME72" s="406"/>
      <c r="BMF72" s="407"/>
      <c r="BMG72" s="408"/>
      <c r="BMH72" s="409"/>
      <c r="BMI72" s="410"/>
      <c r="BMJ72" s="411"/>
      <c r="BMK72" s="412"/>
      <c r="BML72" s="406"/>
      <c r="BMM72" s="407"/>
      <c r="BMN72" s="408"/>
      <c r="BMO72" s="409"/>
      <c r="BMP72" s="410"/>
      <c r="BMQ72" s="411"/>
      <c r="BMR72" s="412"/>
      <c r="BMS72" s="406"/>
      <c r="BMT72" s="407"/>
      <c r="BMU72" s="408"/>
      <c r="BMV72" s="409"/>
      <c r="BMW72" s="410"/>
      <c r="BMX72" s="411"/>
      <c r="BMY72" s="412"/>
      <c r="BMZ72" s="406"/>
      <c r="BNA72" s="407"/>
      <c r="BNB72" s="408"/>
      <c r="BNC72" s="409"/>
      <c r="BND72" s="410"/>
      <c r="BNE72" s="411"/>
      <c r="BNF72" s="412"/>
      <c r="BNG72" s="406"/>
      <c r="BNH72" s="407"/>
      <c r="BNI72" s="408"/>
      <c r="BNJ72" s="409"/>
      <c r="BNK72" s="410"/>
      <c r="BNL72" s="411"/>
      <c r="BNM72" s="412"/>
      <c r="BNN72" s="406"/>
      <c r="BNO72" s="407"/>
      <c r="BNP72" s="408"/>
      <c r="BNQ72" s="409"/>
      <c r="BNR72" s="410"/>
      <c r="BNS72" s="411"/>
      <c r="BNT72" s="412"/>
      <c r="BNU72" s="406"/>
      <c r="BNV72" s="407"/>
      <c r="BNW72" s="408"/>
      <c r="BNX72" s="409"/>
      <c r="BNY72" s="410"/>
      <c r="BNZ72" s="411"/>
      <c r="BOA72" s="412"/>
      <c r="BOB72" s="406"/>
      <c r="BOC72" s="407"/>
      <c r="BOD72" s="408"/>
      <c r="BOE72" s="409"/>
      <c r="BOF72" s="410"/>
      <c r="BOG72" s="411"/>
      <c r="BOH72" s="412"/>
      <c r="BOI72" s="406"/>
      <c r="BOJ72" s="407"/>
      <c r="BOK72" s="408"/>
      <c r="BOL72" s="409"/>
      <c r="BOM72" s="410"/>
      <c r="BON72" s="411"/>
      <c r="BOO72" s="412"/>
      <c r="BOP72" s="406"/>
      <c r="BOQ72" s="407"/>
      <c r="BOR72" s="408"/>
      <c r="BOS72" s="409"/>
      <c r="BOT72" s="410"/>
      <c r="BOU72" s="411"/>
      <c r="BOV72" s="412"/>
      <c r="BOW72" s="406"/>
      <c r="BOX72" s="407"/>
      <c r="BOY72" s="408"/>
      <c r="BOZ72" s="409"/>
      <c r="BPA72" s="410"/>
      <c r="BPB72" s="411"/>
      <c r="BPC72" s="412"/>
      <c r="BPD72" s="406"/>
      <c r="BPE72" s="407"/>
      <c r="BPF72" s="408"/>
      <c r="BPG72" s="409"/>
      <c r="BPH72" s="410"/>
      <c r="BPI72" s="411"/>
      <c r="BPJ72" s="412"/>
      <c r="BPK72" s="406"/>
      <c r="BPL72" s="407"/>
      <c r="BPM72" s="408"/>
      <c r="BPN72" s="409"/>
      <c r="BPO72" s="410"/>
      <c r="BPP72" s="411"/>
      <c r="BPQ72" s="412"/>
      <c r="BPR72" s="406"/>
      <c r="BPS72" s="407"/>
      <c r="BPT72" s="408"/>
      <c r="BPU72" s="409"/>
      <c r="BPV72" s="410"/>
      <c r="BPW72" s="411"/>
      <c r="BPX72" s="412"/>
      <c r="BPY72" s="406"/>
      <c r="BPZ72" s="407"/>
      <c r="BQA72" s="408"/>
      <c r="BQB72" s="409"/>
      <c r="BQC72" s="410"/>
      <c r="BQD72" s="411"/>
      <c r="BQE72" s="412"/>
      <c r="BQF72" s="406"/>
      <c r="BQG72" s="407"/>
      <c r="BQH72" s="408"/>
      <c r="BQI72" s="409"/>
      <c r="BQJ72" s="410"/>
      <c r="BQK72" s="411"/>
      <c r="BQL72" s="412"/>
      <c r="BQM72" s="406"/>
      <c r="BQN72" s="407"/>
      <c r="BQO72" s="408"/>
      <c r="BQP72" s="409"/>
      <c r="BQQ72" s="410"/>
      <c r="BQR72" s="411"/>
      <c r="BQS72" s="412"/>
      <c r="BQT72" s="406"/>
      <c r="BQU72" s="407"/>
      <c r="BQV72" s="408"/>
      <c r="BQW72" s="409"/>
      <c r="BQX72" s="410"/>
      <c r="BQY72" s="411"/>
      <c r="BQZ72" s="412"/>
      <c r="BRA72" s="406"/>
      <c r="BRB72" s="407"/>
      <c r="BRC72" s="408"/>
      <c r="BRD72" s="409"/>
      <c r="BRE72" s="410"/>
      <c r="BRF72" s="411"/>
      <c r="BRG72" s="412"/>
      <c r="BRH72" s="406"/>
      <c r="BRI72" s="407"/>
      <c r="BRJ72" s="408"/>
      <c r="BRK72" s="409"/>
      <c r="BRL72" s="410"/>
      <c r="BRM72" s="411"/>
      <c r="BRN72" s="412"/>
      <c r="BRO72" s="406"/>
      <c r="BRP72" s="407"/>
      <c r="BRQ72" s="408"/>
      <c r="BRR72" s="409"/>
      <c r="BRS72" s="410"/>
      <c r="BRT72" s="411"/>
      <c r="BRU72" s="412"/>
      <c r="BRV72" s="406"/>
      <c r="BRW72" s="407"/>
      <c r="BRX72" s="408"/>
      <c r="BRY72" s="409"/>
      <c r="BRZ72" s="410"/>
      <c r="BSA72" s="411"/>
      <c r="BSB72" s="412"/>
      <c r="BSC72" s="406"/>
      <c r="BSD72" s="407"/>
      <c r="BSE72" s="408"/>
      <c r="BSF72" s="409"/>
      <c r="BSG72" s="410"/>
      <c r="BSH72" s="411"/>
      <c r="BSI72" s="412"/>
      <c r="BSJ72" s="406"/>
      <c r="BSK72" s="407"/>
      <c r="BSL72" s="408"/>
      <c r="BSM72" s="409"/>
      <c r="BSN72" s="410"/>
      <c r="BSO72" s="411"/>
      <c r="BSP72" s="412"/>
      <c r="BSQ72" s="406"/>
      <c r="BSR72" s="407"/>
      <c r="BSS72" s="408"/>
      <c r="BST72" s="409"/>
      <c r="BSU72" s="410"/>
      <c r="BSV72" s="411"/>
      <c r="BSW72" s="412"/>
      <c r="BSX72" s="406"/>
      <c r="BSY72" s="407"/>
      <c r="BSZ72" s="408"/>
      <c r="BTA72" s="409"/>
      <c r="BTB72" s="410"/>
      <c r="BTC72" s="411"/>
      <c r="BTD72" s="412"/>
      <c r="BTE72" s="406"/>
      <c r="BTF72" s="407"/>
      <c r="BTG72" s="408"/>
      <c r="BTH72" s="409"/>
      <c r="BTI72" s="410"/>
      <c r="BTJ72" s="411"/>
      <c r="BTK72" s="412"/>
      <c r="BTL72" s="406"/>
      <c r="BTM72" s="407"/>
      <c r="BTN72" s="408"/>
      <c r="BTO72" s="409"/>
      <c r="BTP72" s="410"/>
      <c r="BTQ72" s="411"/>
      <c r="BTR72" s="412"/>
      <c r="BTS72" s="406"/>
      <c r="BTT72" s="407"/>
      <c r="BTU72" s="408"/>
      <c r="BTV72" s="409"/>
      <c r="BTW72" s="410"/>
      <c r="BTX72" s="411"/>
      <c r="BTY72" s="412"/>
      <c r="BTZ72" s="406"/>
      <c r="BUA72" s="407"/>
      <c r="BUB72" s="408"/>
      <c r="BUC72" s="409"/>
      <c r="BUD72" s="410"/>
      <c r="BUE72" s="411"/>
      <c r="BUF72" s="412"/>
      <c r="BUG72" s="406"/>
      <c r="BUH72" s="407"/>
      <c r="BUI72" s="408"/>
      <c r="BUJ72" s="409"/>
      <c r="BUK72" s="410"/>
      <c r="BUL72" s="411"/>
      <c r="BUM72" s="412"/>
      <c r="BUN72" s="406"/>
      <c r="BUO72" s="407"/>
      <c r="BUP72" s="408"/>
      <c r="BUQ72" s="409"/>
      <c r="BUR72" s="410"/>
      <c r="BUS72" s="411"/>
      <c r="BUT72" s="412"/>
      <c r="BUU72" s="406"/>
      <c r="BUV72" s="407"/>
      <c r="BUW72" s="408"/>
      <c r="BUX72" s="409"/>
      <c r="BUY72" s="410"/>
      <c r="BUZ72" s="411"/>
      <c r="BVA72" s="412"/>
      <c r="BVB72" s="406"/>
      <c r="BVC72" s="407"/>
      <c r="BVD72" s="408"/>
      <c r="BVE72" s="409"/>
      <c r="BVF72" s="410"/>
      <c r="BVG72" s="411"/>
      <c r="BVH72" s="412"/>
      <c r="BVI72" s="406"/>
      <c r="BVJ72" s="407"/>
      <c r="BVK72" s="408"/>
      <c r="BVL72" s="409"/>
      <c r="BVM72" s="410"/>
      <c r="BVN72" s="411"/>
      <c r="BVO72" s="412"/>
      <c r="BVP72" s="406"/>
      <c r="BVQ72" s="407"/>
      <c r="BVR72" s="408"/>
      <c r="BVS72" s="409"/>
      <c r="BVT72" s="410"/>
      <c r="BVU72" s="411"/>
      <c r="BVV72" s="412"/>
      <c r="BVW72" s="406"/>
      <c r="BVX72" s="407"/>
      <c r="BVY72" s="408"/>
      <c r="BVZ72" s="409"/>
      <c r="BWA72" s="410"/>
      <c r="BWB72" s="411"/>
      <c r="BWC72" s="412"/>
      <c r="BWD72" s="406"/>
      <c r="BWE72" s="407"/>
      <c r="BWF72" s="408"/>
      <c r="BWG72" s="409"/>
      <c r="BWH72" s="410"/>
      <c r="BWI72" s="411"/>
      <c r="BWJ72" s="412"/>
      <c r="BWK72" s="406"/>
      <c r="BWL72" s="407"/>
      <c r="BWM72" s="408"/>
      <c r="BWN72" s="409"/>
      <c r="BWO72" s="410"/>
      <c r="BWP72" s="411"/>
      <c r="BWQ72" s="412"/>
      <c r="BWR72" s="406"/>
      <c r="BWS72" s="407"/>
      <c r="BWT72" s="408"/>
      <c r="BWU72" s="409"/>
      <c r="BWV72" s="410"/>
      <c r="BWW72" s="411"/>
      <c r="BWX72" s="412"/>
      <c r="BWY72" s="406"/>
      <c r="BWZ72" s="407"/>
      <c r="BXA72" s="408"/>
      <c r="BXB72" s="409"/>
      <c r="BXC72" s="410"/>
      <c r="BXD72" s="411"/>
      <c r="BXE72" s="412"/>
      <c r="BXF72" s="406"/>
      <c r="BXG72" s="407"/>
      <c r="BXH72" s="408"/>
      <c r="BXI72" s="409"/>
      <c r="BXJ72" s="410"/>
      <c r="BXK72" s="411"/>
      <c r="BXL72" s="412"/>
      <c r="BXM72" s="406"/>
      <c r="BXN72" s="407"/>
      <c r="BXO72" s="408"/>
      <c r="BXP72" s="409"/>
      <c r="BXQ72" s="410"/>
      <c r="BXR72" s="411"/>
      <c r="BXS72" s="412"/>
      <c r="BXT72" s="406"/>
      <c r="BXU72" s="407"/>
      <c r="BXV72" s="408"/>
      <c r="BXW72" s="409"/>
      <c r="BXX72" s="410"/>
      <c r="BXY72" s="411"/>
      <c r="BXZ72" s="412"/>
      <c r="BYA72" s="406"/>
      <c r="BYB72" s="407"/>
      <c r="BYC72" s="408"/>
      <c r="BYD72" s="409"/>
      <c r="BYE72" s="410"/>
      <c r="BYF72" s="411"/>
      <c r="BYG72" s="412"/>
      <c r="BYH72" s="406"/>
      <c r="BYI72" s="407"/>
      <c r="BYJ72" s="408"/>
      <c r="BYK72" s="409"/>
      <c r="BYL72" s="410"/>
      <c r="BYM72" s="411"/>
      <c r="BYN72" s="412"/>
      <c r="BYO72" s="406"/>
      <c r="BYP72" s="407"/>
      <c r="BYQ72" s="408"/>
      <c r="BYR72" s="409"/>
      <c r="BYS72" s="410"/>
      <c r="BYT72" s="411"/>
      <c r="BYU72" s="412"/>
      <c r="BYV72" s="406"/>
      <c r="BYW72" s="407"/>
      <c r="BYX72" s="408"/>
      <c r="BYY72" s="409"/>
      <c r="BYZ72" s="410"/>
      <c r="BZA72" s="411"/>
      <c r="BZB72" s="412"/>
      <c r="BZC72" s="406"/>
      <c r="BZD72" s="407"/>
      <c r="BZE72" s="408"/>
      <c r="BZF72" s="409"/>
      <c r="BZG72" s="410"/>
      <c r="BZH72" s="411"/>
      <c r="BZI72" s="412"/>
      <c r="BZJ72" s="406"/>
      <c r="BZK72" s="407"/>
      <c r="BZL72" s="408"/>
      <c r="BZM72" s="409"/>
      <c r="BZN72" s="410"/>
      <c r="BZO72" s="411"/>
      <c r="BZP72" s="412"/>
      <c r="BZQ72" s="406"/>
      <c r="BZR72" s="407"/>
      <c r="BZS72" s="408"/>
      <c r="BZT72" s="409"/>
      <c r="BZU72" s="410"/>
      <c r="BZV72" s="411"/>
      <c r="BZW72" s="412"/>
      <c r="BZX72" s="406"/>
      <c r="BZY72" s="407"/>
      <c r="BZZ72" s="408"/>
      <c r="CAA72" s="409"/>
      <c r="CAB72" s="410"/>
      <c r="CAC72" s="411"/>
      <c r="CAD72" s="412"/>
      <c r="CAE72" s="406"/>
      <c r="CAF72" s="407"/>
      <c r="CAG72" s="408"/>
      <c r="CAH72" s="409"/>
      <c r="CAI72" s="410"/>
      <c r="CAJ72" s="411"/>
      <c r="CAK72" s="412"/>
      <c r="CAL72" s="406"/>
      <c r="CAM72" s="407"/>
      <c r="CAN72" s="408"/>
      <c r="CAO72" s="409"/>
      <c r="CAP72" s="410"/>
      <c r="CAQ72" s="411"/>
      <c r="CAR72" s="412"/>
      <c r="CAS72" s="406"/>
      <c r="CAT72" s="407"/>
      <c r="CAU72" s="408"/>
      <c r="CAV72" s="409"/>
      <c r="CAW72" s="410"/>
      <c r="CAX72" s="411"/>
      <c r="CAY72" s="412"/>
      <c r="CAZ72" s="406"/>
      <c r="CBA72" s="407"/>
      <c r="CBB72" s="408"/>
      <c r="CBC72" s="409"/>
      <c r="CBD72" s="410"/>
      <c r="CBE72" s="411"/>
      <c r="CBF72" s="412"/>
      <c r="CBG72" s="406"/>
      <c r="CBH72" s="407"/>
      <c r="CBI72" s="408"/>
      <c r="CBJ72" s="409"/>
      <c r="CBK72" s="410"/>
      <c r="CBL72" s="411"/>
      <c r="CBM72" s="412"/>
      <c r="CBN72" s="406"/>
      <c r="CBO72" s="407"/>
      <c r="CBP72" s="408"/>
      <c r="CBQ72" s="409"/>
      <c r="CBR72" s="410"/>
      <c r="CBS72" s="411"/>
      <c r="CBT72" s="412"/>
      <c r="CBU72" s="406"/>
      <c r="CBV72" s="407"/>
      <c r="CBW72" s="408"/>
      <c r="CBX72" s="409"/>
      <c r="CBY72" s="410"/>
      <c r="CBZ72" s="411"/>
      <c r="CCA72" s="412"/>
      <c r="CCB72" s="406"/>
      <c r="CCC72" s="407"/>
      <c r="CCD72" s="408"/>
      <c r="CCE72" s="409"/>
      <c r="CCF72" s="410"/>
      <c r="CCG72" s="411"/>
      <c r="CCH72" s="412"/>
      <c r="CCI72" s="406"/>
      <c r="CCJ72" s="407"/>
      <c r="CCK72" s="408"/>
      <c r="CCL72" s="409"/>
      <c r="CCM72" s="410"/>
      <c r="CCN72" s="411"/>
      <c r="CCO72" s="412"/>
      <c r="CCP72" s="406"/>
      <c r="CCQ72" s="407"/>
      <c r="CCR72" s="408"/>
      <c r="CCS72" s="409"/>
      <c r="CCT72" s="410"/>
      <c r="CCU72" s="411"/>
      <c r="CCV72" s="412"/>
      <c r="CCW72" s="406"/>
      <c r="CCX72" s="407"/>
      <c r="CCY72" s="408"/>
      <c r="CCZ72" s="409"/>
      <c r="CDA72" s="410"/>
      <c r="CDB72" s="411"/>
      <c r="CDC72" s="412"/>
      <c r="CDD72" s="406"/>
      <c r="CDE72" s="407"/>
      <c r="CDF72" s="408"/>
      <c r="CDG72" s="409"/>
      <c r="CDH72" s="410"/>
      <c r="CDI72" s="411"/>
      <c r="CDJ72" s="412"/>
      <c r="CDK72" s="406"/>
      <c r="CDL72" s="407"/>
      <c r="CDM72" s="408"/>
      <c r="CDN72" s="409"/>
      <c r="CDO72" s="410"/>
      <c r="CDP72" s="411"/>
      <c r="CDQ72" s="412"/>
      <c r="CDR72" s="406"/>
      <c r="CDS72" s="407"/>
      <c r="CDT72" s="408"/>
      <c r="CDU72" s="409"/>
      <c r="CDV72" s="410"/>
      <c r="CDW72" s="411"/>
      <c r="CDX72" s="412"/>
      <c r="CDY72" s="406"/>
      <c r="CDZ72" s="407"/>
      <c r="CEA72" s="408"/>
      <c r="CEB72" s="409"/>
      <c r="CEC72" s="410"/>
      <c r="CED72" s="411"/>
      <c r="CEE72" s="412"/>
      <c r="CEF72" s="406"/>
      <c r="CEG72" s="407"/>
      <c r="CEH72" s="408"/>
      <c r="CEI72" s="409"/>
      <c r="CEJ72" s="410"/>
      <c r="CEK72" s="411"/>
      <c r="CEL72" s="412"/>
      <c r="CEM72" s="406"/>
      <c r="CEN72" s="407"/>
      <c r="CEO72" s="408"/>
      <c r="CEP72" s="409"/>
      <c r="CEQ72" s="410"/>
      <c r="CER72" s="411"/>
      <c r="CES72" s="412"/>
      <c r="CET72" s="406"/>
      <c r="CEU72" s="407"/>
      <c r="CEV72" s="408"/>
      <c r="CEW72" s="409"/>
      <c r="CEX72" s="410"/>
      <c r="CEY72" s="411"/>
      <c r="CEZ72" s="412"/>
      <c r="CFA72" s="406"/>
      <c r="CFB72" s="407"/>
      <c r="CFC72" s="408"/>
      <c r="CFD72" s="409"/>
      <c r="CFE72" s="410"/>
      <c r="CFF72" s="411"/>
      <c r="CFG72" s="412"/>
      <c r="CFH72" s="406"/>
      <c r="CFI72" s="407"/>
      <c r="CFJ72" s="408"/>
      <c r="CFK72" s="409"/>
      <c r="CFL72" s="410"/>
      <c r="CFM72" s="411"/>
      <c r="CFN72" s="412"/>
      <c r="CFO72" s="406"/>
      <c r="CFP72" s="407"/>
      <c r="CFQ72" s="408"/>
      <c r="CFR72" s="409"/>
      <c r="CFS72" s="410"/>
      <c r="CFT72" s="411"/>
      <c r="CFU72" s="412"/>
      <c r="CFV72" s="406"/>
      <c r="CFW72" s="407"/>
      <c r="CFX72" s="408"/>
      <c r="CFY72" s="409"/>
      <c r="CFZ72" s="410"/>
      <c r="CGA72" s="411"/>
      <c r="CGB72" s="412"/>
      <c r="CGC72" s="406"/>
      <c r="CGD72" s="407"/>
      <c r="CGE72" s="408"/>
      <c r="CGF72" s="409"/>
      <c r="CGG72" s="410"/>
      <c r="CGH72" s="411"/>
      <c r="CGI72" s="412"/>
      <c r="CGJ72" s="406"/>
      <c r="CGK72" s="407"/>
      <c r="CGL72" s="408"/>
      <c r="CGM72" s="409"/>
      <c r="CGN72" s="410"/>
      <c r="CGO72" s="411"/>
      <c r="CGP72" s="412"/>
      <c r="CGQ72" s="406"/>
      <c r="CGR72" s="407"/>
      <c r="CGS72" s="408"/>
      <c r="CGT72" s="409"/>
      <c r="CGU72" s="410"/>
      <c r="CGV72" s="411"/>
      <c r="CGW72" s="412"/>
      <c r="CGX72" s="406"/>
      <c r="CGY72" s="407"/>
      <c r="CGZ72" s="408"/>
      <c r="CHA72" s="409"/>
      <c r="CHB72" s="410"/>
      <c r="CHC72" s="411"/>
      <c r="CHD72" s="412"/>
      <c r="CHE72" s="406"/>
      <c r="CHF72" s="407"/>
      <c r="CHG72" s="408"/>
      <c r="CHH72" s="409"/>
      <c r="CHI72" s="410"/>
      <c r="CHJ72" s="411"/>
      <c r="CHK72" s="412"/>
      <c r="CHL72" s="406"/>
      <c r="CHM72" s="407"/>
      <c r="CHN72" s="408"/>
      <c r="CHO72" s="409"/>
      <c r="CHP72" s="410"/>
      <c r="CHQ72" s="411"/>
      <c r="CHR72" s="412"/>
      <c r="CHS72" s="406"/>
      <c r="CHT72" s="407"/>
      <c r="CHU72" s="408"/>
      <c r="CHV72" s="409"/>
      <c r="CHW72" s="410"/>
      <c r="CHX72" s="411"/>
      <c r="CHY72" s="412"/>
      <c r="CHZ72" s="406"/>
      <c r="CIA72" s="407"/>
      <c r="CIB72" s="408"/>
      <c r="CIC72" s="409"/>
      <c r="CID72" s="410"/>
      <c r="CIE72" s="411"/>
      <c r="CIF72" s="412"/>
      <c r="CIG72" s="406"/>
      <c r="CIH72" s="407"/>
      <c r="CII72" s="408"/>
      <c r="CIJ72" s="409"/>
      <c r="CIK72" s="410"/>
      <c r="CIL72" s="411"/>
      <c r="CIM72" s="412"/>
      <c r="CIN72" s="406"/>
      <c r="CIO72" s="407"/>
      <c r="CIP72" s="408"/>
      <c r="CIQ72" s="409"/>
      <c r="CIR72" s="410"/>
      <c r="CIS72" s="411"/>
      <c r="CIT72" s="412"/>
      <c r="CIU72" s="406"/>
      <c r="CIV72" s="407"/>
      <c r="CIW72" s="408"/>
      <c r="CIX72" s="409"/>
      <c r="CIY72" s="410"/>
      <c r="CIZ72" s="411"/>
      <c r="CJA72" s="412"/>
      <c r="CJB72" s="406"/>
      <c r="CJC72" s="407"/>
      <c r="CJD72" s="408"/>
      <c r="CJE72" s="409"/>
      <c r="CJF72" s="410"/>
      <c r="CJG72" s="411"/>
      <c r="CJH72" s="412"/>
      <c r="CJI72" s="406"/>
      <c r="CJJ72" s="407"/>
      <c r="CJK72" s="408"/>
      <c r="CJL72" s="409"/>
      <c r="CJM72" s="410"/>
      <c r="CJN72" s="411"/>
      <c r="CJO72" s="412"/>
      <c r="CJP72" s="406"/>
      <c r="CJQ72" s="407"/>
      <c r="CJR72" s="408"/>
      <c r="CJS72" s="409"/>
      <c r="CJT72" s="410"/>
      <c r="CJU72" s="411"/>
      <c r="CJV72" s="412"/>
      <c r="CJW72" s="406"/>
      <c r="CJX72" s="407"/>
      <c r="CJY72" s="408"/>
      <c r="CJZ72" s="409"/>
      <c r="CKA72" s="410"/>
      <c r="CKB72" s="411"/>
      <c r="CKC72" s="412"/>
      <c r="CKD72" s="406"/>
      <c r="CKE72" s="407"/>
      <c r="CKF72" s="408"/>
      <c r="CKG72" s="409"/>
      <c r="CKH72" s="410"/>
      <c r="CKI72" s="411"/>
      <c r="CKJ72" s="412"/>
      <c r="CKK72" s="406"/>
      <c r="CKL72" s="407"/>
      <c r="CKM72" s="408"/>
      <c r="CKN72" s="409"/>
      <c r="CKO72" s="410"/>
      <c r="CKP72" s="411"/>
      <c r="CKQ72" s="412"/>
      <c r="CKR72" s="406"/>
      <c r="CKS72" s="407"/>
      <c r="CKT72" s="408"/>
      <c r="CKU72" s="409"/>
      <c r="CKV72" s="410"/>
      <c r="CKW72" s="411"/>
      <c r="CKX72" s="412"/>
      <c r="CKY72" s="406"/>
      <c r="CKZ72" s="407"/>
      <c r="CLA72" s="408"/>
      <c r="CLB72" s="409"/>
      <c r="CLC72" s="410"/>
      <c r="CLD72" s="411"/>
      <c r="CLE72" s="412"/>
      <c r="CLF72" s="406"/>
      <c r="CLG72" s="407"/>
      <c r="CLH72" s="408"/>
      <c r="CLI72" s="409"/>
      <c r="CLJ72" s="410"/>
      <c r="CLK72" s="411"/>
      <c r="CLL72" s="412"/>
      <c r="CLM72" s="406"/>
      <c r="CLN72" s="407"/>
      <c r="CLO72" s="408"/>
      <c r="CLP72" s="409"/>
      <c r="CLQ72" s="410"/>
      <c r="CLR72" s="411"/>
      <c r="CLS72" s="412"/>
      <c r="CLT72" s="406"/>
      <c r="CLU72" s="407"/>
      <c r="CLV72" s="408"/>
      <c r="CLW72" s="409"/>
      <c r="CLX72" s="410"/>
      <c r="CLY72" s="411"/>
      <c r="CLZ72" s="412"/>
      <c r="CMA72" s="406"/>
      <c r="CMB72" s="407"/>
      <c r="CMC72" s="408"/>
      <c r="CMD72" s="409"/>
      <c r="CME72" s="410"/>
      <c r="CMF72" s="411"/>
      <c r="CMG72" s="412"/>
      <c r="CMH72" s="406"/>
      <c r="CMI72" s="407"/>
      <c r="CMJ72" s="408"/>
      <c r="CMK72" s="409"/>
      <c r="CML72" s="410"/>
      <c r="CMM72" s="411"/>
      <c r="CMN72" s="412"/>
      <c r="CMO72" s="406"/>
      <c r="CMP72" s="407"/>
      <c r="CMQ72" s="408"/>
      <c r="CMR72" s="409"/>
      <c r="CMS72" s="410"/>
      <c r="CMT72" s="411"/>
      <c r="CMU72" s="412"/>
      <c r="CMV72" s="406"/>
      <c r="CMW72" s="407"/>
      <c r="CMX72" s="408"/>
      <c r="CMY72" s="409"/>
      <c r="CMZ72" s="410"/>
      <c r="CNA72" s="411"/>
      <c r="CNB72" s="412"/>
      <c r="CNC72" s="406"/>
      <c r="CND72" s="407"/>
      <c r="CNE72" s="408"/>
      <c r="CNF72" s="409"/>
      <c r="CNG72" s="410"/>
      <c r="CNH72" s="411"/>
      <c r="CNI72" s="412"/>
      <c r="CNJ72" s="406"/>
      <c r="CNK72" s="407"/>
      <c r="CNL72" s="408"/>
      <c r="CNM72" s="409"/>
      <c r="CNN72" s="410"/>
      <c r="CNO72" s="411"/>
      <c r="CNP72" s="412"/>
      <c r="CNQ72" s="406"/>
      <c r="CNR72" s="407"/>
      <c r="CNS72" s="408"/>
      <c r="CNT72" s="409"/>
      <c r="CNU72" s="410"/>
      <c r="CNV72" s="411"/>
      <c r="CNW72" s="412"/>
      <c r="CNX72" s="406"/>
      <c r="CNY72" s="407"/>
      <c r="CNZ72" s="408"/>
      <c r="COA72" s="409"/>
      <c r="COB72" s="410"/>
      <c r="COC72" s="411"/>
      <c r="COD72" s="412"/>
      <c r="COE72" s="406"/>
      <c r="COF72" s="407"/>
      <c r="COG72" s="408"/>
      <c r="COH72" s="409"/>
      <c r="COI72" s="410"/>
      <c r="COJ72" s="411"/>
      <c r="COK72" s="412"/>
      <c r="COL72" s="406"/>
      <c r="COM72" s="407"/>
      <c r="CON72" s="408"/>
      <c r="COO72" s="409"/>
      <c r="COP72" s="410"/>
      <c r="COQ72" s="411"/>
      <c r="COR72" s="412"/>
      <c r="COS72" s="406"/>
      <c r="COT72" s="407"/>
      <c r="COU72" s="408"/>
      <c r="COV72" s="409"/>
      <c r="COW72" s="410"/>
      <c r="COX72" s="411"/>
      <c r="COY72" s="412"/>
      <c r="COZ72" s="406"/>
      <c r="CPA72" s="407"/>
      <c r="CPB72" s="408"/>
      <c r="CPC72" s="409"/>
      <c r="CPD72" s="410"/>
      <c r="CPE72" s="411"/>
      <c r="CPF72" s="412"/>
      <c r="CPG72" s="406"/>
      <c r="CPH72" s="407"/>
      <c r="CPI72" s="408"/>
      <c r="CPJ72" s="409"/>
      <c r="CPK72" s="410"/>
      <c r="CPL72" s="411"/>
      <c r="CPM72" s="412"/>
      <c r="CPN72" s="406"/>
      <c r="CPO72" s="407"/>
      <c r="CPP72" s="408"/>
      <c r="CPQ72" s="409"/>
      <c r="CPR72" s="410"/>
      <c r="CPS72" s="411"/>
      <c r="CPT72" s="412"/>
      <c r="CPU72" s="406"/>
      <c r="CPV72" s="407"/>
      <c r="CPW72" s="408"/>
      <c r="CPX72" s="409"/>
      <c r="CPY72" s="410"/>
      <c r="CPZ72" s="411"/>
      <c r="CQA72" s="412"/>
      <c r="CQB72" s="406"/>
      <c r="CQC72" s="407"/>
      <c r="CQD72" s="408"/>
      <c r="CQE72" s="409"/>
      <c r="CQF72" s="410"/>
      <c r="CQG72" s="411"/>
      <c r="CQH72" s="412"/>
      <c r="CQI72" s="406"/>
      <c r="CQJ72" s="407"/>
      <c r="CQK72" s="408"/>
      <c r="CQL72" s="409"/>
      <c r="CQM72" s="410"/>
      <c r="CQN72" s="411"/>
      <c r="CQO72" s="412"/>
      <c r="CQP72" s="406"/>
      <c r="CQQ72" s="407"/>
      <c r="CQR72" s="408"/>
      <c r="CQS72" s="409"/>
      <c r="CQT72" s="410"/>
      <c r="CQU72" s="411"/>
      <c r="CQV72" s="412"/>
      <c r="CQW72" s="406"/>
      <c r="CQX72" s="407"/>
      <c r="CQY72" s="408"/>
      <c r="CQZ72" s="409"/>
      <c r="CRA72" s="410"/>
      <c r="CRB72" s="411"/>
      <c r="CRC72" s="412"/>
      <c r="CRD72" s="406"/>
      <c r="CRE72" s="407"/>
      <c r="CRF72" s="408"/>
      <c r="CRG72" s="409"/>
      <c r="CRH72" s="410"/>
      <c r="CRI72" s="411"/>
      <c r="CRJ72" s="412"/>
      <c r="CRK72" s="406"/>
      <c r="CRL72" s="407"/>
      <c r="CRM72" s="408"/>
      <c r="CRN72" s="409"/>
      <c r="CRO72" s="410"/>
      <c r="CRP72" s="411"/>
      <c r="CRQ72" s="412"/>
      <c r="CRR72" s="406"/>
      <c r="CRS72" s="407"/>
      <c r="CRT72" s="408"/>
      <c r="CRU72" s="409"/>
      <c r="CRV72" s="410"/>
      <c r="CRW72" s="411"/>
      <c r="CRX72" s="412"/>
      <c r="CRY72" s="406"/>
      <c r="CRZ72" s="407"/>
      <c r="CSA72" s="408"/>
      <c r="CSB72" s="409"/>
      <c r="CSC72" s="410"/>
      <c r="CSD72" s="411"/>
      <c r="CSE72" s="412"/>
      <c r="CSF72" s="406"/>
      <c r="CSG72" s="407"/>
      <c r="CSH72" s="408"/>
      <c r="CSI72" s="409"/>
      <c r="CSJ72" s="410"/>
      <c r="CSK72" s="411"/>
      <c r="CSL72" s="412"/>
      <c r="CSM72" s="406"/>
      <c r="CSN72" s="407"/>
      <c r="CSO72" s="408"/>
      <c r="CSP72" s="409"/>
      <c r="CSQ72" s="410"/>
      <c r="CSR72" s="411"/>
      <c r="CSS72" s="412"/>
      <c r="CST72" s="406"/>
      <c r="CSU72" s="407"/>
      <c r="CSV72" s="408"/>
      <c r="CSW72" s="409"/>
      <c r="CSX72" s="410"/>
      <c r="CSY72" s="411"/>
      <c r="CSZ72" s="412"/>
      <c r="CTA72" s="406"/>
      <c r="CTB72" s="407"/>
      <c r="CTC72" s="408"/>
      <c r="CTD72" s="409"/>
      <c r="CTE72" s="410"/>
      <c r="CTF72" s="411"/>
      <c r="CTG72" s="412"/>
      <c r="CTH72" s="406"/>
      <c r="CTI72" s="407"/>
      <c r="CTJ72" s="408"/>
      <c r="CTK72" s="409"/>
      <c r="CTL72" s="410"/>
      <c r="CTM72" s="411"/>
      <c r="CTN72" s="412"/>
      <c r="CTO72" s="406"/>
      <c r="CTP72" s="407"/>
      <c r="CTQ72" s="408"/>
      <c r="CTR72" s="409"/>
      <c r="CTS72" s="410"/>
      <c r="CTT72" s="411"/>
      <c r="CTU72" s="412"/>
      <c r="CTV72" s="406"/>
      <c r="CTW72" s="407"/>
      <c r="CTX72" s="408"/>
      <c r="CTY72" s="409"/>
      <c r="CTZ72" s="410"/>
      <c r="CUA72" s="411"/>
      <c r="CUB72" s="412"/>
      <c r="CUC72" s="406"/>
      <c r="CUD72" s="407"/>
      <c r="CUE72" s="408"/>
      <c r="CUF72" s="409"/>
      <c r="CUG72" s="410"/>
      <c r="CUH72" s="411"/>
      <c r="CUI72" s="412"/>
      <c r="CUJ72" s="406"/>
      <c r="CUK72" s="407"/>
      <c r="CUL72" s="408"/>
      <c r="CUM72" s="409"/>
      <c r="CUN72" s="410"/>
      <c r="CUO72" s="411"/>
      <c r="CUP72" s="412"/>
      <c r="CUQ72" s="406"/>
      <c r="CUR72" s="407"/>
      <c r="CUS72" s="408"/>
      <c r="CUT72" s="409"/>
      <c r="CUU72" s="410"/>
      <c r="CUV72" s="411"/>
      <c r="CUW72" s="412"/>
      <c r="CUX72" s="406"/>
      <c r="CUY72" s="407"/>
      <c r="CUZ72" s="408"/>
      <c r="CVA72" s="409"/>
      <c r="CVB72" s="410"/>
      <c r="CVC72" s="411"/>
      <c r="CVD72" s="412"/>
      <c r="CVE72" s="406"/>
      <c r="CVF72" s="407"/>
      <c r="CVG72" s="408"/>
      <c r="CVH72" s="409"/>
      <c r="CVI72" s="410"/>
      <c r="CVJ72" s="411"/>
      <c r="CVK72" s="412"/>
      <c r="CVL72" s="406"/>
      <c r="CVM72" s="407"/>
      <c r="CVN72" s="408"/>
      <c r="CVO72" s="409"/>
      <c r="CVP72" s="410"/>
      <c r="CVQ72" s="411"/>
      <c r="CVR72" s="412"/>
      <c r="CVS72" s="406"/>
      <c r="CVT72" s="407"/>
      <c r="CVU72" s="408"/>
      <c r="CVV72" s="409"/>
      <c r="CVW72" s="410"/>
      <c r="CVX72" s="411"/>
      <c r="CVY72" s="412"/>
      <c r="CVZ72" s="406"/>
      <c r="CWA72" s="407"/>
      <c r="CWB72" s="408"/>
      <c r="CWC72" s="409"/>
      <c r="CWD72" s="410"/>
      <c r="CWE72" s="411"/>
      <c r="CWF72" s="412"/>
      <c r="CWG72" s="406"/>
      <c r="CWH72" s="407"/>
      <c r="CWI72" s="408"/>
      <c r="CWJ72" s="409"/>
      <c r="CWK72" s="410"/>
      <c r="CWL72" s="411"/>
      <c r="CWM72" s="412"/>
      <c r="CWN72" s="406"/>
      <c r="CWO72" s="407"/>
      <c r="CWP72" s="408"/>
      <c r="CWQ72" s="409"/>
      <c r="CWR72" s="410"/>
      <c r="CWS72" s="411"/>
      <c r="CWT72" s="412"/>
      <c r="CWU72" s="406"/>
      <c r="CWV72" s="407"/>
      <c r="CWW72" s="408"/>
      <c r="CWX72" s="409"/>
      <c r="CWY72" s="410"/>
      <c r="CWZ72" s="411"/>
      <c r="CXA72" s="412"/>
      <c r="CXB72" s="406"/>
      <c r="CXC72" s="407"/>
      <c r="CXD72" s="408"/>
      <c r="CXE72" s="409"/>
      <c r="CXF72" s="410"/>
      <c r="CXG72" s="411"/>
      <c r="CXH72" s="412"/>
      <c r="CXI72" s="406"/>
      <c r="CXJ72" s="407"/>
      <c r="CXK72" s="408"/>
      <c r="CXL72" s="409"/>
      <c r="CXM72" s="410"/>
      <c r="CXN72" s="411"/>
      <c r="CXO72" s="412"/>
      <c r="CXP72" s="406"/>
      <c r="CXQ72" s="407"/>
      <c r="CXR72" s="408"/>
      <c r="CXS72" s="409"/>
      <c r="CXT72" s="410"/>
      <c r="CXU72" s="411"/>
      <c r="CXV72" s="412"/>
      <c r="CXW72" s="406"/>
      <c r="CXX72" s="407"/>
      <c r="CXY72" s="408"/>
      <c r="CXZ72" s="409"/>
      <c r="CYA72" s="410"/>
      <c r="CYB72" s="411"/>
      <c r="CYC72" s="412"/>
      <c r="CYD72" s="406"/>
      <c r="CYE72" s="407"/>
      <c r="CYF72" s="408"/>
      <c r="CYG72" s="409"/>
      <c r="CYH72" s="410"/>
      <c r="CYI72" s="411"/>
      <c r="CYJ72" s="412"/>
      <c r="CYK72" s="406"/>
      <c r="CYL72" s="407"/>
      <c r="CYM72" s="408"/>
      <c r="CYN72" s="409"/>
      <c r="CYO72" s="410"/>
      <c r="CYP72" s="411"/>
      <c r="CYQ72" s="412"/>
      <c r="CYR72" s="406"/>
      <c r="CYS72" s="407"/>
      <c r="CYT72" s="408"/>
      <c r="CYU72" s="409"/>
      <c r="CYV72" s="410"/>
      <c r="CYW72" s="411"/>
      <c r="CYX72" s="412"/>
      <c r="CYY72" s="406"/>
      <c r="CYZ72" s="407"/>
      <c r="CZA72" s="408"/>
      <c r="CZB72" s="409"/>
      <c r="CZC72" s="410"/>
      <c r="CZD72" s="411"/>
      <c r="CZE72" s="412"/>
      <c r="CZF72" s="406"/>
      <c r="CZG72" s="407"/>
      <c r="CZH72" s="408"/>
      <c r="CZI72" s="409"/>
      <c r="CZJ72" s="410"/>
      <c r="CZK72" s="411"/>
      <c r="CZL72" s="412"/>
      <c r="CZM72" s="406"/>
      <c r="CZN72" s="407"/>
      <c r="CZO72" s="408"/>
      <c r="CZP72" s="409"/>
      <c r="CZQ72" s="410"/>
      <c r="CZR72" s="411"/>
      <c r="CZS72" s="412"/>
      <c r="CZT72" s="406"/>
      <c r="CZU72" s="407"/>
      <c r="CZV72" s="408"/>
      <c r="CZW72" s="409"/>
      <c r="CZX72" s="410"/>
      <c r="CZY72" s="411"/>
      <c r="CZZ72" s="412"/>
      <c r="DAA72" s="406"/>
      <c r="DAB72" s="407"/>
      <c r="DAC72" s="408"/>
      <c r="DAD72" s="409"/>
      <c r="DAE72" s="410"/>
      <c r="DAF72" s="411"/>
      <c r="DAG72" s="412"/>
      <c r="DAH72" s="406"/>
      <c r="DAI72" s="407"/>
      <c r="DAJ72" s="408"/>
      <c r="DAK72" s="409"/>
      <c r="DAL72" s="410"/>
      <c r="DAM72" s="411"/>
      <c r="DAN72" s="412"/>
      <c r="DAO72" s="406"/>
      <c r="DAP72" s="407"/>
      <c r="DAQ72" s="408"/>
      <c r="DAR72" s="409"/>
      <c r="DAS72" s="410"/>
      <c r="DAT72" s="411"/>
      <c r="DAU72" s="412"/>
      <c r="DAV72" s="406"/>
      <c r="DAW72" s="407"/>
      <c r="DAX72" s="408"/>
      <c r="DAY72" s="409"/>
      <c r="DAZ72" s="410"/>
      <c r="DBA72" s="411"/>
      <c r="DBB72" s="412"/>
      <c r="DBC72" s="406"/>
      <c r="DBD72" s="407"/>
      <c r="DBE72" s="408"/>
      <c r="DBF72" s="409"/>
      <c r="DBG72" s="410"/>
      <c r="DBH72" s="411"/>
      <c r="DBI72" s="412"/>
      <c r="DBJ72" s="406"/>
      <c r="DBK72" s="407"/>
      <c r="DBL72" s="408"/>
      <c r="DBM72" s="409"/>
      <c r="DBN72" s="410"/>
      <c r="DBO72" s="411"/>
      <c r="DBP72" s="412"/>
      <c r="DBQ72" s="406"/>
      <c r="DBR72" s="407"/>
      <c r="DBS72" s="408"/>
      <c r="DBT72" s="409"/>
      <c r="DBU72" s="410"/>
      <c r="DBV72" s="411"/>
      <c r="DBW72" s="412"/>
      <c r="DBX72" s="406"/>
      <c r="DBY72" s="407"/>
      <c r="DBZ72" s="408"/>
      <c r="DCA72" s="409"/>
      <c r="DCB72" s="410"/>
      <c r="DCC72" s="411"/>
      <c r="DCD72" s="412"/>
      <c r="DCE72" s="406"/>
      <c r="DCF72" s="407"/>
      <c r="DCG72" s="408"/>
      <c r="DCH72" s="409"/>
      <c r="DCI72" s="410"/>
      <c r="DCJ72" s="411"/>
      <c r="DCK72" s="412"/>
      <c r="DCL72" s="406"/>
      <c r="DCM72" s="407"/>
      <c r="DCN72" s="408"/>
      <c r="DCO72" s="409"/>
      <c r="DCP72" s="410"/>
      <c r="DCQ72" s="411"/>
      <c r="DCR72" s="412"/>
      <c r="DCS72" s="406"/>
      <c r="DCT72" s="407"/>
      <c r="DCU72" s="408"/>
      <c r="DCV72" s="409"/>
      <c r="DCW72" s="410"/>
      <c r="DCX72" s="411"/>
      <c r="DCY72" s="412"/>
      <c r="DCZ72" s="406"/>
      <c r="DDA72" s="407"/>
      <c r="DDB72" s="408"/>
      <c r="DDC72" s="409"/>
      <c r="DDD72" s="410"/>
      <c r="DDE72" s="411"/>
      <c r="DDF72" s="412"/>
      <c r="DDG72" s="406"/>
      <c r="DDH72" s="407"/>
      <c r="DDI72" s="408"/>
      <c r="DDJ72" s="409"/>
      <c r="DDK72" s="410"/>
      <c r="DDL72" s="411"/>
      <c r="DDM72" s="412"/>
      <c r="DDN72" s="406"/>
      <c r="DDO72" s="407"/>
      <c r="DDP72" s="408"/>
      <c r="DDQ72" s="409"/>
      <c r="DDR72" s="410"/>
      <c r="DDS72" s="411"/>
      <c r="DDT72" s="412"/>
      <c r="DDU72" s="406"/>
      <c r="DDV72" s="407"/>
      <c r="DDW72" s="408"/>
      <c r="DDX72" s="409"/>
      <c r="DDY72" s="410"/>
      <c r="DDZ72" s="411"/>
      <c r="DEA72" s="412"/>
      <c r="DEB72" s="406"/>
      <c r="DEC72" s="407"/>
      <c r="DED72" s="408"/>
      <c r="DEE72" s="409"/>
      <c r="DEF72" s="410"/>
      <c r="DEG72" s="411"/>
      <c r="DEH72" s="412"/>
      <c r="DEI72" s="406"/>
      <c r="DEJ72" s="407"/>
      <c r="DEK72" s="408"/>
      <c r="DEL72" s="409"/>
      <c r="DEM72" s="410"/>
      <c r="DEN72" s="411"/>
      <c r="DEO72" s="412"/>
      <c r="DEP72" s="406"/>
      <c r="DEQ72" s="407"/>
      <c r="DER72" s="408"/>
      <c r="DES72" s="409"/>
      <c r="DET72" s="410"/>
      <c r="DEU72" s="411"/>
      <c r="DEV72" s="412"/>
      <c r="DEW72" s="406"/>
      <c r="DEX72" s="407"/>
      <c r="DEY72" s="408"/>
      <c r="DEZ72" s="409"/>
      <c r="DFA72" s="410"/>
      <c r="DFB72" s="411"/>
      <c r="DFC72" s="412"/>
      <c r="DFD72" s="406"/>
      <c r="DFE72" s="407"/>
      <c r="DFF72" s="408"/>
      <c r="DFG72" s="409"/>
      <c r="DFH72" s="410"/>
      <c r="DFI72" s="411"/>
      <c r="DFJ72" s="412"/>
      <c r="DFK72" s="406"/>
      <c r="DFL72" s="407"/>
      <c r="DFM72" s="408"/>
      <c r="DFN72" s="409"/>
      <c r="DFO72" s="410"/>
      <c r="DFP72" s="411"/>
      <c r="DFQ72" s="412"/>
      <c r="DFR72" s="406"/>
      <c r="DFS72" s="407"/>
      <c r="DFT72" s="408"/>
      <c r="DFU72" s="409"/>
      <c r="DFV72" s="410"/>
      <c r="DFW72" s="411"/>
      <c r="DFX72" s="412"/>
      <c r="DFY72" s="406"/>
      <c r="DFZ72" s="407"/>
      <c r="DGA72" s="408"/>
      <c r="DGB72" s="409"/>
      <c r="DGC72" s="410"/>
      <c r="DGD72" s="411"/>
      <c r="DGE72" s="412"/>
      <c r="DGF72" s="406"/>
      <c r="DGG72" s="407"/>
      <c r="DGH72" s="408"/>
      <c r="DGI72" s="409"/>
      <c r="DGJ72" s="410"/>
      <c r="DGK72" s="411"/>
      <c r="DGL72" s="412"/>
      <c r="DGM72" s="406"/>
      <c r="DGN72" s="407"/>
      <c r="DGO72" s="408"/>
      <c r="DGP72" s="409"/>
      <c r="DGQ72" s="410"/>
      <c r="DGR72" s="411"/>
      <c r="DGS72" s="412"/>
      <c r="DGT72" s="406"/>
      <c r="DGU72" s="407"/>
      <c r="DGV72" s="408"/>
      <c r="DGW72" s="409"/>
      <c r="DGX72" s="410"/>
      <c r="DGY72" s="411"/>
      <c r="DGZ72" s="412"/>
      <c r="DHA72" s="406"/>
      <c r="DHB72" s="407"/>
      <c r="DHC72" s="408"/>
      <c r="DHD72" s="409"/>
      <c r="DHE72" s="410"/>
      <c r="DHF72" s="411"/>
      <c r="DHG72" s="412"/>
      <c r="DHH72" s="406"/>
      <c r="DHI72" s="407"/>
      <c r="DHJ72" s="408"/>
      <c r="DHK72" s="409"/>
      <c r="DHL72" s="410"/>
      <c r="DHM72" s="411"/>
      <c r="DHN72" s="412"/>
      <c r="DHO72" s="406"/>
      <c r="DHP72" s="407"/>
      <c r="DHQ72" s="408"/>
      <c r="DHR72" s="409"/>
      <c r="DHS72" s="410"/>
      <c r="DHT72" s="411"/>
      <c r="DHU72" s="412"/>
      <c r="DHV72" s="406"/>
      <c r="DHW72" s="407"/>
      <c r="DHX72" s="408"/>
      <c r="DHY72" s="409"/>
      <c r="DHZ72" s="410"/>
      <c r="DIA72" s="411"/>
      <c r="DIB72" s="412"/>
      <c r="DIC72" s="406"/>
      <c r="DID72" s="407"/>
      <c r="DIE72" s="408"/>
      <c r="DIF72" s="409"/>
      <c r="DIG72" s="410"/>
      <c r="DIH72" s="411"/>
      <c r="DII72" s="412"/>
      <c r="DIJ72" s="406"/>
      <c r="DIK72" s="407"/>
      <c r="DIL72" s="408"/>
      <c r="DIM72" s="409"/>
      <c r="DIN72" s="410"/>
      <c r="DIO72" s="411"/>
      <c r="DIP72" s="412"/>
      <c r="DIQ72" s="406"/>
      <c r="DIR72" s="407"/>
      <c r="DIS72" s="408"/>
      <c r="DIT72" s="409"/>
      <c r="DIU72" s="410"/>
      <c r="DIV72" s="411"/>
      <c r="DIW72" s="412"/>
      <c r="DIX72" s="406"/>
      <c r="DIY72" s="407"/>
      <c r="DIZ72" s="408"/>
      <c r="DJA72" s="409"/>
      <c r="DJB72" s="410"/>
      <c r="DJC72" s="411"/>
      <c r="DJD72" s="412"/>
      <c r="DJE72" s="406"/>
      <c r="DJF72" s="407"/>
      <c r="DJG72" s="408"/>
      <c r="DJH72" s="409"/>
      <c r="DJI72" s="410"/>
      <c r="DJJ72" s="411"/>
      <c r="DJK72" s="412"/>
      <c r="DJL72" s="406"/>
      <c r="DJM72" s="407"/>
      <c r="DJN72" s="408"/>
      <c r="DJO72" s="409"/>
      <c r="DJP72" s="410"/>
      <c r="DJQ72" s="411"/>
      <c r="DJR72" s="412"/>
      <c r="DJS72" s="406"/>
      <c r="DJT72" s="407"/>
      <c r="DJU72" s="408"/>
      <c r="DJV72" s="409"/>
      <c r="DJW72" s="410"/>
      <c r="DJX72" s="411"/>
      <c r="DJY72" s="412"/>
      <c r="DJZ72" s="406"/>
      <c r="DKA72" s="407"/>
      <c r="DKB72" s="408"/>
      <c r="DKC72" s="409"/>
      <c r="DKD72" s="410"/>
      <c r="DKE72" s="411"/>
      <c r="DKF72" s="412"/>
      <c r="DKG72" s="406"/>
      <c r="DKH72" s="407"/>
      <c r="DKI72" s="408"/>
      <c r="DKJ72" s="409"/>
      <c r="DKK72" s="410"/>
      <c r="DKL72" s="411"/>
      <c r="DKM72" s="412"/>
      <c r="DKN72" s="406"/>
      <c r="DKO72" s="407"/>
      <c r="DKP72" s="408"/>
      <c r="DKQ72" s="409"/>
      <c r="DKR72" s="410"/>
      <c r="DKS72" s="411"/>
      <c r="DKT72" s="412"/>
      <c r="DKU72" s="406"/>
      <c r="DKV72" s="407"/>
      <c r="DKW72" s="408"/>
      <c r="DKX72" s="409"/>
      <c r="DKY72" s="410"/>
      <c r="DKZ72" s="411"/>
      <c r="DLA72" s="412"/>
      <c r="DLB72" s="406"/>
      <c r="DLC72" s="407"/>
      <c r="DLD72" s="408"/>
      <c r="DLE72" s="409"/>
      <c r="DLF72" s="410"/>
      <c r="DLG72" s="411"/>
      <c r="DLH72" s="412"/>
      <c r="DLI72" s="406"/>
      <c r="DLJ72" s="407"/>
      <c r="DLK72" s="408"/>
      <c r="DLL72" s="409"/>
      <c r="DLM72" s="410"/>
      <c r="DLN72" s="411"/>
      <c r="DLO72" s="412"/>
      <c r="DLP72" s="406"/>
      <c r="DLQ72" s="407"/>
      <c r="DLR72" s="408"/>
      <c r="DLS72" s="409"/>
      <c r="DLT72" s="410"/>
      <c r="DLU72" s="411"/>
      <c r="DLV72" s="412"/>
      <c r="DLW72" s="406"/>
      <c r="DLX72" s="407"/>
      <c r="DLY72" s="408"/>
      <c r="DLZ72" s="409"/>
      <c r="DMA72" s="410"/>
      <c r="DMB72" s="411"/>
      <c r="DMC72" s="412"/>
      <c r="DMD72" s="406"/>
      <c r="DME72" s="407"/>
      <c r="DMF72" s="408"/>
      <c r="DMG72" s="409"/>
      <c r="DMH72" s="410"/>
      <c r="DMI72" s="411"/>
      <c r="DMJ72" s="412"/>
      <c r="DMK72" s="406"/>
      <c r="DML72" s="407"/>
      <c r="DMM72" s="408"/>
      <c r="DMN72" s="409"/>
      <c r="DMO72" s="410"/>
      <c r="DMP72" s="411"/>
      <c r="DMQ72" s="412"/>
      <c r="DMR72" s="406"/>
      <c r="DMS72" s="407"/>
      <c r="DMT72" s="408"/>
      <c r="DMU72" s="409"/>
      <c r="DMV72" s="410"/>
      <c r="DMW72" s="411"/>
      <c r="DMX72" s="412"/>
      <c r="DMY72" s="406"/>
      <c r="DMZ72" s="407"/>
      <c r="DNA72" s="408"/>
      <c r="DNB72" s="409"/>
      <c r="DNC72" s="410"/>
      <c r="DND72" s="411"/>
      <c r="DNE72" s="412"/>
      <c r="DNF72" s="406"/>
      <c r="DNG72" s="407"/>
      <c r="DNH72" s="408"/>
      <c r="DNI72" s="409"/>
      <c r="DNJ72" s="410"/>
      <c r="DNK72" s="411"/>
      <c r="DNL72" s="412"/>
      <c r="DNM72" s="406"/>
      <c r="DNN72" s="407"/>
      <c r="DNO72" s="408"/>
      <c r="DNP72" s="409"/>
      <c r="DNQ72" s="410"/>
      <c r="DNR72" s="411"/>
      <c r="DNS72" s="412"/>
      <c r="DNT72" s="406"/>
      <c r="DNU72" s="407"/>
      <c r="DNV72" s="408"/>
      <c r="DNW72" s="409"/>
      <c r="DNX72" s="410"/>
      <c r="DNY72" s="411"/>
      <c r="DNZ72" s="412"/>
      <c r="DOA72" s="406"/>
      <c r="DOB72" s="407"/>
      <c r="DOC72" s="408"/>
      <c r="DOD72" s="409"/>
      <c r="DOE72" s="410"/>
      <c r="DOF72" s="411"/>
      <c r="DOG72" s="412"/>
      <c r="DOH72" s="406"/>
      <c r="DOI72" s="407"/>
      <c r="DOJ72" s="408"/>
      <c r="DOK72" s="409"/>
      <c r="DOL72" s="410"/>
      <c r="DOM72" s="411"/>
      <c r="DON72" s="412"/>
      <c r="DOO72" s="406"/>
      <c r="DOP72" s="407"/>
      <c r="DOQ72" s="408"/>
      <c r="DOR72" s="409"/>
      <c r="DOS72" s="410"/>
      <c r="DOT72" s="411"/>
      <c r="DOU72" s="412"/>
      <c r="DOV72" s="406"/>
      <c r="DOW72" s="407"/>
      <c r="DOX72" s="408"/>
      <c r="DOY72" s="409"/>
      <c r="DOZ72" s="410"/>
      <c r="DPA72" s="411"/>
      <c r="DPB72" s="412"/>
      <c r="DPC72" s="406"/>
      <c r="DPD72" s="407"/>
      <c r="DPE72" s="408"/>
      <c r="DPF72" s="409"/>
      <c r="DPG72" s="410"/>
      <c r="DPH72" s="411"/>
      <c r="DPI72" s="412"/>
      <c r="DPJ72" s="406"/>
      <c r="DPK72" s="407"/>
      <c r="DPL72" s="408"/>
      <c r="DPM72" s="409"/>
      <c r="DPN72" s="410"/>
      <c r="DPO72" s="411"/>
      <c r="DPP72" s="412"/>
      <c r="DPQ72" s="406"/>
      <c r="DPR72" s="407"/>
      <c r="DPS72" s="408"/>
      <c r="DPT72" s="409"/>
      <c r="DPU72" s="410"/>
      <c r="DPV72" s="411"/>
      <c r="DPW72" s="412"/>
      <c r="DPX72" s="406"/>
      <c r="DPY72" s="407"/>
      <c r="DPZ72" s="408"/>
      <c r="DQA72" s="409"/>
      <c r="DQB72" s="410"/>
      <c r="DQC72" s="411"/>
      <c r="DQD72" s="412"/>
      <c r="DQE72" s="406"/>
      <c r="DQF72" s="407"/>
      <c r="DQG72" s="408"/>
      <c r="DQH72" s="409"/>
      <c r="DQI72" s="410"/>
      <c r="DQJ72" s="411"/>
      <c r="DQK72" s="412"/>
      <c r="DQL72" s="406"/>
      <c r="DQM72" s="407"/>
      <c r="DQN72" s="408"/>
      <c r="DQO72" s="409"/>
      <c r="DQP72" s="410"/>
      <c r="DQQ72" s="411"/>
      <c r="DQR72" s="412"/>
      <c r="DQS72" s="406"/>
      <c r="DQT72" s="407"/>
      <c r="DQU72" s="408"/>
      <c r="DQV72" s="409"/>
      <c r="DQW72" s="410"/>
      <c r="DQX72" s="411"/>
      <c r="DQY72" s="412"/>
      <c r="DQZ72" s="406"/>
      <c r="DRA72" s="407"/>
      <c r="DRB72" s="408"/>
      <c r="DRC72" s="409"/>
      <c r="DRD72" s="410"/>
      <c r="DRE72" s="411"/>
      <c r="DRF72" s="412"/>
      <c r="DRG72" s="406"/>
      <c r="DRH72" s="407"/>
      <c r="DRI72" s="408"/>
      <c r="DRJ72" s="409"/>
      <c r="DRK72" s="410"/>
      <c r="DRL72" s="411"/>
      <c r="DRM72" s="412"/>
      <c r="DRN72" s="406"/>
      <c r="DRO72" s="407"/>
      <c r="DRP72" s="408"/>
      <c r="DRQ72" s="409"/>
      <c r="DRR72" s="410"/>
      <c r="DRS72" s="411"/>
      <c r="DRT72" s="412"/>
      <c r="DRU72" s="406"/>
      <c r="DRV72" s="407"/>
      <c r="DRW72" s="408"/>
      <c r="DRX72" s="409"/>
      <c r="DRY72" s="410"/>
      <c r="DRZ72" s="411"/>
      <c r="DSA72" s="412"/>
      <c r="DSB72" s="406"/>
      <c r="DSC72" s="407"/>
      <c r="DSD72" s="408"/>
      <c r="DSE72" s="409"/>
      <c r="DSF72" s="410"/>
      <c r="DSG72" s="411"/>
      <c r="DSH72" s="412"/>
      <c r="DSI72" s="406"/>
      <c r="DSJ72" s="407"/>
      <c r="DSK72" s="408"/>
      <c r="DSL72" s="409"/>
      <c r="DSM72" s="410"/>
      <c r="DSN72" s="411"/>
      <c r="DSO72" s="412"/>
      <c r="DSP72" s="406"/>
      <c r="DSQ72" s="407"/>
      <c r="DSR72" s="408"/>
      <c r="DSS72" s="409"/>
      <c r="DST72" s="410"/>
      <c r="DSU72" s="411"/>
      <c r="DSV72" s="412"/>
      <c r="DSW72" s="406"/>
      <c r="DSX72" s="407"/>
      <c r="DSY72" s="408"/>
      <c r="DSZ72" s="409"/>
      <c r="DTA72" s="410"/>
      <c r="DTB72" s="411"/>
      <c r="DTC72" s="412"/>
      <c r="DTD72" s="406"/>
      <c r="DTE72" s="407"/>
      <c r="DTF72" s="408"/>
      <c r="DTG72" s="409"/>
      <c r="DTH72" s="410"/>
      <c r="DTI72" s="411"/>
      <c r="DTJ72" s="412"/>
      <c r="DTK72" s="406"/>
      <c r="DTL72" s="407"/>
      <c r="DTM72" s="408"/>
      <c r="DTN72" s="409"/>
      <c r="DTO72" s="410"/>
      <c r="DTP72" s="411"/>
      <c r="DTQ72" s="412"/>
      <c r="DTR72" s="406"/>
      <c r="DTS72" s="407"/>
      <c r="DTT72" s="408"/>
      <c r="DTU72" s="409"/>
      <c r="DTV72" s="410"/>
      <c r="DTW72" s="411"/>
      <c r="DTX72" s="412"/>
      <c r="DTY72" s="406"/>
      <c r="DTZ72" s="407"/>
      <c r="DUA72" s="408"/>
      <c r="DUB72" s="409"/>
      <c r="DUC72" s="410"/>
      <c r="DUD72" s="411"/>
      <c r="DUE72" s="412"/>
      <c r="DUF72" s="406"/>
      <c r="DUG72" s="407"/>
      <c r="DUH72" s="408"/>
      <c r="DUI72" s="409"/>
      <c r="DUJ72" s="410"/>
      <c r="DUK72" s="411"/>
      <c r="DUL72" s="412"/>
      <c r="DUM72" s="406"/>
      <c r="DUN72" s="407"/>
      <c r="DUO72" s="408"/>
      <c r="DUP72" s="409"/>
      <c r="DUQ72" s="410"/>
      <c r="DUR72" s="411"/>
      <c r="DUS72" s="412"/>
      <c r="DUT72" s="406"/>
      <c r="DUU72" s="407"/>
      <c r="DUV72" s="408"/>
      <c r="DUW72" s="409"/>
      <c r="DUX72" s="410"/>
      <c r="DUY72" s="411"/>
      <c r="DUZ72" s="412"/>
      <c r="DVA72" s="406"/>
      <c r="DVB72" s="407"/>
      <c r="DVC72" s="408"/>
      <c r="DVD72" s="409"/>
      <c r="DVE72" s="410"/>
      <c r="DVF72" s="411"/>
      <c r="DVG72" s="412"/>
      <c r="DVH72" s="406"/>
      <c r="DVI72" s="407"/>
      <c r="DVJ72" s="408"/>
      <c r="DVK72" s="409"/>
      <c r="DVL72" s="410"/>
      <c r="DVM72" s="411"/>
      <c r="DVN72" s="412"/>
      <c r="DVO72" s="406"/>
      <c r="DVP72" s="407"/>
      <c r="DVQ72" s="408"/>
      <c r="DVR72" s="409"/>
      <c r="DVS72" s="410"/>
      <c r="DVT72" s="411"/>
      <c r="DVU72" s="412"/>
      <c r="DVV72" s="406"/>
      <c r="DVW72" s="407"/>
      <c r="DVX72" s="408"/>
      <c r="DVY72" s="409"/>
      <c r="DVZ72" s="410"/>
      <c r="DWA72" s="411"/>
      <c r="DWB72" s="412"/>
      <c r="DWC72" s="406"/>
      <c r="DWD72" s="407"/>
      <c r="DWE72" s="408"/>
      <c r="DWF72" s="409"/>
      <c r="DWG72" s="410"/>
      <c r="DWH72" s="411"/>
      <c r="DWI72" s="412"/>
      <c r="DWJ72" s="406"/>
      <c r="DWK72" s="407"/>
      <c r="DWL72" s="408"/>
      <c r="DWM72" s="409"/>
      <c r="DWN72" s="410"/>
      <c r="DWO72" s="411"/>
      <c r="DWP72" s="412"/>
      <c r="DWQ72" s="406"/>
      <c r="DWR72" s="407"/>
      <c r="DWS72" s="408"/>
      <c r="DWT72" s="409"/>
      <c r="DWU72" s="410"/>
      <c r="DWV72" s="411"/>
      <c r="DWW72" s="412"/>
      <c r="DWX72" s="406"/>
      <c r="DWY72" s="407"/>
      <c r="DWZ72" s="408"/>
      <c r="DXA72" s="409"/>
      <c r="DXB72" s="410"/>
      <c r="DXC72" s="411"/>
      <c r="DXD72" s="412"/>
      <c r="DXE72" s="406"/>
      <c r="DXF72" s="407"/>
      <c r="DXG72" s="408"/>
      <c r="DXH72" s="409"/>
      <c r="DXI72" s="410"/>
      <c r="DXJ72" s="411"/>
      <c r="DXK72" s="412"/>
      <c r="DXL72" s="406"/>
      <c r="DXM72" s="407"/>
      <c r="DXN72" s="408"/>
      <c r="DXO72" s="409"/>
      <c r="DXP72" s="410"/>
      <c r="DXQ72" s="411"/>
      <c r="DXR72" s="412"/>
      <c r="DXS72" s="406"/>
      <c r="DXT72" s="407"/>
      <c r="DXU72" s="408"/>
      <c r="DXV72" s="409"/>
      <c r="DXW72" s="410"/>
      <c r="DXX72" s="411"/>
      <c r="DXY72" s="412"/>
      <c r="DXZ72" s="406"/>
      <c r="DYA72" s="407"/>
      <c r="DYB72" s="408"/>
      <c r="DYC72" s="409"/>
      <c r="DYD72" s="410"/>
      <c r="DYE72" s="411"/>
      <c r="DYF72" s="412"/>
      <c r="DYG72" s="406"/>
      <c r="DYH72" s="407"/>
      <c r="DYI72" s="408"/>
      <c r="DYJ72" s="409"/>
      <c r="DYK72" s="410"/>
      <c r="DYL72" s="411"/>
      <c r="DYM72" s="412"/>
      <c r="DYN72" s="406"/>
      <c r="DYO72" s="407"/>
      <c r="DYP72" s="408"/>
      <c r="DYQ72" s="409"/>
      <c r="DYR72" s="410"/>
      <c r="DYS72" s="411"/>
      <c r="DYT72" s="412"/>
      <c r="DYU72" s="406"/>
      <c r="DYV72" s="407"/>
      <c r="DYW72" s="408"/>
      <c r="DYX72" s="409"/>
      <c r="DYY72" s="410"/>
      <c r="DYZ72" s="411"/>
      <c r="DZA72" s="412"/>
      <c r="DZB72" s="406"/>
      <c r="DZC72" s="407"/>
      <c r="DZD72" s="408"/>
      <c r="DZE72" s="409"/>
      <c r="DZF72" s="410"/>
      <c r="DZG72" s="411"/>
      <c r="DZH72" s="412"/>
      <c r="DZI72" s="406"/>
      <c r="DZJ72" s="407"/>
      <c r="DZK72" s="408"/>
      <c r="DZL72" s="409"/>
      <c r="DZM72" s="410"/>
      <c r="DZN72" s="411"/>
      <c r="DZO72" s="412"/>
      <c r="DZP72" s="406"/>
      <c r="DZQ72" s="407"/>
      <c r="DZR72" s="408"/>
      <c r="DZS72" s="409"/>
      <c r="DZT72" s="410"/>
      <c r="DZU72" s="411"/>
      <c r="DZV72" s="412"/>
      <c r="DZW72" s="406"/>
      <c r="DZX72" s="407"/>
      <c r="DZY72" s="408"/>
      <c r="DZZ72" s="409"/>
      <c r="EAA72" s="410"/>
      <c r="EAB72" s="411"/>
      <c r="EAC72" s="412"/>
      <c r="EAD72" s="406"/>
      <c r="EAE72" s="407"/>
      <c r="EAF72" s="408"/>
      <c r="EAG72" s="409"/>
      <c r="EAH72" s="410"/>
      <c r="EAI72" s="411"/>
      <c r="EAJ72" s="412"/>
      <c r="EAK72" s="406"/>
      <c r="EAL72" s="407"/>
      <c r="EAM72" s="408"/>
      <c r="EAN72" s="409"/>
      <c r="EAO72" s="410"/>
      <c r="EAP72" s="411"/>
      <c r="EAQ72" s="412"/>
      <c r="EAR72" s="406"/>
      <c r="EAS72" s="407"/>
      <c r="EAT72" s="408"/>
      <c r="EAU72" s="409"/>
      <c r="EAV72" s="410"/>
      <c r="EAW72" s="411"/>
      <c r="EAX72" s="412"/>
      <c r="EAY72" s="406"/>
      <c r="EAZ72" s="407"/>
      <c r="EBA72" s="408"/>
      <c r="EBB72" s="409"/>
      <c r="EBC72" s="410"/>
      <c r="EBD72" s="411"/>
      <c r="EBE72" s="412"/>
      <c r="EBF72" s="406"/>
      <c r="EBG72" s="407"/>
      <c r="EBH72" s="408"/>
      <c r="EBI72" s="409"/>
      <c r="EBJ72" s="410"/>
      <c r="EBK72" s="411"/>
      <c r="EBL72" s="412"/>
      <c r="EBM72" s="406"/>
      <c r="EBN72" s="407"/>
      <c r="EBO72" s="408"/>
      <c r="EBP72" s="409"/>
      <c r="EBQ72" s="410"/>
      <c r="EBR72" s="411"/>
      <c r="EBS72" s="412"/>
      <c r="EBT72" s="406"/>
      <c r="EBU72" s="407"/>
      <c r="EBV72" s="408"/>
      <c r="EBW72" s="409"/>
      <c r="EBX72" s="410"/>
      <c r="EBY72" s="411"/>
      <c r="EBZ72" s="412"/>
      <c r="ECA72" s="406"/>
      <c r="ECB72" s="407"/>
      <c r="ECC72" s="408"/>
      <c r="ECD72" s="409"/>
      <c r="ECE72" s="410"/>
      <c r="ECF72" s="411"/>
      <c r="ECG72" s="412"/>
      <c r="ECH72" s="406"/>
      <c r="ECI72" s="407"/>
      <c r="ECJ72" s="408"/>
      <c r="ECK72" s="409"/>
      <c r="ECL72" s="410"/>
      <c r="ECM72" s="411"/>
      <c r="ECN72" s="412"/>
      <c r="ECO72" s="406"/>
      <c r="ECP72" s="407"/>
      <c r="ECQ72" s="408"/>
      <c r="ECR72" s="409"/>
      <c r="ECS72" s="410"/>
      <c r="ECT72" s="411"/>
      <c r="ECU72" s="412"/>
      <c r="ECV72" s="406"/>
      <c r="ECW72" s="407"/>
      <c r="ECX72" s="408"/>
      <c r="ECY72" s="409"/>
      <c r="ECZ72" s="410"/>
      <c r="EDA72" s="411"/>
      <c r="EDB72" s="412"/>
      <c r="EDC72" s="406"/>
      <c r="EDD72" s="407"/>
      <c r="EDE72" s="408"/>
      <c r="EDF72" s="409"/>
      <c r="EDG72" s="410"/>
      <c r="EDH72" s="411"/>
      <c r="EDI72" s="412"/>
      <c r="EDJ72" s="406"/>
      <c r="EDK72" s="407"/>
      <c r="EDL72" s="408"/>
      <c r="EDM72" s="409"/>
      <c r="EDN72" s="410"/>
      <c r="EDO72" s="411"/>
      <c r="EDP72" s="412"/>
      <c r="EDQ72" s="406"/>
      <c r="EDR72" s="407"/>
      <c r="EDS72" s="408"/>
      <c r="EDT72" s="409"/>
      <c r="EDU72" s="410"/>
      <c r="EDV72" s="411"/>
      <c r="EDW72" s="412"/>
      <c r="EDX72" s="406"/>
      <c r="EDY72" s="407"/>
      <c r="EDZ72" s="408"/>
      <c r="EEA72" s="409"/>
      <c r="EEB72" s="410"/>
      <c r="EEC72" s="411"/>
      <c r="EED72" s="412"/>
      <c r="EEE72" s="406"/>
      <c r="EEF72" s="407"/>
      <c r="EEG72" s="408"/>
      <c r="EEH72" s="409"/>
      <c r="EEI72" s="410"/>
      <c r="EEJ72" s="411"/>
      <c r="EEK72" s="412"/>
      <c r="EEL72" s="406"/>
      <c r="EEM72" s="407"/>
      <c r="EEN72" s="408"/>
      <c r="EEO72" s="409"/>
      <c r="EEP72" s="410"/>
      <c r="EEQ72" s="411"/>
      <c r="EER72" s="412"/>
      <c r="EES72" s="406"/>
      <c r="EET72" s="407"/>
      <c r="EEU72" s="408"/>
      <c r="EEV72" s="409"/>
      <c r="EEW72" s="410"/>
      <c r="EEX72" s="411"/>
      <c r="EEY72" s="412"/>
      <c r="EEZ72" s="406"/>
      <c r="EFA72" s="407"/>
      <c r="EFB72" s="408"/>
      <c r="EFC72" s="409"/>
      <c r="EFD72" s="410"/>
      <c r="EFE72" s="411"/>
      <c r="EFF72" s="412"/>
      <c r="EFG72" s="406"/>
      <c r="EFH72" s="407"/>
      <c r="EFI72" s="408"/>
      <c r="EFJ72" s="409"/>
      <c r="EFK72" s="410"/>
      <c r="EFL72" s="411"/>
      <c r="EFM72" s="412"/>
      <c r="EFN72" s="406"/>
      <c r="EFO72" s="407"/>
      <c r="EFP72" s="408"/>
      <c r="EFQ72" s="409"/>
      <c r="EFR72" s="410"/>
      <c r="EFS72" s="411"/>
      <c r="EFT72" s="412"/>
      <c r="EFU72" s="406"/>
      <c r="EFV72" s="407"/>
      <c r="EFW72" s="408"/>
      <c r="EFX72" s="409"/>
      <c r="EFY72" s="410"/>
      <c r="EFZ72" s="411"/>
      <c r="EGA72" s="412"/>
      <c r="EGB72" s="406"/>
      <c r="EGC72" s="407"/>
      <c r="EGD72" s="408"/>
      <c r="EGE72" s="409"/>
      <c r="EGF72" s="410"/>
      <c r="EGG72" s="411"/>
      <c r="EGH72" s="412"/>
      <c r="EGI72" s="406"/>
      <c r="EGJ72" s="407"/>
      <c r="EGK72" s="408"/>
      <c r="EGL72" s="409"/>
      <c r="EGM72" s="410"/>
      <c r="EGN72" s="411"/>
      <c r="EGO72" s="412"/>
      <c r="EGP72" s="406"/>
      <c r="EGQ72" s="407"/>
      <c r="EGR72" s="408"/>
      <c r="EGS72" s="409"/>
      <c r="EGT72" s="410"/>
      <c r="EGU72" s="411"/>
      <c r="EGV72" s="412"/>
      <c r="EGW72" s="406"/>
      <c r="EGX72" s="407"/>
      <c r="EGY72" s="408"/>
      <c r="EGZ72" s="409"/>
      <c r="EHA72" s="410"/>
      <c r="EHB72" s="411"/>
      <c r="EHC72" s="412"/>
      <c r="EHD72" s="406"/>
      <c r="EHE72" s="407"/>
      <c r="EHF72" s="408"/>
      <c r="EHG72" s="409"/>
      <c r="EHH72" s="410"/>
      <c r="EHI72" s="411"/>
      <c r="EHJ72" s="412"/>
      <c r="EHK72" s="406"/>
      <c r="EHL72" s="407"/>
      <c r="EHM72" s="408"/>
      <c r="EHN72" s="409"/>
      <c r="EHO72" s="410"/>
      <c r="EHP72" s="411"/>
      <c r="EHQ72" s="412"/>
      <c r="EHR72" s="406"/>
      <c r="EHS72" s="407"/>
      <c r="EHT72" s="408"/>
      <c r="EHU72" s="409"/>
      <c r="EHV72" s="410"/>
      <c r="EHW72" s="411"/>
      <c r="EHX72" s="412"/>
      <c r="EHY72" s="406"/>
      <c r="EHZ72" s="407"/>
      <c r="EIA72" s="408"/>
      <c r="EIB72" s="409"/>
      <c r="EIC72" s="410"/>
      <c r="EID72" s="411"/>
      <c r="EIE72" s="412"/>
      <c r="EIF72" s="406"/>
      <c r="EIG72" s="407"/>
      <c r="EIH72" s="408"/>
      <c r="EII72" s="409"/>
      <c r="EIJ72" s="410"/>
      <c r="EIK72" s="411"/>
      <c r="EIL72" s="412"/>
      <c r="EIM72" s="406"/>
      <c r="EIN72" s="407"/>
      <c r="EIO72" s="408"/>
      <c r="EIP72" s="409"/>
      <c r="EIQ72" s="410"/>
      <c r="EIR72" s="411"/>
      <c r="EIS72" s="412"/>
      <c r="EIT72" s="406"/>
      <c r="EIU72" s="407"/>
      <c r="EIV72" s="408"/>
      <c r="EIW72" s="409"/>
      <c r="EIX72" s="410"/>
      <c r="EIY72" s="411"/>
      <c r="EIZ72" s="412"/>
      <c r="EJA72" s="406"/>
      <c r="EJB72" s="407"/>
      <c r="EJC72" s="408"/>
      <c r="EJD72" s="409"/>
      <c r="EJE72" s="410"/>
      <c r="EJF72" s="411"/>
      <c r="EJG72" s="412"/>
      <c r="EJH72" s="406"/>
      <c r="EJI72" s="407"/>
      <c r="EJJ72" s="408"/>
      <c r="EJK72" s="409"/>
      <c r="EJL72" s="410"/>
      <c r="EJM72" s="411"/>
      <c r="EJN72" s="412"/>
      <c r="EJO72" s="406"/>
      <c r="EJP72" s="407"/>
      <c r="EJQ72" s="408"/>
      <c r="EJR72" s="409"/>
      <c r="EJS72" s="410"/>
      <c r="EJT72" s="411"/>
      <c r="EJU72" s="412"/>
      <c r="EJV72" s="406"/>
      <c r="EJW72" s="407"/>
      <c r="EJX72" s="408"/>
      <c r="EJY72" s="409"/>
      <c r="EJZ72" s="410"/>
      <c r="EKA72" s="411"/>
      <c r="EKB72" s="412"/>
      <c r="EKC72" s="406"/>
      <c r="EKD72" s="407"/>
      <c r="EKE72" s="408"/>
      <c r="EKF72" s="409"/>
      <c r="EKG72" s="410"/>
      <c r="EKH72" s="411"/>
      <c r="EKI72" s="412"/>
      <c r="EKJ72" s="406"/>
      <c r="EKK72" s="407"/>
      <c r="EKL72" s="408"/>
      <c r="EKM72" s="409"/>
      <c r="EKN72" s="410"/>
      <c r="EKO72" s="411"/>
      <c r="EKP72" s="412"/>
      <c r="EKQ72" s="406"/>
      <c r="EKR72" s="407"/>
      <c r="EKS72" s="408"/>
      <c r="EKT72" s="409"/>
      <c r="EKU72" s="410"/>
      <c r="EKV72" s="411"/>
      <c r="EKW72" s="412"/>
      <c r="EKX72" s="406"/>
      <c r="EKY72" s="407"/>
      <c r="EKZ72" s="408"/>
      <c r="ELA72" s="409"/>
      <c r="ELB72" s="410"/>
      <c r="ELC72" s="411"/>
      <c r="ELD72" s="412"/>
      <c r="ELE72" s="406"/>
      <c r="ELF72" s="407"/>
      <c r="ELG72" s="408"/>
      <c r="ELH72" s="409"/>
      <c r="ELI72" s="410"/>
      <c r="ELJ72" s="411"/>
      <c r="ELK72" s="412"/>
      <c r="ELL72" s="406"/>
      <c r="ELM72" s="407"/>
      <c r="ELN72" s="408"/>
      <c r="ELO72" s="409"/>
      <c r="ELP72" s="410"/>
      <c r="ELQ72" s="411"/>
      <c r="ELR72" s="412"/>
      <c r="ELS72" s="406"/>
      <c r="ELT72" s="407"/>
      <c r="ELU72" s="408"/>
      <c r="ELV72" s="409"/>
      <c r="ELW72" s="410"/>
      <c r="ELX72" s="411"/>
      <c r="ELY72" s="412"/>
      <c r="ELZ72" s="406"/>
      <c r="EMA72" s="407"/>
      <c r="EMB72" s="408"/>
      <c r="EMC72" s="409"/>
      <c r="EMD72" s="410"/>
      <c r="EME72" s="411"/>
      <c r="EMF72" s="412"/>
      <c r="EMG72" s="406"/>
      <c r="EMH72" s="407"/>
      <c r="EMI72" s="408"/>
      <c r="EMJ72" s="409"/>
      <c r="EMK72" s="410"/>
      <c r="EML72" s="411"/>
      <c r="EMM72" s="412"/>
      <c r="EMN72" s="406"/>
      <c r="EMO72" s="407"/>
      <c r="EMP72" s="408"/>
      <c r="EMQ72" s="409"/>
      <c r="EMR72" s="410"/>
      <c r="EMS72" s="411"/>
      <c r="EMT72" s="412"/>
      <c r="EMU72" s="406"/>
      <c r="EMV72" s="407"/>
      <c r="EMW72" s="408"/>
      <c r="EMX72" s="409"/>
      <c r="EMY72" s="410"/>
      <c r="EMZ72" s="411"/>
      <c r="ENA72" s="412"/>
      <c r="ENB72" s="406"/>
      <c r="ENC72" s="407"/>
      <c r="END72" s="408"/>
      <c r="ENE72" s="409"/>
      <c r="ENF72" s="410"/>
      <c r="ENG72" s="411"/>
      <c r="ENH72" s="412"/>
      <c r="ENI72" s="406"/>
      <c r="ENJ72" s="407"/>
      <c r="ENK72" s="408"/>
      <c r="ENL72" s="409"/>
      <c r="ENM72" s="410"/>
      <c r="ENN72" s="411"/>
      <c r="ENO72" s="412"/>
      <c r="ENP72" s="406"/>
      <c r="ENQ72" s="407"/>
      <c r="ENR72" s="408"/>
      <c r="ENS72" s="409"/>
      <c r="ENT72" s="410"/>
      <c r="ENU72" s="411"/>
      <c r="ENV72" s="412"/>
      <c r="ENW72" s="406"/>
      <c r="ENX72" s="407"/>
      <c r="ENY72" s="408"/>
      <c r="ENZ72" s="409"/>
      <c r="EOA72" s="410"/>
      <c r="EOB72" s="411"/>
      <c r="EOC72" s="412"/>
      <c r="EOD72" s="406"/>
      <c r="EOE72" s="407"/>
      <c r="EOF72" s="408"/>
      <c r="EOG72" s="409"/>
      <c r="EOH72" s="410"/>
      <c r="EOI72" s="411"/>
      <c r="EOJ72" s="412"/>
      <c r="EOK72" s="406"/>
      <c r="EOL72" s="407"/>
      <c r="EOM72" s="408"/>
      <c r="EON72" s="409"/>
      <c r="EOO72" s="410"/>
      <c r="EOP72" s="411"/>
      <c r="EOQ72" s="412"/>
      <c r="EOR72" s="406"/>
      <c r="EOS72" s="407"/>
      <c r="EOT72" s="408"/>
      <c r="EOU72" s="409"/>
      <c r="EOV72" s="410"/>
      <c r="EOW72" s="411"/>
      <c r="EOX72" s="412"/>
      <c r="EOY72" s="406"/>
      <c r="EOZ72" s="407"/>
      <c r="EPA72" s="408"/>
      <c r="EPB72" s="409"/>
      <c r="EPC72" s="410"/>
      <c r="EPD72" s="411"/>
      <c r="EPE72" s="412"/>
      <c r="EPF72" s="406"/>
      <c r="EPG72" s="407"/>
      <c r="EPH72" s="408"/>
      <c r="EPI72" s="409"/>
      <c r="EPJ72" s="410"/>
      <c r="EPK72" s="411"/>
      <c r="EPL72" s="412"/>
      <c r="EPM72" s="406"/>
      <c r="EPN72" s="407"/>
      <c r="EPO72" s="408"/>
      <c r="EPP72" s="409"/>
      <c r="EPQ72" s="410"/>
      <c r="EPR72" s="411"/>
      <c r="EPS72" s="412"/>
      <c r="EPT72" s="406"/>
      <c r="EPU72" s="407"/>
      <c r="EPV72" s="408"/>
      <c r="EPW72" s="409"/>
      <c r="EPX72" s="410"/>
      <c r="EPY72" s="411"/>
      <c r="EPZ72" s="412"/>
      <c r="EQA72" s="406"/>
      <c r="EQB72" s="407"/>
      <c r="EQC72" s="408"/>
      <c r="EQD72" s="409"/>
      <c r="EQE72" s="410"/>
      <c r="EQF72" s="411"/>
      <c r="EQG72" s="412"/>
      <c r="EQH72" s="406"/>
      <c r="EQI72" s="407"/>
      <c r="EQJ72" s="408"/>
      <c r="EQK72" s="409"/>
      <c r="EQL72" s="410"/>
      <c r="EQM72" s="411"/>
      <c r="EQN72" s="412"/>
      <c r="EQO72" s="406"/>
      <c r="EQP72" s="407"/>
      <c r="EQQ72" s="408"/>
      <c r="EQR72" s="409"/>
      <c r="EQS72" s="410"/>
      <c r="EQT72" s="411"/>
      <c r="EQU72" s="412"/>
      <c r="EQV72" s="406"/>
      <c r="EQW72" s="407"/>
      <c r="EQX72" s="408"/>
      <c r="EQY72" s="409"/>
      <c r="EQZ72" s="410"/>
      <c r="ERA72" s="411"/>
      <c r="ERB72" s="412"/>
      <c r="ERC72" s="406"/>
      <c r="ERD72" s="407"/>
      <c r="ERE72" s="408"/>
      <c r="ERF72" s="409"/>
      <c r="ERG72" s="410"/>
      <c r="ERH72" s="411"/>
      <c r="ERI72" s="412"/>
      <c r="ERJ72" s="406"/>
      <c r="ERK72" s="407"/>
      <c r="ERL72" s="408"/>
      <c r="ERM72" s="409"/>
      <c r="ERN72" s="410"/>
      <c r="ERO72" s="411"/>
      <c r="ERP72" s="412"/>
      <c r="ERQ72" s="406"/>
      <c r="ERR72" s="407"/>
      <c r="ERS72" s="408"/>
      <c r="ERT72" s="409"/>
      <c r="ERU72" s="410"/>
      <c r="ERV72" s="411"/>
      <c r="ERW72" s="412"/>
      <c r="ERX72" s="406"/>
      <c r="ERY72" s="407"/>
      <c r="ERZ72" s="408"/>
      <c r="ESA72" s="409"/>
      <c r="ESB72" s="410"/>
      <c r="ESC72" s="411"/>
      <c r="ESD72" s="412"/>
      <c r="ESE72" s="406"/>
      <c r="ESF72" s="407"/>
      <c r="ESG72" s="408"/>
      <c r="ESH72" s="409"/>
      <c r="ESI72" s="410"/>
      <c r="ESJ72" s="411"/>
      <c r="ESK72" s="412"/>
      <c r="ESL72" s="406"/>
      <c r="ESM72" s="407"/>
      <c r="ESN72" s="408"/>
      <c r="ESO72" s="409"/>
      <c r="ESP72" s="410"/>
      <c r="ESQ72" s="411"/>
      <c r="ESR72" s="412"/>
      <c r="ESS72" s="406"/>
      <c r="EST72" s="407"/>
      <c r="ESU72" s="408"/>
      <c r="ESV72" s="409"/>
      <c r="ESW72" s="410"/>
      <c r="ESX72" s="411"/>
      <c r="ESY72" s="412"/>
      <c r="ESZ72" s="406"/>
      <c r="ETA72" s="407"/>
      <c r="ETB72" s="408"/>
      <c r="ETC72" s="409"/>
      <c r="ETD72" s="410"/>
      <c r="ETE72" s="411"/>
      <c r="ETF72" s="412"/>
      <c r="ETG72" s="406"/>
      <c r="ETH72" s="407"/>
      <c r="ETI72" s="408"/>
      <c r="ETJ72" s="409"/>
      <c r="ETK72" s="410"/>
      <c r="ETL72" s="411"/>
      <c r="ETM72" s="412"/>
      <c r="ETN72" s="406"/>
      <c r="ETO72" s="407"/>
      <c r="ETP72" s="408"/>
      <c r="ETQ72" s="409"/>
      <c r="ETR72" s="410"/>
      <c r="ETS72" s="411"/>
      <c r="ETT72" s="412"/>
      <c r="ETU72" s="406"/>
      <c r="ETV72" s="407"/>
      <c r="ETW72" s="408"/>
      <c r="ETX72" s="409"/>
      <c r="ETY72" s="410"/>
      <c r="ETZ72" s="411"/>
      <c r="EUA72" s="412"/>
      <c r="EUB72" s="406"/>
      <c r="EUC72" s="407"/>
      <c r="EUD72" s="408"/>
      <c r="EUE72" s="409"/>
      <c r="EUF72" s="410"/>
      <c r="EUG72" s="411"/>
      <c r="EUH72" s="412"/>
      <c r="EUI72" s="406"/>
      <c r="EUJ72" s="407"/>
      <c r="EUK72" s="408"/>
      <c r="EUL72" s="409"/>
      <c r="EUM72" s="410"/>
      <c r="EUN72" s="411"/>
      <c r="EUO72" s="412"/>
      <c r="EUP72" s="406"/>
      <c r="EUQ72" s="407"/>
      <c r="EUR72" s="408"/>
      <c r="EUS72" s="409"/>
      <c r="EUT72" s="410"/>
      <c r="EUU72" s="411"/>
      <c r="EUV72" s="412"/>
      <c r="EUW72" s="406"/>
      <c r="EUX72" s="407"/>
      <c r="EUY72" s="408"/>
      <c r="EUZ72" s="409"/>
      <c r="EVA72" s="410"/>
      <c r="EVB72" s="411"/>
      <c r="EVC72" s="412"/>
      <c r="EVD72" s="406"/>
      <c r="EVE72" s="407"/>
      <c r="EVF72" s="408"/>
      <c r="EVG72" s="409"/>
      <c r="EVH72" s="410"/>
      <c r="EVI72" s="411"/>
      <c r="EVJ72" s="412"/>
      <c r="EVK72" s="406"/>
      <c r="EVL72" s="407"/>
      <c r="EVM72" s="408"/>
      <c r="EVN72" s="409"/>
      <c r="EVO72" s="410"/>
      <c r="EVP72" s="411"/>
      <c r="EVQ72" s="412"/>
      <c r="EVR72" s="406"/>
      <c r="EVS72" s="407"/>
      <c r="EVT72" s="408"/>
      <c r="EVU72" s="409"/>
      <c r="EVV72" s="410"/>
      <c r="EVW72" s="411"/>
      <c r="EVX72" s="412"/>
      <c r="EVY72" s="406"/>
      <c r="EVZ72" s="407"/>
      <c r="EWA72" s="408"/>
      <c r="EWB72" s="409"/>
      <c r="EWC72" s="410"/>
      <c r="EWD72" s="411"/>
      <c r="EWE72" s="412"/>
      <c r="EWF72" s="406"/>
      <c r="EWG72" s="407"/>
      <c r="EWH72" s="408"/>
      <c r="EWI72" s="409"/>
      <c r="EWJ72" s="410"/>
      <c r="EWK72" s="411"/>
      <c r="EWL72" s="412"/>
      <c r="EWM72" s="406"/>
      <c r="EWN72" s="407"/>
      <c r="EWO72" s="408"/>
      <c r="EWP72" s="409"/>
      <c r="EWQ72" s="410"/>
      <c r="EWR72" s="411"/>
      <c r="EWS72" s="412"/>
      <c r="EWT72" s="406"/>
      <c r="EWU72" s="407"/>
      <c r="EWV72" s="408"/>
      <c r="EWW72" s="409"/>
      <c r="EWX72" s="410"/>
      <c r="EWY72" s="411"/>
      <c r="EWZ72" s="412"/>
      <c r="EXA72" s="406"/>
      <c r="EXB72" s="407"/>
      <c r="EXC72" s="408"/>
      <c r="EXD72" s="409"/>
      <c r="EXE72" s="410"/>
      <c r="EXF72" s="411"/>
      <c r="EXG72" s="412"/>
      <c r="EXH72" s="406"/>
      <c r="EXI72" s="407"/>
      <c r="EXJ72" s="408"/>
      <c r="EXK72" s="409"/>
      <c r="EXL72" s="410"/>
      <c r="EXM72" s="411"/>
      <c r="EXN72" s="412"/>
      <c r="EXO72" s="406"/>
      <c r="EXP72" s="407"/>
      <c r="EXQ72" s="408"/>
      <c r="EXR72" s="409"/>
      <c r="EXS72" s="410"/>
      <c r="EXT72" s="411"/>
      <c r="EXU72" s="412"/>
      <c r="EXV72" s="406"/>
      <c r="EXW72" s="407"/>
      <c r="EXX72" s="408"/>
      <c r="EXY72" s="409"/>
      <c r="EXZ72" s="410"/>
      <c r="EYA72" s="411"/>
      <c r="EYB72" s="412"/>
      <c r="EYC72" s="406"/>
      <c r="EYD72" s="407"/>
      <c r="EYE72" s="408"/>
      <c r="EYF72" s="409"/>
      <c r="EYG72" s="410"/>
      <c r="EYH72" s="411"/>
      <c r="EYI72" s="412"/>
      <c r="EYJ72" s="406"/>
      <c r="EYK72" s="407"/>
      <c r="EYL72" s="408"/>
      <c r="EYM72" s="409"/>
      <c r="EYN72" s="410"/>
      <c r="EYO72" s="411"/>
      <c r="EYP72" s="412"/>
      <c r="EYQ72" s="406"/>
      <c r="EYR72" s="407"/>
      <c r="EYS72" s="408"/>
      <c r="EYT72" s="409"/>
      <c r="EYU72" s="410"/>
      <c r="EYV72" s="411"/>
      <c r="EYW72" s="412"/>
      <c r="EYX72" s="406"/>
      <c r="EYY72" s="407"/>
      <c r="EYZ72" s="408"/>
      <c r="EZA72" s="409"/>
      <c r="EZB72" s="410"/>
      <c r="EZC72" s="411"/>
      <c r="EZD72" s="412"/>
      <c r="EZE72" s="406"/>
      <c r="EZF72" s="407"/>
      <c r="EZG72" s="408"/>
      <c r="EZH72" s="409"/>
      <c r="EZI72" s="410"/>
      <c r="EZJ72" s="411"/>
      <c r="EZK72" s="412"/>
      <c r="EZL72" s="406"/>
      <c r="EZM72" s="407"/>
      <c r="EZN72" s="408"/>
      <c r="EZO72" s="409"/>
      <c r="EZP72" s="410"/>
      <c r="EZQ72" s="411"/>
      <c r="EZR72" s="412"/>
      <c r="EZS72" s="406"/>
      <c r="EZT72" s="407"/>
      <c r="EZU72" s="408"/>
      <c r="EZV72" s="409"/>
      <c r="EZW72" s="410"/>
      <c r="EZX72" s="411"/>
      <c r="EZY72" s="412"/>
      <c r="EZZ72" s="406"/>
      <c r="FAA72" s="407"/>
      <c r="FAB72" s="408"/>
      <c r="FAC72" s="409"/>
      <c r="FAD72" s="410"/>
      <c r="FAE72" s="411"/>
      <c r="FAF72" s="412"/>
      <c r="FAG72" s="406"/>
      <c r="FAH72" s="407"/>
      <c r="FAI72" s="408"/>
      <c r="FAJ72" s="409"/>
      <c r="FAK72" s="410"/>
      <c r="FAL72" s="411"/>
      <c r="FAM72" s="412"/>
      <c r="FAN72" s="406"/>
      <c r="FAO72" s="407"/>
      <c r="FAP72" s="408"/>
      <c r="FAQ72" s="409"/>
      <c r="FAR72" s="410"/>
      <c r="FAS72" s="411"/>
      <c r="FAT72" s="412"/>
      <c r="FAU72" s="406"/>
      <c r="FAV72" s="407"/>
      <c r="FAW72" s="408"/>
      <c r="FAX72" s="409"/>
      <c r="FAY72" s="410"/>
      <c r="FAZ72" s="411"/>
      <c r="FBA72" s="412"/>
      <c r="FBB72" s="406"/>
      <c r="FBC72" s="407"/>
      <c r="FBD72" s="408"/>
      <c r="FBE72" s="409"/>
      <c r="FBF72" s="410"/>
      <c r="FBG72" s="411"/>
      <c r="FBH72" s="412"/>
      <c r="FBI72" s="406"/>
      <c r="FBJ72" s="407"/>
      <c r="FBK72" s="408"/>
      <c r="FBL72" s="409"/>
      <c r="FBM72" s="410"/>
      <c r="FBN72" s="411"/>
      <c r="FBO72" s="412"/>
      <c r="FBP72" s="406"/>
      <c r="FBQ72" s="407"/>
      <c r="FBR72" s="408"/>
      <c r="FBS72" s="409"/>
      <c r="FBT72" s="410"/>
      <c r="FBU72" s="411"/>
      <c r="FBV72" s="412"/>
      <c r="FBW72" s="406"/>
      <c r="FBX72" s="407"/>
      <c r="FBY72" s="408"/>
      <c r="FBZ72" s="409"/>
      <c r="FCA72" s="410"/>
      <c r="FCB72" s="411"/>
      <c r="FCC72" s="412"/>
      <c r="FCD72" s="406"/>
      <c r="FCE72" s="407"/>
      <c r="FCF72" s="408"/>
      <c r="FCG72" s="409"/>
      <c r="FCH72" s="410"/>
      <c r="FCI72" s="411"/>
      <c r="FCJ72" s="412"/>
      <c r="FCK72" s="406"/>
      <c r="FCL72" s="407"/>
      <c r="FCM72" s="408"/>
      <c r="FCN72" s="409"/>
      <c r="FCO72" s="410"/>
      <c r="FCP72" s="411"/>
      <c r="FCQ72" s="412"/>
      <c r="FCR72" s="406"/>
      <c r="FCS72" s="407"/>
      <c r="FCT72" s="408"/>
      <c r="FCU72" s="409"/>
      <c r="FCV72" s="410"/>
      <c r="FCW72" s="411"/>
      <c r="FCX72" s="412"/>
      <c r="FCY72" s="406"/>
      <c r="FCZ72" s="407"/>
      <c r="FDA72" s="408"/>
      <c r="FDB72" s="409"/>
      <c r="FDC72" s="410"/>
      <c r="FDD72" s="411"/>
      <c r="FDE72" s="412"/>
      <c r="FDF72" s="406"/>
      <c r="FDG72" s="407"/>
      <c r="FDH72" s="408"/>
      <c r="FDI72" s="409"/>
      <c r="FDJ72" s="410"/>
      <c r="FDK72" s="411"/>
      <c r="FDL72" s="412"/>
      <c r="FDM72" s="406"/>
      <c r="FDN72" s="407"/>
      <c r="FDO72" s="408"/>
      <c r="FDP72" s="409"/>
      <c r="FDQ72" s="410"/>
      <c r="FDR72" s="411"/>
      <c r="FDS72" s="412"/>
      <c r="FDT72" s="406"/>
      <c r="FDU72" s="407"/>
      <c r="FDV72" s="408"/>
      <c r="FDW72" s="409"/>
      <c r="FDX72" s="410"/>
      <c r="FDY72" s="411"/>
      <c r="FDZ72" s="412"/>
      <c r="FEA72" s="406"/>
      <c r="FEB72" s="407"/>
      <c r="FEC72" s="408"/>
      <c r="FED72" s="409"/>
      <c r="FEE72" s="410"/>
      <c r="FEF72" s="411"/>
      <c r="FEG72" s="412"/>
      <c r="FEH72" s="406"/>
      <c r="FEI72" s="407"/>
      <c r="FEJ72" s="408"/>
      <c r="FEK72" s="409"/>
      <c r="FEL72" s="410"/>
      <c r="FEM72" s="411"/>
      <c r="FEN72" s="412"/>
      <c r="FEO72" s="406"/>
      <c r="FEP72" s="407"/>
      <c r="FEQ72" s="408"/>
      <c r="FER72" s="409"/>
      <c r="FES72" s="410"/>
      <c r="FET72" s="411"/>
      <c r="FEU72" s="412"/>
      <c r="FEV72" s="406"/>
      <c r="FEW72" s="407"/>
      <c r="FEX72" s="408"/>
      <c r="FEY72" s="409"/>
      <c r="FEZ72" s="410"/>
      <c r="FFA72" s="411"/>
      <c r="FFB72" s="412"/>
      <c r="FFC72" s="406"/>
      <c r="FFD72" s="407"/>
      <c r="FFE72" s="408"/>
      <c r="FFF72" s="409"/>
      <c r="FFG72" s="410"/>
      <c r="FFH72" s="411"/>
      <c r="FFI72" s="412"/>
      <c r="FFJ72" s="406"/>
      <c r="FFK72" s="407"/>
      <c r="FFL72" s="408"/>
      <c r="FFM72" s="409"/>
      <c r="FFN72" s="410"/>
      <c r="FFO72" s="411"/>
      <c r="FFP72" s="412"/>
      <c r="FFQ72" s="406"/>
      <c r="FFR72" s="407"/>
      <c r="FFS72" s="408"/>
      <c r="FFT72" s="409"/>
      <c r="FFU72" s="410"/>
      <c r="FFV72" s="411"/>
      <c r="FFW72" s="412"/>
      <c r="FFX72" s="406"/>
      <c r="FFY72" s="407"/>
      <c r="FFZ72" s="408"/>
      <c r="FGA72" s="409"/>
      <c r="FGB72" s="410"/>
      <c r="FGC72" s="411"/>
      <c r="FGD72" s="412"/>
      <c r="FGE72" s="406"/>
      <c r="FGF72" s="407"/>
      <c r="FGG72" s="408"/>
      <c r="FGH72" s="409"/>
      <c r="FGI72" s="410"/>
      <c r="FGJ72" s="411"/>
      <c r="FGK72" s="412"/>
      <c r="FGL72" s="406"/>
      <c r="FGM72" s="407"/>
      <c r="FGN72" s="408"/>
      <c r="FGO72" s="409"/>
      <c r="FGP72" s="410"/>
      <c r="FGQ72" s="411"/>
      <c r="FGR72" s="412"/>
      <c r="FGS72" s="406"/>
      <c r="FGT72" s="407"/>
      <c r="FGU72" s="408"/>
      <c r="FGV72" s="409"/>
      <c r="FGW72" s="410"/>
      <c r="FGX72" s="411"/>
      <c r="FGY72" s="412"/>
      <c r="FGZ72" s="406"/>
      <c r="FHA72" s="407"/>
      <c r="FHB72" s="408"/>
      <c r="FHC72" s="409"/>
      <c r="FHD72" s="410"/>
      <c r="FHE72" s="411"/>
      <c r="FHF72" s="412"/>
      <c r="FHG72" s="406"/>
      <c r="FHH72" s="407"/>
      <c r="FHI72" s="408"/>
      <c r="FHJ72" s="409"/>
      <c r="FHK72" s="410"/>
      <c r="FHL72" s="411"/>
      <c r="FHM72" s="412"/>
      <c r="FHN72" s="406"/>
      <c r="FHO72" s="407"/>
      <c r="FHP72" s="408"/>
      <c r="FHQ72" s="409"/>
      <c r="FHR72" s="410"/>
      <c r="FHS72" s="411"/>
      <c r="FHT72" s="412"/>
      <c r="FHU72" s="406"/>
      <c r="FHV72" s="407"/>
      <c r="FHW72" s="408"/>
      <c r="FHX72" s="409"/>
      <c r="FHY72" s="410"/>
      <c r="FHZ72" s="411"/>
      <c r="FIA72" s="412"/>
      <c r="FIB72" s="406"/>
      <c r="FIC72" s="407"/>
      <c r="FID72" s="408"/>
      <c r="FIE72" s="409"/>
      <c r="FIF72" s="410"/>
      <c r="FIG72" s="411"/>
      <c r="FIH72" s="412"/>
      <c r="FII72" s="406"/>
      <c r="FIJ72" s="407"/>
      <c r="FIK72" s="408"/>
      <c r="FIL72" s="409"/>
      <c r="FIM72" s="410"/>
      <c r="FIN72" s="411"/>
      <c r="FIO72" s="412"/>
      <c r="FIP72" s="406"/>
      <c r="FIQ72" s="407"/>
      <c r="FIR72" s="408"/>
      <c r="FIS72" s="409"/>
      <c r="FIT72" s="410"/>
      <c r="FIU72" s="411"/>
      <c r="FIV72" s="412"/>
      <c r="FIW72" s="406"/>
      <c r="FIX72" s="407"/>
      <c r="FIY72" s="408"/>
      <c r="FIZ72" s="409"/>
      <c r="FJA72" s="410"/>
      <c r="FJB72" s="411"/>
      <c r="FJC72" s="412"/>
      <c r="FJD72" s="406"/>
      <c r="FJE72" s="407"/>
      <c r="FJF72" s="408"/>
      <c r="FJG72" s="409"/>
      <c r="FJH72" s="410"/>
      <c r="FJI72" s="411"/>
      <c r="FJJ72" s="412"/>
      <c r="FJK72" s="406"/>
      <c r="FJL72" s="407"/>
      <c r="FJM72" s="408"/>
      <c r="FJN72" s="409"/>
      <c r="FJO72" s="410"/>
      <c r="FJP72" s="411"/>
      <c r="FJQ72" s="412"/>
      <c r="FJR72" s="406"/>
      <c r="FJS72" s="407"/>
      <c r="FJT72" s="408"/>
      <c r="FJU72" s="409"/>
      <c r="FJV72" s="410"/>
      <c r="FJW72" s="411"/>
      <c r="FJX72" s="412"/>
      <c r="FJY72" s="406"/>
      <c r="FJZ72" s="407"/>
      <c r="FKA72" s="408"/>
      <c r="FKB72" s="409"/>
      <c r="FKC72" s="410"/>
      <c r="FKD72" s="411"/>
      <c r="FKE72" s="412"/>
      <c r="FKF72" s="406"/>
      <c r="FKG72" s="407"/>
      <c r="FKH72" s="408"/>
      <c r="FKI72" s="409"/>
      <c r="FKJ72" s="410"/>
      <c r="FKK72" s="411"/>
      <c r="FKL72" s="412"/>
      <c r="FKM72" s="406"/>
      <c r="FKN72" s="407"/>
      <c r="FKO72" s="408"/>
      <c r="FKP72" s="409"/>
      <c r="FKQ72" s="410"/>
      <c r="FKR72" s="411"/>
      <c r="FKS72" s="412"/>
      <c r="FKT72" s="406"/>
      <c r="FKU72" s="407"/>
      <c r="FKV72" s="408"/>
      <c r="FKW72" s="409"/>
      <c r="FKX72" s="410"/>
      <c r="FKY72" s="411"/>
      <c r="FKZ72" s="412"/>
      <c r="FLA72" s="406"/>
      <c r="FLB72" s="407"/>
      <c r="FLC72" s="408"/>
      <c r="FLD72" s="409"/>
      <c r="FLE72" s="410"/>
      <c r="FLF72" s="411"/>
      <c r="FLG72" s="412"/>
      <c r="FLH72" s="406"/>
      <c r="FLI72" s="407"/>
      <c r="FLJ72" s="408"/>
      <c r="FLK72" s="409"/>
      <c r="FLL72" s="410"/>
      <c r="FLM72" s="411"/>
      <c r="FLN72" s="412"/>
      <c r="FLO72" s="406"/>
      <c r="FLP72" s="407"/>
      <c r="FLQ72" s="408"/>
      <c r="FLR72" s="409"/>
      <c r="FLS72" s="410"/>
      <c r="FLT72" s="411"/>
      <c r="FLU72" s="412"/>
      <c r="FLV72" s="406"/>
      <c r="FLW72" s="407"/>
      <c r="FLX72" s="408"/>
      <c r="FLY72" s="409"/>
      <c r="FLZ72" s="410"/>
      <c r="FMA72" s="411"/>
      <c r="FMB72" s="412"/>
      <c r="FMC72" s="406"/>
      <c r="FMD72" s="407"/>
      <c r="FME72" s="408"/>
      <c r="FMF72" s="409"/>
      <c r="FMG72" s="410"/>
      <c r="FMH72" s="411"/>
      <c r="FMI72" s="412"/>
      <c r="FMJ72" s="406"/>
      <c r="FMK72" s="407"/>
      <c r="FML72" s="408"/>
      <c r="FMM72" s="409"/>
      <c r="FMN72" s="410"/>
      <c r="FMO72" s="411"/>
      <c r="FMP72" s="412"/>
      <c r="FMQ72" s="406"/>
      <c r="FMR72" s="407"/>
      <c r="FMS72" s="408"/>
      <c r="FMT72" s="409"/>
      <c r="FMU72" s="410"/>
      <c r="FMV72" s="411"/>
      <c r="FMW72" s="412"/>
      <c r="FMX72" s="406"/>
      <c r="FMY72" s="407"/>
      <c r="FMZ72" s="408"/>
      <c r="FNA72" s="409"/>
      <c r="FNB72" s="410"/>
      <c r="FNC72" s="411"/>
      <c r="FND72" s="412"/>
      <c r="FNE72" s="406"/>
      <c r="FNF72" s="407"/>
      <c r="FNG72" s="408"/>
      <c r="FNH72" s="409"/>
      <c r="FNI72" s="410"/>
      <c r="FNJ72" s="411"/>
      <c r="FNK72" s="412"/>
      <c r="FNL72" s="406"/>
      <c r="FNM72" s="407"/>
      <c r="FNN72" s="408"/>
      <c r="FNO72" s="409"/>
      <c r="FNP72" s="410"/>
      <c r="FNQ72" s="411"/>
      <c r="FNR72" s="412"/>
      <c r="FNS72" s="406"/>
      <c r="FNT72" s="407"/>
      <c r="FNU72" s="408"/>
      <c r="FNV72" s="409"/>
      <c r="FNW72" s="410"/>
      <c r="FNX72" s="411"/>
      <c r="FNY72" s="412"/>
      <c r="FNZ72" s="406"/>
      <c r="FOA72" s="407"/>
      <c r="FOB72" s="408"/>
      <c r="FOC72" s="409"/>
      <c r="FOD72" s="410"/>
      <c r="FOE72" s="411"/>
      <c r="FOF72" s="412"/>
      <c r="FOG72" s="406"/>
      <c r="FOH72" s="407"/>
      <c r="FOI72" s="408"/>
      <c r="FOJ72" s="409"/>
      <c r="FOK72" s="410"/>
      <c r="FOL72" s="411"/>
      <c r="FOM72" s="412"/>
      <c r="FON72" s="406"/>
      <c r="FOO72" s="407"/>
      <c r="FOP72" s="408"/>
      <c r="FOQ72" s="409"/>
      <c r="FOR72" s="410"/>
      <c r="FOS72" s="411"/>
      <c r="FOT72" s="412"/>
      <c r="FOU72" s="406"/>
      <c r="FOV72" s="407"/>
      <c r="FOW72" s="408"/>
      <c r="FOX72" s="409"/>
      <c r="FOY72" s="410"/>
      <c r="FOZ72" s="411"/>
      <c r="FPA72" s="412"/>
      <c r="FPB72" s="406"/>
      <c r="FPC72" s="407"/>
      <c r="FPD72" s="408"/>
      <c r="FPE72" s="409"/>
      <c r="FPF72" s="410"/>
      <c r="FPG72" s="411"/>
      <c r="FPH72" s="412"/>
      <c r="FPI72" s="406"/>
      <c r="FPJ72" s="407"/>
      <c r="FPK72" s="408"/>
      <c r="FPL72" s="409"/>
      <c r="FPM72" s="410"/>
      <c r="FPN72" s="411"/>
      <c r="FPO72" s="412"/>
      <c r="FPP72" s="406"/>
      <c r="FPQ72" s="407"/>
      <c r="FPR72" s="408"/>
      <c r="FPS72" s="409"/>
      <c r="FPT72" s="410"/>
      <c r="FPU72" s="411"/>
      <c r="FPV72" s="412"/>
      <c r="FPW72" s="406"/>
      <c r="FPX72" s="407"/>
      <c r="FPY72" s="408"/>
      <c r="FPZ72" s="409"/>
      <c r="FQA72" s="410"/>
      <c r="FQB72" s="411"/>
      <c r="FQC72" s="412"/>
      <c r="FQD72" s="406"/>
      <c r="FQE72" s="407"/>
      <c r="FQF72" s="408"/>
      <c r="FQG72" s="409"/>
      <c r="FQH72" s="410"/>
      <c r="FQI72" s="411"/>
      <c r="FQJ72" s="412"/>
      <c r="FQK72" s="406"/>
      <c r="FQL72" s="407"/>
      <c r="FQM72" s="408"/>
      <c r="FQN72" s="409"/>
      <c r="FQO72" s="410"/>
      <c r="FQP72" s="411"/>
      <c r="FQQ72" s="412"/>
      <c r="FQR72" s="406"/>
      <c r="FQS72" s="407"/>
      <c r="FQT72" s="408"/>
      <c r="FQU72" s="409"/>
      <c r="FQV72" s="410"/>
      <c r="FQW72" s="411"/>
      <c r="FQX72" s="412"/>
      <c r="FQY72" s="406"/>
      <c r="FQZ72" s="407"/>
      <c r="FRA72" s="408"/>
      <c r="FRB72" s="409"/>
      <c r="FRC72" s="410"/>
      <c r="FRD72" s="411"/>
      <c r="FRE72" s="412"/>
      <c r="FRF72" s="406"/>
      <c r="FRG72" s="407"/>
      <c r="FRH72" s="408"/>
      <c r="FRI72" s="409"/>
      <c r="FRJ72" s="410"/>
      <c r="FRK72" s="411"/>
      <c r="FRL72" s="412"/>
      <c r="FRM72" s="406"/>
      <c r="FRN72" s="407"/>
      <c r="FRO72" s="408"/>
      <c r="FRP72" s="409"/>
      <c r="FRQ72" s="410"/>
      <c r="FRR72" s="411"/>
      <c r="FRS72" s="412"/>
      <c r="FRT72" s="406"/>
      <c r="FRU72" s="407"/>
      <c r="FRV72" s="408"/>
      <c r="FRW72" s="409"/>
      <c r="FRX72" s="410"/>
      <c r="FRY72" s="411"/>
      <c r="FRZ72" s="412"/>
      <c r="FSA72" s="406"/>
      <c r="FSB72" s="407"/>
      <c r="FSC72" s="408"/>
      <c r="FSD72" s="409"/>
      <c r="FSE72" s="410"/>
      <c r="FSF72" s="411"/>
      <c r="FSG72" s="412"/>
      <c r="FSH72" s="406"/>
      <c r="FSI72" s="407"/>
      <c r="FSJ72" s="408"/>
      <c r="FSK72" s="409"/>
      <c r="FSL72" s="410"/>
      <c r="FSM72" s="411"/>
      <c r="FSN72" s="412"/>
      <c r="FSO72" s="406"/>
      <c r="FSP72" s="407"/>
      <c r="FSQ72" s="408"/>
      <c r="FSR72" s="409"/>
      <c r="FSS72" s="410"/>
      <c r="FST72" s="411"/>
      <c r="FSU72" s="412"/>
      <c r="FSV72" s="406"/>
      <c r="FSW72" s="407"/>
      <c r="FSX72" s="408"/>
      <c r="FSY72" s="409"/>
      <c r="FSZ72" s="410"/>
      <c r="FTA72" s="411"/>
      <c r="FTB72" s="412"/>
      <c r="FTC72" s="406"/>
      <c r="FTD72" s="407"/>
      <c r="FTE72" s="408"/>
      <c r="FTF72" s="409"/>
      <c r="FTG72" s="410"/>
      <c r="FTH72" s="411"/>
      <c r="FTI72" s="412"/>
      <c r="FTJ72" s="406"/>
      <c r="FTK72" s="407"/>
      <c r="FTL72" s="408"/>
      <c r="FTM72" s="409"/>
      <c r="FTN72" s="410"/>
      <c r="FTO72" s="411"/>
      <c r="FTP72" s="412"/>
      <c r="FTQ72" s="406"/>
      <c r="FTR72" s="407"/>
      <c r="FTS72" s="408"/>
      <c r="FTT72" s="409"/>
      <c r="FTU72" s="410"/>
      <c r="FTV72" s="411"/>
      <c r="FTW72" s="412"/>
      <c r="FTX72" s="406"/>
      <c r="FTY72" s="407"/>
      <c r="FTZ72" s="408"/>
      <c r="FUA72" s="409"/>
      <c r="FUB72" s="410"/>
      <c r="FUC72" s="411"/>
      <c r="FUD72" s="412"/>
      <c r="FUE72" s="406"/>
      <c r="FUF72" s="407"/>
      <c r="FUG72" s="408"/>
      <c r="FUH72" s="409"/>
      <c r="FUI72" s="410"/>
      <c r="FUJ72" s="411"/>
      <c r="FUK72" s="412"/>
      <c r="FUL72" s="406"/>
      <c r="FUM72" s="407"/>
      <c r="FUN72" s="408"/>
      <c r="FUO72" s="409"/>
      <c r="FUP72" s="410"/>
      <c r="FUQ72" s="411"/>
      <c r="FUR72" s="412"/>
      <c r="FUS72" s="406"/>
      <c r="FUT72" s="407"/>
      <c r="FUU72" s="408"/>
      <c r="FUV72" s="409"/>
      <c r="FUW72" s="410"/>
      <c r="FUX72" s="411"/>
      <c r="FUY72" s="412"/>
      <c r="FUZ72" s="406"/>
      <c r="FVA72" s="407"/>
      <c r="FVB72" s="408"/>
      <c r="FVC72" s="409"/>
      <c r="FVD72" s="410"/>
      <c r="FVE72" s="411"/>
      <c r="FVF72" s="412"/>
      <c r="FVG72" s="406"/>
      <c r="FVH72" s="407"/>
      <c r="FVI72" s="408"/>
      <c r="FVJ72" s="409"/>
      <c r="FVK72" s="410"/>
      <c r="FVL72" s="411"/>
      <c r="FVM72" s="412"/>
      <c r="FVN72" s="406"/>
      <c r="FVO72" s="407"/>
      <c r="FVP72" s="408"/>
      <c r="FVQ72" s="409"/>
      <c r="FVR72" s="410"/>
      <c r="FVS72" s="411"/>
      <c r="FVT72" s="412"/>
      <c r="FVU72" s="406"/>
      <c r="FVV72" s="407"/>
      <c r="FVW72" s="408"/>
      <c r="FVX72" s="409"/>
      <c r="FVY72" s="410"/>
      <c r="FVZ72" s="411"/>
      <c r="FWA72" s="412"/>
      <c r="FWB72" s="406"/>
      <c r="FWC72" s="407"/>
      <c r="FWD72" s="408"/>
      <c r="FWE72" s="409"/>
      <c r="FWF72" s="410"/>
      <c r="FWG72" s="411"/>
      <c r="FWH72" s="412"/>
      <c r="FWI72" s="406"/>
      <c r="FWJ72" s="407"/>
      <c r="FWK72" s="408"/>
      <c r="FWL72" s="409"/>
      <c r="FWM72" s="410"/>
      <c r="FWN72" s="411"/>
      <c r="FWO72" s="412"/>
      <c r="FWP72" s="406"/>
      <c r="FWQ72" s="407"/>
      <c r="FWR72" s="408"/>
      <c r="FWS72" s="409"/>
      <c r="FWT72" s="410"/>
      <c r="FWU72" s="411"/>
      <c r="FWV72" s="412"/>
      <c r="FWW72" s="406"/>
      <c r="FWX72" s="407"/>
      <c r="FWY72" s="408"/>
      <c r="FWZ72" s="409"/>
      <c r="FXA72" s="410"/>
      <c r="FXB72" s="411"/>
      <c r="FXC72" s="412"/>
      <c r="FXD72" s="406"/>
      <c r="FXE72" s="407"/>
      <c r="FXF72" s="408"/>
      <c r="FXG72" s="409"/>
      <c r="FXH72" s="410"/>
      <c r="FXI72" s="411"/>
      <c r="FXJ72" s="412"/>
      <c r="FXK72" s="406"/>
      <c r="FXL72" s="407"/>
      <c r="FXM72" s="408"/>
      <c r="FXN72" s="409"/>
      <c r="FXO72" s="410"/>
      <c r="FXP72" s="411"/>
      <c r="FXQ72" s="412"/>
      <c r="FXR72" s="406"/>
      <c r="FXS72" s="407"/>
      <c r="FXT72" s="408"/>
      <c r="FXU72" s="409"/>
      <c r="FXV72" s="410"/>
      <c r="FXW72" s="411"/>
      <c r="FXX72" s="412"/>
      <c r="FXY72" s="406"/>
      <c r="FXZ72" s="407"/>
      <c r="FYA72" s="408"/>
      <c r="FYB72" s="409"/>
      <c r="FYC72" s="410"/>
      <c r="FYD72" s="411"/>
      <c r="FYE72" s="412"/>
      <c r="FYF72" s="406"/>
      <c r="FYG72" s="407"/>
      <c r="FYH72" s="408"/>
      <c r="FYI72" s="409"/>
      <c r="FYJ72" s="410"/>
      <c r="FYK72" s="411"/>
      <c r="FYL72" s="412"/>
      <c r="FYM72" s="406"/>
      <c r="FYN72" s="407"/>
      <c r="FYO72" s="408"/>
      <c r="FYP72" s="409"/>
      <c r="FYQ72" s="410"/>
      <c r="FYR72" s="411"/>
      <c r="FYS72" s="412"/>
      <c r="FYT72" s="406"/>
      <c r="FYU72" s="407"/>
      <c r="FYV72" s="408"/>
      <c r="FYW72" s="409"/>
      <c r="FYX72" s="410"/>
      <c r="FYY72" s="411"/>
      <c r="FYZ72" s="412"/>
      <c r="FZA72" s="406"/>
      <c r="FZB72" s="407"/>
      <c r="FZC72" s="408"/>
      <c r="FZD72" s="409"/>
      <c r="FZE72" s="410"/>
      <c r="FZF72" s="411"/>
      <c r="FZG72" s="412"/>
      <c r="FZH72" s="406"/>
      <c r="FZI72" s="407"/>
      <c r="FZJ72" s="408"/>
      <c r="FZK72" s="409"/>
      <c r="FZL72" s="410"/>
      <c r="FZM72" s="411"/>
      <c r="FZN72" s="412"/>
      <c r="FZO72" s="406"/>
      <c r="FZP72" s="407"/>
      <c r="FZQ72" s="408"/>
      <c r="FZR72" s="409"/>
      <c r="FZS72" s="410"/>
      <c r="FZT72" s="411"/>
      <c r="FZU72" s="412"/>
      <c r="FZV72" s="406"/>
      <c r="FZW72" s="407"/>
      <c r="FZX72" s="408"/>
      <c r="FZY72" s="409"/>
      <c r="FZZ72" s="410"/>
      <c r="GAA72" s="411"/>
      <c r="GAB72" s="412"/>
      <c r="GAC72" s="406"/>
      <c r="GAD72" s="407"/>
      <c r="GAE72" s="408"/>
      <c r="GAF72" s="409"/>
      <c r="GAG72" s="410"/>
      <c r="GAH72" s="411"/>
      <c r="GAI72" s="412"/>
      <c r="GAJ72" s="406"/>
      <c r="GAK72" s="407"/>
      <c r="GAL72" s="408"/>
      <c r="GAM72" s="409"/>
      <c r="GAN72" s="410"/>
      <c r="GAO72" s="411"/>
      <c r="GAP72" s="412"/>
      <c r="GAQ72" s="406"/>
      <c r="GAR72" s="407"/>
      <c r="GAS72" s="408"/>
      <c r="GAT72" s="409"/>
      <c r="GAU72" s="410"/>
      <c r="GAV72" s="411"/>
      <c r="GAW72" s="412"/>
      <c r="GAX72" s="406"/>
      <c r="GAY72" s="407"/>
      <c r="GAZ72" s="408"/>
      <c r="GBA72" s="409"/>
      <c r="GBB72" s="410"/>
      <c r="GBC72" s="411"/>
      <c r="GBD72" s="412"/>
      <c r="GBE72" s="406"/>
      <c r="GBF72" s="407"/>
      <c r="GBG72" s="408"/>
      <c r="GBH72" s="409"/>
      <c r="GBI72" s="410"/>
      <c r="GBJ72" s="411"/>
      <c r="GBK72" s="412"/>
      <c r="GBL72" s="406"/>
      <c r="GBM72" s="407"/>
      <c r="GBN72" s="408"/>
      <c r="GBO72" s="409"/>
      <c r="GBP72" s="410"/>
      <c r="GBQ72" s="411"/>
      <c r="GBR72" s="412"/>
      <c r="GBS72" s="406"/>
      <c r="GBT72" s="407"/>
      <c r="GBU72" s="408"/>
      <c r="GBV72" s="409"/>
      <c r="GBW72" s="410"/>
      <c r="GBX72" s="411"/>
      <c r="GBY72" s="412"/>
      <c r="GBZ72" s="406"/>
      <c r="GCA72" s="407"/>
      <c r="GCB72" s="408"/>
      <c r="GCC72" s="409"/>
      <c r="GCD72" s="410"/>
      <c r="GCE72" s="411"/>
      <c r="GCF72" s="412"/>
      <c r="GCG72" s="406"/>
      <c r="GCH72" s="407"/>
      <c r="GCI72" s="408"/>
      <c r="GCJ72" s="409"/>
      <c r="GCK72" s="410"/>
      <c r="GCL72" s="411"/>
      <c r="GCM72" s="412"/>
      <c r="GCN72" s="406"/>
      <c r="GCO72" s="407"/>
      <c r="GCP72" s="408"/>
      <c r="GCQ72" s="409"/>
      <c r="GCR72" s="410"/>
      <c r="GCS72" s="411"/>
      <c r="GCT72" s="412"/>
      <c r="GCU72" s="406"/>
      <c r="GCV72" s="407"/>
      <c r="GCW72" s="408"/>
      <c r="GCX72" s="409"/>
      <c r="GCY72" s="410"/>
      <c r="GCZ72" s="411"/>
      <c r="GDA72" s="412"/>
      <c r="GDB72" s="406"/>
      <c r="GDC72" s="407"/>
      <c r="GDD72" s="408"/>
      <c r="GDE72" s="409"/>
      <c r="GDF72" s="410"/>
      <c r="GDG72" s="411"/>
      <c r="GDH72" s="412"/>
      <c r="GDI72" s="406"/>
      <c r="GDJ72" s="407"/>
      <c r="GDK72" s="408"/>
      <c r="GDL72" s="409"/>
      <c r="GDM72" s="410"/>
      <c r="GDN72" s="411"/>
      <c r="GDO72" s="412"/>
      <c r="GDP72" s="406"/>
      <c r="GDQ72" s="407"/>
      <c r="GDR72" s="408"/>
      <c r="GDS72" s="409"/>
      <c r="GDT72" s="410"/>
      <c r="GDU72" s="411"/>
      <c r="GDV72" s="412"/>
      <c r="GDW72" s="406"/>
      <c r="GDX72" s="407"/>
      <c r="GDY72" s="408"/>
      <c r="GDZ72" s="409"/>
      <c r="GEA72" s="410"/>
      <c r="GEB72" s="411"/>
      <c r="GEC72" s="412"/>
      <c r="GED72" s="406"/>
      <c r="GEE72" s="407"/>
      <c r="GEF72" s="408"/>
      <c r="GEG72" s="409"/>
      <c r="GEH72" s="410"/>
      <c r="GEI72" s="411"/>
      <c r="GEJ72" s="412"/>
      <c r="GEK72" s="406"/>
      <c r="GEL72" s="407"/>
      <c r="GEM72" s="408"/>
      <c r="GEN72" s="409"/>
      <c r="GEO72" s="410"/>
      <c r="GEP72" s="411"/>
      <c r="GEQ72" s="412"/>
      <c r="GER72" s="406"/>
      <c r="GES72" s="407"/>
      <c r="GET72" s="408"/>
      <c r="GEU72" s="409"/>
      <c r="GEV72" s="410"/>
      <c r="GEW72" s="411"/>
      <c r="GEX72" s="412"/>
      <c r="GEY72" s="406"/>
      <c r="GEZ72" s="407"/>
      <c r="GFA72" s="408"/>
      <c r="GFB72" s="409"/>
      <c r="GFC72" s="410"/>
      <c r="GFD72" s="411"/>
      <c r="GFE72" s="412"/>
      <c r="GFF72" s="406"/>
      <c r="GFG72" s="407"/>
      <c r="GFH72" s="408"/>
      <c r="GFI72" s="409"/>
      <c r="GFJ72" s="410"/>
      <c r="GFK72" s="411"/>
      <c r="GFL72" s="412"/>
      <c r="GFM72" s="406"/>
      <c r="GFN72" s="407"/>
      <c r="GFO72" s="408"/>
      <c r="GFP72" s="409"/>
      <c r="GFQ72" s="410"/>
      <c r="GFR72" s="411"/>
      <c r="GFS72" s="412"/>
      <c r="GFT72" s="406"/>
      <c r="GFU72" s="407"/>
      <c r="GFV72" s="408"/>
      <c r="GFW72" s="409"/>
      <c r="GFX72" s="410"/>
      <c r="GFY72" s="411"/>
      <c r="GFZ72" s="412"/>
      <c r="GGA72" s="406"/>
      <c r="GGB72" s="407"/>
      <c r="GGC72" s="408"/>
      <c r="GGD72" s="409"/>
      <c r="GGE72" s="410"/>
      <c r="GGF72" s="411"/>
      <c r="GGG72" s="412"/>
      <c r="GGH72" s="406"/>
      <c r="GGI72" s="407"/>
      <c r="GGJ72" s="408"/>
      <c r="GGK72" s="409"/>
      <c r="GGL72" s="410"/>
      <c r="GGM72" s="411"/>
      <c r="GGN72" s="412"/>
      <c r="GGO72" s="406"/>
      <c r="GGP72" s="407"/>
      <c r="GGQ72" s="408"/>
      <c r="GGR72" s="409"/>
      <c r="GGS72" s="410"/>
      <c r="GGT72" s="411"/>
      <c r="GGU72" s="412"/>
      <c r="GGV72" s="406"/>
      <c r="GGW72" s="407"/>
      <c r="GGX72" s="408"/>
      <c r="GGY72" s="409"/>
      <c r="GGZ72" s="410"/>
      <c r="GHA72" s="411"/>
      <c r="GHB72" s="412"/>
      <c r="GHC72" s="406"/>
      <c r="GHD72" s="407"/>
      <c r="GHE72" s="408"/>
      <c r="GHF72" s="409"/>
      <c r="GHG72" s="410"/>
      <c r="GHH72" s="411"/>
      <c r="GHI72" s="412"/>
      <c r="GHJ72" s="406"/>
      <c r="GHK72" s="407"/>
      <c r="GHL72" s="408"/>
      <c r="GHM72" s="409"/>
      <c r="GHN72" s="410"/>
      <c r="GHO72" s="411"/>
      <c r="GHP72" s="412"/>
      <c r="GHQ72" s="406"/>
      <c r="GHR72" s="407"/>
      <c r="GHS72" s="408"/>
      <c r="GHT72" s="409"/>
      <c r="GHU72" s="410"/>
      <c r="GHV72" s="411"/>
      <c r="GHW72" s="412"/>
      <c r="GHX72" s="406"/>
      <c r="GHY72" s="407"/>
      <c r="GHZ72" s="408"/>
      <c r="GIA72" s="409"/>
      <c r="GIB72" s="410"/>
      <c r="GIC72" s="411"/>
      <c r="GID72" s="412"/>
      <c r="GIE72" s="406"/>
      <c r="GIF72" s="407"/>
      <c r="GIG72" s="408"/>
      <c r="GIH72" s="409"/>
      <c r="GII72" s="410"/>
      <c r="GIJ72" s="411"/>
      <c r="GIK72" s="412"/>
      <c r="GIL72" s="406"/>
      <c r="GIM72" s="407"/>
      <c r="GIN72" s="408"/>
      <c r="GIO72" s="409"/>
      <c r="GIP72" s="410"/>
      <c r="GIQ72" s="411"/>
      <c r="GIR72" s="412"/>
      <c r="GIS72" s="406"/>
      <c r="GIT72" s="407"/>
      <c r="GIU72" s="408"/>
      <c r="GIV72" s="409"/>
      <c r="GIW72" s="410"/>
      <c r="GIX72" s="411"/>
      <c r="GIY72" s="412"/>
      <c r="GIZ72" s="406"/>
      <c r="GJA72" s="407"/>
      <c r="GJB72" s="408"/>
      <c r="GJC72" s="409"/>
      <c r="GJD72" s="410"/>
      <c r="GJE72" s="411"/>
      <c r="GJF72" s="412"/>
      <c r="GJG72" s="406"/>
      <c r="GJH72" s="407"/>
      <c r="GJI72" s="408"/>
      <c r="GJJ72" s="409"/>
      <c r="GJK72" s="410"/>
      <c r="GJL72" s="411"/>
      <c r="GJM72" s="412"/>
      <c r="GJN72" s="406"/>
      <c r="GJO72" s="407"/>
      <c r="GJP72" s="408"/>
      <c r="GJQ72" s="409"/>
      <c r="GJR72" s="410"/>
      <c r="GJS72" s="411"/>
      <c r="GJT72" s="412"/>
      <c r="GJU72" s="406"/>
      <c r="GJV72" s="407"/>
      <c r="GJW72" s="408"/>
      <c r="GJX72" s="409"/>
      <c r="GJY72" s="410"/>
      <c r="GJZ72" s="411"/>
      <c r="GKA72" s="412"/>
      <c r="GKB72" s="406"/>
      <c r="GKC72" s="407"/>
      <c r="GKD72" s="408"/>
      <c r="GKE72" s="409"/>
      <c r="GKF72" s="410"/>
      <c r="GKG72" s="411"/>
      <c r="GKH72" s="412"/>
      <c r="GKI72" s="406"/>
      <c r="GKJ72" s="407"/>
      <c r="GKK72" s="408"/>
      <c r="GKL72" s="409"/>
      <c r="GKM72" s="410"/>
      <c r="GKN72" s="411"/>
      <c r="GKO72" s="412"/>
      <c r="GKP72" s="406"/>
      <c r="GKQ72" s="407"/>
      <c r="GKR72" s="408"/>
      <c r="GKS72" s="409"/>
      <c r="GKT72" s="410"/>
      <c r="GKU72" s="411"/>
      <c r="GKV72" s="412"/>
      <c r="GKW72" s="406"/>
      <c r="GKX72" s="407"/>
      <c r="GKY72" s="408"/>
      <c r="GKZ72" s="409"/>
      <c r="GLA72" s="410"/>
      <c r="GLB72" s="411"/>
      <c r="GLC72" s="412"/>
      <c r="GLD72" s="406"/>
      <c r="GLE72" s="407"/>
      <c r="GLF72" s="408"/>
      <c r="GLG72" s="409"/>
      <c r="GLH72" s="410"/>
      <c r="GLI72" s="411"/>
      <c r="GLJ72" s="412"/>
      <c r="GLK72" s="406"/>
      <c r="GLL72" s="407"/>
      <c r="GLM72" s="408"/>
      <c r="GLN72" s="409"/>
      <c r="GLO72" s="410"/>
      <c r="GLP72" s="411"/>
      <c r="GLQ72" s="412"/>
      <c r="GLR72" s="406"/>
      <c r="GLS72" s="407"/>
      <c r="GLT72" s="408"/>
      <c r="GLU72" s="409"/>
      <c r="GLV72" s="410"/>
      <c r="GLW72" s="411"/>
      <c r="GLX72" s="412"/>
      <c r="GLY72" s="406"/>
      <c r="GLZ72" s="407"/>
      <c r="GMA72" s="408"/>
      <c r="GMB72" s="409"/>
      <c r="GMC72" s="410"/>
      <c r="GMD72" s="411"/>
      <c r="GME72" s="412"/>
      <c r="GMF72" s="406"/>
      <c r="GMG72" s="407"/>
      <c r="GMH72" s="408"/>
      <c r="GMI72" s="409"/>
      <c r="GMJ72" s="410"/>
      <c r="GMK72" s="411"/>
      <c r="GML72" s="412"/>
      <c r="GMM72" s="406"/>
      <c r="GMN72" s="407"/>
      <c r="GMO72" s="408"/>
      <c r="GMP72" s="409"/>
      <c r="GMQ72" s="410"/>
      <c r="GMR72" s="411"/>
      <c r="GMS72" s="412"/>
      <c r="GMT72" s="406"/>
      <c r="GMU72" s="407"/>
      <c r="GMV72" s="408"/>
      <c r="GMW72" s="409"/>
      <c r="GMX72" s="410"/>
      <c r="GMY72" s="411"/>
      <c r="GMZ72" s="412"/>
      <c r="GNA72" s="406"/>
      <c r="GNB72" s="407"/>
      <c r="GNC72" s="408"/>
      <c r="GND72" s="409"/>
      <c r="GNE72" s="410"/>
      <c r="GNF72" s="411"/>
      <c r="GNG72" s="412"/>
      <c r="GNH72" s="406"/>
      <c r="GNI72" s="407"/>
      <c r="GNJ72" s="408"/>
      <c r="GNK72" s="409"/>
      <c r="GNL72" s="410"/>
      <c r="GNM72" s="411"/>
      <c r="GNN72" s="412"/>
      <c r="GNO72" s="406"/>
      <c r="GNP72" s="407"/>
      <c r="GNQ72" s="408"/>
      <c r="GNR72" s="409"/>
      <c r="GNS72" s="410"/>
      <c r="GNT72" s="411"/>
      <c r="GNU72" s="412"/>
      <c r="GNV72" s="406"/>
      <c r="GNW72" s="407"/>
      <c r="GNX72" s="408"/>
      <c r="GNY72" s="409"/>
      <c r="GNZ72" s="410"/>
      <c r="GOA72" s="411"/>
      <c r="GOB72" s="412"/>
      <c r="GOC72" s="406"/>
      <c r="GOD72" s="407"/>
      <c r="GOE72" s="408"/>
      <c r="GOF72" s="409"/>
      <c r="GOG72" s="410"/>
      <c r="GOH72" s="411"/>
      <c r="GOI72" s="412"/>
      <c r="GOJ72" s="406"/>
      <c r="GOK72" s="407"/>
      <c r="GOL72" s="408"/>
      <c r="GOM72" s="409"/>
      <c r="GON72" s="410"/>
      <c r="GOO72" s="411"/>
      <c r="GOP72" s="412"/>
      <c r="GOQ72" s="406"/>
      <c r="GOR72" s="407"/>
      <c r="GOS72" s="408"/>
      <c r="GOT72" s="409"/>
      <c r="GOU72" s="410"/>
      <c r="GOV72" s="411"/>
      <c r="GOW72" s="412"/>
      <c r="GOX72" s="406"/>
      <c r="GOY72" s="407"/>
      <c r="GOZ72" s="408"/>
      <c r="GPA72" s="409"/>
      <c r="GPB72" s="410"/>
      <c r="GPC72" s="411"/>
      <c r="GPD72" s="412"/>
      <c r="GPE72" s="406"/>
      <c r="GPF72" s="407"/>
      <c r="GPG72" s="408"/>
      <c r="GPH72" s="409"/>
      <c r="GPI72" s="410"/>
      <c r="GPJ72" s="411"/>
      <c r="GPK72" s="412"/>
      <c r="GPL72" s="406"/>
      <c r="GPM72" s="407"/>
      <c r="GPN72" s="408"/>
      <c r="GPO72" s="409"/>
      <c r="GPP72" s="410"/>
      <c r="GPQ72" s="411"/>
      <c r="GPR72" s="412"/>
      <c r="GPS72" s="406"/>
      <c r="GPT72" s="407"/>
      <c r="GPU72" s="408"/>
      <c r="GPV72" s="409"/>
      <c r="GPW72" s="410"/>
      <c r="GPX72" s="411"/>
      <c r="GPY72" s="412"/>
      <c r="GPZ72" s="406"/>
      <c r="GQA72" s="407"/>
      <c r="GQB72" s="408"/>
      <c r="GQC72" s="409"/>
      <c r="GQD72" s="410"/>
      <c r="GQE72" s="411"/>
      <c r="GQF72" s="412"/>
      <c r="GQG72" s="406"/>
      <c r="GQH72" s="407"/>
      <c r="GQI72" s="408"/>
      <c r="GQJ72" s="409"/>
      <c r="GQK72" s="410"/>
      <c r="GQL72" s="411"/>
      <c r="GQM72" s="412"/>
      <c r="GQN72" s="406"/>
      <c r="GQO72" s="407"/>
      <c r="GQP72" s="408"/>
      <c r="GQQ72" s="409"/>
      <c r="GQR72" s="410"/>
      <c r="GQS72" s="411"/>
      <c r="GQT72" s="412"/>
      <c r="GQU72" s="406"/>
      <c r="GQV72" s="407"/>
      <c r="GQW72" s="408"/>
      <c r="GQX72" s="409"/>
      <c r="GQY72" s="410"/>
      <c r="GQZ72" s="411"/>
      <c r="GRA72" s="412"/>
      <c r="GRB72" s="406"/>
      <c r="GRC72" s="407"/>
      <c r="GRD72" s="408"/>
      <c r="GRE72" s="409"/>
      <c r="GRF72" s="410"/>
      <c r="GRG72" s="411"/>
      <c r="GRH72" s="412"/>
      <c r="GRI72" s="406"/>
      <c r="GRJ72" s="407"/>
      <c r="GRK72" s="408"/>
      <c r="GRL72" s="409"/>
      <c r="GRM72" s="410"/>
      <c r="GRN72" s="411"/>
      <c r="GRO72" s="412"/>
      <c r="GRP72" s="406"/>
      <c r="GRQ72" s="407"/>
      <c r="GRR72" s="408"/>
      <c r="GRS72" s="409"/>
      <c r="GRT72" s="410"/>
      <c r="GRU72" s="411"/>
      <c r="GRV72" s="412"/>
      <c r="GRW72" s="406"/>
      <c r="GRX72" s="407"/>
      <c r="GRY72" s="408"/>
      <c r="GRZ72" s="409"/>
      <c r="GSA72" s="410"/>
      <c r="GSB72" s="411"/>
      <c r="GSC72" s="412"/>
      <c r="GSD72" s="406"/>
      <c r="GSE72" s="407"/>
      <c r="GSF72" s="408"/>
      <c r="GSG72" s="409"/>
      <c r="GSH72" s="410"/>
      <c r="GSI72" s="411"/>
      <c r="GSJ72" s="412"/>
      <c r="GSK72" s="406"/>
      <c r="GSL72" s="407"/>
      <c r="GSM72" s="408"/>
      <c r="GSN72" s="409"/>
      <c r="GSO72" s="410"/>
      <c r="GSP72" s="411"/>
      <c r="GSQ72" s="412"/>
      <c r="GSR72" s="406"/>
      <c r="GSS72" s="407"/>
      <c r="GST72" s="408"/>
      <c r="GSU72" s="409"/>
      <c r="GSV72" s="410"/>
      <c r="GSW72" s="411"/>
      <c r="GSX72" s="412"/>
      <c r="GSY72" s="406"/>
      <c r="GSZ72" s="407"/>
      <c r="GTA72" s="408"/>
      <c r="GTB72" s="409"/>
      <c r="GTC72" s="410"/>
      <c r="GTD72" s="411"/>
      <c r="GTE72" s="412"/>
      <c r="GTF72" s="406"/>
      <c r="GTG72" s="407"/>
      <c r="GTH72" s="408"/>
      <c r="GTI72" s="409"/>
      <c r="GTJ72" s="410"/>
      <c r="GTK72" s="411"/>
      <c r="GTL72" s="412"/>
      <c r="GTM72" s="406"/>
      <c r="GTN72" s="407"/>
      <c r="GTO72" s="408"/>
      <c r="GTP72" s="409"/>
      <c r="GTQ72" s="410"/>
      <c r="GTR72" s="411"/>
      <c r="GTS72" s="412"/>
      <c r="GTT72" s="406"/>
      <c r="GTU72" s="407"/>
      <c r="GTV72" s="408"/>
      <c r="GTW72" s="409"/>
      <c r="GTX72" s="410"/>
      <c r="GTY72" s="411"/>
      <c r="GTZ72" s="412"/>
      <c r="GUA72" s="406"/>
      <c r="GUB72" s="407"/>
      <c r="GUC72" s="408"/>
      <c r="GUD72" s="409"/>
      <c r="GUE72" s="410"/>
      <c r="GUF72" s="411"/>
      <c r="GUG72" s="412"/>
      <c r="GUH72" s="406"/>
      <c r="GUI72" s="407"/>
      <c r="GUJ72" s="408"/>
      <c r="GUK72" s="409"/>
      <c r="GUL72" s="410"/>
      <c r="GUM72" s="411"/>
      <c r="GUN72" s="412"/>
      <c r="GUO72" s="406"/>
      <c r="GUP72" s="407"/>
      <c r="GUQ72" s="408"/>
      <c r="GUR72" s="409"/>
      <c r="GUS72" s="410"/>
      <c r="GUT72" s="411"/>
      <c r="GUU72" s="412"/>
      <c r="GUV72" s="406"/>
      <c r="GUW72" s="407"/>
      <c r="GUX72" s="408"/>
      <c r="GUY72" s="409"/>
      <c r="GUZ72" s="410"/>
      <c r="GVA72" s="411"/>
      <c r="GVB72" s="412"/>
      <c r="GVC72" s="406"/>
      <c r="GVD72" s="407"/>
      <c r="GVE72" s="408"/>
      <c r="GVF72" s="409"/>
      <c r="GVG72" s="410"/>
      <c r="GVH72" s="411"/>
      <c r="GVI72" s="412"/>
      <c r="GVJ72" s="406"/>
      <c r="GVK72" s="407"/>
      <c r="GVL72" s="408"/>
      <c r="GVM72" s="409"/>
      <c r="GVN72" s="410"/>
      <c r="GVO72" s="411"/>
      <c r="GVP72" s="412"/>
      <c r="GVQ72" s="406"/>
      <c r="GVR72" s="407"/>
      <c r="GVS72" s="408"/>
      <c r="GVT72" s="409"/>
      <c r="GVU72" s="410"/>
      <c r="GVV72" s="411"/>
      <c r="GVW72" s="412"/>
      <c r="GVX72" s="406"/>
      <c r="GVY72" s="407"/>
      <c r="GVZ72" s="408"/>
      <c r="GWA72" s="409"/>
      <c r="GWB72" s="410"/>
      <c r="GWC72" s="411"/>
      <c r="GWD72" s="412"/>
      <c r="GWE72" s="406"/>
      <c r="GWF72" s="407"/>
      <c r="GWG72" s="408"/>
      <c r="GWH72" s="409"/>
      <c r="GWI72" s="410"/>
      <c r="GWJ72" s="411"/>
      <c r="GWK72" s="412"/>
      <c r="GWL72" s="406"/>
      <c r="GWM72" s="407"/>
      <c r="GWN72" s="408"/>
      <c r="GWO72" s="409"/>
      <c r="GWP72" s="410"/>
      <c r="GWQ72" s="411"/>
      <c r="GWR72" s="412"/>
      <c r="GWS72" s="406"/>
      <c r="GWT72" s="407"/>
      <c r="GWU72" s="408"/>
      <c r="GWV72" s="409"/>
      <c r="GWW72" s="410"/>
      <c r="GWX72" s="411"/>
      <c r="GWY72" s="412"/>
      <c r="GWZ72" s="406"/>
      <c r="GXA72" s="407"/>
      <c r="GXB72" s="408"/>
      <c r="GXC72" s="409"/>
      <c r="GXD72" s="410"/>
      <c r="GXE72" s="411"/>
      <c r="GXF72" s="412"/>
      <c r="GXG72" s="406"/>
      <c r="GXH72" s="407"/>
      <c r="GXI72" s="408"/>
      <c r="GXJ72" s="409"/>
      <c r="GXK72" s="410"/>
      <c r="GXL72" s="411"/>
      <c r="GXM72" s="412"/>
      <c r="GXN72" s="406"/>
      <c r="GXO72" s="407"/>
      <c r="GXP72" s="408"/>
      <c r="GXQ72" s="409"/>
      <c r="GXR72" s="410"/>
      <c r="GXS72" s="411"/>
      <c r="GXT72" s="412"/>
      <c r="GXU72" s="406"/>
      <c r="GXV72" s="407"/>
      <c r="GXW72" s="408"/>
      <c r="GXX72" s="409"/>
      <c r="GXY72" s="410"/>
      <c r="GXZ72" s="411"/>
      <c r="GYA72" s="412"/>
      <c r="GYB72" s="406"/>
      <c r="GYC72" s="407"/>
      <c r="GYD72" s="408"/>
      <c r="GYE72" s="409"/>
      <c r="GYF72" s="410"/>
      <c r="GYG72" s="411"/>
      <c r="GYH72" s="412"/>
      <c r="GYI72" s="406"/>
      <c r="GYJ72" s="407"/>
      <c r="GYK72" s="408"/>
      <c r="GYL72" s="409"/>
      <c r="GYM72" s="410"/>
      <c r="GYN72" s="411"/>
      <c r="GYO72" s="412"/>
      <c r="GYP72" s="406"/>
      <c r="GYQ72" s="407"/>
      <c r="GYR72" s="408"/>
      <c r="GYS72" s="409"/>
      <c r="GYT72" s="410"/>
      <c r="GYU72" s="411"/>
      <c r="GYV72" s="412"/>
      <c r="GYW72" s="406"/>
      <c r="GYX72" s="407"/>
      <c r="GYY72" s="408"/>
      <c r="GYZ72" s="409"/>
      <c r="GZA72" s="410"/>
      <c r="GZB72" s="411"/>
      <c r="GZC72" s="412"/>
      <c r="GZD72" s="406"/>
      <c r="GZE72" s="407"/>
      <c r="GZF72" s="408"/>
      <c r="GZG72" s="409"/>
      <c r="GZH72" s="410"/>
      <c r="GZI72" s="411"/>
      <c r="GZJ72" s="412"/>
      <c r="GZK72" s="406"/>
      <c r="GZL72" s="407"/>
      <c r="GZM72" s="408"/>
      <c r="GZN72" s="409"/>
      <c r="GZO72" s="410"/>
      <c r="GZP72" s="411"/>
      <c r="GZQ72" s="412"/>
      <c r="GZR72" s="406"/>
      <c r="GZS72" s="407"/>
      <c r="GZT72" s="408"/>
      <c r="GZU72" s="409"/>
      <c r="GZV72" s="410"/>
      <c r="GZW72" s="411"/>
      <c r="GZX72" s="412"/>
      <c r="GZY72" s="406"/>
      <c r="GZZ72" s="407"/>
      <c r="HAA72" s="408"/>
      <c r="HAB72" s="409"/>
      <c r="HAC72" s="410"/>
      <c r="HAD72" s="411"/>
      <c r="HAE72" s="412"/>
      <c r="HAF72" s="406"/>
      <c r="HAG72" s="407"/>
      <c r="HAH72" s="408"/>
      <c r="HAI72" s="409"/>
      <c r="HAJ72" s="410"/>
      <c r="HAK72" s="411"/>
      <c r="HAL72" s="412"/>
      <c r="HAM72" s="406"/>
      <c r="HAN72" s="407"/>
      <c r="HAO72" s="408"/>
      <c r="HAP72" s="409"/>
      <c r="HAQ72" s="410"/>
      <c r="HAR72" s="411"/>
      <c r="HAS72" s="412"/>
      <c r="HAT72" s="406"/>
      <c r="HAU72" s="407"/>
      <c r="HAV72" s="408"/>
      <c r="HAW72" s="409"/>
      <c r="HAX72" s="410"/>
      <c r="HAY72" s="411"/>
      <c r="HAZ72" s="412"/>
      <c r="HBA72" s="406"/>
      <c r="HBB72" s="407"/>
      <c r="HBC72" s="408"/>
      <c r="HBD72" s="409"/>
      <c r="HBE72" s="410"/>
      <c r="HBF72" s="411"/>
      <c r="HBG72" s="412"/>
      <c r="HBH72" s="406"/>
      <c r="HBI72" s="407"/>
      <c r="HBJ72" s="408"/>
      <c r="HBK72" s="409"/>
      <c r="HBL72" s="410"/>
      <c r="HBM72" s="411"/>
      <c r="HBN72" s="412"/>
      <c r="HBO72" s="406"/>
      <c r="HBP72" s="407"/>
      <c r="HBQ72" s="408"/>
      <c r="HBR72" s="409"/>
      <c r="HBS72" s="410"/>
      <c r="HBT72" s="411"/>
      <c r="HBU72" s="412"/>
      <c r="HBV72" s="406"/>
      <c r="HBW72" s="407"/>
      <c r="HBX72" s="408"/>
      <c r="HBY72" s="409"/>
      <c r="HBZ72" s="410"/>
      <c r="HCA72" s="411"/>
      <c r="HCB72" s="412"/>
      <c r="HCC72" s="406"/>
      <c r="HCD72" s="407"/>
      <c r="HCE72" s="408"/>
      <c r="HCF72" s="409"/>
      <c r="HCG72" s="410"/>
      <c r="HCH72" s="411"/>
      <c r="HCI72" s="412"/>
      <c r="HCJ72" s="406"/>
      <c r="HCK72" s="407"/>
      <c r="HCL72" s="408"/>
      <c r="HCM72" s="409"/>
      <c r="HCN72" s="410"/>
      <c r="HCO72" s="411"/>
      <c r="HCP72" s="412"/>
      <c r="HCQ72" s="406"/>
      <c r="HCR72" s="407"/>
      <c r="HCS72" s="408"/>
      <c r="HCT72" s="409"/>
      <c r="HCU72" s="410"/>
      <c r="HCV72" s="411"/>
      <c r="HCW72" s="412"/>
      <c r="HCX72" s="406"/>
      <c r="HCY72" s="407"/>
      <c r="HCZ72" s="408"/>
      <c r="HDA72" s="409"/>
      <c r="HDB72" s="410"/>
      <c r="HDC72" s="411"/>
      <c r="HDD72" s="412"/>
      <c r="HDE72" s="406"/>
      <c r="HDF72" s="407"/>
      <c r="HDG72" s="408"/>
      <c r="HDH72" s="409"/>
      <c r="HDI72" s="410"/>
      <c r="HDJ72" s="411"/>
      <c r="HDK72" s="412"/>
      <c r="HDL72" s="406"/>
      <c r="HDM72" s="407"/>
      <c r="HDN72" s="408"/>
      <c r="HDO72" s="409"/>
      <c r="HDP72" s="410"/>
      <c r="HDQ72" s="411"/>
      <c r="HDR72" s="412"/>
      <c r="HDS72" s="406"/>
      <c r="HDT72" s="407"/>
      <c r="HDU72" s="408"/>
      <c r="HDV72" s="409"/>
      <c r="HDW72" s="410"/>
      <c r="HDX72" s="411"/>
      <c r="HDY72" s="412"/>
      <c r="HDZ72" s="406"/>
      <c r="HEA72" s="407"/>
      <c r="HEB72" s="408"/>
      <c r="HEC72" s="409"/>
      <c r="HED72" s="410"/>
      <c r="HEE72" s="411"/>
      <c r="HEF72" s="412"/>
      <c r="HEG72" s="406"/>
      <c r="HEH72" s="407"/>
      <c r="HEI72" s="408"/>
      <c r="HEJ72" s="409"/>
      <c r="HEK72" s="410"/>
      <c r="HEL72" s="411"/>
      <c r="HEM72" s="412"/>
      <c r="HEN72" s="406"/>
      <c r="HEO72" s="407"/>
      <c r="HEP72" s="408"/>
      <c r="HEQ72" s="409"/>
      <c r="HER72" s="410"/>
      <c r="HES72" s="411"/>
      <c r="HET72" s="412"/>
      <c r="HEU72" s="406"/>
      <c r="HEV72" s="407"/>
      <c r="HEW72" s="408"/>
      <c r="HEX72" s="409"/>
      <c r="HEY72" s="410"/>
      <c r="HEZ72" s="411"/>
      <c r="HFA72" s="412"/>
      <c r="HFB72" s="406"/>
      <c r="HFC72" s="407"/>
      <c r="HFD72" s="408"/>
      <c r="HFE72" s="409"/>
      <c r="HFF72" s="410"/>
      <c r="HFG72" s="411"/>
      <c r="HFH72" s="412"/>
      <c r="HFI72" s="406"/>
      <c r="HFJ72" s="407"/>
      <c r="HFK72" s="408"/>
      <c r="HFL72" s="409"/>
      <c r="HFM72" s="410"/>
      <c r="HFN72" s="411"/>
      <c r="HFO72" s="412"/>
      <c r="HFP72" s="406"/>
      <c r="HFQ72" s="407"/>
      <c r="HFR72" s="408"/>
      <c r="HFS72" s="409"/>
      <c r="HFT72" s="410"/>
      <c r="HFU72" s="411"/>
      <c r="HFV72" s="412"/>
      <c r="HFW72" s="406"/>
      <c r="HFX72" s="407"/>
      <c r="HFY72" s="408"/>
      <c r="HFZ72" s="409"/>
      <c r="HGA72" s="410"/>
      <c r="HGB72" s="411"/>
      <c r="HGC72" s="412"/>
      <c r="HGD72" s="406"/>
      <c r="HGE72" s="407"/>
      <c r="HGF72" s="408"/>
      <c r="HGG72" s="409"/>
      <c r="HGH72" s="410"/>
      <c r="HGI72" s="411"/>
      <c r="HGJ72" s="412"/>
      <c r="HGK72" s="406"/>
      <c r="HGL72" s="407"/>
      <c r="HGM72" s="408"/>
      <c r="HGN72" s="409"/>
      <c r="HGO72" s="410"/>
      <c r="HGP72" s="411"/>
      <c r="HGQ72" s="412"/>
      <c r="HGR72" s="406"/>
      <c r="HGS72" s="407"/>
      <c r="HGT72" s="408"/>
      <c r="HGU72" s="409"/>
      <c r="HGV72" s="410"/>
      <c r="HGW72" s="411"/>
      <c r="HGX72" s="412"/>
      <c r="HGY72" s="406"/>
      <c r="HGZ72" s="407"/>
      <c r="HHA72" s="408"/>
      <c r="HHB72" s="409"/>
      <c r="HHC72" s="410"/>
      <c r="HHD72" s="411"/>
      <c r="HHE72" s="412"/>
      <c r="HHF72" s="406"/>
      <c r="HHG72" s="407"/>
      <c r="HHH72" s="408"/>
      <c r="HHI72" s="409"/>
      <c r="HHJ72" s="410"/>
      <c r="HHK72" s="411"/>
      <c r="HHL72" s="412"/>
      <c r="HHM72" s="406"/>
      <c r="HHN72" s="407"/>
      <c r="HHO72" s="408"/>
      <c r="HHP72" s="409"/>
      <c r="HHQ72" s="410"/>
      <c r="HHR72" s="411"/>
      <c r="HHS72" s="412"/>
      <c r="HHT72" s="406"/>
      <c r="HHU72" s="407"/>
      <c r="HHV72" s="408"/>
      <c r="HHW72" s="409"/>
      <c r="HHX72" s="410"/>
      <c r="HHY72" s="411"/>
      <c r="HHZ72" s="412"/>
      <c r="HIA72" s="406"/>
      <c r="HIB72" s="407"/>
      <c r="HIC72" s="408"/>
      <c r="HID72" s="409"/>
      <c r="HIE72" s="410"/>
      <c r="HIF72" s="411"/>
      <c r="HIG72" s="412"/>
      <c r="HIH72" s="406"/>
      <c r="HII72" s="407"/>
      <c r="HIJ72" s="408"/>
      <c r="HIK72" s="409"/>
      <c r="HIL72" s="410"/>
      <c r="HIM72" s="411"/>
      <c r="HIN72" s="412"/>
      <c r="HIO72" s="406"/>
      <c r="HIP72" s="407"/>
      <c r="HIQ72" s="408"/>
      <c r="HIR72" s="409"/>
      <c r="HIS72" s="410"/>
      <c r="HIT72" s="411"/>
      <c r="HIU72" s="412"/>
      <c r="HIV72" s="406"/>
      <c r="HIW72" s="407"/>
      <c r="HIX72" s="408"/>
      <c r="HIY72" s="409"/>
      <c r="HIZ72" s="410"/>
      <c r="HJA72" s="411"/>
      <c r="HJB72" s="412"/>
      <c r="HJC72" s="406"/>
      <c r="HJD72" s="407"/>
      <c r="HJE72" s="408"/>
      <c r="HJF72" s="409"/>
      <c r="HJG72" s="410"/>
      <c r="HJH72" s="411"/>
      <c r="HJI72" s="412"/>
      <c r="HJJ72" s="406"/>
      <c r="HJK72" s="407"/>
      <c r="HJL72" s="408"/>
      <c r="HJM72" s="409"/>
      <c r="HJN72" s="410"/>
      <c r="HJO72" s="411"/>
      <c r="HJP72" s="412"/>
      <c r="HJQ72" s="406"/>
      <c r="HJR72" s="407"/>
      <c r="HJS72" s="408"/>
      <c r="HJT72" s="409"/>
      <c r="HJU72" s="410"/>
      <c r="HJV72" s="411"/>
      <c r="HJW72" s="412"/>
      <c r="HJX72" s="406"/>
      <c r="HJY72" s="407"/>
      <c r="HJZ72" s="408"/>
      <c r="HKA72" s="409"/>
      <c r="HKB72" s="410"/>
      <c r="HKC72" s="411"/>
      <c r="HKD72" s="412"/>
      <c r="HKE72" s="406"/>
      <c r="HKF72" s="407"/>
      <c r="HKG72" s="408"/>
      <c r="HKH72" s="409"/>
      <c r="HKI72" s="410"/>
      <c r="HKJ72" s="411"/>
      <c r="HKK72" s="412"/>
      <c r="HKL72" s="406"/>
      <c r="HKM72" s="407"/>
      <c r="HKN72" s="408"/>
      <c r="HKO72" s="409"/>
      <c r="HKP72" s="410"/>
      <c r="HKQ72" s="411"/>
      <c r="HKR72" s="412"/>
      <c r="HKS72" s="406"/>
      <c r="HKT72" s="407"/>
      <c r="HKU72" s="408"/>
      <c r="HKV72" s="409"/>
      <c r="HKW72" s="410"/>
      <c r="HKX72" s="411"/>
      <c r="HKY72" s="412"/>
      <c r="HKZ72" s="406"/>
      <c r="HLA72" s="407"/>
      <c r="HLB72" s="408"/>
      <c r="HLC72" s="409"/>
      <c r="HLD72" s="410"/>
      <c r="HLE72" s="411"/>
      <c r="HLF72" s="412"/>
      <c r="HLG72" s="406"/>
      <c r="HLH72" s="407"/>
      <c r="HLI72" s="408"/>
      <c r="HLJ72" s="409"/>
      <c r="HLK72" s="410"/>
      <c r="HLL72" s="411"/>
      <c r="HLM72" s="412"/>
      <c r="HLN72" s="406"/>
      <c r="HLO72" s="407"/>
      <c r="HLP72" s="408"/>
      <c r="HLQ72" s="409"/>
      <c r="HLR72" s="410"/>
      <c r="HLS72" s="411"/>
      <c r="HLT72" s="412"/>
      <c r="HLU72" s="406"/>
      <c r="HLV72" s="407"/>
      <c r="HLW72" s="408"/>
      <c r="HLX72" s="409"/>
      <c r="HLY72" s="410"/>
      <c r="HLZ72" s="411"/>
      <c r="HMA72" s="412"/>
      <c r="HMB72" s="406"/>
      <c r="HMC72" s="407"/>
      <c r="HMD72" s="408"/>
      <c r="HME72" s="409"/>
      <c r="HMF72" s="410"/>
      <c r="HMG72" s="411"/>
      <c r="HMH72" s="412"/>
      <c r="HMI72" s="406"/>
      <c r="HMJ72" s="407"/>
      <c r="HMK72" s="408"/>
      <c r="HML72" s="409"/>
      <c r="HMM72" s="410"/>
      <c r="HMN72" s="411"/>
      <c r="HMO72" s="412"/>
      <c r="HMP72" s="406"/>
      <c r="HMQ72" s="407"/>
      <c r="HMR72" s="408"/>
      <c r="HMS72" s="409"/>
      <c r="HMT72" s="410"/>
      <c r="HMU72" s="411"/>
      <c r="HMV72" s="412"/>
      <c r="HMW72" s="406"/>
      <c r="HMX72" s="407"/>
      <c r="HMY72" s="408"/>
      <c r="HMZ72" s="409"/>
      <c r="HNA72" s="410"/>
      <c r="HNB72" s="411"/>
      <c r="HNC72" s="412"/>
      <c r="HND72" s="406"/>
      <c r="HNE72" s="407"/>
      <c r="HNF72" s="408"/>
      <c r="HNG72" s="409"/>
      <c r="HNH72" s="410"/>
      <c r="HNI72" s="411"/>
      <c r="HNJ72" s="412"/>
      <c r="HNK72" s="406"/>
      <c r="HNL72" s="407"/>
      <c r="HNM72" s="408"/>
      <c r="HNN72" s="409"/>
      <c r="HNO72" s="410"/>
      <c r="HNP72" s="411"/>
      <c r="HNQ72" s="412"/>
      <c r="HNR72" s="406"/>
      <c r="HNS72" s="407"/>
      <c r="HNT72" s="408"/>
      <c r="HNU72" s="409"/>
      <c r="HNV72" s="410"/>
      <c r="HNW72" s="411"/>
      <c r="HNX72" s="412"/>
      <c r="HNY72" s="406"/>
      <c r="HNZ72" s="407"/>
      <c r="HOA72" s="408"/>
      <c r="HOB72" s="409"/>
      <c r="HOC72" s="410"/>
      <c r="HOD72" s="411"/>
      <c r="HOE72" s="412"/>
      <c r="HOF72" s="406"/>
      <c r="HOG72" s="407"/>
      <c r="HOH72" s="408"/>
      <c r="HOI72" s="409"/>
      <c r="HOJ72" s="410"/>
      <c r="HOK72" s="411"/>
      <c r="HOL72" s="412"/>
      <c r="HOM72" s="406"/>
      <c r="HON72" s="407"/>
      <c r="HOO72" s="408"/>
      <c r="HOP72" s="409"/>
      <c r="HOQ72" s="410"/>
      <c r="HOR72" s="411"/>
      <c r="HOS72" s="412"/>
      <c r="HOT72" s="406"/>
      <c r="HOU72" s="407"/>
      <c r="HOV72" s="408"/>
      <c r="HOW72" s="409"/>
      <c r="HOX72" s="410"/>
      <c r="HOY72" s="411"/>
      <c r="HOZ72" s="412"/>
      <c r="HPA72" s="406"/>
      <c r="HPB72" s="407"/>
      <c r="HPC72" s="408"/>
      <c r="HPD72" s="409"/>
      <c r="HPE72" s="410"/>
      <c r="HPF72" s="411"/>
      <c r="HPG72" s="412"/>
      <c r="HPH72" s="406"/>
      <c r="HPI72" s="407"/>
      <c r="HPJ72" s="408"/>
      <c r="HPK72" s="409"/>
      <c r="HPL72" s="410"/>
      <c r="HPM72" s="411"/>
      <c r="HPN72" s="412"/>
      <c r="HPO72" s="406"/>
      <c r="HPP72" s="407"/>
      <c r="HPQ72" s="408"/>
      <c r="HPR72" s="409"/>
      <c r="HPS72" s="410"/>
      <c r="HPT72" s="411"/>
      <c r="HPU72" s="412"/>
      <c r="HPV72" s="406"/>
      <c r="HPW72" s="407"/>
      <c r="HPX72" s="408"/>
      <c r="HPY72" s="409"/>
      <c r="HPZ72" s="410"/>
      <c r="HQA72" s="411"/>
      <c r="HQB72" s="412"/>
      <c r="HQC72" s="406"/>
      <c r="HQD72" s="407"/>
      <c r="HQE72" s="408"/>
      <c r="HQF72" s="409"/>
      <c r="HQG72" s="410"/>
      <c r="HQH72" s="411"/>
      <c r="HQI72" s="412"/>
      <c r="HQJ72" s="406"/>
      <c r="HQK72" s="407"/>
      <c r="HQL72" s="408"/>
      <c r="HQM72" s="409"/>
      <c r="HQN72" s="410"/>
      <c r="HQO72" s="411"/>
      <c r="HQP72" s="412"/>
      <c r="HQQ72" s="406"/>
      <c r="HQR72" s="407"/>
      <c r="HQS72" s="408"/>
      <c r="HQT72" s="409"/>
      <c r="HQU72" s="410"/>
      <c r="HQV72" s="411"/>
      <c r="HQW72" s="412"/>
      <c r="HQX72" s="406"/>
      <c r="HQY72" s="407"/>
      <c r="HQZ72" s="408"/>
      <c r="HRA72" s="409"/>
      <c r="HRB72" s="410"/>
      <c r="HRC72" s="411"/>
      <c r="HRD72" s="412"/>
      <c r="HRE72" s="406"/>
      <c r="HRF72" s="407"/>
      <c r="HRG72" s="408"/>
      <c r="HRH72" s="409"/>
      <c r="HRI72" s="410"/>
      <c r="HRJ72" s="411"/>
      <c r="HRK72" s="412"/>
      <c r="HRL72" s="406"/>
      <c r="HRM72" s="407"/>
      <c r="HRN72" s="408"/>
      <c r="HRO72" s="409"/>
      <c r="HRP72" s="410"/>
      <c r="HRQ72" s="411"/>
      <c r="HRR72" s="412"/>
      <c r="HRS72" s="406"/>
      <c r="HRT72" s="407"/>
      <c r="HRU72" s="408"/>
      <c r="HRV72" s="409"/>
      <c r="HRW72" s="410"/>
      <c r="HRX72" s="411"/>
      <c r="HRY72" s="412"/>
      <c r="HRZ72" s="406"/>
      <c r="HSA72" s="407"/>
      <c r="HSB72" s="408"/>
      <c r="HSC72" s="409"/>
      <c r="HSD72" s="410"/>
      <c r="HSE72" s="411"/>
      <c r="HSF72" s="412"/>
      <c r="HSG72" s="406"/>
      <c r="HSH72" s="407"/>
      <c r="HSI72" s="408"/>
      <c r="HSJ72" s="409"/>
      <c r="HSK72" s="410"/>
      <c r="HSL72" s="411"/>
      <c r="HSM72" s="412"/>
      <c r="HSN72" s="406"/>
      <c r="HSO72" s="407"/>
      <c r="HSP72" s="408"/>
      <c r="HSQ72" s="409"/>
      <c r="HSR72" s="410"/>
      <c r="HSS72" s="411"/>
      <c r="HST72" s="412"/>
      <c r="HSU72" s="406"/>
      <c r="HSV72" s="407"/>
      <c r="HSW72" s="408"/>
      <c r="HSX72" s="409"/>
      <c r="HSY72" s="410"/>
      <c r="HSZ72" s="411"/>
      <c r="HTA72" s="412"/>
      <c r="HTB72" s="406"/>
      <c r="HTC72" s="407"/>
      <c r="HTD72" s="408"/>
      <c r="HTE72" s="409"/>
      <c r="HTF72" s="410"/>
      <c r="HTG72" s="411"/>
      <c r="HTH72" s="412"/>
      <c r="HTI72" s="406"/>
      <c r="HTJ72" s="407"/>
      <c r="HTK72" s="408"/>
      <c r="HTL72" s="409"/>
      <c r="HTM72" s="410"/>
      <c r="HTN72" s="411"/>
      <c r="HTO72" s="412"/>
      <c r="HTP72" s="406"/>
      <c r="HTQ72" s="407"/>
      <c r="HTR72" s="408"/>
      <c r="HTS72" s="409"/>
      <c r="HTT72" s="410"/>
      <c r="HTU72" s="411"/>
      <c r="HTV72" s="412"/>
      <c r="HTW72" s="406"/>
      <c r="HTX72" s="407"/>
      <c r="HTY72" s="408"/>
      <c r="HTZ72" s="409"/>
      <c r="HUA72" s="410"/>
      <c r="HUB72" s="411"/>
      <c r="HUC72" s="412"/>
      <c r="HUD72" s="406"/>
      <c r="HUE72" s="407"/>
      <c r="HUF72" s="408"/>
      <c r="HUG72" s="409"/>
      <c r="HUH72" s="410"/>
      <c r="HUI72" s="411"/>
      <c r="HUJ72" s="412"/>
      <c r="HUK72" s="406"/>
      <c r="HUL72" s="407"/>
      <c r="HUM72" s="408"/>
      <c r="HUN72" s="409"/>
      <c r="HUO72" s="410"/>
      <c r="HUP72" s="411"/>
      <c r="HUQ72" s="412"/>
      <c r="HUR72" s="406"/>
      <c r="HUS72" s="407"/>
      <c r="HUT72" s="408"/>
      <c r="HUU72" s="409"/>
      <c r="HUV72" s="410"/>
      <c r="HUW72" s="411"/>
      <c r="HUX72" s="412"/>
      <c r="HUY72" s="406"/>
      <c r="HUZ72" s="407"/>
      <c r="HVA72" s="408"/>
      <c r="HVB72" s="409"/>
      <c r="HVC72" s="410"/>
      <c r="HVD72" s="411"/>
      <c r="HVE72" s="412"/>
      <c r="HVF72" s="406"/>
      <c r="HVG72" s="407"/>
      <c r="HVH72" s="408"/>
      <c r="HVI72" s="409"/>
      <c r="HVJ72" s="410"/>
      <c r="HVK72" s="411"/>
      <c r="HVL72" s="412"/>
      <c r="HVM72" s="406"/>
      <c r="HVN72" s="407"/>
      <c r="HVO72" s="408"/>
      <c r="HVP72" s="409"/>
      <c r="HVQ72" s="410"/>
      <c r="HVR72" s="411"/>
      <c r="HVS72" s="412"/>
      <c r="HVT72" s="406"/>
      <c r="HVU72" s="407"/>
      <c r="HVV72" s="408"/>
      <c r="HVW72" s="409"/>
      <c r="HVX72" s="410"/>
      <c r="HVY72" s="411"/>
      <c r="HVZ72" s="412"/>
      <c r="HWA72" s="406"/>
      <c r="HWB72" s="407"/>
      <c r="HWC72" s="408"/>
      <c r="HWD72" s="409"/>
      <c r="HWE72" s="410"/>
      <c r="HWF72" s="411"/>
      <c r="HWG72" s="412"/>
      <c r="HWH72" s="406"/>
      <c r="HWI72" s="407"/>
      <c r="HWJ72" s="408"/>
      <c r="HWK72" s="409"/>
      <c r="HWL72" s="410"/>
      <c r="HWM72" s="411"/>
      <c r="HWN72" s="412"/>
      <c r="HWO72" s="406"/>
      <c r="HWP72" s="407"/>
      <c r="HWQ72" s="408"/>
      <c r="HWR72" s="409"/>
      <c r="HWS72" s="410"/>
      <c r="HWT72" s="411"/>
      <c r="HWU72" s="412"/>
      <c r="HWV72" s="406"/>
      <c r="HWW72" s="407"/>
      <c r="HWX72" s="408"/>
      <c r="HWY72" s="409"/>
      <c r="HWZ72" s="410"/>
      <c r="HXA72" s="411"/>
      <c r="HXB72" s="412"/>
      <c r="HXC72" s="406"/>
      <c r="HXD72" s="407"/>
      <c r="HXE72" s="408"/>
      <c r="HXF72" s="409"/>
      <c r="HXG72" s="410"/>
      <c r="HXH72" s="411"/>
      <c r="HXI72" s="412"/>
      <c r="HXJ72" s="406"/>
      <c r="HXK72" s="407"/>
      <c r="HXL72" s="408"/>
      <c r="HXM72" s="409"/>
      <c r="HXN72" s="410"/>
      <c r="HXO72" s="411"/>
      <c r="HXP72" s="412"/>
      <c r="HXQ72" s="406"/>
      <c r="HXR72" s="407"/>
      <c r="HXS72" s="408"/>
      <c r="HXT72" s="409"/>
      <c r="HXU72" s="410"/>
      <c r="HXV72" s="411"/>
      <c r="HXW72" s="412"/>
      <c r="HXX72" s="406"/>
      <c r="HXY72" s="407"/>
      <c r="HXZ72" s="408"/>
      <c r="HYA72" s="409"/>
      <c r="HYB72" s="410"/>
      <c r="HYC72" s="411"/>
      <c r="HYD72" s="412"/>
      <c r="HYE72" s="406"/>
      <c r="HYF72" s="407"/>
      <c r="HYG72" s="408"/>
      <c r="HYH72" s="409"/>
      <c r="HYI72" s="410"/>
      <c r="HYJ72" s="411"/>
      <c r="HYK72" s="412"/>
      <c r="HYL72" s="406"/>
      <c r="HYM72" s="407"/>
      <c r="HYN72" s="408"/>
      <c r="HYO72" s="409"/>
      <c r="HYP72" s="410"/>
      <c r="HYQ72" s="411"/>
      <c r="HYR72" s="412"/>
      <c r="HYS72" s="406"/>
      <c r="HYT72" s="407"/>
      <c r="HYU72" s="408"/>
      <c r="HYV72" s="409"/>
      <c r="HYW72" s="410"/>
      <c r="HYX72" s="411"/>
      <c r="HYY72" s="412"/>
      <c r="HYZ72" s="406"/>
      <c r="HZA72" s="407"/>
      <c r="HZB72" s="408"/>
      <c r="HZC72" s="409"/>
      <c r="HZD72" s="410"/>
      <c r="HZE72" s="411"/>
      <c r="HZF72" s="412"/>
      <c r="HZG72" s="406"/>
      <c r="HZH72" s="407"/>
      <c r="HZI72" s="408"/>
      <c r="HZJ72" s="409"/>
      <c r="HZK72" s="410"/>
      <c r="HZL72" s="411"/>
      <c r="HZM72" s="412"/>
      <c r="HZN72" s="406"/>
      <c r="HZO72" s="407"/>
      <c r="HZP72" s="408"/>
      <c r="HZQ72" s="409"/>
      <c r="HZR72" s="410"/>
      <c r="HZS72" s="411"/>
      <c r="HZT72" s="412"/>
      <c r="HZU72" s="406"/>
      <c r="HZV72" s="407"/>
      <c r="HZW72" s="408"/>
      <c r="HZX72" s="409"/>
      <c r="HZY72" s="410"/>
      <c r="HZZ72" s="411"/>
      <c r="IAA72" s="412"/>
      <c r="IAB72" s="406"/>
      <c r="IAC72" s="407"/>
      <c r="IAD72" s="408"/>
      <c r="IAE72" s="409"/>
      <c r="IAF72" s="410"/>
      <c r="IAG72" s="411"/>
      <c r="IAH72" s="412"/>
      <c r="IAI72" s="406"/>
      <c r="IAJ72" s="407"/>
      <c r="IAK72" s="408"/>
      <c r="IAL72" s="409"/>
      <c r="IAM72" s="410"/>
      <c r="IAN72" s="411"/>
      <c r="IAO72" s="412"/>
      <c r="IAP72" s="406"/>
      <c r="IAQ72" s="407"/>
      <c r="IAR72" s="408"/>
      <c r="IAS72" s="409"/>
      <c r="IAT72" s="410"/>
      <c r="IAU72" s="411"/>
      <c r="IAV72" s="412"/>
      <c r="IAW72" s="406"/>
      <c r="IAX72" s="407"/>
      <c r="IAY72" s="408"/>
      <c r="IAZ72" s="409"/>
      <c r="IBA72" s="410"/>
      <c r="IBB72" s="411"/>
      <c r="IBC72" s="412"/>
      <c r="IBD72" s="406"/>
      <c r="IBE72" s="407"/>
      <c r="IBF72" s="408"/>
      <c r="IBG72" s="409"/>
      <c r="IBH72" s="410"/>
      <c r="IBI72" s="411"/>
      <c r="IBJ72" s="412"/>
      <c r="IBK72" s="406"/>
      <c r="IBL72" s="407"/>
      <c r="IBM72" s="408"/>
      <c r="IBN72" s="409"/>
      <c r="IBO72" s="410"/>
      <c r="IBP72" s="411"/>
      <c r="IBQ72" s="412"/>
      <c r="IBR72" s="406"/>
      <c r="IBS72" s="407"/>
      <c r="IBT72" s="408"/>
      <c r="IBU72" s="409"/>
      <c r="IBV72" s="410"/>
      <c r="IBW72" s="411"/>
      <c r="IBX72" s="412"/>
      <c r="IBY72" s="406"/>
      <c r="IBZ72" s="407"/>
      <c r="ICA72" s="408"/>
      <c r="ICB72" s="409"/>
      <c r="ICC72" s="410"/>
      <c r="ICD72" s="411"/>
      <c r="ICE72" s="412"/>
      <c r="ICF72" s="406"/>
      <c r="ICG72" s="407"/>
      <c r="ICH72" s="408"/>
      <c r="ICI72" s="409"/>
      <c r="ICJ72" s="410"/>
      <c r="ICK72" s="411"/>
      <c r="ICL72" s="412"/>
      <c r="ICM72" s="406"/>
      <c r="ICN72" s="407"/>
      <c r="ICO72" s="408"/>
      <c r="ICP72" s="409"/>
      <c r="ICQ72" s="410"/>
      <c r="ICR72" s="411"/>
      <c r="ICS72" s="412"/>
      <c r="ICT72" s="406"/>
      <c r="ICU72" s="407"/>
      <c r="ICV72" s="408"/>
      <c r="ICW72" s="409"/>
      <c r="ICX72" s="410"/>
      <c r="ICY72" s="411"/>
      <c r="ICZ72" s="412"/>
      <c r="IDA72" s="406"/>
      <c r="IDB72" s="407"/>
      <c r="IDC72" s="408"/>
      <c r="IDD72" s="409"/>
      <c r="IDE72" s="410"/>
      <c r="IDF72" s="411"/>
      <c r="IDG72" s="412"/>
      <c r="IDH72" s="406"/>
      <c r="IDI72" s="407"/>
      <c r="IDJ72" s="408"/>
      <c r="IDK72" s="409"/>
      <c r="IDL72" s="410"/>
      <c r="IDM72" s="411"/>
      <c r="IDN72" s="412"/>
      <c r="IDO72" s="406"/>
      <c r="IDP72" s="407"/>
      <c r="IDQ72" s="408"/>
      <c r="IDR72" s="409"/>
      <c r="IDS72" s="410"/>
      <c r="IDT72" s="411"/>
      <c r="IDU72" s="412"/>
      <c r="IDV72" s="406"/>
      <c r="IDW72" s="407"/>
      <c r="IDX72" s="408"/>
      <c r="IDY72" s="409"/>
      <c r="IDZ72" s="410"/>
      <c r="IEA72" s="411"/>
      <c r="IEB72" s="412"/>
      <c r="IEC72" s="406"/>
      <c r="IED72" s="407"/>
      <c r="IEE72" s="408"/>
      <c r="IEF72" s="409"/>
      <c r="IEG72" s="410"/>
      <c r="IEH72" s="411"/>
      <c r="IEI72" s="412"/>
      <c r="IEJ72" s="406"/>
      <c r="IEK72" s="407"/>
      <c r="IEL72" s="408"/>
      <c r="IEM72" s="409"/>
      <c r="IEN72" s="410"/>
      <c r="IEO72" s="411"/>
      <c r="IEP72" s="412"/>
      <c r="IEQ72" s="406"/>
      <c r="IER72" s="407"/>
      <c r="IES72" s="408"/>
      <c r="IET72" s="409"/>
      <c r="IEU72" s="410"/>
      <c r="IEV72" s="411"/>
      <c r="IEW72" s="412"/>
      <c r="IEX72" s="406"/>
      <c r="IEY72" s="407"/>
      <c r="IEZ72" s="408"/>
      <c r="IFA72" s="409"/>
      <c r="IFB72" s="410"/>
      <c r="IFC72" s="411"/>
      <c r="IFD72" s="412"/>
      <c r="IFE72" s="406"/>
      <c r="IFF72" s="407"/>
      <c r="IFG72" s="408"/>
      <c r="IFH72" s="409"/>
      <c r="IFI72" s="410"/>
      <c r="IFJ72" s="411"/>
      <c r="IFK72" s="412"/>
      <c r="IFL72" s="406"/>
      <c r="IFM72" s="407"/>
      <c r="IFN72" s="408"/>
      <c r="IFO72" s="409"/>
      <c r="IFP72" s="410"/>
      <c r="IFQ72" s="411"/>
      <c r="IFR72" s="412"/>
      <c r="IFS72" s="406"/>
      <c r="IFT72" s="407"/>
      <c r="IFU72" s="408"/>
      <c r="IFV72" s="409"/>
      <c r="IFW72" s="410"/>
      <c r="IFX72" s="411"/>
      <c r="IFY72" s="412"/>
      <c r="IFZ72" s="406"/>
      <c r="IGA72" s="407"/>
      <c r="IGB72" s="408"/>
      <c r="IGC72" s="409"/>
      <c r="IGD72" s="410"/>
      <c r="IGE72" s="411"/>
      <c r="IGF72" s="412"/>
      <c r="IGG72" s="406"/>
      <c r="IGH72" s="407"/>
      <c r="IGI72" s="408"/>
      <c r="IGJ72" s="409"/>
      <c r="IGK72" s="410"/>
      <c r="IGL72" s="411"/>
      <c r="IGM72" s="412"/>
      <c r="IGN72" s="406"/>
      <c r="IGO72" s="407"/>
      <c r="IGP72" s="408"/>
      <c r="IGQ72" s="409"/>
      <c r="IGR72" s="410"/>
      <c r="IGS72" s="411"/>
      <c r="IGT72" s="412"/>
      <c r="IGU72" s="406"/>
      <c r="IGV72" s="407"/>
      <c r="IGW72" s="408"/>
      <c r="IGX72" s="409"/>
      <c r="IGY72" s="410"/>
      <c r="IGZ72" s="411"/>
      <c r="IHA72" s="412"/>
      <c r="IHB72" s="406"/>
      <c r="IHC72" s="407"/>
      <c r="IHD72" s="408"/>
      <c r="IHE72" s="409"/>
      <c r="IHF72" s="410"/>
      <c r="IHG72" s="411"/>
      <c r="IHH72" s="412"/>
      <c r="IHI72" s="406"/>
      <c r="IHJ72" s="407"/>
      <c r="IHK72" s="408"/>
      <c r="IHL72" s="409"/>
      <c r="IHM72" s="410"/>
      <c r="IHN72" s="411"/>
      <c r="IHO72" s="412"/>
      <c r="IHP72" s="406"/>
      <c r="IHQ72" s="407"/>
      <c r="IHR72" s="408"/>
      <c r="IHS72" s="409"/>
      <c r="IHT72" s="410"/>
      <c r="IHU72" s="411"/>
      <c r="IHV72" s="412"/>
      <c r="IHW72" s="406"/>
      <c r="IHX72" s="407"/>
      <c r="IHY72" s="408"/>
      <c r="IHZ72" s="409"/>
      <c r="IIA72" s="410"/>
      <c r="IIB72" s="411"/>
      <c r="IIC72" s="412"/>
      <c r="IID72" s="406"/>
      <c r="IIE72" s="407"/>
      <c r="IIF72" s="408"/>
      <c r="IIG72" s="409"/>
      <c r="IIH72" s="410"/>
      <c r="III72" s="411"/>
      <c r="IIJ72" s="412"/>
      <c r="IIK72" s="406"/>
      <c r="IIL72" s="407"/>
      <c r="IIM72" s="408"/>
      <c r="IIN72" s="409"/>
      <c r="IIO72" s="410"/>
      <c r="IIP72" s="411"/>
      <c r="IIQ72" s="412"/>
      <c r="IIR72" s="406"/>
      <c r="IIS72" s="407"/>
      <c r="IIT72" s="408"/>
      <c r="IIU72" s="409"/>
      <c r="IIV72" s="410"/>
      <c r="IIW72" s="411"/>
      <c r="IIX72" s="412"/>
      <c r="IIY72" s="406"/>
      <c r="IIZ72" s="407"/>
      <c r="IJA72" s="408"/>
      <c r="IJB72" s="409"/>
      <c r="IJC72" s="410"/>
      <c r="IJD72" s="411"/>
      <c r="IJE72" s="412"/>
      <c r="IJF72" s="406"/>
      <c r="IJG72" s="407"/>
      <c r="IJH72" s="408"/>
      <c r="IJI72" s="409"/>
      <c r="IJJ72" s="410"/>
      <c r="IJK72" s="411"/>
      <c r="IJL72" s="412"/>
      <c r="IJM72" s="406"/>
      <c r="IJN72" s="407"/>
      <c r="IJO72" s="408"/>
      <c r="IJP72" s="409"/>
      <c r="IJQ72" s="410"/>
      <c r="IJR72" s="411"/>
      <c r="IJS72" s="412"/>
      <c r="IJT72" s="406"/>
      <c r="IJU72" s="407"/>
      <c r="IJV72" s="408"/>
      <c r="IJW72" s="409"/>
      <c r="IJX72" s="410"/>
      <c r="IJY72" s="411"/>
      <c r="IJZ72" s="412"/>
      <c r="IKA72" s="406"/>
      <c r="IKB72" s="407"/>
      <c r="IKC72" s="408"/>
      <c r="IKD72" s="409"/>
      <c r="IKE72" s="410"/>
      <c r="IKF72" s="411"/>
      <c r="IKG72" s="412"/>
      <c r="IKH72" s="406"/>
      <c r="IKI72" s="407"/>
      <c r="IKJ72" s="408"/>
      <c r="IKK72" s="409"/>
      <c r="IKL72" s="410"/>
      <c r="IKM72" s="411"/>
      <c r="IKN72" s="412"/>
      <c r="IKO72" s="406"/>
      <c r="IKP72" s="407"/>
      <c r="IKQ72" s="408"/>
      <c r="IKR72" s="409"/>
      <c r="IKS72" s="410"/>
      <c r="IKT72" s="411"/>
      <c r="IKU72" s="412"/>
      <c r="IKV72" s="406"/>
      <c r="IKW72" s="407"/>
      <c r="IKX72" s="408"/>
      <c r="IKY72" s="409"/>
      <c r="IKZ72" s="410"/>
      <c r="ILA72" s="411"/>
      <c r="ILB72" s="412"/>
      <c r="ILC72" s="406"/>
      <c r="ILD72" s="407"/>
      <c r="ILE72" s="408"/>
      <c r="ILF72" s="409"/>
      <c r="ILG72" s="410"/>
      <c r="ILH72" s="411"/>
      <c r="ILI72" s="412"/>
      <c r="ILJ72" s="406"/>
      <c r="ILK72" s="407"/>
      <c r="ILL72" s="408"/>
      <c r="ILM72" s="409"/>
      <c r="ILN72" s="410"/>
      <c r="ILO72" s="411"/>
      <c r="ILP72" s="412"/>
      <c r="ILQ72" s="406"/>
      <c r="ILR72" s="407"/>
      <c r="ILS72" s="408"/>
      <c r="ILT72" s="409"/>
      <c r="ILU72" s="410"/>
      <c r="ILV72" s="411"/>
      <c r="ILW72" s="412"/>
      <c r="ILX72" s="406"/>
      <c r="ILY72" s="407"/>
      <c r="ILZ72" s="408"/>
      <c r="IMA72" s="409"/>
      <c r="IMB72" s="410"/>
      <c r="IMC72" s="411"/>
      <c r="IMD72" s="412"/>
      <c r="IME72" s="406"/>
      <c r="IMF72" s="407"/>
      <c r="IMG72" s="408"/>
      <c r="IMH72" s="409"/>
      <c r="IMI72" s="410"/>
      <c r="IMJ72" s="411"/>
      <c r="IMK72" s="412"/>
      <c r="IML72" s="406"/>
      <c r="IMM72" s="407"/>
      <c r="IMN72" s="408"/>
      <c r="IMO72" s="409"/>
      <c r="IMP72" s="410"/>
      <c r="IMQ72" s="411"/>
      <c r="IMR72" s="412"/>
      <c r="IMS72" s="406"/>
      <c r="IMT72" s="407"/>
      <c r="IMU72" s="408"/>
      <c r="IMV72" s="409"/>
      <c r="IMW72" s="410"/>
      <c r="IMX72" s="411"/>
      <c r="IMY72" s="412"/>
      <c r="IMZ72" s="406"/>
      <c r="INA72" s="407"/>
      <c r="INB72" s="408"/>
      <c r="INC72" s="409"/>
      <c r="IND72" s="410"/>
      <c r="INE72" s="411"/>
      <c r="INF72" s="412"/>
      <c r="ING72" s="406"/>
      <c r="INH72" s="407"/>
      <c r="INI72" s="408"/>
      <c r="INJ72" s="409"/>
      <c r="INK72" s="410"/>
      <c r="INL72" s="411"/>
      <c r="INM72" s="412"/>
      <c r="INN72" s="406"/>
      <c r="INO72" s="407"/>
      <c r="INP72" s="408"/>
      <c r="INQ72" s="409"/>
      <c r="INR72" s="410"/>
      <c r="INS72" s="411"/>
      <c r="INT72" s="412"/>
      <c r="INU72" s="406"/>
      <c r="INV72" s="407"/>
      <c r="INW72" s="408"/>
      <c r="INX72" s="409"/>
      <c r="INY72" s="410"/>
      <c r="INZ72" s="411"/>
      <c r="IOA72" s="412"/>
      <c r="IOB72" s="406"/>
      <c r="IOC72" s="407"/>
      <c r="IOD72" s="408"/>
      <c r="IOE72" s="409"/>
      <c r="IOF72" s="410"/>
      <c r="IOG72" s="411"/>
      <c r="IOH72" s="412"/>
      <c r="IOI72" s="406"/>
      <c r="IOJ72" s="407"/>
      <c r="IOK72" s="408"/>
      <c r="IOL72" s="409"/>
      <c r="IOM72" s="410"/>
      <c r="ION72" s="411"/>
      <c r="IOO72" s="412"/>
      <c r="IOP72" s="406"/>
      <c r="IOQ72" s="407"/>
      <c r="IOR72" s="408"/>
      <c r="IOS72" s="409"/>
      <c r="IOT72" s="410"/>
      <c r="IOU72" s="411"/>
      <c r="IOV72" s="412"/>
      <c r="IOW72" s="406"/>
      <c r="IOX72" s="407"/>
      <c r="IOY72" s="408"/>
      <c r="IOZ72" s="409"/>
      <c r="IPA72" s="410"/>
      <c r="IPB72" s="411"/>
      <c r="IPC72" s="412"/>
      <c r="IPD72" s="406"/>
      <c r="IPE72" s="407"/>
      <c r="IPF72" s="408"/>
      <c r="IPG72" s="409"/>
      <c r="IPH72" s="410"/>
      <c r="IPI72" s="411"/>
      <c r="IPJ72" s="412"/>
      <c r="IPK72" s="406"/>
      <c r="IPL72" s="407"/>
      <c r="IPM72" s="408"/>
      <c r="IPN72" s="409"/>
      <c r="IPO72" s="410"/>
      <c r="IPP72" s="411"/>
      <c r="IPQ72" s="412"/>
      <c r="IPR72" s="406"/>
      <c r="IPS72" s="407"/>
      <c r="IPT72" s="408"/>
      <c r="IPU72" s="409"/>
      <c r="IPV72" s="410"/>
      <c r="IPW72" s="411"/>
      <c r="IPX72" s="412"/>
      <c r="IPY72" s="406"/>
      <c r="IPZ72" s="407"/>
      <c r="IQA72" s="408"/>
      <c r="IQB72" s="409"/>
      <c r="IQC72" s="410"/>
      <c r="IQD72" s="411"/>
      <c r="IQE72" s="412"/>
      <c r="IQF72" s="406"/>
      <c r="IQG72" s="407"/>
      <c r="IQH72" s="408"/>
      <c r="IQI72" s="409"/>
      <c r="IQJ72" s="410"/>
      <c r="IQK72" s="411"/>
      <c r="IQL72" s="412"/>
      <c r="IQM72" s="406"/>
      <c r="IQN72" s="407"/>
      <c r="IQO72" s="408"/>
      <c r="IQP72" s="409"/>
      <c r="IQQ72" s="410"/>
      <c r="IQR72" s="411"/>
      <c r="IQS72" s="412"/>
      <c r="IQT72" s="406"/>
      <c r="IQU72" s="407"/>
      <c r="IQV72" s="408"/>
      <c r="IQW72" s="409"/>
      <c r="IQX72" s="410"/>
      <c r="IQY72" s="411"/>
      <c r="IQZ72" s="412"/>
      <c r="IRA72" s="406"/>
      <c r="IRB72" s="407"/>
      <c r="IRC72" s="408"/>
      <c r="IRD72" s="409"/>
      <c r="IRE72" s="410"/>
      <c r="IRF72" s="411"/>
      <c r="IRG72" s="412"/>
      <c r="IRH72" s="406"/>
      <c r="IRI72" s="407"/>
      <c r="IRJ72" s="408"/>
      <c r="IRK72" s="409"/>
      <c r="IRL72" s="410"/>
      <c r="IRM72" s="411"/>
      <c r="IRN72" s="412"/>
      <c r="IRO72" s="406"/>
      <c r="IRP72" s="407"/>
      <c r="IRQ72" s="408"/>
      <c r="IRR72" s="409"/>
      <c r="IRS72" s="410"/>
      <c r="IRT72" s="411"/>
      <c r="IRU72" s="412"/>
      <c r="IRV72" s="406"/>
      <c r="IRW72" s="407"/>
      <c r="IRX72" s="408"/>
      <c r="IRY72" s="409"/>
      <c r="IRZ72" s="410"/>
      <c r="ISA72" s="411"/>
      <c r="ISB72" s="412"/>
      <c r="ISC72" s="406"/>
      <c r="ISD72" s="407"/>
      <c r="ISE72" s="408"/>
      <c r="ISF72" s="409"/>
      <c r="ISG72" s="410"/>
      <c r="ISH72" s="411"/>
      <c r="ISI72" s="412"/>
      <c r="ISJ72" s="406"/>
      <c r="ISK72" s="407"/>
      <c r="ISL72" s="408"/>
      <c r="ISM72" s="409"/>
      <c r="ISN72" s="410"/>
      <c r="ISO72" s="411"/>
      <c r="ISP72" s="412"/>
      <c r="ISQ72" s="406"/>
      <c r="ISR72" s="407"/>
      <c r="ISS72" s="408"/>
      <c r="IST72" s="409"/>
      <c r="ISU72" s="410"/>
      <c r="ISV72" s="411"/>
      <c r="ISW72" s="412"/>
      <c r="ISX72" s="406"/>
      <c r="ISY72" s="407"/>
      <c r="ISZ72" s="408"/>
      <c r="ITA72" s="409"/>
      <c r="ITB72" s="410"/>
      <c r="ITC72" s="411"/>
      <c r="ITD72" s="412"/>
      <c r="ITE72" s="406"/>
      <c r="ITF72" s="407"/>
      <c r="ITG72" s="408"/>
      <c r="ITH72" s="409"/>
      <c r="ITI72" s="410"/>
      <c r="ITJ72" s="411"/>
      <c r="ITK72" s="412"/>
      <c r="ITL72" s="406"/>
      <c r="ITM72" s="407"/>
      <c r="ITN72" s="408"/>
      <c r="ITO72" s="409"/>
      <c r="ITP72" s="410"/>
      <c r="ITQ72" s="411"/>
      <c r="ITR72" s="412"/>
      <c r="ITS72" s="406"/>
      <c r="ITT72" s="407"/>
      <c r="ITU72" s="408"/>
      <c r="ITV72" s="409"/>
      <c r="ITW72" s="410"/>
      <c r="ITX72" s="411"/>
      <c r="ITY72" s="412"/>
      <c r="ITZ72" s="406"/>
      <c r="IUA72" s="407"/>
      <c r="IUB72" s="408"/>
      <c r="IUC72" s="409"/>
      <c r="IUD72" s="410"/>
      <c r="IUE72" s="411"/>
      <c r="IUF72" s="412"/>
      <c r="IUG72" s="406"/>
      <c r="IUH72" s="407"/>
      <c r="IUI72" s="408"/>
      <c r="IUJ72" s="409"/>
      <c r="IUK72" s="410"/>
      <c r="IUL72" s="411"/>
      <c r="IUM72" s="412"/>
      <c r="IUN72" s="406"/>
      <c r="IUO72" s="407"/>
      <c r="IUP72" s="408"/>
      <c r="IUQ72" s="409"/>
      <c r="IUR72" s="410"/>
      <c r="IUS72" s="411"/>
      <c r="IUT72" s="412"/>
      <c r="IUU72" s="406"/>
      <c r="IUV72" s="407"/>
      <c r="IUW72" s="408"/>
      <c r="IUX72" s="409"/>
      <c r="IUY72" s="410"/>
      <c r="IUZ72" s="411"/>
      <c r="IVA72" s="412"/>
      <c r="IVB72" s="406"/>
      <c r="IVC72" s="407"/>
      <c r="IVD72" s="408"/>
      <c r="IVE72" s="409"/>
      <c r="IVF72" s="410"/>
      <c r="IVG72" s="411"/>
      <c r="IVH72" s="412"/>
      <c r="IVI72" s="406"/>
      <c r="IVJ72" s="407"/>
      <c r="IVK72" s="408"/>
      <c r="IVL72" s="409"/>
      <c r="IVM72" s="410"/>
      <c r="IVN72" s="411"/>
      <c r="IVO72" s="412"/>
      <c r="IVP72" s="406"/>
      <c r="IVQ72" s="407"/>
      <c r="IVR72" s="408"/>
      <c r="IVS72" s="409"/>
      <c r="IVT72" s="410"/>
      <c r="IVU72" s="411"/>
      <c r="IVV72" s="412"/>
      <c r="IVW72" s="406"/>
      <c r="IVX72" s="407"/>
      <c r="IVY72" s="408"/>
      <c r="IVZ72" s="409"/>
      <c r="IWA72" s="410"/>
      <c r="IWB72" s="411"/>
      <c r="IWC72" s="412"/>
      <c r="IWD72" s="406"/>
      <c r="IWE72" s="407"/>
      <c r="IWF72" s="408"/>
      <c r="IWG72" s="409"/>
      <c r="IWH72" s="410"/>
      <c r="IWI72" s="411"/>
      <c r="IWJ72" s="412"/>
      <c r="IWK72" s="406"/>
      <c r="IWL72" s="407"/>
      <c r="IWM72" s="408"/>
      <c r="IWN72" s="409"/>
      <c r="IWO72" s="410"/>
      <c r="IWP72" s="411"/>
      <c r="IWQ72" s="412"/>
      <c r="IWR72" s="406"/>
      <c r="IWS72" s="407"/>
      <c r="IWT72" s="408"/>
      <c r="IWU72" s="409"/>
      <c r="IWV72" s="410"/>
      <c r="IWW72" s="411"/>
      <c r="IWX72" s="412"/>
      <c r="IWY72" s="406"/>
      <c r="IWZ72" s="407"/>
      <c r="IXA72" s="408"/>
      <c r="IXB72" s="409"/>
      <c r="IXC72" s="410"/>
      <c r="IXD72" s="411"/>
      <c r="IXE72" s="412"/>
      <c r="IXF72" s="406"/>
      <c r="IXG72" s="407"/>
      <c r="IXH72" s="408"/>
      <c r="IXI72" s="409"/>
      <c r="IXJ72" s="410"/>
      <c r="IXK72" s="411"/>
      <c r="IXL72" s="412"/>
      <c r="IXM72" s="406"/>
      <c r="IXN72" s="407"/>
      <c r="IXO72" s="408"/>
      <c r="IXP72" s="409"/>
      <c r="IXQ72" s="410"/>
      <c r="IXR72" s="411"/>
      <c r="IXS72" s="412"/>
      <c r="IXT72" s="406"/>
      <c r="IXU72" s="407"/>
      <c r="IXV72" s="408"/>
      <c r="IXW72" s="409"/>
      <c r="IXX72" s="410"/>
      <c r="IXY72" s="411"/>
      <c r="IXZ72" s="412"/>
      <c r="IYA72" s="406"/>
      <c r="IYB72" s="407"/>
      <c r="IYC72" s="408"/>
      <c r="IYD72" s="409"/>
      <c r="IYE72" s="410"/>
      <c r="IYF72" s="411"/>
      <c r="IYG72" s="412"/>
      <c r="IYH72" s="406"/>
      <c r="IYI72" s="407"/>
      <c r="IYJ72" s="408"/>
      <c r="IYK72" s="409"/>
      <c r="IYL72" s="410"/>
      <c r="IYM72" s="411"/>
      <c r="IYN72" s="412"/>
      <c r="IYO72" s="406"/>
      <c r="IYP72" s="407"/>
      <c r="IYQ72" s="408"/>
      <c r="IYR72" s="409"/>
      <c r="IYS72" s="410"/>
      <c r="IYT72" s="411"/>
      <c r="IYU72" s="412"/>
      <c r="IYV72" s="406"/>
      <c r="IYW72" s="407"/>
      <c r="IYX72" s="408"/>
      <c r="IYY72" s="409"/>
      <c r="IYZ72" s="410"/>
      <c r="IZA72" s="411"/>
      <c r="IZB72" s="412"/>
      <c r="IZC72" s="406"/>
      <c r="IZD72" s="407"/>
      <c r="IZE72" s="408"/>
      <c r="IZF72" s="409"/>
      <c r="IZG72" s="410"/>
      <c r="IZH72" s="411"/>
      <c r="IZI72" s="412"/>
      <c r="IZJ72" s="406"/>
      <c r="IZK72" s="407"/>
      <c r="IZL72" s="408"/>
      <c r="IZM72" s="409"/>
      <c r="IZN72" s="410"/>
      <c r="IZO72" s="411"/>
      <c r="IZP72" s="412"/>
      <c r="IZQ72" s="406"/>
      <c r="IZR72" s="407"/>
      <c r="IZS72" s="408"/>
      <c r="IZT72" s="409"/>
      <c r="IZU72" s="410"/>
      <c r="IZV72" s="411"/>
      <c r="IZW72" s="412"/>
      <c r="IZX72" s="406"/>
      <c r="IZY72" s="407"/>
      <c r="IZZ72" s="408"/>
      <c r="JAA72" s="409"/>
      <c r="JAB72" s="410"/>
      <c r="JAC72" s="411"/>
      <c r="JAD72" s="412"/>
      <c r="JAE72" s="406"/>
      <c r="JAF72" s="407"/>
      <c r="JAG72" s="408"/>
      <c r="JAH72" s="409"/>
      <c r="JAI72" s="410"/>
      <c r="JAJ72" s="411"/>
      <c r="JAK72" s="412"/>
      <c r="JAL72" s="406"/>
      <c r="JAM72" s="407"/>
      <c r="JAN72" s="408"/>
      <c r="JAO72" s="409"/>
      <c r="JAP72" s="410"/>
      <c r="JAQ72" s="411"/>
      <c r="JAR72" s="412"/>
      <c r="JAS72" s="406"/>
      <c r="JAT72" s="407"/>
      <c r="JAU72" s="408"/>
      <c r="JAV72" s="409"/>
      <c r="JAW72" s="410"/>
      <c r="JAX72" s="411"/>
      <c r="JAY72" s="412"/>
      <c r="JAZ72" s="406"/>
      <c r="JBA72" s="407"/>
      <c r="JBB72" s="408"/>
      <c r="JBC72" s="409"/>
      <c r="JBD72" s="410"/>
      <c r="JBE72" s="411"/>
      <c r="JBF72" s="412"/>
      <c r="JBG72" s="406"/>
      <c r="JBH72" s="407"/>
      <c r="JBI72" s="408"/>
      <c r="JBJ72" s="409"/>
      <c r="JBK72" s="410"/>
      <c r="JBL72" s="411"/>
      <c r="JBM72" s="412"/>
      <c r="JBN72" s="406"/>
      <c r="JBO72" s="407"/>
      <c r="JBP72" s="408"/>
      <c r="JBQ72" s="409"/>
      <c r="JBR72" s="410"/>
      <c r="JBS72" s="411"/>
      <c r="JBT72" s="412"/>
      <c r="JBU72" s="406"/>
      <c r="JBV72" s="407"/>
      <c r="JBW72" s="408"/>
      <c r="JBX72" s="409"/>
      <c r="JBY72" s="410"/>
      <c r="JBZ72" s="411"/>
      <c r="JCA72" s="412"/>
      <c r="JCB72" s="406"/>
      <c r="JCC72" s="407"/>
      <c r="JCD72" s="408"/>
      <c r="JCE72" s="409"/>
      <c r="JCF72" s="410"/>
      <c r="JCG72" s="411"/>
      <c r="JCH72" s="412"/>
      <c r="JCI72" s="406"/>
      <c r="JCJ72" s="407"/>
      <c r="JCK72" s="408"/>
      <c r="JCL72" s="409"/>
      <c r="JCM72" s="410"/>
      <c r="JCN72" s="411"/>
      <c r="JCO72" s="412"/>
      <c r="JCP72" s="406"/>
      <c r="JCQ72" s="407"/>
      <c r="JCR72" s="408"/>
      <c r="JCS72" s="409"/>
      <c r="JCT72" s="410"/>
      <c r="JCU72" s="411"/>
      <c r="JCV72" s="412"/>
      <c r="JCW72" s="406"/>
      <c r="JCX72" s="407"/>
      <c r="JCY72" s="408"/>
      <c r="JCZ72" s="409"/>
      <c r="JDA72" s="410"/>
      <c r="JDB72" s="411"/>
      <c r="JDC72" s="412"/>
      <c r="JDD72" s="406"/>
      <c r="JDE72" s="407"/>
      <c r="JDF72" s="408"/>
      <c r="JDG72" s="409"/>
      <c r="JDH72" s="410"/>
      <c r="JDI72" s="411"/>
      <c r="JDJ72" s="412"/>
      <c r="JDK72" s="406"/>
      <c r="JDL72" s="407"/>
      <c r="JDM72" s="408"/>
      <c r="JDN72" s="409"/>
      <c r="JDO72" s="410"/>
      <c r="JDP72" s="411"/>
      <c r="JDQ72" s="412"/>
      <c r="JDR72" s="406"/>
      <c r="JDS72" s="407"/>
      <c r="JDT72" s="408"/>
      <c r="JDU72" s="409"/>
      <c r="JDV72" s="410"/>
      <c r="JDW72" s="411"/>
      <c r="JDX72" s="412"/>
      <c r="JDY72" s="406"/>
      <c r="JDZ72" s="407"/>
      <c r="JEA72" s="408"/>
      <c r="JEB72" s="409"/>
      <c r="JEC72" s="410"/>
      <c r="JED72" s="411"/>
      <c r="JEE72" s="412"/>
      <c r="JEF72" s="406"/>
      <c r="JEG72" s="407"/>
      <c r="JEH72" s="408"/>
      <c r="JEI72" s="409"/>
      <c r="JEJ72" s="410"/>
      <c r="JEK72" s="411"/>
      <c r="JEL72" s="412"/>
      <c r="JEM72" s="406"/>
      <c r="JEN72" s="407"/>
      <c r="JEO72" s="408"/>
      <c r="JEP72" s="409"/>
      <c r="JEQ72" s="410"/>
      <c r="JER72" s="411"/>
      <c r="JES72" s="412"/>
      <c r="JET72" s="406"/>
      <c r="JEU72" s="407"/>
      <c r="JEV72" s="408"/>
      <c r="JEW72" s="409"/>
      <c r="JEX72" s="410"/>
      <c r="JEY72" s="411"/>
      <c r="JEZ72" s="412"/>
      <c r="JFA72" s="406"/>
      <c r="JFB72" s="407"/>
      <c r="JFC72" s="408"/>
      <c r="JFD72" s="409"/>
      <c r="JFE72" s="410"/>
      <c r="JFF72" s="411"/>
      <c r="JFG72" s="412"/>
      <c r="JFH72" s="406"/>
      <c r="JFI72" s="407"/>
      <c r="JFJ72" s="408"/>
      <c r="JFK72" s="409"/>
      <c r="JFL72" s="410"/>
      <c r="JFM72" s="411"/>
      <c r="JFN72" s="412"/>
      <c r="JFO72" s="406"/>
      <c r="JFP72" s="407"/>
      <c r="JFQ72" s="408"/>
      <c r="JFR72" s="409"/>
      <c r="JFS72" s="410"/>
      <c r="JFT72" s="411"/>
      <c r="JFU72" s="412"/>
      <c r="JFV72" s="406"/>
      <c r="JFW72" s="407"/>
      <c r="JFX72" s="408"/>
      <c r="JFY72" s="409"/>
      <c r="JFZ72" s="410"/>
      <c r="JGA72" s="411"/>
      <c r="JGB72" s="412"/>
      <c r="JGC72" s="406"/>
      <c r="JGD72" s="407"/>
      <c r="JGE72" s="408"/>
      <c r="JGF72" s="409"/>
      <c r="JGG72" s="410"/>
      <c r="JGH72" s="411"/>
      <c r="JGI72" s="412"/>
      <c r="JGJ72" s="406"/>
      <c r="JGK72" s="407"/>
      <c r="JGL72" s="408"/>
      <c r="JGM72" s="409"/>
      <c r="JGN72" s="410"/>
      <c r="JGO72" s="411"/>
      <c r="JGP72" s="412"/>
      <c r="JGQ72" s="406"/>
      <c r="JGR72" s="407"/>
      <c r="JGS72" s="408"/>
      <c r="JGT72" s="409"/>
      <c r="JGU72" s="410"/>
      <c r="JGV72" s="411"/>
      <c r="JGW72" s="412"/>
      <c r="JGX72" s="406"/>
      <c r="JGY72" s="407"/>
      <c r="JGZ72" s="408"/>
      <c r="JHA72" s="409"/>
      <c r="JHB72" s="410"/>
      <c r="JHC72" s="411"/>
      <c r="JHD72" s="412"/>
      <c r="JHE72" s="406"/>
      <c r="JHF72" s="407"/>
      <c r="JHG72" s="408"/>
      <c r="JHH72" s="409"/>
      <c r="JHI72" s="410"/>
      <c r="JHJ72" s="411"/>
      <c r="JHK72" s="412"/>
      <c r="JHL72" s="406"/>
      <c r="JHM72" s="407"/>
      <c r="JHN72" s="408"/>
      <c r="JHO72" s="409"/>
      <c r="JHP72" s="410"/>
      <c r="JHQ72" s="411"/>
      <c r="JHR72" s="412"/>
      <c r="JHS72" s="406"/>
      <c r="JHT72" s="407"/>
      <c r="JHU72" s="408"/>
      <c r="JHV72" s="409"/>
      <c r="JHW72" s="410"/>
      <c r="JHX72" s="411"/>
      <c r="JHY72" s="412"/>
      <c r="JHZ72" s="406"/>
      <c r="JIA72" s="407"/>
      <c r="JIB72" s="408"/>
      <c r="JIC72" s="409"/>
      <c r="JID72" s="410"/>
      <c r="JIE72" s="411"/>
      <c r="JIF72" s="412"/>
      <c r="JIG72" s="406"/>
      <c r="JIH72" s="407"/>
      <c r="JII72" s="408"/>
      <c r="JIJ72" s="409"/>
      <c r="JIK72" s="410"/>
      <c r="JIL72" s="411"/>
      <c r="JIM72" s="412"/>
      <c r="JIN72" s="406"/>
      <c r="JIO72" s="407"/>
      <c r="JIP72" s="408"/>
      <c r="JIQ72" s="409"/>
      <c r="JIR72" s="410"/>
      <c r="JIS72" s="411"/>
      <c r="JIT72" s="412"/>
      <c r="JIU72" s="406"/>
      <c r="JIV72" s="407"/>
      <c r="JIW72" s="408"/>
      <c r="JIX72" s="409"/>
      <c r="JIY72" s="410"/>
      <c r="JIZ72" s="411"/>
      <c r="JJA72" s="412"/>
      <c r="JJB72" s="406"/>
      <c r="JJC72" s="407"/>
      <c r="JJD72" s="408"/>
      <c r="JJE72" s="409"/>
      <c r="JJF72" s="410"/>
      <c r="JJG72" s="411"/>
      <c r="JJH72" s="412"/>
      <c r="JJI72" s="406"/>
      <c r="JJJ72" s="407"/>
      <c r="JJK72" s="408"/>
      <c r="JJL72" s="409"/>
      <c r="JJM72" s="410"/>
      <c r="JJN72" s="411"/>
      <c r="JJO72" s="412"/>
      <c r="JJP72" s="406"/>
      <c r="JJQ72" s="407"/>
      <c r="JJR72" s="408"/>
      <c r="JJS72" s="409"/>
      <c r="JJT72" s="410"/>
      <c r="JJU72" s="411"/>
      <c r="JJV72" s="412"/>
      <c r="JJW72" s="406"/>
      <c r="JJX72" s="407"/>
      <c r="JJY72" s="408"/>
      <c r="JJZ72" s="409"/>
      <c r="JKA72" s="410"/>
      <c r="JKB72" s="411"/>
      <c r="JKC72" s="412"/>
      <c r="JKD72" s="406"/>
      <c r="JKE72" s="407"/>
      <c r="JKF72" s="408"/>
      <c r="JKG72" s="409"/>
      <c r="JKH72" s="410"/>
      <c r="JKI72" s="411"/>
      <c r="JKJ72" s="412"/>
      <c r="JKK72" s="406"/>
      <c r="JKL72" s="407"/>
      <c r="JKM72" s="408"/>
      <c r="JKN72" s="409"/>
      <c r="JKO72" s="410"/>
      <c r="JKP72" s="411"/>
      <c r="JKQ72" s="412"/>
      <c r="JKR72" s="406"/>
      <c r="JKS72" s="407"/>
      <c r="JKT72" s="408"/>
      <c r="JKU72" s="409"/>
      <c r="JKV72" s="410"/>
      <c r="JKW72" s="411"/>
      <c r="JKX72" s="412"/>
      <c r="JKY72" s="406"/>
      <c r="JKZ72" s="407"/>
      <c r="JLA72" s="408"/>
      <c r="JLB72" s="409"/>
      <c r="JLC72" s="410"/>
      <c r="JLD72" s="411"/>
      <c r="JLE72" s="412"/>
      <c r="JLF72" s="406"/>
      <c r="JLG72" s="407"/>
      <c r="JLH72" s="408"/>
      <c r="JLI72" s="409"/>
      <c r="JLJ72" s="410"/>
      <c r="JLK72" s="411"/>
      <c r="JLL72" s="412"/>
      <c r="JLM72" s="406"/>
      <c r="JLN72" s="407"/>
      <c r="JLO72" s="408"/>
      <c r="JLP72" s="409"/>
      <c r="JLQ72" s="410"/>
      <c r="JLR72" s="411"/>
      <c r="JLS72" s="412"/>
      <c r="JLT72" s="406"/>
      <c r="JLU72" s="407"/>
      <c r="JLV72" s="408"/>
      <c r="JLW72" s="409"/>
      <c r="JLX72" s="410"/>
      <c r="JLY72" s="411"/>
      <c r="JLZ72" s="412"/>
      <c r="JMA72" s="406"/>
      <c r="JMB72" s="407"/>
      <c r="JMC72" s="408"/>
      <c r="JMD72" s="409"/>
      <c r="JME72" s="410"/>
      <c r="JMF72" s="411"/>
      <c r="JMG72" s="412"/>
      <c r="JMH72" s="406"/>
      <c r="JMI72" s="407"/>
      <c r="JMJ72" s="408"/>
      <c r="JMK72" s="409"/>
      <c r="JML72" s="410"/>
      <c r="JMM72" s="411"/>
      <c r="JMN72" s="412"/>
      <c r="JMO72" s="406"/>
      <c r="JMP72" s="407"/>
      <c r="JMQ72" s="408"/>
      <c r="JMR72" s="409"/>
      <c r="JMS72" s="410"/>
      <c r="JMT72" s="411"/>
      <c r="JMU72" s="412"/>
      <c r="JMV72" s="406"/>
      <c r="JMW72" s="407"/>
      <c r="JMX72" s="408"/>
      <c r="JMY72" s="409"/>
      <c r="JMZ72" s="410"/>
      <c r="JNA72" s="411"/>
      <c r="JNB72" s="412"/>
      <c r="JNC72" s="406"/>
      <c r="JND72" s="407"/>
      <c r="JNE72" s="408"/>
      <c r="JNF72" s="409"/>
      <c r="JNG72" s="410"/>
      <c r="JNH72" s="411"/>
      <c r="JNI72" s="412"/>
      <c r="JNJ72" s="406"/>
      <c r="JNK72" s="407"/>
      <c r="JNL72" s="408"/>
      <c r="JNM72" s="409"/>
      <c r="JNN72" s="410"/>
      <c r="JNO72" s="411"/>
      <c r="JNP72" s="412"/>
      <c r="JNQ72" s="406"/>
      <c r="JNR72" s="407"/>
      <c r="JNS72" s="408"/>
      <c r="JNT72" s="409"/>
      <c r="JNU72" s="410"/>
      <c r="JNV72" s="411"/>
      <c r="JNW72" s="412"/>
      <c r="JNX72" s="406"/>
      <c r="JNY72" s="407"/>
      <c r="JNZ72" s="408"/>
      <c r="JOA72" s="409"/>
      <c r="JOB72" s="410"/>
      <c r="JOC72" s="411"/>
      <c r="JOD72" s="412"/>
      <c r="JOE72" s="406"/>
      <c r="JOF72" s="407"/>
      <c r="JOG72" s="408"/>
      <c r="JOH72" s="409"/>
      <c r="JOI72" s="410"/>
      <c r="JOJ72" s="411"/>
      <c r="JOK72" s="412"/>
      <c r="JOL72" s="406"/>
      <c r="JOM72" s="407"/>
      <c r="JON72" s="408"/>
      <c r="JOO72" s="409"/>
      <c r="JOP72" s="410"/>
      <c r="JOQ72" s="411"/>
      <c r="JOR72" s="412"/>
      <c r="JOS72" s="406"/>
      <c r="JOT72" s="407"/>
      <c r="JOU72" s="408"/>
      <c r="JOV72" s="409"/>
      <c r="JOW72" s="410"/>
      <c r="JOX72" s="411"/>
      <c r="JOY72" s="412"/>
      <c r="JOZ72" s="406"/>
      <c r="JPA72" s="407"/>
      <c r="JPB72" s="408"/>
      <c r="JPC72" s="409"/>
      <c r="JPD72" s="410"/>
      <c r="JPE72" s="411"/>
      <c r="JPF72" s="412"/>
      <c r="JPG72" s="406"/>
      <c r="JPH72" s="407"/>
      <c r="JPI72" s="408"/>
      <c r="JPJ72" s="409"/>
      <c r="JPK72" s="410"/>
      <c r="JPL72" s="411"/>
      <c r="JPM72" s="412"/>
      <c r="JPN72" s="406"/>
      <c r="JPO72" s="407"/>
      <c r="JPP72" s="408"/>
      <c r="JPQ72" s="409"/>
      <c r="JPR72" s="410"/>
      <c r="JPS72" s="411"/>
      <c r="JPT72" s="412"/>
      <c r="JPU72" s="406"/>
      <c r="JPV72" s="407"/>
      <c r="JPW72" s="408"/>
      <c r="JPX72" s="409"/>
      <c r="JPY72" s="410"/>
      <c r="JPZ72" s="411"/>
      <c r="JQA72" s="412"/>
      <c r="JQB72" s="406"/>
      <c r="JQC72" s="407"/>
      <c r="JQD72" s="408"/>
      <c r="JQE72" s="409"/>
      <c r="JQF72" s="410"/>
      <c r="JQG72" s="411"/>
      <c r="JQH72" s="412"/>
      <c r="JQI72" s="406"/>
      <c r="JQJ72" s="407"/>
      <c r="JQK72" s="408"/>
      <c r="JQL72" s="409"/>
      <c r="JQM72" s="410"/>
      <c r="JQN72" s="411"/>
      <c r="JQO72" s="412"/>
      <c r="JQP72" s="406"/>
      <c r="JQQ72" s="407"/>
      <c r="JQR72" s="408"/>
      <c r="JQS72" s="409"/>
      <c r="JQT72" s="410"/>
      <c r="JQU72" s="411"/>
      <c r="JQV72" s="412"/>
      <c r="JQW72" s="406"/>
      <c r="JQX72" s="407"/>
      <c r="JQY72" s="408"/>
      <c r="JQZ72" s="409"/>
      <c r="JRA72" s="410"/>
      <c r="JRB72" s="411"/>
      <c r="JRC72" s="412"/>
      <c r="JRD72" s="406"/>
      <c r="JRE72" s="407"/>
      <c r="JRF72" s="408"/>
      <c r="JRG72" s="409"/>
      <c r="JRH72" s="410"/>
      <c r="JRI72" s="411"/>
      <c r="JRJ72" s="412"/>
      <c r="JRK72" s="406"/>
      <c r="JRL72" s="407"/>
      <c r="JRM72" s="408"/>
      <c r="JRN72" s="409"/>
      <c r="JRO72" s="410"/>
      <c r="JRP72" s="411"/>
      <c r="JRQ72" s="412"/>
      <c r="JRR72" s="406"/>
      <c r="JRS72" s="407"/>
      <c r="JRT72" s="408"/>
      <c r="JRU72" s="409"/>
      <c r="JRV72" s="410"/>
      <c r="JRW72" s="411"/>
      <c r="JRX72" s="412"/>
      <c r="JRY72" s="406"/>
      <c r="JRZ72" s="407"/>
      <c r="JSA72" s="408"/>
      <c r="JSB72" s="409"/>
      <c r="JSC72" s="410"/>
      <c r="JSD72" s="411"/>
      <c r="JSE72" s="412"/>
      <c r="JSF72" s="406"/>
      <c r="JSG72" s="407"/>
      <c r="JSH72" s="408"/>
      <c r="JSI72" s="409"/>
      <c r="JSJ72" s="410"/>
      <c r="JSK72" s="411"/>
      <c r="JSL72" s="412"/>
      <c r="JSM72" s="406"/>
      <c r="JSN72" s="407"/>
      <c r="JSO72" s="408"/>
      <c r="JSP72" s="409"/>
      <c r="JSQ72" s="410"/>
      <c r="JSR72" s="411"/>
      <c r="JSS72" s="412"/>
      <c r="JST72" s="406"/>
      <c r="JSU72" s="407"/>
      <c r="JSV72" s="408"/>
      <c r="JSW72" s="409"/>
      <c r="JSX72" s="410"/>
      <c r="JSY72" s="411"/>
      <c r="JSZ72" s="412"/>
      <c r="JTA72" s="406"/>
      <c r="JTB72" s="407"/>
      <c r="JTC72" s="408"/>
      <c r="JTD72" s="409"/>
      <c r="JTE72" s="410"/>
      <c r="JTF72" s="411"/>
      <c r="JTG72" s="412"/>
      <c r="JTH72" s="406"/>
      <c r="JTI72" s="407"/>
      <c r="JTJ72" s="408"/>
      <c r="JTK72" s="409"/>
      <c r="JTL72" s="410"/>
      <c r="JTM72" s="411"/>
      <c r="JTN72" s="412"/>
      <c r="JTO72" s="406"/>
      <c r="JTP72" s="407"/>
      <c r="JTQ72" s="408"/>
      <c r="JTR72" s="409"/>
      <c r="JTS72" s="410"/>
      <c r="JTT72" s="411"/>
      <c r="JTU72" s="412"/>
      <c r="JTV72" s="406"/>
      <c r="JTW72" s="407"/>
      <c r="JTX72" s="408"/>
      <c r="JTY72" s="409"/>
      <c r="JTZ72" s="410"/>
      <c r="JUA72" s="411"/>
      <c r="JUB72" s="412"/>
      <c r="JUC72" s="406"/>
      <c r="JUD72" s="407"/>
      <c r="JUE72" s="408"/>
      <c r="JUF72" s="409"/>
      <c r="JUG72" s="410"/>
      <c r="JUH72" s="411"/>
      <c r="JUI72" s="412"/>
      <c r="JUJ72" s="406"/>
      <c r="JUK72" s="407"/>
      <c r="JUL72" s="408"/>
      <c r="JUM72" s="409"/>
      <c r="JUN72" s="410"/>
      <c r="JUO72" s="411"/>
      <c r="JUP72" s="412"/>
      <c r="JUQ72" s="406"/>
      <c r="JUR72" s="407"/>
      <c r="JUS72" s="408"/>
      <c r="JUT72" s="409"/>
      <c r="JUU72" s="410"/>
      <c r="JUV72" s="411"/>
      <c r="JUW72" s="412"/>
      <c r="JUX72" s="406"/>
      <c r="JUY72" s="407"/>
      <c r="JUZ72" s="408"/>
      <c r="JVA72" s="409"/>
      <c r="JVB72" s="410"/>
      <c r="JVC72" s="411"/>
      <c r="JVD72" s="412"/>
      <c r="JVE72" s="406"/>
      <c r="JVF72" s="407"/>
      <c r="JVG72" s="408"/>
      <c r="JVH72" s="409"/>
      <c r="JVI72" s="410"/>
      <c r="JVJ72" s="411"/>
      <c r="JVK72" s="412"/>
      <c r="JVL72" s="406"/>
      <c r="JVM72" s="407"/>
      <c r="JVN72" s="408"/>
      <c r="JVO72" s="409"/>
      <c r="JVP72" s="410"/>
      <c r="JVQ72" s="411"/>
      <c r="JVR72" s="412"/>
      <c r="JVS72" s="406"/>
      <c r="JVT72" s="407"/>
      <c r="JVU72" s="408"/>
      <c r="JVV72" s="409"/>
      <c r="JVW72" s="410"/>
      <c r="JVX72" s="411"/>
      <c r="JVY72" s="412"/>
      <c r="JVZ72" s="406"/>
      <c r="JWA72" s="407"/>
      <c r="JWB72" s="408"/>
      <c r="JWC72" s="409"/>
      <c r="JWD72" s="410"/>
      <c r="JWE72" s="411"/>
      <c r="JWF72" s="412"/>
      <c r="JWG72" s="406"/>
      <c r="JWH72" s="407"/>
      <c r="JWI72" s="408"/>
      <c r="JWJ72" s="409"/>
      <c r="JWK72" s="410"/>
      <c r="JWL72" s="411"/>
      <c r="JWM72" s="412"/>
      <c r="JWN72" s="406"/>
      <c r="JWO72" s="407"/>
      <c r="JWP72" s="408"/>
      <c r="JWQ72" s="409"/>
      <c r="JWR72" s="410"/>
      <c r="JWS72" s="411"/>
      <c r="JWT72" s="412"/>
      <c r="JWU72" s="406"/>
      <c r="JWV72" s="407"/>
      <c r="JWW72" s="408"/>
      <c r="JWX72" s="409"/>
      <c r="JWY72" s="410"/>
      <c r="JWZ72" s="411"/>
      <c r="JXA72" s="412"/>
      <c r="JXB72" s="406"/>
      <c r="JXC72" s="407"/>
      <c r="JXD72" s="408"/>
      <c r="JXE72" s="409"/>
      <c r="JXF72" s="410"/>
      <c r="JXG72" s="411"/>
      <c r="JXH72" s="412"/>
      <c r="JXI72" s="406"/>
      <c r="JXJ72" s="407"/>
      <c r="JXK72" s="408"/>
      <c r="JXL72" s="409"/>
      <c r="JXM72" s="410"/>
      <c r="JXN72" s="411"/>
      <c r="JXO72" s="412"/>
      <c r="JXP72" s="406"/>
      <c r="JXQ72" s="407"/>
      <c r="JXR72" s="408"/>
      <c r="JXS72" s="409"/>
      <c r="JXT72" s="410"/>
      <c r="JXU72" s="411"/>
      <c r="JXV72" s="412"/>
      <c r="JXW72" s="406"/>
      <c r="JXX72" s="407"/>
      <c r="JXY72" s="408"/>
      <c r="JXZ72" s="409"/>
      <c r="JYA72" s="410"/>
      <c r="JYB72" s="411"/>
      <c r="JYC72" s="412"/>
      <c r="JYD72" s="406"/>
      <c r="JYE72" s="407"/>
      <c r="JYF72" s="408"/>
      <c r="JYG72" s="409"/>
      <c r="JYH72" s="410"/>
      <c r="JYI72" s="411"/>
      <c r="JYJ72" s="412"/>
      <c r="JYK72" s="406"/>
      <c r="JYL72" s="407"/>
      <c r="JYM72" s="408"/>
      <c r="JYN72" s="409"/>
      <c r="JYO72" s="410"/>
      <c r="JYP72" s="411"/>
      <c r="JYQ72" s="412"/>
      <c r="JYR72" s="406"/>
      <c r="JYS72" s="407"/>
      <c r="JYT72" s="408"/>
      <c r="JYU72" s="409"/>
      <c r="JYV72" s="410"/>
      <c r="JYW72" s="411"/>
      <c r="JYX72" s="412"/>
      <c r="JYY72" s="406"/>
      <c r="JYZ72" s="407"/>
      <c r="JZA72" s="408"/>
      <c r="JZB72" s="409"/>
      <c r="JZC72" s="410"/>
      <c r="JZD72" s="411"/>
      <c r="JZE72" s="412"/>
      <c r="JZF72" s="406"/>
      <c r="JZG72" s="407"/>
      <c r="JZH72" s="408"/>
      <c r="JZI72" s="409"/>
      <c r="JZJ72" s="410"/>
      <c r="JZK72" s="411"/>
      <c r="JZL72" s="412"/>
      <c r="JZM72" s="406"/>
      <c r="JZN72" s="407"/>
      <c r="JZO72" s="408"/>
      <c r="JZP72" s="409"/>
      <c r="JZQ72" s="410"/>
      <c r="JZR72" s="411"/>
      <c r="JZS72" s="412"/>
      <c r="JZT72" s="406"/>
      <c r="JZU72" s="407"/>
      <c r="JZV72" s="408"/>
      <c r="JZW72" s="409"/>
      <c r="JZX72" s="410"/>
      <c r="JZY72" s="411"/>
      <c r="JZZ72" s="412"/>
      <c r="KAA72" s="406"/>
      <c r="KAB72" s="407"/>
      <c r="KAC72" s="408"/>
      <c r="KAD72" s="409"/>
      <c r="KAE72" s="410"/>
      <c r="KAF72" s="411"/>
      <c r="KAG72" s="412"/>
      <c r="KAH72" s="406"/>
      <c r="KAI72" s="407"/>
      <c r="KAJ72" s="408"/>
      <c r="KAK72" s="409"/>
      <c r="KAL72" s="410"/>
      <c r="KAM72" s="411"/>
      <c r="KAN72" s="412"/>
      <c r="KAO72" s="406"/>
      <c r="KAP72" s="407"/>
      <c r="KAQ72" s="408"/>
      <c r="KAR72" s="409"/>
      <c r="KAS72" s="410"/>
      <c r="KAT72" s="411"/>
      <c r="KAU72" s="412"/>
      <c r="KAV72" s="406"/>
      <c r="KAW72" s="407"/>
      <c r="KAX72" s="408"/>
      <c r="KAY72" s="409"/>
      <c r="KAZ72" s="410"/>
      <c r="KBA72" s="411"/>
      <c r="KBB72" s="412"/>
      <c r="KBC72" s="406"/>
      <c r="KBD72" s="407"/>
      <c r="KBE72" s="408"/>
      <c r="KBF72" s="409"/>
      <c r="KBG72" s="410"/>
      <c r="KBH72" s="411"/>
      <c r="KBI72" s="412"/>
      <c r="KBJ72" s="406"/>
      <c r="KBK72" s="407"/>
      <c r="KBL72" s="408"/>
      <c r="KBM72" s="409"/>
      <c r="KBN72" s="410"/>
      <c r="KBO72" s="411"/>
      <c r="KBP72" s="412"/>
      <c r="KBQ72" s="406"/>
      <c r="KBR72" s="407"/>
      <c r="KBS72" s="408"/>
      <c r="KBT72" s="409"/>
      <c r="KBU72" s="410"/>
      <c r="KBV72" s="411"/>
      <c r="KBW72" s="412"/>
      <c r="KBX72" s="406"/>
      <c r="KBY72" s="407"/>
      <c r="KBZ72" s="408"/>
      <c r="KCA72" s="409"/>
      <c r="KCB72" s="410"/>
      <c r="KCC72" s="411"/>
      <c r="KCD72" s="412"/>
      <c r="KCE72" s="406"/>
      <c r="KCF72" s="407"/>
      <c r="KCG72" s="408"/>
      <c r="KCH72" s="409"/>
      <c r="KCI72" s="410"/>
      <c r="KCJ72" s="411"/>
      <c r="KCK72" s="412"/>
      <c r="KCL72" s="406"/>
      <c r="KCM72" s="407"/>
      <c r="KCN72" s="408"/>
      <c r="KCO72" s="409"/>
      <c r="KCP72" s="410"/>
      <c r="KCQ72" s="411"/>
      <c r="KCR72" s="412"/>
      <c r="KCS72" s="406"/>
      <c r="KCT72" s="407"/>
      <c r="KCU72" s="408"/>
      <c r="KCV72" s="409"/>
      <c r="KCW72" s="410"/>
      <c r="KCX72" s="411"/>
      <c r="KCY72" s="412"/>
      <c r="KCZ72" s="406"/>
      <c r="KDA72" s="407"/>
      <c r="KDB72" s="408"/>
      <c r="KDC72" s="409"/>
      <c r="KDD72" s="410"/>
      <c r="KDE72" s="411"/>
      <c r="KDF72" s="412"/>
      <c r="KDG72" s="406"/>
      <c r="KDH72" s="407"/>
      <c r="KDI72" s="408"/>
      <c r="KDJ72" s="409"/>
      <c r="KDK72" s="410"/>
      <c r="KDL72" s="411"/>
      <c r="KDM72" s="412"/>
      <c r="KDN72" s="406"/>
      <c r="KDO72" s="407"/>
      <c r="KDP72" s="408"/>
      <c r="KDQ72" s="409"/>
      <c r="KDR72" s="410"/>
      <c r="KDS72" s="411"/>
      <c r="KDT72" s="412"/>
      <c r="KDU72" s="406"/>
      <c r="KDV72" s="407"/>
      <c r="KDW72" s="408"/>
      <c r="KDX72" s="409"/>
      <c r="KDY72" s="410"/>
      <c r="KDZ72" s="411"/>
      <c r="KEA72" s="412"/>
      <c r="KEB72" s="406"/>
      <c r="KEC72" s="407"/>
      <c r="KED72" s="408"/>
      <c r="KEE72" s="409"/>
      <c r="KEF72" s="410"/>
      <c r="KEG72" s="411"/>
      <c r="KEH72" s="412"/>
      <c r="KEI72" s="406"/>
      <c r="KEJ72" s="407"/>
      <c r="KEK72" s="408"/>
      <c r="KEL72" s="409"/>
      <c r="KEM72" s="410"/>
      <c r="KEN72" s="411"/>
      <c r="KEO72" s="412"/>
      <c r="KEP72" s="406"/>
      <c r="KEQ72" s="407"/>
      <c r="KER72" s="408"/>
      <c r="KES72" s="409"/>
      <c r="KET72" s="410"/>
      <c r="KEU72" s="411"/>
      <c r="KEV72" s="412"/>
      <c r="KEW72" s="406"/>
      <c r="KEX72" s="407"/>
      <c r="KEY72" s="408"/>
      <c r="KEZ72" s="409"/>
      <c r="KFA72" s="410"/>
      <c r="KFB72" s="411"/>
      <c r="KFC72" s="412"/>
      <c r="KFD72" s="406"/>
      <c r="KFE72" s="407"/>
      <c r="KFF72" s="408"/>
      <c r="KFG72" s="409"/>
      <c r="KFH72" s="410"/>
      <c r="KFI72" s="411"/>
      <c r="KFJ72" s="412"/>
      <c r="KFK72" s="406"/>
      <c r="KFL72" s="407"/>
      <c r="KFM72" s="408"/>
      <c r="KFN72" s="409"/>
      <c r="KFO72" s="410"/>
      <c r="KFP72" s="411"/>
      <c r="KFQ72" s="412"/>
      <c r="KFR72" s="406"/>
      <c r="KFS72" s="407"/>
      <c r="KFT72" s="408"/>
      <c r="KFU72" s="409"/>
      <c r="KFV72" s="410"/>
      <c r="KFW72" s="411"/>
      <c r="KFX72" s="412"/>
      <c r="KFY72" s="406"/>
      <c r="KFZ72" s="407"/>
      <c r="KGA72" s="408"/>
      <c r="KGB72" s="409"/>
      <c r="KGC72" s="410"/>
      <c r="KGD72" s="411"/>
      <c r="KGE72" s="412"/>
      <c r="KGF72" s="406"/>
      <c r="KGG72" s="407"/>
      <c r="KGH72" s="408"/>
      <c r="KGI72" s="409"/>
      <c r="KGJ72" s="410"/>
      <c r="KGK72" s="411"/>
      <c r="KGL72" s="412"/>
      <c r="KGM72" s="406"/>
      <c r="KGN72" s="407"/>
      <c r="KGO72" s="408"/>
      <c r="KGP72" s="409"/>
      <c r="KGQ72" s="410"/>
      <c r="KGR72" s="411"/>
      <c r="KGS72" s="412"/>
      <c r="KGT72" s="406"/>
      <c r="KGU72" s="407"/>
      <c r="KGV72" s="408"/>
      <c r="KGW72" s="409"/>
      <c r="KGX72" s="410"/>
      <c r="KGY72" s="411"/>
      <c r="KGZ72" s="412"/>
      <c r="KHA72" s="406"/>
      <c r="KHB72" s="407"/>
      <c r="KHC72" s="408"/>
      <c r="KHD72" s="409"/>
      <c r="KHE72" s="410"/>
      <c r="KHF72" s="411"/>
      <c r="KHG72" s="412"/>
      <c r="KHH72" s="406"/>
      <c r="KHI72" s="407"/>
      <c r="KHJ72" s="408"/>
      <c r="KHK72" s="409"/>
      <c r="KHL72" s="410"/>
      <c r="KHM72" s="411"/>
      <c r="KHN72" s="412"/>
      <c r="KHO72" s="406"/>
      <c r="KHP72" s="407"/>
      <c r="KHQ72" s="408"/>
      <c r="KHR72" s="409"/>
      <c r="KHS72" s="410"/>
      <c r="KHT72" s="411"/>
      <c r="KHU72" s="412"/>
      <c r="KHV72" s="406"/>
      <c r="KHW72" s="407"/>
      <c r="KHX72" s="408"/>
      <c r="KHY72" s="409"/>
      <c r="KHZ72" s="410"/>
      <c r="KIA72" s="411"/>
      <c r="KIB72" s="412"/>
      <c r="KIC72" s="406"/>
      <c r="KID72" s="407"/>
      <c r="KIE72" s="408"/>
      <c r="KIF72" s="409"/>
      <c r="KIG72" s="410"/>
      <c r="KIH72" s="411"/>
      <c r="KII72" s="412"/>
      <c r="KIJ72" s="406"/>
      <c r="KIK72" s="407"/>
      <c r="KIL72" s="408"/>
      <c r="KIM72" s="409"/>
      <c r="KIN72" s="410"/>
      <c r="KIO72" s="411"/>
      <c r="KIP72" s="412"/>
      <c r="KIQ72" s="406"/>
      <c r="KIR72" s="407"/>
      <c r="KIS72" s="408"/>
      <c r="KIT72" s="409"/>
      <c r="KIU72" s="410"/>
      <c r="KIV72" s="411"/>
      <c r="KIW72" s="412"/>
      <c r="KIX72" s="406"/>
      <c r="KIY72" s="407"/>
      <c r="KIZ72" s="408"/>
      <c r="KJA72" s="409"/>
      <c r="KJB72" s="410"/>
      <c r="KJC72" s="411"/>
      <c r="KJD72" s="412"/>
      <c r="KJE72" s="406"/>
      <c r="KJF72" s="407"/>
      <c r="KJG72" s="408"/>
      <c r="KJH72" s="409"/>
      <c r="KJI72" s="410"/>
      <c r="KJJ72" s="411"/>
      <c r="KJK72" s="412"/>
      <c r="KJL72" s="406"/>
      <c r="KJM72" s="407"/>
      <c r="KJN72" s="408"/>
      <c r="KJO72" s="409"/>
      <c r="KJP72" s="410"/>
      <c r="KJQ72" s="411"/>
      <c r="KJR72" s="412"/>
      <c r="KJS72" s="406"/>
      <c r="KJT72" s="407"/>
      <c r="KJU72" s="408"/>
      <c r="KJV72" s="409"/>
      <c r="KJW72" s="410"/>
      <c r="KJX72" s="411"/>
      <c r="KJY72" s="412"/>
      <c r="KJZ72" s="406"/>
      <c r="KKA72" s="407"/>
      <c r="KKB72" s="408"/>
      <c r="KKC72" s="409"/>
      <c r="KKD72" s="410"/>
      <c r="KKE72" s="411"/>
      <c r="KKF72" s="412"/>
      <c r="KKG72" s="406"/>
      <c r="KKH72" s="407"/>
      <c r="KKI72" s="408"/>
      <c r="KKJ72" s="409"/>
      <c r="KKK72" s="410"/>
      <c r="KKL72" s="411"/>
      <c r="KKM72" s="412"/>
      <c r="KKN72" s="406"/>
      <c r="KKO72" s="407"/>
      <c r="KKP72" s="408"/>
      <c r="KKQ72" s="409"/>
      <c r="KKR72" s="410"/>
      <c r="KKS72" s="411"/>
      <c r="KKT72" s="412"/>
      <c r="KKU72" s="406"/>
      <c r="KKV72" s="407"/>
      <c r="KKW72" s="408"/>
      <c r="KKX72" s="409"/>
      <c r="KKY72" s="410"/>
      <c r="KKZ72" s="411"/>
      <c r="KLA72" s="412"/>
      <c r="KLB72" s="406"/>
      <c r="KLC72" s="407"/>
      <c r="KLD72" s="408"/>
      <c r="KLE72" s="409"/>
      <c r="KLF72" s="410"/>
      <c r="KLG72" s="411"/>
      <c r="KLH72" s="412"/>
      <c r="KLI72" s="406"/>
      <c r="KLJ72" s="407"/>
      <c r="KLK72" s="408"/>
      <c r="KLL72" s="409"/>
      <c r="KLM72" s="410"/>
      <c r="KLN72" s="411"/>
      <c r="KLO72" s="412"/>
      <c r="KLP72" s="406"/>
      <c r="KLQ72" s="407"/>
      <c r="KLR72" s="408"/>
      <c r="KLS72" s="409"/>
      <c r="KLT72" s="410"/>
      <c r="KLU72" s="411"/>
      <c r="KLV72" s="412"/>
      <c r="KLW72" s="406"/>
      <c r="KLX72" s="407"/>
      <c r="KLY72" s="408"/>
      <c r="KLZ72" s="409"/>
      <c r="KMA72" s="410"/>
      <c r="KMB72" s="411"/>
      <c r="KMC72" s="412"/>
      <c r="KMD72" s="406"/>
      <c r="KME72" s="407"/>
      <c r="KMF72" s="408"/>
      <c r="KMG72" s="409"/>
      <c r="KMH72" s="410"/>
      <c r="KMI72" s="411"/>
      <c r="KMJ72" s="412"/>
      <c r="KMK72" s="406"/>
      <c r="KML72" s="407"/>
      <c r="KMM72" s="408"/>
      <c r="KMN72" s="409"/>
      <c r="KMO72" s="410"/>
      <c r="KMP72" s="411"/>
      <c r="KMQ72" s="412"/>
      <c r="KMR72" s="406"/>
      <c r="KMS72" s="407"/>
      <c r="KMT72" s="408"/>
      <c r="KMU72" s="409"/>
      <c r="KMV72" s="410"/>
      <c r="KMW72" s="411"/>
      <c r="KMX72" s="412"/>
      <c r="KMY72" s="406"/>
      <c r="KMZ72" s="407"/>
      <c r="KNA72" s="408"/>
      <c r="KNB72" s="409"/>
      <c r="KNC72" s="410"/>
      <c r="KND72" s="411"/>
      <c r="KNE72" s="412"/>
      <c r="KNF72" s="406"/>
      <c r="KNG72" s="407"/>
      <c r="KNH72" s="408"/>
      <c r="KNI72" s="409"/>
      <c r="KNJ72" s="410"/>
      <c r="KNK72" s="411"/>
      <c r="KNL72" s="412"/>
      <c r="KNM72" s="406"/>
      <c r="KNN72" s="407"/>
      <c r="KNO72" s="408"/>
      <c r="KNP72" s="409"/>
      <c r="KNQ72" s="410"/>
      <c r="KNR72" s="411"/>
      <c r="KNS72" s="412"/>
      <c r="KNT72" s="406"/>
      <c r="KNU72" s="407"/>
      <c r="KNV72" s="408"/>
      <c r="KNW72" s="409"/>
      <c r="KNX72" s="410"/>
      <c r="KNY72" s="411"/>
      <c r="KNZ72" s="412"/>
      <c r="KOA72" s="406"/>
      <c r="KOB72" s="407"/>
      <c r="KOC72" s="408"/>
      <c r="KOD72" s="409"/>
      <c r="KOE72" s="410"/>
      <c r="KOF72" s="411"/>
      <c r="KOG72" s="412"/>
      <c r="KOH72" s="406"/>
      <c r="KOI72" s="407"/>
      <c r="KOJ72" s="408"/>
      <c r="KOK72" s="409"/>
      <c r="KOL72" s="410"/>
      <c r="KOM72" s="411"/>
      <c r="KON72" s="412"/>
      <c r="KOO72" s="406"/>
      <c r="KOP72" s="407"/>
      <c r="KOQ72" s="408"/>
      <c r="KOR72" s="409"/>
      <c r="KOS72" s="410"/>
      <c r="KOT72" s="411"/>
      <c r="KOU72" s="412"/>
      <c r="KOV72" s="406"/>
      <c r="KOW72" s="407"/>
      <c r="KOX72" s="408"/>
      <c r="KOY72" s="409"/>
      <c r="KOZ72" s="410"/>
      <c r="KPA72" s="411"/>
      <c r="KPB72" s="412"/>
      <c r="KPC72" s="406"/>
      <c r="KPD72" s="407"/>
      <c r="KPE72" s="408"/>
      <c r="KPF72" s="409"/>
      <c r="KPG72" s="410"/>
      <c r="KPH72" s="411"/>
      <c r="KPI72" s="412"/>
      <c r="KPJ72" s="406"/>
      <c r="KPK72" s="407"/>
      <c r="KPL72" s="408"/>
      <c r="KPM72" s="409"/>
      <c r="KPN72" s="410"/>
      <c r="KPO72" s="411"/>
      <c r="KPP72" s="412"/>
      <c r="KPQ72" s="406"/>
      <c r="KPR72" s="407"/>
      <c r="KPS72" s="408"/>
      <c r="KPT72" s="409"/>
      <c r="KPU72" s="410"/>
      <c r="KPV72" s="411"/>
      <c r="KPW72" s="412"/>
      <c r="KPX72" s="406"/>
      <c r="KPY72" s="407"/>
      <c r="KPZ72" s="408"/>
      <c r="KQA72" s="409"/>
      <c r="KQB72" s="410"/>
      <c r="KQC72" s="411"/>
      <c r="KQD72" s="412"/>
      <c r="KQE72" s="406"/>
      <c r="KQF72" s="407"/>
      <c r="KQG72" s="408"/>
      <c r="KQH72" s="409"/>
      <c r="KQI72" s="410"/>
      <c r="KQJ72" s="411"/>
      <c r="KQK72" s="412"/>
      <c r="KQL72" s="406"/>
      <c r="KQM72" s="407"/>
      <c r="KQN72" s="408"/>
      <c r="KQO72" s="409"/>
      <c r="KQP72" s="410"/>
      <c r="KQQ72" s="411"/>
      <c r="KQR72" s="412"/>
      <c r="KQS72" s="406"/>
      <c r="KQT72" s="407"/>
      <c r="KQU72" s="408"/>
      <c r="KQV72" s="409"/>
      <c r="KQW72" s="410"/>
      <c r="KQX72" s="411"/>
      <c r="KQY72" s="412"/>
      <c r="KQZ72" s="406"/>
      <c r="KRA72" s="407"/>
      <c r="KRB72" s="408"/>
      <c r="KRC72" s="409"/>
      <c r="KRD72" s="410"/>
      <c r="KRE72" s="411"/>
      <c r="KRF72" s="412"/>
      <c r="KRG72" s="406"/>
      <c r="KRH72" s="407"/>
      <c r="KRI72" s="408"/>
      <c r="KRJ72" s="409"/>
      <c r="KRK72" s="410"/>
      <c r="KRL72" s="411"/>
      <c r="KRM72" s="412"/>
      <c r="KRN72" s="406"/>
      <c r="KRO72" s="407"/>
      <c r="KRP72" s="408"/>
      <c r="KRQ72" s="409"/>
      <c r="KRR72" s="410"/>
      <c r="KRS72" s="411"/>
      <c r="KRT72" s="412"/>
      <c r="KRU72" s="406"/>
      <c r="KRV72" s="407"/>
      <c r="KRW72" s="408"/>
      <c r="KRX72" s="409"/>
      <c r="KRY72" s="410"/>
      <c r="KRZ72" s="411"/>
      <c r="KSA72" s="412"/>
      <c r="KSB72" s="406"/>
      <c r="KSC72" s="407"/>
      <c r="KSD72" s="408"/>
      <c r="KSE72" s="409"/>
      <c r="KSF72" s="410"/>
      <c r="KSG72" s="411"/>
      <c r="KSH72" s="412"/>
      <c r="KSI72" s="406"/>
      <c r="KSJ72" s="407"/>
      <c r="KSK72" s="408"/>
      <c r="KSL72" s="409"/>
      <c r="KSM72" s="410"/>
      <c r="KSN72" s="411"/>
      <c r="KSO72" s="412"/>
      <c r="KSP72" s="406"/>
      <c r="KSQ72" s="407"/>
      <c r="KSR72" s="408"/>
      <c r="KSS72" s="409"/>
      <c r="KST72" s="410"/>
      <c r="KSU72" s="411"/>
      <c r="KSV72" s="412"/>
      <c r="KSW72" s="406"/>
      <c r="KSX72" s="407"/>
      <c r="KSY72" s="408"/>
      <c r="KSZ72" s="409"/>
      <c r="KTA72" s="410"/>
      <c r="KTB72" s="411"/>
      <c r="KTC72" s="412"/>
      <c r="KTD72" s="406"/>
      <c r="KTE72" s="407"/>
      <c r="KTF72" s="408"/>
      <c r="KTG72" s="409"/>
      <c r="KTH72" s="410"/>
      <c r="KTI72" s="411"/>
      <c r="KTJ72" s="412"/>
      <c r="KTK72" s="406"/>
      <c r="KTL72" s="407"/>
      <c r="KTM72" s="408"/>
      <c r="KTN72" s="409"/>
      <c r="KTO72" s="410"/>
      <c r="KTP72" s="411"/>
      <c r="KTQ72" s="412"/>
      <c r="KTR72" s="406"/>
      <c r="KTS72" s="407"/>
      <c r="KTT72" s="408"/>
      <c r="KTU72" s="409"/>
      <c r="KTV72" s="410"/>
      <c r="KTW72" s="411"/>
      <c r="KTX72" s="412"/>
      <c r="KTY72" s="406"/>
      <c r="KTZ72" s="407"/>
      <c r="KUA72" s="408"/>
      <c r="KUB72" s="409"/>
      <c r="KUC72" s="410"/>
      <c r="KUD72" s="411"/>
      <c r="KUE72" s="412"/>
      <c r="KUF72" s="406"/>
      <c r="KUG72" s="407"/>
      <c r="KUH72" s="408"/>
      <c r="KUI72" s="409"/>
      <c r="KUJ72" s="410"/>
      <c r="KUK72" s="411"/>
      <c r="KUL72" s="412"/>
      <c r="KUM72" s="406"/>
      <c r="KUN72" s="407"/>
      <c r="KUO72" s="408"/>
      <c r="KUP72" s="409"/>
      <c r="KUQ72" s="410"/>
      <c r="KUR72" s="411"/>
      <c r="KUS72" s="412"/>
      <c r="KUT72" s="406"/>
      <c r="KUU72" s="407"/>
      <c r="KUV72" s="408"/>
      <c r="KUW72" s="409"/>
      <c r="KUX72" s="410"/>
      <c r="KUY72" s="411"/>
      <c r="KUZ72" s="412"/>
      <c r="KVA72" s="406"/>
      <c r="KVB72" s="407"/>
      <c r="KVC72" s="408"/>
      <c r="KVD72" s="409"/>
      <c r="KVE72" s="410"/>
      <c r="KVF72" s="411"/>
      <c r="KVG72" s="412"/>
      <c r="KVH72" s="406"/>
      <c r="KVI72" s="407"/>
      <c r="KVJ72" s="408"/>
      <c r="KVK72" s="409"/>
      <c r="KVL72" s="410"/>
      <c r="KVM72" s="411"/>
      <c r="KVN72" s="412"/>
      <c r="KVO72" s="406"/>
      <c r="KVP72" s="407"/>
      <c r="KVQ72" s="408"/>
      <c r="KVR72" s="409"/>
      <c r="KVS72" s="410"/>
      <c r="KVT72" s="411"/>
      <c r="KVU72" s="412"/>
      <c r="KVV72" s="406"/>
      <c r="KVW72" s="407"/>
      <c r="KVX72" s="408"/>
      <c r="KVY72" s="409"/>
      <c r="KVZ72" s="410"/>
      <c r="KWA72" s="411"/>
      <c r="KWB72" s="412"/>
      <c r="KWC72" s="406"/>
      <c r="KWD72" s="407"/>
      <c r="KWE72" s="408"/>
      <c r="KWF72" s="409"/>
      <c r="KWG72" s="410"/>
      <c r="KWH72" s="411"/>
      <c r="KWI72" s="412"/>
      <c r="KWJ72" s="406"/>
      <c r="KWK72" s="407"/>
      <c r="KWL72" s="408"/>
      <c r="KWM72" s="409"/>
      <c r="KWN72" s="410"/>
      <c r="KWO72" s="411"/>
      <c r="KWP72" s="412"/>
      <c r="KWQ72" s="406"/>
      <c r="KWR72" s="407"/>
      <c r="KWS72" s="408"/>
      <c r="KWT72" s="409"/>
      <c r="KWU72" s="410"/>
      <c r="KWV72" s="411"/>
      <c r="KWW72" s="412"/>
      <c r="KWX72" s="406"/>
      <c r="KWY72" s="407"/>
      <c r="KWZ72" s="408"/>
      <c r="KXA72" s="409"/>
      <c r="KXB72" s="410"/>
      <c r="KXC72" s="411"/>
      <c r="KXD72" s="412"/>
      <c r="KXE72" s="406"/>
      <c r="KXF72" s="407"/>
      <c r="KXG72" s="408"/>
      <c r="KXH72" s="409"/>
      <c r="KXI72" s="410"/>
      <c r="KXJ72" s="411"/>
      <c r="KXK72" s="412"/>
      <c r="KXL72" s="406"/>
      <c r="KXM72" s="407"/>
      <c r="KXN72" s="408"/>
      <c r="KXO72" s="409"/>
      <c r="KXP72" s="410"/>
      <c r="KXQ72" s="411"/>
      <c r="KXR72" s="412"/>
      <c r="KXS72" s="406"/>
      <c r="KXT72" s="407"/>
      <c r="KXU72" s="408"/>
      <c r="KXV72" s="409"/>
      <c r="KXW72" s="410"/>
      <c r="KXX72" s="411"/>
      <c r="KXY72" s="412"/>
      <c r="KXZ72" s="406"/>
      <c r="KYA72" s="407"/>
      <c r="KYB72" s="408"/>
      <c r="KYC72" s="409"/>
      <c r="KYD72" s="410"/>
      <c r="KYE72" s="411"/>
      <c r="KYF72" s="412"/>
      <c r="KYG72" s="406"/>
      <c r="KYH72" s="407"/>
      <c r="KYI72" s="408"/>
      <c r="KYJ72" s="409"/>
      <c r="KYK72" s="410"/>
      <c r="KYL72" s="411"/>
      <c r="KYM72" s="412"/>
      <c r="KYN72" s="406"/>
      <c r="KYO72" s="407"/>
      <c r="KYP72" s="408"/>
      <c r="KYQ72" s="409"/>
      <c r="KYR72" s="410"/>
      <c r="KYS72" s="411"/>
      <c r="KYT72" s="412"/>
      <c r="KYU72" s="406"/>
      <c r="KYV72" s="407"/>
      <c r="KYW72" s="408"/>
      <c r="KYX72" s="409"/>
      <c r="KYY72" s="410"/>
      <c r="KYZ72" s="411"/>
      <c r="KZA72" s="412"/>
      <c r="KZB72" s="406"/>
      <c r="KZC72" s="407"/>
      <c r="KZD72" s="408"/>
      <c r="KZE72" s="409"/>
      <c r="KZF72" s="410"/>
      <c r="KZG72" s="411"/>
      <c r="KZH72" s="412"/>
      <c r="KZI72" s="406"/>
      <c r="KZJ72" s="407"/>
      <c r="KZK72" s="408"/>
      <c r="KZL72" s="409"/>
      <c r="KZM72" s="410"/>
      <c r="KZN72" s="411"/>
      <c r="KZO72" s="412"/>
      <c r="KZP72" s="406"/>
      <c r="KZQ72" s="407"/>
      <c r="KZR72" s="408"/>
      <c r="KZS72" s="409"/>
      <c r="KZT72" s="410"/>
      <c r="KZU72" s="411"/>
      <c r="KZV72" s="412"/>
      <c r="KZW72" s="406"/>
      <c r="KZX72" s="407"/>
      <c r="KZY72" s="408"/>
      <c r="KZZ72" s="409"/>
      <c r="LAA72" s="410"/>
      <c r="LAB72" s="411"/>
      <c r="LAC72" s="412"/>
      <c r="LAD72" s="406"/>
      <c r="LAE72" s="407"/>
      <c r="LAF72" s="408"/>
      <c r="LAG72" s="409"/>
      <c r="LAH72" s="410"/>
      <c r="LAI72" s="411"/>
      <c r="LAJ72" s="412"/>
      <c r="LAK72" s="406"/>
      <c r="LAL72" s="407"/>
      <c r="LAM72" s="408"/>
      <c r="LAN72" s="409"/>
      <c r="LAO72" s="410"/>
      <c r="LAP72" s="411"/>
      <c r="LAQ72" s="412"/>
      <c r="LAR72" s="406"/>
      <c r="LAS72" s="407"/>
      <c r="LAT72" s="408"/>
      <c r="LAU72" s="409"/>
      <c r="LAV72" s="410"/>
      <c r="LAW72" s="411"/>
      <c r="LAX72" s="412"/>
      <c r="LAY72" s="406"/>
      <c r="LAZ72" s="407"/>
      <c r="LBA72" s="408"/>
      <c r="LBB72" s="409"/>
      <c r="LBC72" s="410"/>
      <c r="LBD72" s="411"/>
      <c r="LBE72" s="412"/>
      <c r="LBF72" s="406"/>
      <c r="LBG72" s="407"/>
      <c r="LBH72" s="408"/>
      <c r="LBI72" s="409"/>
      <c r="LBJ72" s="410"/>
      <c r="LBK72" s="411"/>
      <c r="LBL72" s="412"/>
      <c r="LBM72" s="406"/>
      <c r="LBN72" s="407"/>
      <c r="LBO72" s="408"/>
      <c r="LBP72" s="409"/>
      <c r="LBQ72" s="410"/>
      <c r="LBR72" s="411"/>
      <c r="LBS72" s="412"/>
      <c r="LBT72" s="406"/>
      <c r="LBU72" s="407"/>
      <c r="LBV72" s="408"/>
      <c r="LBW72" s="409"/>
      <c r="LBX72" s="410"/>
      <c r="LBY72" s="411"/>
      <c r="LBZ72" s="412"/>
      <c r="LCA72" s="406"/>
      <c r="LCB72" s="407"/>
      <c r="LCC72" s="408"/>
      <c r="LCD72" s="409"/>
      <c r="LCE72" s="410"/>
      <c r="LCF72" s="411"/>
      <c r="LCG72" s="412"/>
      <c r="LCH72" s="406"/>
      <c r="LCI72" s="407"/>
      <c r="LCJ72" s="408"/>
      <c r="LCK72" s="409"/>
      <c r="LCL72" s="410"/>
      <c r="LCM72" s="411"/>
      <c r="LCN72" s="412"/>
      <c r="LCO72" s="406"/>
      <c r="LCP72" s="407"/>
      <c r="LCQ72" s="408"/>
      <c r="LCR72" s="409"/>
      <c r="LCS72" s="410"/>
      <c r="LCT72" s="411"/>
      <c r="LCU72" s="412"/>
      <c r="LCV72" s="406"/>
      <c r="LCW72" s="407"/>
      <c r="LCX72" s="408"/>
      <c r="LCY72" s="409"/>
      <c r="LCZ72" s="410"/>
      <c r="LDA72" s="411"/>
      <c r="LDB72" s="412"/>
      <c r="LDC72" s="406"/>
      <c r="LDD72" s="407"/>
      <c r="LDE72" s="408"/>
      <c r="LDF72" s="409"/>
      <c r="LDG72" s="410"/>
      <c r="LDH72" s="411"/>
      <c r="LDI72" s="412"/>
      <c r="LDJ72" s="406"/>
      <c r="LDK72" s="407"/>
      <c r="LDL72" s="408"/>
      <c r="LDM72" s="409"/>
      <c r="LDN72" s="410"/>
      <c r="LDO72" s="411"/>
      <c r="LDP72" s="412"/>
      <c r="LDQ72" s="406"/>
      <c r="LDR72" s="407"/>
      <c r="LDS72" s="408"/>
      <c r="LDT72" s="409"/>
      <c r="LDU72" s="410"/>
      <c r="LDV72" s="411"/>
      <c r="LDW72" s="412"/>
      <c r="LDX72" s="406"/>
      <c r="LDY72" s="407"/>
      <c r="LDZ72" s="408"/>
      <c r="LEA72" s="409"/>
      <c r="LEB72" s="410"/>
      <c r="LEC72" s="411"/>
      <c r="LED72" s="412"/>
      <c r="LEE72" s="406"/>
      <c r="LEF72" s="407"/>
      <c r="LEG72" s="408"/>
      <c r="LEH72" s="409"/>
      <c r="LEI72" s="410"/>
      <c r="LEJ72" s="411"/>
      <c r="LEK72" s="412"/>
      <c r="LEL72" s="406"/>
      <c r="LEM72" s="407"/>
      <c r="LEN72" s="408"/>
      <c r="LEO72" s="409"/>
      <c r="LEP72" s="410"/>
      <c r="LEQ72" s="411"/>
      <c r="LER72" s="412"/>
      <c r="LES72" s="406"/>
      <c r="LET72" s="407"/>
      <c r="LEU72" s="408"/>
      <c r="LEV72" s="409"/>
      <c r="LEW72" s="410"/>
      <c r="LEX72" s="411"/>
      <c r="LEY72" s="412"/>
      <c r="LEZ72" s="406"/>
      <c r="LFA72" s="407"/>
      <c r="LFB72" s="408"/>
      <c r="LFC72" s="409"/>
      <c r="LFD72" s="410"/>
      <c r="LFE72" s="411"/>
      <c r="LFF72" s="412"/>
      <c r="LFG72" s="406"/>
      <c r="LFH72" s="407"/>
      <c r="LFI72" s="408"/>
      <c r="LFJ72" s="409"/>
      <c r="LFK72" s="410"/>
      <c r="LFL72" s="411"/>
      <c r="LFM72" s="412"/>
      <c r="LFN72" s="406"/>
      <c r="LFO72" s="407"/>
      <c r="LFP72" s="408"/>
      <c r="LFQ72" s="409"/>
      <c r="LFR72" s="410"/>
      <c r="LFS72" s="411"/>
      <c r="LFT72" s="412"/>
      <c r="LFU72" s="406"/>
      <c r="LFV72" s="407"/>
      <c r="LFW72" s="408"/>
      <c r="LFX72" s="409"/>
      <c r="LFY72" s="410"/>
      <c r="LFZ72" s="411"/>
      <c r="LGA72" s="412"/>
      <c r="LGB72" s="406"/>
      <c r="LGC72" s="407"/>
      <c r="LGD72" s="408"/>
      <c r="LGE72" s="409"/>
      <c r="LGF72" s="410"/>
      <c r="LGG72" s="411"/>
      <c r="LGH72" s="412"/>
      <c r="LGI72" s="406"/>
      <c r="LGJ72" s="407"/>
      <c r="LGK72" s="408"/>
      <c r="LGL72" s="409"/>
      <c r="LGM72" s="410"/>
      <c r="LGN72" s="411"/>
      <c r="LGO72" s="412"/>
      <c r="LGP72" s="406"/>
      <c r="LGQ72" s="407"/>
      <c r="LGR72" s="408"/>
      <c r="LGS72" s="409"/>
      <c r="LGT72" s="410"/>
      <c r="LGU72" s="411"/>
      <c r="LGV72" s="412"/>
      <c r="LGW72" s="406"/>
      <c r="LGX72" s="407"/>
      <c r="LGY72" s="408"/>
      <c r="LGZ72" s="409"/>
      <c r="LHA72" s="410"/>
      <c r="LHB72" s="411"/>
      <c r="LHC72" s="412"/>
      <c r="LHD72" s="406"/>
      <c r="LHE72" s="407"/>
      <c r="LHF72" s="408"/>
      <c r="LHG72" s="409"/>
      <c r="LHH72" s="410"/>
      <c r="LHI72" s="411"/>
      <c r="LHJ72" s="412"/>
      <c r="LHK72" s="406"/>
      <c r="LHL72" s="407"/>
      <c r="LHM72" s="408"/>
      <c r="LHN72" s="409"/>
      <c r="LHO72" s="410"/>
      <c r="LHP72" s="411"/>
      <c r="LHQ72" s="412"/>
      <c r="LHR72" s="406"/>
      <c r="LHS72" s="407"/>
      <c r="LHT72" s="408"/>
      <c r="LHU72" s="409"/>
      <c r="LHV72" s="410"/>
      <c r="LHW72" s="411"/>
      <c r="LHX72" s="412"/>
      <c r="LHY72" s="406"/>
      <c r="LHZ72" s="407"/>
      <c r="LIA72" s="408"/>
      <c r="LIB72" s="409"/>
      <c r="LIC72" s="410"/>
      <c r="LID72" s="411"/>
      <c r="LIE72" s="412"/>
      <c r="LIF72" s="406"/>
      <c r="LIG72" s="407"/>
      <c r="LIH72" s="408"/>
      <c r="LII72" s="409"/>
      <c r="LIJ72" s="410"/>
      <c r="LIK72" s="411"/>
      <c r="LIL72" s="412"/>
      <c r="LIM72" s="406"/>
      <c r="LIN72" s="407"/>
      <c r="LIO72" s="408"/>
      <c r="LIP72" s="409"/>
      <c r="LIQ72" s="410"/>
      <c r="LIR72" s="411"/>
      <c r="LIS72" s="412"/>
      <c r="LIT72" s="406"/>
      <c r="LIU72" s="407"/>
      <c r="LIV72" s="408"/>
      <c r="LIW72" s="409"/>
      <c r="LIX72" s="410"/>
      <c r="LIY72" s="411"/>
      <c r="LIZ72" s="412"/>
      <c r="LJA72" s="406"/>
      <c r="LJB72" s="407"/>
      <c r="LJC72" s="408"/>
      <c r="LJD72" s="409"/>
      <c r="LJE72" s="410"/>
      <c r="LJF72" s="411"/>
      <c r="LJG72" s="412"/>
      <c r="LJH72" s="406"/>
      <c r="LJI72" s="407"/>
      <c r="LJJ72" s="408"/>
      <c r="LJK72" s="409"/>
      <c r="LJL72" s="410"/>
      <c r="LJM72" s="411"/>
      <c r="LJN72" s="412"/>
      <c r="LJO72" s="406"/>
      <c r="LJP72" s="407"/>
      <c r="LJQ72" s="408"/>
      <c r="LJR72" s="409"/>
      <c r="LJS72" s="410"/>
      <c r="LJT72" s="411"/>
      <c r="LJU72" s="412"/>
      <c r="LJV72" s="406"/>
      <c r="LJW72" s="407"/>
      <c r="LJX72" s="408"/>
      <c r="LJY72" s="409"/>
      <c r="LJZ72" s="410"/>
      <c r="LKA72" s="411"/>
      <c r="LKB72" s="412"/>
      <c r="LKC72" s="406"/>
      <c r="LKD72" s="407"/>
      <c r="LKE72" s="408"/>
      <c r="LKF72" s="409"/>
      <c r="LKG72" s="410"/>
      <c r="LKH72" s="411"/>
      <c r="LKI72" s="412"/>
      <c r="LKJ72" s="406"/>
      <c r="LKK72" s="407"/>
      <c r="LKL72" s="408"/>
      <c r="LKM72" s="409"/>
      <c r="LKN72" s="410"/>
      <c r="LKO72" s="411"/>
      <c r="LKP72" s="412"/>
      <c r="LKQ72" s="406"/>
      <c r="LKR72" s="407"/>
      <c r="LKS72" s="408"/>
      <c r="LKT72" s="409"/>
      <c r="LKU72" s="410"/>
      <c r="LKV72" s="411"/>
      <c r="LKW72" s="412"/>
      <c r="LKX72" s="406"/>
      <c r="LKY72" s="407"/>
      <c r="LKZ72" s="408"/>
      <c r="LLA72" s="409"/>
      <c r="LLB72" s="410"/>
      <c r="LLC72" s="411"/>
      <c r="LLD72" s="412"/>
      <c r="LLE72" s="406"/>
      <c r="LLF72" s="407"/>
      <c r="LLG72" s="408"/>
      <c r="LLH72" s="409"/>
      <c r="LLI72" s="410"/>
      <c r="LLJ72" s="411"/>
      <c r="LLK72" s="412"/>
      <c r="LLL72" s="406"/>
      <c r="LLM72" s="407"/>
      <c r="LLN72" s="408"/>
      <c r="LLO72" s="409"/>
      <c r="LLP72" s="410"/>
      <c r="LLQ72" s="411"/>
      <c r="LLR72" s="412"/>
      <c r="LLS72" s="406"/>
      <c r="LLT72" s="407"/>
      <c r="LLU72" s="408"/>
      <c r="LLV72" s="409"/>
      <c r="LLW72" s="410"/>
      <c r="LLX72" s="411"/>
      <c r="LLY72" s="412"/>
      <c r="LLZ72" s="406"/>
      <c r="LMA72" s="407"/>
      <c r="LMB72" s="408"/>
      <c r="LMC72" s="409"/>
      <c r="LMD72" s="410"/>
      <c r="LME72" s="411"/>
      <c r="LMF72" s="412"/>
      <c r="LMG72" s="406"/>
      <c r="LMH72" s="407"/>
      <c r="LMI72" s="408"/>
      <c r="LMJ72" s="409"/>
      <c r="LMK72" s="410"/>
      <c r="LML72" s="411"/>
      <c r="LMM72" s="412"/>
      <c r="LMN72" s="406"/>
      <c r="LMO72" s="407"/>
      <c r="LMP72" s="408"/>
      <c r="LMQ72" s="409"/>
      <c r="LMR72" s="410"/>
      <c r="LMS72" s="411"/>
      <c r="LMT72" s="412"/>
      <c r="LMU72" s="406"/>
      <c r="LMV72" s="407"/>
      <c r="LMW72" s="408"/>
      <c r="LMX72" s="409"/>
      <c r="LMY72" s="410"/>
      <c r="LMZ72" s="411"/>
      <c r="LNA72" s="412"/>
      <c r="LNB72" s="406"/>
      <c r="LNC72" s="407"/>
      <c r="LND72" s="408"/>
      <c r="LNE72" s="409"/>
      <c r="LNF72" s="410"/>
      <c r="LNG72" s="411"/>
      <c r="LNH72" s="412"/>
      <c r="LNI72" s="406"/>
      <c r="LNJ72" s="407"/>
      <c r="LNK72" s="408"/>
      <c r="LNL72" s="409"/>
      <c r="LNM72" s="410"/>
      <c r="LNN72" s="411"/>
      <c r="LNO72" s="412"/>
      <c r="LNP72" s="406"/>
      <c r="LNQ72" s="407"/>
      <c r="LNR72" s="408"/>
      <c r="LNS72" s="409"/>
      <c r="LNT72" s="410"/>
      <c r="LNU72" s="411"/>
      <c r="LNV72" s="412"/>
      <c r="LNW72" s="406"/>
      <c r="LNX72" s="407"/>
      <c r="LNY72" s="408"/>
      <c r="LNZ72" s="409"/>
      <c r="LOA72" s="410"/>
      <c r="LOB72" s="411"/>
      <c r="LOC72" s="412"/>
      <c r="LOD72" s="406"/>
      <c r="LOE72" s="407"/>
      <c r="LOF72" s="408"/>
      <c r="LOG72" s="409"/>
      <c r="LOH72" s="410"/>
      <c r="LOI72" s="411"/>
      <c r="LOJ72" s="412"/>
      <c r="LOK72" s="406"/>
      <c r="LOL72" s="407"/>
      <c r="LOM72" s="408"/>
      <c r="LON72" s="409"/>
      <c r="LOO72" s="410"/>
      <c r="LOP72" s="411"/>
      <c r="LOQ72" s="412"/>
      <c r="LOR72" s="406"/>
      <c r="LOS72" s="407"/>
      <c r="LOT72" s="408"/>
      <c r="LOU72" s="409"/>
      <c r="LOV72" s="410"/>
      <c r="LOW72" s="411"/>
      <c r="LOX72" s="412"/>
      <c r="LOY72" s="406"/>
      <c r="LOZ72" s="407"/>
      <c r="LPA72" s="408"/>
      <c r="LPB72" s="409"/>
      <c r="LPC72" s="410"/>
      <c r="LPD72" s="411"/>
      <c r="LPE72" s="412"/>
      <c r="LPF72" s="406"/>
      <c r="LPG72" s="407"/>
      <c r="LPH72" s="408"/>
      <c r="LPI72" s="409"/>
      <c r="LPJ72" s="410"/>
      <c r="LPK72" s="411"/>
      <c r="LPL72" s="412"/>
      <c r="LPM72" s="406"/>
      <c r="LPN72" s="407"/>
      <c r="LPO72" s="408"/>
      <c r="LPP72" s="409"/>
      <c r="LPQ72" s="410"/>
      <c r="LPR72" s="411"/>
      <c r="LPS72" s="412"/>
      <c r="LPT72" s="406"/>
      <c r="LPU72" s="407"/>
      <c r="LPV72" s="408"/>
      <c r="LPW72" s="409"/>
      <c r="LPX72" s="410"/>
      <c r="LPY72" s="411"/>
      <c r="LPZ72" s="412"/>
      <c r="LQA72" s="406"/>
      <c r="LQB72" s="407"/>
      <c r="LQC72" s="408"/>
      <c r="LQD72" s="409"/>
      <c r="LQE72" s="410"/>
      <c r="LQF72" s="411"/>
      <c r="LQG72" s="412"/>
      <c r="LQH72" s="406"/>
      <c r="LQI72" s="407"/>
      <c r="LQJ72" s="408"/>
      <c r="LQK72" s="409"/>
      <c r="LQL72" s="410"/>
      <c r="LQM72" s="411"/>
      <c r="LQN72" s="412"/>
      <c r="LQO72" s="406"/>
      <c r="LQP72" s="407"/>
      <c r="LQQ72" s="408"/>
      <c r="LQR72" s="409"/>
      <c r="LQS72" s="410"/>
      <c r="LQT72" s="411"/>
      <c r="LQU72" s="412"/>
      <c r="LQV72" s="406"/>
      <c r="LQW72" s="407"/>
      <c r="LQX72" s="408"/>
      <c r="LQY72" s="409"/>
      <c r="LQZ72" s="410"/>
      <c r="LRA72" s="411"/>
      <c r="LRB72" s="412"/>
      <c r="LRC72" s="406"/>
      <c r="LRD72" s="407"/>
      <c r="LRE72" s="408"/>
      <c r="LRF72" s="409"/>
      <c r="LRG72" s="410"/>
      <c r="LRH72" s="411"/>
      <c r="LRI72" s="412"/>
      <c r="LRJ72" s="406"/>
      <c r="LRK72" s="407"/>
      <c r="LRL72" s="408"/>
      <c r="LRM72" s="409"/>
      <c r="LRN72" s="410"/>
      <c r="LRO72" s="411"/>
      <c r="LRP72" s="412"/>
      <c r="LRQ72" s="406"/>
      <c r="LRR72" s="407"/>
      <c r="LRS72" s="408"/>
      <c r="LRT72" s="409"/>
      <c r="LRU72" s="410"/>
      <c r="LRV72" s="411"/>
      <c r="LRW72" s="412"/>
      <c r="LRX72" s="406"/>
      <c r="LRY72" s="407"/>
      <c r="LRZ72" s="408"/>
      <c r="LSA72" s="409"/>
      <c r="LSB72" s="410"/>
      <c r="LSC72" s="411"/>
      <c r="LSD72" s="412"/>
      <c r="LSE72" s="406"/>
      <c r="LSF72" s="407"/>
      <c r="LSG72" s="408"/>
      <c r="LSH72" s="409"/>
      <c r="LSI72" s="410"/>
      <c r="LSJ72" s="411"/>
      <c r="LSK72" s="412"/>
      <c r="LSL72" s="406"/>
      <c r="LSM72" s="407"/>
      <c r="LSN72" s="408"/>
      <c r="LSO72" s="409"/>
      <c r="LSP72" s="410"/>
      <c r="LSQ72" s="411"/>
      <c r="LSR72" s="412"/>
      <c r="LSS72" s="406"/>
      <c r="LST72" s="407"/>
      <c r="LSU72" s="408"/>
      <c r="LSV72" s="409"/>
      <c r="LSW72" s="410"/>
      <c r="LSX72" s="411"/>
      <c r="LSY72" s="412"/>
      <c r="LSZ72" s="406"/>
      <c r="LTA72" s="407"/>
      <c r="LTB72" s="408"/>
      <c r="LTC72" s="409"/>
      <c r="LTD72" s="410"/>
      <c r="LTE72" s="411"/>
      <c r="LTF72" s="412"/>
      <c r="LTG72" s="406"/>
      <c r="LTH72" s="407"/>
      <c r="LTI72" s="408"/>
      <c r="LTJ72" s="409"/>
      <c r="LTK72" s="410"/>
      <c r="LTL72" s="411"/>
      <c r="LTM72" s="412"/>
      <c r="LTN72" s="406"/>
      <c r="LTO72" s="407"/>
      <c r="LTP72" s="408"/>
      <c r="LTQ72" s="409"/>
      <c r="LTR72" s="410"/>
      <c r="LTS72" s="411"/>
      <c r="LTT72" s="412"/>
      <c r="LTU72" s="406"/>
      <c r="LTV72" s="407"/>
      <c r="LTW72" s="408"/>
      <c r="LTX72" s="409"/>
      <c r="LTY72" s="410"/>
      <c r="LTZ72" s="411"/>
      <c r="LUA72" s="412"/>
      <c r="LUB72" s="406"/>
      <c r="LUC72" s="407"/>
      <c r="LUD72" s="408"/>
      <c r="LUE72" s="409"/>
      <c r="LUF72" s="410"/>
      <c r="LUG72" s="411"/>
      <c r="LUH72" s="412"/>
      <c r="LUI72" s="406"/>
      <c r="LUJ72" s="407"/>
      <c r="LUK72" s="408"/>
      <c r="LUL72" s="409"/>
      <c r="LUM72" s="410"/>
      <c r="LUN72" s="411"/>
      <c r="LUO72" s="412"/>
      <c r="LUP72" s="406"/>
      <c r="LUQ72" s="407"/>
      <c r="LUR72" s="408"/>
      <c r="LUS72" s="409"/>
      <c r="LUT72" s="410"/>
      <c r="LUU72" s="411"/>
      <c r="LUV72" s="412"/>
      <c r="LUW72" s="406"/>
      <c r="LUX72" s="407"/>
      <c r="LUY72" s="408"/>
      <c r="LUZ72" s="409"/>
      <c r="LVA72" s="410"/>
      <c r="LVB72" s="411"/>
      <c r="LVC72" s="412"/>
      <c r="LVD72" s="406"/>
      <c r="LVE72" s="407"/>
      <c r="LVF72" s="408"/>
      <c r="LVG72" s="409"/>
      <c r="LVH72" s="410"/>
      <c r="LVI72" s="411"/>
      <c r="LVJ72" s="412"/>
      <c r="LVK72" s="406"/>
      <c r="LVL72" s="407"/>
      <c r="LVM72" s="408"/>
      <c r="LVN72" s="409"/>
      <c r="LVO72" s="410"/>
      <c r="LVP72" s="411"/>
      <c r="LVQ72" s="412"/>
      <c r="LVR72" s="406"/>
      <c r="LVS72" s="407"/>
      <c r="LVT72" s="408"/>
      <c r="LVU72" s="409"/>
      <c r="LVV72" s="410"/>
      <c r="LVW72" s="411"/>
      <c r="LVX72" s="412"/>
      <c r="LVY72" s="406"/>
      <c r="LVZ72" s="407"/>
      <c r="LWA72" s="408"/>
      <c r="LWB72" s="409"/>
      <c r="LWC72" s="410"/>
      <c r="LWD72" s="411"/>
      <c r="LWE72" s="412"/>
      <c r="LWF72" s="406"/>
      <c r="LWG72" s="407"/>
      <c r="LWH72" s="408"/>
      <c r="LWI72" s="409"/>
      <c r="LWJ72" s="410"/>
      <c r="LWK72" s="411"/>
      <c r="LWL72" s="412"/>
      <c r="LWM72" s="406"/>
      <c r="LWN72" s="407"/>
      <c r="LWO72" s="408"/>
      <c r="LWP72" s="409"/>
      <c r="LWQ72" s="410"/>
      <c r="LWR72" s="411"/>
      <c r="LWS72" s="412"/>
      <c r="LWT72" s="406"/>
      <c r="LWU72" s="407"/>
      <c r="LWV72" s="408"/>
      <c r="LWW72" s="409"/>
      <c r="LWX72" s="410"/>
      <c r="LWY72" s="411"/>
      <c r="LWZ72" s="412"/>
      <c r="LXA72" s="406"/>
      <c r="LXB72" s="407"/>
      <c r="LXC72" s="408"/>
      <c r="LXD72" s="409"/>
      <c r="LXE72" s="410"/>
      <c r="LXF72" s="411"/>
      <c r="LXG72" s="412"/>
      <c r="LXH72" s="406"/>
      <c r="LXI72" s="407"/>
      <c r="LXJ72" s="408"/>
      <c r="LXK72" s="409"/>
      <c r="LXL72" s="410"/>
      <c r="LXM72" s="411"/>
      <c r="LXN72" s="412"/>
      <c r="LXO72" s="406"/>
      <c r="LXP72" s="407"/>
      <c r="LXQ72" s="408"/>
      <c r="LXR72" s="409"/>
      <c r="LXS72" s="410"/>
      <c r="LXT72" s="411"/>
      <c r="LXU72" s="412"/>
      <c r="LXV72" s="406"/>
      <c r="LXW72" s="407"/>
      <c r="LXX72" s="408"/>
      <c r="LXY72" s="409"/>
      <c r="LXZ72" s="410"/>
      <c r="LYA72" s="411"/>
      <c r="LYB72" s="412"/>
      <c r="LYC72" s="406"/>
      <c r="LYD72" s="407"/>
      <c r="LYE72" s="408"/>
      <c r="LYF72" s="409"/>
      <c r="LYG72" s="410"/>
      <c r="LYH72" s="411"/>
      <c r="LYI72" s="412"/>
      <c r="LYJ72" s="406"/>
      <c r="LYK72" s="407"/>
      <c r="LYL72" s="408"/>
      <c r="LYM72" s="409"/>
      <c r="LYN72" s="410"/>
      <c r="LYO72" s="411"/>
      <c r="LYP72" s="412"/>
      <c r="LYQ72" s="406"/>
      <c r="LYR72" s="407"/>
      <c r="LYS72" s="408"/>
      <c r="LYT72" s="409"/>
      <c r="LYU72" s="410"/>
      <c r="LYV72" s="411"/>
      <c r="LYW72" s="412"/>
      <c r="LYX72" s="406"/>
      <c r="LYY72" s="407"/>
      <c r="LYZ72" s="408"/>
      <c r="LZA72" s="409"/>
      <c r="LZB72" s="410"/>
      <c r="LZC72" s="411"/>
      <c r="LZD72" s="412"/>
      <c r="LZE72" s="406"/>
      <c r="LZF72" s="407"/>
      <c r="LZG72" s="408"/>
      <c r="LZH72" s="409"/>
      <c r="LZI72" s="410"/>
      <c r="LZJ72" s="411"/>
      <c r="LZK72" s="412"/>
      <c r="LZL72" s="406"/>
      <c r="LZM72" s="407"/>
      <c r="LZN72" s="408"/>
      <c r="LZO72" s="409"/>
      <c r="LZP72" s="410"/>
      <c r="LZQ72" s="411"/>
      <c r="LZR72" s="412"/>
      <c r="LZS72" s="406"/>
      <c r="LZT72" s="407"/>
      <c r="LZU72" s="408"/>
      <c r="LZV72" s="409"/>
      <c r="LZW72" s="410"/>
      <c r="LZX72" s="411"/>
      <c r="LZY72" s="412"/>
      <c r="LZZ72" s="406"/>
      <c r="MAA72" s="407"/>
      <c r="MAB72" s="408"/>
      <c r="MAC72" s="409"/>
      <c r="MAD72" s="410"/>
      <c r="MAE72" s="411"/>
      <c r="MAF72" s="412"/>
      <c r="MAG72" s="406"/>
      <c r="MAH72" s="407"/>
      <c r="MAI72" s="408"/>
      <c r="MAJ72" s="409"/>
      <c r="MAK72" s="410"/>
      <c r="MAL72" s="411"/>
      <c r="MAM72" s="412"/>
      <c r="MAN72" s="406"/>
      <c r="MAO72" s="407"/>
      <c r="MAP72" s="408"/>
      <c r="MAQ72" s="409"/>
      <c r="MAR72" s="410"/>
      <c r="MAS72" s="411"/>
      <c r="MAT72" s="412"/>
      <c r="MAU72" s="406"/>
      <c r="MAV72" s="407"/>
      <c r="MAW72" s="408"/>
      <c r="MAX72" s="409"/>
      <c r="MAY72" s="410"/>
      <c r="MAZ72" s="411"/>
      <c r="MBA72" s="412"/>
      <c r="MBB72" s="406"/>
      <c r="MBC72" s="407"/>
      <c r="MBD72" s="408"/>
      <c r="MBE72" s="409"/>
      <c r="MBF72" s="410"/>
      <c r="MBG72" s="411"/>
      <c r="MBH72" s="412"/>
      <c r="MBI72" s="406"/>
      <c r="MBJ72" s="407"/>
      <c r="MBK72" s="408"/>
      <c r="MBL72" s="409"/>
      <c r="MBM72" s="410"/>
      <c r="MBN72" s="411"/>
      <c r="MBO72" s="412"/>
      <c r="MBP72" s="406"/>
      <c r="MBQ72" s="407"/>
      <c r="MBR72" s="408"/>
      <c r="MBS72" s="409"/>
      <c r="MBT72" s="410"/>
      <c r="MBU72" s="411"/>
      <c r="MBV72" s="412"/>
      <c r="MBW72" s="406"/>
      <c r="MBX72" s="407"/>
      <c r="MBY72" s="408"/>
      <c r="MBZ72" s="409"/>
      <c r="MCA72" s="410"/>
      <c r="MCB72" s="411"/>
      <c r="MCC72" s="412"/>
      <c r="MCD72" s="406"/>
      <c r="MCE72" s="407"/>
      <c r="MCF72" s="408"/>
      <c r="MCG72" s="409"/>
      <c r="MCH72" s="410"/>
      <c r="MCI72" s="411"/>
      <c r="MCJ72" s="412"/>
      <c r="MCK72" s="406"/>
      <c r="MCL72" s="407"/>
      <c r="MCM72" s="408"/>
      <c r="MCN72" s="409"/>
      <c r="MCO72" s="410"/>
      <c r="MCP72" s="411"/>
      <c r="MCQ72" s="412"/>
      <c r="MCR72" s="406"/>
      <c r="MCS72" s="407"/>
      <c r="MCT72" s="408"/>
      <c r="MCU72" s="409"/>
      <c r="MCV72" s="410"/>
      <c r="MCW72" s="411"/>
      <c r="MCX72" s="412"/>
      <c r="MCY72" s="406"/>
      <c r="MCZ72" s="407"/>
      <c r="MDA72" s="408"/>
      <c r="MDB72" s="409"/>
      <c r="MDC72" s="410"/>
      <c r="MDD72" s="411"/>
      <c r="MDE72" s="412"/>
      <c r="MDF72" s="406"/>
      <c r="MDG72" s="407"/>
      <c r="MDH72" s="408"/>
      <c r="MDI72" s="409"/>
      <c r="MDJ72" s="410"/>
      <c r="MDK72" s="411"/>
      <c r="MDL72" s="412"/>
      <c r="MDM72" s="406"/>
      <c r="MDN72" s="407"/>
      <c r="MDO72" s="408"/>
      <c r="MDP72" s="409"/>
      <c r="MDQ72" s="410"/>
      <c r="MDR72" s="411"/>
      <c r="MDS72" s="412"/>
      <c r="MDT72" s="406"/>
      <c r="MDU72" s="407"/>
      <c r="MDV72" s="408"/>
      <c r="MDW72" s="409"/>
      <c r="MDX72" s="410"/>
      <c r="MDY72" s="411"/>
      <c r="MDZ72" s="412"/>
      <c r="MEA72" s="406"/>
      <c r="MEB72" s="407"/>
      <c r="MEC72" s="408"/>
      <c r="MED72" s="409"/>
      <c r="MEE72" s="410"/>
      <c r="MEF72" s="411"/>
      <c r="MEG72" s="412"/>
      <c r="MEH72" s="406"/>
      <c r="MEI72" s="407"/>
      <c r="MEJ72" s="408"/>
      <c r="MEK72" s="409"/>
      <c r="MEL72" s="410"/>
      <c r="MEM72" s="411"/>
      <c r="MEN72" s="412"/>
      <c r="MEO72" s="406"/>
      <c r="MEP72" s="407"/>
      <c r="MEQ72" s="408"/>
      <c r="MER72" s="409"/>
      <c r="MES72" s="410"/>
      <c r="MET72" s="411"/>
      <c r="MEU72" s="412"/>
      <c r="MEV72" s="406"/>
      <c r="MEW72" s="407"/>
      <c r="MEX72" s="408"/>
      <c r="MEY72" s="409"/>
      <c r="MEZ72" s="410"/>
      <c r="MFA72" s="411"/>
      <c r="MFB72" s="412"/>
      <c r="MFC72" s="406"/>
      <c r="MFD72" s="407"/>
      <c r="MFE72" s="408"/>
      <c r="MFF72" s="409"/>
      <c r="MFG72" s="410"/>
      <c r="MFH72" s="411"/>
      <c r="MFI72" s="412"/>
      <c r="MFJ72" s="406"/>
      <c r="MFK72" s="407"/>
      <c r="MFL72" s="408"/>
      <c r="MFM72" s="409"/>
      <c r="MFN72" s="410"/>
      <c r="MFO72" s="411"/>
      <c r="MFP72" s="412"/>
      <c r="MFQ72" s="406"/>
      <c r="MFR72" s="407"/>
      <c r="MFS72" s="408"/>
      <c r="MFT72" s="409"/>
      <c r="MFU72" s="410"/>
      <c r="MFV72" s="411"/>
      <c r="MFW72" s="412"/>
      <c r="MFX72" s="406"/>
      <c r="MFY72" s="407"/>
      <c r="MFZ72" s="408"/>
      <c r="MGA72" s="409"/>
      <c r="MGB72" s="410"/>
      <c r="MGC72" s="411"/>
      <c r="MGD72" s="412"/>
      <c r="MGE72" s="406"/>
      <c r="MGF72" s="407"/>
      <c r="MGG72" s="408"/>
      <c r="MGH72" s="409"/>
      <c r="MGI72" s="410"/>
      <c r="MGJ72" s="411"/>
      <c r="MGK72" s="412"/>
      <c r="MGL72" s="406"/>
      <c r="MGM72" s="407"/>
      <c r="MGN72" s="408"/>
      <c r="MGO72" s="409"/>
      <c r="MGP72" s="410"/>
      <c r="MGQ72" s="411"/>
      <c r="MGR72" s="412"/>
      <c r="MGS72" s="406"/>
      <c r="MGT72" s="407"/>
      <c r="MGU72" s="408"/>
      <c r="MGV72" s="409"/>
      <c r="MGW72" s="410"/>
      <c r="MGX72" s="411"/>
      <c r="MGY72" s="412"/>
      <c r="MGZ72" s="406"/>
      <c r="MHA72" s="407"/>
      <c r="MHB72" s="408"/>
      <c r="MHC72" s="409"/>
      <c r="MHD72" s="410"/>
      <c r="MHE72" s="411"/>
      <c r="MHF72" s="412"/>
      <c r="MHG72" s="406"/>
      <c r="MHH72" s="407"/>
      <c r="MHI72" s="408"/>
      <c r="MHJ72" s="409"/>
      <c r="MHK72" s="410"/>
      <c r="MHL72" s="411"/>
      <c r="MHM72" s="412"/>
      <c r="MHN72" s="406"/>
      <c r="MHO72" s="407"/>
      <c r="MHP72" s="408"/>
      <c r="MHQ72" s="409"/>
      <c r="MHR72" s="410"/>
      <c r="MHS72" s="411"/>
      <c r="MHT72" s="412"/>
      <c r="MHU72" s="406"/>
      <c r="MHV72" s="407"/>
      <c r="MHW72" s="408"/>
      <c r="MHX72" s="409"/>
      <c r="MHY72" s="410"/>
      <c r="MHZ72" s="411"/>
      <c r="MIA72" s="412"/>
      <c r="MIB72" s="406"/>
      <c r="MIC72" s="407"/>
      <c r="MID72" s="408"/>
      <c r="MIE72" s="409"/>
      <c r="MIF72" s="410"/>
      <c r="MIG72" s="411"/>
      <c r="MIH72" s="412"/>
      <c r="MII72" s="406"/>
      <c r="MIJ72" s="407"/>
      <c r="MIK72" s="408"/>
      <c r="MIL72" s="409"/>
      <c r="MIM72" s="410"/>
      <c r="MIN72" s="411"/>
      <c r="MIO72" s="412"/>
      <c r="MIP72" s="406"/>
      <c r="MIQ72" s="407"/>
      <c r="MIR72" s="408"/>
      <c r="MIS72" s="409"/>
      <c r="MIT72" s="410"/>
      <c r="MIU72" s="411"/>
      <c r="MIV72" s="412"/>
      <c r="MIW72" s="406"/>
      <c r="MIX72" s="407"/>
      <c r="MIY72" s="408"/>
      <c r="MIZ72" s="409"/>
      <c r="MJA72" s="410"/>
      <c r="MJB72" s="411"/>
      <c r="MJC72" s="412"/>
      <c r="MJD72" s="406"/>
      <c r="MJE72" s="407"/>
      <c r="MJF72" s="408"/>
      <c r="MJG72" s="409"/>
      <c r="MJH72" s="410"/>
      <c r="MJI72" s="411"/>
      <c r="MJJ72" s="412"/>
      <c r="MJK72" s="406"/>
      <c r="MJL72" s="407"/>
      <c r="MJM72" s="408"/>
      <c r="MJN72" s="409"/>
      <c r="MJO72" s="410"/>
      <c r="MJP72" s="411"/>
      <c r="MJQ72" s="412"/>
      <c r="MJR72" s="406"/>
      <c r="MJS72" s="407"/>
      <c r="MJT72" s="408"/>
      <c r="MJU72" s="409"/>
      <c r="MJV72" s="410"/>
      <c r="MJW72" s="411"/>
      <c r="MJX72" s="412"/>
      <c r="MJY72" s="406"/>
      <c r="MJZ72" s="407"/>
      <c r="MKA72" s="408"/>
      <c r="MKB72" s="409"/>
      <c r="MKC72" s="410"/>
      <c r="MKD72" s="411"/>
      <c r="MKE72" s="412"/>
      <c r="MKF72" s="406"/>
      <c r="MKG72" s="407"/>
      <c r="MKH72" s="408"/>
      <c r="MKI72" s="409"/>
      <c r="MKJ72" s="410"/>
      <c r="MKK72" s="411"/>
      <c r="MKL72" s="412"/>
      <c r="MKM72" s="406"/>
      <c r="MKN72" s="407"/>
      <c r="MKO72" s="408"/>
      <c r="MKP72" s="409"/>
      <c r="MKQ72" s="410"/>
      <c r="MKR72" s="411"/>
      <c r="MKS72" s="412"/>
      <c r="MKT72" s="406"/>
      <c r="MKU72" s="407"/>
      <c r="MKV72" s="408"/>
      <c r="MKW72" s="409"/>
      <c r="MKX72" s="410"/>
      <c r="MKY72" s="411"/>
      <c r="MKZ72" s="412"/>
      <c r="MLA72" s="406"/>
      <c r="MLB72" s="407"/>
      <c r="MLC72" s="408"/>
      <c r="MLD72" s="409"/>
      <c r="MLE72" s="410"/>
      <c r="MLF72" s="411"/>
      <c r="MLG72" s="412"/>
      <c r="MLH72" s="406"/>
      <c r="MLI72" s="407"/>
      <c r="MLJ72" s="408"/>
      <c r="MLK72" s="409"/>
      <c r="MLL72" s="410"/>
      <c r="MLM72" s="411"/>
      <c r="MLN72" s="412"/>
      <c r="MLO72" s="406"/>
      <c r="MLP72" s="407"/>
      <c r="MLQ72" s="408"/>
      <c r="MLR72" s="409"/>
      <c r="MLS72" s="410"/>
      <c r="MLT72" s="411"/>
      <c r="MLU72" s="412"/>
      <c r="MLV72" s="406"/>
      <c r="MLW72" s="407"/>
      <c r="MLX72" s="408"/>
      <c r="MLY72" s="409"/>
      <c r="MLZ72" s="410"/>
      <c r="MMA72" s="411"/>
      <c r="MMB72" s="412"/>
      <c r="MMC72" s="406"/>
      <c r="MMD72" s="407"/>
      <c r="MME72" s="408"/>
      <c r="MMF72" s="409"/>
      <c r="MMG72" s="410"/>
      <c r="MMH72" s="411"/>
      <c r="MMI72" s="412"/>
      <c r="MMJ72" s="406"/>
      <c r="MMK72" s="407"/>
      <c r="MML72" s="408"/>
      <c r="MMM72" s="409"/>
      <c r="MMN72" s="410"/>
      <c r="MMO72" s="411"/>
      <c r="MMP72" s="412"/>
      <c r="MMQ72" s="406"/>
      <c r="MMR72" s="407"/>
      <c r="MMS72" s="408"/>
      <c r="MMT72" s="409"/>
      <c r="MMU72" s="410"/>
      <c r="MMV72" s="411"/>
      <c r="MMW72" s="412"/>
      <c r="MMX72" s="406"/>
      <c r="MMY72" s="407"/>
      <c r="MMZ72" s="408"/>
      <c r="MNA72" s="409"/>
      <c r="MNB72" s="410"/>
      <c r="MNC72" s="411"/>
      <c r="MND72" s="412"/>
      <c r="MNE72" s="406"/>
      <c r="MNF72" s="407"/>
      <c r="MNG72" s="408"/>
      <c r="MNH72" s="409"/>
      <c r="MNI72" s="410"/>
      <c r="MNJ72" s="411"/>
      <c r="MNK72" s="412"/>
      <c r="MNL72" s="406"/>
      <c r="MNM72" s="407"/>
      <c r="MNN72" s="408"/>
      <c r="MNO72" s="409"/>
      <c r="MNP72" s="410"/>
      <c r="MNQ72" s="411"/>
      <c r="MNR72" s="412"/>
      <c r="MNS72" s="406"/>
      <c r="MNT72" s="407"/>
      <c r="MNU72" s="408"/>
      <c r="MNV72" s="409"/>
      <c r="MNW72" s="410"/>
      <c r="MNX72" s="411"/>
      <c r="MNY72" s="412"/>
      <c r="MNZ72" s="406"/>
      <c r="MOA72" s="407"/>
      <c r="MOB72" s="408"/>
      <c r="MOC72" s="409"/>
      <c r="MOD72" s="410"/>
      <c r="MOE72" s="411"/>
      <c r="MOF72" s="412"/>
      <c r="MOG72" s="406"/>
      <c r="MOH72" s="407"/>
      <c r="MOI72" s="408"/>
      <c r="MOJ72" s="409"/>
      <c r="MOK72" s="410"/>
      <c r="MOL72" s="411"/>
      <c r="MOM72" s="412"/>
      <c r="MON72" s="406"/>
      <c r="MOO72" s="407"/>
      <c r="MOP72" s="408"/>
      <c r="MOQ72" s="409"/>
      <c r="MOR72" s="410"/>
      <c r="MOS72" s="411"/>
      <c r="MOT72" s="412"/>
      <c r="MOU72" s="406"/>
      <c r="MOV72" s="407"/>
      <c r="MOW72" s="408"/>
      <c r="MOX72" s="409"/>
      <c r="MOY72" s="410"/>
      <c r="MOZ72" s="411"/>
      <c r="MPA72" s="412"/>
      <c r="MPB72" s="406"/>
      <c r="MPC72" s="407"/>
      <c r="MPD72" s="408"/>
      <c r="MPE72" s="409"/>
      <c r="MPF72" s="410"/>
      <c r="MPG72" s="411"/>
      <c r="MPH72" s="412"/>
      <c r="MPI72" s="406"/>
      <c r="MPJ72" s="407"/>
      <c r="MPK72" s="408"/>
      <c r="MPL72" s="409"/>
      <c r="MPM72" s="410"/>
      <c r="MPN72" s="411"/>
      <c r="MPO72" s="412"/>
      <c r="MPP72" s="406"/>
      <c r="MPQ72" s="407"/>
      <c r="MPR72" s="408"/>
      <c r="MPS72" s="409"/>
      <c r="MPT72" s="410"/>
      <c r="MPU72" s="411"/>
      <c r="MPV72" s="412"/>
      <c r="MPW72" s="406"/>
      <c r="MPX72" s="407"/>
      <c r="MPY72" s="408"/>
      <c r="MPZ72" s="409"/>
      <c r="MQA72" s="410"/>
      <c r="MQB72" s="411"/>
      <c r="MQC72" s="412"/>
      <c r="MQD72" s="406"/>
      <c r="MQE72" s="407"/>
      <c r="MQF72" s="408"/>
      <c r="MQG72" s="409"/>
      <c r="MQH72" s="410"/>
      <c r="MQI72" s="411"/>
      <c r="MQJ72" s="412"/>
      <c r="MQK72" s="406"/>
      <c r="MQL72" s="407"/>
      <c r="MQM72" s="408"/>
      <c r="MQN72" s="409"/>
      <c r="MQO72" s="410"/>
      <c r="MQP72" s="411"/>
      <c r="MQQ72" s="412"/>
      <c r="MQR72" s="406"/>
      <c r="MQS72" s="407"/>
      <c r="MQT72" s="408"/>
      <c r="MQU72" s="409"/>
      <c r="MQV72" s="410"/>
      <c r="MQW72" s="411"/>
      <c r="MQX72" s="412"/>
      <c r="MQY72" s="406"/>
      <c r="MQZ72" s="407"/>
      <c r="MRA72" s="408"/>
      <c r="MRB72" s="409"/>
      <c r="MRC72" s="410"/>
      <c r="MRD72" s="411"/>
      <c r="MRE72" s="412"/>
      <c r="MRF72" s="406"/>
      <c r="MRG72" s="407"/>
      <c r="MRH72" s="408"/>
      <c r="MRI72" s="409"/>
      <c r="MRJ72" s="410"/>
      <c r="MRK72" s="411"/>
      <c r="MRL72" s="412"/>
      <c r="MRM72" s="406"/>
      <c r="MRN72" s="407"/>
      <c r="MRO72" s="408"/>
      <c r="MRP72" s="409"/>
      <c r="MRQ72" s="410"/>
      <c r="MRR72" s="411"/>
      <c r="MRS72" s="412"/>
      <c r="MRT72" s="406"/>
      <c r="MRU72" s="407"/>
      <c r="MRV72" s="408"/>
      <c r="MRW72" s="409"/>
      <c r="MRX72" s="410"/>
      <c r="MRY72" s="411"/>
      <c r="MRZ72" s="412"/>
      <c r="MSA72" s="406"/>
      <c r="MSB72" s="407"/>
      <c r="MSC72" s="408"/>
      <c r="MSD72" s="409"/>
      <c r="MSE72" s="410"/>
      <c r="MSF72" s="411"/>
      <c r="MSG72" s="412"/>
      <c r="MSH72" s="406"/>
      <c r="MSI72" s="407"/>
      <c r="MSJ72" s="408"/>
      <c r="MSK72" s="409"/>
      <c r="MSL72" s="410"/>
      <c r="MSM72" s="411"/>
      <c r="MSN72" s="412"/>
      <c r="MSO72" s="406"/>
      <c r="MSP72" s="407"/>
      <c r="MSQ72" s="408"/>
      <c r="MSR72" s="409"/>
      <c r="MSS72" s="410"/>
      <c r="MST72" s="411"/>
      <c r="MSU72" s="412"/>
      <c r="MSV72" s="406"/>
      <c r="MSW72" s="407"/>
      <c r="MSX72" s="408"/>
      <c r="MSY72" s="409"/>
      <c r="MSZ72" s="410"/>
      <c r="MTA72" s="411"/>
      <c r="MTB72" s="412"/>
      <c r="MTC72" s="406"/>
      <c r="MTD72" s="407"/>
      <c r="MTE72" s="408"/>
      <c r="MTF72" s="409"/>
      <c r="MTG72" s="410"/>
      <c r="MTH72" s="411"/>
      <c r="MTI72" s="412"/>
      <c r="MTJ72" s="406"/>
      <c r="MTK72" s="407"/>
      <c r="MTL72" s="408"/>
      <c r="MTM72" s="409"/>
      <c r="MTN72" s="410"/>
      <c r="MTO72" s="411"/>
      <c r="MTP72" s="412"/>
      <c r="MTQ72" s="406"/>
      <c r="MTR72" s="407"/>
      <c r="MTS72" s="408"/>
      <c r="MTT72" s="409"/>
      <c r="MTU72" s="410"/>
      <c r="MTV72" s="411"/>
      <c r="MTW72" s="412"/>
      <c r="MTX72" s="406"/>
      <c r="MTY72" s="407"/>
      <c r="MTZ72" s="408"/>
      <c r="MUA72" s="409"/>
      <c r="MUB72" s="410"/>
      <c r="MUC72" s="411"/>
      <c r="MUD72" s="412"/>
      <c r="MUE72" s="406"/>
      <c r="MUF72" s="407"/>
      <c r="MUG72" s="408"/>
      <c r="MUH72" s="409"/>
      <c r="MUI72" s="410"/>
      <c r="MUJ72" s="411"/>
      <c r="MUK72" s="412"/>
      <c r="MUL72" s="406"/>
      <c r="MUM72" s="407"/>
      <c r="MUN72" s="408"/>
      <c r="MUO72" s="409"/>
      <c r="MUP72" s="410"/>
      <c r="MUQ72" s="411"/>
      <c r="MUR72" s="412"/>
      <c r="MUS72" s="406"/>
      <c r="MUT72" s="407"/>
      <c r="MUU72" s="408"/>
      <c r="MUV72" s="409"/>
      <c r="MUW72" s="410"/>
      <c r="MUX72" s="411"/>
      <c r="MUY72" s="412"/>
      <c r="MUZ72" s="406"/>
      <c r="MVA72" s="407"/>
      <c r="MVB72" s="408"/>
      <c r="MVC72" s="409"/>
      <c r="MVD72" s="410"/>
      <c r="MVE72" s="411"/>
      <c r="MVF72" s="412"/>
      <c r="MVG72" s="406"/>
      <c r="MVH72" s="407"/>
      <c r="MVI72" s="408"/>
      <c r="MVJ72" s="409"/>
      <c r="MVK72" s="410"/>
      <c r="MVL72" s="411"/>
      <c r="MVM72" s="412"/>
      <c r="MVN72" s="406"/>
      <c r="MVO72" s="407"/>
      <c r="MVP72" s="408"/>
      <c r="MVQ72" s="409"/>
      <c r="MVR72" s="410"/>
      <c r="MVS72" s="411"/>
      <c r="MVT72" s="412"/>
      <c r="MVU72" s="406"/>
      <c r="MVV72" s="407"/>
      <c r="MVW72" s="408"/>
      <c r="MVX72" s="409"/>
      <c r="MVY72" s="410"/>
      <c r="MVZ72" s="411"/>
      <c r="MWA72" s="412"/>
      <c r="MWB72" s="406"/>
      <c r="MWC72" s="407"/>
      <c r="MWD72" s="408"/>
      <c r="MWE72" s="409"/>
      <c r="MWF72" s="410"/>
      <c r="MWG72" s="411"/>
      <c r="MWH72" s="412"/>
      <c r="MWI72" s="406"/>
      <c r="MWJ72" s="407"/>
      <c r="MWK72" s="408"/>
      <c r="MWL72" s="409"/>
      <c r="MWM72" s="410"/>
      <c r="MWN72" s="411"/>
      <c r="MWO72" s="412"/>
      <c r="MWP72" s="406"/>
      <c r="MWQ72" s="407"/>
      <c r="MWR72" s="408"/>
      <c r="MWS72" s="409"/>
      <c r="MWT72" s="410"/>
      <c r="MWU72" s="411"/>
      <c r="MWV72" s="412"/>
      <c r="MWW72" s="406"/>
      <c r="MWX72" s="407"/>
      <c r="MWY72" s="408"/>
      <c r="MWZ72" s="409"/>
      <c r="MXA72" s="410"/>
      <c r="MXB72" s="411"/>
      <c r="MXC72" s="412"/>
      <c r="MXD72" s="406"/>
      <c r="MXE72" s="407"/>
      <c r="MXF72" s="408"/>
      <c r="MXG72" s="409"/>
      <c r="MXH72" s="410"/>
      <c r="MXI72" s="411"/>
      <c r="MXJ72" s="412"/>
      <c r="MXK72" s="406"/>
      <c r="MXL72" s="407"/>
      <c r="MXM72" s="408"/>
      <c r="MXN72" s="409"/>
      <c r="MXO72" s="410"/>
      <c r="MXP72" s="411"/>
      <c r="MXQ72" s="412"/>
      <c r="MXR72" s="406"/>
      <c r="MXS72" s="407"/>
      <c r="MXT72" s="408"/>
      <c r="MXU72" s="409"/>
      <c r="MXV72" s="410"/>
      <c r="MXW72" s="411"/>
      <c r="MXX72" s="412"/>
      <c r="MXY72" s="406"/>
      <c r="MXZ72" s="407"/>
      <c r="MYA72" s="408"/>
      <c r="MYB72" s="409"/>
      <c r="MYC72" s="410"/>
      <c r="MYD72" s="411"/>
      <c r="MYE72" s="412"/>
      <c r="MYF72" s="406"/>
      <c r="MYG72" s="407"/>
      <c r="MYH72" s="408"/>
      <c r="MYI72" s="409"/>
      <c r="MYJ72" s="410"/>
      <c r="MYK72" s="411"/>
      <c r="MYL72" s="412"/>
      <c r="MYM72" s="406"/>
      <c r="MYN72" s="407"/>
      <c r="MYO72" s="408"/>
      <c r="MYP72" s="409"/>
      <c r="MYQ72" s="410"/>
      <c r="MYR72" s="411"/>
      <c r="MYS72" s="412"/>
      <c r="MYT72" s="406"/>
      <c r="MYU72" s="407"/>
      <c r="MYV72" s="408"/>
      <c r="MYW72" s="409"/>
      <c r="MYX72" s="410"/>
      <c r="MYY72" s="411"/>
      <c r="MYZ72" s="412"/>
      <c r="MZA72" s="406"/>
      <c r="MZB72" s="407"/>
      <c r="MZC72" s="408"/>
      <c r="MZD72" s="409"/>
      <c r="MZE72" s="410"/>
      <c r="MZF72" s="411"/>
      <c r="MZG72" s="412"/>
      <c r="MZH72" s="406"/>
      <c r="MZI72" s="407"/>
      <c r="MZJ72" s="408"/>
      <c r="MZK72" s="409"/>
      <c r="MZL72" s="410"/>
      <c r="MZM72" s="411"/>
      <c r="MZN72" s="412"/>
      <c r="MZO72" s="406"/>
      <c r="MZP72" s="407"/>
      <c r="MZQ72" s="408"/>
      <c r="MZR72" s="409"/>
      <c r="MZS72" s="410"/>
      <c r="MZT72" s="411"/>
      <c r="MZU72" s="412"/>
      <c r="MZV72" s="406"/>
      <c r="MZW72" s="407"/>
      <c r="MZX72" s="408"/>
      <c r="MZY72" s="409"/>
      <c r="MZZ72" s="410"/>
      <c r="NAA72" s="411"/>
      <c r="NAB72" s="412"/>
      <c r="NAC72" s="406"/>
      <c r="NAD72" s="407"/>
      <c r="NAE72" s="408"/>
      <c r="NAF72" s="409"/>
      <c r="NAG72" s="410"/>
      <c r="NAH72" s="411"/>
      <c r="NAI72" s="412"/>
      <c r="NAJ72" s="406"/>
      <c r="NAK72" s="407"/>
      <c r="NAL72" s="408"/>
      <c r="NAM72" s="409"/>
      <c r="NAN72" s="410"/>
      <c r="NAO72" s="411"/>
      <c r="NAP72" s="412"/>
      <c r="NAQ72" s="406"/>
      <c r="NAR72" s="407"/>
      <c r="NAS72" s="408"/>
      <c r="NAT72" s="409"/>
      <c r="NAU72" s="410"/>
      <c r="NAV72" s="411"/>
      <c r="NAW72" s="412"/>
      <c r="NAX72" s="406"/>
      <c r="NAY72" s="407"/>
      <c r="NAZ72" s="408"/>
      <c r="NBA72" s="409"/>
      <c r="NBB72" s="410"/>
      <c r="NBC72" s="411"/>
      <c r="NBD72" s="412"/>
      <c r="NBE72" s="406"/>
      <c r="NBF72" s="407"/>
      <c r="NBG72" s="408"/>
      <c r="NBH72" s="409"/>
      <c r="NBI72" s="410"/>
      <c r="NBJ72" s="411"/>
      <c r="NBK72" s="412"/>
      <c r="NBL72" s="406"/>
      <c r="NBM72" s="407"/>
      <c r="NBN72" s="408"/>
      <c r="NBO72" s="409"/>
      <c r="NBP72" s="410"/>
      <c r="NBQ72" s="411"/>
      <c r="NBR72" s="412"/>
      <c r="NBS72" s="406"/>
      <c r="NBT72" s="407"/>
      <c r="NBU72" s="408"/>
      <c r="NBV72" s="409"/>
      <c r="NBW72" s="410"/>
      <c r="NBX72" s="411"/>
      <c r="NBY72" s="412"/>
      <c r="NBZ72" s="406"/>
      <c r="NCA72" s="407"/>
      <c r="NCB72" s="408"/>
      <c r="NCC72" s="409"/>
      <c r="NCD72" s="410"/>
      <c r="NCE72" s="411"/>
      <c r="NCF72" s="412"/>
      <c r="NCG72" s="406"/>
      <c r="NCH72" s="407"/>
      <c r="NCI72" s="408"/>
      <c r="NCJ72" s="409"/>
      <c r="NCK72" s="410"/>
      <c r="NCL72" s="411"/>
      <c r="NCM72" s="412"/>
      <c r="NCN72" s="406"/>
      <c r="NCO72" s="407"/>
      <c r="NCP72" s="408"/>
      <c r="NCQ72" s="409"/>
      <c r="NCR72" s="410"/>
      <c r="NCS72" s="411"/>
      <c r="NCT72" s="412"/>
      <c r="NCU72" s="406"/>
      <c r="NCV72" s="407"/>
      <c r="NCW72" s="408"/>
      <c r="NCX72" s="409"/>
      <c r="NCY72" s="410"/>
      <c r="NCZ72" s="411"/>
      <c r="NDA72" s="412"/>
      <c r="NDB72" s="406"/>
      <c r="NDC72" s="407"/>
      <c r="NDD72" s="408"/>
      <c r="NDE72" s="409"/>
      <c r="NDF72" s="410"/>
      <c r="NDG72" s="411"/>
      <c r="NDH72" s="412"/>
      <c r="NDI72" s="406"/>
      <c r="NDJ72" s="407"/>
      <c r="NDK72" s="408"/>
      <c r="NDL72" s="409"/>
      <c r="NDM72" s="410"/>
      <c r="NDN72" s="411"/>
      <c r="NDO72" s="412"/>
      <c r="NDP72" s="406"/>
      <c r="NDQ72" s="407"/>
      <c r="NDR72" s="408"/>
      <c r="NDS72" s="409"/>
      <c r="NDT72" s="410"/>
      <c r="NDU72" s="411"/>
      <c r="NDV72" s="412"/>
      <c r="NDW72" s="406"/>
      <c r="NDX72" s="407"/>
      <c r="NDY72" s="408"/>
      <c r="NDZ72" s="409"/>
      <c r="NEA72" s="410"/>
      <c r="NEB72" s="411"/>
      <c r="NEC72" s="412"/>
      <c r="NED72" s="406"/>
      <c r="NEE72" s="407"/>
      <c r="NEF72" s="408"/>
      <c r="NEG72" s="409"/>
      <c r="NEH72" s="410"/>
      <c r="NEI72" s="411"/>
      <c r="NEJ72" s="412"/>
      <c r="NEK72" s="406"/>
      <c r="NEL72" s="407"/>
      <c r="NEM72" s="408"/>
      <c r="NEN72" s="409"/>
      <c r="NEO72" s="410"/>
      <c r="NEP72" s="411"/>
      <c r="NEQ72" s="412"/>
      <c r="NER72" s="406"/>
      <c r="NES72" s="407"/>
      <c r="NET72" s="408"/>
      <c r="NEU72" s="409"/>
      <c r="NEV72" s="410"/>
      <c r="NEW72" s="411"/>
      <c r="NEX72" s="412"/>
      <c r="NEY72" s="406"/>
      <c r="NEZ72" s="407"/>
      <c r="NFA72" s="408"/>
      <c r="NFB72" s="409"/>
      <c r="NFC72" s="410"/>
      <c r="NFD72" s="411"/>
      <c r="NFE72" s="412"/>
      <c r="NFF72" s="406"/>
      <c r="NFG72" s="407"/>
      <c r="NFH72" s="408"/>
      <c r="NFI72" s="409"/>
      <c r="NFJ72" s="410"/>
      <c r="NFK72" s="411"/>
      <c r="NFL72" s="412"/>
      <c r="NFM72" s="406"/>
      <c r="NFN72" s="407"/>
      <c r="NFO72" s="408"/>
      <c r="NFP72" s="409"/>
      <c r="NFQ72" s="410"/>
      <c r="NFR72" s="411"/>
      <c r="NFS72" s="412"/>
      <c r="NFT72" s="406"/>
      <c r="NFU72" s="407"/>
      <c r="NFV72" s="408"/>
      <c r="NFW72" s="409"/>
      <c r="NFX72" s="410"/>
      <c r="NFY72" s="411"/>
      <c r="NFZ72" s="412"/>
      <c r="NGA72" s="406"/>
      <c r="NGB72" s="407"/>
      <c r="NGC72" s="408"/>
      <c r="NGD72" s="409"/>
      <c r="NGE72" s="410"/>
      <c r="NGF72" s="411"/>
      <c r="NGG72" s="412"/>
      <c r="NGH72" s="406"/>
      <c r="NGI72" s="407"/>
      <c r="NGJ72" s="408"/>
      <c r="NGK72" s="409"/>
      <c r="NGL72" s="410"/>
      <c r="NGM72" s="411"/>
      <c r="NGN72" s="412"/>
      <c r="NGO72" s="406"/>
      <c r="NGP72" s="407"/>
      <c r="NGQ72" s="408"/>
      <c r="NGR72" s="409"/>
      <c r="NGS72" s="410"/>
      <c r="NGT72" s="411"/>
      <c r="NGU72" s="412"/>
      <c r="NGV72" s="406"/>
      <c r="NGW72" s="407"/>
      <c r="NGX72" s="408"/>
      <c r="NGY72" s="409"/>
      <c r="NGZ72" s="410"/>
      <c r="NHA72" s="411"/>
      <c r="NHB72" s="412"/>
      <c r="NHC72" s="406"/>
      <c r="NHD72" s="407"/>
      <c r="NHE72" s="408"/>
      <c r="NHF72" s="409"/>
      <c r="NHG72" s="410"/>
      <c r="NHH72" s="411"/>
      <c r="NHI72" s="412"/>
      <c r="NHJ72" s="406"/>
      <c r="NHK72" s="407"/>
      <c r="NHL72" s="408"/>
      <c r="NHM72" s="409"/>
      <c r="NHN72" s="410"/>
      <c r="NHO72" s="411"/>
      <c r="NHP72" s="412"/>
      <c r="NHQ72" s="406"/>
      <c r="NHR72" s="407"/>
      <c r="NHS72" s="408"/>
      <c r="NHT72" s="409"/>
      <c r="NHU72" s="410"/>
      <c r="NHV72" s="411"/>
      <c r="NHW72" s="412"/>
      <c r="NHX72" s="406"/>
      <c r="NHY72" s="407"/>
      <c r="NHZ72" s="408"/>
      <c r="NIA72" s="409"/>
      <c r="NIB72" s="410"/>
      <c r="NIC72" s="411"/>
      <c r="NID72" s="412"/>
      <c r="NIE72" s="406"/>
      <c r="NIF72" s="407"/>
      <c r="NIG72" s="408"/>
      <c r="NIH72" s="409"/>
      <c r="NII72" s="410"/>
      <c r="NIJ72" s="411"/>
      <c r="NIK72" s="412"/>
      <c r="NIL72" s="406"/>
      <c r="NIM72" s="407"/>
      <c r="NIN72" s="408"/>
      <c r="NIO72" s="409"/>
      <c r="NIP72" s="410"/>
      <c r="NIQ72" s="411"/>
      <c r="NIR72" s="412"/>
      <c r="NIS72" s="406"/>
      <c r="NIT72" s="407"/>
      <c r="NIU72" s="408"/>
      <c r="NIV72" s="409"/>
      <c r="NIW72" s="410"/>
      <c r="NIX72" s="411"/>
      <c r="NIY72" s="412"/>
      <c r="NIZ72" s="406"/>
      <c r="NJA72" s="407"/>
      <c r="NJB72" s="408"/>
      <c r="NJC72" s="409"/>
      <c r="NJD72" s="410"/>
      <c r="NJE72" s="411"/>
      <c r="NJF72" s="412"/>
      <c r="NJG72" s="406"/>
      <c r="NJH72" s="407"/>
      <c r="NJI72" s="408"/>
      <c r="NJJ72" s="409"/>
      <c r="NJK72" s="410"/>
      <c r="NJL72" s="411"/>
      <c r="NJM72" s="412"/>
      <c r="NJN72" s="406"/>
      <c r="NJO72" s="407"/>
      <c r="NJP72" s="408"/>
      <c r="NJQ72" s="409"/>
      <c r="NJR72" s="410"/>
      <c r="NJS72" s="411"/>
      <c r="NJT72" s="412"/>
      <c r="NJU72" s="406"/>
      <c r="NJV72" s="407"/>
      <c r="NJW72" s="408"/>
      <c r="NJX72" s="409"/>
      <c r="NJY72" s="410"/>
      <c r="NJZ72" s="411"/>
      <c r="NKA72" s="412"/>
      <c r="NKB72" s="406"/>
      <c r="NKC72" s="407"/>
      <c r="NKD72" s="408"/>
      <c r="NKE72" s="409"/>
      <c r="NKF72" s="410"/>
      <c r="NKG72" s="411"/>
      <c r="NKH72" s="412"/>
      <c r="NKI72" s="406"/>
      <c r="NKJ72" s="407"/>
      <c r="NKK72" s="408"/>
      <c r="NKL72" s="409"/>
      <c r="NKM72" s="410"/>
      <c r="NKN72" s="411"/>
      <c r="NKO72" s="412"/>
      <c r="NKP72" s="406"/>
      <c r="NKQ72" s="407"/>
      <c r="NKR72" s="408"/>
      <c r="NKS72" s="409"/>
      <c r="NKT72" s="410"/>
      <c r="NKU72" s="411"/>
      <c r="NKV72" s="412"/>
      <c r="NKW72" s="406"/>
      <c r="NKX72" s="407"/>
      <c r="NKY72" s="408"/>
      <c r="NKZ72" s="409"/>
      <c r="NLA72" s="410"/>
      <c r="NLB72" s="411"/>
      <c r="NLC72" s="412"/>
      <c r="NLD72" s="406"/>
      <c r="NLE72" s="407"/>
      <c r="NLF72" s="408"/>
      <c r="NLG72" s="409"/>
      <c r="NLH72" s="410"/>
      <c r="NLI72" s="411"/>
      <c r="NLJ72" s="412"/>
      <c r="NLK72" s="406"/>
      <c r="NLL72" s="407"/>
      <c r="NLM72" s="408"/>
      <c r="NLN72" s="409"/>
      <c r="NLO72" s="410"/>
      <c r="NLP72" s="411"/>
      <c r="NLQ72" s="412"/>
      <c r="NLR72" s="406"/>
      <c r="NLS72" s="407"/>
      <c r="NLT72" s="408"/>
      <c r="NLU72" s="409"/>
      <c r="NLV72" s="410"/>
      <c r="NLW72" s="411"/>
      <c r="NLX72" s="412"/>
      <c r="NLY72" s="406"/>
      <c r="NLZ72" s="407"/>
      <c r="NMA72" s="408"/>
      <c r="NMB72" s="409"/>
      <c r="NMC72" s="410"/>
      <c r="NMD72" s="411"/>
      <c r="NME72" s="412"/>
      <c r="NMF72" s="406"/>
      <c r="NMG72" s="407"/>
      <c r="NMH72" s="408"/>
      <c r="NMI72" s="409"/>
      <c r="NMJ72" s="410"/>
      <c r="NMK72" s="411"/>
      <c r="NML72" s="412"/>
      <c r="NMM72" s="406"/>
      <c r="NMN72" s="407"/>
      <c r="NMO72" s="408"/>
      <c r="NMP72" s="409"/>
      <c r="NMQ72" s="410"/>
      <c r="NMR72" s="411"/>
      <c r="NMS72" s="412"/>
      <c r="NMT72" s="406"/>
      <c r="NMU72" s="407"/>
      <c r="NMV72" s="408"/>
      <c r="NMW72" s="409"/>
      <c r="NMX72" s="410"/>
      <c r="NMY72" s="411"/>
      <c r="NMZ72" s="412"/>
      <c r="NNA72" s="406"/>
      <c r="NNB72" s="407"/>
      <c r="NNC72" s="408"/>
      <c r="NND72" s="409"/>
      <c r="NNE72" s="410"/>
      <c r="NNF72" s="411"/>
      <c r="NNG72" s="412"/>
      <c r="NNH72" s="406"/>
      <c r="NNI72" s="407"/>
      <c r="NNJ72" s="408"/>
      <c r="NNK72" s="409"/>
      <c r="NNL72" s="410"/>
      <c r="NNM72" s="411"/>
      <c r="NNN72" s="412"/>
      <c r="NNO72" s="406"/>
      <c r="NNP72" s="407"/>
      <c r="NNQ72" s="408"/>
      <c r="NNR72" s="409"/>
      <c r="NNS72" s="410"/>
      <c r="NNT72" s="411"/>
      <c r="NNU72" s="412"/>
      <c r="NNV72" s="406"/>
      <c r="NNW72" s="407"/>
      <c r="NNX72" s="408"/>
      <c r="NNY72" s="409"/>
      <c r="NNZ72" s="410"/>
      <c r="NOA72" s="411"/>
      <c r="NOB72" s="412"/>
      <c r="NOC72" s="406"/>
      <c r="NOD72" s="407"/>
      <c r="NOE72" s="408"/>
      <c r="NOF72" s="409"/>
      <c r="NOG72" s="410"/>
      <c r="NOH72" s="411"/>
      <c r="NOI72" s="412"/>
      <c r="NOJ72" s="406"/>
      <c r="NOK72" s="407"/>
      <c r="NOL72" s="408"/>
      <c r="NOM72" s="409"/>
      <c r="NON72" s="410"/>
      <c r="NOO72" s="411"/>
      <c r="NOP72" s="412"/>
      <c r="NOQ72" s="406"/>
      <c r="NOR72" s="407"/>
      <c r="NOS72" s="408"/>
      <c r="NOT72" s="409"/>
      <c r="NOU72" s="410"/>
      <c r="NOV72" s="411"/>
      <c r="NOW72" s="412"/>
      <c r="NOX72" s="406"/>
      <c r="NOY72" s="407"/>
      <c r="NOZ72" s="408"/>
      <c r="NPA72" s="409"/>
      <c r="NPB72" s="410"/>
      <c r="NPC72" s="411"/>
      <c r="NPD72" s="412"/>
      <c r="NPE72" s="406"/>
      <c r="NPF72" s="407"/>
      <c r="NPG72" s="408"/>
      <c r="NPH72" s="409"/>
      <c r="NPI72" s="410"/>
      <c r="NPJ72" s="411"/>
      <c r="NPK72" s="412"/>
      <c r="NPL72" s="406"/>
      <c r="NPM72" s="407"/>
      <c r="NPN72" s="408"/>
      <c r="NPO72" s="409"/>
      <c r="NPP72" s="410"/>
      <c r="NPQ72" s="411"/>
      <c r="NPR72" s="412"/>
      <c r="NPS72" s="406"/>
      <c r="NPT72" s="407"/>
      <c r="NPU72" s="408"/>
      <c r="NPV72" s="409"/>
      <c r="NPW72" s="410"/>
      <c r="NPX72" s="411"/>
      <c r="NPY72" s="412"/>
      <c r="NPZ72" s="406"/>
      <c r="NQA72" s="407"/>
      <c r="NQB72" s="408"/>
      <c r="NQC72" s="409"/>
      <c r="NQD72" s="410"/>
      <c r="NQE72" s="411"/>
      <c r="NQF72" s="412"/>
      <c r="NQG72" s="406"/>
      <c r="NQH72" s="407"/>
      <c r="NQI72" s="408"/>
      <c r="NQJ72" s="409"/>
      <c r="NQK72" s="410"/>
      <c r="NQL72" s="411"/>
      <c r="NQM72" s="412"/>
      <c r="NQN72" s="406"/>
      <c r="NQO72" s="407"/>
      <c r="NQP72" s="408"/>
      <c r="NQQ72" s="409"/>
      <c r="NQR72" s="410"/>
      <c r="NQS72" s="411"/>
      <c r="NQT72" s="412"/>
      <c r="NQU72" s="406"/>
      <c r="NQV72" s="407"/>
      <c r="NQW72" s="408"/>
      <c r="NQX72" s="409"/>
      <c r="NQY72" s="410"/>
      <c r="NQZ72" s="411"/>
      <c r="NRA72" s="412"/>
      <c r="NRB72" s="406"/>
      <c r="NRC72" s="407"/>
      <c r="NRD72" s="408"/>
      <c r="NRE72" s="409"/>
      <c r="NRF72" s="410"/>
      <c r="NRG72" s="411"/>
      <c r="NRH72" s="412"/>
      <c r="NRI72" s="406"/>
      <c r="NRJ72" s="407"/>
      <c r="NRK72" s="408"/>
      <c r="NRL72" s="409"/>
      <c r="NRM72" s="410"/>
      <c r="NRN72" s="411"/>
      <c r="NRO72" s="412"/>
      <c r="NRP72" s="406"/>
      <c r="NRQ72" s="407"/>
      <c r="NRR72" s="408"/>
      <c r="NRS72" s="409"/>
      <c r="NRT72" s="410"/>
      <c r="NRU72" s="411"/>
      <c r="NRV72" s="412"/>
      <c r="NRW72" s="406"/>
      <c r="NRX72" s="407"/>
      <c r="NRY72" s="408"/>
      <c r="NRZ72" s="409"/>
      <c r="NSA72" s="410"/>
      <c r="NSB72" s="411"/>
      <c r="NSC72" s="412"/>
      <c r="NSD72" s="406"/>
      <c r="NSE72" s="407"/>
      <c r="NSF72" s="408"/>
      <c r="NSG72" s="409"/>
      <c r="NSH72" s="410"/>
      <c r="NSI72" s="411"/>
      <c r="NSJ72" s="412"/>
      <c r="NSK72" s="406"/>
      <c r="NSL72" s="407"/>
      <c r="NSM72" s="408"/>
      <c r="NSN72" s="409"/>
      <c r="NSO72" s="410"/>
      <c r="NSP72" s="411"/>
      <c r="NSQ72" s="412"/>
      <c r="NSR72" s="406"/>
      <c r="NSS72" s="407"/>
      <c r="NST72" s="408"/>
      <c r="NSU72" s="409"/>
      <c r="NSV72" s="410"/>
      <c r="NSW72" s="411"/>
      <c r="NSX72" s="412"/>
      <c r="NSY72" s="406"/>
      <c r="NSZ72" s="407"/>
      <c r="NTA72" s="408"/>
      <c r="NTB72" s="409"/>
      <c r="NTC72" s="410"/>
      <c r="NTD72" s="411"/>
      <c r="NTE72" s="412"/>
      <c r="NTF72" s="406"/>
      <c r="NTG72" s="407"/>
      <c r="NTH72" s="408"/>
      <c r="NTI72" s="409"/>
      <c r="NTJ72" s="410"/>
      <c r="NTK72" s="411"/>
      <c r="NTL72" s="412"/>
      <c r="NTM72" s="406"/>
      <c r="NTN72" s="407"/>
      <c r="NTO72" s="408"/>
      <c r="NTP72" s="409"/>
      <c r="NTQ72" s="410"/>
      <c r="NTR72" s="411"/>
      <c r="NTS72" s="412"/>
      <c r="NTT72" s="406"/>
      <c r="NTU72" s="407"/>
      <c r="NTV72" s="408"/>
      <c r="NTW72" s="409"/>
      <c r="NTX72" s="410"/>
      <c r="NTY72" s="411"/>
      <c r="NTZ72" s="412"/>
      <c r="NUA72" s="406"/>
      <c r="NUB72" s="407"/>
      <c r="NUC72" s="408"/>
      <c r="NUD72" s="409"/>
      <c r="NUE72" s="410"/>
      <c r="NUF72" s="411"/>
      <c r="NUG72" s="412"/>
      <c r="NUH72" s="406"/>
      <c r="NUI72" s="407"/>
      <c r="NUJ72" s="408"/>
      <c r="NUK72" s="409"/>
      <c r="NUL72" s="410"/>
      <c r="NUM72" s="411"/>
      <c r="NUN72" s="412"/>
      <c r="NUO72" s="406"/>
      <c r="NUP72" s="407"/>
      <c r="NUQ72" s="408"/>
      <c r="NUR72" s="409"/>
      <c r="NUS72" s="410"/>
      <c r="NUT72" s="411"/>
      <c r="NUU72" s="412"/>
      <c r="NUV72" s="406"/>
      <c r="NUW72" s="407"/>
      <c r="NUX72" s="408"/>
      <c r="NUY72" s="409"/>
      <c r="NUZ72" s="410"/>
      <c r="NVA72" s="411"/>
      <c r="NVB72" s="412"/>
      <c r="NVC72" s="406"/>
      <c r="NVD72" s="407"/>
      <c r="NVE72" s="408"/>
      <c r="NVF72" s="409"/>
      <c r="NVG72" s="410"/>
      <c r="NVH72" s="411"/>
      <c r="NVI72" s="412"/>
      <c r="NVJ72" s="406"/>
      <c r="NVK72" s="407"/>
      <c r="NVL72" s="408"/>
      <c r="NVM72" s="409"/>
      <c r="NVN72" s="410"/>
      <c r="NVO72" s="411"/>
      <c r="NVP72" s="412"/>
      <c r="NVQ72" s="406"/>
      <c r="NVR72" s="407"/>
      <c r="NVS72" s="408"/>
      <c r="NVT72" s="409"/>
      <c r="NVU72" s="410"/>
      <c r="NVV72" s="411"/>
      <c r="NVW72" s="412"/>
      <c r="NVX72" s="406"/>
      <c r="NVY72" s="407"/>
      <c r="NVZ72" s="408"/>
      <c r="NWA72" s="409"/>
      <c r="NWB72" s="410"/>
      <c r="NWC72" s="411"/>
      <c r="NWD72" s="412"/>
      <c r="NWE72" s="406"/>
      <c r="NWF72" s="407"/>
      <c r="NWG72" s="408"/>
      <c r="NWH72" s="409"/>
      <c r="NWI72" s="410"/>
      <c r="NWJ72" s="411"/>
      <c r="NWK72" s="412"/>
      <c r="NWL72" s="406"/>
      <c r="NWM72" s="407"/>
      <c r="NWN72" s="408"/>
      <c r="NWO72" s="409"/>
      <c r="NWP72" s="410"/>
      <c r="NWQ72" s="411"/>
      <c r="NWR72" s="412"/>
      <c r="NWS72" s="406"/>
      <c r="NWT72" s="407"/>
      <c r="NWU72" s="408"/>
      <c r="NWV72" s="409"/>
      <c r="NWW72" s="410"/>
      <c r="NWX72" s="411"/>
      <c r="NWY72" s="412"/>
      <c r="NWZ72" s="406"/>
      <c r="NXA72" s="407"/>
      <c r="NXB72" s="408"/>
      <c r="NXC72" s="409"/>
      <c r="NXD72" s="410"/>
      <c r="NXE72" s="411"/>
      <c r="NXF72" s="412"/>
      <c r="NXG72" s="406"/>
      <c r="NXH72" s="407"/>
      <c r="NXI72" s="408"/>
      <c r="NXJ72" s="409"/>
      <c r="NXK72" s="410"/>
      <c r="NXL72" s="411"/>
      <c r="NXM72" s="412"/>
      <c r="NXN72" s="406"/>
      <c r="NXO72" s="407"/>
      <c r="NXP72" s="408"/>
      <c r="NXQ72" s="409"/>
      <c r="NXR72" s="410"/>
      <c r="NXS72" s="411"/>
      <c r="NXT72" s="412"/>
      <c r="NXU72" s="406"/>
      <c r="NXV72" s="407"/>
      <c r="NXW72" s="408"/>
      <c r="NXX72" s="409"/>
      <c r="NXY72" s="410"/>
      <c r="NXZ72" s="411"/>
      <c r="NYA72" s="412"/>
      <c r="NYB72" s="406"/>
      <c r="NYC72" s="407"/>
      <c r="NYD72" s="408"/>
      <c r="NYE72" s="409"/>
      <c r="NYF72" s="410"/>
      <c r="NYG72" s="411"/>
      <c r="NYH72" s="412"/>
      <c r="NYI72" s="406"/>
      <c r="NYJ72" s="407"/>
      <c r="NYK72" s="408"/>
      <c r="NYL72" s="409"/>
      <c r="NYM72" s="410"/>
      <c r="NYN72" s="411"/>
      <c r="NYO72" s="412"/>
      <c r="NYP72" s="406"/>
      <c r="NYQ72" s="407"/>
      <c r="NYR72" s="408"/>
      <c r="NYS72" s="409"/>
      <c r="NYT72" s="410"/>
      <c r="NYU72" s="411"/>
      <c r="NYV72" s="412"/>
      <c r="NYW72" s="406"/>
      <c r="NYX72" s="407"/>
      <c r="NYY72" s="408"/>
      <c r="NYZ72" s="409"/>
      <c r="NZA72" s="410"/>
      <c r="NZB72" s="411"/>
      <c r="NZC72" s="412"/>
      <c r="NZD72" s="406"/>
      <c r="NZE72" s="407"/>
      <c r="NZF72" s="408"/>
      <c r="NZG72" s="409"/>
      <c r="NZH72" s="410"/>
      <c r="NZI72" s="411"/>
      <c r="NZJ72" s="412"/>
      <c r="NZK72" s="406"/>
      <c r="NZL72" s="407"/>
      <c r="NZM72" s="408"/>
      <c r="NZN72" s="409"/>
      <c r="NZO72" s="410"/>
      <c r="NZP72" s="411"/>
      <c r="NZQ72" s="412"/>
      <c r="NZR72" s="406"/>
      <c r="NZS72" s="407"/>
      <c r="NZT72" s="408"/>
      <c r="NZU72" s="409"/>
      <c r="NZV72" s="410"/>
      <c r="NZW72" s="411"/>
      <c r="NZX72" s="412"/>
      <c r="NZY72" s="406"/>
      <c r="NZZ72" s="407"/>
      <c r="OAA72" s="408"/>
      <c r="OAB72" s="409"/>
      <c r="OAC72" s="410"/>
      <c r="OAD72" s="411"/>
      <c r="OAE72" s="412"/>
      <c r="OAF72" s="406"/>
      <c r="OAG72" s="407"/>
      <c r="OAH72" s="408"/>
      <c r="OAI72" s="409"/>
      <c r="OAJ72" s="410"/>
      <c r="OAK72" s="411"/>
      <c r="OAL72" s="412"/>
      <c r="OAM72" s="406"/>
      <c r="OAN72" s="407"/>
      <c r="OAO72" s="408"/>
      <c r="OAP72" s="409"/>
      <c r="OAQ72" s="410"/>
      <c r="OAR72" s="411"/>
      <c r="OAS72" s="412"/>
      <c r="OAT72" s="406"/>
      <c r="OAU72" s="407"/>
      <c r="OAV72" s="408"/>
      <c r="OAW72" s="409"/>
      <c r="OAX72" s="410"/>
      <c r="OAY72" s="411"/>
      <c r="OAZ72" s="412"/>
      <c r="OBA72" s="406"/>
      <c r="OBB72" s="407"/>
      <c r="OBC72" s="408"/>
      <c r="OBD72" s="409"/>
      <c r="OBE72" s="410"/>
      <c r="OBF72" s="411"/>
      <c r="OBG72" s="412"/>
      <c r="OBH72" s="406"/>
      <c r="OBI72" s="407"/>
      <c r="OBJ72" s="408"/>
      <c r="OBK72" s="409"/>
      <c r="OBL72" s="410"/>
      <c r="OBM72" s="411"/>
      <c r="OBN72" s="412"/>
      <c r="OBO72" s="406"/>
      <c r="OBP72" s="407"/>
      <c r="OBQ72" s="408"/>
      <c r="OBR72" s="409"/>
      <c r="OBS72" s="410"/>
      <c r="OBT72" s="411"/>
      <c r="OBU72" s="412"/>
      <c r="OBV72" s="406"/>
      <c r="OBW72" s="407"/>
      <c r="OBX72" s="408"/>
      <c r="OBY72" s="409"/>
      <c r="OBZ72" s="410"/>
      <c r="OCA72" s="411"/>
      <c r="OCB72" s="412"/>
      <c r="OCC72" s="406"/>
      <c r="OCD72" s="407"/>
      <c r="OCE72" s="408"/>
      <c r="OCF72" s="409"/>
      <c r="OCG72" s="410"/>
      <c r="OCH72" s="411"/>
      <c r="OCI72" s="412"/>
      <c r="OCJ72" s="406"/>
      <c r="OCK72" s="407"/>
      <c r="OCL72" s="408"/>
      <c r="OCM72" s="409"/>
      <c r="OCN72" s="410"/>
      <c r="OCO72" s="411"/>
      <c r="OCP72" s="412"/>
      <c r="OCQ72" s="406"/>
      <c r="OCR72" s="407"/>
      <c r="OCS72" s="408"/>
      <c r="OCT72" s="409"/>
      <c r="OCU72" s="410"/>
      <c r="OCV72" s="411"/>
      <c r="OCW72" s="412"/>
      <c r="OCX72" s="406"/>
      <c r="OCY72" s="407"/>
      <c r="OCZ72" s="408"/>
      <c r="ODA72" s="409"/>
      <c r="ODB72" s="410"/>
      <c r="ODC72" s="411"/>
      <c r="ODD72" s="412"/>
      <c r="ODE72" s="406"/>
      <c r="ODF72" s="407"/>
      <c r="ODG72" s="408"/>
      <c r="ODH72" s="409"/>
      <c r="ODI72" s="410"/>
      <c r="ODJ72" s="411"/>
      <c r="ODK72" s="412"/>
      <c r="ODL72" s="406"/>
      <c r="ODM72" s="407"/>
      <c r="ODN72" s="408"/>
      <c r="ODO72" s="409"/>
      <c r="ODP72" s="410"/>
      <c r="ODQ72" s="411"/>
      <c r="ODR72" s="412"/>
      <c r="ODS72" s="406"/>
      <c r="ODT72" s="407"/>
      <c r="ODU72" s="408"/>
      <c r="ODV72" s="409"/>
      <c r="ODW72" s="410"/>
      <c r="ODX72" s="411"/>
      <c r="ODY72" s="412"/>
      <c r="ODZ72" s="406"/>
      <c r="OEA72" s="407"/>
      <c r="OEB72" s="408"/>
      <c r="OEC72" s="409"/>
      <c r="OED72" s="410"/>
      <c r="OEE72" s="411"/>
      <c r="OEF72" s="412"/>
      <c r="OEG72" s="406"/>
      <c r="OEH72" s="407"/>
      <c r="OEI72" s="408"/>
      <c r="OEJ72" s="409"/>
      <c r="OEK72" s="410"/>
      <c r="OEL72" s="411"/>
      <c r="OEM72" s="412"/>
      <c r="OEN72" s="406"/>
      <c r="OEO72" s="407"/>
      <c r="OEP72" s="408"/>
      <c r="OEQ72" s="409"/>
      <c r="OER72" s="410"/>
      <c r="OES72" s="411"/>
      <c r="OET72" s="412"/>
      <c r="OEU72" s="406"/>
      <c r="OEV72" s="407"/>
      <c r="OEW72" s="408"/>
      <c r="OEX72" s="409"/>
      <c r="OEY72" s="410"/>
      <c r="OEZ72" s="411"/>
      <c r="OFA72" s="412"/>
      <c r="OFB72" s="406"/>
      <c r="OFC72" s="407"/>
      <c r="OFD72" s="408"/>
      <c r="OFE72" s="409"/>
      <c r="OFF72" s="410"/>
      <c r="OFG72" s="411"/>
      <c r="OFH72" s="412"/>
      <c r="OFI72" s="406"/>
      <c r="OFJ72" s="407"/>
      <c r="OFK72" s="408"/>
      <c r="OFL72" s="409"/>
      <c r="OFM72" s="410"/>
      <c r="OFN72" s="411"/>
      <c r="OFO72" s="412"/>
      <c r="OFP72" s="406"/>
      <c r="OFQ72" s="407"/>
      <c r="OFR72" s="408"/>
      <c r="OFS72" s="409"/>
      <c r="OFT72" s="410"/>
      <c r="OFU72" s="411"/>
      <c r="OFV72" s="412"/>
      <c r="OFW72" s="406"/>
      <c r="OFX72" s="407"/>
      <c r="OFY72" s="408"/>
      <c r="OFZ72" s="409"/>
      <c r="OGA72" s="410"/>
      <c r="OGB72" s="411"/>
      <c r="OGC72" s="412"/>
      <c r="OGD72" s="406"/>
      <c r="OGE72" s="407"/>
      <c r="OGF72" s="408"/>
      <c r="OGG72" s="409"/>
      <c r="OGH72" s="410"/>
      <c r="OGI72" s="411"/>
      <c r="OGJ72" s="412"/>
      <c r="OGK72" s="406"/>
      <c r="OGL72" s="407"/>
      <c r="OGM72" s="408"/>
      <c r="OGN72" s="409"/>
      <c r="OGO72" s="410"/>
      <c r="OGP72" s="411"/>
      <c r="OGQ72" s="412"/>
      <c r="OGR72" s="406"/>
      <c r="OGS72" s="407"/>
      <c r="OGT72" s="408"/>
      <c r="OGU72" s="409"/>
      <c r="OGV72" s="410"/>
      <c r="OGW72" s="411"/>
      <c r="OGX72" s="412"/>
      <c r="OGY72" s="406"/>
      <c r="OGZ72" s="407"/>
      <c r="OHA72" s="408"/>
      <c r="OHB72" s="409"/>
      <c r="OHC72" s="410"/>
      <c r="OHD72" s="411"/>
      <c r="OHE72" s="412"/>
      <c r="OHF72" s="406"/>
      <c r="OHG72" s="407"/>
      <c r="OHH72" s="408"/>
      <c r="OHI72" s="409"/>
      <c r="OHJ72" s="410"/>
      <c r="OHK72" s="411"/>
      <c r="OHL72" s="412"/>
      <c r="OHM72" s="406"/>
      <c r="OHN72" s="407"/>
      <c r="OHO72" s="408"/>
      <c r="OHP72" s="409"/>
      <c r="OHQ72" s="410"/>
      <c r="OHR72" s="411"/>
      <c r="OHS72" s="412"/>
      <c r="OHT72" s="406"/>
      <c r="OHU72" s="407"/>
      <c r="OHV72" s="408"/>
      <c r="OHW72" s="409"/>
      <c r="OHX72" s="410"/>
      <c r="OHY72" s="411"/>
      <c r="OHZ72" s="412"/>
      <c r="OIA72" s="406"/>
      <c r="OIB72" s="407"/>
      <c r="OIC72" s="408"/>
      <c r="OID72" s="409"/>
      <c r="OIE72" s="410"/>
      <c r="OIF72" s="411"/>
      <c r="OIG72" s="412"/>
      <c r="OIH72" s="406"/>
      <c r="OII72" s="407"/>
      <c r="OIJ72" s="408"/>
      <c r="OIK72" s="409"/>
      <c r="OIL72" s="410"/>
      <c r="OIM72" s="411"/>
      <c r="OIN72" s="412"/>
      <c r="OIO72" s="406"/>
      <c r="OIP72" s="407"/>
      <c r="OIQ72" s="408"/>
      <c r="OIR72" s="409"/>
      <c r="OIS72" s="410"/>
      <c r="OIT72" s="411"/>
      <c r="OIU72" s="412"/>
      <c r="OIV72" s="406"/>
      <c r="OIW72" s="407"/>
      <c r="OIX72" s="408"/>
      <c r="OIY72" s="409"/>
      <c r="OIZ72" s="410"/>
      <c r="OJA72" s="411"/>
      <c r="OJB72" s="412"/>
      <c r="OJC72" s="406"/>
      <c r="OJD72" s="407"/>
      <c r="OJE72" s="408"/>
      <c r="OJF72" s="409"/>
      <c r="OJG72" s="410"/>
      <c r="OJH72" s="411"/>
      <c r="OJI72" s="412"/>
      <c r="OJJ72" s="406"/>
      <c r="OJK72" s="407"/>
      <c r="OJL72" s="408"/>
      <c r="OJM72" s="409"/>
      <c r="OJN72" s="410"/>
      <c r="OJO72" s="411"/>
      <c r="OJP72" s="412"/>
      <c r="OJQ72" s="406"/>
      <c r="OJR72" s="407"/>
      <c r="OJS72" s="408"/>
      <c r="OJT72" s="409"/>
      <c r="OJU72" s="410"/>
      <c r="OJV72" s="411"/>
      <c r="OJW72" s="412"/>
      <c r="OJX72" s="406"/>
      <c r="OJY72" s="407"/>
      <c r="OJZ72" s="408"/>
      <c r="OKA72" s="409"/>
      <c r="OKB72" s="410"/>
      <c r="OKC72" s="411"/>
      <c r="OKD72" s="412"/>
      <c r="OKE72" s="406"/>
      <c r="OKF72" s="407"/>
      <c r="OKG72" s="408"/>
      <c r="OKH72" s="409"/>
      <c r="OKI72" s="410"/>
      <c r="OKJ72" s="411"/>
      <c r="OKK72" s="412"/>
      <c r="OKL72" s="406"/>
      <c r="OKM72" s="407"/>
      <c r="OKN72" s="408"/>
      <c r="OKO72" s="409"/>
      <c r="OKP72" s="410"/>
      <c r="OKQ72" s="411"/>
      <c r="OKR72" s="412"/>
      <c r="OKS72" s="406"/>
      <c r="OKT72" s="407"/>
      <c r="OKU72" s="408"/>
      <c r="OKV72" s="409"/>
      <c r="OKW72" s="410"/>
      <c r="OKX72" s="411"/>
      <c r="OKY72" s="412"/>
      <c r="OKZ72" s="406"/>
      <c r="OLA72" s="407"/>
      <c r="OLB72" s="408"/>
      <c r="OLC72" s="409"/>
      <c r="OLD72" s="410"/>
      <c r="OLE72" s="411"/>
      <c r="OLF72" s="412"/>
      <c r="OLG72" s="406"/>
      <c r="OLH72" s="407"/>
      <c r="OLI72" s="408"/>
      <c r="OLJ72" s="409"/>
      <c r="OLK72" s="410"/>
      <c r="OLL72" s="411"/>
      <c r="OLM72" s="412"/>
      <c r="OLN72" s="406"/>
      <c r="OLO72" s="407"/>
      <c r="OLP72" s="408"/>
      <c r="OLQ72" s="409"/>
      <c r="OLR72" s="410"/>
      <c r="OLS72" s="411"/>
      <c r="OLT72" s="412"/>
      <c r="OLU72" s="406"/>
      <c r="OLV72" s="407"/>
      <c r="OLW72" s="408"/>
      <c r="OLX72" s="409"/>
      <c r="OLY72" s="410"/>
      <c r="OLZ72" s="411"/>
      <c r="OMA72" s="412"/>
      <c r="OMB72" s="406"/>
      <c r="OMC72" s="407"/>
      <c r="OMD72" s="408"/>
      <c r="OME72" s="409"/>
      <c r="OMF72" s="410"/>
      <c r="OMG72" s="411"/>
      <c r="OMH72" s="412"/>
      <c r="OMI72" s="406"/>
      <c r="OMJ72" s="407"/>
      <c r="OMK72" s="408"/>
      <c r="OML72" s="409"/>
      <c r="OMM72" s="410"/>
      <c r="OMN72" s="411"/>
      <c r="OMO72" s="412"/>
      <c r="OMP72" s="406"/>
      <c r="OMQ72" s="407"/>
      <c r="OMR72" s="408"/>
      <c r="OMS72" s="409"/>
      <c r="OMT72" s="410"/>
      <c r="OMU72" s="411"/>
      <c r="OMV72" s="412"/>
      <c r="OMW72" s="406"/>
      <c r="OMX72" s="407"/>
      <c r="OMY72" s="408"/>
      <c r="OMZ72" s="409"/>
      <c r="ONA72" s="410"/>
      <c r="ONB72" s="411"/>
      <c r="ONC72" s="412"/>
      <c r="OND72" s="406"/>
      <c r="ONE72" s="407"/>
      <c r="ONF72" s="408"/>
      <c r="ONG72" s="409"/>
      <c r="ONH72" s="410"/>
      <c r="ONI72" s="411"/>
      <c r="ONJ72" s="412"/>
      <c r="ONK72" s="406"/>
      <c r="ONL72" s="407"/>
      <c r="ONM72" s="408"/>
      <c r="ONN72" s="409"/>
      <c r="ONO72" s="410"/>
      <c r="ONP72" s="411"/>
      <c r="ONQ72" s="412"/>
      <c r="ONR72" s="406"/>
      <c r="ONS72" s="407"/>
      <c r="ONT72" s="408"/>
      <c r="ONU72" s="409"/>
      <c r="ONV72" s="410"/>
      <c r="ONW72" s="411"/>
      <c r="ONX72" s="412"/>
      <c r="ONY72" s="406"/>
      <c r="ONZ72" s="407"/>
      <c r="OOA72" s="408"/>
      <c r="OOB72" s="409"/>
      <c r="OOC72" s="410"/>
      <c r="OOD72" s="411"/>
      <c r="OOE72" s="412"/>
      <c r="OOF72" s="406"/>
      <c r="OOG72" s="407"/>
      <c r="OOH72" s="408"/>
      <c r="OOI72" s="409"/>
      <c r="OOJ72" s="410"/>
      <c r="OOK72" s="411"/>
      <c r="OOL72" s="412"/>
      <c r="OOM72" s="406"/>
      <c r="OON72" s="407"/>
      <c r="OOO72" s="408"/>
      <c r="OOP72" s="409"/>
      <c r="OOQ72" s="410"/>
      <c r="OOR72" s="411"/>
      <c r="OOS72" s="412"/>
      <c r="OOT72" s="406"/>
      <c r="OOU72" s="407"/>
      <c r="OOV72" s="408"/>
      <c r="OOW72" s="409"/>
      <c r="OOX72" s="410"/>
      <c r="OOY72" s="411"/>
      <c r="OOZ72" s="412"/>
      <c r="OPA72" s="406"/>
      <c r="OPB72" s="407"/>
      <c r="OPC72" s="408"/>
      <c r="OPD72" s="409"/>
      <c r="OPE72" s="410"/>
      <c r="OPF72" s="411"/>
      <c r="OPG72" s="412"/>
      <c r="OPH72" s="406"/>
      <c r="OPI72" s="407"/>
      <c r="OPJ72" s="408"/>
      <c r="OPK72" s="409"/>
      <c r="OPL72" s="410"/>
      <c r="OPM72" s="411"/>
      <c r="OPN72" s="412"/>
      <c r="OPO72" s="406"/>
      <c r="OPP72" s="407"/>
      <c r="OPQ72" s="408"/>
      <c r="OPR72" s="409"/>
      <c r="OPS72" s="410"/>
      <c r="OPT72" s="411"/>
      <c r="OPU72" s="412"/>
      <c r="OPV72" s="406"/>
      <c r="OPW72" s="407"/>
      <c r="OPX72" s="408"/>
      <c r="OPY72" s="409"/>
      <c r="OPZ72" s="410"/>
      <c r="OQA72" s="411"/>
      <c r="OQB72" s="412"/>
      <c r="OQC72" s="406"/>
      <c r="OQD72" s="407"/>
      <c r="OQE72" s="408"/>
      <c r="OQF72" s="409"/>
      <c r="OQG72" s="410"/>
      <c r="OQH72" s="411"/>
      <c r="OQI72" s="412"/>
      <c r="OQJ72" s="406"/>
      <c r="OQK72" s="407"/>
      <c r="OQL72" s="408"/>
      <c r="OQM72" s="409"/>
      <c r="OQN72" s="410"/>
      <c r="OQO72" s="411"/>
      <c r="OQP72" s="412"/>
      <c r="OQQ72" s="406"/>
      <c r="OQR72" s="407"/>
      <c r="OQS72" s="408"/>
      <c r="OQT72" s="409"/>
      <c r="OQU72" s="410"/>
      <c r="OQV72" s="411"/>
      <c r="OQW72" s="412"/>
      <c r="OQX72" s="406"/>
      <c r="OQY72" s="407"/>
      <c r="OQZ72" s="408"/>
      <c r="ORA72" s="409"/>
      <c r="ORB72" s="410"/>
      <c r="ORC72" s="411"/>
      <c r="ORD72" s="412"/>
      <c r="ORE72" s="406"/>
      <c r="ORF72" s="407"/>
      <c r="ORG72" s="408"/>
      <c r="ORH72" s="409"/>
      <c r="ORI72" s="410"/>
      <c r="ORJ72" s="411"/>
      <c r="ORK72" s="412"/>
      <c r="ORL72" s="406"/>
      <c r="ORM72" s="407"/>
      <c r="ORN72" s="408"/>
      <c r="ORO72" s="409"/>
      <c r="ORP72" s="410"/>
      <c r="ORQ72" s="411"/>
      <c r="ORR72" s="412"/>
      <c r="ORS72" s="406"/>
      <c r="ORT72" s="407"/>
      <c r="ORU72" s="408"/>
      <c r="ORV72" s="409"/>
      <c r="ORW72" s="410"/>
      <c r="ORX72" s="411"/>
      <c r="ORY72" s="412"/>
      <c r="ORZ72" s="406"/>
      <c r="OSA72" s="407"/>
      <c r="OSB72" s="408"/>
      <c r="OSC72" s="409"/>
      <c r="OSD72" s="410"/>
      <c r="OSE72" s="411"/>
      <c r="OSF72" s="412"/>
      <c r="OSG72" s="406"/>
      <c r="OSH72" s="407"/>
      <c r="OSI72" s="408"/>
      <c r="OSJ72" s="409"/>
      <c r="OSK72" s="410"/>
      <c r="OSL72" s="411"/>
      <c r="OSM72" s="412"/>
      <c r="OSN72" s="406"/>
      <c r="OSO72" s="407"/>
      <c r="OSP72" s="408"/>
      <c r="OSQ72" s="409"/>
      <c r="OSR72" s="410"/>
      <c r="OSS72" s="411"/>
      <c r="OST72" s="412"/>
      <c r="OSU72" s="406"/>
      <c r="OSV72" s="407"/>
      <c r="OSW72" s="408"/>
      <c r="OSX72" s="409"/>
      <c r="OSY72" s="410"/>
      <c r="OSZ72" s="411"/>
      <c r="OTA72" s="412"/>
      <c r="OTB72" s="406"/>
      <c r="OTC72" s="407"/>
      <c r="OTD72" s="408"/>
      <c r="OTE72" s="409"/>
      <c r="OTF72" s="410"/>
      <c r="OTG72" s="411"/>
      <c r="OTH72" s="412"/>
      <c r="OTI72" s="406"/>
      <c r="OTJ72" s="407"/>
      <c r="OTK72" s="408"/>
      <c r="OTL72" s="409"/>
      <c r="OTM72" s="410"/>
      <c r="OTN72" s="411"/>
      <c r="OTO72" s="412"/>
      <c r="OTP72" s="406"/>
      <c r="OTQ72" s="407"/>
      <c r="OTR72" s="408"/>
      <c r="OTS72" s="409"/>
      <c r="OTT72" s="410"/>
      <c r="OTU72" s="411"/>
      <c r="OTV72" s="412"/>
      <c r="OTW72" s="406"/>
      <c r="OTX72" s="407"/>
      <c r="OTY72" s="408"/>
      <c r="OTZ72" s="409"/>
      <c r="OUA72" s="410"/>
      <c r="OUB72" s="411"/>
      <c r="OUC72" s="412"/>
      <c r="OUD72" s="406"/>
      <c r="OUE72" s="407"/>
      <c r="OUF72" s="408"/>
      <c r="OUG72" s="409"/>
      <c r="OUH72" s="410"/>
      <c r="OUI72" s="411"/>
      <c r="OUJ72" s="412"/>
      <c r="OUK72" s="406"/>
      <c r="OUL72" s="407"/>
      <c r="OUM72" s="408"/>
      <c r="OUN72" s="409"/>
      <c r="OUO72" s="410"/>
      <c r="OUP72" s="411"/>
      <c r="OUQ72" s="412"/>
      <c r="OUR72" s="406"/>
      <c r="OUS72" s="407"/>
      <c r="OUT72" s="408"/>
      <c r="OUU72" s="409"/>
      <c r="OUV72" s="410"/>
      <c r="OUW72" s="411"/>
      <c r="OUX72" s="412"/>
      <c r="OUY72" s="406"/>
      <c r="OUZ72" s="407"/>
      <c r="OVA72" s="408"/>
      <c r="OVB72" s="409"/>
      <c r="OVC72" s="410"/>
      <c r="OVD72" s="411"/>
      <c r="OVE72" s="412"/>
      <c r="OVF72" s="406"/>
      <c r="OVG72" s="407"/>
      <c r="OVH72" s="408"/>
      <c r="OVI72" s="409"/>
      <c r="OVJ72" s="410"/>
      <c r="OVK72" s="411"/>
      <c r="OVL72" s="412"/>
      <c r="OVM72" s="406"/>
      <c r="OVN72" s="407"/>
      <c r="OVO72" s="408"/>
      <c r="OVP72" s="409"/>
      <c r="OVQ72" s="410"/>
      <c r="OVR72" s="411"/>
      <c r="OVS72" s="412"/>
      <c r="OVT72" s="406"/>
      <c r="OVU72" s="407"/>
      <c r="OVV72" s="408"/>
      <c r="OVW72" s="409"/>
      <c r="OVX72" s="410"/>
      <c r="OVY72" s="411"/>
      <c r="OVZ72" s="412"/>
      <c r="OWA72" s="406"/>
      <c r="OWB72" s="407"/>
      <c r="OWC72" s="408"/>
      <c r="OWD72" s="409"/>
      <c r="OWE72" s="410"/>
      <c r="OWF72" s="411"/>
      <c r="OWG72" s="412"/>
      <c r="OWH72" s="406"/>
      <c r="OWI72" s="407"/>
      <c r="OWJ72" s="408"/>
      <c r="OWK72" s="409"/>
      <c r="OWL72" s="410"/>
      <c r="OWM72" s="411"/>
      <c r="OWN72" s="412"/>
      <c r="OWO72" s="406"/>
      <c r="OWP72" s="407"/>
      <c r="OWQ72" s="408"/>
      <c r="OWR72" s="409"/>
      <c r="OWS72" s="410"/>
      <c r="OWT72" s="411"/>
      <c r="OWU72" s="412"/>
      <c r="OWV72" s="406"/>
      <c r="OWW72" s="407"/>
      <c r="OWX72" s="408"/>
      <c r="OWY72" s="409"/>
      <c r="OWZ72" s="410"/>
      <c r="OXA72" s="411"/>
      <c r="OXB72" s="412"/>
      <c r="OXC72" s="406"/>
      <c r="OXD72" s="407"/>
      <c r="OXE72" s="408"/>
      <c r="OXF72" s="409"/>
      <c r="OXG72" s="410"/>
      <c r="OXH72" s="411"/>
      <c r="OXI72" s="412"/>
      <c r="OXJ72" s="406"/>
      <c r="OXK72" s="407"/>
      <c r="OXL72" s="408"/>
      <c r="OXM72" s="409"/>
      <c r="OXN72" s="410"/>
      <c r="OXO72" s="411"/>
      <c r="OXP72" s="412"/>
      <c r="OXQ72" s="406"/>
      <c r="OXR72" s="407"/>
      <c r="OXS72" s="408"/>
      <c r="OXT72" s="409"/>
      <c r="OXU72" s="410"/>
      <c r="OXV72" s="411"/>
      <c r="OXW72" s="412"/>
      <c r="OXX72" s="406"/>
      <c r="OXY72" s="407"/>
      <c r="OXZ72" s="408"/>
      <c r="OYA72" s="409"/>
      <c r="OYB72" s="410"/>
      <c r="OYC72" s="411"/>
      <c r="OYD72" s="412"/>
      <c r="OYE72" s="406"/>
      <c r="OYF72" s="407"/>
      <c r="OYG72" s="408"/>
      <c r="OYH72" s="409"/>
      <c r="OYI72" s="410"/>
      <c r="OYJ72" s="411"/>
      <c r="OYK72" s="412"/>
      <c r="OYL72" s="406"/>
      <c r="OYM72" s="407"/>
      <c r="OYN72" s="408"/>
      <c r="OYO72" s="409"/>
      <c r="OYP72" s="410"/>
      <c r="OYQ72" s="411"/>
      <c r="OYR72" s="412"/>
      <c r="OYS72" s="406"/>
      <c r="OYT72" s="407"/>
      <c r="OYU72" s="408"/>
      <c r="OYV72" s="409"/>
      <c r="OYW72" s="410"/>
      <c r="OYX72" s="411"/>
      <c r="OYY72" s="412"/>
      <c r="OYZ72" s="406"/>
      <c r="OZA72" s="407"/>
      <c r="OZB72" s="408"/>
      <c r="OZC72" s="409"/>
      <c r="OZD72" s="410"/>
      <c r="OZE72" s="411"/>
      <c r="OZF72" s="412"/>
      <c r="OZG72" s="406"/>
      <c r="OZH72" s="407"/>
      <c r="OZI72" s="408"/>
      <c r="OZJ72" s="409"/>
      <c r="OZK72" s="410"/>
      <c r="OZL72" s="411"/>
      <c r="OZM72" s="412"/>
      <c r="OZN72" s="406"/>
      <c r="OZO72" s="407"/>
      <c r="OZP72" s="408"/>
      <c r="OZQ72" s="409"/>
      <c r="OZR72" s="410"/>
      <c r="OZS72" s="411"/>
      <c r="OZT72" s="412"/>
      <c r="OZU72" s="406"/>
      <c r="OZV72" s="407"/>
      <c r="OZW72" s="408"/>
      <c r="OZX72" s="409"/>
      <c r="OZY72" s="410"/>
      <c r="OZZ72" s="411"/>
      <c r="PAA72" s="412"/>
      <c r="PAB72" s="406"/>
      <c r="PAC72" s="407"/>
      <c r="PAD72" s="408"/>
      <c r="PAE72" s="409"/>
      <c r="PAF72" s="410"/>
      <c r="PAG72" s="411"/>
      <c r="PAH72" s="412"/>
      <c r="PAI72" s="406"/>
      <c r="PAJ72" s="407"/>
      <c r="PAK72" s="408"/>
      <c r="PAL72" s="409"/>
      <c r="PAM72" s="410"/>
      <c r="PAN72" s="411"/>
      <c r="PAO72" s="412"/>
      <c r="PAP72" s="406"/>
      <c r="PAQ72" s="407"/>
      <c r="PAR72" s="408"/>
      <c r="PAS72" s="409"/>
      <c r="PAT72" s="410"/>
      <c r="PAU72" s="411"/>
      <c r="PAV72" s="412"/>
      <c r="PAW72" s="406"/>
      <c r="PAX72" s="407"/>
      <c r="PAY72" s="408"/>
      <c r="PAZ72" s="409"/>
      <c r="PBA72" s="410"/>
      <c r="PBB72" s="411"/>
      <c r="PBC72" s="412"/>
      <c r="PBD72" s="406"/>
      <c r="PBE72" s="407"/>
      <c r="PBF72" s="408"/>
      <c r="PBG72" s="409"/>
      <c r="PBH72" s="410"/>
      <c r="PBI72" s="411"/>
      <c r="PBJ72" s="412"/>
      <c r="PBK72" s="406"/>
      <c r="PBL72" s="407"/>
      <c r="PBM72" s="408"/>
      <c r="PBN72" s="409"/>
      <c r="PBO72" s="410"/>
      <c r="PBP72" s="411"/>
      <c r="PBQ72" s="412"/>
      <c r="PBR72" s="406"/>
      <c r="PBS72" s="407"/>
      <c r="PBT72" s="408"/>
      <c r="PBU72" s="409"/>
      <c r="PBV72" s="410"/>
      <c r="PBW72" s="411"/>
      <c r="PBX72" s="412"/>
      <c r="PBY72" s="406"/>
      <c r="PBZ72" s="407"/>
      <c r="PCA72" s="408"/>
      <c r="PCB72" s="409"/>
      <c r="PCC72" s="410"/>
      <c r="PCD72" s="411"/>
      <c r="PCE72" s="412"/>
      <c r="PCF72" s="406"/>
      <c r="PCG72" s="407"/>
      <c r="PCH72" s="408"/>
      <c r="PCI72" s="409"/>
      <c r="PCJ72" s="410"/>
      <c r="PCK72" s="411"/>
      <c r="PCL72" s="412"/>
      <c r="PCM72" s="406"/>
      <c r="PCN72" s="407"/>
      <c r="PCO72" s="408"/>
      <c r="PCP72" s="409"/>
      <c r="PCQ72" s="410"/>
      <c r="PCR72" s="411"/>
      <c r="PCS72" s="412"/>
      <c r="PCT72" s="406"/>
      <c r="PCU72" s="407"/>
      <c r="PCV72" s="408"/>
      <c r="PCW72" s="409"/>
      <c r="PCX72" s="410"/>
      <c r="PCY72" s="411"/>
      <c r="PCZ72" s="412"/>
      <c r="PDA72" s="406"/>
      <c r="PDB72" s="407"/>
      <c r="PDC72" s="408"/>
      <c r="PDD72" s="409"/>
      <c r="PDE72" s="410"/>
      <c r="PDF72" s="411"/>
      <c r="PDG72" s="412"/>
      <c r="PDH72" s="406"/>
      <c r="PDI72" s="407"/>
      <c r="PDJ72" s="408"/>
      <c r="PDK72" s="409"/>
      <c r="PDL72" s="410"/>
      <c r="PDM72" s="411"/>
      <c r="PDN72" s="412"/>
      <c r="PDO72" s="406"/>
      <c r="PDP72" s="407"/>
      <c r="PDQ72" s="408"/>
      <c r="PDR72" s="409"/>
      <c r="PDS72" s="410"/>
      <c r="PDT72" s="411"/>
      <c r="PDU72" s="412"/>
      <c r="PDV72" s="406"/>
      <c r="PDW72" s="407"/>
      <c r="PDX72" s="408"/>
      <c r="PDY72" s="409"/>
      <c r="PDZ72" s="410"/>
      <c r="PEA72" s="411"/>
      <c r="PEB72" s="412"/>
      <c r="PEC72" s="406"/>
      <c r="PED72" s="407"/>
      <c r="PEE72" s="408"/>
      <c r="PEF72" s="409"/>
      <c r="PEG72" s="410"/>
      <c r="PEH72" s="411"/>
      <c r="PEI72" s="412"/>
      <c r="PEJ72" s="406"/>
      <c r="PEK72" s="407"/>
      <c r="PEL72" s="408"/>
      <c r="PEM72" s="409"/>
      <c r="PEN72" s="410"/>
      <c r="PEO72" s="411"/>
      <c r="PEP72" s="412"/>
      <c r="PEQ72" s="406"/>
      <c r="PER72" s="407"/>
      <c r="PES72" s="408"/>
      <c r="PET72" s="409"/>
      <c r="PEU72" s="410"/>
      <c r="PEV72" s="411"/>
      <c r="PEW72" s="412"/>
      <c r="PEX72" s="406"/>
      <c r="PEY72" s="407"/>
      <c r="PEZ72" s="408"/>
      <c r="PFA72" s="409"/>
      <c r="PFB72" s="410"/>
      <c r="PFC72" s="411"/>
      <c r="PFD72" s="412"/>
      <c r="PFE72" s="406"/>
      <c r="PFF72" s="407"/>
      <c r="PFG72" s="408"/>
      <c r="PFH72" s="409"/>
      <c r="PFI72" s="410"/>
      <c r="PFJ72" s="411"/>
      <c r="PFK72" s="412"/>
      <c r="PFL72" s="406"/>
      <c r="PFM72" s="407"/>
      <c r="PFN72" s="408"/>
      <c r="PFO72" s="409"/>
      <c r="PFP72" s="410"/>
      <c r="PFQ72" s="411"/>
      <c r="PFR72" s="412"/>
      <c r="PFS72" s="406"/>
      <c r="PFT72" s="407"/>
      <c r="PFU72" s="408"/>
      <c r="PFV72" s="409"/>
      <c r="PFW72" s="410"/>
      <c r="PFX72" s="411"/>
      <c r="PFY72" s="412"/>
      <c r="PFZ72" s="406"/>
      <c r="PGA72" s="407"/>
      <c r="PGB72" s="408"/>
      <c r="PGC72" s="409"/>
      <c r="PGD72" s="410"/>
      <c r="PGE72" s="411"/>
      <c r="PGF72" s="412"/>
      <c r="PGG72" s="406"/>
      <c r="PGH72" s="407"/>
      <c r="PGI72" s="408"/>
      <c r="PGJ72" s="409"/>
      <c r="PGK72" s="410"/>
      <c r="PGL72" s="411"/>
      <c r="PGM72" s="412"/>
      <c r="PGN72" s="406"/>
      <c r="PGO72" s="407"/>
      <c r="PGP72" s="408"/>
      <c r="PGQ72" s="409"/>
      <c r="PGR72" s="410"/>
      <c r="PGS72" s="411"/>
      <c r="PGT72" s="412"/>
      <c r="PGU72" s="406"/>
      <c r="PGV72" s="407"/>
      <c r="PGW72" s="408"/>
      <c r="PGX72" s="409"/>
      <c r="PGY72" s="410"/>
      <c r="PGZ72" s="411"/>
      <c r="PHA72" s="412"/>
      <c r="PHB72" s="406"/>
      <c r="PHC72" s="407"/>
      <c r="PHD72" s="408"/>
      <c r="PHE72" s="409"/>
      <c r="PHF72" s="410"/>
      <c r="PHG72" s="411"/>
      <c r="PHH72" s="412"/>
      <c r="PHI72" s="406"/>
      <c r="PHJ72" s="407"/>
      <c r="PHK72" s="408"/>
      <c r="PHL72" s="409"/>
      <c r="PHM72" s="410"/>
      <c r="PHN72" s="411"/>
      <c r="PHO72" s="412"/>
      <c r="PHP72" s="406"/>
      <c r="PHQ72" s="407"/>
      <c r="PHR72" s="408"/>
      <c r="PHS72" s="409"/>
      <c r="PHT72" s="410"/>
      <c r="PHU72" s="411"/>
      <c r="PHV72" s="412"/>
      <c r="PHW72" s="406"/>
      <c r="PHX72" s="407"/>
      <c r="PHY72" s="408"/>
      <c r="PHZ72" s="409"/>
      <c r="PIA72" s="410"/>
      <c r="PIB72" s="411"/>
      <c r="PIC72" s="412"/>
      <c r="PID72" s="406"/>
      <c r="PIE72" s="407"/>
      <c r="PIF72" s="408"/>
      <c r="PIG72" s="409"/>
      <c r="PIH72" s="410"/>
      <c r="PII72" s="411"/>
      <c r="PIJ72" s="412"/>
      <c r="PIK72" s="406"/>
      <c r="PIL72" s="407"/>
      <c r="PIM72" s="408"/>
      <c r="PIN72" s="409"/>
      <c r="PIO72" s="410"/>
      <c r="PIP72" s="411"/>
      <c r="PIQ72" s="412"/>
      <c r="PIR72" s="406"/>
      <c r="PIS72" s="407"/>
      <c r="PIT72" s="408"/>
      <c r="PIU72" s="409"/>
      <c r="PIV72" s="410"/>
      <c r="PIW72" s="411"/>
      <c r="PIX72" s="412"/>
      <c r="PIY72" s="406"/>
      <c r="PIZ72" s="407"/>
      <c r="PJA72" s="408"/>
      <c r="PJB72" s="409"/>
      <c r="PJC72" s="410"/>
      <c r="PJD72" s="411"/>
      <c r="PJE72" s="412"/>
      <c r="PJF72" s="406"/>
      <c r="PJG72" s="407"/>
      <c r="PJH72" s="408"/>
      <c r="PJI72" s="409"/>
      <c r="PJJ72" s="410"/>
      <c r="PJK72" s="411"/>
      <c r="PJL72" s="412"/>
      <c r="PJM72" s="406"/>
      <c r="PJN72" s="407"/>
      <c r="PJO72" s="408"/>
      <c r="PJP72" s="409"/>
      <c r="PJQ72" s="410"/>
      <c r="PJR72" s="411"/>
      <c r="PJS72" s="412"/>
      <c r="PJT72" s="406"/>
      <c r="PJU72" s="407"/>
      <c r="PJV72" s="408"/>
      <c r="PJW72" s="409"/>
      <c r="PJX72" s="410"/>
      <c r="PJY72" s="411"/>
      <c r="PJZ72" s="412"/>
      <c r="PKA72" s="406"/>
      <c r="PKB72" s="407"/>
      <c r="PKC72" s="408"/>
      <c r="PKD72" s="409"/>
      <c r="PKE72" s="410"/>
      <c r="PKF72" s="411"/>
      <c r="PKG72" s="412"/>
      <c r="PKH72" s="406"/>
      <c r="PKI72" s="407"/>
      <c r="PKJ72" s="408"/>
      <c r="PKK72" s="409"/>
      <c r="PKL72" s="410"/>
      <c r="PKM72" s="411"/>
      <c r="PKN72" s="412"/>
      <c r="PKO72" s="406"/>
      <c r="PKP72" s="407"/>
      <c r="PKQ72" s="408"/>
      <c r="PKR72" s="409"/>
      <c r="PKS72" s="410"/>
      <c r="PKT72" s="411"/>
      <c r="PKU72" s="412"/>
      <c r="PKV72" s="406"/>
      <c r="PKW72" s="407"/>
      <c r="PKX72" s="408"/>
      <c r="PKY72" s="409"/>
      <c r="PKZ72" s="410"/>
      <c r="PLA72" s="411"/>
      <c r="PLB72" s="412"/>
      <c r="PLC72" s="406"/>
      <c r="PLD72" s="407"/>
      <c r="PLE72" s="408"/>
      <c r="PLF72" s="409"/>
      <c r="PLG72" s="410"/>
      <c r="PLH72" s="411"/>
      <c r="PLI72" s="412"/>
      <c r="PLJ72" s="406"/>
      <c r="PLK72" s="407"/>
      <c r="PLL72" s="408"/>
      <c r="PLM72" s="409"/>
      <c r="PLN72" s="410"/>
      <c r="PLO72" s="411"/>
      <c r="PLP72" s="412"/>
      <c r="PLQ72" s="406"/>
      <c r="PLR72" s="407"/>
      <c r="PLS72" s="408"/>
      <c r="PLT72" s="409"/>
      <c r="PLU72" s="410"/>
      <c r="PLV72" s="411"/>
      <c r="PLW72" s="412"/>
      <c r="PLX72" s="406"/>
      <c r="PLY72" s="407"/>
      <c r="PLZ72" s="408"/>
      <c r="PMA72" s="409"/>
      <c r="PMB72" s="410"/>
      <c r="PMC72" s="411"/>
      <c r="PMD72" s="412"/>
      <c r="PME72" s="406"/>
      <c r="PMF72" s="407"/>
      <c r="PMG72" s="408"/>
      <c r="PMH72" s="409"/>
      <c r="PMI72" s="410"/>
      <c r="PMJ72" s="411"/>
      <c r="PMK72" s="412"/>
      <c r="PML72" s="406"/>
      <c r="PMM72" s="407"/>
      <c r="PMN72" s="408"/>
      <c r="PMO72" s="409"/>
      <c r="PMP72" s="410"/>
      <c r="PMQ72" s="411"/>
      <c r="PMR72" s="412"/>
      <c r="PMS72" s="406"/>
      <c r="PMT72" s="407"/>
      <c r="PMU72" s="408"/>
      <c r="PMV72" s="409"/>
      <c r="PMW72" s="410"/>
      <c r="PMX72" s="411"/>
      <c r="PMY72" s="412"/>
      <c r="PMZ72" s="406"/>
      <c r="PNA72" s="407"/>
      <c r="PNB72" s="408"/>
      <c r="PNC72" s="409"/>
      <c r="PND72" s="410"/>
      <c r="PNE72" s="411"/>
      <c r="PNF72" s="412"/>
      <c r="PNG72" s="406"/>
      <c r="PNH72" s="407"/>
      <c r="PNI72" s="408"/>
      <c r="PNJ72" s="409"/>
      <c r="PNK72" s="410"/>
      <c r="PNL72" s="411"/>
      <c r="PNM72" s="412"/>
      <c r="PNN72" s="406"/>
      <c r="PNO72" s="407"/>
      <c r="PNP72" s="408"/>
      <c r="PNQ72" s="409"/>
      <c r="PNR72" s="410"/>
      <c r="PNS72" s="411"/>
      <c r="PNT72" s="412"/>
      <c r="PNU72" s="406"/>
      <c r="PNV72" s="407"/>
      <c r="PNW72" s="408"/>
      <c r="PNX72" s="409"/>
      <c r="PNY72" s="410"/>
      <c r="PNZ72" s="411"/>
      <c r="POA72" s="412"/>
      <c r="POB72" s="406"/>
      <c r="POC72" s="407"/>
      <c r="POD72" s="408"/>
      <c r="POE72" s="409"/>
      <c r="POF72" s="410"/>
      <c r="POG72" s="411"/>
      <c r="POH72" s="412"/>
      <c r="POI72" s="406"/>
      <c r="POJ72" s="407"/>
      <c r="POK72" s="408"/>
      <c r="POL72" s="409"/>
      <c r="POM72" s="410"/>
      <c r="PON72" s="411"/>
      <c r="POO72" s="412"/>
      <c r="POP72" s="406"/>
      <c r="POQ72" s="407"/>
      <c r="POR72" s="408"/>
      <c r="POS72" s="409"/>
      <c r="POT72" s="410"/>
      <c r="POU72" s="411"/>
      <c r="POV72" s="412"/>
      <c r="POW72" s="406"/>
      <c r="POX72" s="407"/>
      <c r="POY72" s="408"/>
      <c r="POZ72" s="409"/>
      <c r="PPA72" s="410"/>
      <c r="PPB72" s="411"/>
      <c r="PPC72" s="412"/>
      <c r="PPD72" s="406"/>
      <c r="PPE72" s="407"/>
      <c r="PPF72" s="408"/>
      <c r="PPG72" s="409"/>
      <c r="PPH72" s="410"/>
      <c r="PPI72" s="411"/>
      <c r="PPJ72" s="412"/>
      <c r="PPK72" s="406"/>
      <c r="PPL72" s="407"/>
      <c r="PPM72" s="408"/>
      <c r="PPN72" s="409"/>
      <c r="PPO72" s="410"/>
      <c r="PPP72" s="411"/>
      <c r="PPQ72" s="412"/>
      <c r="PPR72" s="406"/>
      <c r="PPS72" s="407"/>
      <c r="PPT72" s="408"/>
      <c r="PPU72" s="409"/>
      <c r="PPV72" s="410"/>
      <c r="PPW72" s="411"/>
      <c r="PPX72" s="412"/>
      <c r="PPY72" s="406"/>
      <c r="PPZ72" s="407"/>
      <c r="PQA72" s="408"/>
      <c r="PQB72" s="409"/>
      <c r="PQC72" s="410"/>
      <c r="PQD72" s="411"/>
      <c r="PQE72" s="412"/>
      <c r="PQF72" s="406"/>
      <c r="PQG72" s="407"/>
      <c r="PQH72" s="408"/>
      <c r="PQI72" s="409"/>
      <c r="PQJ72" s="410"/>
      <c r="PQK72" s="411"/>
      <c r="PQL72" s="412"/>
      <c r="PQM72" s="406"/>
      <c r="PQN72" s="407"/>
      <c r="PQO72" s="408"/>
      <c r="PQP72" s="409"/>
      <c r="PQQ72" s="410"/>
      <c r="PQR72" s="411"/>
      <c r="PQS72" s="412"/>
      <c r="PQT72" s="406"/>
      <c r="PQU72" s="407"/>
      <c r="PQV72" s="408"/>
      <c r="PQW72" s="409"/>
      <c r="PQX72" s="410"/>
      <c r="PQY72" s="411"/>
      <c r="PQZ72" s="412"/>
      <c r="PRA72" s="406"/>
      <c r="PRB72" s="407"/>
      <c r="PRC72" s="408"/>
      <c r="PRD72" s="409"/>
      <c r="PRE72" s="410"/>
      <c r="PRF72" s="411"/>
      <c r="PRG72" s="412"/>
      <c r="PRH72" s="406"/>
      <c r="PRI72" s="407"/>
      <c r="PRJ72" s="408"/>
      <c r="PRK72" s="409"/>
      <c r="PRL72" s="410"/>
      <c r="PRM72" s="411"/>
      <c r="PRN72" s="412"/>
      <c r="PRO72" s="406"/>
      <c r="PRP72" s="407"/>
      <c r="PRQ72" s="408"/>
      <c r="PRR72" s="409"/>
      <c r="PRS72" s="410"/>
      <c r="PRT72" s="411"/>
      <c r="PRU72" s="412"/>
      <c r="PRV72" s="406"/>
      <c r="PRW72" s="407"/>
      <c r="PRX72" s="408"/>
      <c r="PRY72" s="409"/>
      <c r="PRZ72" s="410"/>
      <c r="PSA72" s="411"/>
      <c r="PSB72" s="412"/>
      <c r="PSC72" s="406"/>
      <c r="PSD72" s="407"/>
      <c r="PSE72" s="408"/>
      <c r="PSF72" s="409"/>
      <c r="PSG72" s="410"/>
      <c r="PSH72" s="411"/>
      <c r="PSI72" s="412"/>
      <c r="PSJ72" s="406"/>
      <c r="PSK72" s="407"/>
      <c r="PSL72" s="408"/>
      <c r="PSM72" s="409"/>
      <c r="PSN72" s="410"/>
      <c r="PSO72" s="411"/>
      <c r="PSP72" s="412"/>
      <c r="PSQ72" s="406"/>
      <c r="PSR72" s="407"/>
      <c r="PSS72" s="408"/>
      <c r="PST72" s="409"/>
      <c r="PSU72" s="410"/>
      <c r="PSV72" s="411"/>
      <c r="PSW72" s="412"/>
      <c r="PSX72" s="406"/>
      <c r="PSY72" s="407"/>
      <c r="PSZ72" s="408"/>
      <c r="PTA72" s="409"/>
      <c r="PTB72" s="410"/>
      <c r="PTC72" s="411"/>
      <c r="PTD72" s="412"/>
      <c r="PTE72" s="406"/>
      <c r="PTF72" s="407"/>
      <c r="PTG72" s="408"/>
      <c r="PTH72" s="409"/>
      <c r="PTI72" s="410"/>
      <c r="PTJ72" s="411"/>
      <c r="PTK72" s="412"/>
      <c r="PTL72" s="406"/>
      <c r="PTM72" s="407"/>
      <c r="PTN72" s="408"/>
      <c r="PTO72" s="409"/>
      <c r="PTP72" s="410"/>
      <c r="PTQ72" s="411"/>
      <c r="PTR72" s="412"/>
      <c r="PTS72" s="406"/>
      <c r="PTT72" s="407"/>
      <c r="PTU72" s="408"/>
      <c r="PTV72" s="409"/>
      <c r="PTW72" s="410"/>
      <c r="PTX72" s="411"/>
      <c r="PTY72" s="412"/>
      <c r="PTZ72" s="406"/>
      <c r="PUA72" s="407"/>
      <c r="PUB72" s="408"/>
      <c r="PUC72" s="409"/>
      <c r="PUD72" s="410"/>
      <c r="PUE72" s="411"/>
      <c r="PUF72" s="412"/>
      <c r="PUG72" s="406"/>
      <c r="PUH72" s="407"/>
      <c r="PUI72" s="408"/>
      <c r="PUJ72" s="409"/>
      <c r="PUK72" s="410"/>
      <c r="PUL72" s="411"/>
      <c r="PUM72" s="412"/>
      <c r="PUN72" s="406"/>
      <c r="PUO72" s="407"/>
      <c r="PUP72" s="408"/>
      <c r="PUQ72" s="409"/>
      <c r="PUR72" s="410"/>
      <c r="PUS72" s="411"/>
      <c r="PUT72" s="412"/>
      <c r="PUU72" s="406"/>
      <c r="PUV72" s="407"/>
      <c r="PUW72" s="408"/>
      <c r="PUX72" s="409"/>
      <c r="PUY72" s="410"/>
      <c r="PUZ72" s="411"/>
      <c r="PVA72" s="412"/>
      <c r="PVB72" s="406"/>
      <c r="PVC72" s="407"/>
      <c r="PVD72" s="408"/>
      <c r="PVE72" s="409"/>
      <c r="PVF72" s="410"/>
      <c r="PVG72" s="411"/>
      <c r="PVH72" s="412"/>
      <c r="PVI72" s="406"/>
      <c r="PVJ72" s="407"/>
      <c r="PVK72" s="408"/>
      <c r="PVL72" s="409"/>
      <c r="PVM72" s="410"/>
      <c r="PVN72" s="411"/>
      <c r="PVO72" s="412"/>
      <c r="PVP72" s="406"/>
      <c r="PVQ72" s="407"/>
      <c r="PVR72" s="408"/>
      <c r="PVS72" s="409"/>
      <c r="PVT72" s="410"/>
      <c r="PVU72" s="411"/>
      <c r="PVV72" s="412"/>
      <c r="PVW72" s="406"/>
      <c r="PVX72" s="407"/>
      <c r="PVY72" s="408"/>
      <c r="PVZ72" s="409"/>
      <c r="PWA72" s="410"/>
      <c r="PWB72" s="411"/>
      <c r="PWC72" s="412"/>
      <c r="PWD72" s="406"/>
      <c r="PWE72" s="407"/>
      <c r="PWF72" s="408"/>
      <c r="PWG72" s="409"/>
      <c r="PWH72" s="410"/>
      <c r="PWI72" s="411"/>
      <c r="PWJ72" s="412"/>
      <c r="PWK72" s="406"/>
      <c r="PWL72" s="407"/>
      <c r="PWM72" s="408"/>
      <c r="PWN72" s="409"/>
      <c r="PWO72" s="410"/>
      <c r="PWP72" s="411"/>
      <c r="PWQ72" s="412"/>
      <c r="PWR72" s="406"/>
      <c r="PWS72" s="407"/>
      <c r="PWT72" s="408"/>
      <c r="PWU72" s="409"/>
      <c r="PWV72" s="410"/>
      <c r="PWW72" s="411"/>
      <c r="PWX72" s="412"/>
      <c r="PWY72" s="406"/>
      <c r="PWZ72" s="407"/>
      <c r="PXA72" s="408"/>
      <c r="PXB72" s="409"/>
      <c r="PXC72" s="410"/>
      <c r="PXD72" s="411"/>
      <c r="PXE72" s="412"/>
      <c r="PXF72" s="406"/>
      <c r="PXG72" s="407"/>
      <c r="PXH72" s="408"/>
      <c r="PXI72" s="409"/>
      <c r="PXJ72" s="410"/>
      <c r="PXK72" s="411"/>
      <c r="PXL72" s="412"/>
      <c r="PXM72" s="406"/>
      <c r="PXN72" s="407"/>
      <c r="PXO72" s="408"/>
      <c r="PXP72" s="409"/>
      <c r="PXQ72" s="410"/>
      <c r="PXR72" s="411"/>
      <c r="PXS72" s="412"/>
      <c r="PXT72" s="406"/>
      <c r="PXU72" s="407"/>
      <c r="PXV72" s="408"/>
      <c r="PXW72" s="409"/>
      <c r="PXX72" s="410"/>
      <c r="PXY72" s="411"/>
      <c r="PXZ72" s="412"/>
      <c r="PYA72" s="406"/>
      <c r="PYB72" s="407"/>
      <c r="PYC72" s="408"/>
      <c r="PYD72" s="409"/>
      <c r="PYE72" s="410"/>
      <c r="PYF72" s="411"/>
      <c r="PYG72" s="412"/>
      <c r="PYH72" s="406"/>
      <c r="PYI72" s="407"/>
      <c r="PYJ72" s="408"/>
      <c r="PYK72" s="409"/>
      <c r="PYL72" s="410"/>
      <c r="PYM72" s="411"/>
      <c r="PYN72" s="412"/>
      <c r="PYO72" s="406"/>
      <c r="PYP72" s="407"/>
      <c r="PYQ72" s="408"/>
      <c r="PYR72" s="409"/>
      <c r="PYS72" s="410"/>
      <c r="PYT72" s="411"/>
      <c r="PYU72" s="412"/>
      <c r="PYV72" s="406"/>
      <c r="PYW72" s="407"/>
      <c r="PYX72" s="408"/>
      <c r="PYY72" s="409"/>
      <c r="PYZ72" s="410"/>
      <c r="PZA72" s="411"/>
      <c r="PZB72" s="412"/>
      <c r="PZC72" s="406"/>
      <c r="PZD72" s="407"/>
      <c r="PZE72" s="408"/>
      <c r="PZF72" s="409"/>
      <c r="PZG72" s="410"/>
      <c r="PZH72" s="411"/>
      <c r="PZI72" s="412"/>
      <c r="PZJ72" s="406"/>
      <c r="PZK72" s="407"/>
      <c r="PZL72" s="408"/>
      <c r="PZM72" s="409"/>
      <c r="PZN72" s="410"/>
      <c r="PZO72" s="411"/>
      <c r="PZP72" s="412"/>
      <c r="PZQ72" s="406"/>
      <c r="PZR72" s="407"/>
      <c r="PZS72" s="408"/>
      <c r="PZT72" s="409"/>
      <c r="PZU72" s="410"/>
      <c r="PZV72" s="411"/>
      <c r="PZW72" s="412"/>
      <c r="PZX72" s="406"/>
      <c r="PZY72" s="407"/>
      <c r="PZZ72" s="408"/>
      <c r="QAA72" s="409"/>
      <c r="QAB72" s="410"/>
      <c r="QAC72" s="411"/>
      <c r="QAD72" s="412"/>
      <c r="QAE72" s="406"/>
      <c r="QAF72" s="407"/>
      <c r="QAG72" s="408"/>
      <c r="QAH72" s="409"/>
      <c r="QAI72" s="410"/>
      <c r="QAJ72" s="411"/>
      <c r="QAK72" s="412"/>
      <c r="QAL72" s="406"/>
      <c r="QAM72" s="407"/>
      <c r="QAN72" s="408"/>
      <c r="QAO72" s="409"/>
      <c r="QAP72" s="410"/>
      <c r="QAQ72" s="411"/>
      <c r="QAR72" s="412"/>
      <c r="QAS72" s="406"/>
      <c r="QAT72" s="407"/>
      <c r="QAU72" s="408"/>
      <c r="QAV72" s="409"/>
      <c r="QAW72" s="410"/>
      <c r="QAX72" s="411"/>
      <c r="QAY72" s="412"/>
      <c r="QAZ72" s="406"/>
      <c r="QBA72" s="407"/>
      <c r="QBB72" s="408"/>
      <c r="QBC72" s="409"/>
      <c r="QBD72" s="410"/>
      <c r="QBE72" s="411"/>
      <c r="QBF72" s="412"/>
      <c r="QBG72" s="406"/>
      <c r="QBH72" s="407"/>
      <c r="QBI72" s="408"/>
      <c r="QBJ72" s="409"/>
      <c r="QBK72" s="410"/>
      <c r="QBL72" s="411"/>
      <c r="QBM72" s="412"/>
      <c r="QBN72" s="406"/>
      <c r="QBO72" s="407"/>
      <c r="QBP72" s="408"/>
      <c r="QBQ72" s="409"/>
      <c r="QBR72" s="410"/>
      <c r="QBS72" s="411"/>
      <c r="QBT72" s="412"/>
      <c r="QBU72" s="406"/>
      <c r="QBV72" s="407"/>
      <c r="QBW72" s="408"/>
      <c r="QBX72" s="409"/>
      <c r="QBY72" s="410"/>
      <c r="QBZ72" s="411"/>
      <c r="QCA72" s="412"/>
      <c r="QCB72" s="406"/>
      <c r="QCC72" s="407"/>
      <c r="QCD72" s="408"/>
      <c r="QCE72" s="409"/>
      <c r="QCF72" s="410"/>
      <c r="QCG72" s="411"/>
      <c r="QCH72" s="412"/>
      <c r="QCI72" s="406"/>
      <c r="QCJ72" s="407"/>
      <c r="QCK72" s="408"/>
      <c r="QCL72" s="409"/>
      <c r="QCM72" s="410"/>
      <c r="QCN72" s="411"/>
      <c r="QCO72" s="412"/>
      <c r="QCP72" s="406"/>
      <c r="QCQ72" s="407"/>
      <c r="QCR72" s="408"/>
      <c r="QCS72" s="409"/>
      <c r="QCT72" s="410"/>
      <c r="QCU72" s="411"/>
      <c r="QCV72" s="412"/>
      <c r="QCW72" s="406"/>
      <c r="QCX72" s="407"/>
      <c r="QCY72" s="408"/>
      <c r="QCZ72" s="409"/>
      <c r="QDA72" s="410"/>
      <c r="QDB72" s="411"/>
      <c r="QDC72" s="412"/>
      <c r="QDD72" s="406"/>
      <c r="QDE72" s="407"/>
      <c r="QDF72" s="408"/>
      <c r="QDG72" s="409"/>
      <c r="QDH72" s="410"/>
      <c r="QDI72" s="411"/>
      <c r="QDJ72" s="412"/>
      <c r="QDK72" s="406"/>
      <c r="QDL72" s="407"/>
      <c r="QDM72" s="408"/>
      <c r="QDN72" s="409"/>
      <c r="QDO72" s="410"/>
      <c r="QDP72" s="411"/>
      <c r="QDQ72" s="412"/>
      <c r="QDR72" s="406"/>
      <c r="QDS72" s="407"/>
      <c r="QDT72" s="408"/>
      <c r="QDU72" s="409"/>
      <c r="QDV72" s="410"/>
      <c r="QDW72" s="411"/>
      <c r="QDX72" s="412"/>
      <c r="QDY72" s="406"/>
      <c r="QDZ72" s="407"/>
      <c r="QEA72" s="408"/>
      <c r="QEB72" s="409"/>
      <c r="QEC72" s="410"/>
      <c r="QED72" s="411"/>
      <c r="QEE72" s="412"/>
      <c r="QEF72" s="406"/>
      <c r="QEG72" s="407"/>
      <c r="QEH72" s="408"/>
      <c r="QEI72" s="409"/>
      <c r="QEJ72" s="410"/>
      <c r="QEK72" s="411"/>
      <c r="QEL72" s="412"/>
      <c r="QEM72" s="406"/>
      <c r="QEN72" s="407"/>
      <c r="QEO72" s="408"/>
      <c r="QEP72" s="409"/>
      <c r="QEQ72" s="410"/>
      <c r="QER72" s="411"/>
      <c r="QES72" s="412"/>
      <c r="QET72" s="406"/>
      <c r="QEU72" s="407"/>
      <c r="QEV72" s="408"/>
      <c r="QEW72" s="409"/>
      <c r="QEX72" s="410"/>
      <c r="QEY72" s="411"/>
      <c r="QEZ72" s="412"/>
      <c r="QFA72" s="406"/>
      <c r="QFB72" s="407"/>
      <c r="QFC72" s="408"/>
      <c r="QFD72" s="409"/>
      <c r="QFE72" s="410"/>
      <c r="QFF72" s="411"/>
      <c r="QFG72" s="412"/>
      <c r="QFH72" s="406"/>
      <c r="QFI72" s="407"/>
      <c r="QFJ72" s="408"/>
      <c r="QFK72" s="409"/>
      <c r="QFL72" s="410"/>
      <c r="QFM72" s="411"/>
      <c r="QFN72" s="412"/>
      <c r="QFO72" s="406"/>
      <c r="QFP72" s="407"/>
      <c r="QFQ72" s="408"/>
      <c r="QFR72" s="409"/>
      <c r="QFS72" s="410"/>
      <c r="QFT72" s="411"/>
      <c r="QFU72" s="412"/>
      <c r="QFV72" s="406"/>
      <c r="QFW72" s="407"/>
      <c r="QFX72" s="408"/>
      <c r="QFY72" s="409"/>
      <c r="QFZ72" s="410"/>
      <c r="QGA72" s="411"/>
      <c r="QGB72" s="412"/>
      <c r="QGC72" s="406"/>
      <c r="QGD72" s="407"/>
      <c r="QGE72" s="408"/>
      <c r="QGF72" s="409"/>
      <c r="QGG72" s="410"/>
      <c r="QGH72" s="411"/>
      <c r="QGI72" s="412"/>
      <c r="QGJ72" s="406"/>
      <c r="QGK72" s="407"/>
      <c r="QGL72" s="408"/>
      <c r="QGM72" s="409"/>
      <c r="QGN72" s="410"/>
      <c r="QGO72" s="411"/>
      <c r="QGP72" s="412"/>
      <c r="QGQ72" s="406"/>
      <c r="QGR72" s="407"/>
      <c r="QGS72" s="408"/>
      <c r="QGT72" s="409"/>
      <c r="QGU72" s="410"/>
      <c r="QGV72" s="411"/>
      <c r="QGW72" s="412"/>
      <c r="QGX72" s="406"/>
      <c r="QGY72" s="407"/>
      <c r="QGZ72" s="408"/>
      <c r="QHA72" s="409"/>
      <c r="QHB72" s="410"/>
      <c r="QHC72" s="411"/>
      <c r="QHD72" s="412"/>
      <c r="QHE72" s="406"/>
      <c r="QHF72" s="407"/>
      <c r="QHG72" s="408"/>
      <c r="QHH72" s="409"/>
      <c r="QHI72" s="410"/>
      <c r="QHJ72" s="411"/>
      <c r="QHK72" s="412"/>
      <c r="QHL72" s="406"/>
      <c r="QHM72" s="407"/>
      <c r="QHN72" s="408"/>
      <c r="QHO72" s="409"/>
      <c r="QHP72" s="410"/>
      <c r="QHQ72" s="411"/>
      <c r="QHR72" s="412"/>
      <c r="QHS72" s="406"/>
      <c r="QHT72" s="407"/>
      <c r="QHU72" s="408"/>
      <c r="QHV72" s="409"/>
      <c r="QHW72" s="410"/>
      <c r="QHX72" s="411"/>
      <c r="QHY72" s="412"/>
      <c r="QHZ72" s="406"/>
      <c r="QIA72" s="407"/>
      <c r="QIB72" s="408"/>
      <c r="QIC72" s="409"/>
      <c r="QID72" s="410"/>
      <c r="QIE72" s="411"/>
      <c r="QIF72" s="412"/>
      <c r="QIG72" s="406"/>
      <c r="QIH72" s="407"/>
      <c r="QII72" s="408"/>
      <c r="QIJ72" s="409"/>
      <c r="QIK72" s="410"/>
      <c r="QIL72" s="411"/>
      <c r="QIM72" s="412"/>
      <c r="QIN72" s="406"/>
      <c r="QIO72" s="407"/>
      <c r="QIP72" s="408"/>
      <c r="QIQ72" s="409"/>
      <c r="QIR72" s="410"/>
      <c r="QIS72" s="411"/>
      <c r="QIT72" s="412"/>
      <c r="QIU72" s="406"/>
      <c r="QIV72" s="407"/>
      <c r="QIW72" s="408"/>
      <c r="QIX72" s="409"/>
      <c r="QIY72" s="410"/>
      <c r="QIZ72" s="411"/>
      <c r="QJA72" s="412"/>
      <c r="QJB72" s="406"/>
      <c r="QJC72" s="407"/>
      <c r="QJD72" s="408"/>
      <c r="QJE72" s="409"/>
      <c r="QJF72" s="410"/>
      <c r="QJG72" s="411"/>
      <c r="QJH72" s="412"/>
      <c r="QJI72" s="406"/>
      <c r="QJJ72" s="407"/>
      <c r="QJK72" s="408"/>
      <c r="QJL72" s="409"/>
      <c r="QJM72" s="410"/>
      <c r="QJN72" s="411"/>
      <c r="QJO72" s="412"/>
      <c r="QJP72" s="406"/>
      <c r="QJQ72" s="407"/>
      <c r="QJR72" s="408"/>
      <c r="QJS72" s="409"/>
      <c r="QJT72" s="410"/>
      <c r="QJU72" s="411"/>
      <c r="QJV72" s="412"/>
      <c r="QJW72" s="406"/>
      <c r="QJX72" s="407"/>
      <c r="QJY72" s="408"/>
      <c r="QJZ72" s="409"/>
      <c r="QKA72" s="410"/>
      <c r="QKB72" s="411"/>
      <c r="QKC72" s="412"/>
      <c r="QKD72" s="406"/>
      <c r="QKE72" s="407"/>
      <c r="QKF72" s="408"/>
      <c r="QKG72" s="409"/>
      <c r="QKH72" s="410"/>
      <c r="QKI72" s="411"/>
      <c r="QKJ72" s="412"/>
      <c r="QKK72" s="406"/>
      <c r="QKL72" s="407"/>
      <c r="QKM72" s="408"/>
      <c r="QKN72" s="409"/>
      <c r="QKO72" s="410"/>
      <c r="QKP72" s="411"/>
      <c r="QKQ72" s="412"/>
      <c r="QKR72" s="406"/>
      <c r="QKS72" s="407"/>
      <c r="QKT72" s="408"/>
      <c r="QKU72" s="409"/>
      <c r="QKV72" s="410"/>
      <c r="QKW72" s="411"/>
      <c r="QKX72" s="412"/>
      <c r="QKY72" s="406"/>
      <c r="QKZ72" s="407"/>
      <c r="QLA72" s="408"/>
      <c r="QLB72" s="409"/>
      <c r="QLC72" s="410"/>
      <c r="QLD72" s="411"/>
      <c r="QLE72" s="412"/>
      <c r="QLF72" s="406"/>
      <c r="QLG72" s="407"/>
      <c r="QLH72" s="408"/>
      <c r="QLI72" s="409"/>
      <c r="QLJ72" s="410"/>
      <c r="QLK72" s="411"/>
      <c r="QLL72" s="412"/>
      <c r="QLM72" s="406"/>
      <c r="QLN72" s="407"/>
      <c r="QLO72" s="408"/>
      <c r="QLP72" s="409"/>
      <c r="QLQ72" s="410"/>
      <c r="QLR72" s="411"/>
      <c r="QLS72" s="412"/>
      <c r="QLT72" s="406"/>
      <c r="QLU72" s="407"/>
      <c r="QLV72" s="408"/>
      <c r="QLW72" s="409"/>
      <c r="QLX72" s="410"/>
      <c r="QLY72" s="411"/>
      <c r="QLZ72" s="412"/>
      <c r="QMA72" s="406"/>
      <c r="QMB72" s="407"/>
      <c r="QMC72" s="408"/>
      <c r="QMD72" s="409"/>
      <c r="QME72" s="410"/>
      <c r="QMF72" s="411"/>
      <c r="QMG72" s="412"/>
      <c r="QMH72" s="406"/>
      <c r="QMI72" s="407"/>
      <c r="QMJ72" s="408"/>
      <c r="QMK72" s="409"/>
      <c r="QML72" s="410"/>
      <c r="QMM72" s="411"/>
      <c r="QMN72" s="412"/>
      <c r="QMO72" s="406"/>
      <c r="QMP72" s="407"/>
      <c r="QMQ72" s="408"/>
      <c r="QMR72" s="409"/>
      <c r="QMS72" s="410"/>
      <c r="QMT72" s="411"/>
      <c r="QMU72" s="412"/>
      <c r="QMV72" s="406"/>
      <c r="QMW72" s="407"/>
      <c r="QMX72" s="408"/>
      <c r="QMY72" s="409"/>
      <c r="QMZ72" s="410"/>
      <c r="QNA72" s="411"/>
      <c r="QNB72" s="412"/>
      <c r="QNC72" s="406"/>
      <c r="QND72" s="407"/>
      <c r="QNE72" s="408"/>
      <c r="QNF72" s="409"/>
      <c r="QNG72" s="410"/>
      <c r="QNH72" s="411"/>
      <c r="QNI72" s="412"/>
      <c r="QNJ72" s="406"/>
      <c r="QNK72" s="407"/>
      <c r="QNL72" s="408"/>
      <c r="QNM72" s="409"/>
      <c r="QNN72" s="410"/>
      <c r="QNO72" s="411"/>
      <c r="QNP72" s="412"/>
      <c r="QNQ72" s="406"/>
      <c r="QNR72" s="407"/>
      <c r="QNS72" s="408"/>
      <c r="QNT72" s="409"/>
      <c r="QNU72" s="410"/>
      <c r="QNV72" s="411"/>
      <c r="QNW72" s="412"/>
      <c r="QNX72" s="406"/>
      <c r="QNY72" s="407"/>
      <c r="QNZ72" s="408"/>
      <c r="QOA72" s="409"/>
      <c r="QOB72" s="410"/>
      <c r="QOC72" s="411"/>
      <c r="QOD72" s="412"/>
      <c r="QOE72" s="406"/>
      <c r="QOF72" s="407"/>
      <c r="QOG72" s="408"/>
      <c r="QOH72" s="409"/>
      <c r="QOI72" s="410"/>
      <c r="QOJ72" s="411"/>
      <c r="QOK72" s="412"/>
      <c r="QOL72" s="406"/>
      <c r="QOM72" s="407"/>
      <c r="QON72" s="408"/>
      <c r="QOO72" s="409"/>
      <c r="QOP72" s="410"/>
      <c r="QOQ72" s="411"/>
      <c r="QOR72" s="412"/>
      <c r="QOS72" s="406"/>
      <c r="QOT72" s="407"/>
      <c r="QOU72" s="408"/>
      <c r="QOV72" s="409"/>
      <c r="QOW72" s="410"/>
      <c r="QOX72" s="411"/>
      <c r="QOY72" s="412"/>
      <c r="QOZ72" s="406"/>
      <c r="QPA72" s="407"/>
      <c r="QPB72" s="408"/>
      <c r="QPC72" s="409"/>
      <c r="QPD72" s="410"/>
      <c r="QPE72" s="411"/>
      <c r="QPF72" s="412"/>
      <c r="QPG72" s="406"/>
      <c r="QPH72" s="407"/>
      <c r="QPI72" s="408"/>
      <c r="QPJ72" s="409"/>
      <c r="QPK72" s="410"/>
      <c r="QPL72" s="411"/>
      <c r="QPM72" s="412"/>
      <c r="QPN72" s="406"/>
      <c r="QPO72" s="407"/>
      <c r="QPP72" s="408"/>
      <c r="QPQ72" s="409"/>
      <c r="QPR72" s="410"/>
      <c r="QPS72" s="411"/>
      <c r="QPT72" s="412"/>
      <c r="QPU72" s="406"/>
      <c r="QPV72" s="407"/>
      <c r="QPW72" s="408"/>
      <c r="QPX72" s="409"/>
      <c r="QPY72" s="410"/>
      <c r="QPZ72" s="411"/>
      <c r="QQA72" s="412"/>
      <c r="QQB72" s="406"/>
      <c r="QQC72" s="407"/>
      <c r="QQD72" s="408"/>
      <c r="QQE72" s="409"/>
      <c r="QQF72" s="410"/>
      <c r="QQG72" s="411"/>
      <c r="QQH72" s="412"/>
      <c r="QQI72" s="406"/>
      <c r="QQJ72" s="407"/>
      <c r="QQK72" s="408"/>
      <c r="QQL72" s="409"/>
      <c r="QQM72" s="410"/>
      <c r="QQN72" s="411"/>
      <c r="QQO72" s="412"/>
      <c r="QQP72" s="406"/>
      <c r="QQQ72" s="407"/>
      <c r="QQR72" s="408"/>
      <c r="QQS72" s="409"/>
      <c r="QQT72" s="410"/>
      <c r="QQU72" s="411"/>
      <c r="QQV72" s="412"/>
      <c r="QQW72" s="406"/>
      <c r="QQX72" s="407"/>
      <c r="QQY72" s="408"/>
      <c r="QQZ72" s="409"/>
      <c r="QRA72" s="410"/>
      <c r="QRB72" s="411"/>
      <c r="QRC72" s="412"/>
      <c r="QRD72" s="406"/>
      <c r="QRE72" s="407"/>
      <c r="QRF72" s="408"/>
      <c r="QRG72" s="409"/>
      <c r="QRH72" s="410"/>
      <c r="QRI72" s="411"/>
      <c r="QRJ72" s="412"/>
      <c r="QRK72" s="406"/>
      <c r="QRL72" s="407"/>
      <c r="QRM72" s="408"/>
      <c r="QRN72" s="409"/>
      <c r="QRO72" s="410"/>
      <c r="QRP72" s="411"/>
      <c r="QRQ72" s="412"/>
      <c r="QRR72" s="406"/>
      <c r="QRS72" s="407"/>
      <c r="QRT72" s="408"/>
      <c r="QRU72" s="409"/>
      <c r="QRV72" s="410"/>
      <c r="QRW72" s="411"/>
      <c r="QRX72" s="412"/>
      <c r="QRY72" s="406"/>
      <c r="QRZ72" s="407"/>
      <c r="QSA72" s="408"/>
      <c r="QSB72" s="409"/>
      <c r="QSC72" s="410"/>
      <c r="QSD72" s="411"/>
      <c r="QSE72" s="412"/>
      <c r="QSF72" s="406"/>
      <c r="QSG72" s="407"/>
      <c r="QSH72" s="408"/>
      <c r="QSI72" s="409"/>
      <c r="QSJ72" s="410"/>
      <c r="QSK72" s="411"/>
      <c r="QSL72" s="412"/>
      <c r="QSM72" s="406"/>
      <c r="QSN72" s="407"/>
      <c r="QSO72" s="408"/>
      <c r="QSP72" s="409"/>
      <c r="QSQ72" s="410"/>
      <c r="QSR72" s="411"/>
      <c r="QSS72" s="412"/>
      <c r="QST72" s="406"/>
      <c r="QSU72" s="407"/>
      <c r="QSV72" s="408"/>
      <c r="QSW72" s="409"/>
      <c r="QSX72" s="410"/>
      <c r="QSY72" s="411"/>
      <c r="QSZ72" s="412"/>
      <c r="QTA72" s="406"/>
      <c r="QTB72" s="407"/>
      <c r="QTC72" s="408"/>
      <c r="QTD72" s="409"/>
      <c r="QTE72" s="410"/>
      <c r="QTF72" s="411"/>
      <c r="QTG72" s="412"/>
      <c r="QTH72" s="406"/>
      <c r="QTI72" s="407"/>
      <c r="QTJ72" s="408"/>
      <c r="QTK72" s="409"/>
      <c r="QTL72" s="410"/>
      <c r="QTM72" s="411"/>
      <c r="QTN72" s="412"/>
      <c r="QTO72" s="406"/>
      <c r="QTP72" s="407"/>
      <c r="QTQ72" s="408"/>
      <c r="QTR72" s="409"/>
      <c r="QTS72" s="410"/>
      <c r="QTT72" s="411"/>
      <c r="QTU72" s="412"/>
      <c r="QTV72" s="406"/>
      <c r="QTW72" s="407"/>
      <c r="QTX72" s="408"/>
      <c r="QTY72" s="409"/>
      <c r="QTZ72" s="410"/>
      <c r="QUA72" s="411"/>
      <c r="QUB72" s="412"/>
      <c r="QUC72" s="406"/>
      <c r="QUD72" s="407"/>
      <c r="QUE72" s="408"/>
      <c r="QUF72" s="409"/>
      <c r="QUG72" s="410"/>
      <c r="QUH72" s="411"/>
      <c r="QUI72" s="412"/>
      <c r="QUJ72" s="406"/>
      <c r="QUK72" s="407"/>
      <c r="QUL72" s="408"/>
      <c r="QUM72" s="409"/>
      <c r="QUN72" s="410"/>
      <c r="QUO72" s="411"/>
      <c r="QUP72" s="412"/>
      <c r="QUQ72" s="406"/>
      <c r="QUR72" s="407"/>
      <c r="QUS72" s="408"/>
      <c r="QUT72" s="409"/>
      <c r="QUU72" s="410"/>
      <c r="QUV72" s="411"/>
      <c r="QUW72" s="412"/>
      <c r="QUX72" s="406"/>
      <c r="QUY72" s="407"/>
      <c r="QUZ72" s="408"/>
      <c r="QVA72" s="409"/>
      <c r="QVB72" s="410"/>
      <c r="QVC72" s="411"/>
      <c r="QVD72" s="412"/>
      <c r="QVE72" s="406"/>
      <c r="QVF72" s="407"/>
      <c r="QVG72" s="408"/>
      <c r="QVH72" s="409"/>
      <c r="QVI72" s="410"/>
      <c r="QVJ72" s="411"/>
      <c r="QVK72" s="412"/>
      <c r="QVL72" s="406"/>
      <c r="QVM72" s="407"/>
      <c r="QVN72" s="408"/>
      <c r="QVO72" s="409"/>
      <c r="QVP72" s="410"/>
      <c r="QVQ72" s="411"/>
      <c r="QVR72" s="412"/>
      <c r="QVS72" s="406"/>
      <c r="QVT72" s="407"/>
      <c r="QVU72" s="408"/>
      <c r="QVV72" s="409"/>
      <c r="QVW72" s="410"/>
      <c r="QVX72" s="411"/>
      <c r="QVY72" s="412"/>
      <c r="QVZ72" s="406"/>
      <c r="QWA72" s="407"/>
      <c r="QWB72" s="408"/>
      <c r="QWC72" s="409"/>
      <c r="QWD72" s="410"/>
      <c r="QWE72" s="411"/>
      <c r="QWF72" s="412"/>
      <c r="QWG72" s="406"/>
      <c r="QWH72" s="407"/>
      <c r="QWI72" s="408"/>
      <c r="QWJ72" s="409"/>
      <c r="QWK72" s="410"/>
      <c r="QWL72" s="411"/>
      <c r="QWM72" s="412"/>
      <c r="QWN72" s="406"/>
      <c r="QWO72" s="407"/>
      <c r="QWP72" s="408"/>
      <c r="QWQ72" s="409"/>
      <c r="QWR72" s="410"/>
      <c r="QWS72" s="411"/>
      <c r="QWT72" s="412"/>
      <c r="QWU72" s="406"/>
      <c r="QWV72" s="407"/>
      <c r="QWW72" s="408"/>
      <c r="QWX72" s="409"/>
      <c r="QWY72" s="410"/>
      <c r="QWZ72" s="411"/>
      <c r="QXA72" s="412"/>
      <c r="QXB72" s="406"/>
      <c r="QXC72" s="407"/>
      <c r="QXD72" s="408"/>
      <c r="QXE72" s="409"/>
      <c r="QXF72" s="410"/>
      <c r="QXG72" s="411"/>
      <c r="QXH72" s="412"/>
      <c r="QXI72" s="406"/>
      <c r="QXJ72" s="407"/>
      <c r="QXK72" s="408"/>
      <c r="QXL72" s="409"/>
      <c r="QXM72" s="410"/>
      <c r="QXN72" s="411"/>
      <c r="QXO72" s="412"/>
      <c r="QXP72" s="406"/>
      <c r="QXQ72" s="407"/>
      <c r="QXR72" s="408"/>
      <c r="QXS72" s="409"/>
      <c r="QXT72" s="410"/>
      <c r="QXU72" s="411"/>
      <c r="QXV72" s="412"/>
      <c r="QXW72" s="406"/>
      <c r="QXX72" s="407"/>
      <c r="QXY72" s="408"/>
      <c r="QXZ72" s="409"/>
      <c r="QYA72" s="410"/>
      <c r="QYB72" s="411"/>
      <c r="QYC72" s="412"/>
      <c r="QYD72" s="406"/>
      <c r="QYE72" s="407"/>
      <c r="QYF72" s="408"/>
      <c r="QYG72" s="409"/>
      <c r="QYH72" s="410"/>
      <c r="QYI72" s="411"/>
      <c r="QYJ72" s="412"/>
      <c r="QYK72" s="406"/>
      <c r="QYL72" s="407"/>
      <c r="QYM72" s="408"/>
      <c r="QYN72" s="409"/>
      <c r="QYO72" s="410"/>
      <c r="QYP72" s="411"/>
      <c r="QYQ72" s="412"/>
      <c r="QYR72" s="406"/>
      <c r="QYS72" s="407"/>
      <c r="QYT72" s="408"/>
      <c r="QYU72" s="409"/>
      <c r="QYV72" s="410"/>
      <c r="QYW72" s="411"/>
      <c r="QYX72" s="412"/>
      <c r="QYY72" s="406"/>
      <c r="QYZ72" s="407"/>
      <c r="QZA72" s="408"/>
      <c r="QZB72" s="409"/>
      <c r="QZC72" s="410"/>
      <c r="QZD72" s="411"/>
      <c r="QZE72" s="412"/>
      <c r="QZF72" s="406"/>
      <c r="QZG72" s="407"/>
      <c r="QZH72" s="408"/>
      <c r="QZI72" s="409"/>
      <c r="QZJ72" s="410"/>
      <c r="QZK72" s="411"/>
      <c r="QZL72" s="412"/>
      <c r="QZM72" s="406"/>
      <c r="QZN72" s="407"/>
      <c r="QZO72" s="408"/>
      <c r="QZP72" s="409"/>
      <c r="QZQ72" s="410"/>
      <c r="QZR72" s="411"/>
      <c r="QZS72" s="412"/>
      <c r="QZT72" s="406"/>
      <c r="QZU72" s="407"/>
      <c r="QZV72" s="408"/>
      <c r="QZW72" s="409"/>
      <c r="QZX72" s="410"/>
      <c r="QZY72" s="411"/>
      <c r="QZZ72" s="412"/>
      <c r="RAA72" s="406"/>
      <c r="RAB72" s="407"/>
      <c r="RAC72" s="408"/>
      <c r="RAD72" s="409"/>
      <c r="RAE72" s="410"/>
      <c r="RAF72" s="411"/>
      <c r="RAG72" s="412"/>
      <c r="RAH72" s="406"/>
      <c r="RAI72" s="407"/>
      <c r="RAJ72" s="408"/>
      <c r="RAK72" s="409"/>
      <c r="RAL72" s="410"/>
      <c r="RAM72" s="411"/>
      <c r="RAN72" s="412"/>
      <c r="RAO72" s="406"/>
      <c r="RAP72" s="407"/>
      <c r="RAQ72" s="408"/>
      <c r="RAR72" s="409"/>
      <c r="RAS72" s="410"/>
      <c r="RAT72" s="411"/>
      <c r="RAU72" s="412"/>
      <c r="RAV72" s="406"/>
      <c r="RAW72" s="407"/>
      <c r="RAX72" s="408"/>
      <c r="RAY72" s="409"/>
      <c r="RAZ72" s="410"/>
      <c r="RBA72" s="411"/>
      <c r="RBB72" s="412"/>
      <c r="RBC72" s="406"/>
      <c r="RBD72" s="407"/>
      <c r="RBE72" s="408"/>
      <c r="RBF72" s="409"/>
      <c r="RBG72" s="410"/>
      <c r="RBH72" s="411"/>
      <c r="RBI72" s="412"/>
      <c r="RBJ72" s="406"/>
      <c r="RBK72" s="407"/>
      <c r="RBL72" s="408"/>
      <c r="RBM72" s="409"/>
      <c r="RBN72" s="410"/>
      <c r="RBO72" s="411"/>
      <c r="RBP72" s="412"/>
      <c r="RBQ72" s="406"/>
      <c r="RBR72" s="407"/>
      <c r="RBS72" s="408"/>
      <c r="RBT72" s="409"/>
      <c r="RBU72" s="410"/>
      <c r="RBV72" s="411"/>
      <c r="RBW72" s="412"/>
      <c r="RBX72" s="406"/>
      <c r="RBY72" s="407"/>
      <c r="RBZ72" s="408"/>
      <c r="RCA72" s="409"/>
      <c r="RCB72" s="410"/>
      <c r="RCC72" s="411"/>
      <c r="RCD72" s="412"/>
      <c r="RCE72" s="406"/>
      <c r="RCF72" s="407"/>
      <c r="RCG72" s="408"/>
      <c r="RCH72" s="409"/>
      <c r="RCI72" s="410"/>
      <c r="RCJ72" s="411"/>
      <c r="RCK72" s="412"/>
      <c r="RCL72" s="406"/>
      <c r="RCM72" s="407"/>
      <c r="RCN72" s="408"/>
      <c r="RCO72" s="409"/>
      <c r="RCP72" s="410"/>
      <c r="RCQ72" s="411"/>
      <c r="RCR72" s="412"/>
      <c r="RCS72" s="406"/>
      <c r="RCT72" s="407"/>
      <c r="RCU72" s="408"/>
      <c r="RCV72" s="409"/>
      <c r="RCW72" s="410"/>
      <c r="RCX72" s="411"/>
      <c r="RCY72" s="412"/>
      <c r="RCZ72" s="406"/>
      <c r="RDA72" s="407"/>
      <c r="RDB72" s="408"/>
      <c r="RDC72" s="409"/>
      <c r="RDD72" s="410"/>
      <c r="RDE72" s="411"/>
      <c r="RDF72" s="412"/>
      <c r="RDG72" s="406"/>
      <c r="RDH72" s="407"/>
      <c r="RDI72" s="408"/>
      <c r="RDJ72" s="409"/>
      <c r="RDK72" s="410"/>
      <c r="RDL72" s="411"/>
      <c r="RDM72" s="412"/>
      <c r="RDN72" s="406"/>
      <c r="RDO72" s="407"/>
      <c r="RDP72" s="408"/>
      <c r="RDQ72" s="409"/>
      <c r="RDR72" s="410"/>
      <c r="RDS72" s="411"/>
      <c r="RDT72" s="412"/>
      <c r="RDU72" s="406"/>
      <c r="RDV72" s="407"/>
      <c r="RDW72" s="408"/>
      <c r="RDX72" s="409"/>
      <c r="RDY72" s="410"/>
      <c r="RDZ72" s="411"/>
      <c r="REA72" s="412"/>
      <c r="REB72" s="406"/>
      <c r="REC72" s="407"/>
      <c r="RED72" s="408"/>
      <c r="REE72" s="409"/>
      <c r="REF72" s="410"/>
      <c r="REG72" s="411"/>
      <c r="REH72" s="412"/>
      <c r="REI72" s="406"/>
      <c r="REJ72" s="407"/>
      <c r="REK72" s="408"/>
      <c r="REL72" s="409"/>
      <c r="REM72" s="410"/>
      <c r="REN72" s="411"/>
      <c r="REO72" s="412"/>
      <c r="REP72" s="406"/>
      <c r="REQ72" s="407"/>
      <c r="RER72" s="408"/>
      <c r="RES72" s="409"/>
      <c r="RET72" s="410"/>
      <c r="REU72" s="411"/>
      <c r="REV72" s="412"/>
      <c r="REW72" s="406"/>
      <c r="REX72" s="407"/>
      <c r="REY72" s="408"/>
      <c r="REZ72" s="409"/>
      <c r="RFA72" s="410"/>
      <c r="RFB72" s="411"/>
      <c r="RFC72" s="412"/>
      <c r="RFD72" s="406"/>
      <c r="RFE72" s="407"/>
      <c r="RFF72" s="408"/>
      <c r="RFG72" s="409"/>
      <c r="RFH72" s="410"/>
      <c r="RFI72" s="411"/>
      <c r="RFJ72" s="412"/>
      <c r="RFK72" s="406"/>
      <c r="RFL72" s="407"/>
      <c r="RFM72" s="408"/>
      <c r="RFN72" s="409"/>
      <c r="RFO72" s="410"/>
      <c r="RFP72" s="411"/>
      <c r="RFQ72" s="412"/>
      <c r="RFR72" s="406"/>
      <c r="RFS72" s="407"/>
      <c r="RFT72" s="408"/>
      <c r="RFU72" s="409"/>
      <c r="RFV72" s="410"/>
      <c r="RFW72" s="411"/>
      <c r="RFX72" s="412"/>
      <c r="RFY72" s="406"/>
      <c r="RFZ72" s="407"/>
      <c r="RGA72" s="408"/>
      <c r="RGB72" s="409"/>
      <c r="RGC72" s="410"/>
      <c r="RGD72" s="411"/>
      <c r="RGE72" s="412"/>
      <c r="RGF72" s="406"/>
      <c r="RGG72" s="407"/>
      <c r="RGH72" s="408"/>
      <c r="RGI72" s="409"/>
      <c r="RGJ72" s="410"/>
      <c r="RGK72" s="411"/>
      <c r="RGL72" s="412"/>
      <c r="RGM72" s="406"/>
      <c r="RGN72" s="407"/>
      <c r="RGO72" s="408"/>
      <c r="RGP72" s="409"/>
      <c r="RGQ72" s="410"/>
      <c r="RGR72" s="411"/>
      <c r="RGS72" s="412"/>
      <c r="RGT72" s="406"/>
      <c r="RGU72" s="407"/>
      <c r="RGV72" s="408"/>
      <c r="RGW72" s="409"/>
      <c r="RGX72" s="410"/>
      <c r="RGY72" s="411"/>
      <c r="RGZ72" s="412"/>
      <c r="RHA72" s="406"/>
      <c r="RHB72" s="407"/>
      <c r="RHC72" s="408"/>
      <c r="RHD72" s="409"/>
      <c r="RHE72" s="410"/>
      <c r="RHF72" s="411"/>
      <c r="RHG72" s="412"/>
      <c r="RHH72" s="406"/>
      <c r="RHI72" s="407"/>
      <c r="RHJ72" s="408"/>
      <c r="RHK72" s="409"/>
      <c r="RHL72" s="410"/>
      <c r="RHM72" s="411"/>
      <c r="RHN72" s="412"/>
      <c r="RHO72" s="406"/>
      <c r="RHP72" s="407"/>
      <c r="RHQ72" s="408"/>
      <c r="RHR72" s="409"/>
      <c r="RHS72" s="410"/>
      <c r="RHT72" s="411"/>
      <c r="RHU72" s="412"/>
      <c r="RHV72" s="406"/>
      <c r="RHW72" s="407"/>
      <c r="RHX72" s="408"/>
      <c r="RHY72" s="409"/>
      <c r="RHZ72" s="410"/>
      <c r="RIA72" s="411"/>
      <c r="RIB72" s="412"/>
      <c r="RIC72" s="406"/>
      <c r="RID72" s="407"/>
      <c r="RIE72" s="408"/>
      <c r="RIF72" s="409"/>
      <c r="RIG72" s="410"/>
      <c r="RIH72" s="411"/>
      <c r="RII72" s="412"/>
      <c r="RIJ72" s="406"/>
      <c r="RIK72" s="407"/>
      <c r="RIL72" s="408"/>
      <c r="RIM72" s="409"/>
      <c r="RIN72" s="410"/>
      <c r="RIO72" s="411"/>
      <c r="RIP72" s="412"/>
      <c r="RIQ72" s="406"/>
      <c r="RIR72" s="407"/>
      <c r="RIS72" s="408"/>
      <c r="RIT72" s="409"/>
      <c r="RIU72" s="410"/>
      <c r="RIV72" s="411"/>
      <c r="RIW72" s="412"/>
      <c r="RIX72" s="406"/>
      <c r="RIY72" s="407"/>
      <c r="RIZ72" s="408"/>
      <c r="RJA72" s="409"/>
      <c r="RJB72" s="410"/>
      <c r="RJC72" s="411"/>
      <c r="RJD72" s="412"/>
      <c r="RJE72" s="406"/>
      <c r="RJF72" s="407"/>
      <c r="RJG72" s="408"/>
      <c r="RJH72" s="409"/>
      <c r="RJI72" s="410"/>
      <c r="RJJ72" s="411"/>
      <c r="RJK72" s="412"/>
      <c r="RJL72" s="406"/>
      <c r="RJM72" s="407"/>
      <c r="RJN72" s="408"/>
      <c r="RJO72" s="409"/>
      <c r="RJP72" s="410"/>
      <c r="RJQ72" s="411"/>
      <c r="RJR72" s="412"/>
      <c r="RJS72" s="406"/>
      <c r="RJT72" s="407"/>
      <c r="RJU72" s="408"/>
      <c r="RJV72" s="409"/>
      <c r="RJW72" s="410"/>
      <c r="RJX72" s="411"/>
      <c r="RJY72" s="412"/>
      <c r="RJZ72" s="406"/>
      <c r="RKA72" s="407"/>
      <c r="RKB72" s="408"/>
      <c r="RKC72" s="409"/>
      <c r="RKD72" s="410"/>
      <c r="RKE72" s="411"/>
      <c r="RKF72" s="412"/>
      <c r="RKG72" s="406"/>
      <c r="RKH72" s="407"/>
      <c r="RKI72" s="408"/>
      <c r="RKJ72" s="409"/>
      <c r="RKK72" s="410"/>
      <c r="RKL72" s="411"/>
      <c r="RKM72" s="412"/>
      <c r="RKN72" s="406"/>
      <c r="RKO72" s="407"/>
      <c r="RKP72" s="408"/>
      <c r="RKQ72" s="409"/>
      <c r="RKR72" s="410"/>
      <c r="RKS72" s="411"/>
      <c r="RKT72" s="412"/>
      <c r="RKU72" s="406"/>
      <c r="RKV72" s="407"/>
      <c r="RKW72" s="408"/>
      <c r="RKX72" s="409"/>
      <c r="RKY72" s="410"/>
      <c r="RKZ72" s="411"/>
      <c r="RLA72" s="412"/>
      <c r="RLB72" s="406"/>
      <c r="RLC72" s="407"/>
      <c r="RLD72" s="408"/>
      <c r="RLE72" s="409"/>
      <c r="RLF72" s="410"/>
      <c r="RLG72" s="411"/>
      <c r="RLH72" s="412"/>
      <c r="RLI72" s="406"/>
      <c r="RLJ72" s="407"/>
      <c r="RLK72" s="408"/>
      <c r="RLL72" s="409"/>
      <c r="RLM72" s="410"/>
      <c r="RLN72" s="411"/>
      <c r="RLO72" s="412"/>
      <c r="RLP72" s="406"/>
      <c r="RLQ72" s="407"/>
      <c r="RLR72" s="408"/>
      <c r="RLS72" s="409"/>
      <c r="RLT72" s="410"/>
      <c r="RLU72" s="411"/>
      <c r="RLV72" s="412"/>
      <c r="RLW72" s="406"/>
      <c r="RLX72" s="407"/>
      <c r="RLY72" s="408"/>
      <c r="RLZ72" s="409"/>
      <c r="RMA72" s="410"/>
      <c r="RMB72" s="411"/>
      <c r="RMC72" s="412"/>
      <c r="RMD72" s="406"/>
      <c r="RME72" s="407"/>
      <c r="RMF72" s="408"/>
      <c r="RMG72" s="409"/>
      <c r="RMH72" s="410"/>
      <c r="RMI72" s="411"/>
      <c r="RMJ72" s="412"/>
      <c r="RMK72" s="406"/>
      <c r="RML72" s="407"/>
      <c r="RMM72" s="408"/>
      <c r="RMN72" s="409"/>
      <c r="RMO72" s="410"/>
      <c r="RMP72" s="411"/>
      <c r="RMQ72" s="412"/>
      <c r="RMR72" s="406"/>
      <c r="RMS72" s="407"/>
      <c r="RMT72" s="408"/>
      <c r="RMU72" s="409"/>
      <c r="RMV72" s="410"/>
      <c r="RMW72" s="411"/>
      <c r="RMX72" s="412"/>
      <c r="RMY72" s="406"/>
      <c r="RMZ72" s="407"/>
      <c r="RNA72" s="408"/>
      <c r="RNB72" s="409"/>
      <c r="RNC72" s="410"/>
      <c r="RND72" s="411"/>
      <c r="RNE72" s="412"/>
      <c r="RNF72" s="406"/>
      <c r="RNG72" s="407"/>
      <c r="RNH72" s="408"/>
      <c r="RNI72" s="409"/>
      <c r="RNJ72" s="410"/>
      <c r="RNK72" s="411"/>
      <c r="RNL72" s="412"/>
      <c r="RNM72" s="406"/>
      <c r="RNN72" s="407"/>
      <c r="RNO72" s="408"/>
      <c r="RNP72" s="409"/>
      <c r="RNQ72" s="410"/>
      <c r="RNR72" s="411"/>
      <c r="RNS72" s="412"/>
      <c r="RNT72" s="406"/>
      <c r="RNU72" s="407"/>
      <c r="RNV72" s="408"/>
      <c r="RNW72" s="409"/>
      <c r="RNX72" s="410"/>
      <c r="RNY72" s="411"/>
      <c r="RNZ72" s="412"/>
      <c r="ROA72" s="406"/>
      <c r="ROB72" s="407"/>
      <c r="ROC72" s="408"/>
      <c r="ROD72" s="409"/>
      <c r="ROE72" s="410"/>
      <c r="ROF72" s="411"/>
      <c r="ROG72" s="412"/>
      <c r="ROH72" s="406"/>
      <c r="ROI72" s="407"/>
      <c r="ROJ72" s="408"/>
      <c r="ROK72" s="409"/>
      <c r="ROL72" s="410"/>
      <c r="ROM72" s="411"/>
      <c r="RON72" s="412"/>
      <c r="ROO72" s="406"/>
      <c r="ROP72" s="407"/>
      <c r="ROQ72" s="408"/>
      <c r="ROR72" s="409"/>
      <c r="ROS72" s="410"/>
      <c r="ROT72" s="411"/>
      <c r="ROU72" s="412"/>
      <c r="ROV72" s="406"/>
      <c r="ROW72" s="407"/>
      <c r="ROX72" s="408"/>
      <c r="ROY72" s="409"/>
      <c r="ROZ72" s="410"/>
      <c r="RPA72" s="411"/>
      <c r="RPB72" s="412"/>
      <c r="RPC72" s="406"/>
      <c r="RPD72" s="407"/>
      <c r="RPE72" s="408"/>
      <c r="RPF72" s="409"/>
      <c r="RPG72" s="410"/>
      <c r="RPH72" s="411"/>
      <c r="RPI72" s="412"/>
      <c r="RPJ72" s="406"/>
      <c r="RPK72" s="407"/>
      <c r="RPL72" s="408"/>
      <c r="RPM72" s="409"/>
      <c r="RPN72" s="410"/>
      <c r="RPO72" s="411"/>
      <c r="RPP72" s="412"/>
      <c r="RPQ72" s="406"/>
      <c r="RPR72" s="407"/>
      <c r="RPS72" s="408"/>
      <c r="RPT72" s="409"/>
      <c r="RPU72" s="410"/>
      <c r="RPV72" s="411"/>
      <c r="RPW72" s="412"/>
      <c r="RPX72" s="406"/>
      <c r="RPY72" s="407"/>
      <c r="RPZ72" s="408"/>
      <c r="RQA72" s="409"/>
      <c r="RQB72" s="410"/>
      <c r="RQC72" s="411"/>
      <c r="RQD72" s="412"/>
      <c r="RQE72" s="406"/>
      <c r="RQF72" s="407"/>
      <c r="RQG72" s="408"/>
      <c r="RQH72" s="409"/>
      <c r="RQI72" s="410"/>
      <c r="RQJ72" s="411"/>
      <c r="RQK72" s="412"/>
      <c r="RQL72" s="406"/>
      <c r="RQM72" s="407"/>
      <c r="RQN72" s="408"/>
      <c r="RQO72" s="409"/>
      <c r="RQP72" s="410"/>
      <c r="RQQ72" s="411"/>
      <c r="RQR72" s="412"/>
      <c r="RQS72" s="406"/>
      <c r="RQT72" s="407"/>
      <c r="RQU72" s="408"/>
      <c r="RQV72" s="409"/>
      <c r="RQW72" s="410"/>
      <c r="RQX72" s="411"/>
      <c r="RQY72" s="412"/>
      <c r="RQZ72" s="406"/>
      <c r="RRA72" s="407"/>
      <c r="RRB72" s="408"/>
      <c r="RRC72" s="409"/>
      <c r="RRD72" s="410"/>
      <c r="RRE72" s="411"/>
      <c r="RRF72" s="412"/>
      <c r="RRG72" s="406"/>
      <c r="RRH72" s="407"/>
      <c r="RRI72" s="408"/>
      <c r="RRJ72" s="409"/>
      <c r="RRK72" s="410"/>
      <c r="RRL72" s="411"/>
      <c r="RRM72" s="412"/>
      <c r="RRN72" s="406"/>
      <c r="RRO72" s="407"/>
      <c r="RRP72" s="408"/>
      <c r="RRQ72" s="409"/>
      <c r="RRR72" s="410"/>
      <c r="RRS72" s="411"/>
      <c r="RRT72" s="412"/>
      <c r="RRU72" s="406"/>
      <c r="RRV72" s="407"/>
      <c r="RRW72" s="408"/>
      <c r="RRX72" s="409"/>
      <c r="RRY72" s="410"/>
      <c r="RRZ72" s="411"/>
      <c r="RSA72" s="412"/>
      <c r="RSB72" s="406"/>
      <c r="RSC72" s="407"/>
      <c r="RSD72" s="408"/>
      <c r="RSE72" s="409"/>
      <c r="RSF72" s="410"/>
      <c r="RSG72" s="411"/>
      <c r="RSH72" s="412"/>
      <c r="RSI72" s="406"/>
      <c r="RSJ72" s="407"/>
      <c r="RSK72" s="408"/>
      <c r="RSL72" s="409"/>
      <c r="RSM72" s="410"/>
      <c r="RSN72" s="411"/>
      <c r="RSO72" s="412"/>
      <c r="RSP72" s="406"/>
      <c r="RSQ72" s="407"/>
      <c r="RSR72" s="408"/>
      <c r="RSS72" s="409"/>
      <c r="RST72" s="410"/>
      <c r="RSU72" s="411"/>
      <c r="RSV72" s="412"/>
      <c r="RSW72" s="406"/>
      <c r="RSX72" s="407"/>
      <c r="RSY72" s="408"/>
      <c r="RSZ72" s="409"/>
      <c r="RTA72" s="410"/>
      <c r="RTB72" s="411"/>
      <c r="RTC72" s="412"/>
      <c r="RTD72" s="406"/>
      <c r="RTE72" s="407"/>
      <c r="RTF72" s="408"/>
      <c r="RTG72" s="409"/>
      <c r="RTH72" s="410"/>
      <c r="RTI72" s="411"/>
      <c r="RTJ72" s="412"/>
      <c r="RTK72" s="406"/>
      <c r="RTL72" s="407"/>
      <c r="RTM72" s="408"/>
      <c r="RTN72" s="409"/>
      <c r="RTO72" s="410"/>
      <c r="RTP72" s="411"/>
      <c r="RTQ72" s="412"/>
      <c r="RTR72" s="406"/>
      <c r="RTS72" s="407"/>
      <c r="RTT72" s="408"/>
      <c r="RTU72" s="409"/>
      <c r="RTV72" s="410"/>
      <c r="RTW72" s="411"/>
      <c r="RTX72" s="412"/>
      <c r="RTY72" s="406"/>
      <c r="RTZ72" s="407"/>
      <c r="RUA72" s="408"/>
      <c r="RUB72" s="409"/>
      <c r="RUC72" s="410"/>
      <c r="RUD72" s="411"/>
      <c r="RUE72" s="412"/>
      <c r="RUF72" s="406"/>
      <c r="RUG72" s="407"/>
      <c r="RUH72" s="408"/>
      <c r="RUI72" s="409"/>
      <c r="RUJ72" s="410"/>
      <c r="RUK72" s="411"/>
      <c r="RUL72" s="412"/>
      <c r="RUM72" s="406"/>
      <c r="RUN72" s="407"/>
      <c r="RUO72" s="408"/>
      <c r="RUP72" s="409"/>
      <c r="RUQ72" s="410"/>
      <c r="RUR72" s="411"/>
      <c r="RUS72" s="412"/>
      <c r="RUT72" s="406"/>
      <c r="RUU72" s="407"/>
      <c r="RUV72" s="408"/>
      <c r="RUW72" s="409"/>
      <c r="RUX72" s="410"/>
      <c r="RUY72" s="411"/>
      <c r="RUZ72" s="412"/>
      <c r="RVA72" s="406"/>
      <c r="RVB72" s="407"/>
      <c r="RVC72" s="408"/>
      <c r="RVD72" s="409"/>
      <c r="RVE72" s="410"/>
      <c r="RVF72" s="411"/>
      <c r="RVG72" s="412"/>
      <c r="RVH72" s="406"/>
      <c r="RVI72" s="407"/>
      <c r="RVJ72" s="408"/>
      <c r="RVK72" s="409"/>
      <c r="RVL72" s="410"/>
      <c r="RVM72" s="411"/>
      <c r="RVN72" s="412"/>
      <c r="RVO72" s="406"/>
      <c r="RVP72" s="407"/>
      <c r="RVQ72" s="408"/>
      <c r="RVR72" s="409"/>
      <c r="RVS72" s="410"/>
      <c r="RVT72" s="411"/>
      <c r="RVU72" s="412"/>
      <c r="RVV72" s="406"/>
      <c r="RVW72" s="407"/>
      <c r="RVX72" s="408"/>
      <c r="RVY72" s="409"/>
      <c r="RVZ72" s="410"/>
      <c r="RWA72" s="411"/>
      <c r="RWB72" s="412"/>
      <c r="RWC72" s="406"/>
      <c r="RWD72" s="407"/>
      <c r="RWE72" s="408"/>
      <c r="RWF72" s="409"/>
      <c r="RWG72" s="410"/>
      <c r="RWH72" s="411"/>
      <c r="RWI72" s="412"/>
      <c r="RWJ72" s="406"/>
      <c r="RWK72" s="407"/>
      <c r="RWL72" s="408"/>
      <c r="RWM72" s="409"/>
      <c r="RWN72" s="410"/>
      <c r="RWO72" s="411"/>
      <c r="RWP72" s="412"/>
      <c r="RWQ72" s="406"/>
      <c r="RWR72" s="407"/>
      <c r="RWS72" s="408"/>
      <c r="RWT72" s="409"/>
      <c r="RWU72" s="410"/>
      <c r="RWV72" s="411"/>
      <c r="RWW72" s="412"/>
      <c r="RWX72" s="406"/>
      <c r="RWY72" s="407"/>
      <c r="RWZ72" s="408"/>
      <c r="RXA72" s="409"/>
      <c r="RXB72" s="410"/>
      <c r="RXC72" s="411"/>
      <c r="RXD72" s="412"/>
      <c r="RXE72" s="406"/>
      <c r="RXF72" s="407"/>
      <c r="RXG72" s="408"/>
      <c r="RXH72" s="409"/>
      <c r="RXI72" s="410"/>
      <c r="RXJ72" s="411"/>
      <c r="RXK72" s="412"/>
      <c r="RXL72" s="406"/>
      <c r="RXM72" s="407"/>
      <c r="RXN72" s="408"/>
      <c r="RXO72" s="409"/>
      <c r="RXP72" s="410"/>
      <c r="RXQ72" s="411"/>
      <c r="RXR72" s="412"/>
      <c r="RXS72" s="406"/>
      <c r="RXT72" s="407"/>
      <c r="RXU72" s="408"/>
      <c r="RXV72" s="409"/>
      <c r="RXW72" s="410"/>
      <c r="RXX72" s="411"/>
      <c r="RXY72" s="412"/>
      <c r="RXZ72" s="406"/>
      <c r="RYA72" s="407"/>
      <c r="RYB72" s="408"/>
      <c r="RYC72" s="409"/>
      <c r="RYD72" s="410"/>
      <c r="RYE72" s="411"/>
      <c r="RYF72" s="412"/>
      <c r="RYG72" s="406"/>
      <c r="RYH72" s="407"/>
      <c r="RYI72" s="408"/>
      <c r="RYJ72" s="409"/>
      <c r="RYK72" s="410"/>
      <c r="RYL72" s="411"/>
      <c r="RYM72" s="412"/>
      <c r="RYN72" s="406"/>
      <c r="RYO72" s="407"/>
      <c r="RYP72" s="408"/>
      <c r="RYQ72" s="409"/>
      <c r="RYR72" s="410"/>
      <c r="RYS72" s="411"/>
      <c r="RYT72" s="412"/>
      <c r="RYU72" s="406"/>
      <c r="RYV72" s="407"/>
      <c r="RYW72" s="408"/>
      <c r="RYX72" s="409"/>
      <c r="RYY72" s="410"/>
      <c r="RYZ72" s="411"/>
      <c r="RZA72" s="412"/>
      <c r="RZB72" s="406"/>
      <c r="RZC72" s="407"/>
      <c r="RZD72" s="408"/>
      <c r="RZE72" s="409"/>
      <c r="RZF72" s="410"/>
      <c r="RZG72" s="411"/>
      <c r="RZH72" s="412"/>
      <c r="RZI72" s="406"/>
      <c r="RZJ72" s="407"/>
      <c r="RZK72" s="408"/>
      <c r="RZL72" s="409"/>
      <c r="RZM72" s="410"/>
      <c r="RZN72" s="411"/>
      <c r="RZO72" s="412"/>
      <c r="RZP72" s="406"/>
      <c r="RZQ72" s="407"/>
      <c r="RZR72" s="408"/>
      <c r="RZS72" s="409"/>
      <c r="RZT72" s="410"/>
      <c r="RZU72" s="411"/>
      <c r="RZV72" s="412"/>
      <c r="RZW72" s="406"/>
      <c r="RZX72" s="407"/>
      <c r="RZY72" s="408"/>
      <c r="RZZ72" s="409"/>
      <c r="SAA72" s="410"/>
      <c r="SAB72" s="411"/>
      <c r="SAC72" s="412"/>
      <c r="SAD72" s="406"/>
      <c r="SAE72" s="407"/>
      <c r="SAF72" s="408"/>
      <c r="SAG72" s="409"/>
      <c r="SAH72" s="410"/>
      <c r="SAI72" s="411"/>
      <c r="SAJ72" s="412"/>
      <c r="SAK72" s="406"/>
      <c r="SAL72" s="407"/>
      <c r="SAM72" s="408"/>
      <c r="SAN72" s="409"/>
      <c r="SAO72" s="410"/>
      <c r="SAP72" s="411"/>
      <c r="SAQ72" s="412"/>
      <c r="SAR72" s="406"/>
      <c r="SAS72" s="407"/>
      <c r="SAT72" s="408"/>
      <c r="SAU72" s="409"/>
      <c r="SAV72" s="410"/>
      <c r="SAW72" s="411"/>
      <c r="SAX72" s="412"/>
      <c r="SAY72" s="406"/>
      <c r="SAZ72" s="407"/>
      <c r="SBA72" s="408"/>
      <c r="SBB72" s="409"/>
      <c r="SBC72" s="410"/>
      <c r="SBD72" s="411"/>
      <c r="SBE72" s="412"/>
      <c r="SBF72" s="406"/>
      <c r="SBG72" s="407"/>
      <c r="SBH72" s="408"/>
      <c r="SBI72" s="409"/>
      <c r="SBJ72" s="410"/>
      <c r="SBK72" s="411"/>
      <c r="SBL72" s="412"/>
      <c r="SBM72" s="406"/>
      <c r="SBN72" s="407"/>
      <c r="SBO72" s="408"/>
      <c r="SBP72" s="409"/>
      <c r="SBQ72" s="410"/>
      <c r="SBR72" s="411"/>
      <c r="SBS72" s="412"/>
      <c r="SBT72" s="406"/>
      <c r="SBU72" s="407"/>
      <c r="SBV72" s="408"/>
      <c r="SBW72" s="409"/>
      <c r="SBX72" s="410"/>
      <c r="SBY72" s="411"/>
      <c r="SBZ72" s="412"/>
      <c r="SCA72" s="406"/>
      <c r="SCB72" s="407"/>
      <c r="SCC72" s="408"/>
      <c r="SCD72" s="409"/>
      <c r="SCE72" s="410"/>
      <c r="SCF72" s="411"/>
      <c r="SCG72" s="412"/>
      <c r="SCH72" s="406"/>
      <c r="SCI72" s="407"/>
      <c r="SCJ72" s="408"/>
      <c r="SCK72" s="409"/>
      <c r="SCL72" s="410"/>
      <c r="SCM72" s="411"/>
      <c r="SCN72" s="412"/>
      <c r="SCO72" s="406"/>
      <c r="SCP72" s="407"/>
      <c r="SCQ72" s="408"/>
      <c r="SCR72" s="409"/>
      <c r="SCS72" s="410"/>
      <c r="SCT72" s="411"/>
      <c r="SCU72" s="412"/>
      <c r="SCV72" s="406"/>
      <c r="SCW72" s="407"/>
      <c r="SCX72" s="408"/>
      <c r="SCY72" s="409"/>
      <c r="SCZ72" s="410"/>
      <c r="SDA72" s="411"/>
      <c r="SDB72" s="412"/>
      <c r="SDC72" s="406"/>
      <c r="SDD72" s="407"/>
      <c r="SDE72" s="408"/>
      <c r="SDF72" s="409"/>
      <c r="SDG72" s="410"/>
      <c r="SDH72" s="411"/>
      <c r="SDI72" s="412"/>
      <c r="SDJ72" s="406"/>
      <c r="SDK72" s="407"/>
      <c r="SDL72" s="408"/>
      <c r="SDM72" s="409"/>
      <c r="SDN72" s="410"/>
      <c r="SDO72" s="411"/>
      <c r="SDP72" s="412"/>
      <c r="SDQ72" s="406"/>
      <c r="SDR72" s="407"/>
      <c r="SDS72" s="408"/>
      <c r="SDT72" s="409"/>
      <c r="SDU72" s="410"/>
      <c r="SDV72" s="411"/>
      <c r="SDW72" s="412"/>
      <c r="SDX72" s="406"/>
      <c r="SDY72" s="407"/>
      <c r="SDZ72" s="408"/>
      <c r="SEA72" s="409"/>
      <c r="SEB72" s="410"/>
      <c r="SEC72" s="411"/>
      <c r="SED72" s="412"/>
      <c r="SEE72" s="406"/>
      <c r="SEF72" s="407"/>
      <c r="SEG72" s="408"/>
      <c r="SEH72" s="409"/>
      <c r="SEI72" s="410"/>
      <c r="SEJ72" s="411"/>
      <c r="SEK72" s="412"/>
      <c r="SEL72" s="406"/>
      <c r="SEM72" s="407"/>
      <c r="SEN72" s="408"/>
      <c r="SEO72" s="409"/>
      <c r="SEP72" s="410"/>
      <c r="SEQ72" s="411"/>
      <c r="SER72" s="412"/>
      <c r="SES72" s="406"/>
      <c r="SET72" s="407"/>
      <c r="SEU72" s="408"/>
      <c r="SEV72" s="409"/>
      <c r="SEW72" s="410"/>
      <c r="SEX72" s="411"/>
      <c r="SEY72" s="412"/>
      <c r="SEZ72" s="406"/>
      <c r="SFA72" s="407"/>
      <c r="SFB72" s="408"/>
      <c r="SFC72" s="409"/>
      <c r="SFD72" s="410"/>
      <c r="SFE72" s="411"/>
      <c r="SFF72" s="412"/>
      <c r="SFG72" s="406"/>
      <c r="SFH72" s="407"/>
      <c r="SFI72" s="408"/>
      <c r="SFJ72" s="409"/>
      <c r="SFK72" s="410"/>
      <c r="SFL72" s="411"/>
      <c r="SFM72" s="412"/>
      <c r="SFN72" s="406"/>
      <c r="SFO72" s="407"/>
      <c r="SFP72" s="408"/>
      <c r="SFQ72" s="409"/>
      <c r="SFR72" s="410"/>
      <c r="SFS72" s="411"/>
      <c r="SFT72" s="412"/>
      <c r="SFU72" s="406"/>
      <c r="SFV72" s="407"/>
      <c r="SFW72" s="408"/>
      <c r="SFX72" s="409"/>
      <c r="SFY72" s="410"/>
      <c r="SFZ72" s="411"/>
      <c r="SGA72" s="412"/>
      <c r="SGB72" s="406"/>
      <c r="SGC72" s="407"/>
      <c r="SGD72" s="408"/>
      <c r="SGE72" s="409"/>
      <c r="SGF72" s="410"/>
      <c r="SGG72" s="411"/>
      <c r="SGH72" s="412"/>
      <c r="SGI72" s="406"/>
      <c r="SGJ72" s="407"/>
      <c r="SGK72" s="408"/>
      <c r="SGL72" s="409"/>
      <c r="SGM72" s="410"/>
      <c r="SGN72" s="411"/>
      <c r="SGO72" s="412"/>
      <c r="SGP72" s="406"/>
      <c r="SGQ72" s="407"/>
      <c r="SGR72" s="408"/>
      <c r="SGS72" s="409"/>
      <c r="SGT72" s="410"/>
      <c r="SGU72" s="411"/>
      <c r="SGV72" s="412"/>
      <c r="SGW72" s="406"/>
      <c r="SGX72" s="407"/>
      <c r="SGY72" s="408"/>
      <c r="SGZ72" s="409"/>
      <c r="SHA72" s="410"/>
      <c r="SHB72" s="411"/>
      <c r="SHC72" s="412"/>
      <c r="SHD72" s="406"/>
      <c r="SHE72" s="407"/>
      <c r="SHF72" s="408"/>
      <c r="SHG72" s="409"/>
      <c r="SHH72" s="410"/>
      <c r="SHI72" s="411"/>
      <c r="SHJ72" s="412"/>
      <c r="SHK72" s="406"/>
      <c r="SHL72" s="407"/>
      <c r="SHM72" s="408"/>
      <c r="SHN72" s="409"/>
      <c r="SHO72" s="410"/>
      <c r="SHP72" s="411"/>
      <c r="SHQ72" s="412"/>
      <c r="SHR72" s="406"/>
      <c r="SHS72" s="407"/>
      <c r="SHT72" s="408"/>
      <c r="SHU72" s="409"/>
      <c r="SHV72" s="410"/>
      <c r="SHW72" s="411"/>
      <c r="SHX72" s="412"/>
      <c r="SHY72" s="406"/>
      <c r="SHZ72" s="407"/>
      <c r="SIA72" s="408"/>
      <c r="SIB72" s="409"/>
      <c r="SIC72" s="410"/>
      <c r="SID72" s="411"/>
      <c r="SIE72" s="412"/>
      <c r="SIF72" s="406"/>
      <c r="SIG72" s="407"/>
      <c r="SIH72" s="408"/>
      <c r="SII72" s="409"/>
      <c r="SIJ72" s="410"/>
      <c r="SIK72" s="411"/>
      <c r="SIL72" s="412"/>
      <c r="SIM72" s="406"/>
      <c r="SIN72" s="407"/>
      <c r="SIO72" s="408"/>
      <c r="SIP72" s="409"/>
      <c r="SIQ72" s="410"/>
      <c r="SIR72" s="411"/>
      <c r="SIS72" s="412"/>
      <c r="SIT72" s="406"/>
      <c r="SIU72" s="407"/>
      <c r="SIV72" s="408"/>
      <c r="SIW72" s="409"/>
      <c r="SIX72" s="410"/>
      <c r="SIY72" s="411"/>
      <c r="SIZ72" s="412"/>
      <c r="SJA72" s="406"/>
      <c r="SJB72" s="407"/>
      <c r="SJC72" s="408"/>
      <c r="SJD72" s="409"/>
      <c r="SJE72" s="410"/>
      <c r="SJF72" s="411"/>
      <c r="SJG72" s="412"/>
      <c r="SJH72" s="406"/>
      <c r="SJI72" s="407"/>
      <c r="SJJ72" s="408"/>
      <c r="SJK72" s="409"/>
      <c r="SJL72" s="410"/>
      <c r="SJM72" s="411"/>
      <c r="SJN72" s="412"/>
      <c r="SJO72" s="406"/>
      <c r="SJP72" s="407"/>
      <c r="SJQ72" s="408"/>
      <c r="SJR72" s="409"/>
      <c r="SJS72" s="410"/>
      <c r="SJT72" s="411"/>
      <c r="SJU72" s="412"/>
      <c r="SJV72" s="406"/>
      <c r="SJW72" s="407"/>
      <c r="SJX72" s="408"/>
      <c r="SJY72" s="409"/>
      <c r="SJZ72" s="410"/>
      <c r="SKA72" s="411"/>
      <c r="SKB72" s="412"/>
      <c r="SKC72" s="406"/>
      <c r="SKD72" s="407"/>
      <c r="SKE72" s="408"/>
      <c r="SKF72" s="409"/>
      <c r="SKG72" s="410"/>
      <c r="SKH72" s="411"/>
      <c r="SKI72" s="412"/>
      <c r="SKJ72" s="406"/>
      <c r="SKK72" s="407"/>
      <c r="SKL72" s="408"/>
      <c r="SKM72" s="409"/>
      <c r="SKN72" s="410"/>
      <c r="SKO72" s="411"/>
      <c r="SKP72" s="412"/>
      <c r="SKQ72" s="406"/>
      <c r="SKR72" s="407"/>
      <c r="SKS72" s="408"/>
      <c r="SKT72" s="409"/>
      <c r="SKU72" s="410"/>
      <c r="SKV72" s="411"/>
      <c r="SKW72" s="412"/>
      <c r="SKX72" s="406"/>
      <c r="SKY72" s="407"/>
      <c r="SKZ72" s="408"/>
      <c r="SLA72" s="409"/>
      <c r="SLB72" s="410"/>
      <c r="SLC72" s="411"/>
      <c r="SLD72" s="412"/>
      <c r="SLE72" s="406"/>
      <c r="SLF72" s="407"/>
      <c r="SLG72" s="408"/>
      <c r="SLH72" s="409"/>
      <c r="SLI72" s="410"/>
      <c r="SLJ72" s="411"/>
      <c r="SLK72" s="412"/>
      <c r="SLL72" s="406"/>
      <c r="SLM72" s="407"/>
      <c r="SLN72" s="408"/>
      <c r="SLO72" s="409"/>
      <c r="SLP72" s="410"/>
      <c r="SLQ72" s="411"/>
      <c r="SLR72" s="412"/>
      <c r="SLS72" s="406"/>
      <c r="SLT72" s="407"/>
      <c r="SLU72" s="408"/>
      <c r="SLV72" s="409"/>
      <c r="SLW72" s="410"/>
      <c r="SLX72" s="411"/>
      <c r="SLY72" s="412"/>
      <c r="SLZ72" s="406"/>
      <c r="SMA72" s="407"/>
      <c r="SMB72" s="408"/>
      <c r="SMC72" s="409"/>
      <c r="SMD72" s="410"/>
      <c r="SME72" s="411"/>
      <c r="SMF72" s="412"/>
      <c r="SMG72" s="406"/>
      <c r="SMH72" s="407"/>
      <c r="SMI72" s="408"/>
      <c r="SMJ72" s="409"/>
      <c r="SMK72" s="410"/>
      <c r="SML72" s="411"/>
      <c r="SMM72" s="412"/>
      <c r="SMN72" s="406"/>
      <c r="SMO72" s="407"/>
      <c r="SMP72" s="408"/>
      <c r="SMQ72" s="409"/>
      <c r="SMR72" s="410"/>
      <c r="SMS72" s="411"/>
      <c r="SMT72" s="412"/>
      <c r="SMU72" s="406"/>
      <c r="SMV72" s="407"/>
      <c r="SMW72" s="408"/>
      <c r="SMX72" s="409"/>
      <c r="SMY72" s="410"/>
      <c r="SMZ72" s="411"/>
      <c r="SNA72" s="412"/>
      <c r="SNB72" s="406"/>
      <c r="SNC72" s="407"/>
      <c r="SND72" s="408"/>
      <c r="SNE72" s="409"/>
      <c r="SNF72" s="410"/>
      <c r="SNG72" s="411"/>
      <c r="SNH72" s="412"/>
      <c r="SNI72" s="406"/>
      <c r="SNJ72" s="407"/>
      <c r="SNK72" s="408"/>
      <c r="SNL72" s="409"/>
      <c r="SNM72" s="410"/>
      <c r="SNN72" s="411"/>
      <c r="SNO72" s="412"/>
      <c r="SNP72" s="406"/>
      <c r="SNQ72" s="407"/>
      <c r="SNR72" s="408"/>
      <c r="SNS72" s="409"/>
      <c r="SNT72" s="410"/>
      <c r="SNU72" s="411"/>
      <c r="SNV72" s="412"/>
      <c r="SNW72" s="406"/>
      <c r="SNX72" s="407"/>
      <c r="SNY72" s="408"/>
      <c r="SNZ72" s="409"/>
      <c r="SOA72" s="410"/>
      <c r="SOB72" s="411"/>
      <c r="SOC72" s="412"/>
      <c r="SOD72" s="406"/>
      <c r="SOE72" s="407"/>
      <c r="SOF72" s="408"/>
      <c r="SOG72" s="409"/>
      <c r="SOH72" s="410"/>
      <c r="SOI72" s="411"/>
      <c r="SOJ72" s="412"/>
      <c r="SOK72" s="406"/>
      <c r="SOL72" s="407"/>
      <c r="SOM72" s="408"/>
      <c r="SON72" s="409"/>
      <c r="SOO72" s="410"/>
      <c r="SOP72" s="411"/>
      <c r="SOQ72" s="412"/>
      <c r="SOR72" s="406"/>
      <c r="SOS72" s="407"/>
      <c r="SOT72" s="408"/>
      <c r="SOU72" s="409"/>
      <c r="SOV72" s="410"/>
      <c r="SOW72" s="411"/>
      <c r="SOX72" s="412"/>
      <c r="SOY72" s="406"/>
      <c r="SOZ72" s="407"/>
      <c r="SPA72" s="408"/>
      <c r="SPB72" s="409"/>
      <c r="SPC72" s="410"/>
      <c r="SPD72" s="411"/>
      <c r="SPE72" s="412"/>
      <c r="SPF72" s="406"/>
      <c r="SPG72" s="407"/>
      <c r="SPH72" s="408"/>
      <c r="SPI72" s="409"/>
      <c r="SPJ72" s="410"/>
      <c r="SPK72" s="411"/>
      <c r="SPL72" s="412"/>
      <c r="SPM72" s="406"/>
      <c r="SPN72" s="407"/>
      <c r="SPO72" s="408"/>
      <c r="SPP72" s="409"/>
      <c r="SPQ72" s="410"/>
      <c r="SPR72" s="411"/>
      <c r="SPS72" s="412"/>
      <c r="SPT72" s="406"/>
      <c r="SPU72" s="407"/>
      <c r="SPV72" s="408"/>
      <c r="SPW72" s="409"/>
      <c r="SPX72" s="410"/>
      <c r="SPY72" s="411"/>
      <c r="SPZ72" s="412"/>
      <c r="SQA72" s="406"/>
      <c r="SQB72" s="407"/>
      <c r="SQC72" s="408"/>
      <c r="SQD72" s="409"/>
      <c r="SQE72" s="410"/>
      <c r="SQF72" s="411"/>
      <c r="SQG72" s="412"/>
      <c r="SQH72" s="406"/>
      <c r="SQI72" s="407"/>
      <c r="SQJ72" s="408"/>
      <c r="SQK72" s="409"/>
      <c r="SQL72" s="410"/>
      <c r="SQM72" s="411"/>
      <c r="SQN72" s="412"/>
      <c r="SQO72" s="406"/>
      <c r="SQP72" s="407"/>
      <c r="SQQ72" s="408"/>
      <c r="SQR72" s="409"/>
      <c r="SQS72" s="410"/>
      <c r="SQT72" s="411"/>
      <c r="SQU72" s="412"/>
      <c r="SQV72" s="406"/>
      <c r="SQW72" s="407"/>
      <c r="SQX72" s="408"/>
      <c r="SQY72" s="409"/>
      <c r="SQZ72" s="410"/>
      <c r="SRA72" s="411"/>
      <c r="SRB72" s="412"/>
      <c r="SRC72" s="406"/>
      <c r="SRD72" s="407"/>
      <c r="SRE72" s="408"/>
      <c r="SRF72" s="409"/>
      <c r="SRG72" s="410"/>
      <c r="SRH72" s="411"/>
      <c r="SRI72" s="412"/>
      <c r="SRJ72" s="406"/>
      <c r="SRK72" s="407"/>
      <c r="SRL72" s="408"/>
      <c r="SRM72" s="409"/>
      <c r="SRN72" s="410"/>
      <c r="SRO72" s="411"/>
      <c r="SRP72" s="412"/>
      <c r="SRQ72" s="406"/>
      <c r="SRR72" s="407"/>
      <c r="SRS72" s="408"/>
      <c r="SRT72" s="409"/>
      <c r="SRU72" s="410"/>
      <c r="SRV72" s="411"/>
      <c r="SRW72" s="412"/>
      <c r="SRX72" s="406"/>
      <c r="SRY72" s="407"/>
      <c r="SRZ72" s="408"/>
      <c r="SSA72" s="409"/>
      <c r="SSB72" s="410"/>
      <c r="SSC72" s="411"/>
      <c r="SSD72" s="412"/>
      <c r="SSE72" s="406"/>
      <c r="SSF72" s="407"/>
      <c r="SSG72" s="408"/>
      <c r="SSH72" s="409"/>
      <c r="SSI72" s="410"/>
      <c r="SSJ72" s="411"/>
      <c r="SSK72" s="412"/>
      <c r="SSL72" s="406"/>
      <c r="SSM72" s="407"/>
      <c r="SSN72" s="408"/>
      <c r="SSO72" s="409"/>
      <c r="SSP72" s="410"/>
      <c r="SSQ72" s="411"/>
      <c r="SSR72" s="412"/>
      <c r="SSS72" s="406"/>
      <c r="SST72" s="407"/>
      <c r="SSU72" s="408"/>
      <c r="SSV72" s="409"/>
      <c r="SSW72" s="410"/>
      <c r="SSX72" s="411"/>
      <c r="SSY72" s="412"/>
      <c r="SSZ72" s="406"/>
      <c r="STA72" s="407"/>
      <c r="STB72" s="408"/>
      <c r="STC72" s="409"/>
      <c r="STD72" s="410"/>
      <c r="STE72" s="411"/>
      <c r="STF72" s="412"/>
      <c r="STG72" s="406"/>
      <c r="STH72" s="407"/>
      <c r="STI72" s="408"/>
      <c r="STJ72" s="409"/>
      <c r="STK72" s="410"/>
      <c r="STL72" s="411"/>
      <c r="STM72" s="412"/>
      <c r="STN72" s="406"/>
      <c r="STO72" s="407"/>
      <c r="STP72" s="408"/>
      <c r="STQ72" s="409"/>
      <c r="STR72" s="410"/>
      <c r="STS72" s="411"/>
      <c r="STT72" s="412"/>
      <c r="STU72" s="406"/>
      <c r="STV72" s="407"/>
      <c r="STW72" s="408"/>
      <c r="STX72" s="409"/>
      <c r="STY72" s="410"/>
      <c r="STZ72" s="411"/>
      <c r="SUA72" s="412"/>
      <c r="SUB72" s="406"/>
      <c r="SUC72" s="407"/>
      <c r="SUD72" s="408"/>
      <c r="SUE72" s="409"/>
      <c r="SUF72" s="410"/>
      <c r="SUG72" s="411"/>
      <c r="SUH72" s="412"/>
      <c r="SUI72" s="406"/>
      <c r="SUJ72" s="407"/>
      <c r="SUK72" s="408"/>
      <c r="SUL72" s="409"/>
      <c r="SUM72" s="410"/>
      <c r="SUN72" s="411"/>
      <c r="SUO72" s="412"/>
      <c r="SUP72" s="406"/>
      <c r="SUQ72" s="407"/>
      <c r="SUR72" s="408"/>
      <c r="SUS72" s="409"/>
      <c r="SUT72" s="410"/>
      <c r="SUU72" s="411"/>
      <c r="SUV72" s="412"/>
      <c r="SUW72" s="406"/>
      <c r="SUX72" s="407"/>
      <c r="SUY72" s="408"/>
      <c r="SUZ72" s="409"/>
      <c r="SVA72" s="410"/>
      <c r="SVB72" s="411"/>
      <c r="SVC72" s="412"/>
      <c r="SVD72" s="406"/>
      <c r="SVE72" s="407"/>
      <c r="SVF72" s="408"/>
      <c r="SVG72" s="409"/>
      <c r="SVH72" s="410"/>
      <c r="SVI72" s="411"/>
      <c r="SVJ72" s="412"/>
      <c r="SVK72" s="406"/>
      <c r="SVL72" s="407"/>
      <c r="SVM72" s="408"/>
      <c r="SVN72" s="409"/>
      <c r="SVO72" s="410"/>
      <c r="SVP72" s="411"/>
      <c r="SVQ72" s="412"/>
      <c r="SVR72" s="406"/>
      <c r="SVS72" s="407"/>
      <c r="SVT72" s="408"/>
      <c r="SVU72" s="409"/>
      <c r="SVV72" s="410"/>
      <c r="SVW72" s="411"/>
      <c r="SVX72" s="412"/>
      <c r="SVY72" s="406"/>
      <c r="SVZ72" s="407"/>
      <c r="SWA72" s="408"/>
      <c r="SWB72" s="409"/>
      <c r="SWC72" s="410"/>
      <c r="SWD72" s="411"/>
      <c r="SWE72" s="412"/>
      <c r="SWF72" s="406"/>
      <c r="SWG72" s="407"/>
      <c r="SWH72" s="408"/>
      <c r="SWI72" s="409"/>
      <c r="SWJ72" s="410"/>
      <c r="SWK72" s="411"/>
      <c r="SWL72" s="412"/>
      <c r="SWM72" s="406"/>
      <c r="SWN72" s="407"/>
      <c r="SWO72" s="408"/>
      <c r="SWP72" s="409"/>
      <c r="SWQ72" s="410"/>
      <c r="SWR72" s="411"/>
      <c r="SWS72" s="412"/>
      <c r="SWT72" s="406"/>
      <c r="SWU72" s="407"/>
      <c r="SWV72" s="408"/>
      <c r="SWW72" s="409"/>
      <c r="SWX72" s="410"/>
      <c r="SWY72" s="411"/>
      <c r="SWZ72" s="412"/>
      <c r="SXA72" s="406"/>
      <c r="SXB72" s="407"/>
      <c r="SXC72" s="408"/>
      <c r="SXD72" s="409"/>
      <c r="SXE72" s="410"/>
      <c r="SXF72" s="411"/>
      <c r="SXG72" s="412"/>
      <c r="SXH72" s="406"/>
      <c r="SXI72" s="407"/>
      <c r="SXJ72" s="408"/>
      <c r="SXK72" s="409"/>
      <c r="SXL72" s="410"/>
      <c r="SXM72" s="411"/>
      <c r="SXN72" s="412"/>
      <c r="SXO72" s="406"/>
      <c r="SXP72" s="407"/>
      <c r="SXQ72" s="408"/>
      <c r="SXR72" s="409"/>
      <c r="SXS72" s="410"/>
      <c r="SXT72" s="411"/>
      <c r="SXU72" s="412"/>
      <c r="SXV72" s="406"/>
      <c r="SXW72" s="407"/>
      <c r="SXX72" s="408"/>
      <c r="SXY72" s="409"/>
      <c r="SXZ72" s="410"/>
      <c r="SYA72" s="411"/>
      <c r="SYB72" s="412"/>
      <c r="SYC72" s="406"/>
      <c r="SYD72" s="407"/>
      <c r="SYE72" s="408"/>
      <c r="SYF72" s="409"/>
      <c r="SYG72" s="410"/>
      <c r="SYH72" s="411"/>
      <c r="SYI72" s="412"/>
      <c r="SYJ72" s="406"/>
      <c r="SYK72" s="407"/>
      <c r="SYL72" s="408"/>
      <c r="SYM72" s="409"/>
      <c r="SYN72" s="410"/>
      <c r="SYO72" s="411"/>
      <c r="SYP72" s="412"/>
      <c r="SYQ72" s="406"/>
      <c r="SYR72" s="407"/>
      <c r="SYS72" s="408"/>
      <c r="SYT72" s="409"/>
      <c r="SYU72" s="410"/>
      <c r="SYV72" s="411"/>
      <c r="SYW72" s="412"/>
      <c r="SYX72" s="406"/>
      <c r="SYY72" s="407"/>
      <c r="SYZ72" s="408"/>
      <c r="SZA72" s="409"/>
      <c r="SZB72" s="410"/>
      <c r="SZC72" s="411"/>
      <c r="SZD72" s="412"/>
      <c r="SZE72" s="406"/>
      <c r="SZF72" s="407"/>
      <c r="SZG72" s="408"/>
      <c r="SZH72" s="409"/>
      <c r="SZI72" s="410"/>
      <c r="SZJ72" s="411"/>
      <c r="SZK72" s="412"/>
      <c r="SZL72" s="406"/>
      <c r="SZM72" s="407"/>
      <c r="SZN72" s="408"/>
      <c r="SZO72" s="409"/>
      <c r="SZP72" s="410"/>
      <c r="SZQ72" s="411"/>
      <c r="SZR72" s="412"/>
      <c r="SZS72" s="406"/>
      <c r="SZT72" s="407"/>
      <c r="SZU72" s="408"/>
      <c r="SZV72" s="409"/>
      <c r="SZW72" s="410"/>
      <c r="SZX72" s="411"/>
      <c r="SZY72" s="412"/>
      <c r="SZZ72" s="406"/>
      <c r="TAA72" s="407"/>
      <c r="TAB72" s="408"/>
      <c r="TAC72" s="409"/>
      <c r="TAD72" s="410"/>
      <c r="TAE72" s="411"/>
      <c r="TAF72" s="412"/>
      <c r="TAG72" s="406"/>
      <c r="TAH72" s="407"/>
      <c r="TAI72" s="408"/>
      <c r="TAJ72" s="409"/>
      <c r="TAK72" s="410"/>
      <c r="TAL72" s="411"/>
      <c r="TAM72" s="412"/>
      <c r="TAN72" s="406"/>
      <c r="TAO72" s="407"/>
      <c r="TAP72" s="408"/>
      <c r="TAQ72" s="409"/>
      <c r="TAR72" s="410"/>
      <c r="TAS72" s="411"/>
      <c r="TAT72" s="412"/>
      <c r="TAU72" s="406"/>
      <c r="TAV72" s="407"/>
      <c r="TAW72" s="408"/>
      <c r="TAX72" s="409"/>
      <c r="TAY72" s="410"/>
      <c r="TAZ72" s="411"/>
      <c r="TBA72" s="412"/>
      <c r="TBB72" s="406"/>
      <c r="TBC72" s="407"/>
      <c r="TBD72" s="408"/>
      <c r="TBE72" s="409"/>
      <c r="TBF72" s="410"/>
      <c r="TBG72" s="411"/>
      <c r="TBH72" s="412"/>
      <c r="TBI72" s="406"/>
      <c r="TBJ72" s="407"/>
      <c r="TBK72" s="408"/>
      <c r="TBL72" s="409"/>
      <c r="TBM72" s="410"/>
      <c r="TBN72" s="411"/>
      <c r="TBO72" s="412"/>
      <c r="TBP72" s="406"/>
      <c r="TBQ72" s="407"/>
      <c r="TBR72" s="408"/>
      <c r="TBS72" s="409"/>
      <c r="TBT72" s="410"/>
      <c r="TBU72" s="411"/>
      <c r="TBV72" s="412"/>
      <c r="TBW72" s="406"/>
      <c r="TBX72" s="407"/>
      <c r="TBY72" s="408"/>
      <c r="TBZ72" s="409"/>
      <c r="TCA72" s="410"/>
      <c r="TCB72" s="411"/>
      <c r="TCC72" s="412"/>
      <c r="TCD72" s="406"/>
      <c r="TCE72" s="407"/>
      <c r="TCF72" s="408"/>
      <c r="TCG72" s="409"/>
      <c r="TCH72" s="410"/>
      <c r="TCI72" s="411"/>
      <c r="TCJ72" s="412"/>
      <c r="TCK72" s="406"/>
      <c r="TCL72" s="407"/>
      <c r="TCM72" s="408"/>
      <c r="TCN72" s="409"/>
      <c r="TCO72" s="410"/>
      <c r="TCP72" s="411"/>
      <c r="TCQ72" s="412"/>
      <c r="TCR72" s="406"/>
      <c r="TCS72" s="407"/>
      <c r="TCT72" s="408"/>
      <c r="TCU72" s="409"/>
      <c r="TCV72" s="410"/>
      <c r="TCW72" s="411"/>
      <c r="TCX72" s="412"/>
      <c r="TCY72" s="406"/>
      <c r="TCZ72" s="407"/>
      <c r="TDA72" s="408"/>
      <c r="TDB72" s="409"/>
      <c r="TDC72" s="410"/>
      <c r="TDD72" s="411"/>
      <c r="TDE72" s="412"/>
      <c r="TDF72" s="406"/>
      <c r="TDG72" s="407"/>
      <c r="TDH72" s="408"/>
      <c r="TDI72" s="409"/>
      <c r="TDJ72" s="410"/>
      <c r="TDK72" s="411"/>
      <c r="TDL72" s="412"/>
      <c r="TDM72" s="406"/>
      <c r="TDN72" s="407"/>
      <c r="TDO72" s="408"/>
      <c r="TDP72" s="409"/>
      <c r="TDQ72" s="410"/>
      <c r="TDR72" s="411"/>
      <c r="TDS72" s="412"/>
      <c r="TDT72" s="406"/>
      <c r="TDU72" s="407"/>
      <c r="TDV72" s="408"/>
      <c r="TDW72" s="409"/>
      <c r="TDX72" s="410"/>
      <c r="TDY72" s="411"/>
      <c r="TDZ72" s="412"/>
      <c r="TEA72" s="406"/>
      <c r="TEB72" s="407"/>
      <c r="TEC72" s="408"/>
      <c r="TED72" s="409"/>
      <c r="TEE72" s="410"/>
      <c r="TEF72" s="411"/>
      <c r="TEG72" s="412"/>
      <c r="TEH72" s="406"/>
      <c r="TEI72" s="407"/>
      <c r="TEJ72" s="408"/>
      <c r="TEK72" s="409"/>
      <c r="TEL72" s="410"/>
      <c r="TEM72" s="411"/>
      <c r="TEN72" s="412"/>
      <c r="TEO72" s="406"/>
      <c r="TEP72" s="407"/>
      <c r="TEQ72" s="408"/>
      <c r="TER72" s="409"/>
      <c r="TES72" s="410"/>
      <c r="TET72" s="411"/>
      <c r="TEU72" s="412"/>
      <c r="TEV72" s="406"/>
      <c r="TEW72" s="407"/>
      <c r="TEX72" s="408"/>
      <c r="TEY72" s="409"/>
      <c r="TEZ72" s="410"/>
      <c r="TFA72" s="411"/>
      <c r="TFB72" s="412"/>
      <c r="TFC72" s="406"/>
      <c r="TFD72" s="407"/>
      <c r="TFE72" s="408"/>
      <c r="TFF72" s="409"/>
      <c r="TFG72" s="410"/>
      <c r="TFH72" s="411"/>
      <c r="TFI72" s="412"/>
      <c r="TFJ72" s="406"/>
      <c r="TFK72" s="407"/>
      <c r="TFL72" s="408"/>
      <c r="TFM72" s="409"/>
      <c r="TFN72" s="410"/>
      <c r="TFO72" s="411"/>
      <c r="TFP72" s="412"/>
      <c r="TFQ72" s="406"/>
      <c r="TFR72" s="407"/>
      <c r="TFS72" s="408"/>
      <c r="TFT72" s="409"/>
      <c r="TFU72" s="410"/>
      <c r="TFV72" s="411"/>
      <c r="TFW72" s="412"/>
      <c r="TFX72" s="406"/>
      <c r="TFY72" s="407"/>
      <c r="TFZ72" s="408"/>
      <c r="TGA72" s="409"/>
      <c r="TGB72" s="410"/>
      <c r="TGC72" s="411"/>
      <c r="TGD72" s="412"/>
      <c r="TGE72" s="406"/>
      <c r="TGF72" s="407"/>
      <c r="TGG72" s="408"/>
      <c r="TGH72" s="409"/>
      <c r="TGI72" s="410"/>
      <c r="TGJ72" s="411"/>
      <c r="TGK72" s="412"/>
      <c r="TGL72" s="406"/>
      <c r="TGM72" s="407"/>
      <c r="TGN72" s="408"/>
      <c r="TGO72" s="409"/>
      <c r="TGP72" s="410"/>
      <c r="TGQ72" s="411"/>
      <c r="TGR72" s="412"/>
      <c r="TGS72" s="406"/>
      <c r="TGT72" s="407"/>
      <c r="TGU72" s="408"/>
      <c r="TGV72" s="409"/>
      <c r="TGW72" s="410"/>
      <c r="TGX72" s="411"/>
      <c r="TGY72" s="412"/>
      <c r="TGZ72" s="406"/>
      <c r="THA72" s="407"/>
      <c r="THB72" s="408"/>
      <c r="THC72" s="409"/>
      <c r="THD72" s="410"/>
      <c r="THE72" s="411"/>
      <c r="THF72" s="412"/>
      <c r="THG72" s="406"/>
      <c r="THH72" s="407"/>
      <c r="THI72" s="408"/>
      <c r="THJ72" s="409"/>
      <c r="THK72" s="410"/>
      <c r="THL72" s="411"/>
      <c r="THM72" s="412"/>
      <c r="THN72" s="406"/>
      <c r="THO72" s="407"/>
      <c r="THP72" s="408"/>
      <c r="THQ72" s="409"/>
      <c r="THR72" s="410"/>
      <c r="THS72" s="411"/>
      <c r="THT72" s="412"/>
      <c r="THU72" s="406"/>
      <c r="THV72" s="407"/>
      <c r="THW72" s="408"/>
      <c r="THX72" s="409"/>
      <c r="THY72" s="410"/>
      <c r="THZ72" s="411"/>
      <c r="TIA72" s="412"/>
      <c r="TIB72" s="406"/>
      <c r="TIC72" s="407"/>
      <c r="TID72" s="408"/>
      <c r="TIE72" s="409"/>
      <c r="TIF72" s="410"/>
      <c r="TIG72" s="411"/>
      <c r="TIH72" s="412"/>
      <c r="TII72" s="406"/>
      <c r="TIJ72" s="407"/>
      <c r="TIK72" s="408"/>
      <c r="TIL72" s="409"/>
      <c r="TIM72" s="410"/>
      <c r="TIN72" s="411"/>
      <c r="TIO72" s="412"/>
      <c r="TIP72" s="406"/>
      <c r="TIQ72" s="407"/>
      <c r="TIR72" s="408"/>
      <c r="TIS72" s="409"/>
      <c r="TIT72" s="410"/>
      <c r="TIU72" s="411"/>
      <c r="TIV72" s="412"/>
      <c r="TIW72" s="406"/>
      <c r="TIX72" s="407"/>
      <c r="TIY72" s="408"/>
      <c r="TIZ72" s="409"/>
      <c r="TJA72" s="410"/>
      <c r="TJB72" s="411"/>
      <c r="TJC72" s="412"/>
      <c r="TJD72" s="406"/>
      <c r="TJE72" s="407"/>
      <c r="TJF72" s="408"/>
      <c r="TJG72" s="409"/>
      <c r="TJH72" s="410"/>
      <c r="TJI72" s="411"/>
      <c r="TJJ72" s="412"/>
      <c r="TJK72" s="406"/>
      <c r="TJL72" s="407"/>
      <c r="TJM72" s="408"/>
      <c r="TJN72" s="409"/>
      <c r="TJO72" s="410"/>
      <c r="TJP72" s="411"/>
      <c r="TJQ72" s="412"/>
      <c r="TJR72" s="406"/>
      <c r="TJS72" s="407"/>
      <c r="TJT72" s="408"/>
      <c r="TJU72" s="409"/>
      <c r="TJV72" s="410"/>
      <c r="TJW72" s="411"/>
      <c r="TJX72" s="412"/>
      <c r="TJY72" s="406"/>
      <c r="TJZ72" s="407"/>
      <c r="TKA72" s="408"/>
      <c r="TKB72" s="409"/>
      <c r="TKC72" s="410"/>
      <c r="TKD72" s="411"/>
      <c r="TKE72" s="412"/>
      <c r="TKF72" s="406"/>
      <c r="TKG72" s="407"/>
      <c r="TKH72" s="408"/>
      <c r="TKI72" s="409"/>
      <c r="TKJ72" s="410"/>
      <c r="TKK72" s="411"/>
      <c r="TKL72" s="412"/>
      <c r="TKM72" s="406"/>
      <c r="TKN72" s="407"/>
      <c r="TKO72" s="408"/>
      <c r="TKP72" s="409"/>
      <c r="TKQ72" s="410"/>
      <c r="TKR72" s="411"/>
      <c r="TKS72" s="412"/>
      <c r="TKT72" s="406"/>
      <c r="TKU72" s="407"/>
      <c r="TKV72" s="408"/>
      <c r="TKW72" s="409"/>
      <c r="TKX72" s="410"/>
      <c r="TKY72" s="411"/>
      <c r="TKZ72" s="412"/>
      <c r="TLA72" s="406"/>
      <c r="TLB72" s="407"/>
      <c r="TLC72" s="408"/>
      <c r="TLD72" s="409"/>
      <c r="TLE72" s="410"/>
      <c r="TLF72" s="411"/>
      <c r="TLG72" s="412"/>
      <c r="TLH72" s="406"/>
      <c r="TLI72" s="407"/>
      <c r="TLJ72" s="408"/>
      <c r="TLK72" s="409"/>
      <c r="TLL72" s="410"/>
      <c r="TLM72" s="411"/>
      <c r="TLN72" s="412"/>
      <c r="TLO72" s="406"/>
      <c r="TLP72" s="407"/>
      <c r="TLQ72" s="408"/>
      <c r="TLR72" s="409"/>
      <c r="TLS72" s="410"/>
      <c r="TLT72" s="411"/>
      <c r="TLU72" s="412"/>
      <c r="TLV72" s="406"/>
      <c r="TLW72" s="407"/>
      <c r="TLX72" s="408"/>
      <c r="TLY72" s="409"/>
      <c r="TLZ72" s="410"/>
      <c r="TMA72" s="411"/>
      <c r="TMB72" s="412"/>
      <c r="TMC72" s="406"/>
      <c r="TMD72" s="407"/>
      <c r="TME72" s="408"/>
      <c r="TMF72" s="409"/>
      <c r="TMG72" s="410"/>
      <c r="TMH72" s="411"/>
      <c r="TMI72" s="412"/>
      <c r="TMJ72" s="406"/>
      <c r="TMK72" s="407"/>
      <c r="TML72" s="408"/>
      <c r="TMM72" s="409"/>
      <c r="TMN72" s="410"/>
      <c r="TMO72" s="411"/>
      <c r="TMP72" s="412"/>
      <c r="TMQ72" s="406"/>
      <c r="TMR72" s="407"/>
      <c r="TMS72" s="408"/>
      <c r="TMT72" s="409"/>
      <c r="TMU72" s="410"/>
      <c r="TMV72" s="411"/>
      <c r="TMW72" s="412"/>
      <c r="TMX72" s="406"/>
      <c r="TMY72" s="407"/>
      <c r="TMZ72" s="408"/>
      <c r="TNA72" s="409"/>
      <c r="TNB72" s="410"/>
      <c r="TNC72" s="411"/>
      <c r="TND72" s="412"/>
      <c r="TNE72" s="406"/>
      <c r="TNF72" s="407"/>
      <c r="TNG72" s="408"/>
      <c r="TNH72" s="409"/>
      <c r="TNI72" s="410"/>
      <c r="TNJ72" s="411"/>
      <c r="TNK72" s="412"/>
      <c r="TNL72" s="406"/>
      <c r="TNM72" s="407"/>
      <c r="TNN72" s="408"/>
      <c r="TNO72" s="409"/>
      <c r="TNP72" s="410"/>
      <c r="TNQ72" s="411"/>
      <c r="TNR72" s="412"/>
      <c r="TNS72" s="406"/>
      <c r="TNT72" s="407"/>
      <c r="TNU72" s="408"/>
      <c r="TNV72" s="409"/>
      <c r="TNW72" s="410"/>
      <c r="TNX72" s="411"/>
      <c r="TNY72" s="412"/>
      <c r="TNZ72" s="406"/>
      <c r="TOA72" s="407"/>
      <c r="TOB72" s="408"/>
      <c r="TOC72" s="409"/>
      <c r="TOD72" s="410"/>
      <c r="TOE72" s="411"/>
      <c r="TOF72" s="412"/>
      <c r="TOG72" s="406"/>
      <c r="TOH72" s="407"/>
      <c r="TOI72" s="408"/>
      <c r="TOJ72" s="409"/>
      <c r="TOK72" s="410"/>
      <c r="TOL72" s="411"/>
      <c r="TOM72" s="412"/>
      <c r="TON72" s="406"/>
      <c r="TOO72" s="407"/>
      <c r="TOP72" s="408"/>
      <c r="TOQ72" s="409"/>
      <c r="TOR72" s="410"/>
      <c r="TOS72" s="411"/>
      <c r="TOT72" s="412"/>
      <c r="TOU72" s="406"/>
      <c r="TOV72" s="407"/>
      <c r="TOW72" s="408"/>
      <c r="TOX72" s="409"/>
      <c r="TOY72" s="410"/>
      <c r="TOZ72" s="411"/>
      <c r="TPA72" s="412"/>
      <c r="TPB72" s="406"/>
      <c r="TPC72" s="407"/>
      <c r="TPD72" s="408"/>
      <c r="TPE72" s="409"/>
      <c r="TPF72" s="410"/>
      <c r="TPG72" s="411"/>
      <c r="TPH72" s="412"/>
      <c r="TPI72" s="406"/>
      <c r="TPJ72" s="407"/>
      <c r="TPK72" s="408"/>
      <c r="TPL72" s="409"/>
      <c r="TPM72" s="410"/>
      <c r="TPN72" s="411"/>
      <c r="TPO72" s="412"/>
      <c r="TPP72" s="406"/>
      <c r="TPQ72" s="407"/>
      <c r="TPR72" s="408"/>
      <c r="TPS72" s="409"/>
      <c r="TPT72" s="410"/>
      <c r="TPU72" s="411"/>
      <c r="TPV72" s="412"/>
      <c r="TPW72" s="406"/>
      <c r="TPX72" s="407"/>
      <c r="TPY72" s="408"/>
      <c r="TPZ72" s="409"/>
      <c r="TQA72" s="410"/>
      <c r="TQB72" s="411"/>
      <c r="TQC72" s="412"/>
      <c r="TQD72" s="406"/>
      <c r="TQE72" s="407"/>
      <c r="TQF72" s="408"/>
      <c r="TQG72" s="409"/>
      <c r="TQH72" s="410"/>
      <c r="TQI72" s="411"/>
      <c r="TQJ72" s="412"/>
      <c r="TQK72" s="406"/>
      <c r="TQL72" s="407"/>
      <c r="TQM72" s="408"/>
      <c r="TQN72" s="409"/>
      <c r="TQO72" s="410"/>
      <c r="TQP72" s="411"/>
      <c r="TQQ72" s="412"/>
      <c r="TQR72" s="406"/>
      <c r="TQS72" s="407"/>
      <c r="TQT72" s="408"/>
      <c r="TQU72" s="409"/>
      <c r="TQV72" s="410"/>
      <c r="TQW72" s="411"/>
      <c r="TQX72" s="412"/>
      <c r="TQY72" s="406"/>
      <c r="TQZ72" s="407"/>
      <c r="TRA72" s="408"/>
      <c r="TRB72" s="409"/>
      <c r="TRC72" s="410"/>
      <c r="TRD72" s="411"/>
      <c r="TRE72" s="412"/>
      <c r="TRF72" s="406"/>
      <c r="TRG72" s="407"/>
      <c r="TRH72" s="408"/>
      <c r="TRI72" s="409"/>
      <c r="TRJ72" s="410"/>
      <c r="TRK72" s="411"/>
      <c r="TRL72" s="412"/>
      <c r="TRM72" s="406"/>
      <c r="TRN72" s="407"/>
      <c r="TRO72" s="408"/>
      <c r="TRP72" s="409"/>
      <c r="TRQ72" s="410"/>
      <c r="TRR72" s="411"/>
      <c r="TRS72" s="412"/>
      <c r="TRT72" s="406"/>
      <c r="TRU72" s="407"/>
      <c r="TRV72" s="408"/>
      <c r="TRW72" s="409"/>
      <c r="TRX72" s="410"/>
      <c r="TRY72" s="411"/>
      <c r="TRZ72" s="412"/>
      <c r="TSA72" s="406"/>
      <c r="TSB72" s="407"/>
      <c r="TSC72" s="408"/>
      <c r="TSD72" s="409"/>
      <c r="TSE72" s="410"/>
      <c r="TSF72" s="411"/>
      <c r="TSG72" s="412"/>
      <c r="TSH72" s="406"/>
      <c r="TSI72" s="407"/>
      <c r="TSJ72" s="408"/>
      <c r="TSK72" s="409"/>
      <c r="TSL72" s="410"/>
      <c r="TSM72" s="411"/>
      <c r="TSN72" s="412"/>
      <c r="TSO72" s="406"/>
      <c r="TSP72" s="407"/>
      <c r="TSQ72" s="408"/>
      <c r="TSR72" s="409"/>
      <c r="TSS72" s="410"/>
      <c r="TST72" s="411"/>
      <c r="TSU72" s="412"/>
      <c r="TSV72" s="406"/>
      <c r="TSW72" s="407"/>
      <c r="TSX72" s="408"/>
      <c r="TSY72" s="409"/>
      <c r="TSZ72" s="410"/>
      <c r="TTA72" s="411"/>
      <c r="TTB72" s="412"/>
      <c r="TTC72" s="406"/>
      <c r="TTD72" s="407"/>
      <c r="TTE72" s="408"/>
      <c r="TTF72" s="409"/>
      <c r="TTG72" s="410"/>
      <c r="TTH72" s="411"/>
      <c r="TTI72" s="412"/>
      <c r="TTJ72" s="406"/>
      <c r="TTK72" s="407"/>
      <c r="TTL72" s="408"/>
      <c r="TTM72" s="409"/>
      <c r="TTN72" s="410"/>
      <c r="TTO72" s="411"/>
      <c r="TTP72" s="412"/>
      <c r="TTQ72" s="406"/>
      <c r="TTR72" s="407"/>
      <c r="TTS72" s="408"/>
      <c r="TTT72" s="409"/>
      <c r="TTU72" s="410"/>
      <c r="TTV72" s="411"/>
      <c r="TTW72" s="412"/>
      <c r="TTX72" s="406"/>
      <c r="TTY72" s="407"/>
      <c r="TTZ72" s="408"/>
      <c r="TUA72" s="409"/>
      <c r="TUB72" s="410"/>
      <c r="TUC72" s="411"/>
      <c r="TUD72" s="412"/>
      <c r="TUE72" s="406"/>
      <c r="TUF72" s="407"/>
      <c r="TUG72" s="408"/>
      <c r="TUH72" s="409"/>
      <c r="TUI72" s="410"/>
      <c r="TUJ72" s="411"/>
      <c r="TUK72" s="412"/>
      <c r="TUL72" s="406"/>
      <c r="TUM72" s="407"/>
      <c r="TUN72" s="408"/>
      <c r="TUO72" s="409"/>
      <c r="TUP72" s="410"/>
      <c r="TUQ72" s="411"/>
      <c r="TUR72" s="412"/>
      <c r="TUS72" s="406"/>
      <c r="TUT72" s="407"/>
      <c r="TUU72" s="408"/>
      <c r="TUV72" s="409"/>
      <c r="TUW72" s="410"/>
      <c r="TUX72" s="411"/>
      <c r="TUY72" s="412"/>
      <c r="TUZ72" s="406"/>
      <c r="TVA72" s="407"/>
      <c r="TVB72" s="408"/>
      <c r="TVC72" s="409"/>
      <c r="TVD72" s="410"/>
      <c r="TVE72" s="411"/>
      <c r="TVF72" s="412"/>
      <c r="TVG72" s="406"/>
      <c r="TVH72" s="407"/>
      <c r="TVI72" s="408"/>
      <c r="TVJ72" s="409"/>
      <c r="TVK72" s="410"/>
      <c r="TVL72" s="411"/>
      <c r="TVM72" s="412"/>
      <c r="TVN72" s="406"/>
      <c r="TVO72" s="407"/>
      <c r="TVP72" s="408"/>
      <c r="TVQ72" s="409"/>
      <c r="TVR72" s="410"/>
      <c r="TVS72" s="411"/>
      <c r="TVT72" s="412"/>
      <c r="TVU72" s="406"/>
      <c r="TVV72" s="407"/>
      <c r="TVW72" s="408"/>
      <c r="TVX72" s="409"/>
      <c r="TVY72" s="410"/>
      <c r="TVZ72" s="411"/>
      <c r="TWA72" s="412"/>
      <c r="TWB72" s="406"/>
      <c r="TWC72" s="407"/>
      <c r="TWD72" s="408"/>
      <c r="TWE72" s="409"/>
      <c r="TWF72" s="410"/>
      <c r="TWG72" s="411"/>
      <c r="TWH72" s="412"/>
      <c r="TWI72" s="406"/>
      <c r="TWJ72" s="407"/>
      <c r="TWK72" s="408"/>
      <c r="TWL72" s="409"/>
      <c r="TWM72" s="410"/>
      <c r="TWN72" s="411"/>
      <c r="TWO72" s="412"/>
      <c r="TWP72" s="406"/>
      <c r="TWQ72" s="407"/>
      <c r="TWR72" s="408"/>
      <c r="TWS72" s="409"/>
      <c r="TWT72" s="410"/>
      <c r="TWU72" s="411"/>
      <c r="TWV72" s="412"/>
      <c r="TWW72" s="406"/>
      <c r="TWX72" s="407"/>
      <c r="TWY72" s="408"/>
      <c r="TWZ72" s="409"/>
      <c r="TXA72" s="410"/>
      <c r="TXB72" s="411"/>
      <c r="TXC72" s="412"/>
      <c r="TXD72" s="406"/>
      <c r="TXE72" s="407"/>
      <c r="TXF72" s="408"/>
      <c r="TXG72" s="409"/>
      <c r="TXH72" s="410"/>
      <c r="TXI72" s="411"/>
      <c r="TXJ72" s="412"/>
      <c r="TXK72" s="406"/>
      <c r="TXL72" s="407"/>
      <c r="TXM72" s="408"/>
      <c r="TXN72" s="409"/>
      <c r="TXO72" s="410"/>
      <c r="TXP72" s="411"/>
      <c r="TXQ72" s="412"/>
      <c r="TXR72" s="406"/>
      <c r="TXS72" s="407"/>
      <c r="TXT72" s="408"/>
      <c r="TXU72" s="409"/>
      <c r="TXV72" s="410"/>
      <c r="TXW72" s="411"/>
      <c r="TXX72" s="412"/>
      <c r="TXY72" s="406"/>
      <c r="TXZ72" s="407"/>
      <c r="TYA72" s="408"/>
      <c r="TYB72" s="409"/>
      <c r="TYC72" s="410"/>
      <c r="TYD72" s="411"/>
      <c r="TYE72" s="412"/>
      <c r="TYF72" s="406"/>
      <c r="TYG72" s="407"/>
      <c r="TYH72" s="408"/>
      <c r="TYI72" s="409"/>
      <c r="TYJ72" s="410"/>
      <c r="TYK72" s="411"/>
      <c r="TYL72" s="412"/>
      <c r="TYM72" s="406"/>
      <c r="TYN72" s="407"/>
      <c r="TYO72" s="408"/>
      <c r="TYP72" s="409"/>
      <c r="TYQ72" s="410"/>
      <c r="TYR72" s="411"/>
      <c r="TYS72" s="412"/>
      <c r="TYT72" s="406"/>
      <c r="TYU72" s="407"/>
      <c r="TYV72" s="408"/>
      <c r="TYW72" s="409"/>
      <c r="TYX72" s="410"/>
      <c r="TYY72" s="411"/>
      <c r="TYZ72" s="412"/>
      <c r="TZA72" s="406"/>
      <c r="TZB72" s="407"/>
      <c r="TZC72" s="408"/>
      <c r="TZD72" s="409"/>
      <c r="TZE72" s="410"/>
      <c r="TZF72" s="411"/>
      <c r="TZG72" s="412"/>
      <c r="TZH72" s="406"/>
      <c r="TZI72" s="407"/>
      <c r="TZJ72" s="408"/>
      <c r="TZK72" s="409"/>
      <c r="TZL72" s="410"/>
      <c r="TZM72" s="411"/>
      <c r="TZN72" s="412"/>
      <c r="TZO72" s="406"/>
      <c r="TZP72" s="407"/>
      <c r="TZQ72" s="408"/>
      <c r="TZR72" s="409"/>
      <c r="TZS72" s="410"/>
      <c r="TZT72" s="411"/>
      <c r="TZU72" s="412"/>
      <c r="TZV72" s="406"/>
      <c r="TZW72" s="407"/>
      <c r="TZX72" s="408"/>
      <c r="TZY72" s="409"/>
      <c r="TZZ72" s="410"/>
      <c r="UAA72" s="411"/>
      <c r="UAB72" s="412"/>
      <c r="UAC72" s="406"/>
      <c r="UAD72" s="407"/>
      <c r="UAE72" s="408"/>
      <c r="UAF72" s="409"/>
      <c r="UAG72" s="410"/>
      <c r="UAH72" s="411"/>
      <c r="UAI72" s="412"/>
      <c r="UAJ72" s="406"/>
      <c r="UAK72" s="407"/>
      <c r="UAL72" s="408"/>
      <c r="UAM72" s="409"/>
      <c r="UAN72" s="410"/>
      <c r="UAO72" s="411"/>
      <c r="UAP72" s="412"/>
      <c r="UAQ72" s="406"/>
      <c r="UAR72" s="407"/>
      <c r="UAS72" s="408"/>
      <c r="UAT72" s="409"/>
      <c r="UAU72" s="410"/>
      <c r="UAV72" s="411"/>
      <c r="UAW72" s="412"/>
      <c r="UAX72" s="406"/>
      <c r="UAY72" s="407"/>
      <c r="UAZ72" s="408"/>
      <c r="UBA72" s="409"/>
      <c r="UBB72" s="410"/>
      <c r="UBC72" s="411"/>
      <c r="UBD72" s="412"/>
      <c r="UBE72" s="406"/>
      <c r="UBF72" s="407"/>
      <c r="UBG72" s="408"/>
      <c r="UBH72" s="409"/>
      <c r="UBI72" s="410"/>
      <c r="UBJ72" s="411"/>
      <c r="UBK72" s="412"/>
      <c r="UBL72" s="406"/>
      <c r="UBM72" s="407"/>
      <c r="UBN72" s="408"/>
      <c r="UBO72" s="409"/>
      <c r="UBP72" s="410"/>
      <c r="UBQ72" s="411"/>
      <c r="UBR72" s="412"/>
      <c r="UBS72" s="406"/>
      <c r="UBT72" s="407"/>
      <c r="UBU72" s="408"/>
      <c r="UBV72" s="409"/>
      <c r="UBW72" s="410"/>
      <c r="UBX72" s="411"/>
      <c r="UBY72" s="412"/>
      <c r="UBZ72" s="406"/>
      <c r="UCA72" s="407"/>
      <c r="UCB72" s="408"/>
      <c r="UCC72" s="409"/>
      <c r="UCD72" s="410"/>
      <c r="UCE72" s="411"/>
      <c r="UCF72" s="412"/>
      <c r="UCG72" s="406"/>
      <c r="UCH72" s="407"/>
      <c r="UCI72" s="408"/>
      <c r="UCJ72" s="409"/>
      <c r="UCK72" s="410"/>
      <c r="UCL72" s="411"/>
      <c r="UCM72" s="412"/>
      <c r="UCN72" s="406"/>
      <c r="UCO72" s="407"/>
      <c r="UCP72" s="408"/>
      <c r="UCQ72" s="409"/>
      <c r="UCR72" s="410"/>
      <c r="UCS72" s="411"/>
      <c r="UCT72" s="412"/>
      <c r="UCU72" s="406"/>
      <c r="UCV72" s="407"/>
      <c r="UCW72" s="408"/>
      <c r="UCX72" s="409"/>
      <c r="UCY72" s="410"/>
      <c r="UCZ72" s="411"/>
      <c r="UDA72" s="412"/>
      <c r="UDB72" s="406"/>
      <c r="UDC72" s="407"/>
      <c r="UDD72" s="408"/>
      <c r="UDE72" s="409"/>
      <c r="UDF72" s="410"/>
      <c r="UDG72" s="411"/>
      <c r="UDH72" s="412"/>
      <c r="UDI72" s="406"/>
      <c r="UDJ72" s="407"/>
      <c r="UDK72" s="408"/>
      <c r="UDL72" s="409"/>
      <c r="UDM72" s="410"/>
      <c r="UDN72" s="411"/>
      <c r="UDO72" s="412"/>
      <c r="UDP72" s="406"/>
      <c r="UDQ72" s="407"/>
      <c r="UDR72" s="408"/>
      <c r="UDS72" s="409"/>
      <c r="UDT72" s="410"/>
      <c r="UDU72" s="411"/>
      <c r="UDV72" s="412"/>
      <c r="UDW72" s="406"/>
      <c r="UDX72" s="407"/>
      <c r="UDY72" s="408"/>
      <c r="UDZ72" s="409"/>
      <c r="UEA72" s="410"/>
      <c r="UEB72" s="411"/>
      <c r="UEC72" s="412"/>
      <c r="UED72" s="406"/>
      <c r="UEE72" s="407"/>
      <c r="UEF72" s="408"/>
      <c r="UEG72" s="409"/>
      <c r="UEH72" s="410"/>
      <c r="UEI72" s="411"/>
      <c r="UEJ72" s="412"/>
      <c r="UEK72" s="406"/>
      <c r="UEL72" s="407"/>
      <c r="UEM72" s="408"/>
      <c r="UEN72" s="409"/>
      <c r="UEO72" s="410"/>
      <c r="UEP72" s="411"/>
      <c r="UEQ72" s="412"/>
      <c r="UER72" s="406"/>
      <c r="UES72" s="407"/>
      <c r="UET72" s="408"/>
      <c r="UEU72" s="409"/>
      <c r="UEV72" s="410"/>
      <c r="UEW72" s="411"/>
      <c r="UEX72" s="412"/>
      <c r="UEY72" s="406"/>
      <c r="UEZ72" s="407"/>
      <c r="UFA72" s="408"/>
      <c r="UFB72" s="409"/>
      <c r="UFC72" s="410"/>
      <c r="UFD72" s="411"/>
      <c r="UFE72" s="412"/>
      <c r="UFF72" s="406"/>
      <c r="UFG72" s="407"/>
      <c r="UFH72" s="408"/>
      <c r="UFI72" s="409"/>
      <c r="UFJ72" s="410"/>
      <c r="UFK72" s="411"/>
      <c r="UFL72" s="412"/>
      <c r="UFM72" s="406"/>
      <c r="UFN72" s="407"/>
      <c r="UFO72" s="408"/>
      <c r="UFP72" s="409"/>
      <c r="UFQ72" s="410"/>
      <c r="UFR72" s="411"/>
      <c r="UFS72" s="412"/>
      <c r="UFT72" s="406"/>
      <c r="UFU72" s="407"/>
      <c r="UFV72" s="408"/>
      <c r="UFW72" s="409"/>
      <c r="UFX72" s="410"/>
      <c r="UFY72" s="411"/>
      <c r="UFZ72" s="412"/>
      <c r="UGA72" s="406"/>
      <c r="UGB72" s="407"/>
      <c r="UGC72" s="408"/>
      <c r="UGD72" s="409"/>
      <c r="UGE72" s="410"/>
      <c r="UGF72" s="411"/>
      <c r="UGG72" s="412"/>
      <c r="UGH72" s="406"/>
      <c r="UGI72" s="407"/>
      <c r="UGJ72" s="408"/>
      <c r="UGK72" s="409"/>
      <c r="UGL72" s="410"/>
      <c r="UGM72" s="411"/>
      <c r="UGN72" s="412"/>
      <c r="UGO72" s="406"/>
      <c r="UGP72" s="407"/>
      <c r="UGQ72" s="408"/>
      <c r="UGR72" s="409"/>
      <c r="UGS72" s="410"/>
      <c r="UGT72" s="411"/>
      <c r="UGU72" s="412"/>
      <c r="UGV72" s="406"/>
      <c r="UGW72" s="407"/>
      <c r="UGX72" s="408"/>
      <c r="UGY72" s="409"/>
      <c r="UGZ72" s="410"/>
      <c r="UHA72" s="411"/>
      <c r="UHB72" s="412"/>
      <c r="UHC72" s="406"/>
      <c r="UHD72" s="407"/>
      <c r="UHE72" s="408"/>
      <c r="UHF72" s="409"/>
      <c r="UHG72" s="410"/>
      <c r="UHH72" s="411"/>
      <c r="UHI72" s="412"/>
      <c r="UHJ72" s="406"/>
      <c r="UHK72" s="407"/>
      <c r="UHL72" s="408"/>
      <c r="UHM72" s="409"/>
      <c r="UHN72" s="410"/>
      <c r="UHO72" s="411"/>
      <c r="UHP72" s="412"/>
      <c r="UHQ72" s="406"/>
      <c r="UHR72" s="407"/>
      <c r="UHS72" s="408"/>
      <c r="UHT72" s="409"/>
      <c r="UHU72" s="410"/>
      <c r="UHV72" s="411"/>
      <c r="UHW72" s="412"/>
      <c r="UHX72" s="406"/>
      <c r="UHY72" s="407"/>
      <c r="UHZ72" s="408"/>
      <c r="UIA72" s="409"/>
      <c r="UIB72" s="410"/>
      <c r="UIC72" s="411"/>
      <c r="UID72" s="412"/>
      <c r="UIE72" s="406"/>
      <c r="UIF72" s="407"/>
      <c r="UIG72" s="408"/>
      <c r="UIH72" s="409"/>
      <c r="UII72" s="410"/>
      <c r="UIJ72" s="411"/>
      <c r="UIK72" s="412"/>
      <c r="UIL72" s="406"/>
      <c r="UIM72" s="407"/>
      <c r="UIN72" s="408"/>
      <c r="UIO72" s="409"/>
      <c r="UIP72" s="410"/>
      <c r="UIQ72" s="411"/>
      <c r="UIR72" s="412"/>
      <c r="UIS72" s="406"/>
      <c r="UIT72" s="407"/>
      <c r="UIU72" s="408"/>
      <c r="UIV72" s="409"/>
      <c r="UIW72" s="410"/>
      <c r="UIX72" s="411"/>
      <c r="UIY72" s="412"/>
      <c r="UIZ72" s="406"/>
      <c r="UJA72" s="407"/>
      <c r="UJB72" s="408"/>
      <c r="UJC72" s="409"/>
      <c r="UJD72" s="410"/>
      <c r="UJE72" s="411"/>
      <c r="UJF72" s="412"/>
      <c r="UJG72" s="406"/>
      <c r="UJH72" s="407"/>
      <c r="UJI72" s="408"/>
      <c r="UJJ72" s="409"/>
      <c r="UJK72" s="410"/>
      <c r="UJL72" s="411"/>
      <c r="UJM72" s="412"/>
      <c r="UJN72" s="406"/>
      <c r="UJO72" s="407"/>
      <c r="UJP72" s="408"/>
      <c r="UJQ72" s="409"/>
      <c r="UJR72" s="410"/>
      <c r="UJS72" s="411"/>
      <c r="UJT72" s="412"/>
      <c r="UJU72" s="406"/>
      <c r="UJV72" s="407"/>
      <c r="UJW72" s="408"/>
      <c r="UJX72" s="409"/>
      <c r="UJY72" s="410"/>
      <c r="UJZ72" s="411"/>
      <c r="UKA72" s="412"/>
      <c r="UKB72" s="406"/>
      <c r="UKC72" s="407"/>
      <c r="UKD72" s="408"/>
      <c r="UKE72" s="409"/>
      <c r="UKF72" s="410"/>
      <c r="UKG72" s="411"/>
      <c r="UKH72" s="412"/>
      <c r="UKI72" s="406"/>
      <c r="UKJ72" s="407"/>
      <c r="UKK72" s="408"/>
      <c r="UKL72" s="409"/>
      <c r="UKM72" s="410"/>
      <c r="UKN72" s="411"/>
      <c r="UKO72" s="412"/>
      <c r="UKP72" s="406"/>
      <c r="UKQ72" s="407"/>
      <c r="UKR72" s="408"/>
      <c r="UKS72" s="409"/>
      <c r="UKT72" s="410"/>
      <c r="UKU72" s="411"/>
      <c r="UKV72" s="412"/>
      <c r="UKW72" s="406"/>
      <c r="UKX72" s="407"/>
      <c r="UKY72" s="408"/>
      <c r="UKZ72" s="409"/>
      <c r="ULA72" s="410"/>
      <c r="ULB72" s="411"/>
      <c r="ULC72" s="412"/>
      <c r="ULD72" s="406"/>
      <c r="ULE72" s="407"/>
      <c r="ULF72" s="408"/>
      <c r="ULG72" s="409"/>
      <c r="ULH72" s="410"/>
      <c r="ULI72" s="411"/>
      <c r="ULJ72" s="412"/>
      <c r="ULK72" s="406"/>
      <c r="ULL72" s="407"/>
      <c r="ULM72" s="408"/>
      <c r="ULN72" s="409"/>
      <c r="ULO72" s="410"/>
      <c r="ULP72" s="411"/>
      <c r="ULQ72" s="412"/>
      <c r="ULR72" s="406"/>
      <c r="ULS72" s="407"/>
      <c r="ULT72" s="408"/>
      <c r="ULU72" s="409"/>
      <c r="ULV72" s="410"/>
      <c r="ULW72" s="411"/>
      <c r="ULX72" s="412"/>
      <c r="ULY72" s="406"/>
      <c r="ULZ72" s="407"/>
      <c r="UMA72" s="408"/>
      <c r="UMB72" s="409"/>
      <c r="UMC72" s="410"/>
      <c r="UMD72" s="411"/>
      <c r="UME72" s="412"/>
      <c r="UMF72" s="406"/>
      <c r="UMG72" s="407"/>
      <c r="UMH72" s="408"/>
      <c r="UMI72" s="409"/>
      <c r="UMJ72" s="410"/>
      <c r="UMK72" s="411"/>
      <c r="UML72" s="412"/>
      <c r="UMM72" s="406"/>
      <c r="UMN72" s="407"/>
      <c r="UMO72" s="408"/>
      <c r="UMP72" s="409"/>
      <c r="UMQ72" s="410"/>
      <c r="UMR72" s="411"/>
      <c r="UMS72" s="412"/>
      <c r="UMT72" s="406"/>
      <c r="UMU72" s="407"/>
      <c r="UMV72" s="408"/>
      <c r="UMW72" s="409"/>
      <c r="UMX72" s="410"/>
      <c r="UMY72" s="411"/>
      <c r="UMZ72" s="412"/>
      <c r="UNA72" s="406"/>
      <c r="UNB72" s="407"/>
      <c r="UNC72" s="408"/>
      <c r="UND72" s="409"/>
      <c r="UNE72" s="410"/>
      <c r="UNF72" s="411"/>
      <c r="UNG72" s="412"/>
      <c r="UNH72" s="406"/>
      <c r="UNI72" s="407"/>
      <c r="UNJ72" s="408"/>
      <c r="UNK72" s="409"/>
      <c r="UNL72" s="410"/>
      <c r="UNM72" s="411"/>
      <c r="UNN72" s="412"/>
      <c r="UNO72" s="406"/>
      <c r="UNP72" s="407"/>
      <c r="UNQ72" s="408"/>
      <c r="UNR72" s="409"/>
      <c r="UNS72" s="410"/>
      <c r="UNT72" s="411"/>
      <c r="UNU72" s="412"/>
      <c r="UNV72" s="406"/>
      <c r="UNW72" s="407"/>
      <c r="UNX72" s="408"/>
      <c r="UNY72" s="409"/>
      <c r="UNZ72" s="410"/>
      <c r="UOA72" s="411"/>
      <c r="UOB72" s="412"/>
      <c r="UOC72" s="406"/>
      <c r="UOD72" s="407"/>
      <c r="UOE72" s="408"/>
      <c r="UOF72" s="409"/>
      <c r="UOG72" s="410"/>
      <c r="UOH72" s="411"/>
      <c r="UOI72" s="412"/>
      <c r="UOJ72" s="406"/>
      <c r="UOK72" s="407"/>
      <c r="UOL72" s="408"/>
      <c r="UOM72" s="409"/>
      <c r="UON72" s="410"/>
      <c r="UOO72" s="411"/>
      <c r="UOP72" s="412"/>
      <c r="UOQ72" s="406"/>
      <c r="UOR72" s="407"/>
      <c r="UOS72" s="408"/>
      <c r="UOT72" s="409"/>
      <c r="UOU72" s="410"/>
      <c r="UOV72" s="411"/>
      <c r="UOW72" s="412"/>
      <c r="UOX72" s="406"/>
      <c r="UOY72" s="407"/>
      <c r="UOZ72" s="408"/>
      <c r="UPA72" s="409"/>
      <c r="UPB72" s="410"/>
      <c r="UPC72" s="411"/>
      <c r="UPD72" s="412"/>
      <c r="UPE72" s="406"/>
      <c r="UPF72" s="407"/>
      <c r="UPG72" s="408"/>
      <c r="UPH72" s="409"/>
      <c r="UPI72" s="410"/>
      <c r="UPJ72" s="411"/>
      <c r="UPK72" s="412"/>
      <c r="UPL72" s="406"/>
      <c r="UPM72" s="407"/>
      <c r="UPN72" s="408"/>
      <c r="UPO72" s="409"/>
      <c r="UPP72" s="410"/>
      <c r="UPQ72" s="411"/>
      <c r="UPR72" s="412"/>
      <c r="UPS72" s="406"/>
      <c r="UPT72" s="407"/>
      <c r="UPU72" s="408"/>
      <c r="UPV72" s="409"/>
      <c r="UPW72" s="410"/>
      <c r="UPX72" s="411"/>
      <c r="UPY72" s="412"/>
      <c r="UPZ72" s="406"/>
      <c r="UQA72" s="407"/>
      <c r="UQB72" s="408"/>
      <c r="UQC72" s="409"/>
      <c r="UQD72" s="410"/>
      <c r="UQE72" s="411"/>
      <c r="UQF72" s="412"/>
      <c r="UQG72" s="406"/>
      <c r="UQH72" s="407"/>
      <c r="UQI72" s="408"/>
      <c r="UQJ72" s="409"/>
      <c r="UQK72" s="410"/>
      <c r="UQL72" s="411"/>
      <c r="UQM72" s="412"/>
      <c r="UQN72" s="406"/>
      <c r="UQO72" s="407"/>
      <c r="UQP72" s="408"/>
      <c r="UQQ72" s="409"/>
      <c r="UQR72" s="410"/>
      <c r="UQS72" s="411"/>
      <c r="UQT72" s="412"/>
      <c r="UQU72" s="406"/>
      <c r="UQV72" s="407"/>
      <c r="UQW72" s="408"/>
      <c r="UQX72" s="409"/>
      <c r="UQY72" s="410"/>
      <c r="UQZ72" s="411"/>
      <c r="URA72" s="412"/>
      <c r="URB72" s="406"/>
      <c r="URC72" s="407"/>
      <c r="URD72" s="408"/>
      <c r="URE72" s="409"/>
      <c r="URF72" s="410"/>
      <c r="URG72" s="411"/>
      <c r="URH72" s="412"/>
      <c r="URI72" s="406"/>
      <c r="URJ72" s="407"/>
      <c r="URK72" s="408"/>
      <c r="URL72" s="409"/>
      <c r="URM72" s="410"/>
      <c r="URN72" s="411"/>
      <c r="URO72" s="412"/>
      <c r="URP72" s="406"/>
      <c r="URQ72" s="407"/>
      <c r="URR72" s="408"/>
      <c r="URS72" s="409"/>
      <c r="URT72" s="410"/>
      <c r="URU72" s="411"/>
      <c r="URV72" s="412"/>
      <c r="URW72" s="406"/>
      <c r="URX72" s="407"/>
      <c r="URY72" s="408"/>
      <c r="URZ72" s="409"/>
      <c r="USA72" s="410"/>
      <c r="USB72" s="411"/>
      <c r="USC72" s="412"/>
      <c r="USD72" s="406"/>
      <c r="USE72" s="407"/>
      <c r="USF72" s="408"/>
      <c r="USG72" s="409"/>
      <c r="USH72" s="410"/>
      <c r="USI72" s="411"/>
      <c r="USJ72" s="412"/>
      <c r="USK72" s="406"/>
      <c r="USL72" s="407"/>
      <c r="USM72" s="408"/>
      <c r="USN72" s="409"/>
      <c r="USO72" s="410"/>
      <c r="USP72" s="411"/>
      <c r="USQ72" s="412"/>
      <c r="USR72" s="406"/>
      <c r="USS72" s="407"/>
      <c r="UST72" s="408"/>
      <c r="USU72" s="409"/>
      <c r="USV72" s="410"/>
      <c r="USW72" s="411"/>
      <c r="USX72" s="412"/>
      <c r="USY72" s="406"/>
      <c r="USZ72" s="407"/>
      <c r="UTA72" s="408"/>
      <c r="UTB72" s="409"/>
      <c r="UTC72" s="410"/>
      <c r="UTD72" s="411"/>
      <c r="UTE72" s="412"/>
      <c r="UTF72" s="406"/>
      <c r="UTG72" s="407"/>
      <c r="UTH72" s="408"/>
      <c r="UTI72" s="409"/>
      <c r="UTJ72" s="410"/>
      <c r="UTK72" s="411"/>
      <c r="UTL72" s="412"/>
      <c r="UTM72" s="406"/>
      <c r="UTN72" s="407"/>
      <c r="UTO72" s="408"/>
      <c r="UTP72" s="409"/>
      <c r="UTQ72" s="410"/>
      <c r="UTR72" s="411"/>
      <c r="UTS72" s="412"/>
      <c r="UTT72" s="406"/>
      <c r="UTU72" s="407"/>
      <c r="UTV72" s="408"/>
      <c r="UTW72" s="409"/>
      <c r="UTX72" s="410"/>
      <c r="UTY72" s="411"/>
      <c r="UTZ72" s="412"/>
      <c r="UUA72" s="406"/>
      <c r="UUB72" s="407"/>
      <c r="UUC72" s="408"/>
      <c r="UUD72" s="409"/>
      <c r="UUE72" s="410"/>
      <c r="UUF72" s="411"/>
      <c r="UUG72" s="412"/>
      <c r="UUH72" s="406"/>
      <c r="UUI72" s="407"/>
      <c r="UUJ72" s="408"/>
      <c r="UUK72" s="409"/>
      <c r="UUL72" s="410"/>
      <c r="UUM72" s="411"/>
      <c r="UUN72" s="412"/>
      <c r="UUO72" s="406"/>
      <c r="UUP72" s="407"/>
      <c r="UUQ72" s="408"/>
      <c r="UUR72" s="409"/>
      <c r="UUS72" s="410"/>
      <c r="UUT72" s="411"/>
      <c r="UUU72" s="412"/>
      <c r="UUV72" s="406"/>
      <c r="UUW72" s="407"/>
      <c r="UUX72" s="408"/>
      <c r="UUY72" s="409"/>
      <c r="UUZ72" s="410"/>
      <c r="UVA72" s="411"/>
      <c r="UVB72" s="412"/>
      <c r="UVC72" s="406"/>
      <c r="UVD72" s="407"/>
      <c r="UVE72" s="408"/>
      <c r="UVF72" s="409"/>
      <c r="UVG72" s="410"/>
      <c r="UVH72" s="411"/>
      <c r="UVI72" s="412"/>
      <c r="UVJ72" s="406"/>
      <c r="UVK72" s="407"/>
      <c r="UVL72" s="408"/>
      <c r="UVM72" s="409"/>
      <c r="UVN72" s="410"/>
      <c r="UVO72" s="411"/>
      <c r="UVP72" s="412"/>
      <c r="UVQ72" s="406"/>
      <c r="UVR72" s="407"/>
      <c r="UVS72" s="408"/>
      <c r="UVT72" s="409"/>
      <c r="UVU72" s="410"/>
      <c r="UVV72" s="411"/>
      <c r="UVW72" s="412"/>
      <c r="UVX72" s="406"/>
      <c r="UVY72" s="407"/>
      <c r="UVZ72" s="408"/>
      <c r="UWA72" s="409"/>
      <c r="UWB72" s="410"/>
      <c r="UWC72" s="411"/>
      <c r="UWD72" s="412"/>
      <c r="UWE72" s="406"/>
      <c r="UWF72" s="407"/>
      <c r="UWG72" s="408"/>
      <c r="UWH72" s="409"/>
      <c r="UWI72" s="410"/>
      <c r="UWJ72" s="411"/>
      <c r="UWK72" s="412"/>
      <c r="UWL72" s="406"/>
      <c r="UWM72" s="407"/>
      <c r="UWN72" s="408"/>
      <c r="UWO72" s="409"/>
      <c r="UWP72" s="410"/>
      <c r="UWQ72" s="411"/>
      <c r="UWR72" s="412"/>
      <c r="UWS72" s="406"/>
      <c r="UWT72" s="407"/>
      <c r="UWU72" s="408"/>
      <c r="UWV72" s="409"/>
      <c r="UWW72" s="410"/>
      <c r="UWX72" s="411"/>
      <c r="UWY72" s="412"/>
      <c r="UWZ72" s="406"/>
      <c r="UXA72" s="407"/>
      <c r="UXB72" s="408"/>
      <c r="UXC72" s="409"/>
      <c r="UXD72" s="410"/>
      <c r="UXE72" s="411"/>
      <c r="UXF72" s="412"/>
      <c r="UXG72" s="406"/>
      <c r="UXH72" s="407"/>
      <c r="UXI72" s="408"/>
      <c r="UXJ72" s="409"/>
      <c r="UXK72" s="410"/>
      <c r="UXL72" s="411"/>
      <c r="UXM72" s="412"/>
      <c r="UXN72" s="406"/>
      <c r="UXO72" s="407"/>
      <c r="UXP72" s="408"/>
      <c r="UXQ72" s="409"/>
      <c r="UXR72" s="410"/>
      <c r="UXS72" s="411"/>
      <c r="UXT72" s="412"/>
      <c r="UXU72" s="406"/>
      <c r="UXV72" s="407"/>
      <c r="UXW72" s="408"/>
      <c r="UXX72" s="409"/>
      <c r="UXY72" s="410"/>
      <c r="UXZ72" s="411"/>
      <c r="UYA72" s="412"/>
      <c r="UYB72" s="406"/>
      <c r="UYC72" s="407"/>
      <c r="UYD72" s="408"/>
      <c r="UYE72" s="409"/>
      <c r="UYF72" s="410"/>
      <c r="UYG72" s="411"/>
      <c r="UYH72" s="412"/>
      <c r="UYI72" s="406"/>
      <c r="UYJ72" s="407"/>
      <c r="UYK72" s="408"/>
      <c r="UYL72" s="409"/>
      <c r="UYM72" s="410"/>
      <c r="UYN72" s="411"/>
      <c r="UYO72" s="412"/>
      <c r="UYP72" s="406"/>
      <c r="UYQ72" s="407"/>
      <c r="UYR72" s="408"/>
      <c r="UYS72" s="409"/>
      <c r="UYT72" s="410"/>
      <c r="UYU72" s="411"/>
      <c r="UYV72" s="412"/>
      <c r="UYW72" s="406"/>
      <c r="UYX72" s="407"/>
      <c r="UYY72" s="408"/>
      <c r="UYZ72" s="409"/>
      <c r="UZA72" s="410"/>
      <c r="UZB72" s="411"/>
      <c r="UZC72" s="412"/>
      <c r="UZD72" s="406"/>
      <c r="UZE72" s="407"/>
      <c r="UZF72" s="408"/>
      <c r="UZG72" s="409"/>
      <c r="UZH72" s="410"/>
      <c r="UZI72" s="411"/>
      <c r="UZJ72" s="412"/>
      <c r="UZK72" s="406"/>
      <c r="UZL72" s="407"/>
      <c r="UZM72" s="408"/>
      <c r="UZN72" s="409"/>
      <c r="UZO72" s="410"/>
      <c r="UZP72" s="411"/>
      <c r="UZQ72" s="412"/>
      <c r="UZR72" s="406"/>
      <c r="UZS72" s="407"/>
      <c r="UZT72" s="408"/>
      <c r="UZU72" s="409"/>
      <c r="UZV72" s="410"/>
      <c r="UZW72" s="411"/>
      <c r="UZX72" s="412"/>
      <c r="UZY72" s="406"/>
      <c r="UZZ72" s="407"/>
      <c r="VAA72" s="408"/>
      <c r="VAB72" s="409"/>
      <c r="VAC72" s="410"/>
      <c r="VAD72" s="411"/>
      <c r="VAE72" s="412"/>
      <c r="VAF72" s="406"/>
      <c r="VAG72" s="407"/>
      <c r="VAH72" s="408"/>
      <c r="VAI72" s="409"/>
      <c r="VAJ72" s="410"/>
      <c r="VAK72" s="411"/>
      <c r="VAL72" s="412"/>
      <c r="VAM72" s="406"/>
      <c r="VAN72" s="407"/>
      <c r="VAO72" s="408"/>
      <c r="VAP72" s="409"/>
      <c r="VAQ72" s="410"/>
      <c r="VAR72" s="411"/>
      <c r="VAS72" s="412"/>
      <c r="VAT72" s="406"/>
      <c r="VAU72" s="407"/>
      <c r="VAV72" s="408"/>
      <c r="VAW72" s="409"/>
      <c r="VAX72" s="410"/>
      <c r="VAY72" s="411"/>
      <c r="VAZ72" s="412"/>
      <c r="VBA72" s="406"/>
      <c r="VBB72" s="407"/>
      <c r="VBC72" s="408"/>
      <c r="VBD72" s="409"/>
      <c r="VBE72" s="410"/>
      <c r="VBF72" s="411"/>
      <c r="VBG72" s="412"/>
      <c r="VBH72" s="406"/>
      <c r="VBI72" s="407"/>
      <c r="VBJ72" s="408"/>
      <c r="VBK72" s="409"/>
      <c r="VBL72" s="410"/>
      <c r="VBM72" s="411"/>
      <c r="VBN72" s="412"/>
      <c r="VBO72" s="406"/>
      <c r="VBP72" s="407"/>
      <c r="VBQ72" s="408"/>
      <c r="VBR72" s="409"/>
      <c r="VBS72" s="410"/>
      <c r="VBT72" s="411"/>
      <c r="VBU72" s="412"/>
      <c r="VBV72" s="406"/>
      <c r="VBW72" s="407"/>
      <c r="VBX72" s="408"/>
      <c r="VBY72" s="409"/>
      <c r="VBZ72" s="410"/>
      <c r="VCA72" s="411"/>
      <c r="VCB72" s="412"/>
      <c r="VCC72" s="406"/>
      <c r="VCD72" s="407"/>
      <c r="VCE72" s="408"/>
      <c r="VCF72" s="409"/>
      <c r="VCG72" s="410"/>
      <c r="VCH72" s="411"/>
      <c r="VCI72" s="412"/>
      <c r="VCJ72" s="406"/>
      <c r="VCK72" s="407"/>
      <c r="VCL72" s="408"/>
      <c r="VCM72" s="409"/>
      <c r="VCN72" s="410"/>
      <c r="VCO72" s="411"/>
      <c r="VCP72" s="412"/>
      <c r="VCQ72" s="406"/>
      <c r="VCR72" s="407"/>
      <c r="VCS72" s="408"/>
      <c r="VCT72" s="409"/>
      <c r="VCU72" s="410"/>
      <c r="VCV72" s="411"/>
      <c r="VCW72" s="412"/>
      <c r="VCX72" s="406"/>
      <c r="VCY72" s="407"/>
      <c r="VCZ72" s="408"/>
      <c r="VDA72" s="409"/>
      <c r="VDB72" s="410"/>
      <c r="VDC72" s="411"/>
      <c r="VDD72" s="412"/>
      <c r="VDE72" s="406"/>
      <c r="VDF72" s="407"/>
      <c r="VDG72" s="408"/>
      <c r="VDH72" s="409"/>
      <c r="VDI72" s="410"/>
      <c r="VDJ72" s="411"/>
      <c r="VDK72" s="412"/>
      <c r="VDL72" s="406"/>
      <c r="VDM72" s="407"/>
      <c r="VDN72" s="408"/>
      <c r="VDO72" s="409"/>
      <c r="VDP72" s="410"/>
      <c r="VDQ72" s="411"/>
      <c r="VDR72" s="412"/>
      <c r="VDS72" s="406"/>
      <c r="VDT72" s="407"/>
      <c r="VDU72" s="408"/>
      <c r="VDV72" s="409"/>
      <c r="VDW72" s="410"/>
      <c r="VDX72" s="411"/>
      <c r="VDY72" s="412"/>
      <c r="VDZ72" s="406"/>
      <c r="VEA72" s="407"/>
      <c r="VEB72" s="408"/>
      <c r="VEC72" s="409"/>
      <c r="VED72" s="410"/>
      <c r="VEE72" s="411"/>
      <c r="VEF72" s="412"/>
      <c r="VEG72" s="406"/>
      <c r="VEH72" s="407"/>
      <c r="VEI72" s="408"/>
      <c r="VEJ72" s="409"/>
      <c r="VEK72" s="410"/>
      <c r="VEL72" s="411"/>
      <c r="VEM72" s="412"/>
      <c r="VEN72" s="406"/>
      <c r="VEO72" s="407"/>
      <c r="VEP72" s="408"/>
      <c r="VEQ72" s="409"/>
      <c r="VER72" s="410"/>
      <c r="VES72" s="411"/>
      <c r="VET72" s="412"/>
      <c r="VEU72" s="406"/>
      <c r="VEV72" s="407"/>
      <c r="VEW72" s="408"/>
      <c r="VEX72" s="409"/>
      <c r="VEY72" s="410"/>
      <c r="VEZ72" s="411"/>
      <c r="VFA72" s="412"/>
      <c r="VFB72" s="406"/>
      <c r="VFC72" s="407"/>
      <c r="VFD72" s="408"/>
      <c r="VFE72" s="409"/>
      <c r="VFF72" s="410"/>
      <c r="VFG72" s="411"/>
      <c r="VFH72" s="412"/>
      <c r="VFI72" s="406"/>
      <c r="VFJ72" s="407"/>
      <c r="VFK72" s="408"/>
      <c r="VFL72" s="409"/>
      <c r="VFM72" s="410"/>
      <c r="VFN72" s="411"/>
      <c r="VFO72" s="412"/>
      <c r="VFP72" s="406"/>
      <c r="VFQ72" s="407"/>
      <c r="VFR72" s="408"/>
      <c r="VFS72" s="409"/>
      <c r="VFT72" s="410"/>
      <c r="VFU72" s="411"/>
      <c r="VFV72" s="412"/>
      <c r="VFW72" s="406"/>
      <c r="VFX72" s="407"/>
      <c r="VFY72" s="408"/>
      <c r="VFZ72" s="409"/>
      <c r="VGA72" s="410"/>
      <c r="VGB72" s="411"/>
      <c r="VGC72" s="412"/>
      <c r="VGD72" s="406"/>
      <c r="VGE72" s="407"/>
      <c r="VGF72" s="408"/>
      <c r="VGG72" s="409"/>
      <c r="VGH72" s="410"/>
      <c r="VGI72" s="411"/>
      <c r="VGJ72" s="412"/>
      <c r="VGK72" s="406"/>
      <c r="VGL72" s="407"/>
      <c r="VGM72" s="408"/>
      <c r="VGN72" s="409"/>
      <c r="VGO72" s="410"/>
      <c r="VGP72" s="411"/>
      <c r="VGQ72" s="412"/>
      <c r="VGR72" s="406"/>
      <c r="VGS72" s="407"/>
      <c r="VGT72" s="408"/>
      <c r="VGU72" s="409"/>
      <c r="VGV72" s="410"/>
      <c r="VGW72" s="411"/>
      <c r="VGX72" s="412"/>
      <c r="VGY72" s="406"/>
      <c r="VGZ72" s="407"/>
      <c r="VHA72" s="408"/>
      <c r="VHB72" s="409"/>
      <c r="VHC72" s="410"/>
      <c r="VHD72" s="411"/>
      <c r="VHE72" s="412"/>
      <c r="VHF72" s="406"/>
      <c r="VHG72" s="407"/>
      <c r="VHH72" s="408"/>
      <c r="VHI72" s="409"/>
      <c r="VHJ72" s="410"/>
      <c r="VHK72" s="411"/>
      <c r="VHL72" s="412"/>
      <c r="VHM72" s="406"/>
      <c r="VHN72" s="407"/>
      <c r="VHO72" s="408"/>
      <c r="VHP72" s="409"/>
      <c r="VHQ72" s="410"/>
      <c r="VHR72" s="411"/>
      <c r="VHS72" s="412"/>
      <c r="VHT72" s="406"/>
      <c r="VHU72" s="407"/>
      <c r="VHV72" s="408"/>
      <c r="VHW72" s="409"/>
      <c r="VHX72" s="410"/>
      <c r="VHY72" s="411"/>
      <c r="VHZ72" s="412"/>
      <c r="VIA72" s="406"/>
      <c r="VIB72" s="407"/>
      <c r="VIC72" s="408"/>
      <c r="VID72" s="409"/>
      <c r="VIE72" s="410"/>
      <c r="VIF72" s="411"/>
      <c r="VIG72" s="412"/>
      <c r="VIH72" s="406"/>
      <c r="VII72" s="407"/>
      <c r="VIJ72" s="408"/>
      <c r="VIK72" s="409"/>
      <c r="VIL72" s="410"/>
      <c r="VIM72" s="411"/>
      <c r="VIN72" s="412"/>
      <c r="VIO72" s="406"/>
      <c r="VIP72" s="407"/>
      <c r="VIQ72" s="408"/>
      <c r="VIR72" s="409"/>
      <c r="VIS72" s="410"/>
      <c r="VIT72" s="411"/>
      <c r="VIU72" s="412"/>
      <c r="VIV72" s="406"/>
      <c r="VIW72" s="407"/>
      <c r="VIX72" s="408"/>
      <c r="VIY72" s="409"/>
      <c r="VIZ72" s="410"/>
      <c r="VJA72" s="411"/>
      <c r="VJB72" s="412"/>
      <c r="VJC72" s="406"/>
      <c r="VJD72" s="407"/>
      <c r="VJE72" s="408"/>
      <c r="VJF72" s="409"/>
      <c r="VJG72" s="410"/>
      <c r="VJH72" s="411"/>
      <c r="VJI72" s="412"/>
      <c r="VJJ72" s="406"/>
      <c r="VJK72" s="407"/>
      <c r="VJL72" s="408"/>
      <c r="VJM72" s="409"/>
      <c r="VJN72" s="410"/>
      <c r="VJO72" s="411"/>
      <c r="VJP72" s="412"/>
      <c r="VJQ72" s="406"/>
      <c r="VJR72" s="407"/>
      <c r="VJS72" s="408"/>
      <c r="VJT72" s="409"/>
      <c r="VJU72" s="410"/>
      <c r="VJV72" s="411"/>
      <c r="VJW72" s="412"/>
      <c r="VJX72" s="406"/>
      <c r="VJY72" s="407"/>
      <c r="VJZ72" s="408"/>
      <c r="VKA72" s="409"/>
      <c r="VKB72" s="410"/>
      <c r="VKC72" s="411"/>
      <c r="VKD72" s="412"/>
      <c r="VKE72" s="406"/>
      <c r="VKF72" s="407"/>
      <c r="VKG72" s="408"/>
      <c r="VKH72" s="409"/>
      <c r="VKI72" s="410"/>
      <c r="VKJ72" s="411"/>
      <c r="VKK72" s="412"/>
      <c r="VKL72" s="406"/>
      <c r="VKM72" s="407"/>
      <c r="VKN72" s="408"/>
      <c r="VKO72" s="409"/>
      <c r="VKP72" s="410"/>
      <c r="VKQ72" s="411"/>
      <c r="VKR72" s="412"/>
      <c r="VKS72" s="406"/>
      <c r="VKT72" s="407"/>
      <c r="VKU72" s="408"/>
      <c r="VKV72" s="409"/>
      <c r="VKW72" s="410"/>
      <c r="VKX72" s="411"/>
      <c r="VKY72" s="412"/>
      <c r="VKZ72" s="406"/>
      <c r="VLA72" s="407"/>
      <c r="VLB72" s="408"/>
      <c r="VLC72" s="409"/>
      <c r="VLD72" s="410"/>
      <c r="VLE72" s="411"/>
      <c r="VLF72" s="412"/>
      <c r="VLG72" s="406"/>
      <c r="VLH72" s="407"/>
      <c r="VLI72" s="408"/>
      <c r="VLJ72" s="409"/>
      <c r="VLK72" s="410"/>
      <c r="VLL72" s="411"/>
      <c r="VLM72" s="412"/>
      <c r="VLN72" s="406"/>
      <c r="VLO72" s="407"/>
      <c r="VLP72" s="408"/>
      <c r="VLQ72" s="409"/>
      <c r="VLR72" s="410"/>
      <c r="VLS72" s="411"/>
      <c r="VLT72" s="412"/>
      <c r="VLU72" s="406"/>
      <c r="VLV72" s="407"/>
      <c r="VLW72" s="408"/>
      <c r="VLX72" s="409"/>
      <c r="VLY72" s="410"/>
      <c r="VLZ72" s="411"/>
      <c r="VMA72" s="412"/>
      <c r="VMB72" s="406"/>
      <c r="VMC72" s="407"/>
      <c r="VMD72" s="408"/>
      <c r="VME72" s="409"/>
      <c r="VMF72" s="410"/>
      <c r="VMG72" s="411"/>
      <c r="VMH72" s="412"/>
      <c r="VMI72" s="406"/>
      <c r="VMJ72" s="407"/>
      <c r="VMK72" s="408"/>
      <c r="VML72" s="409"/>
      <c r="VMM72" s="410"/>
      <c r="VMN72" s="411"/>
      <c r="VMO72" s="412"/>
      <c r="VMP72" s="406"/>
      <c r="VMQ72" s="407"/>
      <c r="VMR72" s="408"/>
      <c r="VMS72" s="409"/>
      <c r="VMT72" s="410"/>
      <c r="VMU72" s="411"/>
      <c r="VMV72" s="412"/>
      <c r="VMW72" s="406"/>
      <c r="VMX72" s="407"/>
      <c r="VMY72" s="408"/>
      <c r="VMZ72" s="409"/>
      <c r="VNA72" s="410"/>
      <c r="VNB72" s="411"/>
      <c r="VNC72" s="412"/>
      <c r="VND72" s="406"/>
      <c r="VNE72" s="407"/>
      <c r="VNF72" s="408"/>
      <c r="VNG72" s="409"/>
      <c r="VNH72" s="410"/>
      <c r="VNI72" s="411"/>
      <c r="VNJ72" s="412"/>
      <c r="VNK72" s="406"/>
      <c r="VNL72" s="407"/>
      <c r="VNM72" s="408"/>
      <c r="VNN72" s="409"/>
      <c r="VNO72" s="410"/>
      <c r="VNP72" s="411"/>
      <c r="VNQ72" s="412"/>
      <c r="VNR72" s="406"/>
      <c r="VNS72" s="407"/>
      <c r="VNT72" s="408"/>
      <c r="VNU72" s="409"/>
      <c r="VNV72" s="410"/>
      <c r="VNW72" s="411"/>
      <c r="VNX72" s="412"/>
      <c r="VNY72" s="406"/>
      <c r="VNZ72" s="407"/>
      <c r="VOA72" s="408"/>
      <c r="VOB72" s="409"/>
      <c r="VOC72" s="410"/>
      <c r="VOD72" s="411"/>
      <c r="VOE72" s="412"/>
      <c r="VOF72" s="406"/>
      <c r="VOG72" s="407"/>
      <c r="VOH72" s="408"/>
      <c r="VOI72" s="409"/>
      <c r="VOJ72" s="410"/>
      <c r="VOK72" s="411"/>
      <c r="VOL72" s="412"/>
      <c r="VOM72" s="406"/>
      <c r="VON72" s="407"/>
      <c r="VOO72" s="408"/>
      <c r="VOP72" s="409"/>
      <c r="VOQ72" s="410"/>
      <c r="VOR72" s="411"/>
      <c r="VOS72" s="412"/>
      <c r="VOT72" s="406"/>
      <c r="VOU72" s="407"/>
      <c r="VOV72" s="408"/>
      <c r="VOW72" s="409"/>
      <c r="VOX72" s="410"/>
      <c r="VOY72" s="411"/>
      <c r="VOZ72" s="412"/>
      <c r="VPA72" s="406"/>
      <c r="VPB72" s="407"/>
      <c r="VPC72" s="408"/>
      <c r="VPD72" s="409"/>
      <c r="VPE72" s="410"/>
      <c r="VPF72" s="411"/>
      <c r="VPG72" s="412"/>
      <c r="VPH72" s="406"/>
      <c r="VPI72" s="407"/>
      <c r="VPJ72" s="408"/>
      <c r="VPK72" s="409"/>
      <c r="VPL72" s="410"/>
      <c r="VPM72" s="411"/>
      <c r="VPN72" s="412"/>
      <c r="VPO72" s="406"/>
      <c r="VPP72" s="407"/>
      <c r="VPQ72" s="408"/>
      <c r="VPR72" s="409"/>
      <c r="VPS72" s="410"/>
      <c r="VPT72" s="411"/>
      <c r="VPU72" s="412"/>
      <c r="VPV72" s="406"/>
      <c r="VPW72" s="407"/>
      <c r="VPX72" s="408"/>
      <c r="VPY72" s="409"/>
      <c r="VPZ72" s="410"/>
      <c r="VQA72" s="411"/>
      <c r="VQB72" s="412"/>
      <c r="VQC72" s="406"/>
      <c r="VQD72" s="407"/>
      <c r="VQE72" s="408"/>
      <c r="VQF72" s="409"/>
      <c r="VQG72" s="410"/>
      <c r="VQH72" s="411"/>
      <c r="VQI72" s="412"/>
      <c r="VQJ72" s="406"/>
      <c r="VQK72" s="407"/>
      <c r="VQL72" s="408"/>
      <c r="VQM72" s="409"/>
      <c r="VQN72" s="410"/>
      <c r="VQO72" s="411"/>
      <c r="VQP72" s="412"/>
      <c r="VQQ72" s="406"/>
      <c r="VQR72" s="407"/>
      <c r="VQS72" s="408"/>
      <c r="VQT72" s="409"/>
      <c r="VQU72" s="410"/>
      <c r="VQV72" s="411"/>
      <c r="VQW72" s="412"/>
      <c r="VQX72" s="406"/>
      <c r="VQY72" s="407"/>
      <c r="VQZ72" s="408"/>
      <c r="VRA72" s="409"/>
      <c r="VRB72" s="410"/>
      <c r="VRC72" s="411"/>
      <c r="VRD72" s="412"/>
      <c r="VRE72" s="406"/>
      <c r="VRF72" s="407"/>
      <c r="VRG72" s="408"/>
      <c r="VRH72" s="409"/>
      <c r="VRI72" s="410"/>
      <c r="VRJ72" s="411"/>
      <c r="VRK72" s="412"/>
      <c r="VRL72" s="406"/>
      <c r="VRM72" s="407"/>
      <c r="VRN72" s="408"/>
      <c r="VRO72" s="409"/>
      <c r="VRP72" s="410"/>
      <c r="VRQ72" s="411"/>
      <c r="VRR72" s="412"/>
      <c r="VRS72" s="406"/>
      <c r="VRT72" s="407"/>
      <c r="VRU72" s="408"/>
      <c r="VRV72" s="409"/>
      <c r="VRW72" s="410"/>
      <c r="VRX72" s="411"/>
      <c r="VRY72" s="412"/>
      <c r="VRZ72" s="406"/>
      <c r="VSA72" s="407"/>
      <c r="VSB72" s="408"/>
      <c r="VSC72" s="409"/>
      <c r="VSD72" s="410"/>
      <c r="VSE72" s="411"/>
      <c r="VSF72" s="412"/>
      <c r="VSG72" s="406"/>
      <c r="VSH72" s="407"/>
      <c r="VSI72" s="408"/>
      <c r="VSJ72" s="409"/>
      <c r="VSK72" s="410"/>
      <c r="VSL72" s="411"/>
      <c r="VSM72" s="412"/>
      <c r="VSN72" s="406"/>
      <c r="VSO72" s="407"/>
      <c r="VSP72" s="408"/>
      <c r="VSQ72" s="409"/>
      <c r="VSR72" s="410"/>
      <c r="VSS72" s="411"/>
      <c r="VST72" s="412"/>
      <c r="VSU72" s="406"/>
      <c r="VSV72" s="407"/>
      <c r="VSW72" s="408"/>
      <c r="VSX72" s="409"/>
      <c r="VSY72" s="410"/>
      <c r="VSZ72" s="411"/>
      <c r="VTA72" s="412"/>
      <c r="VTB72" s="406"/>
      <c r="VTC72" s="407"/>
      <c r="VTD72" s="408"/>
      <c r="VTE72" s="409"/>
      <c r="VTF72" s="410"/>
      <c r="VTG72" s="411"/>
      <c r="VTH72" s="412"/>
      <c r="VTI72" s="406"/>
      <c r="VTJ72" s="407"/>
      <c r="VTK72" s="408"/>
      <c r="VTL72" s="409"/>
      <c r="VTM72" s="410"/>
      <c r="VTN72" s="411"/>
      <c r="VTO72" s="412"/>
      <c r="VTP72" s="406"/>
      <c r="VTQ72" s="407"/>
      <c r="VTR72" s="408"/>
      <c r="VTS72" s="409"/>
      <c r="VTT72" s="410"/>
      <c r="VTU72" s="411"/>
      <c r="VTV72" s="412"/>
      <c r="VTW72" s="406"/>
      <c r="VTX72" s="407"/>
      <c r="VTY72" s="408"/>
      <c r="VTZ72" s="409"/>
      <c r="VUA72" s="410"/>
      <c r="VUB72" s="411"/>
      <c r="VUC72" s="412"/>
      <c r="VUD72" s="406"/>
      <c r="VUE72" s="407"/>
      <c r="VUF72" s="408"/>
      <c r="VUG72" s="409"/>
      <c r="VUH72" s="410"/>
      <c r="VUI72" s="411"/>
      <c r="VUJ72" s="412"/>
      <c r="VUK72" s="406"/>
      <c r="VUL72" s="407"/>
      <c r="VUM72" s="408"/>
      <c r="VUN72" s="409"/>
      <c r="VUO72" s="410"/>
      <c r="VUP72" s="411"/>
      <c r="VUQ72" s="412"/>
      <c r="VUR72" s="406"/>
      <c r="VUS72" s="407"/>
      <c r="VUT72" s="408"/>
      <c r="VUU72" s="409"/>
      <c r="VUV72" s="410"/>
      <c r="VUW72" s="411"/>
      <c r="VUX72" s="412"/>
      <c r="VUY72" s="406"/>
      <c r="VUZ72" s="407"/>
      <c r="VVA72" s="408"/>
      <c r="VVB72" s="409"/>
      <c r="VVC72" s="410"/>
      <c r="VVD72" s="411"/>
      <c r="VVE72" s="412"/>
      <c r="VVF72" s="406"/>
      <c r="VVG72" s="407"/>
      <c r="VVH72" s="408"/>
      <c r="VVI72" s="409"/>
      <c r="VVJ72" s="410"/>
      <c r="VVK72" s="411"/>
      <c r="VVL72" s="412"/>
      <c r="VVM72" s="406"/>
      <c r="VVN72" s="407"/>
      <c r="VVO72" s="408"/>
      <c r="VVP72" s="409"/>
      <c r="VVQ72" s="410"/>
      <c r="VVR72" s="411"/>
      <c r="VVS72" s="412"/>
      <c r="VVT72" s="406"/>
      <c r="VVU72" s="407"/>
      <c r="VVV72" s="408"/>
      <c r="VVW72" s="409"/>
      <c r="VVX72" s="410"/>
      <c r="VVY72" s="411"/>
      <c r="VVZ72" s="412"/>
      <c r="VWA72" s="406"/>
      <c r="VWB72" s="407"/>
      <c r="VWC72" s="408"/>
      <c r="VWD72" s="409"/>
      <c r="VWE72" s="410"/>
      <c r="VWF72" s="411"/>
      <c r="VWG72" s="412"/>
      <c r="VWH72" s="406"/>
      <c r="VWI72" s="407"/>
      <c r="VWJ72" s="408"/>
      <c r="VWK72" s="409"/>
      <c r="VWL72" s="410"/>
      <c r="VWM72" s="411"/>
      <c r="VWN72" s="412"/>
      <c r="VWO72" s="406"/>
      <c r="VWP72" s="407"/>
      <c r="VWQ72" s="408"/>
      <c r="VWR72" s="409"/>
      <c r="VWS72" s="410"/>
      <c r="VWT72" s="411"/>
      <c r="VWU72" s="412"/>
      <c r="VWV72" s="406"/>
      <c r="VWW72" s="407"/>
      <c r="VWX72" s="408"/>
      <c r="VWY72" s="409"/>
      <c r="VWZ72" s="410"/>
      <c r="VXA72" s="411"/>
      <c r="VXB72" s="412"/>
      <c r="VXC72" s="406"/>
      <c r="VXD72" s="407"/>
      <c r="VXE72" s="408"/>
      <c r="VXF72" s="409"/>
      <c r="VXG72" s="410"/>
      <c r="VXH72" s="411"/>
      <c r="VXI72" s="412"/>
      <c r="VXJ72" s="406"/>
      <c r="VXK72" s="407"/>
      <c r="VXL72" s="408"/>
      <c r="VXM72" s="409"/>
      <c r="VXN72" s="410"/>
      <c r="VXO72" s="411"/>
      <c r="VXP72" s="412"/>
      <c r="VXQ72" s="406"/>
      <c r="VXR72" s="407"/>
      <c r="VXS72" s="408"/>
      <c r="VXT72" s="409"/>
      <c r="VXU72" s="410"/>
      <c r="VXV72" s="411"/>
      <c r="VXW72" s="412"/>
      <c r="VXX72" s="406"/>
      <c r="VXY72" s="407"/>
      <c r="VXZ72" s="408"/>
      <c r="VYA72" s="409"/>
      <c r="VYB72" s="410"/>
      <c r="VYC72" s="411"/>
      <c r="VYD72" s="412"/>
      <c r="VYE72" s="406"/>
      <c r="VYF72" s="407"/>
      <c r="VYG72" s="408"/>
      <c r="VYH72" s="409"/>
      <c r="VYI72" s="410"/>
      <c r="VYJ72" s="411"/>
      <c r="VYK72" s="412"/>
      <c r="VYL72" s="406"/>
      <c r="VYM72" s="407"/>
      <c r="VYN72" s="408"/>
      <c r="VYO72" s="409"/>
      <c r="VYP72" s="410"/>
      <c r="VYQ72" s="411"/>
      <c r="VYR72" s="412"/>
      <c r="VYS72" s="406"/>
      <c r="VYT72" s="407"/>
      <c r="VYU72" s="408"/>
      <c r="VYV72" s="409"/>
      <c r="VYW72" s="410"/>
      <c r="VYX72" s="411"/>
      <c r="VYY72" s="412"/>
      <c r="VYZ72" s="406"/>
      <c r="VZA72" s="407"/>
      <c r="VZB72" s="408"/>
      <c r="VZC72" s="409"/>
      <c r="VZD72" s="410"/>
      <c r="VZE72" s="411"/>
      <c r="VZF72" s="412"/>
      <c r="VZG72" s="406"/>
      <c r="VZH72" s="407"/>
      <c r="VZI72" s="408"/>
      <c r="VZJ72" s="409"/>
      <c r="VZK72" s="410"/>
      <c r="VZL72" s="411"/>
      <c r="VZM72" s="412"/>
      <c r="VZN72" s="406"/>
      <c r="VZO72" s="407"/>
      <c r="VZP72" s="408"/>
      <c r="VZQ72" s="409"/>
      <c r="VZR72" s="410"/>
      <c r="VZS72" s="411"/>
      <c r="VZT72" s="412"/>
      <c r="VZU72" s="406"/>
      <c r="VZV72" s="407"/>
      <c r="VZW72" s="408"/>
      <c r="VZX72" s="409"/>
      <c r="VZY72" s="410"/>
      <c r="VZZ72" s="411"/>
      <c r="WAA72" s="412"/>
      <c r="WAB72" s="406"/>
      <c r="WAC72" s="407"/>
      <c r="WAD72" s="408"/>
      <c r="WAE72" s="409"/>
      <c r="WAF72" s="410"/>
      <c r="WAG72" s="411"/>
      <c r="WAH72" s="412"/>
      <c r="WAI72" s="406"/>
      <c r="WAJ72" s="407"/>
      <c r="WAK72" s="408"/>
      <c r="WAL72" s="409"/>
      <c r="WAM72" s="410"/>
      <c r="WAN72" s="411"/>
      <c r="WAO72" s="412"/>
      <c r="WAP72" s="406"/>
      <c r="WAQ72" s="407"/>
      <c r="WAR72" s="408"/>
      <c r="WAS72" s="409"/>
      <c r="WAT72" s="410"/>
      <c r="WAU72" s="411"/>
      <c r="WAV72" s="412"/>
      <c r="WAW72" s="406"/>
      <c r="WAX72" s="407"/>
      <c r="WAY72" s="408"/>
      <c r="WAZ72" s="409"/>
      <c r="WBA72" s="410"/>
      <c r="WBB72" s="411"/>
      <c r="WBC72" s="412"/>
      <c r="WBD72" s="406"/>
      <c r="WBE72" s="407"/>
      <c r="WBF72" s="408"/>
      <c r="WBG72" s="409"/>
      <c r="WBH72" s="410"/>
      <c r="WBI72" s="411"/>
      <c r="WBJ72" s="412"/>
      <c r="WBK72" s="406"/>
      <c r="WBL72" s="407"/>
      <c r="WBM72" s="408"/>
      <c r="WBN72" s="409"/>
      <c r="WBO72" s="410"/>
      <c r="WBP72" s="411"/>
      <c r="WBQ72" s="412"/>
      <c r="WBR72" s="406"/>
      <c r="WBS72" s="407"/>
      <c r="WBT72" s="408"/>
      <c r="WBU72" s="409"/>
      <c r="WBV72" s="410"/>
      <c r="WBW72" s="411"/>
      <c r="WBX72" s="412"/>
      <c r="WBY72" s="406"/>
      <c r="WBZ72" s="407"/>
      <c r="WCA72" s="408"/>
      <c r="WCB72" s="409"/>
      <c r="WCC72" s="410"/>
      <c r="WCD72" s="411"/>
      <c r="WCE72" s="412"/>
      <c r="WCF72" s="406"/>
      <c r="WCG72" s="407"/>
      <c r="WCH72" s="408"/>
      <c r="WCI72" s="409"/>
      <c r="WCJ72" s="410"/>
      <c r="WCK72" s="411"/>
      <c r="WCL72" s="412"/>
      <c r="WCM72" s="406"/>
      <c r="WCN72" s="407"/>
      <c r="WCO72" s="408"/>
      <c r="WCP72" s="409"/>
      <c r="WCQ72" s="410"/>
      <c r="WCR72" s="411"/>
      <c r="WCS72" s="412"/>
      <c r="WCT72" s="406"/>
      <c r="WCU72" s="407"/>
      <c r="WCV72" s="408"/>
      <c r="WCW72" s="409"/>
      <c r="WCX72" s="410"/>
      <c r="WCY72" s="411"/>
      <c r="WCZ72" s="412"/>
      <c r="WDA72" s="406"/>
      <c r="WDB72" s="407"/>
      <c r="WDC72" s="408"/>
      <c r="WDD72" s="409"/>
      <c r="WDE72" s="410"/>
      <c r="WDF72" s="411"/>
      <c r="WDG72" s="412"/>
      <c r="WDH72" s="406"/>
      <c r="WDI72" s="407"/>
      <c r="WDJ72" s="408"/>
      <c r="WDK72" s="409"/>
      <c r="WDL72" s="410"/>
      <c r="WDM72" s="411"/>
      <c r="WDN72" s="412"/>
      <c r="WDO72" s="406"/>
      <c r="WDP72" s="407"/>
      <c r="WDQ72" s="408"/>
      <c r="WDR72" s="409"/>
      <c r="WDS72" s="410"/>
      <c r="WDT72" s="411"/>
      <c r="WDU72" s="412"/>
      <c r="WDV72" s="406"/>
      <c r="WDW72" s="407"/>
      <c r="WDX72" s="408"/>
      <c r="WDY72" s="409"/>
      <c r="WDZ72" s="410"/>
      <c r="WEA72" s="411"/>
      <c r="WEB72" s="412"/>
      <c r="WEC72" s="406"/>
      <c r="WED72" s="407"/>
      <c r="WEE72" s="408"/>
      <c r="WEF72" s="409"/>
      <c r="WEG72" s="410"/>
      <c r="WEH72" s="411"/>
      <c r="WEI72" s="412"/>
      <c r="WEJ72" s="406"/>
      <c r="WEK72" s="407"/>
      <c r="WEL72" s="408"/>
      <c r="WEM72" s="409"/>
      <c r="WEN72" s="410"/>
      <c r="WEO72" s="411"/>
      <c r="WEP72" s="412"/>
      <c r="WEQ72" s="406"/>
      <c r="WER72" s="407"/>
      <c r="WES72" s="408"/>
      <c r="WET72" s="409"/>
      <c r="WEU72" s="410"/>
      <c r="WEV72" s="411"/>
      <c r="WEW72" s="412"/>
      <c r="WEX72" s="406"/>
      <c r="WEY72" s="407"/>
      <c r="WEZ72" s="408"/>
      <c r="WFA72" s="409"/>
      <c r="WFB72" s="410"/>
      <c r="WFC72" s="411"/>
      <c r="WFD72" s="412"/>
      <c r="WFE72" s="406"/>
      <c r="WFF72" s="407"/>
      <c r="WFG72" s="408"/>
      <c r="WFH72" s="409"/>
      <c r="WFI72" s="410"/>
      <c r="WFJ72" s="411"/>
      <c r="WFK72" s="412"/>
      <c r="WFL72" s="406"/>
      <c r="WFM72" s="407"/>
      <c r="WFN72" s="408"/>
      <c r="WFO72" s="409"/>
      <c r="WFP72" s="410"/>
      <c r="WFQ72" s="411"/>
      <c r="WFR72" s="412"/>
      <c r="WFS72" s="406"/>
      <c r="WFT72" s="407"/>
      <c r="WFU72" s="408"/>
      <c r="WFV72" s="409"/>
      <c r="WFW72" s="410"/>
      <c r="WFX72" s="411"/>
      <c r="WFY72" s="412"/>
      <c r="WFZ72" s="406"/>
      <c r="WGA72" s="407"/>
      <c r="WGB72" s="408"/>
      <c r="WGC72" s="409"/>
      <c r="WGD72" s="410"/>
      <c r="WGE72" s="411"/>
      <c r="WGF72" s="412"/>
      <c r="WGG72" s="406"/>
      <c r="WGH72" s="407"/>
      <c r="WGI72" s="408"/>
      <c r="WGJ72" s="409"/>
      <c r="WGK72" s="410"/>
      <c r="WGL72" s="411"/>
      <c r="WGM72" s="412"/>
      <c r="WGN72" s="406"/>
      <c r="WGO72" s="407"/>
      <c r="WGP72" s="408"/>
      <c r="WGQ72" s="409"/>
      <c r="WGR72" s="410"/>
      <c r="WGS72" s="411"/>
      <c r="WGT72" s="412"/>
      <c r="WGU72" s="406"/>
      <c r="WGV72" s="407"/>
      <c r="WGW72" s="408"/>
      <c r="WGX72" s="409"/>
      <c r="WGY72" s="410"/>
      <c r="WGZ72" s="411"/>
      <c r="WHA72" s="412"/>
      <c r="WHB72" s="406"/>
      <c r="WHC72" s="407"/>
      <c r="WHD72" s="408"/>
      <c r="WHE72" s="409"/>
      <c r="WHF72" s="410"/>
      <c r="WHG72" s="411"/>
      <c r="WHH72" s="412"/>
      <c r="WHI72" s="406"/>
      <c r="WHJ72" s="407"/>
      <c r="WHK72" s="408"/>
      <c r="WHL72" s="409"/>
      <c r="WHM72" s="410"/>
      <c r="WHN72" s="411"/>
      <c r="WHO72" s="412"/>
      <c r="WHP72" s="406"/>
      <c r="WHQ72" s="407"/>
      <c r="WHR72" s="408"/>
      <c r="WHS72" s="409"/>
      <c r="WHT72" s="410"/>
      <c r="WHU72" s="411"/>
      <c r="WHV72" s="412"/>
      <c r="WHW72" s="406"/>
      <c r="WHX72" s="407"/>
      <c r="WHY72" s="408"/>
      <c r="WHZ72" s="409"/>
      <c r="WIA72" s="410"/>
      <c r="WIB72" s="411"/>
      <c r="WIC72" s="412"/>
      <c r="WID72" s="406"/>
      <c r="WIE72" s="407"/>
      <c r="WIF72" s="408"/>
      <c r="WIG72" s="409"/>
      <c r="WIH72" s="410"/>
      <c r="WII72" s="411"/>
      <c r="WIJ72" s="412"/>
      <c r="WIK72" s="406"/>
      <c r="WIL72" s="407"/>
      <c r="WIM72" s="408"/>
      <c r="WIN72" s="409"/>
      <c r="WIO72" s="410"/>
      <c r="WIP72" s="411"/>
      <c r="WIQ72" s="412"/>
      <c r="WIR72" s="406"/>
      <c r="WIS72" s="407"/>
      <c r="WIT72" s="408"/>
      <c r="WIU72" s="409"/>
      <c r="WIV72" s="410"/>
      <c r="WIW72" s="411"/>
      <c r="WIX72" s="412"/>
      <c r="WIY72" s="406"/>
      <c r="WIZ72" s="407"/>
      <c r="WJA72" s="408"/>
      <c r="WJB72" s="409"/>
      <c r="WJC72" s="410"/>
      <c r="WJD72" s="411"/>
      <c r="WJE72" s="412"/>
      <c r="WJF72" s="406"/>
      <c r="WJG72" s="407"/>
      <c r="WJH72" s="408"/>
      <c r="WJI72" s="409"/>
      <c r="WJJ72" s="410"/>
      <c r="WJK72" s="411"/>
      <c r="WJL72" s="412"/>
      <c r="WJM72" s="406"/>
      <c r="WJN72" s="407"/>
      <c r="WJO72" s="408"/>
      <c r="WJP72" s="409"/>
      <c r="WJQ72" s="410"/>
      <c r="WJR72" s="411"/>
      <c r="WJS72" s="412"/>
      <c r="WJT72" s="406"/>
      <c r="WJU72" s="407"/>
      <c r="WJV72" s="408"/>
      <c r="WJW72" s="409"/>
      <c r="WJX72" s="410"/>
      <c r="WJY72" s="411"/>
      <c r="WJZ72" s="412"/>
      <c r="WKA72" s="406"/>
      <c r="WKB72" s="407"/>
      <c r="WKC72" s="408"/>
      <c r="WKD72" s="409"/>
      <c r="WKE72" s="410"/>
      <c r="WKF72" s="411"/>
      <c r="WKG72" s="412"/>
      <c r="WKH72" s="406"/>
      <c r="WKI72" s="407"/>
      <c r="WKJ72" s="408"/>
      <c r="WKK72" s="409"/>
      <c r="WKL72" s="410"/>
      <c r="WKM72" s="411"/>
      <c r="WKN72" s="412"/>
      <c r="WKO72" s="406"/>
      <c r="WKP72" s="407"/>
      <c r="WKQ72" s="408"/>
      <c r="WKR72" s="409"/>
      <c r="WKS72" s="410"/>
      <c r="WKT72" s="411"/>
      <c r="WKU72" s="412"/>
      <c r="WKV72" s="406"/>
      <c r="WKW72" s="407"/>
      <c r="WKX72" s="408"/>
      <c r="WKY72" s="409"/>
      <c r="WKZ72" s="410"/>
      <c r="WLA72" s="411"/>
      <c r="WLB72" s="412"/>
      <c r="WLC72" s="406"/>
      <c r="WLD72" s="407"/>
      <c r="WLE72" s="408"/>
      <c r="WLF72" s="409"/>
      <c r="WLG72" s="410"/>
      <c r="WLH72" s="411"/>
      <c r="WLI72" s="412"/>
      <c r="WLJ72" s="406"/>
      <c r="WLK72" s="407"/>
      <c r="WLL72" s="408"/>
      <c r="WLM72" s="409"/>
      <c r="WLN72" s="410"/>
      <c r="WLO72" s="411"/>
      <c r="WLP72" s="412"/>
      <c r="WLQ72" s="406"/>
      <c r="WLR72" s="407"/>
      <c r="WLS72" s="408"/>
      <c r="WLT72" s="409"/>
      <c r="WLU72" s="410"/>
      <c r="WLV72" s="411"/>
      <c r="WLW72" s="412"/>
      <c r="WLX72" s="406"/>
      <c r="WLY72" s="407"/>
      <c r="WLZ72" s="408"/>
      <c r="WMA72" s="409"/>
      <c r="WMB72" s="410"/>
      <c r="WMC72" s="411"/>
      <c r="WMD72" s="412"/>
      <c r="WME72" s="406"/>
      <c r="WMF72" s="407"/>
      <c r="WMG72" s="408"/>
      <c r="WMH72" s="409"/>
      <c r="WMI72" s="410"/>
      <c r="WMJ72" s="411"/>
      <c r="WMK72" s="412"/>
      <c r="WML72" s="406"/>
      <c r="WMM72" s="407"/>
      <c r="WMN72" s="408"/>
      <c r="WMO72" s="409"/>
      <c r="WMP72" s="410"/>
      <c r="WMQ72" s="411"/>
      <c r="WMR72" s="412"/>
      <c r="WMS72" s="406"/>
      <c r="WMT72" s="407"/>
      <c r="WMU72" s="408"/>
      <c r="WMV72" s="409"/>
      <c r="WMW72" s="410"/>
      <c r="WMX72" s="411"/>
      <c r="WMY72" s="412"/>
      <c r="WMZ72" s="406"/>
      <c r="WNA72" s="407"/>
      <c r="WNB72" s="408"/>
      <c r="WNC72" s="409"/>
      <c r="WND72" s="410"/>
      <c r="WNE72" s="411"/>
      <c r="WNF72" s="412"/>
      <c r="WNG72" s="406"/>
      <c r="WNH72" s="407"/>
      <c r="WNI72" s="408"/>
      <c r="WNJ72" s="409"/>
      <c r="WNK72" s="410"/>
      <c r="WNL72" s="411"/>
      <c r="WNM72" s="412"/>
      <c r="WNN72" s="406"/>
      <c r="WNO72" s="407"/>
      <c r="WNP72" s="408"/>
      <c r="WNQ72" s="409"/>
      <c r="WNR72" s="410"/>
      <c r="WNS72" s="411"/>
      <c r="WNT72" s="412"/>
      <c r="WNU72" s="406"/>
      <c r="WNV72" s="407"/>
      <c r="WNW72" s="408"/>
      <c r="WNX72" s="409"/>
      <c r="WNY72" s="410"/>
      <c r="WNZ72" s="411"/>
      <c r="WOA72" s="412"/>
      <c r="WOB72" s="406"/>
      <c r="WOC72" s="407"/>
      <c r="WOD72" s="408"/>
      <c r="WOE72" s="409"/>
      <c r="WOF72" s="410"/>
      <c r="WOG72" s="411"/>
      <c r="WOH72" s="412"/>
      <c r="WOI72" s="406"/>
      <c r="WOJ72" s="407"/>
      <c r="WOK72" s="408"/>
      <c r="WOL72" s="409"/>
      <c r="WOM72" s="410"/>
      <c r="WON72" s="411"/>
      <c r="WOO72" s="412"/>
      <c r="WOP72" s="406"/>
      <c r="WOQ72" s="407"/>
      <c r="WOR72" s="408"/>
      <c r="WOS72" s="409"/>
      <c r="WOT72" s="410"/>
      <c r="WOU72" s="411"/>
      <c r="WOV72" s="412"/>
      <c r="WOW72" s="406"/>
      <c r="WOX72" s="407"/>
      <c r="WOY72" s="408"/>
      <c r="WOZ72" s="409"/>
      <c r="WPA72" s="410"/>
      <c r="WPB72" s="411"/>
      <c r="WPC72" s="412"/>
      <c r="WPD72" s="406"/>
      <c r="WPE72" s="407"/>
      <c r="WPF72" s="408"/>
      <c r="WPG72" s="409"/>
      <c r="WPH72" s="410"/>
      <c r="WPI72" s="411"/>
      <c r="WPJ72" s="412"/>
      <c r="WPK72" s="406"/>
      <c r="WPL72" s="407"/>
      <c r="WPM72" s="408"/>
      <c r="WPN72" s="409"/>
      <c r="WPO72" s="410"/>
      <c r="WPP72" s="411"/>
      <c r="WPQ72" s="412"/>
      <c r="WPR72" s="406"/>
      <c r="WPS72" s="407"/>
      <c r="WPT72" s="408"/>
      <c r="WPU72" s="409"/>
      <c r="WPV72" s="410"/>
      <c r="WPW72" s="411"/>
      <c r="WPX72" s="412"/>
      <c r="WPY72" s="406"/>
      <c r="WPZ72" s="407"/>
      <c r="WQA72" s="408"/>
      <c r="WQB72" s="409"/>
      <c r="WQC72" s="410"/>
      <c r="WQD72" s="411"/>
      <c r="WQE72" s="412"/>
      <c r="WQF72" s="406"/>
      <c r="WQG72" s="407"/>
      <c r="WQH72" s="408"/>
      <c r="WQI72" s="409"/>
      <c r="WQJ72" s="410"/>
      <c r="WQK72" s="411"/>
      <c r="WQL72" s="412"/>
      <c r="WQM72" s="406"/>
      <c r="WQN72" s="407"/>
      <c r="WQO72" s="408"/>
      <c r="WQP72" s="409"/>
      <c r="WQQ72" s="410"/>
      <c r="WQR72" s="411"/>
      <c r="WQS72" s="412"/>
      <c r="WQT72" s="406"/>
      <c r="WQU72" s="407"/>
      <c r="WQV72" s="408"/>
      <c r="WQW72" s="409"/>
      <c r="WQX72" s="410"/>
      <c r="WQY72" s="411"/>
      <c r="WQZ72" s="412"/>
      <c r="WRA72" s="406"/>
      <c r="WRB72" s="407"/>
      <c r="WRC72" s="408"/>
      <c r="WRD72" s="409"/>
      <c r="WRE72" s="410"/>
      <c r="WRF72" s="411"/>
      <c r="WRG72" s="412"/>
      <c r="WRH72" s="406"/>
      <c r="WRI72" s="407"/>
      <c r="WRJ72" s="408"/>
      <c r="WRK72" s="409"/>
      <c r="WRL72" s="410"/>
      <c r="WRM72" s="411"/>
      <c r="WRN72" s="412"/>
      <c r="WRO72" s="406"/>
      <c r="WRP72" s="407"/>
      <c r="WRQ72" s="408"/>
      <c r="WRR72" s="409"/>
      <c r="WRS72" s="410"/>
      <c r="WRT72" s="411"/>
      <c r="WRU72" s="412"/>
      <c r="WRV72" s="406"/>
      <c r="WRW72" s="407"/>
      <c r="WRX72" s="408"/>
      <c r="WRY72" s="409"/>
      <c r="WRZ72" s="410"/>
      <c r="WSA72" s="411"/>
      <c r="WSB72" s="412"/>
      <c r="WSC72" s="406"/>
      <c r="WSD72" s="407"/>
      <c r="WSE72" s="408"/>
      <c r="WSF72" s="409"/>
      <c r="WSG72" s="410"/>
      <c r="WSH72" s="411"/>
      <c r="WSI72" s="412"/>
      <c r="WSJ72" s="406"/>
      <c r="WSK72" s="407"/>
      <c r="WSL72" s="408"/>
      <c r="WSM72" s="409"/>
      <c r="WSN72" s="410"/>
      <c r="WSO72" s="411"/>
      <c r="WSP72" s="412"/>
      <c r="WSQ72" s="406"/>
      <c r="WSR72" s="407"/>
      <c r="WSS72" s="408"/>
      <c r="WST72" s="409"/>
      <c r="WSU72" s="410"/>
      <c r="WSV72" s="411"/>
      <c r="WSW72" s="412"/>
      <c r="WSX72" s="406"/>
      <c r="WSY72" s="407"/>
      <c r="WSZ72" s="408"/>
      <c r="WTA72" s="409"/>
      <c r="WTB72" s="410"/>
      <c r="WTC72" s="411"/>
      <c r="WTD72" s="412"/>
      <c r="WTE72" s="406"/>
      <c r="WTF72" s="407"/>
      <c r="WTG72" s="408"/>
      <c r="WTH72" s="409"/>
      <c r="WTI72" s="410"/>
      <c r="WTJ72" s="411"/>
      <c r="WTK72" s="412"/>
      <c r="WTL72" s="406"/>
      <c r="WTM72" s="407"/>
      <c r="WTN72" s="408"/>
      <c r="WTO72" s="409"/>
      <c r="WTP72" s="410"/>
      <c r="WTQ72" s="411"/>
      <c r="WTR72" s="412"/>
      <c r="WTS72" s="406"/>
      <c r="WTT72" s="407"/>
      <c r="WTU72" s="408"/>
      <c r="WTV72" s="409"/>
      <c r="WTW72" s="410"/>
      <c r="WTX72" s="411"/>
      <c r="WTY72" s="412"/>
      <c r="WTZ72" s="406"/>
      <c r="WUA72" s="407"/>
      <c r="WUB72" s="408"/>
      <c r="WUC72" s="409"/>
      <c r="WUD72" s="410"/>
      <c r="WUE72" s="411"/>
      <c r="WUF72" s="412"/>
      <c r="WUG72" s="406"/>
      <c r="WUH72" s="407"/>
      <c r="WUI72" s="408"/>
      <c r="WUJ72" s="409"/>
      <c r="WUK72" s="410"/>
      <c r="WUL72" s="411"/>
      <c r="WUM72" s="412"/>
      <c r="WUN72" s="406"/>
      <c r="WUO72" s="407"/>
      <c r="WUP72" s="408"/>
      <c r="WUQ72" s="409"/>
      <c r="WUR72" s="410"/>
      <c r="WUS72" s="411"/>
      <c r="WUT72" s="412"/>
      <c r="WUU72" s="406"/>
      <c r="WUV72" s="407"/>
      <c r="WUW72" s="408"/>
      <c r="WUX72" s="409"/>
      <c r="WUY72" s="410"/>
      <c r="WUZ72" s="411"/>
      <c r="WVA72" s="412"/>
      <c r="WVB72" s="406"/>
      <c r="WVC72" s="407"/>
      <c r="WVD72" s="408"/>
      <c r="WVE72" s="409"/>
      <c r="WVF72" s="410"/>
      <c r="WVG72" s="411"/>
      <c r="WVH72" s="412"/>
      <c r="WVI72" s="406"/>
      <c r="WVJ72" s="407"/>
      <c r="WVK72" s="408"/>
      <c r="WVL72" s="409"/>
      <c r="WVM72" s="410"/>
      <c r="WVN72" s="411"/>
      <c r="WVO72" s="412"/>
      <c r="WVP72" s="406"/>
      <c r="WVQ72" s="407"/>
      <c r="WVR72" s="408"/>
      <c r="WVS72" s="409"/>
      <c r="WVT72" s="410"/>
      <c r="WVU72" s="411"/>
      <c r="WVV72" s="412"/>
      <c r="WVW72" s="406"/>
      <c r="WVX72" s="407"/>
      <c r="WVY72" s="408"/>
      <c r="WVZ72" s="409"/>
      <c r="WWA72" s="410"/>
      <c r="WWB72" s="411"/>
      <c r="WWC72" s="412"/>
      <c r="WWD72" s="406"/>
      <c r="WWE72" s="407"/>
      <c r="WWF72" s="408"/>
      <c r="WWG72" s="409"/>
      <c r="WWH72" s="410"/>
      <c r="WWI72" s="411"/>
      <c r="WWJ72" s="412"/>
      <c r="WWK72" s="406"/>
      <c r="WWL72" s="407"/>
      <c r="WWM72" s="408"/>
      <c r="WWN72" s="409"/>
      <c r="WWO72" s="410"/>
      <c r="WWP72" s="411"/>
      <c r="WWQ72" s="412"/>
      <c r="WWR72" s="406"/>
      <c r="WWS72" s="407"/>
      <c r="WWT72" s="408"/>
      <c r="WWU72" s="409"/>
      <c r="WWV72" s="410"/>
      <c r="WWW72" s="411"/>
      <c r="WWX72" s="412"/>
      <c r="WWY72" s="406"/>
      <c r="WWZ72" s="407"/>
      <c r="WXA72" s="408"/>
      <c r="WXB72" s="409"/>
      <c r="WXC72" s="410"/>
      <c r="WXD72" s="411"/>
      <c r="WXE72" s="412"/>
      <c r="WXF72" s="406"/>
      <c r="WXG72" s="407"/>
      <c r="WXH72" s="408"/>
      <c r="WXI72" s="409"/>
      <c r="WXJ72" s="410"/>
      <c r="WXK72" s="411"/>
      <c r="WXL72" s="412"/>
      <c r="WXM72" s="406"/>
      <c r="WXN72" s="407"/>
      <c r="WXO72" s="408"/>
      <c r="WXP72" s="409"/>
      <c r="WXQ72" s="410"/>
      <c r="WXR72" s="411"/>
      <c r="WXS72" s="412"/>
      <c r="WXT72" s="406"/>
      <c r="WXU72" s="407"/>
      <c r="WXV72" s="408"/>
      <c r="WXW72" s="409"/>
      <c r="WXX72" s="410"/>
      <c r="WXY72" s="411"/>
      <c r="WXZ72" s="412"/>
      <c r="WYA72" s="406"/>
      <c r="WYB72" s="407"/>
      <c r="WYC72" s="408"/>
      <c r="WYD72" s="409"/>
      <c r="WYE72" s="410"/>
      <c r="WYF72" s="411"/>
      <c r="WYG72" s="412"/>
      <c r="WYH72" s="406"/>
      <c r="WYI72" s="407"/>
      <c r="WYJ72" s="408"/>
      <c r="WYK72" s="409"/>
      <c r="WYL72" s="410"/>
      <c r="WYM72" s="411"/>
      <c r="WYN72" s="412"/>
      <c r="WYO72" s="406"/>
      <c r="WYP72" s="407"/>
      <c r="WYQ72" s="408"/>
      <c r="WYR72" s="409"/>
      <c r="WYS72" s="410"/>
      <c r="WYT72" s="411"/>
      <c r="WYU72" s="412"/>
      <c r="WYV72" s="406"/>
      <c r="WYW72" s="407"/>
      <c r="WYX72" s="408"/>
      <c r="WYY72" s="409"/>
      <c r="WYZ72" s="410"/>
      <c r="WZA72" s="411"/>
      <c r="WZB72" s="412"/>
      <c r="WZC72" s="406"/>
      <c r="WZD72" s="407"/>
      <c r="WZE72" s="408"/>
      <c r="WZF72" s="409"/>
      <c r="WZG72" s="410"/>
      <c r="WZH72" s="411"/>
      <c r="WZI72" s="412"/>
      <c r="WZJ72" s="406"/>
      <c r="WZK72" s="407"/>
      <c r="WZL72" s="408"/>
      <c r="WZM72" s="409"/>
      <c r="WZN72" s="410"/>
      <c r="WZO72" s="411"/>
      <c r="WZP72" s="412"/>
      <c r="WZQ72" s="406"/>
      <c r="WZR72" s="407"/>
      <c r="WZS72" s="408"/>
      <c r="WZT72" s="409"/>
      <c r="WZU72" s="410"/>
      <c r="WZV72" s="411"/>
      <c r="WZW72" s="412"/>
      <c r="WZX72" s="406"/>
      <c r="WZY72" s="407"/>
      <c r="WZZ72" s="408"/>
      <c r="XAA72" s="409"/>
      <c r="XAB72" s="410"/>
      <c r="XAC72" s="411"/>
      <c r="XAD72" s="412"/>
      <c r="XAE72" s="406"/>
      <c r="XAF72" s="407"/>
      <c r="XAG72" s="408"/>
      <c r="XAH72" s="409"/>
      <c r="XAI72" s="410"/>
      <c r="XAJ72" s="411"/>
      <c r="XAK72" s="412"/>
      <c r="XAL72" s="406"/>
      <c r="XAM72" s="407"/>
      <c r="XAN72" s="408"/>
      <c r="XAO72" s="409"/>
      <c r="XAP72" s="410"/>
      <c r="XAQ72" s="411"/>
      <c r="XAR72" s="412"/>
      <c r="XAS72" s="406"/>
      <c r="XAT72" s="407"/>
      <c r="XAU72" s="408"/>
      <c r="XAV72" s="409"/>
      <c r="XAW72" s="410"/>
      <c r="XAX72" s="411"/>
      <c r="XAY72" s="412"/>
      <c r="XAZ72" s="406"/>
      <c r="XBA72" s="407"/>
      <c r="XBB72" s="408"/>
      <c r="XBC72" s="409"/>
      <c r="XBD72" s="410"/>
      <c r="XBE72" s="411"/>
      <c r="XBF72" s="412"/>
      <c r="XBG72" s="406"/>
      <c r="XBH72" s="407"/>
      <c r="XBI72" s="408"/>
      <c r="XBJ72" s="409"/>
      <c r="XBK72" s="410"/>
      <c r="XBL72" s="411"/>
      <c r="XBM72" s="412"/>
      <c r="XBN72" s="406"/>
      <c r="XBO72" s="407"/>
      <c r="XBP72" s="408"/>
      <c r="XBQ72" s="409"/>
      <c r="XBR72" s="410"/>
      <c r="XBS72" s="411"/>
      <c r="XBT72" s="412"/>
      <c r="XBU72" s="406"/>
      <c r="XBV72" s="407"/>
      <c r="XBW72" s="408"/>
      <c r="XBX72" s="409"/>
      <c r="XBY72" s="410"/>
      <c r="XBZ72" s="411"/>
      <c r="XCA72" s="412"/>
      <c r="XCB72" s="406"/>
      <c r="XCC72" s="407"/>
      <c r="XCD72" s="408"/>
      <c r="XCE72" s="409"/>
      <c r="XCF72" s="410"/>
      <c r="XCG72" s="411"/>
      <c r="XCH72" s="412"/>
      <c r="XCI72" s="406"/>
      <c r="XCJ72" s="407"/>
      <c r="XCK72" s="408"/>
      <c r="XCL72" s="409"/>
      <c r="XCM72" s="410"/>
      <c r="XCN72" s="411"/>
      <c r="XCO72" s="412"/>
      <c r="XCP72" s="406"/>
      <c r="XCQ72" s="407"/>
      <c r="XCR72" s="408"/>
      <c r="XCS72" s="409"/>
      <c r="XCT72" s="410"/>
      <c r="XCU72" s="411"/>
      <c r="XCV72" s="412"/>
      <c r="XCW72" s="406"/>
      <c r="XCX72" s="407"/>
      <c r="XCY72" s="408"/>
      <c r="XCZ72" s="409"/>
      <c r="XDA72" s="410"/>
      <c r="XDB72" s="411"/>
      <c r="XDC72" s="412"/>
      <c r="XDD72" s="406"/>
      <c r="XDE72" s="407"/>
      <c r="XDF72" s="408"/>
      <c r="XDG72" s="409"/>
      <c r="XDH72" s="410"/>
      <c r="XDI72" s="411"/>
      <c r="XDJ72" s="412"/>
      <c r="XDK72" s="406"/>
      <c r="XDL72" s="407"/>
      <c r="XDM72" s="408"/>
      <c r="XDN72" s="409"/>
      <c r="XDO72" s="410"/>
      <c r="XDP72" s="411"/>
      <c r="XDQ72" s="412"/>
      <c r="XDR72" s="406"/>
      <c r="XDS72" s="407"/>
      <c r="XDT72" s="408"/>
      <c r="XDU72" s="409"/>
      <c r="XDV72" s="410"/>
      <c r="XDW72" s="411"/>
      <c r="XDX72" s="412"/>
      <c r="XDY72" s="406"/>
      <c r="XDZ72" s="407"/>
      <c r="XEA72" s="408"/>
      <c r="XEB72" s="409"/>
      <c r="XEC72" s="410"/>
      <c r="XED72" s="411"/>
      <c r="XEE72" s="412"/>
      <c r="XEF72" s="406"/>
      <c r="XEG72" s="407"/>
      <c r="XEH72" s="408"/>
      <c r="XEI72" s="409"/>
      <c r="XEJ72" s="410"/>
      <c r="XEK72" s="411"/>
      <c r="XEL72" s="412"/>
      <c r="XEM72" s="406"/>
      <c r="XEN72" s="407"/>
      <c r="XEO72" s="408"/>
      <c r="XEP72" s="409"/>
      <c r="XEQ72" s="410"/>
      <c r="XER72" s="411"/>
      <c r="XES72" s="412"/>
      <c r="XET72" s="406"/>
      <c r="XEU72" s="407"/>
      <c r="XEV72" s="408"/>
      <c r="XEW72" s="409"/>
      <c r="XEX72" s="410"/>
      <c r="XEY72" s="411"/>
      <c r="XEZ72" s="412"/>
      <c r="XFA72" s="406"/>
      <c r="XFB72" s="407"/>
      <c r="XFC72" s="408"/>
      <c r="XFD72" s="409"/>
    </row>
    <row r="73" spans="1:16384" s="10" customFormat="1" ht="90" x14ac:dyDescent="0.2">
      <c r="A73" s="713"/>
      <c r="B73" s="387" t="s">
        <v>901</v>
      </c>
      <c r="C73" s="397">
        <v>16000000</v>
      </c>
      <c r="D73" s="397">
        <v>16000000</v>
      </c>
      <c r="E73" s="390">
        <f t="shared" ref="E73:E79" si="6">+C73-D73</f>
        <v>0</v>
      </c>
      <c r="F73" s="398">
        <v>42577</v>
      </c>
      <c r="G73" s="619" t="s">
        <v>1105</v>
      </c>
      <c r="H73" s="406"/>
      <c r="I73" s="407"/>
      <c r="J73" s="408"/>
      <c r="K73" s="409"/>
      <c r="L73" s="410"/>
      <c r="M73" s="411"/>
      <c r="N73" s="412"/>
      <c r="O73" s="406"/>
      <c r="P73" s="407"/>
      <c r="Q73" s="408"/>
      <c r="R73" s="409"/>
      <c r="S73" s="410"/>
      <c r="T73" s="411"/>
      <c r="U73" s="412"/>
      <c r="V73" s="406"/>
      <c r="W73" s="407"/>
      <c r="X73" s="408"/>
      <c r="Y73" s="409"/>
      <c r="Z73" s="410"/>
      <c r="AA73" s="411"/>
      <c r="AB73" s="412"/>
      <c r="AC73" s="406"/>
      <c r="AD73" s="407"/>
      <c r="AE73" s="408"/>
      <c r="AF73" s="409"/>
      <c r="AG73" s="410"/>
      <c r="AH73" s="411"/>
      <c r="AI73" s="412"/>
      <c r="AJ73" s="406"/>
      <c r="AK73" s="407"/>
      <c r="AL73" s="408"/>
      <c r="AM73" s="409"/>
      <c r="AN73" s="410"/>
      <c r="AO73" s="411"/>
      <c r="AP73" s="412"/>
      <c r="AQ73" s="406"/>
      <c r="AR73" s="407"/>
      <c r="AS73" s="408"/>
      <c r="AT73" s="409"/>
      <c r="AU73" s="410"/>
      <c r="AV73" s="411"/>
      <c r="AW73" s="412"/>
      <c r="AX73" s="406"/>
      <c r="AY73" s="407"/>
      <c r="AZ73" s="408"/>
      <c r="BA73" s="409"/>
      <c r="BB73" s="410"/>
      <c r="BC73" s="411"/>
      <c r="BD73" s="412"/>
      <c r="BE73" s="406"/>
      <c r="BF73" s="407"/>
      <c r="BG73" s="408"/>
      <c r="BH73" s="409"/>
      <c r="BI73" s="410"/>
      <c r="BJ73" s="411"/>
      <c r="BK73" s="412"/>
      <c r="BL73" s="406"/>
      <c r="BM73" s="407"/>
      <c r="BN73" s="408"/>
      <c r="BO73" s="409"/>
      <c r="BP73" s="410"/>
      <c r="BQ73" s="411"/>
      <c r="BR73" s="412"/>
      <c r="BS73" s="406"/>
      <c r="BT73" s="407"/>
      <c r="BU73" s="408"/>
      <c r="BV73" s="409"/>
      <c r="BW73" s="410"/>
      <c r="BX73" s="411"/>
      <c r="BY73" s="412"/>
      <c r="BZ73" s="406"/>
      <c r="CA73" s="407"/>
      <c r="CB73" s="408"/>
      <c r="CC73" s="409"/>
      <c r="CD73" s="410"/>
      <c r="CE73" s="411"/>
      <c r="CF73" s="412"/>
      <c r="CG73" s="406"/>
      <c r="CH73" s="407"/>
      <c r="CI73" s="408"/>
      <c r="CJ73" s="409"/>
      <c r="CK73" s="410"/>
      <c r="CL73" s="411"/>
      <c r="CM73" s="412"/>
      <c r="CN73" s="406"/>
      <c r="CO73" s="407"/>
      <c r="CP73" s="408"/>
      <c r="CQ73" s="409"/>
      <c r="CR73" s="410"/>
      <c r="CS73" s="411"/>
      <c r="CT73" s="412"/>
      <c r="CU73" s="406"/>
      <c r="CV73" s="407"/>
      <c r="CW73" s="408"/>
      <c r="CX73" s="409"/>
      <c r="CY73" s="410"/>
      <c r="CZ73" s="411"/>
      <c r="DA73" s="412"/>
      <c r="DB73" s="406"/>
      <c r="DC73" s="407"/>
      <c r="DD73" s="408"/>
      <c r="DE73" s="409"/>
      <c r="DF73" s="410"/>
      <c r="DG73" s="411"/>
      <c r="DH73" s="412"/>
      <c r="DI73" s="406"/>
      <c r="DJ73" s="407"/>
      <c r="DK73" s="408"/>
      <c r="DL73" s="409"/>
      <c r="DM73" s="410"/>
      <c r="DN73" s="411"/>
      <c r="DO73" s="412"/>
      <c r="DP73" s="406"/>
      <c r="DQ73" s="407"/>
      <c r="DR73" s="408"/>
      <c r="DS73" s="409"/>
      <c r="DT73" s="410"/>
      <c r="DU73" s="411"/>
      <c r="DV73" s="412"/>
      <c r="DW73" s="406"/>
      <c r="DX73" s="407"/>
      <c r="DY73" s="408"/>
      <c r="DZ73" s="409"/>
      <c r="EA73" s="410"/>
      <c r="EB73" s="411"/>
      <c r="EC73" s="412"/>
      <c r="ED73" s="406"/>
      <c r="EE73" s="407"/>
      <c r="EF73" s="408"/>
      <c r="EG73" s="409"/>
      <c r="EH73" s="410"/>
      <c r="EI73" s="411"/>
      <c r="EJ73" s="412"/>
      <c r="EK73" s="406"/>
      <c r="EL73" s="407"/>
      <c r="EM73" s="408"/>
      <c r="EN73" s="409"/>
      <c r="EO73" s="410"/>
      <c r="EP73" s="411"/>
      <c r="EQ73" s="412"/>
      <c r="ER73" s="406"/>
      <c r="ES73" s="407"/>
      <c r="ET73" s="408"/>
      <c r="EU73" s="409"/>
      <c r="EV73" s="410"/>
      <c r="EW73" s="411"/>
      <c r="EX73" s="412"/>
      <c r="EY73" s="406"/>
      <c r="EZ73" s="407"/>
      <c r="FA73" s="408"/>
      <c r="FB73" s="409"/>
      <c r="FC73" s="410"/>
      <c r="FD73" s="411"/>
      <c r="FE73" s="412"/>
      <c r="FF73" s="406"/>
      <c r="FG73" s="407"/>
      <c r="FH73" s="408"/>
      <c r="FI73" s="409"/>
      <c r="FJ73" s="410"/>
      <c r="FK73" s="411"/>
      <c r="FL73" s="412"/>
      <c r="FM73" s="406"/>
      <c r="FN73" s="407"/>
      <c r="FO73" s="408"/>
      <c r="FP73" s="409"/>
      <c r="FQ73" s="410"/>
      <c r="FR73" s="411"/>
      <c r="FS73" s="412"/>
      <c r="FT73" s="406"/>
      <c r="FU73" s="407"/>
      <c r="FV73" s="408"/>
      <c r="FW73" s="409"/>
      <c r="FX73" s="410"/>
      <c r="FY73" s="411"/>
      <c r="FZ73" s="412"/>
      <c r="GA73" s="406"/>
      <c r="GB73" s="407"/>
      <c r="GC73" s="408"/>
      <c r="GD73" s="409"/>
      <c r="GE73" s="410"/>
      <c r="GF73" s="411"/>
      <c r="GG73" s="412"/>
      <c r="GH73" s="406"/>
      <c r="GI73" s="407"/>
      <c r="GJ73" s="408"/>
      <c r="GK73" s="409"/>
      <c r="GL73" s="410"/>
      <c r="GM73" s="411"/>
      <c r="GN73" s="412"/>
      <c r="GO73" s="406"/>
      <c r="GP73" s="407"/>
      <c r="GQ73" s="408"/>
      <c r="GR73" s="409"/>
      <c r="GS73" s="410"/>
      <c r="GT73" s="411"/>
      <c r="GU73" s="412"/>
      <c r="GV73" s="406"/>
      <c r="GW73" s="407"/>
      <c r="GX73" s="408"/>
      <c r="GY73" s="409"/>
      <c r="GZ73" s="410"/>
      <c r="HA73" s="411"/>
      <c r="HB73" s="412"/>
      <c r="HC73" s="406"/>
      <c r="HD73" s="407"/>
      <c r="HE73" s="408"/>
      <c r="HF73" s="409"/>
      <c r="HG73" s="410"/>
      <c r="HH73" s="411"/>
      <c r="HI73" s="412"/>
      <c r="HJ73" s="406"/>
      <c r="HK73" s="407"/>
      <c r="HL73" s="408"/>
      <c r="HM73" s="409"/>
      <c r="HN73" s="410"/>
      <c r="HO73" s="411"/>
      <c r="HP73" s="412"/>
      <c r="HQ73" s="406"/>
      <c r="HR73" s="407"/>
      <c r="HS73" s="408"/>
      <c r="HT73" s="409"/>
      <c r="HU73" s="410"/>
      <c r="HV73" s="411"/>
      <c r="HW73" s="412"/>
      <c r="HX73" s="406"/>
      <c r="HY73" s="407"/>
      <c r="HZ73" s="408"/>
      <c r="IA73" s="409"/>
      <c r="IB73" s="410"/>
      <c r="IC73" s="411"/>
      <c r="ID73" s="412"/>
      <c r="IE73" s="406"/>
      <c r="IF73" s="407"/>
      <c r="IG73" s="408"/>
      <c r="IH73" s="409"/>
      <c r="II73" s="410"/>
      <c r="IJ73" s="411"/>
      <c r="IK73" s="412"/>
      <c r="IL73" s="406"/>
      <c r="IM73" s="407"/>
      <c r="IN73" s="408"/>
      <c r="IO73" s="409"/>
      <c r="IP73" s="410"/>
      <c r="IQ73" s="411"/>
      <c r="IR73" s="412"/>
      <c r="IS73" s="406"/>
      <c r="IT73" s="407"/>
      <c r="IU73" s="408"/>
      <c r="IV73" s="409"/>
      <c r="IW73" s="410"/>
      <c r="IX73" s="411"/>
      <c r="IY73" s="412"/>
      <c r="IZ73" s="406"/>
      <c r="JA73" s="407"/>
      <c r="JB73" s="408"/>
      <c r="JC73" s="409"/>
      <c r="JD73" s="410"/>
      <c r="JE73" s="411"/>
      <c r="JF73" s="412"/>
      <c r="JG73" s="406"/>
      <c r="JH73" s="407"/>
      <c r="JI73" s="408"/>
      <c r="JJ73" s="409"/>
      <c r="JK73" s="410"/>
      <c r="JL73" s="411"/>
      <c r="JM73" s="412"/>
      <c r="JN73" s="406"/>
      <c r="JO73" s="407"/>
      <c r="JP73" s="408"/>
      <c r="JQ73" s="409"/>
      <c r="JR73" s="410"/>
      <c r="JS73" s="411"/>
      <c r="JT73" s="412"/>
      <c r="JU73" s="406"/>
      <c r="JV73" s="407"/>
      <c r="JW73" s="408"/>
      <c r="JX73" s="409"/>
      <c r="JY73" s="410"/>
      <c r="JZ73" s="411"/>
      <c r="KA73" s="412"/>
      <c r="KB73" s="406"/>
      <c r="KC73" s="407"/>
      <c r="KD73" s="408"/>
      <c r="KE73" s="409"/>
      <c r="KF73" s="410"/>
      <c r="KG73" s="411"/>
      <c r="KH73" s="412"/>
      <c r="KI73" s="406"/>
      <c r="KJ73" s="407"/>
      <c r="KK73" s="408"/>
      <c r="KL73" s="409"/>
      <c r="KM73" s="410"/>
      <c r="KN73" s="411"/>
      <c r="KO73" s="412"/>
      <c r="KP73" s="406"/>
      <c r="KQ73" s="407"/>
      <c r="KR73" s="408"/>
      <c r="KS73" s="409"/>
      <c r="KT73" s="410"/>
      <c r="KU73" s="411"/>
      <c r="KV73" s="412"/>
      <c r="KW73" s="406"/>
      <c r="KX73" s="407"/>
      <c r="KY73" s="408"/>
      <c r="KZ73" s="409"/>
      <c r="LA73" s="410"/>
      <c r="LB73" s="411"/>
      <c r="LC73" s="412"/>
      <c r="LD73" s="406"/>
      <c r="LE73" s="407"/>
      <c r="LF73" s="408"/>
      <c r="LG73" s="409"/>
      <c r="LH73" s="410"/>
      <c r="LI73" s="411"/>
      <c r="LJ73" s="412"/>
      <c r="LK73" s="406"/>
      <c r="LL73" s="407"/>
      <c r="LM73" s="408"/>
      <c r="LN73" s="409"/>
      <c r="LO73" s="410"/>
      <c r="LP73" s="411"/>
      <c r="LQ73" s="412"/>
      <c r="LR73" s="406"/>
      <c r="LS73" s="407"/>
      <c r="LT73" s="408"/>
      <c r="LU73" s="409"/>
      <c r="LV73" s="410"/>
      <c r="LW73" s="411"/>
      <c r="LX73" s="412"/>
      <c r="LY73" s="406"/>
      <c r="LZ73" s="407"/>
      <c r="MA73" s="408"/>
      <c r="MB73" s="409"/>
      <c r="MC73" s="410"/>
      <c r="MD73" s="411"/>
      <c r="ME73" s="412"/>
      <c r="MF73" s="406"/>
      <c r="MG73" s="407"/>
      <c r="MH73" s="408"/>
      <c r="MI73" s="409"/>
      <c r="MJ73" s="410"/>
      <c r="MK73" s="411"/>
      <c r="ML73" s="412"/>
      <c r="MM73" s="406"/>
      <c r="MN73" s="407"/>
      <c r="MO73" s="408"/>
      <c r="MP73" s="409"/>
      <c r="MQ73" s="410"/>
      <c r="MR73" s="411"/>
      <c r="MS73" s="412"/>
      <c r="MT73" s="406"/>
      <c r="MU73" s="407"/>
      <c r="MV73" s="408"/>
      <c r="MW73" s="409"/>
      <c r="MX73" s="410"/>
      <c r="MY73" s="411"/>
      <c r="MZ73" s="412"/>
      <c r="NA73" s="406"/>
      <c r="NB73" s="407"/>
      <c r="NC73" s="408"/>
      <c r="ND73" s="409"/>
      <c r="NE73" s="410"/>
      <c r="NF73" s="411"/>
      <c r="NG73" s="412"/>
      <c r="NH73" s="406"/>
      <c r="NI73" s="407"/>
      <c r="NJ73" s="408"/>
      <c r="NK73" s="409"/>
      <c r="NL73" s="410"/>
      <c r="NM73" s="411"/>
      <c r="NN73" s="412"/>
      <c r="NO73" s="406"/>
      <c r="NP73" s="407"/>
      <c r="NQ73" s="408"/>
      <c r="NR73" s="409"/>
      <c r="NS73" s="410"/>
      <c r="NT73" s="411"/>
      <c r="NU73" s="412"/>
      <c r="NV73" s="406"/>
      <c r="NW73" s="407"/>
      <c r="NX73" s="408"/>
      <c r="NY73" s="409"/>
      <c r="NZ73" s="410"/>
      <c r="OA73" s="411"/>
      <c r="OB73" s="412"/>
      <c r="OC73" s="406"/>
      <c r="OD73" s="407"/>
      <c r="OE73" s="408"/>
      <c r="OF73" s="409"/>
      <c r="OG73" s="410"/>
      <c r="OH73" s="411"/>
      <c r="OI73" s="412"/>
      <c r="OJ73" s="406"/>
      <c r="OK73" s="407"/>
      <c r="OL73" s="408"/>
      <c r="OM73" s="409"/>
      <c r="ON73" s="410"/>
      <c r="OO73" s="411"/>
      <c r="OP73" s="412"/>
      <c r="OQ73" s="406"/>
      <c r="OR73" s="407"/>
      <c r="OS73" s="408"/>
      <c r="OT73" s="409"/>
      <c r="OU73" s="410"/>
      <c r="OV73" s="411"/>
      <c r="OW73" s="412"/>
      <c r="OX73" s="406"/>
      <c r="OY73" s="407"/>
      <c r="OZ73" s="408"/>
      <c r="PA73" s="409"/>
      <c r="PB73" s="410"/>
      <c r="PC73" s="411"/>
      <c r="PD73" s="412"/>
      <c r="PE73" s="406"/>
      <c r="PF73" s="407"/>
      <c r="PG73" s="408"/>
      <c r="PH73" s="409"/>
      <c r="PI73" s="410"/>
      <c r="PJ73" s="411"/>
      <c r="PK73" s="412"/>
      <c r="PL73" s="406"/>
      <c r="PM73" s="407"/>
      <c r="PN73" s="408"/>
      <c r="PO73" s="409"/>
      <c r="PP73" s="410"/>
      <c r="PQ73" s="411"/>
      <c r="PR73" s="412"/>
      <c r="PS73" s="406"/>
      <c r="PT73" s="407"/>
      <c r="PU73" s="408"/>
      <c r="PV73" s="409"/>
      <c r="PW73" s="410"/>
      <c r="PX73" s="411"/>
      <c r="PY73" s="412"/>
      <c r="PZ73" s="406"/>
      <c r="QA73" s="407"/>
      <c r="QB73" s="408"/>
      <c r="QC73" s="409"/>
      <c r="QD73" s="410"/>
      <c r="QE73" s="411"/>
      <c r="QF73" s="412"/>
      <c r="QG73" s="406"/>
      <c r="QH73" s="407"/>
      <c r="QI73" s="408"/>
      <c r="QJ73" s="409"/>
      <c r="QK73" s="410"/>
      <c r="QL73" s="411"/>
      <c r="QM73" s="412"/>
      <c r="QN73" s="406"/>
      <c r="QO73" s="407"/>
      <c r="QP73" s="408"/>
      <c r="QQ73" s="409"/>
      <c r="QR73" s="410"/>
      <c r="QS73" s="411"/>
      <c r="QT73" s="412"/>
      <c r="QU73" s="406"/>
      <c r="QV73" s="407"/>
      <c r="QW73" s="408"/>
      <c r="QX73" s="409"/>
      <c r="QY73" s="410"/>
      <c r="QZ73" s="411"/>
      <c r="RA73" s="412"/>
      <c r="RB73" s="406"/>
      <c r="RC73" s="407"/>
      <c r="RD73" s="408"/>
      <c r="RE73" s="409"/>
      <c r="RF73" s="410"/>
      <c r="RG73" s="411"/>
      <c r="RH73" s="412"/>
      <c r="RI73" s="406"/>
      <c r="RJ73" s="407"/>
      <c r="RK73" s="408"/>
      <c r="RL73" s="409"/>
      <c r="RM73" s="410"/>
      <c r="RN73" s="411"/>
      <c r="RO73" s="412"/>
      <c r="RP73" s="406"/>
      <c r="RQ73" s="407"/>
      <c r="RR73" s="408"/>
      <c r="RS73" s="409"/>
      <c r="RT73" s="410"/>
      <c r="RU73" s="411"/>
      <c r="RV73" s="412"/>
      <c r="RW73" s="406"/>
      <c r="RX73" s="407"/>
      <c r="RY73" s="408"/>
      <c r="RZ73" s="409"/>
      <c r="SA73" s="410"/>
      <c r="SB73" s="411"/>
      <c r="SC73" s="412"/>
      <c r="SD73" s="406"/>
      <c r="SE73" s="407"/>
      <c r="SF73" s="408"/>
      <c r="SG73" s="409"/>
      <c r="SH73" s="410"/>
      <c r="SI73" s="411"/>
      <c r="SJ73" s="412"/>
      <c r="SK73" s="406"/>
      <c r="SL73" s="407"/>
      <c r="SM73" s="408"/>
      <c r="SN73" s="409"/>
      <c r="SO73" s="410"/>
      <c r="SP73" s="411"/>
      <c r="SQ73" s="412"/>
      <c r="SR73" s="406"/>
      <c r="SS73" s="407"/>
      <c r="ST73" s="408"/>
      <c r="SU73" s="409"/>
      <c r="SV73" s="410"/>
      <c r="SW73" s="411"/>
      <c r="SX73" s="412"/>
      <c r="SY73" s="406"/>
      <c r="SZ73" s="407"/>
      <c r="TA73" s="408"/>
      <c r="TB73" s="409"/>
      <c r="TC73" s="410"/>
      <c r="TD73" s="411"/>
      <c r="TE73" s="412"/>
      <c r="TF73" s="406"/>
      <c r="TG73" s="407"/>
      <c r="TH73" s="408"/>
      <c r="TI73" s="409"/>
      <c r="TJ73" s="410"/>
      <c r="TK73" s="411"/>
      <c r="TL73" s="412"/>
      <c r="TM73" s="406"/>
      <c r="TN73" s="407"/>
      <c r="TO73" s="408"/>
      <c r="TP73" s="409"/>
      <c r="TQ73" s="410"/>
      <c r="TR73" s="411"/>
      <c r="TS73" s="412"/>
      <c r="TT73" s="406"/>
      <c r="TU73" s="407"/>
      <c r="TV73" s="408"/>
      <c r="TW73" s="409"/>
      <c r="TX73" s="410"/>
      <c r="TY73" s="411"/>
      <c r="TZ73" s="412"/>
      <c r="UA73" s="406"/>
      <c r="UB73" s="407"/>
      <c r="UC73" s="408"/>
      <c r="UD73" s="409"/>
      <c r="UE73" s="410"/>
      <c r="UF73" s="411"/>
      <c r="UG73" s="412"/>
      <c r="UH73" s="406"/>
      <c r="UI73" s="407"/>
      <c r="UJ73" s="408"/>
      <c r="UK73" s="409"/>
      <c r="UL73" s="410"/>
      <c r="UM73" s="411"/>
      <c r="UN73" s="412"/>
      <c r="UO73" s="406"/>
      <c r="UP73" s="407"/>
      <c r="UQ73" s="408"/>
      <c r="UR73" s="409"/>
      <c r="US73" s="410"/>
      <c r="UT73" s="411"/>
      <c r="UU73" s="412"/>
      <c r="UV73" s="406"/>
      <c r="UW73" s="407"/>
      <c r="UX73" s="408"/>
      <c r="UY73" s="409"/>
      <c r="UZ73" s="410"/>
      <c r="VA73" s="411"/>
      <c r="VB73" s="412"/>
      <c r="VC73" s="406"/>
      <c r="VD73" s="407"/>
      <c r="VE73" s="408"/>
      <c r="VF73" s="409"/>
      <c r="VG73" s="410"/>
      <c r="VH73" s="411"/>
      <c r="VI73" s="412"/>
      <c r="VJ73" s="406"/>
      <c r="VK73" s="407"/>
      <c r="VL73" s="408"/>
      <c r="VM73" s="409"/>
      <c r="VN73" s="410"/>
      <c r="VO73" s="411"/>
      <c r="VP73" s="412"/>
      <c r="VQ73" s="406"/>
      <c r="VR73" s="407"/>
      <c r="VS73" s="408"/>
      <c r="VT73" s="409"/>
      <c r="VU73" s="410"/>
      <c r="VV73" s="411"/>
      <c r="VW73" s="412"/>
      <c r="VX73" s="406"/>
      <c r="VY73" s="407"/>
      <c r="VZ73" s="408"/>
      <c r="WA73" s="409"/>
      <c r="WB73" s="410"/>
      <c r="WC73" s="411"/>
      <c r="WD73" s="412"/>
      <c r="WE73" s="406"/>
      <c r="WF73" s="407"/>
      <c r="WG73" s="408"/>
      <c r="WH73" s="409"/>
      <c r="WI73" s="410"/>
      <c r="WJ73" s="411"/>
      <c r="WK73" s="412"/>
      <c r="WL73" s="406"/>
      <c r="WM73" s="407"/>
      <c r="WN73" s="408"/>
      <c r="WO73" s="409"/>
      <c r="WP73" s="410"/>
      <c r="WQ73" s="411"/>
      <c r="WR73" s="412"/>
      <c r="WS73" s="406"/>
      <c r="WT73" s="407"/>
      <c r="WU73" s="408"/>
      <c r="WV73" s="409"/>
      <c r="WW73" s="410"/>
      <c r="WX73" s="411"/>
      <c r="WY73" s="412"/>
      <c r="WZ73" s="406"/>
      <c r="XA73" s="407"/>
      <c r="XB73" s="408"/>
      <c r="XC73" s="409"/>
      <c r="XD73" s="410"/>
      <c r="XE73" s="411"/>
      <c r="XF73" s="412"/>
      <c r="XG73" s="406"/>
      <c r="XH73" s="407"/>
      <c r="XI73" s="408"/>
      <c r="XJ73" s="409"/>
      <c r="XK73" s="410"/>
      <c r="XL73" s="411"/>
      <c r="XM73" s="412"/>
      <c r="XN73" s="406"/>
      <c r="XO73" s="407"/>
      <c r="XP73" s="408"/>
      <c r="XQ73" s="409"/>
      <c r="XR73" s="410"/>
      <c r="XS73" s="411"/>
      <c r="XT73" s="412"/>
      <c r="XU73" s="406"/>
      <c r="XV73" s="407"/>
      <c r="XW73" s="408"/>
      <c r="XX73" s="409"/>
      <c r="XY73" s="410"/>
      <c r="XZ73" s="411"/>
      <c r="YA73" s="412"/>
      <c r="YB73" s="406"/>
      <c r="YC73" s="407"/>
      <c r="YD73" s="408"/>
      <c r="YE73" s="409"/>
      <c r="YF73" s="410"/>
      <c r="YG73" s="411"/>
      <c r="YH73" s="412"/>
      <c r="YI73" s="406"/>
      <c r="YJ73" s="407"/>
      <c r="YK73" s="408"/>
      <c r="YL73" s="409"/>
      <c r="YM73" s="410"/>
      <c r="YN73" s="411"/>
      <c r="YO73" s="412"/>
      <c r="YP73" s="406"/>
      <c r="YQ73" s="407"/>
      <c r="YR73" s="408"/>
      <c r="YS73" s="409"/>
      <c r="YT73" s="410"/>
      <c r="YU73" s="411"/>
      <c r="YV73" s="412"/>
      <c r="YW73" s="406"/>
      <c r="YX73" s="407"/>
      <c r="YY73" s="408"/>
      <c r="YZ73" s="409"/>
      <c r="ZA73" s="410"/>
      <c r="ZB73" s="411"/>
      <c r="ZC73" s="412"/>
      <c r="ZD73" s="406"/>
      <c r="ZE73" s="407"/>
      <c r="ZF73" s="408"/>
      <c r="ZG73" s="409"/>
      <c r="ZH73" s="410"/>
      <c r="ZI73" s="411"/>
      <c r="ZJ73" s="412"/>
      <c r="ZK73" s="406"/>
      <c r="ZL73" s="407"/>
      <c r="ZM73" s="408"/>
      <c r="ZN73" s="409"/>
      <c r="ZO73" s="410"/>
      <c r="ZP73" s="411"/>
      <c r="ZQ73" s="412"/>
      <c r="ZR73" s="406"/>
      <c r="ZS73" s="407"/>
      <c r="ZT73" s="408"/>
      <c r="ZU73" s="409"/>
      <c r="ZV73" s="410"/>
      <c r="ZW73" s="411"/>
      <c r="ZX73" s="412"/>
      <c r="ZY73" s="406"/>
      <c r="ZZ73" s="407"/>
      <c r="AAA73" s="408"/>
      <c r="AAB73" s="409"/>
      <c r="AAC73" s="410"/>
      <c r="AAD73" s="411"/>
      <c r="AAE73" s="412"/>
      <c r="AAF73" s="406"/>
      <c r="AAG73" s="407"/>
      <c r="AAH73" s="408"/>
      <c r="AAI73" s="409"/>
      <c r="AAJ73" s="410"/>
      <c r="AAK73" s="411"/>
      <c r="AAL73" s="412"/>
      <c r="AAM73" s="406"/>
      <c r="AAN73" s="407"/>
      <c r="AAO73" s="408"/>
      <c r="AAP73" s="409"/>
      <c r="AAQ73" s="410"/>
      <c r="AAR73" s="411"/>
      <c r="AAS73" s="412"/>
      <c r="AAT73" s="406"/>
      <c r="AAU73" s="407"/>
      <c r="AAV73" s="408"/>
      <c r="AAW73" s="409"/>
      <c r="AAX73" s="410"/>
      <c r="AAY73" s="411"/>
      <c r="AAZ73" s="412"/>
      <c r="ABA73" s="406"/>
      <c r="ABB73" s="407"/>
      <c r="ABC73" s="408"/>
      <c r="ABD73" s="409"/>
      <c r="ABE73" s="410"/>
      <c r="ABF73" s="411"/>
      <c r="ABG73" s="412"/>
      <c r="ABH73" s="406"/>
      <c r="ABI73" s="407"/>
      <c r="ABJ73" s="408"/>
      <c r="ABK73" s="409"/>
      <c r="ABL73" s="410"/>
      <c r="ABM73" s="411"/>
      <c r="ABN73" s="412"/>
      <c r="ABO73" s="406"/>
      <c r="ABP73" s="407"/>
      <c r="ABQ73" s="408"/>
      <c r="ABR73" s="409"/>
      <c r="ABS73" s="410"/>
      <c r="ABT73" s="411"/>
      <c r="ABU73" s="412"/>
      <c r="ABV73" s="406"/>
      <c r="ABW73" s="407"/>
      <c r="ABX73" s="408"/>
      <c r="ABY73" s="409"/>
      <c r="ABZ73" s="410"/>
      <c r="ACA73" s="411"/>
      <c r="ACB73" s="412"/>
      <c r="ACC73" s="406"/>
      <c r="ACD73" s="407"/>
      <c r="ACE73" s="408"/>
      <c r="ACF73" s="409"/>
      <c r="ACG73" s="410"/>
      <c r="ACH73" s="411"/>
      <c r="ACI73" s="412"/>
      <c r="ACJ73" s="406"/>
      <c r="ACK73" s="407"/>
      <c r="ACL73" s="408"/>
      <c r="ACM73" s="409"/>
      <c r="ACN73" s="410"/>
      <c r="ACO73" s="411"/>
      <c r="ACP73" s="412"/>
      <c r="ACQ73" s="406"/>
      <c r="ACR73" s="407"/>
      <c r="ACS73" s="408"/>
      <c r="ACT73" s="409"/>
      <c r="ACU73" s="410"/>
      <c r="ACV73" s="411"/>
      <c r="ACW73" s="412"/>
      <c r="ACX73" s="406"/>
      <c r="ACY73" s="407"/>
      <c r="ACZ73" s="408"/>
      <c r="ADA73" s="409"/>
      <c r="ADB73" s="410"/>
      <c r="ADC73" s="411"/>
      <c r="ADD73" s="412"/>
      <c r="ADE73" s="406"/>
      <c r="ADF73" s="407"/>
      <c r="ADG73" s="408"/>
      <c r="ADH73" s="409"/>
      <c r="ADI73" s="410"/>
      <c r="ADJ73" s="411"/>
      <c r="ADK73" s="412"/>
      <c r="ADL73" s="406"/>
      <c r="ADM73" s="407"/>
      <c r="ADN73" s="408"/>
      <c r="ADO73" s="409"/>
      <c r="ADP73" s="410"/>
      <c r="ADQ73" s="411"/>
      <c r="ADR73" s="412"/>
      <c r="ADS73" s="406"/>
      <c r="ADT73" s="407"/>
      <c r="ADU73" s="408"/>
      <c r="ADV73" s="409"/>
      <c r="ADW73" s="410"/>
      <c r="ADX73" s="411"/>
      <c r="ADY73" s="412"/>
      <c r="ADZ73" s="406"/>
      <c r="AEA73" s="407"/>
      <c r="AEB73" s="408"/>
      <c r="AEC73" s="409"/>
      <c r="AED73" s="410"/>
      <c r="AEE73" s="411"/>
      <c r="AEF73" s="412"/>
      <c r="AEG73" s="406"/>
      <c r="AEH73" s="407"/>
      <c r="AEI73" s="408"/>
      <c r="AEJ73" s="409"/>
      <c r="AEK73" s="410"/>
      <c r="AEL73" s="411"/>
      <c r="AEM73" s="412"/>
      <c r="AEN73" s="406"/>
      <c r="AEO73" s="407"/>
      <c r="AEP73" s="408"/>
      <c r="AEQ73" s="409"/>
      <c r="AER73" s="410"/>
      <c r="AES73" s="411"/>
      <c r="AET73" s="412"/>
      <c r="AEU73" s="406"/>
      <c r="AEV73" s="407"/>
      <c r="AEW73" s="408"/>
      <c r="AEX73" s="409"/>
      <c r="AEY73" s="410"/>
      <c r="AEZ73" s="411"/>
      <c r="AFA73" s="412"/>
      <c r="AFB73" s="406"/>
      <c r="AFC73" s="407"/>
      <c r="AFD73" s="408"/>
      <c r="AFE73" s="409"/>
      <c r="AFF73" s="410"/>
      <c r="AFG73" s="411"/>
      <c r="AFH73" s="412"/>
      <c r="AFI73" s="406"/>
      <c r="AFJ73" s="407"/>
      <c r="AFK73" s="408"/>
      <c r="AFL73" s="409"/>
      <c r="AFM73" s="410"/>
      <c r="AFN73" s="411"/>
      <c r="AFO73" s="412"/>
      <c r="AFP73" s="406"/>
      <c r="AFQ73" s="407"/>
      <c r="AFR73" s="408"/>
      <c r="AFS73" s="409"/>
      <c r="AFT73" s="410"/>
      <c r="AFU73" s="411"/>
      <c r="AFV73" s="412"/>
      <c r="AFW73" s="406"/>
      <c r="AFX73" s="407"/>
      <c r="AFY73" s="408"/>
      <c r="AFZ73" s="409"/>
      <c r="AGA73" s="410"/>
      <c r="AGB73" s="411"/>
      <c r="AGC73" s="412"/>
      <c r="AGD73" s="406"/>
      <c r="AGE73" s="407"/>
      <c r="AGF73" s="408"/>
      <c r="AGG73" s="409"/>
      <c r="AGH73" s="410"/>
      <c r="AGI73" s="411"/>
      <c r="AGJ73" s="412"/>
      <c r="AGK73" s="406"/>
      <c r="AGL73" s="407"/>
      <c r="AGM73" s="408"/>
      <c r="AGN73" s="409"/>
      <c r="AGO73" s="410"/>
      <c r="AGP73" s="411"/>
      <c r="AGQ73" s="412"/>
      <c r="AGR73" s="406"/>
      <c r="AGS73" s="407"/>
      <c r="AGT73" s="408"/>
      <c r="AGU73" s="409"/>
      <c r="AGV73" s="410"/>
      <c r="AGW73" s="411"/>
      <c r="AGX73" s="412"/>
      <c r="AGY73" s="406"/>
      <c r="AGZ73" s="407"/>
      <c r="AHA73" s="408"/>
      <c r="AHB73" s="409"/>
      <c r="AHC73" s="410"/>
      <c r="AHD73" s="411"/>
      <c r="AHE73" s="412"/>
      <c r="AHF73" s="406"/>
      <c r="AHG73" s="407"/>
      <c r="AHH73" s="408"/>
      <c r="AHI73" s="409"/>
      <c r="AHJ73" s="410"/>
      <c r="AHK73" s="411"/>
      <c r="AHL73" s="412"/>
      <c r="AHM73" s="406"/>
      <c r="AHN73" s="407"/>
      <c r="AHO73" s="408"/>
      <c r="AHP73" s="409"/>
      <c r="AHQ73" s="410"/>
      <c r="AHR73" s="411"/>
      <c r="AHS73" s="412"/>
      <c r="AHT73" s="406"/>
      <c r="AHU73" s="407"/>
      <c r="AHV73" s="408"/>
      <c r="AHW73" s="409"/>
      <c r="AHX73" s="410"/>
      <c r="AHY73" s="411"/>
      <c r="AHZ73" s="412"/>
      <c r="AIA73" s="406"/>
      <c r="AIB73" s="407"/>
      <c r="AIC73" s="408"/>
      <c r="AID73" s="409"/>
      <c r="AIE73" s="410"/>
      <c r="AIF73" s="411"/>
      <c r="AIG73" s="412"/>
      <c r="AIH73" s="406"/>
      <c r="AII73" s="407"/>
      <c r="AIJ73" s="408"/>
      <c r="AIK73" s="409"/>
      <c r="AIL73" s="410"/>
      <c r="AIM73" s="411"/>
      <c r="AIN73" s="412"/>
      <c r="AIO73" s="406"/>
      <c r="AIP73" s="407"/>
      <c r="AIQ73" s="408"/>
      <c r="AIR73" s="409"/>
      <c r="AIS73" s="410"/>
      <c r="AIT73" s="411"/>
      <c r="AIU73" s="412"/>
      <c r="AIV73" s="406"/>
      <c r="AIW73" s="407"/>
      <c r="AIX73" s="408"/>
      <c r="AIY73" s="409"/>
      <c r="AIZ73" s="410"/>
      <c r="AJA73" s="411"/>
      <c r="AJB73" s="412"/>
      <c r="AJC73" s="406"/>
      <c r="AJD73" s="407"/>
      <c r="AJE73" s="408"/>
      <c r="AJF73" s="409"/>
      <c r="AJG73" s="410"/>
      <c r="AJH73" s="411"/>
      <c r="AJI73" s="412"/>
      <c r="AJJ73" s="406"/>
      <c r="AJK73" s="407"/>
      <c r="AJL73" s="408"/>
      <c r="AJM73" s="409"/>
      <c r="AJN73" s="410"/>
      <c r="AJO73" s="411"/>
      <c r="AJP73" s="412"/>
      <c r="AJQ73" s="406"/>
      <c r="AJR73" s="407"/>
      <c r="AJS73" s="408"/>
      <c r="AJT73" s="409"/>
      <c r="AJU73" s="410"/>
      <c r="AJV73" s="411"/>
      <c r="AJW73" s="412"/>
      <c r="AJX73" s="406"/>
      <c r="AJY73" s="407"/>
      <c r="AJZ73" s="408"/>
      <c r="AKA73" s="409"/>
      <c r="AKB73" s="410"/>
      <c r="AKC73" s="411"/>
      <c r="AKD73" s="412"/>
      <c r="AKE73" s="406"/>
      <c r="AKF73" s="407"/>
      <c r="AKG73" s="408"/>
      <c r="AKH73" s="409"/>
      <c r="AKI73" s="410"/>
      <c r="AKJ73" s="411"/>
      <c r="AKK73" s="412"/>
      <c r="AKL73" s="406"/>
      <c r="AKM73" s="407"/>
      <c r="AKN73" s="408"/>
      <c r="AKO73" s="409"/>
      <c r="AKP73" s="410"/>
      <c r="AKQ73" s="411"/>
      <c r="AKR73" s="412"/>
      <c r="AKS73" s="406"/>
      <c r="AKT73" s="407"/>
      <c r="AKU73" s="408"/>
      <c r="AKV73" s="409"/>
      <c r="AKW73" s="410"/>
      <c r="AKX73" s="411"/>
      <c r="AKY73" s="412"/>
      <c r="AKZ73" s="406"/>
      <c r="ALA73" s="407"/>
      <c r="ALB73" s="408"/>
      <c r="ALC73" s="409"/>
      <c r="ALD73" s="410"/>
      <c r="ALE73" s="411"/>
      <c r="ALF73" s="412"/>
      <c r="ALG73" s="406"/>
      <c r="ALH73" s="407"/>
      <c r="ALI73" s="408"/>
      <c r="ALJ73" s="409"/>
      <c r="ALK73" s="410"/>
      <c r="ALL73" s="411"/>
      <c r="ALM73" s="412"/>
      <c r="ALN73" s="406"/>
      <c r="ALO73" s="407"/>
      <c r="ALP73" s="408"/>
      <c r="ALQ73" s="409"/>
      <c r="ALR73" s="410"/>
      <c r="ALS73" s="411"/>
      <c r="ALT73" s="412"/>
      <c r="ALU73" s="406"/>
      <c r="ALV73" s="407"/>
      <c r="ALW73" s="408"/>
      <c r="ALX73" s="409"/>
      <c r="ALY73" s="410"/>
      <c r="ALZ73" s="411"/>
      <c r="AMA73" s="412"/>
      <c r="AMB73" s="406"/>
      <c r="AMC73" s="407"/>
      <c r="AMD73" s="408"/>
      <c r="AME73" s="409"/>
      <c r="AMF73" s="410"/>
      <c r="AMG73" s="411"/>
      <c r="AMH73" s="412"/>
      <c r="AMI73" s="406"/>
      <c r="AMJ73" s="407"/>
      <c r="AMK73" s="408"/>
      <c r="AML73" s="409"/>
      <c r="AMM73" s="410"/>
      <c r="AMN73" s="411"/>
      <c r="AMO73" s="412"/>
      <c r="AMP73" s="406"/>
      <c r="AMQ73" s="407"/>
      <c r="AMR73" s="408"/>
      <c r="AMS73" s="409"/>
      <c r="AMT73" s="410"/>
      <c r="AMU73" s="411"/>
      <c r="AMV73" s="412"/>
      <c r="AMW73" s="406"/>
      <c r="AMX73" s="407"/>
      <c r="AMY73" s="408"/>
      <c r="AMZ73" s="409"/>
      <c r="ANA73" s="410"/>
      <c r="ANB73" s="411"/>
      <c r="ANC73" s="412"/>
      <c r="AND73" s="406"/>
      <c r="ANE73" s="407"/>
      <c r="ANF73" s="408"/>
      <c r="ANG73" s="409"/>
      <c r="ANH73" s="410"/>
      <c r="ANI73" s="411"/>
      <c r="ANJ73" s="412"/>
      <c r="ANK73" s="406"/>
      <c r="ANL73" s="407"/>
      <c r="ANM73" s="408"/>
      <c r="ANN73" s="409"/>
      <c r="ANO73" s="410"/>
      <c r="ANP73" s="411"/>
      <c r="ANQ73" s="412"/>
      <c r="ANR73" s="406"/>
      <c r="ANS73" s="407"/>
      <c r="ANT73" s="408"/>
      <c r="ANU73" s="409"/>
      <c r="ANV73" s="410"/>
      <c r="ANW73" s="411"/>
      <c r="ANX73" s="412"/>
      <c r="ANY73" s="406"/>
      <c r="ANZ73" s="407"/>
      <c r="AOA73" s="408"/>
      <c r="AOB73" s="409"/>
      <c r="AOC73" s="410"/>
      <c r="AOD73" s="411"/>
      <c r="AOE73" s="412"/>
      <c r="AOF73" s="406"/>
      <c r="AOG73" s="407"/>
      <c r="AOH73" s="408"/>
      <c r="AOI73" s="409"/>
      <c r="AOJ73" s="410"/>
      <c r="AOK73" s="411"/>
      <c r="AOL73" s="412"/>
      <c r="AOM73" s="406"/>
      <c r="AON73" s="407"/>
      <c r="AOO73" s="408"/>
      <c r="AOP73" s="409"/>
      <c r="AOQ73" s="410"/>
      <c r="AOR73" s="411"/>
      <c r="AOS73" s="412"/>
      <c r="AOT73" s="406"/>
      <c r="AOU73" s="407"/>
      <c r="AOV73" s="408"/>
      <c r="AOW73" s="409"/>
      <c r="AOX73" s="410"/>
      <c r="AOY73" s="411"/>
      <c r="AOZ73" s="412"/>
      <c r="APA73" s="406"/>
      <c r="APB73" s="407"/>
      <c r="APC73" s="408"/>
      <c r="APD73" s="409"/>
      <c r="APE73" s="410"/>
      <c r="APF73" s="411"/>
      <c r="APG73" s="412"/>
      <c r="APH73" s="406"/>
      <c r="API73" s="407"/>
      <c r="APJ73" s="408"/>
      <c r="APK73" s="409"/>
      <c r="APL73" s="410"/>
      <c r="APM73" s="411"/>
      <c r="APN73" s="412"/>
      <c r="APO73" s="406"/>
      <c r="APP73" s="407"/>
      <c r="APQ73" s="408"/>
      <c r="APR73" s="409"/>
      <c r="APS73" s="410"/>
      <c r="APT73" s="411"/>
      <c r="APU73" s="412"/>
      <c r="APV73" s="406"/>
      <c r="APW73" s="407"/>
      <c r="APX73" s="408"/>
      <c r="APY73" s="409"/>
      <c r="APZ73" s="410"/>
      <c r="AQA73" s="411"/>
      <c r="AQB73" s="412"/>
      <c r="AQC73" s="406"/>
      <c r="AQD73" s="407"/>
      <c r="AQE73" s="408"/>
      <c r="AQF73" s="409"/>
      <c r="AQG73" s="410"/>
      <c r="AQH73" s="411"/>
      <c r="AQI73" s="412"/>
      <c r="AQJ73" s="406"/>
      <c r="AQK73" s="407"/>
      <c r="AQL73" s="408"/>
      <c r="AQM73" s="409"/>
      <c r="AQN73" s="410"/>
      <c r="AQO73" s="411"/>
      <c r="AQP73" s="412"/>
      <c r="AQQ73" s="406"/>
      <c r="AQR73" s="407"/>
      <c r="AQS73" s="408"/>
      <c r="AQT73" s="409"/>
      <c r="AQU73" s="410"/>
      <c r="AQV73" s="411"/>
      <c r="AQW73" s="412"/>
      <c r="AQX73" s="406"/>
      <c r="AQY73" s="407"/>
      <c r="AQZ73" s="408"/>
      <c r="ARA73" s="409"/>
      <c r="ARB73" s="410"/>
      <c r="ARC73" s="411"/>
      <c r="ARD73" s="412"/>
      <c r="ARE73" s="406"/>
      <c r="ARF73" s="407"/>
      <c r="ARG73" s="408"/>
      <c r="ARH73" s="409"/>
      <c r="ARI73" s="410"/>
      <c r="ARJ73" s="411"/>
      <c r="ARK73" s="412"/>
      <c r="ARL73" s="406"/>
      <c r="ARM73" s="407"/>
      <c r="ARN73" s="408"/>
      <c r="ARO73" s="409"/>
      <c r="ARP73" s="410"/>
      <c r="ARQ73" s="411"/>
      <c r="ARR73" s="412"/>
      <c r="ARS73" s="406"/>
      <c r="ART73" s="407"/>
      <c r="ARU73" s="408"/>
      <c r="ARV73" s="409"/>
      <c r="ARW73" s="410"/>
      <c r="ARX73" s="411"/>
      <c r="ARY73" s="412"/>
      <c r="ARZ73" s="406"/>
      <c r="ASA73" s="407"/>
      <c r="ASB73" s="408"/>
      <c r="ASC73" s="409"/>
      <c r="ASD73" s="410"/>
      <c r="ASE73" s="411"/>
      <c r="ASF73" s="412"/>
      <c r="ASG73" s="406"/>
      <c r="ASH73" s="407"/>
      <c r="ASI73" s="408"/>
      <c r="ASJ73" s="409"/>
      <c r="ASK73" s="410"/>
      <c r="ASL73" s="411"/>
      <c r="ASM73" s="412"/>
      <c r="ASN73" s="406"/>
      <c r="ASO73" s="407"/>
      <c r="ASP73" s="408"/>
      <c r="ASQ73" s="409"/>
      <c r="ASR73" s="410"/>
      <c r="ASS73" s="411"/>
      <c r="AST73" s="412"/>
      <c r="ASU73" s="406"/>
      <c r="ASV73" s="407"/>
      <c r="ASW73" s="408"/>
      <c r="ASX73" s="409"/>
      <c r="ASY73" s="410"/>
      <c r="ASZ73" s="411"/>
      <c r="ATA73" s="412"/>
      <c r="ATB73" s="406"/>
      <c r="ATC73" s="407"/>
      <c r="ATD73" s="408"/>
      <c r="ATE73" s="409"/>
      <c r="ATF73" s="410"/>
      <c r="ATG73" s="411"/>
      <c r="ATH73" s="412"/>
      <c r="ATI73" s="406"/>
      <c r="ATJ73" s="407"/>
      <c r="ATK73" s="408"/>
      <c r="ATL73" s="409"/>
      <c r="ATM73" s="410"/>
      <c r="ATN73" s="411"/>
      <c r="ATO73" s="412"/>
      <c r="ATP73" s="406"/>
      <c r="ATQ73" s="407"/>
      <c r="ATR73" s="408"/>
      <c r="ATS73" s="409"/>
      <c r="ATT73" s="410"/>
      <c r="ATU73" s="411"/>
      <c r="ATV73" s="412"/>
      <c r="ATW73" s="406"/>
      <c r="ATX73" s="407"/>
      <c r="ATY73" s="408"/>
      <c r="ATZ73" s="409"/>
      <c r="AUA73" s="410"/>
      <c r="AUB73" s="411"/>
      <c r="AUC73" s="412"/>
      <c r="AUD73" s="406"/>
      <c r="AUE73" s="407"/>
      <c r="AUF73" s="408"/>
      <c r="AUG73" s="409"/>
      <c r="AUH73" s="410"/>
      <c r="AUI73" s="411"/>
      <c r="AUJ73" s="412"/>
      <c r="AUK73" s="406"/>
      <c r="AUL73" s="407"/>
      <c r="AUM73" s="408"/>
      <c r="AUN73" s="409"/>
      <c r="AUO73" s="410"/>
      <c r="AUP73" s="411"/>
      <c r="AUQ73" s="412"/>
      <c r="AUR73" s="406"/>
      <c r="AUS73" s="407"/>
      <c r="AUT73" s="408"/>
      <c r="AUU73" s="409"/>
      <c r="AUV73" s="410"/>
      <c r="AUW73" s="411"/>
      <c r="AUX73" s="412"/>
      <c r="AUY73" s="406"/>
      <c r="AUZ73" s="407"/>
      <c r="AVA73" s="408"/>
      <c r="AVB73" s="409"/>
      <c r="AVC73" s="410"/>
      <c r="AVD73" s="411"/>
      <c r="AVE73" s="412"/>
      <c r="AVF73" s="406"/>
      <c r="AVG73" s="407"/>
      <c r="AVH73" s="408"/>
      <c r="AVI73" s="409"/>
      <c r="AVJ73" s="410"/>
      <c r="AVK73" s="411"/>
      <c r="AVL73" s="412"/>
      <c r="AVM73" s="406"/>
      <c r="AVN73" s="407"/>
      <c r="AVO73" s="408"/>
      <c r="AVP73" s="409"/>
      <c r="AVQ73" s="410"/>
      <c r="AVR73" s="411"/>
      <c r="AVS73" s="412"/>
      <c r="AVT73" s="406"/>
      <c r="AVU73" s="407"/>
      <c r="AVV73" s="408"/>
      <c r="AVW73" s="409"/>
      <c r="AVX73" s="410"/>
      <c r="AVY73" s="411"/>
      <c r="AVZ73" s="412"/>
      <c r="AWA73" s="406"/>
      <c r="AWB73" s="407"/>
      <c r="AWC73" s="408"/>
      <c r="AWD73" s="409"/>
      <c r="AWE73" s="410"/>
      <c r="AWF73" s="411"/>
      <c r="AWG73" s="412"/>
      <c r="AWH73" s="406"/>
      <c r="AWI73" s="407"/>
      <c r="AWJ73" s="408"/>
      <c r="AWK73" s="409"/>
      <c r="AWL73" s="410"/>
      <c r="AWM73" s="411"/>
      <c r="AWN73" s="412"/>
      <c r="AWO73" s="406"/>
      <c r="AWP73" s="407"/>
      <c r="AWQ73" s="408"/>
      <c r="AWR73" s="409"/>
      <c r="AWS73" s="410"/>
      <c r="AWT73" s="411"/>
      <c r="AWU73" s="412"/>
      <c r="AWV73" s="406"/>
      <c r="AWW73" s="407"/>
      <c r="AWX73" s="408"/>
      <c r="AWY73" s="409"/>
      <c r="AWZ73" s="410"/>
      <c r="AXA73" s="411"/>
      <c r="AXB73" s="412"/>
      <c r="AXC73" s="406"/>
      <c r="AXD73" s="407"/>
      <c r="AXE73" s="408"/>
      <c r="AXF73" s="409"/>
      <c r="AXG73" s="410"/>
      <c r="AXH73" s="411"/>
      <c r="AXI73" s="412"/>
      <c r="AXJ73" s="406"/>
      <c r="AXK73" s="407"/>
      <c r="AXL73" s="408"/>
      <c r="AXM73" s="409"/>
      <c r="AXN73" s="410"/>
      <c r="AXO73" s="411"/>
      <c r="AXP73" s="412"/>
      <c r="AXQ73" s="406"/>
      <c r="AXR73" s="407"/>
      <c r="AXS73" s="408"/>
      <c r="AXT73" s="409"/>
      <c r="AXU73" s="410"/>
      <c r="AXV73" s="411"/>
      <c r="AXW73" s="412"/>
      <c r="AXX73" s="406"/>
      <c r="AXY73" s="407"/>
      <c r="AXZ73" s="408"/>
      <c r="AYA73" s="409"/>
      <c r="AYB73" s="410"/>
      <c r="AYC73" s="411"/>
      <c r="AYD73" s="412"/>
      <c r="AYE73" s="406"/>
      <c r="AYF73" s="407"/>
      <c r="AYG73" s="408"/>
      <c r="AYH73" s="409"/>
      <c r="AYI73" s="410"/>
      <c r="AYJ73" s="411"/>
      <c r="AYK73" s="412"/>
      <c r="AYL73" s="406"/>
      <c r="AYM73" s="407"/>
      <c r="AYN73" s="408"/>
      <c r="AYO73" s="409"/>
      <c r="AYP73" s="410"/>
      <c r="AYQ73" s="411"/>
      <c r="AYR73" s="412"/>
      <c r="AYS73" s="406"/>
      <c r="AYT73" s="407"/>
      <c r="AYU73" s="408"/>
      <c r="AYV73" s="409"/>
      <c r="AYW73" s="410"/>
      <c r="AYX73" s="411"/>
      <c r="AYY73" s="412"/>
      <c r="AYZ73" s="406"/>
      <c r="AZA73" s="407"/>
      <c r="AZB73" s="408"/>
      <c r="AZC73" s="409"/>
      <c r="AZD73" s="410"/>
      <c r="AZE73" s="411"/>
      <c r="AZF73" s="412"/>
      <c r="AZG73" s="406"/>
      <c r="AZH73" s="407"/>
      <c r="AZI73" s="408"/>
      <c r="AZJ73" s="409"/>
      <c r="AZK73" s="410"/>
      <c r="AZL73" s="411"/>
      <c r="AZM73" s="412"/>
      <c r="AZN73" s="406"/>
      <c r="AZO73" s="407"/>
      <c r="AZP73" s="408"/>
      <c r="AZQ73" s="409"/>
      <c r="AZR73" s="410"/>
      <c r="AZS73" s="411"/>
      <c r="AZT73" s="412"/>
      <c r="AZU73" s="406"/>
      <c r="AZV73" s="407"/>
      <c r="AZW73" s="408"/>
      <c r="AZX73" s="409"/>
      <c r="AZY73" s="410"/>
      <c r="AZZ73" s="411"/>
      <c r="BAA73" s="412"/>
      <c r="BAB73" s="406"/>
      <c r="BAC73" s="407"/>
      <c r="BAD73" s="408"/>
      <c r="BAE73" s="409"/>
      <c r="BAF73" s="410"/>
      <c r="BAG73" s="411"/>
      <c r="BAH73" s="412"/>
      <c r="BAI73" s="406"/>
      <c r="BAJ73" s="407"/>
      <c r="BAK73" s="408"/>
      <c r="BAL73" s="409"/>
      <c r="BAM73" s="410"/>
      <c r="BAN73" s="411"/>
      <c r="BAO73" s="412"/>
      <c r="BAP73" s="406"/>
      <c r="BAQ73" s="407"/>
      <c r="BAR73" s="408"/>
      <c r="BAS73" s="409"/>
      <c r="BAT73" s="410"/>
      <c r="BAU73" s="411"/>
      <c r="BAV73" s="412"/>
      <c r="BAW73" s="406"/>
      <c r="BAX73" s="407"/>
      <c r="BAY73" s="408"/>
      <c r="BAZ73" s="409"/>
      <c r="BBA73" s="410"/>
      <c r="BBB73" s="411"/>
      <c r="BBC73" s="412"/>
      <c r="BBD73" s="406"/>
      <c r="BBE73" s="407"/>
      <c r="BBF73" s="408"/>
      <c r="BBG73" s="409"/>
      <c r="BBH73" s="410"/>
      <c r="BBI73" s="411"/>
      <c r="BBJ73" s="412"/>
      <c r="BBK73" s="406"/>
      <c r="BBL73" s="407"/>
      <c r="BBM73" s="408"/>
      <c r="BBN73" s="409"/>
      <c r="BBO73" s="410"/>
      <c r="BBP73" s="411"/>
      <c r="BBQ73" s="412"/>
      <c r="BBR73" s="406"/>
      <c r="BBS73" s="407"/>
      <c r="BBT73" s="408"/>
      <c r="BBU73" s="409"/>
      <c r="BBV73" s="410"/>
      <c r="BBW73" s="411"/>
      <c r="BBX73" s="412"/>
      <c r="BBY73" s="406"/>
      <c r="BBZ73" s="407"/>
      <c r="BCA73" s="408"/>
      <c r="BCB73" s="409"/>
      <c r="BCC73" s="410"/>
      <c r="BCD73" s="411"/>
      <c r="BCE73" s="412"/>
      <c r="BCF73" s="406"/>
      <c r="BCG73" s="407"/>
      <c r="BCH73" s="408"/>
      <c r="BCI73" s="409"/>
      <c r="BCJ73" s="410"/>
      <c r="BCK73" s="411"/>
      <c r="BCL73" s="412"/>
      <c r="BCM73" s="406"/>
      <c r="BCN73" s="407"/>
      <c r="BCO73" s="408"/>
      <c r="BCP73" s="409"/>
      <c r="BCQ73" s="410"/>
      <c r="BCR73" s="411"/>
      <c r="BCS73" s="412"/>
      <c r="BCT73" s="406"/>
      <c r="BCU73" s="407"/>
      <c r="BCV73" s="408"/>
      <c r="BCW73" s="409"/>
      <c r="BCX73" s="410"/>
      <c r="BCY73" s="411"/>
      <c r="BCZ73" s="412"/>
      <c r="BDA73" s="406"/>
      <c r="BDB73" s="407"/>
      <c r="BDC73" s="408"/>
      <c r="BDD73" s="409"/>
      <c r="BDE73" s="410"/>
      <c r="BDF73" s="411"/>
      <c r="BDG73" s="412"/>
      <c r="BDH73" s="406"/>
      <c r="BDI73" s="407"/>
      <c r="BDJ73" s="408"/>
      <c r="BDK73" s="409"/>
      <c r="BDL73" s="410"/>
      <c r="BDM73" s="411"/>
      <c r="BDN73" s="412"/>
      <c r="BDO73" s="406"/>
      <c r="BDP73" s="407"/>
      <c r="BDQ73" s="408"/>
      <c r="BDR73" s="409"/>
      <c r="BDS73" s="410"/>
      <c r="BDT73" s="411"/>
      <c r="BDU73" s="412"/>
      <c r="BDV73" s="406"/>
      <c r="BDW73" s="407"/>
      <c r="BDX73" s="408"/>
      <c r="BDY73" s="409"/>
      <c r="BDZ73" s="410"/>
      <c r="BEA73" s="411"/>
      <c r="BEB73" s="412"/>
      <c r="BEC73" s="406"/>
      <c r="BED73" s="407"/>
      <c r="BEE73" s="408"/>
      <c r="BEF73" s="409"/>
      <c r="BEG73" s="410"/>
      <c r="BEH73" s="411"/>
      <c r="BEI73" s="412"/>
      <c r="BEJ73" s="406"/>
      <c r="BEK73" s="407"/>
      <c r="BEL73" s="408"/>
      <c r="BEM73" s="409"/>
      <c r="BEN73" s="410"/>
      <c r="BEO73" s="411"/>
      <c r="BEP73" s="412"/>
      <c r="BEQ73" s="406"/>
      <c r="BER73" s="407"/>
      <c r="BES73" s="408"/>
      <c r="BET73" s="409"/>
      <c r="BEU73" s="410"/>
      <c r="BEV73" s="411"/>
      <c r="BEW73" s="412"/>
      <c r="BEX73" s="406"/>
      <c r="BEY73" s="407"/>
      <c r="BEZ73" s="408"/>
      <c r="BFA73" s="409"/>
      <c r="BFB73" s="410"/>
      <c r="BFC73" s="411"/>
      <c r="BFD73" s="412"/>
      <c r="BFE73" s="406"/>
      <c r="BFF73" s="407"/>
      <c r="BFG73" s="408"/>
      <c r="BFH73" s="409"/>
      <c r="BFI73" s="410"/>
      <c r="BFJ73" s="411"/>
      <c r="BFK73" s="412"/>
      <c r="BFL73" s="406"/>
      <c r="BFM73" s="407"/>
      <c r="BFN73" s="408"/>
      <c r="BFO73" s="409"/>
      <c r="BFP73" s="410"/>
      <c r="BFQ73" s="411"/>
      <c r="BFR73" s="412"/>
      <c r="BFS73" s="406"/>
      <c r="BFT73" s="407"/>
      <c r="BFU73" s="408"/>
      <c r="BFV73" s="409"/>
      <c r="BFW73" s="410"/>
      <c r="BFX73" s="411"/>
      <c r="BFY73" s="412"/>
      <c r="BFZ73" s="406"/>
      <c r="BGA73" s="407"/>
      <c r="BGB73" s="408"/>
      <c r="BGC73" s="409"/>
      <c r="BGD73" s="410"/>
      <c r="BGE73" s="411"/>
      <c r="BGF73" s="412"/>
      <c r="BGG73" s="406"/>
      <c r="BGH73" s="407"/>
      <c r="BGI73" s="408"/>
      <c r="BGJ73" s="409"/>
      <c r="BGK73" s="410"/>
      <c r="BGL73" s="411"/>
      <c r="BGM73" s="412"/>
      <c r="BGN73" s="406"/>
      <c r="BGO73" s="407"/>
      <c r="BGP73" s="408"/>
      <c r="BGQ73" s="409"/>
      <c r="BGR73" s="410"/>
      <c r="BGS73" s="411"/>
      <c r="BGT73" s="412"/>
      <c r="BGU73" s="406"/>
      <c r="BGV73" s="407"/>
      <c r="BGW73" s="408"/>
      <c r="BGX73" s="409"/>
      <c r="BGY73" s="410"/>
      <c r="BGZ73" s="411"/>
      <c r="BHA73" s="412"/>
      <c r="BHB73" s="406"/>
      <c r="BHC73" s="407"/>
      <c r="BHD73" s="408"/>
      <c r="BHE73" s="409"/>
      <c r="BHF73" s="410"/>
      <c r="BHG73" s="411"/>
      <c r="BHH73" s="412"/>
      <c r="BHI73" s="406"/>
      <c r="BHJ73" s="407"/>
      <c r="BHK73" s="408"/>
      <c r="BHL73" s="409"/>
      <c r="BHM73" s="410"/>
      <c r="BHN73" s="411"/>
      <c r="BHO73" s="412"/>
      <c r="BHP73" s="406"/>
      <c r="BHQ73" s="407"/>
      <c r="BHR73" s="408"/>
      <c r="BHS73" s="409"/>
      <c r="BHT73" s="410"/>
      <c r="BHU73" s="411"/>
      <c r="BHV73" s="412"/>
      <c r="BHW73" s="406"/>
      <c r="BHX73" s="407"/>
      <c r="BHY73" s="408"/>
      <c r="BHZ73" s="409"/>
      <c r="BIA73" s="410"/>
      <c r="BIB73" s="411"/>
      <c r="BIC73" s="412"/>
      <c r="BID73" s="406"/>
      <c r="BIE73" s="407"/>
      <c r="BIF73" s="408"/>
      <c r="BIG73" s="409"/>
      <c r="BIH73" s="410"/>
      <c r="BII73" s="411"/>
      <c r="BIJ73" s="412"/>
      <c r="BIK73" s="406"/>
      <c r="BIL73" s="407"/>
      <c r="BIM73" s="408"/>
      <c r="BIN73" s="409"/>
      <c r="BIO73" s="410"/>
      <c r="BIP73" s="411"/>
      <c r="BIQ73" s="412"/>
      <c r="BIR73" s="406"/>
      <c r="BIS73" s="407"/>
      <c r="BIT73" s="408"/>
      <c r="BIU73" s="409"/>
      <c r="BIV73" s="410"/>
      <c r="BIW73" s="411"/>
      <c r="BIX73" s="412"/>
      <c r="BIY73" s="406"/>
      <c r="BIZ73" s="407"/>
      <c r="BJA73" s="408"/>
      <c r="BJB73" s="409"/>
      <c r="BJC73" s="410"/>
      <c r="BJD73" s="411"/>
      <c r="BJE73" s="412"/>
      <c r="BJF73" s="406"/>
      <c r="BJG73" s="407"/>
      <c r="BJH73" s="408"/>
      <c r="BJI73" s="409"/>
      <c r="BJJ73" s="410"/>
      <c r="BJK73" s="411"/>
      <c r="BJL73" s="412"/>
      <c r="BJM73" s="406"/>
      <c r="BJN73" s="407"/>
      <c r="BJO73" s="408"/>
      <c r="BJP73" s="409"/>
      <c r="BJQ73" s="410"/>
      <c r="BJR73" s="411"/>
      <c r="BJS73" s="412"/>
      <c r="BJT73" s="406"/>
      <c r="BJU73" s="407"/>
      <c r="BJV73" s="408"/>
      <c r="BJW73" s="409"/>
      <c r="BJX73" s="410"/>
      <c r="BJY73" s="411"/>
      <c r="BJZ73" s="412"/>
      <c r="BKA73" s="406"/>
      <c r="BKB73" s="407"/>
      <c r="BKC73" s="408"/>
      <c r="BKD73" s="409"/>
      <c r="BKE73" s="410"/>
      <c r="BKF73" s="411"/>
      <c r="BKG73" s="412"/>
      <c r="BKH73" s="406"/>
      <c r="BKI73" s="407"/>
      <c r="BKJ73" s="408"/>
      <c r="BKK73" s="409"/>
      <c r="BKL73" s="410"/>
      <c r="BKM73" s="411"/>
      <c r="BKN73" s="412"/>
      <c r="BKO73" s="406"/>
      <c r="BKP73" s="407"/>
      <c r="BKQ73" s="408"/>
      <c r="BKR73" s="409"/>
      <c r="BKS73" s="410"/>
      <c r="BKT73" s="411"/>
      <c r="BKU73" s="412"/>
      <c r="BKV73" s="406"/>
      <c r="BKW73" s="407"/>
      <c r="BKX73" s="408"/>
      <c r="BKY73" s="409"/>
      <c r="BKZ73" s="410"/>
      <c r="BLA73" s="411"/>
      <c r="BLB73" s="412"/>
      <c r="BLC73" s="406"/>
      <c r="BLD73" s="407"/>
      <c r="BLE73" s="408"/>
      <c r="BLF73" s="409"/>
      <c r="BLG73" s="410"/>
      <c r="BLH73" s="411"/>
      <c r="BLI73" s="412"/>
      <c r="BLJ73" s="406"/>
      <c r="BLK73" s="407"/>
      <c r="BLL73" s="408"/>
      <c r="BLM73" s="409"/>
      <c r="BLN73" s="410"/>
      <c r="BLO73" s="411"/>
      <c r="BLP73" s="412"/>
      <c r="BLQ73" s="406"/>
      <c r="BLR73" s="407"/>
      <c r="BLS73" s="408"/>
      <c r="BLT73" s="409"/>
      <c r="BLU73" s="410"/>
      <c r="BLV73" s="411"/>
      <c r="BLW73" s="412"/>
      <c r="BLX73" s="406"/>
      <c r="BLY73" s="407"/>
      <c r="BLZ73" s="408"/>
      <c r="BMA73" s="409"/>
      <c r="BMB73" s="410"/>
      <c r="BMC73" s="411"/>
      <c r="BMD73" s="412"/>
      <c r="BME73" s="406"/>
      <c r="BMF73" s="407"/>
      <c r="BMG73" s="408"/>
      <c r="BMH73" s="409"/>
      <c r="BMI73" s="410"/>
      <c r="BMJ73" s="411"/>
      <c r="BMK73" s="412"/>
      <c r="BML73" s="406"/>
      <c r="BMM73" s="407"/>
      <c r="BMN73" s="408"/>
      <c r="BMO73" s="409"/>
      <c r="BMP73" s="410"/>
      <c r="BMQ73" s="411"/>
      <c r="BMR73" s="412"/>
      <c r="BMS73" s="406"/>
      <c r="BMT73" s="407"/>
      <c r="BMU73" s="408"/>
      <c r="BMV73" s="409"/>
      <c r="BMW73" s="410"/>
      <c r="BMX73" s="411"/>
      <c r="BMY73" s="412"/>
      <c r="BMZ73" s="406"/>
      <c r="BNA73" s="407"/>
      <c r="BNB73" s="408"/>
      <c r="BNC73" s="409"/>
      <c r="BND73" s="410"/>
      <c r="BNE73" s="411"/>
      <c r="BNF73" s="412"/>
      <c r="BNG73" s="406"/>
      <c r="BNH73" s="407"/>
      <c r="BNI73" s="408"/>
      <c r="BNJ73" s="409"/>
      <c r="BNK73" s="410"/>
      <c r="BNL73" s="411"/>
      <c r="BNM73" s="412"/>
      <c r="BNN73" s="406"/>
      <c r="BNO73" s="407"/>
      <c r="BNP73" s="408"/>
      <c r="BNQ73" s="409"/>
      <c r="BNR73" s="410"/>
      <c r="BNS73" s="411"/>
      <c r="BNT73" s="412"/>
      <c r="BNU73" s="406"/>
      <c r="BNV73" s="407"/>
      <c r="BNW73" s="408"/>
      <c r="BNX73" s="409"/>
      <c r="BNY73" s="410"/>
      <c r="BNZ73" s="411"/>
      <c r="BOA73" s="412"/>
      <c r="BOB73" s="406"/>
      <c r="BOC73" s="407"/>
      <c r="BOD73" s="408"/>
      <c r="BOE73" s="409"/>
      <c r="BOF73" s="410"/>
      <c r="BOG73" s="411"/>
      <c r="BOH73" s="412"/>
      <c r="BOI73" s="406"/>
      <c r="BOJ73" s="407"/>
      <c r="BOK73" s="408"/>
      <c r="BOL73" s="409"/>
      <c r="BOM73" s="410"/>
      <c r="BON73" s="411"/>
      <c r="BOO73" s="412"/>
      <c r="BOP73" s="406"/>
      <c r="BOQ73" s="407"/>
      <c r="BOR73" s="408"/>
      <c r="BOS73" s="409"/>
      <c r="BOT73" s="410"/>
      <c r="BOU73" s="411"/>
      <c r="BOV73" s="412"/>
      <c r="BOW73" s="406"/>
      <c r="BOX73" s="407"/>
      <c r="BOY73" s="408"/>
      <c r="BOZ73" s="409"/>
      <c r="BPA73" s="410"/>
      <c r="BPB73" s="411"/>
      <c r="BPC73" s="412"/>
      <c r="BPD73" s="406"/>
      <c r="BPE73" s="407"/>
      <c r="BPF73" s="408"/>
      <c r="BPG73" s="409"/>
      <c r="BPH73" s="410"/>
      <c r="BPI73" s="411"/>
      <c r="BPJ73" s="412"/>
      <c r="BPK73" s="406"/>
      <c r="BPL73" s="407"/>
      <c r="BPM73" s="408"/>
      <c r="BPN73" s="409"/>
      <c r="BPO73" s="410"/>
      <c r="BPP73" s="411"/>
      <c r="BPQ73" s="412"/>
      <c r="BPR73" s="406"/>
      <c r="BPS73" s="407"/>
      <c r="BPT73" s="408"/>
      <c r="BPU73" s="409"/>
      <c r="BPV73" s="410"/>
      <c r="BPW73" s="411"/>
      <c r="BPX73" s="412"/>
      <c r="BPY73" s="406"/>
      <c r="BPZ73" s="407"/>
      <c r="BQA73" s="408"/>
      <c r="BQB73" s="409"/>
      <c r="BQC73" s="410"/>
      <c r="BQD73" s="411"/>
      <c r="BQE73" s="412"/>
      <c r="BQF73" s="406"/>
      <c r="BQG73" s="407"/>
      <c r="BQH73" s="408"/>
      <c r="BQI73" s="409"/>
      <c r="BQJ73" s="410"/>
      <c r="BQK73" s="411"/>
      <c r="BQL73" s="412"/>
      <c r="BQM73" s="406"/>
      <c r="BQN73" s="407"/>
      <c r="BQO73" s="408"/>
      <c r="BQP73" s="409"/>
      <c r="BQQ73" s="410"/>
      <c r="BQR73" s="411"/>
      <c r="BQS73" s="412"/>
      <c r="BQT73" s="406"/>
      <c r="BQU73" s="407"/>
      <c r="BQV73" s="408"/>
      <c r="BQW73" s="409"/>
      <c r="BQX73" s="410"/>
      <c r="BQY73" s="411"/>
      <c r="BQZ73" s="412"/>
      <c r="BRA73" s="406"/>
      <c r="BRB73" s="407"/>
      <c r="BRC73" s="408"/>
      <c r="BRD73" s="409"/>
      <c r="BRE73" s="410"/>
      <c r="BRF73" s="411"/>
      <c r="BRG73" s="412"/>
      <c r="BRH73" s="406"/>
      <c r="BRI73" s="407"/>
      <c r="BRJ73" s="408"/>
      <c r="BRK73" s="409"/>
      <c r="BRL73" s="410"/>
      <c r="BRM73" s="411"/>
      <c r="BRN73" s="412"/>
      <c r="BRO73" s="406"/>
      <c r="BRP73" s="407"/>
      <c r="BRQ73" s="408"/>
      <c r="BRR73" s="409"/>
      <c r="BRS73" s="410"/>
      <c r="BRT73" s="411"/>
      <c r="BRU73" s="412"/>
      <c r="BRV73" s="406"/>
      <c r="BRW73" s="407"/>
      <c r="BRX73" s="408"/>
      <c r="BRY73" s="409"/>
      <c r="BRZ73" s="410"/>
      <c r="BSA73" s="411"/>
      <c r="BSB73" s="412"/>
      <c r="BSC73" s="406"/>
      <c r="BSD73" s="407"/>
      <c r="BSE73" s="408"/>
      <c r="BSF73" s="409"/>
      <c r="BSG73" s="410"/>
      <c r="BSH73" s="411"/>
      <c r="BSI73" s="412"/>
      <c r="BSJ73" s="406"/>
      <c r="BSK73" s="407"/>
      <c r="BSL73" s="408"/>
      <c r="BSM73" s="409"/>
      <c r="BSN73" s="410"/>
      <c r="BSO73" s="411"/>
      <c r="BSP73" s="412"/>
      <c r="BSQ73" s="406"/>
      <c r="BSR73" s="407"/>
      <c r="BSS73" s="408"/>
      <c r="BST73" s="409"/>
      <c r="BSU73" s="410"/>
      <c r="BSV73" s="411"/>
      <c r="BSW73" s="412"/>
      <c r="BSX73" s="406"/>
      <c r="BSY73" s="407"/>
      <c r="BSZ73" s="408"/>
      <c r="BTA73" s="409"/>
      <c r="BTB73" s="410"/>
      <c r="BTC73" s="411"/>
      <c r="BTD73" s="412"/>
      <c r="BTE73" s="406"/>
      <c r="BTF73" s="407"/>
      <c r="BTG73" s="408"/>
      <c r="BTH73" s="409"/>
      <c r="BTI73" s="410"/>
      <c r="BTJ73" s="411"/>
      <c r="BTK73" s="412"/>
      <c r="BTL73" s="406"/>
      <c r="BTM73" s="407"/>
      <c r="BTN73" s="408"/>
      <c r="BTO73" s="409"/>
      <c r="BTP73" s="410"/>
      <c r="BTQ73" s="411"/>
      <c r="BTR73" s="412"/>
      <c r="BTS73" s="406"/>
      <c r="BTT73" s="407"/>
      <c r="BTU73" s="408"/>
      <c r="BTV73" s="409"/>
      <c r="BTW73" s="410"/>
      <c r="BTX73" s="411"/>
      <c r="BTY73" s="412"/>
      <c r="BTZ73" s="406"/>
      <c r="BUA73" s="407"/>
      <c r="BUB73" s="408"/>
      <c r="BUC73" s="409"/>
      <c r="BUD73" s="410"/>
      <c r="BUE73" s="411"/>
      <c r="BUF73" s="412"/>
      <c r="BUG73" s="406"/>
      <c r="BUH73" s="407"/>
      <c r="BUI73" s="408"/>
      <c r="BUJ73" s="409"/>
      <c r="BUK73" s="410"/>
      <c r="BUL73" s="411"/>
      <c r="BUM73" s="412"/>
      <c r="BUN73" s="406"/>
      <c r="BUO73" s="407"/>
      <c r="BUP73" s="408"/>
      <c r="BUQ73" s="409"/>
      <c r="BUR73" s="410"/>
      <c r="BUS73" s="411"/>
      <c r="BUT73" s="412"/>
      <c r="BUU73" s="406"/>
      <c r="BUV73" s="407"/>
      <c r="BUW73" s="408"/>
      <c r="BUX73" s="409"/>
      <c r="BUY73" s="410"/>
      <c r="BUZ73" s="411"/>
      <c r="BVA73" s="412"/>
      <c r="BVB73" s="406"/>
      <c r="BVC73" s="407"/>
      <c r="BVD73" s="408"/>
      <c r="BVE73" s="409"/>
      <c r="BVF73" s="410"/>
      <c r="BVG73" s="411"/>
      <c r="BVH73" s="412"/>
      <c r="BVI73" s="406"/>
      <c r="BVJ73" s="407"/>
      <c r="BVK73" s="408"/>
      <c r="BVL73" s="409"/>
      <c r="BVM73" s="410"/>
      <c r="BVN73" s="411"/>
      <c r="BVO73" s="412"/>
      <c r="BVP73" s="406"/>
      <c r="BVQ73" s="407"/>
      <c r="BVR73" s="408"/>
      <c r="BVS73" s="409"/>
      <c r="BVT73" s="410"/>
      <c r="BVU73" s="411"/>
      <c r="BVV73" s="412"/>
      <c r="BVW73" s="406"/>
      <c r="BVX73" s="407"/>
      <c r="BVY73" s="408"/>
      <c r="BVZ73" s="409"/>
      <c r="BWA73" s="410"/>
      <c r="BWB73" s="411"/>
      <c r="BWC73" s="412"/>
      <c r="BWD73" s="406"/>
      <c r="BWE73" s="407"/>
      <c r="BWF73" s="408"/>
      <c r="BWG73" s="409"/>
      <c r="BWH73" s="410"/>
      <c r="BWI73" s="411"/>
      <c r="BWJ73" s="412"/>
      <c r="BWK73" s="406"/>
      <c r="BWL73" s="407"/>
      <c r="BWM73" s="408"/>
      <c r="BWN73" s="409"/>
      <c r="BWO73" s="410"/>
      <c r="BWP73" s="411"/>
      <c r="BWQ73" s="412"/>
      <c r="BWR73" s="406"/>
      <c r="BWS73" s="407"/>
      <c r="BWT73" s="408"/>
      <c r="BWU73" s="409"/>
      <c r="BWV73" s="410"/>
      <c r="BWW73" s="411"/>
      <c r="BWX73" s="412"/>
      <c r="BWY73" s="406"/>
      <c r="BWZ73" s="407"/>
      <c r="BXA73" s="408"/>
      <c r="BXB73" s="409"/>
      <c r="BXC73" s="410"/>
      <c r="BXD73" s="411"/>
      <c r="BXE73" s="412"/>
      <c r="BXF73" s="406"/>
      <c r="BXG73" s="407"/>
      <c r="BXH73" s="408"/>
      <c r="BXI73" s="409"/>
      <c r="BXJ73" s="410"/>
      <c r="BXK73" s="411"/>
      <c r="BXL73" s="412"/>
      <c r="BXM73" s="406"/>
      <c r="BXN73" s="407"/>
      <c r="BXO73" s="408"/>
      <c r="BXP73" s="409"/>
      <c r="BXQ73" s="410"/>
      <c r="BXR73" s="411"/>
      <c r="BXS73" s="412"/>
      <c r="BXT73" s="406"/>
      <c r="BXU73" s="407"/>
      <c r="BXV73" s="408"/>
      <c r="BXW73" s="409"/>
      <c r="BXX73" s="410"/>
      <c r="BXY73" s="411"/>
      <c r="BXZ73" s="412"/>
      <c r="BYA73" s="406"/>
      <c r="BYB73" s="407"/>
      <c r="BYC73" s="408"/>
      <c r="BYD73" s="409"/>
      <c r="BYE73" s="410"/>
      <c r="BYF73" s="411"/>
      <c r="BYG73" s="412"/>
      <c r="BYH73" s="406"/>
      <c r="BYI73" s="407"/>
      <c r="BYJ73" s="408"/>
      <c r="BYK73" s="409"/>
      <c r="BYL73" s="410"/>
      <c r="BYM73" s="411"/>
      <c r="BYN73" s="412"/>
      <c r="BYO73" s="406"/>
      <c r="BYP73" s="407"/>
      <c r="BYQ73" s="408"/>
      <c r="BYR73" s="409"/>
      <c r="BYS73" s="410"/>
      <c r="BYT73" s="411"/>
      <c r="BYU73" s="412"/>
      <c r="BYV73" s="406"/>
      <c r="BYW73" s="407"/>
      <c r="BYX73" s="408"/>
      <c r="BYY73" s="409"/>
      <c r="BYZ73" s="410"/>
      <c r="BZA73" s="411"/>
      <c r="BZB73" s="412"/>
      <c r="BZC73" s="406"/>
      <c r="BZD73" s="407"/>
      <c r="BZE73" s="408"/>
      <c r="BZF73" s="409"/>
      <c r="BZG73" s="410"/>
      <c r="BZH73" s="411"/>
      <c r="BZI73" s="412"/>
      <c r="BZJ73" s="406"/>
      <c r="BZK73" s="407"/>
      <c r="BZL73" s="408"/>
      <c r="BZM73" s="409"/>
      <c r="BZN73" s="410"/>
      <c r="BZO73" s="411"/>
      <c r="BZP73" s="412"/>
      <c r="BZQ73" s="406"/>
      <c r="BZR73" s="407"/>
      <c r="BZS73" s="408"/>
      <c r="BZT73" s="409"/>
      <c r="BZU73" s="410"/>
      <c r="BZV73" s="411"/>
      <c r="BZW73" s="412"/>
      <c r="BZX73" s="406"/>
      <c r="BZY73" s="407"/>
      <c r="BZZ73" s="408"/>
      <c r="CAA73" s="409"/>
      <c r="CAB73" s="410"/>
      <c r="CAC73" s="411"/>
      <c r="CAD73" s="412"/>
      <c r="CAE73" s="406"/>
      <c r="CAF73" s="407"/>
      <c r="CAG73" s="408"/>
      <c r="CAH73" s="409"/>
      <c r="CAI73" s="410"/>
      <c r="CAJ73" s="411"/>
      <c r="CAK73" s="412"/>
      <c r="CAL73" s="406"/>
      <c r="CAM73" s="407"/>
      <c r="CAN73" s="408"/>
      <c r="CAO73" s="409"/>
      <c r="CAP73" s="410"/>
      <c r="CAQ73" s="411"/>
      <c r="CAR73" s="412"/>
      <c r="CAS73" s="406"/>
      <c r="CAT73" s="407"/>
      <c r="CAU73" s="408"/>
      <c r="CAV73" s="409"/>
      <c r="CAW73" s="410"/>
      <c r="CAX73" s="411"/>
      <c r="CAY73" s="412"/>
      <c r="CAZ73" s="406"/>
      <c r="CBA73" s="407"/>
      <c r="CBB73" s="408"/>
      <c r="CBC73" s="409"/>
      <c r="CBD73" s="410"/>
      <c r="CBE73" s="411"/>
      <c r="CBF73" s="412"/>
      <c r="CBG73" s="406"/>
      <c r="CBH73" s="407"/>
      <c r="CBI73" s="408"/>
      <c r="CBJ73" s="409"/>
      <c r="CBK73" s="410"/>
      <c r="CBL73" s="411"/>
      <c r="CBM73" s="412"/>
      <c r="CBN73" s="406"/>
      <c r="CBO73" s="407"/>
      <c r="CBP73" s="408"/>
      <c r="CBQ73" s="409"/>
      <c r="CBR73" s="410"/>
      <c r="CBS73" s="411"/>
      <c r="CBT73" s="412"/>
      <c r="CBU73" s="406"/>
      <c r="CBV73" s="407"/>
      <c r="CBW73" s="408"/>
      <c r="CBX73" s="409"/>
      <c r="CBY73" s="410"/>
      <c r="CBZ73" s="411"/>
      <c r="CCA73" s="412"/>
      <c r="CCB73" s="406"/>
      <c r="CCC73" s="407"/>
      <c r="CCD73" s="408"/>
      <c r="CCE73" s="409"/>
      <c r="CCF73" s="410"/>
      <c r="CCG73" s="411"/>
      <c r="CCH73" s="412"/>
      <c r="CCI73" s="406"/>
      <c r="CCJ73" s="407"/>
      <c r="CCK73" s="408"/>
      <c r="CCL73" s="409"/>
      <c r="CCM73" s="410"/>
      <c r="CCN73" s="411"/>
      <c r="CCO73" s="412"/>
      <c r="CCP73" s="406"/>
      <c r="CCQ73" s="407"/>
      <c r="CCR73" s="408"/>
      <c r="CCS73" s="409"/>
      <c r="CCT73" s="410"/>
      <c r="CCU73" s="411"/>
      <c r="CCV73" s="412"/>
      <c r="CCW73" s="406"/>
      <c r="CCX73" s="407"/>
      <c r="CCY73" s="408"/>
      <c r="CCZ73" s="409"/>
      <c r="CDA73" s="410"/>
      <c r="CDB73" s="411"/>
      <c r="CDC73" s="412"/>
      <c r="CDD73" s="406"/>
      <c r="CDE73" s="407"/>
      <c r="CDF73" s="408"/>
      <c r="CDG73" s="409"/>
      <c r="CDH73" s="410"/>
      <c r="CDI73" s="411"/>
      <c r="CDJ73" s="412"/>
      <c r="CDK73" s="406"/>
      <c r="CDL73" s="407"/>
      <c r="CDM73" s="408"/>
      <c r="CDN73" s="409"/>
      <c r="CDO73" s="410"/>
      <c r="CDP73" s="411"/>
      <c r="CDQ73" s="412"/>
      <c r="CDR73" s="406"/>
      <c r="CDS73" s="407"/>
      <c r="CDT73" s="408"/>
      <c r="CDU73" s="409"/>
      <c r="CDV73" s="410"/>
      <c r="CDW73" s="411"/>
      <c r="CDX73" s="412"/>
      <c r="CDY73" s="406"/>
      <c r="CDZ73" s="407"/>
      <c r="CEA73" s="408"/>
      <c r="CEB73" s="409"/>
      <c r="CEC73" s="410"/>
      <c r="CED73" s="411"/>
      <c r="CEE73" s="412"/>
      <c r="CEF73" s="406"/>
      <c r="CEG73" s="407"/>
      <c r="CEH73" s="408"/>
      <c r="CEI73" s="409"/>
      <c r="CEJ73" s="410"/>
      <c r="CEK73" s="411"/>
      <c r="CEL73" s="412"/>
      <c r="CEM73" s="406"/>
      <c r="CEN73" s="407"/>
      <c r="CEO73" s="408"/>
      <c r="CEP73" s="409"/>
      <c r="CEQ73" s="410"/>
      <c r="CER73" s="411"/>
      <c r="CES73" s="412"/>
      <c r="CET73" s="406"/>
      <c r="CEU73" s="407"/>
      <c r="CEV73" s="408"/>
      <c r="CEW73" s="409"/>
      <c r="CEX73" s="410"/>
      <c r="CEY73" s="411"/>
      <c r="CEZ73" s="412"/>
      <c r="CFA73" s="406"/>
      <c r="CFB73" s="407"/>
      <c r="CFC73" s="408"/>
      <c r="CFD73" s="409"/>
      <c r="CFE73" s="410"/>
      <c r="CFF73" s="411"/>
      <c r="CFG73" s="412"/>
      <c r="CFH73" s="406"/>
      <c r="CFI73" s="407"/>
      <c r="CFJ73" s="408"/>
      <c r="CFK73" s="409"/>
      <c r="CFL73" s="410"/>
      <c r="CFM73" s="411"/>
      <c r="CFN73" s="412"/>
      <c r="CFO73" s="406"/>
      <c r="CFP73" s="407"/>
      <c r="CFQ73" s="408"/>
      <c r="CFR73" s="409"/>
      <c r="CFS73" s="410"/>
      <c r="CFT73" s="411"/>
      <c r="CFU73" s="412"/>
      <c r="CFV73" s="406"/>
      <c r="CFW73" s="407"/>
      <c r="CFX73" s="408"/>
      <c r="CFY73" s="409"/>
      <c r="CFZ73" s="410"/>
      <c r="CGA73" s="411"/>
      <c r="CGB73" s="412"/>
      <c r="CGC73" s="406"/>
      <c r="CGD73" s="407"/>
      <c r="CGE73" s="408"/>
      <c r="CGF73" s="409"/>
      <c r="CGG73" s="410"/>
      <c r="CGH73" s="411"/>
      <c r="CGI73" s="412"/>
      <c r="CGJ73" s="406"/>
      <c r="CGK73" s="407"/>
      <c r="CGL73" s="408"/>
      <c r="CGM73" s="409"/>
      <c r="CGN73" s="410"/>
      <c r="CGO73" s="411"/>
      <c r="CGP73" s="412"/>
      <c r="CGQ73" s="406"/>
      <c r="CGR73" s="407"/>
      <c r="CGS73" s="408"/>
      <c r="CGT73" s="409"/>
      <c r="CGU73" s="410"/>
      <c r="CGV73" s="411"/>
      <c r="CGW73" s="412"/>
      <c r="CGX73" s="406"/>
      <c r="CGY73" s="407"/>
      <c r="CGZ73" s="408"/>
      <c r="CHA73" s="409"/>
      <c r="CHB73" s="410"/>
      <c r="CHC73" s="411"/>
      <c r="CHD73" s="412"/>
      <c r="CHE73" s="406"/>
      <c r="CHF73" s="407"/>
      <c r="CHG73" s="408"/>
      <c r="CHH73" s="409"/>
      <c r="CHI73" s="410"/>
      <c r="CHJ73" s="411"/>
      <c r="CHK73" s="412"/>
      <c r="CHL73" s="406"/>
      <c r="CHM73" s="407"/>
      <c r="CHN73" s="408"/>
      <c r="CHO73" s="409"/>
      <c r="CHP73" s="410"/>
      <c r="CHQ73" s="411"/>
      <c r="CHR73" s="412"/>
      <c r="CHS73" s="406"/>
      <c r="CHT73" s="407"/>
      <c r="CHU73" s="408"/>
      <c r="CHV73" s="409"/>
      <c r="CHW73" s="410"/>
      <c r="CHX73" s="411"/>
      <c r="CHY73" s="412"/>
      <c r="CHZ73" s="406"/>
      <c r="CIA73" s="407"/>
      <c r="CIB73" s="408"/>
      <c r="CIC73" s="409"/>
      <c r="CID73" s="410"/>
      <c r="CIE73" s="411"/>
      <c r="CIF73" s="412"/>
      <c r="CIG73" s="406"/>
      <c r="CIH73" s="407"/>
      <c r="CII73" s="408"/>
      <c r="CIJ73" s="409"/>
      <c r="CIK73" s="410"/>
      <c r="CIL73" s="411"/>
      <c r="CIM73" s="412"/>
      <c r="CIN73" s="406"/>
      <c r="CIO73" s="407"/>
      <c r="CIP73" s="408"/>
      <c r="CIQ73" s="409"/>
      <c r="CIR73" s="410"/>
      <c r="CIS73" s="411"/>
      <c r="CIT73" s="412"/>
      <c r="CIU73" s="406"/>
      <c r="CIV73" s="407"/>
      <c r="CIW73" s="408"/>
      <c r="CIX73" s="409"/>
      <c r="CIY73" s="410"/>
      <c r="CIZ73" s="411"/>
      <c r="CJA73" s="412"/>
      <c r="CJB73" s="406"/>
      <c r="CJC73" s="407"/>
      <c r="CJD73" s="408"/>
      <c r="CJE73" s="409"/>
      <c r="CJF73" s="410"/>
      <c r="CJG73" s="411"/>
      <c r="CJH73" s="412"/>
      <c r="CJI73" s="406"/>
      <c r="CJJ73" s="407"/>
      <c r="CJK73" s="408"/>
      <c r="CJL73" s="409"/>
      <c r="CJM73" s="410"/>
      <c r="CJN73" s="411"/>
      <c r="CJO73" s="412"/>
      <c r="CJP73" s="406"/>
      <c r="CJQ73" s="407"/>
      <c r="CJR73" s="408"/>
      <c r="CJS73" s="409"/>
      <c r="CJT73" s="410"/>
      <c r="CJU73" s="411"/>
      <c r="CJV73" s="412"/>
      <c r="CJW73" s="406"/>
      <c r="CJX73" s="407"/>
      <c r="CJY73" s="408"/>
      <c r="CJZ73" s="409"/>
      <c r="CKA73" s="410"/>
      <c r="CKB73" s="411"/>
      <c r="CKC73" s="412"/>
      <c r="CKD73" s="406"/>
      <c r="CKE73" s="407"/>
      <c r="CKF73" s="408"/>
      <c r="CKG73" s="409"/>
      <c r="CKH73" s="410"/>
      <c r="CKI73" s="411"/>
      <c r="CKJ73" s="412"/>
      <c r="CKK73" s="406"/>
      <c r="CKL73" s="407"/>
      <c r="CKM73" s="408"/>
      <c r="CKN73" s="409"/>
      <c r="CKO73" s="410"/>
      <c r="CKP73" s="411"/>
      <c r="CKQ73" s="412"/>
      <c r="CKR73" s="406"/>
      <c r="CKS73" s="407"/>
      <c r="CKT73" s="408"/>
      <c r="CKU73" s="409"/>
      <c r="CKV73" s="410"/>
      <c r="CKW73" s="411"/>
      <c r="CKX73" s="412"/>
      <c r="CKY73" s="406"/>
      <c r="CKZ73" s="407"/>
      <c r="CLA73" s="408"/>
      <c r="CLB73" s="409"/>
      <c r="CLC73" s="410"/>
      <c r="CLD73" s="411"/>
      <c r="CLE73" s="412"/>
      <c r="CLF73" s="406"/>
      <c r="CLG73" s="407"/>
      <c r="CLH73" s="408"/>
      <c r="CLI73" s="409"/>
      <c r="CLJ73" s="410"/>
      <c r="CLK73" s="411"/>
      <c r="CLL73" s="412"/>
      <c r="CLM73" s="406"/>
      <c r="CLN73" s="407"/>
      <c r="CLO73" s="408"/>
      <c r="CLP73" s="409"/>
      <c r="CLQ73" s="410"/>
      <c r="CLR73" s="411"/>
      <c r="CLS73" s="412"/>
      <c r="CLT73" s="406"/>
      <c r="CLU73" s="407"/>
      <c r="CLV73" s="408"/>
      <c r="CLW73" s="409"/>
      <c r="CLX73" s="410"/>
      <c r="CLY73" s="411"/>
      <c r="CLZ73" s="412"/>
      <c r="CMA73" s="406"/>
      <c r="CMB73" s="407"/>
      <c r="CMC73" s="408"/>
      <c r="CMD73" s="409"/>
      <c r="CME73" s="410"/>
      <c r="CMF73" s="411"/>
      <c r="CMG73" s="412"/>
      <c r="CMH73" s="406"/>
      <c r="CMI73" s="407"/>
      <c r="CMJ73" s="408"/>
      <c r="CMK73" s="409"/>
      <c r="CML73" s="410"/>
      <c r="CMM73" s="411"/>
      <c r="CMN73" s="412"/>
      <c r="CMO73" s="406"/>
      <c r="CMP73" s="407"/>
      <c r="CMQ73" s="408"/>
      <c r="CMR73" s="409"/>
      <c r="CMS73" s="410"/>
      <c r="CMT73" s="411"/>
      <c r="CMU73" s="412"/>
      <c r="CMV73" s="406"/>
      <c r="CMW73" s="407"/>
      <c r="CMX73" s="408"/>
      <c r="CMY73" s="409"/>
      <c r="CMZ73" s="410"/>
      <c r="CNA73" s="411"/>
      <c r="CNB73" s="412"/>
      <c r="CNC73" s="406"/>
      <c r="CND73" s="407"/>
      <c r="CNE73" s="408"/>
      <c r="CNF73" s="409"/>
      <c r="CNG73" s="410"/>
      <c r="CNH73" s="411"/>
      <c r="CNI73" s="412"/>
      <c r="CNJ73" s="406"/>
      <c r="CNK73" s="407"/>
      <c r="CNL73" s="408"/>
      <c r="CNM73" s="409"/>
      <c r="CNN73" s="410"/>
      <c r="CNO73" s="411"/>
      <c r="CNP73" s="412"/>
      <c r="CNQ73" s="406"/>
      <c r="CNR73" s="407"/>
      <c r="CNS73" s="408"/>
      <c r="CNT73" s="409"/>
      <c r="CNU73" s="410"/>
      <c r="CNV73" s="411"/>
      <c r="CNW73" s="412"/>
      <c r="CNX73" s="406"/>
      <c r="CNY73" s="407"/>
      <c r="CNZ73" s="408"/>
      <c r="COA73" s="409"/>
      <c r="COB73" s="410"/>
      <c r="COC73" s="411"/>
      <c r="COD73" s="412"/>
      <c r="COE73" s="406"/>
      <c r="COF73" s="407"/>
      <c r="COG73" s="408"/>
      <c r="COH73" s="409"/>
      <c r="COI73" s="410"/>
      <c r="COJ73" s="411"/>
      <c r="COK73" s="412"/>
      <c r="COL73" s="406"/>
      <c r="COM73" s="407"/>
      <c r="CON73" s="408"/>
      <c r="COO73" s="409"/>
      <c r="COP73" s="410"/>
      <c r="COQ73" s="411"/>
      <c r="COR73" s="412"/>
      <c r="COS73" s="406"/>
      <c r="COT73" s="407"/>
      <c r="COU73" s="408"/>
      <c r="COV73" s="409"/>
      <c r="COW73" s="410"/>
      <c r="COX73" s="411"/>
      <c r="COY73" s="412"/>
      <c r="COZ73" s="406"/>
      <c r="CPA73" s="407"/>
      <c r="CPB73" s="408"/>
      <c r="CPC73" s="409"/>
      <c r="CPD73" s="410"/>
      <c r="CPE73" s="411"/>
      <c r="CPF73" s="412"/>
      <c r="CPG73" s="406"/>
      <c r="CPH73" s="407"/>
      <c r="CPI73" s="408"/>
      <c r="CPJ73" s="409"/>
      <c r="CPK73" s="410"/>
      <c r="CPL73" s="411"/>
      <c r="CPM73" s="412"/>
      <c r="CPN73" s="406"/>
      <c r="CPO73" s="407"/>
      <c r="CPP73" s="408"/>
      <c r="CPQ73" s="409"/>
      <c r="CPR73" s="410"/>
      <c r="CPS73" s="411"/>
      <c r="CPT73" s="412"/>
      <c r="CPU73" s="406"/>
      <c r="CPV73" s="407"/>
      <c r="CPW73" s="408"/>
      <c r="CPX73" s="409"/>
      <c r="CPY73" s="410"/>
      <c r="CPZ73" s="411"/>
      <c r="CQA73" s="412"/>
      <c r="CQB73" s="406"/>
      <c r="CQC73" s="407"/>
      <c r="CQD73" s="408"/>
      <c r="CQE73" s="409"/>
      <c r="CQF73" s="410"/>
      <c r="CQG73" s="411"/>
      <c r="CQH73" s="412"/>
      <c r="CQI73" s="406"/>
      <c r="CQJ73" s="407"/>
      <c r="CQK73" s="408"/>
      <c r="CQL73" s="409"/>
      <c r="CQM73" s="410"/>
      <c r="CQN73" s="411"/>
      <c r="CQO73" s="412"/>
      <c r="CQP73" s="406"/>
      <c r="CQQ73" s="407"/>
      <c r="CQR73" s="408"/>
      <c r="CQS73" s="409"/>
      <c r="CQT73" s="410"/>
      <c r="CQU73" s="411"/>
      <c r="CQV73" s="412"/>
      <c r="CQW73" s="406"/>
      <c r="CQX73" s="407"/>
      <c r="CQY73" s="408"/>
      <c r="CQZ73" s="409"/>
      <c r="CRA73" s="410"/>
      <c r="CRB73" s="411"/>
      <c r="CRC73" s="412"/>
      <c r="CRD73" s="406"/>
      <c r="CRE73" s="407"/>
      <c r="CRF73" s="408"/>
      <c r="CRG73" s="409"/>
      <c r="CRH73" s="410"/>
      <c r="CRI73" s="411"/>
      <c r="CRJ73" s="412"/>
      <c r="CRK73" s="406"/>
      <c r="CRL73" s="407"/>
      <c r="CRM73" s="408"/>
      <c r="CRN73" s="409"/>
      <c r="CRO73" s="410"/>
      <c r="CRP73" s="411"/>
      <c r="CRQ73" s="412"/>
      <c r="CRR73" s="406"/>
      <c r="CRS73" s="407"/>
      <c r="CRT73" s="408"/>
      <c r="CRU73" s="409"/>
      <c r="CRV73" s="410"/>
      <c r="CRW73" s="411"/>
      <c r="CRX73" s="412"/>
      <c r="CRY73" s="406"/>
      <c r="CRZ73" s="407"/>
      <c r="CSA73" s="408"/>
      <c r="CSB73" s="409"/>
      <c r="CSC73" s="410"/>
      <c r="CSD73" s="411"/>
      <c r="CSE73" s="412"/>
      <c r="CSF73" s="406"/>
      <c r="CSG73" s="407"/>
      <c r="CSH73" s="408"/>
      <c r="CSI73" s="409"/>
      <c r="CSJ73" s="410"/>
      <c r="CSK73" s="411"/>
      <c r="CSL73" s="412"/>
      <c r="CSM73" s="406"/>
      <c r="CSN73" s="407"/>
      <c r="CSO73" s="408"/>
      <c r="CSP73" s="409"/>
      <c r="CSQ73" s="410"/>
      <c r="CSR73" s="411"/>
      <c r="CSS73" s="412"/>
      <c r="CST73" s="406"/>
      <c r="CSU73" s="407"/>
      <c r="CSV73" s="408"/>
      <c r="CSW73" s="409"/>
      <c r="CSX73" s="410"/>
      <c r="CSY73" s="411"/>
      <c r="CSZ73" s="412"/>
      <c r="CTA73" s="406"/>
      <c r="CTB73" s="407"/>
      <c r="CTC73" s="408"/>
      <c r="CTD73" s="409"/>
      <c r="CTE73" s="410"/>
      <c r="CTF73" s="411"/>
      <c r="CTG73" s="412"/>
      <c r="CTH73" s="406"/>
      <c r="CTI73" s="407"/>
      <c r="CTJ73" s="408"/>
      <c r="CTK73" s="409"/>
      <c r="CTL73" s="410"/>
      <c r="CTM73" s="411"/>
      <c r="CTN73" s="412"/>
      <c r="CTO73" s="406"/>
      <c r="CTP73" s="407"/>
      <c r="CTQ73" s="408"/>
      <c r="CTR73" s="409"/>
      <c r="CTS73" s="410"/>
      <c r="CTT73" s="411"/>
      <c r="CTU73" s="412"/>
      <c r="CTV73" s="406"/>
      <c r="CTW73" s="407"/>
      <c r="CTX73" s="408"/>
      <c r="CTY73" s="409"/>
      <c r="CTZ73" s="410"/>
      <c r="CUA73" s="411"/>
      <c r="CUB73" s="412"/>
      <c r="CUC73" s="406"/>
      <c r="CUD73" s="407"/>
      <c r="CUE73" s="408"/>
      <c r="CUF73" s="409"/>
      <c r="CUG73" s="410"/>
      <c r="CUH73" s="411"/>
      <c r="CUI73" s="412"/>
      <c r="CUJ73" s="406"/>
      <c r="CUK73" s="407"/>
      <c r="CUL73" s="408"/>
      <c r="CUM73" s="409"/>
      <c r="CUN73" s="410"/>
      <c r="CUO73" s="411"/>
      <c r="CUP73" s="412"/>
      <c r="CUQ73" s="406"/>
      <c r="CUR73" s="407"/>
      <c r="CUS73" s="408"/>
      <c r="CUT73" s="409"/>
      <c r="CUU73" s="410"/>
      <c r="CUV73" s="411"/>
      <c r="CUW73" s="412"/>
      <c r="CUX73" s="406"/>
      <c r="CUY73" s="407"/>
      <c r="CUZ73" s="408"/>
      <c r="CVA73" s="409"/>
      <c r="CVB73" s="410"/>
      <c r="CVC73" s="411"/>
      <c r="CVD73" s="412"/>
      <c r="CVE73" s="406"/>
      <c r="CVF73" s="407"/>
      <c r="CVG73" s="408"/>
      <c r="CVH73" s="409"/>
      <c r="CVI73" s="410"/>
      <c r="CVJ73" s="411"/>
      <c r="CVK73" s="412"/>
      <c r="CVL73" s="406"/>
      <c r="CVM73" s="407"/>
      <c r="CVN73" s="408"/>
      <c r="CVO73" s="409"/>
      <c r="CVP73" s="410"/>
      <c r="CVQ73" s="411"/>
      <c r="CVR73" s="412"/>
      <c r="CVS73" s="406"/>
      <c r="CVT73" s="407"/>
      <c r="CVU73" s="408"/>
      <c r="CVV73" s="409"/>
      <c r="CVW73" s="410"/>
      <c r="CVX73" s="411"/>
      <c r="CVY73" s="412"/>
      <c r="CVZ73" s="406"/>
      <c r="CWA73" s="407"/>
      <c r="CWB73" s="408"/>
      <c r="CWC73" s="409"/>
      <c r="CWD73" s="410"/>
      <c r="CWE73" s="411"/>
      <c r="CWF73" s="412"/>
      <c r="CWG73" s="406"/>
      <c r="CWH73" s="407"/>
      <c r="CWI73" s="408"/>
      <c r="CWJ73" s="409"/>
      <c r="CWK73" s="410"/>
      <c r="CWL73" s="411"/>
      <c r="CWM73" s="412"/>
      <c r="CWN73" s="406"/>
      <c r="CWO73" s="407"/>
      <c r="CWP73" s="408"/>
      <c r="CWQ73" s="409"/>
      <c r="CWR73" s="410"/>
      <c r="CWS73" s="411"/>
      <c r="CWT73" s="412"/>
      <c r="CWU73" s="406"/>
      <c r="CWV73" s="407"/>
      <c r="CWW73" s="408"/>
      <c r="CWX73" s="409"/>
      <c r="CWY73" s="410"/>
      <c r="CWZ73" s="411"/>
      <c r="CXA73" s="412"/>
      <c r="CXB73" s="406"/>
      <c r="CXC73" s="407"/>
      <c r="CXD73" s="408"/>
      <c r="CXE73" s="409"/>
      <c r="CXF73" s="410"/>
      <c r="CXG73" s="411"/>
      <c r="CXH73" s="412"/>
      <c r="CXI73" s="406"/>
      <c r="CXJ73" s="407"/>
      <c r="CXK73" s="408"/>
      <c r="CXL73" s="409"/>
      <c r="CXM73" s="410"/>
      <c r="CXN73" s="411"/>
      <c r="CXO73" s="412"/>
      <c r="CXP73" s="406"/>
      <c r="CXQ73" s="407"/>
      <c r="CXR73" s="408"/>
      <c r="CXS73" s="409"/>
      <c r="CXT73" s="410"/>
      <c r="CXU73" s="411"/>
      <c r="CXV73" s="412"/>
      <c r="CXW73" s="406"/>
      <c r="CXX73" s="407"/>
      <c r="CXY73" s="408"/>
      <c r="CXZ73" s="409"/>
      <c r="CYA73" s="410"/>
      <c r="CYB73" s="411"/>
      <c r="CYC73" s="412"/>
      <c r="CYD73" s="406"/>
      <c r="CYE73" s="407"/>
      <c r="CYF73" s="408"/>
      <c r="CYG73" s="409"/>
      <c r="CYH73" s="410"/>
      <c r="CYI73" s="411"/>
      <c r="CYJ73" s="412"/>
      <c r="CYK73" s="406"/>
      <c r="CYL73" s="407"/>
      <c r="CYM73" s="408"/>
      <c r="CYN73" s="409"/>
      <c r="CYO73" s="410"/>
      <c r="CYP73" s="411"/>
      <c r="CYQ73" s="412"/>
      <c r="CYR73" s="406"/>
      <c r="CYS73" s="407"/>
      <c r="CYT73" s="408"/>
      <c r="CYU73" s="409"/>
      <c r="CYV73" s="410"/>
      <c r="CYW73" s="411"/>
      <c r="CYX73" s="412"/>
      <c r="CYY73" s="406"/>
      <c r="CYZ73" s="407"/>
      <c r="CZA73" s="408"/>
      <c r="CZB73" s="409"/>
      <c r="CZC73" s="410"/>
      <c r="CZD73" s="411"/>
      <c r="CZE73" s="412"/>
      <c r="CZF73" s="406"/>
      <c r="CZG73" s="407"/>
      <c r="CZH73" s="408"/>
      <c r="CZI73" s="409"/>
      <c r="CZJ73" s="410"/>
      <c r="CZK73" s="411"/>
      <c r="CZL73" s="412"/>
      <c r="CZM73" s="406"/>
      <c r="CZN73" s="407"/>
      <c r="CZO73" s="408"/>
      <c r="CZP73" s="409"/>
      <c r="CZQ73" s="410"/>
      <c r="CZR73" s="411"/>
      <c r="CZS73" s="412"/>
      <c r="CZT73" s="406"/>
      <c r="CZU73" s="407"/>
      <c r="CZV73" s="408"/>
      <c r="CZW73" s="409"/>
      <c r="CZX73" s="410"/>
      <c r="CZY73" s="411"/>
      <c r="CZZ73" s="412"/>
      <c r="DAA73" s="406"/>
      <c r="DAB73" s="407"/>
      <c r="DAC73" s="408"/>
      <c r="DAD73" s="409"/>
      <c r="DAE73" s="410"/>
      <c r="DAF73" s="411"/>
      <c r="DAG73" s="412"/>
      <c r="DAH73" s="406"/>
      <c r="DAI73" s="407"/>
      <c r="DAJ73" s="408"/>
      <c r="DAK73" s="409"/>
      <c r="DAL73" s="410"/>
      <c r="DAM73" s="411"/>
      <c r="DAN73" s="412"/>
      <c r="DAO73" s="406"/>
      <c r="DAP73" s="407"/>
      <c r="DAQ73" s="408"/>
      <c r="DAR73" s="409"/>
      <c r="DAS73" s="410"/>
      <c r="DAT73" s="411"/>
      <c r="DAU73" s="412"/>
      <c r="DAV73" s="406"/>
      <c r="DAW73" s="407"/>
      <c r="DAX73" s="408"/>
      <c r="DAY73" s="409"/>
      <c r="DAZ73" s="410"/>
      <c r="DBA73" s="411"/>
      <c r="DBB73" s="412"/>
      <c r="DBC73" s="406"/>
      <c r="DBD73" s="407"/>
      <c r="DBE73" s="408"/>
      <c r="DBF73" s="409"/>
      <c r="DBG73" s="410"/>
      <c r="DBH73" s="411"/>
      <c r="DBI73" s="412"/>
      <c r="DBJ73" s="406"/>
      <c r="DBK73" s="407"/>
      <c r="DBL73" s="408"/>
      <c r="DBM73" s="409"/>
      <c r="DBN73" s="410"/>
      <c r="DBO73" s="411"/>
      <c r="DBP73" s="412"/>
      <c r="DBQ73" s="406"/>
      <c r="DBR73" s="407"/>
      <c r="DBS73" s="408"/>
      <c r="DBT73" s="409"/>
      <c r="DBU73" s="410"/>
      <c r="DBV73" s="411"/>
      <c r="DBW73" s="412"/>
      <c r="DBX73" s="406"/>
      <c r="DBY73" s="407"/>
      <c r="DBZ73" s="408"/>
      <c r="DCA73" s="409"/>
      <c r="DCB73" s="410"/>
      <c r="DCC73" s="411"/>
      <c r="DCD73" s="412"/>
      <c r="DCE73" s="406"/>
      <c r="DCF73" s="407"/>
      <c r="DCG73" s="408"/>
      <c r="DCH73" s="409"/>
      <c r="DCI73" s="410"/>
      <c r="DCJ73" s="411"/>
      <c r="DCK73" s="412"/>
      <c r="DCL73" s="406"/>
      <c r="DCM73" s="407"/>
      <c r="DCN73" s="408"/>
      <c r="DCO73" s="409"/>
      <c r="DCP73" s="410"/>
      <c r="DCQ73" s="411"/>
      <c r="DCR73" s="412"/>
      <c r="DCS73" s="406"/>
      <c r="DCT73" s="407"/>
      <c r="DCU73" s="408"/>
      <c r="DCV73" s="409"/>
      <c r="DCW73" s="410"/>
      <c r="DCX73" s="411"/>
      <c r="DCY73" s="412"/>
      <c r="DCZ73" s="406"/>
      <c r="DDA73" s="407"/>
      <c r="DDB73" s="408"/>
      <c r="DDC73" s="409"/>
      <c r="DDD73" s="410"/>
      <c r="DDE73" s="411"/>
      <c r="DDF73" s="412"/>
      <c r="DDG73" s="406"/>
      <c r="DDH73" s="407"/>
      <c r="DDI73" s="408"/>
      <c r="DDJ73" s="409"/>
      <c r="DDK73" s="410"/>
      <c r="DDL73" s="411"/>
      <c r="DDM73" s="412"/>
      <c r="DDN73" s="406"/>
      <c r="DDO73" s="407"/>
      <c r="DDP73" s="408"/>
      <c r="DDQ73" s="409"/>
      <c r="DDR73" s="410"/>
      <c r="DDS73" s="411"/>
      <c r="DDT73" s="412"/>
      <c r="DDU73" s="406"/>
      <c r="DDV73" s="407"/>
      <c r="DDW73" s="408"/>
      <c r="DDX73" s="409"/>
      <c r="DDY73" s="410"/>
      <c r="DDZ73" s="411"/>
      <c r="DEA73" s="412"/>
      <c r="DEB73" s="406"/>
      <c r="DEC73" s="407"/>
      <c r="DED73" s="408"/>
      <c r="DEE73" s="409"/>
      <c r="DEF73" s="410"/>
      <c r="DEG73" s="411"/>
      <c r="DEH73" s="412"/>
      <c r="DEI73" s="406"/>
      <c r="DEJ73" s="407"/>
      <c r="DEK73" s="408"/>
      <c r="DEL73" s="409"/>
      <c r="DEM73" s="410"/>
      <c r="DEN73" s="411"/>
      <c r="DEO73" s="412"/>
      <c r="DEP73" s="406"/>
      <c r="DEQ73" s="407"/>
      <c r="DER73" s="408"/>
      <c r="DES73" s="409"/>
      <c r="DET73" s="410"/>
      <c r="DEU73" s="411"/>
      <c r="DEV73" s="412"/>
      <c r="DEW73" s="406"/>
      <c r="DEX73" s="407"/>
      <c r="DEY73" s="408"/>
      <c r="DEZ73" s="409"/>
      <c r="DFA73" s="410"/>
      <c r="DFB73" s="411"/>
      <c r="DFC73" s="412"/>
      <c r="DFD73" s="406"/>
      <c r="DFE73" s="407"/>
      <c r="DFF73" s="408"/>
      <c r="DFG73" s="409"/>
      <c r="DFH73" s="410"/>
      <c r="DFI73" s="411"/>
      <c r="DFJ73" s="412"/>
      <c r="DFK73" s="406"/>
      <c r="DFL73" s="407"/>
      <c r="DFM73" s="408"/>
      <c r="DFN73" s="409"/>
      <c r="DFO73" s="410"/>
      <c r="DFP73" s="411"/>
      <c r="DFQ73" s="412"/>
      <c r="DFR73" s="406"/>
      <c r="DFS73" s="407"/>
      <c r="DFT73" s="408"/>
      <c r="DFU73" s="409"/>
      <c r="DFV73" s="410"/>
      <c r="DFW73" s="411"/>
      <c r="DFX73" s="412"/>
      <c r="DFY73" s="406"/>
      <c r="DFZ73" s="407"/>
      <c r="DGA73" s="408"/>
      <c r="DGB73" s="409"/>
      <c r="DGC73" s="410"/>
      <c r="DGD73" s="411"/>
      <c r="DGE73" s="412"/>
      <c r="DGF73" s="406"/>
      <c r="DGG73" s="407"/>
      <c r="DGH73" s="408"/>
      <c r="DGI73" s="409"/>
      <c r="DGJ73" s="410"/>
      <c r="DGK73" s="411"/>
      <c r="DGL73" s="412"/>
      <c r="DGM73" s="406"/>
      <c r="DGN73" s="407"/>
      <c r="DGO73" s="408"/>
      <c r="DGP73" s="409"/>
      <c r="DGQ73" s="410"/>
      <c r="DGR73" s="411"/>
      <c r="DGS73" s="412"/>
      <c r="DGT73" s="406"/>
      <c r="DGU73" s="407"/>
      <c r="DGV73" s="408"/>
      <c r="DGW73" s="409"/>
      <c r="DGX73" s="410"/>
      <c r="DGY73" s="411"/>
      <c r="DGZ73" s="412"/>
      <c r="DHA73" s="406"/>
      <c r="DHB73" s="407"/>
      <c r="DHC73" s="408"/>
      <c r="DHD73" s="409"/>
      <c r="DHE73" s="410"/>
      <c r="DHF73" s="411"/>
      <c r="DHG73" s="412"/>
      <c r="DHH73" s="406"/>
      <c r="DHI73" s="407"/>
      <c r="DHJ73" s="408"/>
      <c r="DHK73" s="409"/>
      <c r="DHL73" s="410"/>
      <c r="DHM73" s="411"/>
      <c r="DHN73" s="412"/>
      <c r="DHO73" s="406"/>
      <c r="DHP73" s="407"/>
      <c r="DHQ73" s="408"/>
      <c r="DHR73" s="409"/>
      <c r="DHS73" s="410"/>
      <c r="DHT73" s="411"/>
      <c r="DHU73" s="412"/>
      <c r="DHV73" s="406"/>
      <c r="DHW73" s="407"/>
      <c r="DHX73" s="408"/>
      <c r="DHY73" s="409"/>
      <c r="DHZ73" s="410"/>
      <c r="DIA73" s="411"/>
      <c r="DIB73" s="412"/>
      <c r="DIC73" s="406"/>
      <c r="DID73" s="407"/>
      <c r="DIE73" s="408"/>
      <c r="DIF73" s="409"/>
      <c r="DIG73" s="410"/>
      <c r="DIH73" s="411"/>
      <c r="DII73" s="412"/>
      <c r="DIJ73" s="406"/>
      <c r="DIK73" s="407"/>
      <c r="DIL73" s="408"/>
      <c r="DIM73" s="409"/>
      <c r="DIN73" s="410"/>
      <c r="DIO73" s="411"/>
      <c r="DIP73" s="412"/>
      <c r="DIQ73" s="406"/>
      <c r="DIR73" s="407"/>
      <c r="DIS73" s="408"/>
      <c r="DIT73" s="409"/>
      <c r="DIU73" s="410"/>
      <c r="DIV73" s="411"/>
      <c r="DIW73" s="412"/>
      <c r="DIX73" s="406"/>
      <c r="DIY73" s="407"/>
      <c r="DIZ73" s="408"/>
      <c r="DJA73" s="409"/>
      <c r="DJB73" s="410"/>
      <c r="DJC73" s="411"/>
      <c r="DJD73" s="412"/>
      <c r="DJE73" s="406"/>
      <c r="DJF73" s="407"/>
      <c r="DJG73" s="408"/>
      <c r="DJH73" s="409"/>
      <c r="DJI73" s="410"/>
      <c r="DJJ73" s="411"/>
      <c r="DJK73" s="412"/>
      <c r="DJL73" s="406"/>
      <c r="DJM73" s="407"/>
      <c r="DJN73" s="408"/>
      <c r="DJO73" s="409"/>
      <c r="DJP73" s="410"/>
      <c r="DJQ73" s="411"/>
      <c r="DJR73" s="412"/>
      <c r="DJS73" s="406"/>
      <c r="DJT73" s="407"/>
      <c r="DJU73" s="408"/>
      <c r="DJV73" s="409"/>
      <c r="DJW73" s="410"/>
      <c r="DJX73" s="411"/>
      <c r="DJY73" s="412"/>
      <c r="DJZ73" s="406"/>
      <c r="DKA73" s="407"/>
      <c r="DKB73" s="408"/>
      <c r="DKC73" s="409"/>
      <c r="DKD73" s="410"/>
      <c r="DKE73" s="411"/>
      <c r="DKF73" s="412"/>
      <c r="DKG73" s="406"/>
      <c r="DKH73" s="407"/>
      <c r="DKI73" s="408"/>
      <c r="DKJ73" s="409"/>
      <c r="DKK73" s="410"/>
      <c r="DKL73" s="411"/>
      <c r="DKM73" s="412"/>
      <c r="DKN73" s="406"/>
      <c r="DKO73" s="407"/>
      <c r="DKP73" s="408"/>
      <c r="DKQ73" s="409"/>
      <c r="DKR73" s="410"/>
      <c r="DKS73" s="411"/>
      <c r="DKT73" s="412"/>
      <c r="DKU73" s="406"/>
      <c r="DKV73" s="407"/>
      <c r="DKW73" s="408"/>
      <c r="DKX73" s="409"/>
      <c r="DKY73" s="410"/>
      <c r="DKZ73" s="411"/>
      <c r="DLA73" s="412"/>
      <c r="DLB73" s="406"/>
      <c r="DLC73" s="407"/>
      <c r="DLD73" s="408"/>
      <c r="DLE73" s="409"/>
      <c r="DLF73" s="410"/>
      <c r="DLG73" s="411"/>
      <c r="DLH73" s="412"/>
      <c r="DLI73" s="406"/>
      <c r="DLJ73" s="407"/>
      <c r="DLK73" s="408"/>
      <c r="DLL73" s="409"/>
      <c r="DLM73" s="410"/>
      <c r="DLN73" s="411"/>
      <c r="DLO73" s="412"/>
      <c r="DLP73" s="406"/>
      <c r="DLQ73" s="407"/>
      <c r="DLR73" s="408"/>
      <c r="DLS73" s="409"/>
      <c r="DLT73" s="410"/>
      <c r="DLU73" s="411"/>
      <c r="DLV73" s="412"/>
      <c r="DLW73" s="406"/>
      <c r="DLX73" s="407"/>
      <c r="DLY73" s="408"/>
      <c r="DLZ73" s="409"/>
      <c r="DMA73" s="410"/>
      <c r="DMB73" s="411"/>
      <c r="DMC73" s="412"/>
      <c r="DMD73" s="406"/>
      <c r="DME73" s="407"/>
      <c r="DMF73" s="408"/>
      <c r="DMG73" s="409"/>
      <c r="DMH73" s="410"/>
      <c r="DMI73" s="411"/>
      <c r="DMJ73" s="412"/>
      <c r="DMK73" s="406"/>
      <c r="DML73" s="407"/>
      <c r="DMM73" s="408"/>
      <c r="DMN73" s="409"/>
      <c r="DMO73" s="410"/>
      <c r="DMP73" s="411"/>
      <c r="DMQ73" s="412"/>
      <c r="DMR73" s="406"/>
      <c r="DMS73" s="407"/>
      <c r="DMT73" s="408"/>
      <c r="DMU73" s="409"/>
      <c r="DMV73" s="410"/>
      <c r="DMW73" s="411"/>
      <c r="DMX73" s="412"/>
      <c r="DMY73" s="406"/>
      <c r="DMZ73" s="407"/>
      <c r="DNA73" s="408"/>
      <c r="DNB73" s="409"/>
      <c r="DNC73" s="410"/>
      <c r="DND73" s="411"/>
      <c r="DNE73" s="412"/>
      <c r="DNF73" s="406"/>
      <c r="DNG73" s="407"/>
      <c r="DNH73" s="408"/>
      <c r="DNI73" s="409"/>
      <c r="DNJ73" s="410"/>
      <c r="DNK73" s="411"/>
      <c r="DNL73" s="412"/>
      <c r="DNM73" s="406"/>
      <c r="DNN73" s="407"/>
      <c r="DNO73" s="408"/>
      <c r="DNP73" s="409"/>
      <c r="DNQ73" s="410"/>
      <c r="DNR73" s="411"/>
      <c r="DNS73" s="412"/>
      <c r="DNT73" s="406"/>
      <c r="DNU73" s="407"/>
      <c r="DNV73" s="408"/>
      <c r="DNW73" s="409"/>
      <c r="DNX73" s="410"/>
      <c r="DNY73" s="411"/>
      <c r="DNZ73" s="412"/>
      <c r="DOA73" s="406"/>
      <c r="DOB73" s="407"/>
      <c r="DOC73" s="408"/>
      <c r="DOD73" s="409"/>
      <c r="DOE73" s="410"/>
      <c r="DOF73" s="411"/>
      <c r="DOG73" s="412"/>
      <c r="DOH73" s="406"/>
      <c r="DOI73" s="407"/>
      <c r="DOJ73" s="408"/>
      <c r="DOK73" s="409"/>
      <c r="DOL73" s="410"/>
      <c r="DOM73" s="411"/>
      <c r="DON73" s="412"/>
      <c r="DOO73" s="406"/>
      <c r="DOP73" s="407"/>
      <c r="DOQ73" s="408"/>
      <c r="DOR73" s="409"/>
      <c r="DOS73" s="410"/>
      <c r="DOT73" s="411"/>
      <c r="DOU73" s="412"/>
      <c r="DOV73" s="406"/>
      <c r="DOW73" s="407"/>
      <c r="DOX73" s="408"/>
      <c r="DOY73" s="409"/>
      <c r="DOZ73" s="410"/>
      <c r="DPA73" s="411"/>
      <c r="DPB73" s="412"/>
      <c r="DPC73" s="406"/>
      <c r="DPD73" s="407"/>
      <c r="DPE73" s="408"/>
      <c r="DPF73" s="409"/>
      <c r="DPG73" s="410"/>
      <c r="DPH73" s="411"/>
      <c r="DPI73" s="412"/>
      <c r="DPJ73" s="406"/>
      <c r="DPK73" s="407"/>
      <c r="DPL73" s="408"/>
      <c r="DPM73" s="409"/>
      <c r="DPN73" s="410"/>
      <c r="DPO73" s="411"/>
      <c r="DPP73" s="412"/>
      <c r="DPQ73" s="406"/>
      <c r="DPR73" s="407"/>
      <c r="DPS73" s="408"/>
      <c r="DPT73" s="409"/>
      <c r="DPU73" s="410"/>
      <c r="DPV73" s="411"/>
      <c r="DPW73" s="412"/>
      <c r="DPX73" s="406"/>
      <c r="DPY73" s="407"/>
      <c r="DPZ73" s="408"/>
      <c r="DQA73" s="409"/>
      <c r="DQB73" s="410"/>
      <c r="DQC73" s="411"/>
      <c r="DQD73" s="412"/>
      <c r="DQE73" s="406"/>
      <c r="DQF73" s="407"/>
      <c r="DQG73" s="408"/>
      <c r="DQH73" s="409"/>
      <c r="DQI73" s="410"/>
      <c r="DQJ73" s="411"/>
      <c r="DQK73" s="412"/>
      <c r="DQL73" s="406"/>
      <c r="DQM73" s="407"/>
      <c r="DQN73" s="408"/>
      <c r="DQO73" s="409"/>
      <c r="DQP73" s="410"/>
      <c r="DQQ73" s="411"/>
      <c r="DQR73" s="412"/>
      <c r="DQS73" s="406"/>
      <c r="DQT73" s="407"/>
      <c r="DQU73" s="408"/>
      <c r="DQV73" s="409"/>
      <c r="DQW73" s="410"/>
      <c r="DQX73" s="411"/>
      <c r="DQY73" s="412"/>
      <c r="DQZ73" s="406"/>
      <c r="DRA73" s="407"/>
      <c r="DRB73" s="408"/>
      <c r="DRC73" s="409"/>
      <c r="DRD73" s="410"/>
      <c r="DRE73" s="411"/>
      <c r="DRF73" s="412"/>
      <c r="DRG73" s="406"/>
      <c r="DRH73" s="407"/>
      <c r="DRI73" s="408"/>
      <c r="DRJ73" s="409"/>
      <c r="DRK73" s="410"/>
      <c r="DRL73" s="411"/>
      <c r="DRM73" s="412"/>
      <c r="DRN73" s="406"/>
      <c r="DRO73" s="407"/>
      <c r="DRP73" s="408"/>
      <c r="DRQ73" s="409"/>
      <c r="DRR73" s="410"/>
      <c r="DRS73" s="411"/>
      <c r="DRT73" s="412"/>
      <c r="DRU73" s="406"/>
      <c r="DRV73" s="407"/>
      <c r="DRW73" s="408"/>
      <c r="DRX73" s="409"/>
      <c r="DRY73" s="410"/>
      <c r="DRZ73" s="411"/>
      <c r="DSA73" s="412"/>
      <c r="DSB73" s="406"/>
      <c r="DSC73" s="407"/>
      <c r="DSD73" s="408"/>
      <c r="DSE73" s="409"/>
      <c r="DSF73" s="410"/>
      <c r="DSG73" s="411"/>
      <c r="DSH73" s="412"/>
      <c r="DSI73" s="406"/>
      <c r="DSJ73" s="407"/>
      <c r="DSK73" s="408"/>
      <c r="DSL73" s="409"/>
      <c r="DSM73" s="410"/>
      <c r="DSN73" s="411"/>
      <c r="DSO73" s="412"/>
      <c r="DSP73" s="406"/>
      <c r="DSQ73" s="407"/>
      <c r="DSR73" s="408"/>
      <c r="DSS73" s="409"/>
      <c r="DST73" s="410"/>
      <c r="DSU73" s="411"/>
      <c r="DSV73" s="412"/>
      <c r="DSW73" s="406"/>
      <c r="DSX73" s="407"/>
      <c r="DSY73" s="408"/>
      <c r="DSZ73" s="409"/>
      <c r="DTA73" s="410"/>
      <c r="DTB73" s="411"/>
      <c r="DTC73" s="412"/>
      <c r="DTD73" s="406"/>
      <c r="DTE73" s="407"/>
      <c r="DTF73" s="408"/>
      <c r="DTG73" s="409"/>
      <c r="DTH73" s="410"/>
      <c r="DTI73" s="411"/>
      <c r="DTJ73" s="412"/>
      <c r="DTK73" s="406"/>
      <c r="DTL73" s="407"/>
      <c r="DTM73" s="408"/>
      <c r="DTN73" s="409"/>
      <c r="DTO73" s="410"/>
      <c r="DTP73" s="411"/>
      <c r="DTQ73" s="412"/>
      <c r="DTR73" s="406"/>
      <c r="DTS73" s="407"/>
      <c r="DTT73" s="408"/>
      <c r="DTU73" s="409"/>
      <c r="DTV73" s="410"/>
      <c r="DTW73" s="411"/>
      <c r="DTX73" s="412"/>
      <c r="DTY73" s="406"/>
      <c r="DTZ73" s="407"/>
      <c r="DUA73" s="408"/>
      <c r="DUB73" s="409"/>
      <c r="DUC73" s="410"/>
      <c r="DUD73" s="411"/>
      <c r="DUE73" s="412"/>
      <c r="DUF73" s="406"/>
      <c r="DUG73" s="407"/>
      <c r="DUH73" s="408"/>
      <c r="DUI73" s="409"/>
      <c r="DUJ73" s="410"/>
      <c r="DUK73" s="411"/>
      <c r="DUL73" s="412"/>
      <c r="DUM73" s="406"/>
      <c r="DUN73" s="407"/>
      <c r="DUO73" s="408"/>
      <c r="DUP73" s="409"/>
      <c r="DUQ73" s="410"/>
      <c r="DUR73" s="411"/>
      <c r="DUS73" s="412"/>
      <c r="DUT73" s="406"/>
      <c r="DUU73" s="407"/>
      <c r="DUV73" s="408"/>
      <c r="DUW73" s="409"/>
      <c r="DUX73" s="410"/>
      <c r="DUY73" s="411"/>
      <c r="DUZ73" s="412"/>
      <c r="DVA73" s="406"/>
      <c r="DVB73" s="407"/>
      <c r="DVC73" s="408"/>
      <c r="DVD73" s="409"/>
      <c r="DVE73" s="410"/>
      <c r="DVF73" s="411"/>
      <c r="DVG73" s="412"/>
      <c r="DVH73" s="406"/>
      <c r="DVI73" s="407"/>
      <c r="DVJ73" s="408"/>
      <c r="DVK73" s="409"/>
      <c r="DVL73" s="410"/>
      <c r="DVM73" s="411"/>
      <c r="DVN73" s="412"/>
      <c r="DVO73" s="406"/>
      <c r="DVP73" s="407"/>
      <c r="DVQ73" s="408"/>
      <c r="DVR73" s="409"/>
      <c r="DVS73" s="410"/>
      <c r="DVT73" s="411"/>
      <c r="DVU73" s="412"/>
      <c r="DVV73" s="406"/>
      <c r="DVW73" s="407"/>
      <c r="DVX73" s="408"/>
      <c r="DVY73" s="409"/>
      <c r="DVZ73" s="410"/>
      <c r="DWA73" s="411"/>
      <c r="DWB73" s="412"/>
      <c r="DWC73" s="406"/>
      <c r="DWD73" s="407"/>
      <c r="DWE73" s="408"/>
      <c r="DWF73" s="409"/>
      <c r="DWG73" s="410"/>
      <c r="DWH73" s="411"/>
      <c r="DWI73" s="412"/>
      <c r="DWJ73" s="406"/>
      <c r="DWK73" s="407"/>
      <c r="DWL73" s="408"/>
      <c r="DWM73" s="409"/>
      <c r="DWN73" s="410"/>
      <c r="DWO73" s="411"/>
      <c r="DWP73" s="412"/>
      <c r="DWQ73" s="406"/>
      <c r="DWR73" s="407"/>
      <c r="DWS73" s="408"/>
      <c r="DWT73" s="409"/>
      <c r="DWU73" s="410"/>
      <c r="DWV73" s="411"/>
      <c r="DWW73" s="412"/>
      <c r="DWX73" s="406"/>
      <c r="DWY73" s="407"/>
      <c r="DWZ73" s="408"/>
      <c r="DXA73" s="409"/>
      <c r="DXB73" s="410"/>
      <c r="DXC73" s="411"/>
      <c r="DXD73" s="412"/>
      <c r="DXE73" s="406"/>
      <c r="DXF73" s="407"/>
      <c r="DXG73" s="408"/>
      <c r="DXH73" s="409"/>
      <c r="DXI73" s="410"/>
      <c r="DXJ73" s="411"/>
      <c r="DXK73" s="412"/>
      <c r="DXL73" s="406"/>
      <c r="DXM73" s="407"/>
      <c r="DXN73" s="408"/>
      <c r="DXO73" s="409"/>
      <c r="DXP73" s="410"/>
      <c r="DXQ73" s="411"/>
      <c r="DXR73" s="412"/>
      <c r="DXS73" s="406"/>
      <c r="DXT73" s="407"/>
      <c r="DXU73" s="408"/>
      <c r="DXV73" s="409"/>
      <c r="DXW73" s="410"/>
      <c r="DXX73" s="411"/>
      <c r="DXY73" s="412"/>
      <c r="DXZ73" s="406"/>
      <c r="DYA73" s="407"/>
      <c r="DYB73" s="408"/>
      <c r="DYC73" s="409"/>
      <c r="DYD73" s="410"/>
      <c r="DYE73" s="411"/>
      <c r="DYF73" s="412"/>
      <c r="DYG73" s="406"/>
      <c r="DYH73" s="407"/>
      <c r="DYI73" s="408"/>
      <c r="DYJ73" s="409"/>
      <c r="DYK73" s="410"/>
      <c r="DYL73" s="411"/>
      <c r="DYM73" s="412"/>
      <c r="DYN73" s="406"/>
      <c r="DYO73" s="407"/>
      <c r="DYP73" s="408"/>
      <c r="DYQ73" s="409"/>
      <c r="DYR73" s="410"/>
      <c r="DYS73" s="411"/>
      <c r="DYT73" s="412"/>
      <c r="DYU73" s="406"/>
      <c r="DYV73" s="407"/>
      <c r="DYW73" s="408"/>
      <c r="DYX73" s="409"/>
      <c r="DYY73" s="410"/>
      <c r="DYZ73" s="411"/>
      <c r="DZA73" s="412"/>
      <c r="DZB73" s="406"/>
      <c r="DZC73" s="407"/>
      <c r="DZD73" s="408"/>
      <c r="DZE73" s="409"/>
      <c r="DZF73" s="410"/>
      <c r="DZG73" s="411"/>
      <c r="DZH73" s="412"/>
      <c r="DZI73" s="406"/>
      <c r="DZJ73" s="407"/>
      <c r="DZK73" s="408"/>
      <c r="DZL73" s="409"/>
      <c r="DZM73" s="410"/>
      <c r="DZN73" s="411"/>
      <c r="DZO73" s="412"/>
      <c r="DZP73" s="406"/>
      <c r="DZQ73" s="407"/>
      <c r="DZR73" s="408"/>
      <c r="DZS73" s="409"/>
      <c r="DZT73" s="410"/>
      <c r="DZU73" s="411"/>
      <c r="DZV73" s="412"/>
      <c r="DZW73" s="406"/>
      <c r="DZX73" s="407"/>
      <c r="DZY73" s="408"/>
      <c r="DZZ73" s="409"/>
      <c r="EAA73" s="410"/>
      <c r="EAB73" s="411"/>
      <c r="EAC73" s="412"/>
      <c r="EAD73" s="406"/>
      <c r="EAE73" s="407"/>
      <c r="EAF73" s="408"/>
      <c r="EAG73" s="409"/>
      <c r="EAH73" s="410"/>
      <c r="EAI73" s="411"/>
      <c r="EAJ73" s="412"/>
      <c r="EAK73" s="406"/>
      <c r="EAL73" s="407"/>
      <c r="EAM73" s="408"/>
      <c r="EAN73" s="409"/>
      <c r="EAO73" s="410"/>
      <c r="EAP73" s="411"/>
      <c r="EAQ73" s="412"/>
      <c r="EAR73" s="406"/>
      <c r="EAS73" s="407"/>
      <c r="EAT73" s="408"/>
      <c r="EAU73" s="409"/>
      <c r="EAV73" s="410"/>
      <c r="EAW73" s="411"/>
      <c r="EAX73" s="412"/>
      <c r="EAY73" s="406"/>
      <c r="EAZ73" s="407"/>
      <c r="EBA73" s="408"/>
      <c r="EBB73" s="409"/>
      <c r="EBC73" s="410"/>
      <c r="EBD73" s="411"/>
      <c r="EBE73" s="412"/>
      <c r="EBF73" s="406"/>
      <c r="EBG73" s="407"/>
      <c r="EBH73" s="408"/>
      <c r="EBI73" s="409"/>
      <c r="EBJ73" s="410"/>
      <c r="EBK73" s="411"/>
      <c r="EBL73" s="412"/>
      <c r="EBM73" s="406"/>
      <c r="EBN73" s="407"/>
      <c r="EBO73" s="408"/>
      <c r="EBP73" s="409"/>
      <c r="EBQ73" s="410"/>
      <c r="EBR73" s="411"/>
      <c r="EBS73" s="412"/>
      <c r="EBT73" s="406"/>
      <c r="EBU73" s="407"/>
      <c r="EBV73" s="408"/>
      <c r="EBW73" s="409"/>
      <c r="EBX73" s="410"/>
      <c r="EBY73" s="411"/>
      <c r="EBZ73" s="412"/>
      <c r="ECA73" s="406"/>
      <c r="ECB73" s="407"/>
      <c r="ECC73" s="408"/>
      <c r="ECD73" s="409"/>
      <c r="ECE73" s="410"/>
      <c r="ECF73" s="411"/>
      <c r="ECG73" s="412"/>
      <c r="ECH73" s="406"/>
      <c r="ECI73" s="407"/>
      <c r="ECJ73" s="408"/>
      <c r="ECK73" s="409"/>
      <c r="ECL73" s="410"/>
      <c r="ECM73" s="411"/>
      <c r="ECN73" s="412"/>
      <c r="ECO73" s="406"/>
      <c r="ECP73" s="407"/>
      <c r="ECQ73" s="408"/>
      <c r="ECR73" s="409"/>
      <c r="ECS73" s="410"/>
      <c r="ECT73" s="411"/>
      <c r="ECU73" s="412"/>
      <c r="ECV73" s="406"/>
      <c r="ECW73" s="407"/>
      <c r="ECX73" s="408"/>
      <c r="ECY73" s="409"/>
      <c r="ECZ73" s="410"/>
      <c r="EDA73" s="411"/>
      <c r="EDB73" s="412"/>
      <c r="EDC73" s="406"/>
      <c r="EDD73" s="407"/>
      <c r="EDE73" s="408"/>
      <c r="EDF73" s="409"/>
      <c r="EDG73" s="410"/>
      <c r="EDH73" s="411"/>
      <c r="EDI73" s="412"/>
      <c r="EDJ73" s="406"/>
      <c r="EDK73" s="407"/>
      <c r="EDL73" s="408"/>
      <c r="EDM73" s="409"/>
      <c r="EDN73" s="410"/>
      <c r="EDO73" s="411"/>
      <c r="EDP73" s="412"/>
      <c r="EDQ73" s="406"/>
      <c r="EDR73" s="407"/>
      <c r="EDS73" s="408"/>
      <c r="EDT73" s="409"/>
      <c r="EDU73" s="410"/>
      <c r="EDV73" s="411"/>
      <c r="EDW73" s="412"/>
      <c r="EDX73" s="406"/>
      <c r="EDY73" s="407"/>
      <c r="EDZ73" s="408"/>
      <c r="EEA73" s="409"/>
      <c r="EEB73" s="410"/>
      <c r="EEC73" s="411"/>
      <c r="EED73" s="412"/>
      <c r="EEE73" s="406"/>
      <c r="EEF73" s="407"/>
      <c r="EEG73" s="408"/>
      <c r="EEH73" s="409"/>
      <c r="EEI73" s="410"/>
      <c r="EEJ73" s="411"/>
      <c r="EEK73" s="412"/>
      <c r="EEL73" s="406"/>
      <c r="EEM73" s="407"/>
      <c r="EEN73" s="408"/>
      <c r="EEO73" s="409"/>
      <c r="EEP73" s="410"/>
      <c r="EEQ73" s="411"/>
      <c r="EER73" s="412"/>
      <c r="EES73" s="406"/>
      <c r="EET73" s="407"/>
      <c r="EEU73" s="408"/>
      <c r="EEV73" s="409"/>
      <c r="EEW73" s="410"/>
      <c r="EEX73" s="411"/>
      <c r="EEY73" s="412"/>
      <c r="EEZ73" s="406"/>
      <c r="EFA73" s="407"/>
      <c r="EFB73" s="408"/>
      <c r="EFC73" s="409"/>
      <c r="EFD73" s="410"/>
      <c r="EFE73" s="411"/>
      <c r="EFF73" s="412"/>
      <c r="EFG73" s="406"/>
      <c r="EFH73" s="407"/>
      <c r="EFI73" s="408"/>
      <c r="EFJ73" s="409"/>
      <c r="EFK73" s="410"/>
      <c r="EFL73" s="411"/>
      <c r="EFM73" s="412"/>
      <c r="EFN73" s="406"/>
      <c r="EFO73" s="407"/>
      <c r="EFP73" s="408"/>
      <c r="EFQ73" s="409"/>
      <c r="EFR73" s="410"/>
      <c r="EFS73" s="411"/>
      <c r="EFT73" s="412"/>
      <c r="EFU73" s="406"/>
      <c r="EFV73" s="407"/>
      <c r="EFW73" s="408"/>
      <c r="EFX73" s="409"/>
      <c r="EFY73" s="410"/>
      <c r="EFZ73" s="411"/>
      <c r="EGA73" s="412"/>
      <c r="EGB73" s="406"/>
      <c r="EGC73" s="407"/>
      <c r="EGD73" s="408"/>
      <c r="EGE73" s="409"/>
      <c r="EGF73" s="410"/>
      <c r="EGG73" s="411"/>
      <c r="EGH73" s="412"/>
      <c r="EGI73" s="406"/>
      <c r="EGJ73" s="407"/>
      <c r="EGK73" s="408"/>
      <c r="EGL73" s="409"/>
      <c r="EGM73" s="410"/>
      <c r="EGN73" s="411"/>
      <c r="EGO73" s="412"/>
      <c r="EGP73" s="406"/>
      <c r="EGQ73" s="407"/>
      <c r="EGR73" s="408"/>
      <c r="EGS73" s="409"/>
      <c r="EGT73" s="410"/>
      <c r="EGU73" s="411"/>
      <c r="EGV73" s="412"/>
      <c r="EGW73" s="406"/>
      <c r="EGX73" s="407"/>
      <c r="EGY73" s="408"/>
      <c r="EGZ73" s="409"/>
      <c r="EHA73" s="410"/>
      <c r="EHB73" s="411"/>
      <c r="EHC73" s="412"/>
      <c r="EHD73" s="406"/>
      <c r="EHE73" s="407"/>
      <c r="EHF73" s="408"/>
      <c r="EHG73" s="409"/>
      <c r="EHH73" s="410"/>
      <c r="EHI73" s="411"/>
      <c r="EHJ73" s="412"/>
      <c r="EHK73" s="406"/>
      <c r="EHL73" s="407"/>
      <c r="EHM73" s="408"/>
      <c r="EHN73" s="409"/>
      <c r="EHO73" s="410"/>
      <c r="EHP73" s="411"/>
      <c r="EHQ73" s="412"/>
      <c r="EHR73" s="406"/>
      <c r="EHS73" s="407"/>
      <c r="EHT73" s="408"/>
      <c r="EHU73" s="409"/>
      <c r="EHV73" s="410"/>
      <c r="EHW73" s="411"/>
      <c r="EHX73" s="412"/>
      <c r="EHY73" s="406"/>
      <c r="EHZ73" s="407"/>
      <c r="EIA73" s="408"/>
      <c r="EIB73" s="409"/>
      <c r="EIC73" s="410"/>
      <c r="EID73" s="411"/>
      <c r="EIE73" s="412"/>
      <c r="EIF73" s="406"/>
      <c r="EIG73" s="407"/>
      <c r="EIH73" s="408"/>
      <c r="EII73" s="409"/>
      <c r="EIJ73" s="410"/>
      <c r="EIK73" s="411"/>
      <c r="EIL73" s="412"/>
      <c r="EIM73" s="406"/>
      <c r="EIN73" s="407"/>
      <c r="EIO73" s="408"/>
      <c r="EIP73" s="409"/>
      <c r="EIQ73" s="410"/>
      <c r="EIR73" s="411"/>
      <c r="EIS73" s="412"/>
      <c r="EIT73" s="406"/>
      <c r="EIU73" s="407"/>
      <c r="EIV73" s="408"/>
      <c r="EIW73" s="409"/>
      <c r="EIX73" s="410"/>
      <c r="EIY73" s="411"/>
      <c r="EIZ73" s="412"/>
      <c r="EJA73" s="406"/>
      <c r="EJB73" s="407"/>
      <c r="EJC73" s="408"/>
      <c r="EJD73" s="409"/>
      <c r="EJE73" s="410"/>
      <c r="EJF73" s="411"/>
      <c r="EJG73" s="412"/>
      <c r="EJH73" s="406"/>
      <c r="EJI73" s="407"/>
      <c r="EJJ73" s="408"/>
      <c r="EJK73" s="409"/>
      <c r="EJL73" s="410"/>
      <c r="EJM73" s="411"/>
      <c r="EJN73" s="412"/>
      <c r="EJO73" s="406"/>
      <c r="EJP73" s="407"/>
      <c r="EJQ73" s="408"/>
      <c r="EJR73" s="409"/>
      <c r="EJS73" s="410"/>
      <c r="EJT73" s="411"/>
      <c r="EJU73" s="412"/>
      <c r="EJV73" s="406"/>
      <c r="EJW73" s="407"/>
      <c r="EJX73" s="408"/>
      <c r="EJY73" s="409"/>
      <c r="EJZ73" s="410"/>
      <c r="EKA73" s="411"/>
      <c r="EKB73" s="412"/>
      <c r="EKC73" s="406"/>
      <c r="EKD73" s="407"/>
      <c r="EKE73" s="408"/>
      <c r="EKF73" s="409"/>
      <c r="EKG73" s="410"/>
      <c r="EKH73" s="411"/>
      <c r="EKI73" s="412"/>
      <c r="EKJ73" s="406"/>
      <c r="EKK73" s="407"/>
      <c r="EKL73" s="408"/>
      <c r="EKM73" s="409"/>
      <c r="EKN73" s="410"/>
      <c r="EKO73" s="411"/>
      <c r="EKP73" s="412"/>
      <c r="EKQ73" s="406"/>
      <c r="EKR73" s="407"/>
      <c r="EKS73" s="408"/>
      <c r="EKT73" s="409"/>
      <c r="EKU73" s="410"/>
      <c r="EKV73" s="411"/>
      <c r="EKW73" s="412"/>
      <c r="EKX73" s="406"/>
      <c r="EKY73" s="407"/>
      <c r="EKZ73" s="408"/>
      <c r="ELA73" s="409"/>
      <c r="ELB73" s="410"/>
      <c r="ELC73" s="411"/>
      <c r="ELD73" s="412"/>
      <c r="ELE73" s="406"/>
      <c r="ELF73" s="407"/>
      <c r="ELG73" s="408"/>
      <c r="ELH73" s="409"/>
      <c r="ELI73" s="410"/>
      <c r="ELJ73" s="411"/>
      <c r="ELK73" s="412"/>
      <c r="ELL73" s="406"/>
      <c r="ELM73" s="407"/>
      <c r="ELN73" s="408"/>
      <c r="ELO73" s="409"/>
      <c r="ELP73" s="410"/>
      <c r="ELQ73" s="411"/>
      <c r="ELR73" s="412"/>
      <c r="ELS73" s="406"/>
      <c r="ELT73" s="407"/>
      <c r="ELU73" s="408"/>
      <c r="ELV73" s="409"/>
      <c r="ELW73" s="410"/>
      <c r="ELX73" s="411"/>
      <c r="ELY73" s="412"/>
      <c r="ELZ73" s="406"/>
      <c r="EMA73" s="407"/>
      <c r="EMB73" s="408"/>
      <c r="EMC73" s="409"/>
      <c r="EMD73" s="410"/>
      <c r="EME73" s="411"/>
      <c r="EMF73" s="412"/>
      <c r="EMG73" s="406"/>
      <c r="EMH73" s="407"/>
      <c r="EMI73" s="408"/>
      <c r="EMJ73" s="409"/>
      <c r="EMK73" s="410"/>
      <c r="EML73" s="411"/>
      <c r="EMM73" s="412"/>
      <c r="EMN73" s="406"/>
      <c r="EMO73" s="407"/>
      <c r="EMP73" s="408"/>
      <c r="EMQ73" s="409"/>
      <c r="EMR73" s="410"/>
      <c r="EMS73" s="411"/>
      <c r="EMT73" s="412"/>
      <c r="EMU73" s="406"/>
      <c r="EMV73" s="407"/>
      <c r="EMW73" s="408"/>
      <c r="EMX73" s="409"/>
      <c r="EMY73" s="410"/>
      <c r="EMZ73" s="411"/>
      <c r="ENA73" s="412"/>
      <c r="ENB73" s="406"/>
      <c r="ENC73" s="407"/>
      <c r="END73" s="408"/>
      <c r="ENE73" s="409"/>
      <c r="ENF73" s="410"/>
      <c r="ENG73" s="411"/>
      <c r="ENH73" s="412"/>
      <c r="ENI73" s="406"/>
      <c r="ENJ73" s="407"/>
      <c r="ENK73" s="408"/>
      <c r="ENL73" s="409"/>
      <c r="ENM73" s="410"/>
      <c r="ENN73" s="411"/>
      <c r="ENO73" s="412"/>
      <c r="ENP73" s="406"/>
      <c r="ENQ73" s="407"/>
      <c r="ENR73" s="408"/>
      <c r="ENS73" s="409"/>
      <c r="ENT73" s="410"/>
      <c r="ENU73" s="411"/>
      <c r="ENV73" s="412"/>
      <c r="ENW73" s="406"/>
      <c r="ENX73" s="407"/>
      <c r="ENY73" s="408"/>
      <c r="ENZ73" s="409"/>
      <c r="EOA73" s="410"/>
      <c r="EOB73" s="411"/>
      <c r="EOC73" s="412"/>
      <c r="EOD73" s="406"/>
      <c r="EOE73" s="407"/>
      <c r="EOF73" s="408"/>
      <c r="EOG73" s="409"/>
      <c r="EOH73" s="410"/>
      <c r="EOI73" s="411"/>
      <c r="EOJ73" s="412"/>
      <c r="EOK73" s="406"/>
      <c r="EOL73" s="407"/>
      <c r="EOM73" s="408"/>
      <c r="EON73" s="409"/>
      <c r="EOO73" s="410"/>
      <c r="EOP73" s="411"/>
      <c r="EOQ73" s="412"/>
      <c r="EOR73" s="406"/>
      <c r="EOS73" s="407"/>
      <c r="EOT73" s="408"/>
      <c r="EOU73" s="409"/>
      <c r="EOV73" s="410"/>
      <c r="EOW73" s="411"/>
      <c r="EOX73" s="412"/>
      <c r="EOY73" s="406"/>
      <c r="EOZ73" s="407"/>
      <c r="EPA73" s="408"/>
      <c r="EPB73" s="409"/>
      <c r="EPC73" s="410"/>
      <c r="EPD73" s="411"/>
      <c r="EPE73" s="412"/>
      <c r="EPF73" s="406"/>
      <c r="EPG73" s="407"/>
      <c r="EPH73" s="408"/>
      <c r="EPI73" s="409"/>
      <c r="EPJ73" s="410"/>
      <c r="EPK73" s="411"/>
      <c r="EPL73" s="412"/>
      <c r="EPM73" s="406"/>
      <c r="EPN73" s="407"/>
      <c r="EPO73" s="408"/>
      <c r="EPP73" s="409"/>
      <c r="EPQ73" s="410"/>
      <c r="EPR73" s="411"/>
      <c r="EPS73" s="412"/>
      <c r="EPT73" s="406"/>
      <c r="EPU73" s="407"/>
      <c r="EPV73" s="408"/>
      <c r="EPW73" s="409"/>
      <c r="EPX73" s="410"/>
      <c r="EPY73" s="411"/>
      <c r="EPZ73" s="412"/>
      <c r="EQA73" s="406"/>
      <c r="EQB73" s="407"/>
      <c r="EQC73" s="408"/>
      <c r="EQD73" s="409"/>
      <c r="EQE73" s="410"/>
      <c r="EQF73" s="411"/>
      <c r="EQG73" s="412"/>
      <c r="EQH73" s="406"/>
      <c r="EQI73" s="407"/>
      <c r="EQJ73" s="408"/>
      <c r="EQK73" s="409"/>
      <c r="EQL73" s="410"/>
      <c r="EQM73" s="411"/>
      <c r="EQN73" s="412"/>
      <c r="EQO73" s="406"/>
      <c r="EQP73" s="407"/>
      <c r="EQQ73" s="408"/>
      <c r="EQR73" s="409"/>
      <c r="EQS73" s="410"/>
      <c r="EQT73" s="411"/>
      <c r="EQU73" s="412"/>
      <c r="EQV73" s="406"/>
      <c r="EQW73" s="407"/>
      <c r="EQX73" s="408"/>
      <c r="EQY73" s="409"/>
      <c r="EQZ73" s="410"/>
      <c r="ERA73" s="411"/>
      <c r="ERB73" s="412"/>
      <c r="ERC73" s="406"/>
      <c r="ERD73" s="407"/>
      <c r="ERE73" s="408"/>
      <c r="ERF73" s="409"/>
      <c r="ERG73" s="410"/>
      <c r="ERH73" s="411"/>
      <c r="ERI73" s="412"/>
      <c r="ERJ73" s="406"/>
      <c r="ERK73" s="407"/>
      <c r="ERL73" s="408"/>
      <c r="ERM73" s="409"/>
      <c r="ERN73" s="410"/>
      <c r="ERO73" s="411"/>
      <c r="ERP73" s="412"/>
      <c r="ERQ73" s="406"/>
      <c r="ERR73" s="407"/>
      <c r="ERS73" s="408"/>
      <c r="ERT73" s="409"/>
      <c r="ERU73" s="410"/>
      <c r="ERV73" s="411"/>
      <c r="ERW73" s="412"/>
      <c r="ERX73" s="406"/>
      <c r="ERY73" s="407"/>
      <c r="ERZ73" s="408"/>
      <c r="ESA73" s="409"/>
      <c r="ESB73" s="410"/>
      <c r="ESC73" s="411"/>
      <c r="ESD73" s="412"/>
      <c r="ESE73" s="406"/>
      <c r="ESF73" s="407"/>
      <c r="ESG73" s="408"/>
      <c r="ESH73" s="409"/>
      <c r="ESI73" s="410"/>
      <c r="ESJ73" s="411"/>
      <c r="ESK73" s="412"/>
      <c r="ESL73" s="406"/>
      <c r="ESM73" s="407"/>
      <c r="ESN73" s="408"/>
      <c r="ESO73" s="409"/>
      <c r="ESP73" s="410"/>
      <c r="ESQ73" s="411"/>
      <c r="ESR73" s="412"/>
      <c r="ESS73" s="406"/>
      <c r="EST73" s="407"/>
      <c r="ESU73" s="408"/>
      <c r="ESV73" s="409"/>
      <c r="ESW73" s="410"/>
      <c r="ESX73" s="411"/>
      <c r="ESY73" s="412"/>
      <c r="ESZ73" s="406"/>
      <c r="ETA73" s="407"/>
      <c r="ETB73" s="408"/>
      <c r="ETC73" s="409"/>
      <c r="ETD73" s="410"/>
      <c r="ETE73" s="411"/>
      <c r="ETF73" s="412"/>
      <c r="ETG73" s="406"/>
      <c r="ETH73" s="407"/>
      <c r="ETI73" s="408"/>
      <c r="ETJ73" s="409"/>
      <c r="ETK73" s="410"/>
      <c r="ETL73" s="411"/>
      <c r="ETM73" s="412"/>
      <c r="ETN73" s="406"/>
      <c r="ETO73" s="407"/>
      <c r="ETP73" s="408"/>
      <c r="ETQ73" s="409"/>
      <c r="ETR73" s="410"/>
      <c r="ETS73" s="411"/>
      <c r="ETT73" s="412"/>
      <c r="ETU73" s="406"/>
      <c r="ETV73" s="407"/>
      <c r="ETW73" s="408"/>
      <c r="ETX73" s="409"/>
      <c r="ETY73" s="410"/>
      <c r="ETZ73" s="411"/>
      <c r="EUA73" s="412"/>
      <c r="EUB73" s="406"/>
      <c r="EUC73" s="407"/>
      <c r="EUD73" s="408"/>
      <c r="EUE73" s="409"/>
      <c r="EUF73" s="410"/>
      <c r="EUG73" s="411"/>
      <c r="EUH73" s="412"/>
      <c r="EUI73" s="406"/>
      <c r="EUJ73" s="407"/>
      <c r="EUK73" s="408"/>
      <c r="EUL73" s="409"/>
      <c r="EUM73" s="410"/>
      <c r="EUN73" s="411"/>
      <c r="EUO73" s="412"/>
      <c r="EUP73" s="406"/>
      <c r="EUQ73" s="407"/>
      <c r="EUR73" s="408"/>
      <c r="EUS73" s="409"/>
      <c r="EUT73" s="410"/>
      <c r="EUU73" s="411"/>
      <c r="EUV73" s="412"/>
      <c r="EUW73" s="406"/>
      <c r="EUX73" s="407"/>
      <c r="EUY73" s="408"/>
      <c r="EUZ73" s="409"/>
      <c r="EVA73" s="410"/>
      <c r="EVB73" s="411"/>
      <c r="EVC73" s="412"/>
      <c r="EVD73" s="406"/>
      <c r="EVE73" s="407"/>
      <c r="EVF73" s="408"/>
      <c r="EVG73" s="409"/>
      <c r="EVH73" s="410"/>
      <c r="EVI73" s="411"/>
      <c r="EVJ73" s="412"/>
      <c r="EVK73" s="406"/>
      <c r="EVL73" s="407"/>
      <c r="EVM73" s="408"/>
      <c r="EVN73" s="409"/>
      <c r="EVO73" s="410"/>
      <c r="EVP73" s="411"/>
      <c r="EVQ73" s="412"/>
      <c r="EVR73" s="406"/>
      <c r="EVS73" s="407"/>
      <c r="EVT73" s="408"/>
      <c r="EVU73" s="409"/>
      <c r="EVV73" s="410"/>
      <c r="EVW73" s="411"/>
      <c r="EVX73" s="412"/>
      <c r="EVY73" s="406"/>
      <c r="EVZ73" s="407"/>
      <c r="EWA73" s="408"/>
      <c r="EWB73" s="409"/>
      <c r="EWC73" s="410"/>
      <c r="EWD73" s="411"/>
      <c r="EWE73" s="412"/>
      <c r="EWF73" s="406"/>
      <c r="EWG73" s="407"/>
      <c r="EWH73" s="408"/>
      <c r="EWI73" s="409"/>
      <c r="EWJ73" s="410"/>
      <c r="EWK73" s="411"/>
      <c r="EWL73" s="412"/>
      <c r="EWM73" s="406"/>
      <c r="EWN73" s="407"/>
      <c r="EWO73" s="408"/>
      <c r="EWP73" s="409"/>
      <c r="EWQ73" s="410"/>
      <c r="EWR73" s="411"/>
      <c r="EWS73" s="412"/>
      <c r="EWT73" s="406"/>
      <c r="EWU73" s="407"/>
      <c r="EWV73" s="408"/>
      <c r="EWW73" s="409"/>
      <c r="EWX73" s="410"/>
      <c r="EWY73" s="411"/>
      <c r="EWZ73" s="412"/>
      <c r="EXA73" s="406"/>
      <c r="EXB73" s="407"/>
      <c r="EXC73" s="408"/>
      <c r="EXD73" s="409"/>
      <c r="EXE73" s="410"/>
      <c r="EXF73" s="411"/>
      <c r="EXG73" s="412"/>
      <c r="EXH73" s="406"/>
      <c r="EXI73" s="407"/>
      <c r="EXJ73" s="408"/>
      <c r="EXK73" s="409"/>
      <c r="EXL73" s="410"/>
      <c r="EXM73" s="411"/>
      <c r="EXN73" s="412"/>
      <c r="EXO73" s="406"/>
      <c r="EXP73" s="407"/>
      <c r="EXQ73" s="408"/>
      <c r="EXR73" s="409"/>
      <c r="EXS73" s="410"/>
      <c r="EXT73" s="411"/>
      <c r="EXU73" s="412"/>
      <c r="EXV73" s="406"/>
      <c r="EXW73" s="407"/>
      <c r="EXX73" s="408"/>
      <c r="EXY73" s="409"/>
      <c r="EXZ73" s="410"/>
      <c r="EYA73" s="411"/>
      <c r="EYB73" s="412"/>
      <c r="EYC73" s="406"/>
      <c r="EYD73" s="407"/>
      <c r="EYE73" s="408"/>
      <c r="EYF73" s="409"/>
      <c r="EYG73" s="410"/>
      <c r="EYH73" s="411"/>
      <c r="EYI73" s="412"/>
      <c r="EYJ73" s="406"/>
      <c r="EYK73" s="407"/>
      <c r="EYL73" s="408"/>
      <c r="EYM73" s="409"/>
      <c r="EYN73" s="410"/>
      <c r="EYO73" s="411"/>
      <c r="EYP73" s="412"/>
      <c r="EYQ73" s="406"/>
      <c r="EYR73" s="407"/>
      <c r="EYS73" s="408"/>
      <c r="EYT73" s="409"/>
      <c r="EYU73" s="410"/>
      <c r="EYV73" s="411"/>
      <c r="EYW73" s="412"/>
      <c r="EYX73" s="406"/>
      <c r="EYY73" s="407"/>
      <c r="EYZ73" s="408"/>
      <c r="EZA73" s="409"/>
      <c r="EZB73" s="410"/>
      <c r="EZC73" s="411"/>
      <c r="EZD73" s="412"/>
      <c r="EZE73" s="406"/>
      <c r="EZF73" s="407"/>
      <c r="EZG73" s="408"/>
      <c r="EZH73" s="409"/>
      <c r="EZI73" s="410"/>
      <c r="EZJ73" s="411"/>
      <c r="EZK73" s="412"/>
      <c r="EZL73" s="406"/>
      <c r="EZM73" s="407"/>
      <c r="EZN73" s="408"/>
      <c r="EZO73" s="409"/>
      <c r="EZP73" s="410"/>
      <c r="EZQ73" s="411"/>
      <c r="EZR73" s="412"/>
      <c r="EZS73" s="406"/>
      <c r="EZT73" s="407"/>
      <c r="EZU73" s="408"/>
      <c r="EZV73" s="409"/>
      <c r="EZW73" s="410"/>
      <c r="EZX73" s="411"/>
      <c r="EZY73" s="412"/>
      <c r="EZZ73" s="406"/>
      <c r="FAA73" s="407"/>
      <c r="FAB73" s="408"/>
      <c r="FAC73" s="409"/>
      <c r="FAD73" s="410"/>
      <c r="FAE73" s="411"/>
      <c r="FAF73" s="412"/>
      <c r="FAG73" s="406"/>
      <c r="FAH73" s="407"/>
      <c r="FAI73" s="408"/>
      <c r="FAJ73" s="409"/>
      <c r="FAK73" s="410"/>
      <c r="FAL73" s="411"/>
      <c r="FAM73" s="412"/>
      <c r="FAN73" s="406"/>
      <c r="FAO73" s="407"/>
      <c r="FAP73" s="408"/>
      <c r="FAQ73" s="409"/>
      <c r="FAR73" s="410"/>
      <c r="FAS73" s="411"/>
      <c r="FAT73" s="412"/>
      <c r="FAU73" s="406"/>
      <c r="FAV73" s="407"/>
      <c r="FAW73" s="408"/>
      <c r="FAX73" s="409"/>
      <c r="FAY73" s="410"/>
      <c r="FAZ73" s="411"/>
      <c r="FBA73" s="412"/>
      <c r="FBB73" s="406"/>
      <c r="FBC73" s="407"/>
      <c r="FBD73" s="408"/>
      <c r="FBE73" s="409"/>
      <c r="FBF73" s="410"/>
      <c r="FBG73" s="411"/>
      <c r="FBH73" s="412"/>
      <c r="FBI73" s="406"/>
      <c r="FBJ73" s="407"/>
      <c r="FBK73" s="408"/>
      <c r="FBL73" s="409"/>
      <c r="FBM73" s="410"/>
      <c r="FBN73" s="411"/>
      <c r="FBO73" s="412"/>
      <c r="FBP73" s="406"/>
      <c r="FBQ73" s="407"/>
      <c r="FBR73" s="408"/>
      <c r="FBS73" s="409"/>
      <c r="FBT73" s="410"/>
      <c r="FBU73" s="411"/>
      <c r="FBV73" s="412"/>
      <c r="FBW73" s="406"/>
      <c r="FBX73" s="407"/>
      <c r="FBY73" s="408"/>
      <c r="FBZ73" s="409"/>
      <c r="FCA73" s="410"/>
      <c r="FCB73" s="411"/>
      <c r="FCC73" s="412"/>
      <c r="FCD73" s="406"/>
      <c r="FCE73" s="407"/>
      <c r="FCF73" s="408"/>
      <c r="FCG73" s="409"/>
      <c r="FCH73" s="410"/>
      <c r="FCI73" s="411"/>
      <c r="FCJ73" s="412"/>
      <c r="FCK73" s="406"/>
      <c r="FCL73" s="407"/>
      <c r="FCM73" s="408"/>
      <c r="FCN73" s="409"/>
      <c r="FCO73" s="410"/>
      <c r="FCP73" s="411"/>
      <c r="FCQ73" s="412"/>
      <c r="FCR73" s="406"/>
      <c r="FCS73" s="407"/>
      <c r="FCT73" s="408"/>
      <c r="FCU73" s="409"/>
      <c r="FCV73" s="410"/>
      <c r="FCW73" s="411"/>
      <c r="FCX73" s="412"/>
      <c r="FCY73" s="406"/>
      <c r="FCZ73" s="407"/>
      <c r="FDA73" s="408"/>
      <c r="FDB73" s="409"/>
      <c r="FDC73" s="410"/>
      <c r="FDD73" s="411"/>
      <c r="FDE73" s="412"/>
      <c r="FDF73" s="406"/>
      <c r="FDG73" s="407"/>
      <c r="FDH73" s="408"/>
      <c r="FDI73" s="409"/>
      <c r="FDJ73" s="410"/>
      <c r="FDK73" s="411"/>
      <c r="FDL73" s="412"/>
      <c r="FDM73" s="406"/>
      <c r="FDN73" s="407"/>
      <c r="FDO73" s="408"/>
      <c r="FDP73" s="409"/>
      <c r="FDQ73" s="410"/>
      <c r="FDR73" s="411"/>
      <c r="FDS73" s="412"/>
      <c r="FDT73" s="406"/>
      <c r="FDU73" s="407"/>
      <c r="FDV73" s="408"/>
      <c r="FDW73" s="409"/>
      <c r="FDX73" s="410"/>
      <c r="FDY73" s="411"/>
      <c r="FDZ73" s="412"/>
      <c r="FEA73" s="406"/>
      <c r="FEB73" s="407"/>
      <c r="FEC73" s="408"/>
      <c r="FED73" s="409"/>
      <c r="FEE73" s="410"/>
      <c r="FEF73" s="411"/>
      <c r="FEG73" s="412"/>
      <c r="FEH73" s="406"/>
      <c r="FEI73" s="407"/>
      <c r="FEJ73" s="408"/>
      <c r="FEK73" s="409"/>
      <c r="FEL73" s="410"/>
      <c r="FEM73" s="411"/>
      <c r="FEN73" s="412"/>
      <c r="FEO73" s="406"/>
      <c r="FEP73" s="407"/>
      <c r="FEQ73" s="408"/>
      <c r="FER73" s="409"/>
      <c r="FES73" s="410"/>
      <c r="FET73" s="411"/>
      <c r="FEU73" s="412"/>
      <c r="FEV73" s="406"/>
      <c r="FEW73" s="407"/>
      <c r="FEX73" s="408"/>
      <c r="FEY73" s="409"/>
      <c r="FEZ73" s="410"/>
      <c r="FFA73" s="411"/>
      <c r="FFB73" s="412"/>
      <c r="FFC73" s="406"/>
      <c r="FFD73" s="407"/>
      <c r="FFE73" s="408"/>
      <c r="FFF73" s="409"/>
      <c r="FFG73" s="410"/>
      <c r="FFH73" s="411"/>
      <c r="FFI73" s="412"/>
      <c r="FFJ73" s="406"/>
      <c r="FFK73" s="407"/>
      <c r="FFL73" s="408"/>
      <c r="FFM73" s="409"/>
      <c r="FFN73" s="410"/>
      <c r="FFO73" s="411"/>
      <c r="FFP73" s="412"/>
      <c r="FFQ73" s="406"/>
      <c r="FFR73" s="407"/>
      <c r="FFS73" s="408"/>
      <c r="FFT73" s="409"/>
      <c r="FFU73" s="410"/>
      <c r="FFV73" s="411"/>
      <c r="FFW73" s="412"/>
      <c r="FFX73" s="406"/>
      <c r="FFY73" s="407"/>
      <c r="FFZ73" s="408"/>
      <c r="FGA73" s="409"/>
      <c r="FGB73" s="410"/>
      <c r="FGC73" s="411"/>
      <c r="FGD73" s="412"/>
      <c r="FGE73" s="406"/>
      <c r="FGF73" s="407"/>
      <c r="FGG73" s="408"/>
      <c r="FGH73" s="409"/>
      <c r="FGI73" s="410"/>
      <c r="FGJ73" s="411"/>
      <c r="FGK73" s="412"/>
      <c r="FGL73" s="406"/>
      <c r="FGM73" s="407"/>
      <c r="FGN73" s="408"/>
      <c r="FGO73" s="409"/>
      <c r="FGP73" s="410"/>
      <c r="FGQ73" s="411"/>
      <c r="FGR73" s="412"/>
      <c r="FGS73" s="406"/>
      <c r="FGT73" s="407"/>
      <c r="FGU73" s="408"/>
      <c r="FGV73" s="409"/>
      <c r="FGW73" s="410"/>
      <c r="FGX73" s="411"/>
      <c r="FGY73" s="412"/>
      <c r="FGZ73" s="406"/>
      <c r="FHA73" s="407"/>
      <c r="FHB73" s="408"/>
      <c r="FHC73" s="409"/>
      <c r="FHD73" s="410"/>
      <c r="FHE73" s="411"/>
      <c r="FHF73" s="412"/>
      <c r="FHG73" s="406"/>
      <c r="FHH73" s="407"/>
      <c r="FHI73" s="408"/>
      <c r="FHJ73" s="409"/>
      <c r="FHK73" s="410"/>
      <c r="FHL73" s="411"/>
      <c r="FHM73" s="412"/>
      <c r="FHN73" s="406"/>
      <c r="FHO73" s="407"/>
      <c r="FHP73" s="408"/>
      <c r="FHQ73" s="409"/>
      <c r="FHR73" s="410"/>
      <c r="FHS73" s="411"/>
      <c r="FHT73" s="412"/>
      <c r="FHU73" s="406"/>
      <c r="FHV73" s="407"/>
      <c r="FHW73" s="408"/>
      <c r="FHX73" s="409"/>
      <c r="FHY73" s="410"/>
      <c r="FHZ73" s="411"/>
      <c r="FIA73" s="412"/>
      <c r="FIB73" s="406"/>
      <c r="FIC73" s="407"/>
      <c r="FID73" s="408"/>
      <c r="FIE73" s="409"/>
      <c r="FIF73" s="410"/>
      <c r="FIG73" s="411"/>
      <c r="FIH73" s="412"/>
      <c r="FII73" s="406"/>
      <c r="FIJ73" s="407"/>
      <c r="FIK73" s="408"/>
      <c r="FIL73" s="409"/>
      <c r="FIM73" s="410"/>
      <c r="FIN73" s="411"/>
      <c r="FIO73" s="412"/>
      <c r="FIP73" s="406"/>
      <c r="FIQ73" s="407"/>
      <c r="FIR73" s="408"/>
      <c r="FIS73" s="409"/>
      <c r="FIT73" s="410"/>
      <c r="FIU73" s="411"/>
      <c r="FIV73" s="412"/>
      <c r="FIW73" s="406"/>
      <c r="FIX73" s="407"/>
      <c r="FIY73" s="408"/>
      <c r="FIZ73" s="409"/>
      <c r="FJA73" s="410"/>
      <c r="FJB73" s="411"/>
      <c r="FJC73" s="412"/>
      <c r="FJD73" s="406"/>
      <c r="FJE73" s="407"/>
      <c r="FJF73" s="408"/>
      <c r="FJG73" s="409"/>
      <c r="FJH73" s="410"/>
      <c r="FJI73" s="411"/>
      <c r="FJJ73" s="412"/>
      <c r="FJK73" s="406"/>
      <c r="FJL73" s="407"/>
      <c r="FJM73" s="408"/>
      <c r="FJN73" s="409"/>
      <c r="FJO73" s="410"/>
      <c r="FJP73" s="411"/>
      <c r="FJQ73" s="412"/>
      <c r="FJR73" s="406"/>
      <c r="FJS73" s="407"/>
      <c r="FJT73" s="408"/>
      <c r="FJU73" s="409"/>
      <c r="FJV73" s="410"/>
      <c r="FJW73" s="411"/>
      <c r="FJX73" s="412"/>
      <c r="FJY73" s="406"/>
      <c r="FJZ73" s="407"/>
      <c r="FKA73" s="408"/>
      <c r="FKB73" s="409"/>
      <c r="FKC73" s="410"/>
      <c r="FKD73" s="411"/>
      <c r="FKE73" s="412"/>
      <c r="FKF73" s="406"/>
      <c r="FKG73" s="407"/>
      <c r="FKH73" s="408"/>
      <c r="FKI73" s="409"/>
      <c r="FKJ73" s="410"/>
      <c r="FKK73" s="411"/>
      <c r="FKL73" s="412"/>
      <c r="FKM73" s="406"/>
      <c r="FKN73" s="407"/>
      <c r="FKO73" s="408"/>
      <c r="FKP73" s="409"/>
      <c r="FKQ73" s="410"/>
      <c r="FKR73" s="411"/>
      <c r="FKS73" s="412"/>
      <c r="FKT73" s="406"/>
      <c r="FKU73" s="407"/>
      <c r="FKV73" s="408"/>
      <c r="FKW73" s="409"/>
      <c r="FKX73" s="410"/>
      <c r="FKY73" s="411"/>
      <c r="FKZ73" s="412"/>
      <c r="FLA73" s="406"/>
      <c r="FLB73" s="407"/>
      <c r="FLC73" s="408"/>
      <c r="FLD73" s="409"/>
      <c r="FLE73" s="410"/>
      <c r="FLF73" s="411"/>
      <c r="FLG73" s="412"/>
      <c r="FLH73" s="406"/>
      <c r="FLI73" s="407"/>
      <c r="FLJ73" s="408"/>
      <c r="FLK73" s="409"/>
      <c r="FLL73" s="410"/>
      <c r="FLM73" s="411"/>
      <c r="FLN73" s="412"/>
      <c r="FLO73" s="406"/>
      <c r="FLP73" s="407"/>
      <c r="FLQ73" s="408"/>
      <c r="FLR73" s="409"/>
      <c r="FLS73" s="410"/>
      <c r="FLT73" s="411"/>
      <c r="FLU73" s="412"/>
      <c r="FLV73" s="406"/>
      <c r="FLW73" s="407"/>
      <c r="FLX73" s="408"/>
      <c r="FLY73" s="409"/>
      <c r="FLZ73" s="410"/>
      <c r="FMA73" s="411"/>
      <c r="FMB73" s="412"/>
      <c r="FMC73" s="406"/>
      <c r="FMD73" s="407"/>
      <c r="FME73" s="408"/>
      <c r="FMF73" s="409"/>
      <c r="FMG73" s="410"/>
      <c r="FMH73" s="411"/>
      <c r="FMI73" s="412"/>
      <c r="FMJ73" s="406"/>
      <c r="FMK73" s="407"/>
      <c r="FML73" s="408"/>
      <c r="FMM73" s="409"/>
      <c r="FMN73" s="410"/>
      <c r="FMO73" s="411"/>
      <c r="FMP73" s="412"/>
      <c r="FMQ73" s="406"/>
      <c r="FMR73" s="407"/>
      <c r="FMS73" s="408"/>
      <c r="FMT73" s="409"/>
      <c r="FMU73" s="410"/>
      <c r="FMV73" s="411"/>
      <c r="FMW73" s="412"/>
      <c r="FMX73" s="406"/>
      <c r="FMY73" s="407"/>
      <c r="FMZ73" s="408"/>
      <c r="FNA73" s="409"/>
      <c r="FNB73" s="410"/>
      <c r="FNC73" s="411"/>
      <c r="FND73" s="412"/>
      <c r="FNE73" s="406"/>
      <c r="FNF73" s="407"/>
      <c r="FNG73" s="408"/>
      <c r="FNH73" s="409"/>
      <c r="FNI73" s="410"/>
      <c r="FNJ73" s="411"/>
      <c r="FNK73" s="412"/>
      <c r="FNL73" s="406"/>
      <c r="FNM73" s="407"/>
      <c r="FNN73" s="408"/>
      <c r="FNO73" s="409"/>
      <c r="FNP73" s="410"/>
      <c r="FNQ73" s="411"/>
      <c r="FNR73" s="412"/>
      <c r="FNS73" s="406"/>
      <c r="FNT73" s="407"/>
      <c r="FNU73" s="408"/>
      <c r="FNV73" s="409"/>
      <c r="FNW73" s="410"/>
      <c r="FNX73" s="411"/>
      <c r="FNY73" s="412"/>
      <c r="FNZ73" s="406"/>
      <c r="FOA73" s="407"/>
      <c r="FOB73" s="408"/>
      <c r="FOC73" s="409"/>
      <c r="FOD73" s="410"/>
      <c r="FOE73" s="411"/>
      <c r="FOF73" s="412"/>
      <c r="FOG73" s="406"/>
      <c r="FOH73" s="407"/>
      <c r="FOI73" s="408"/>
      <c r="FOJ73" s="409"/>
      <c r="FOK73" s="410"/>
      <c r="FOL73" s="411"/>
      <c r="FOM73" s="412"/>
      <c r="FON73" s="406"/>
      <c r="FOO73" s="407"/>
      <c r="FOP73" s="408"/>
      <c r="FOQ73" s="409"/>
      <c r="FOR73" s="410"/>
      <c r="FOS73" s="411"/>
      <c r="FOT73" s="412"/>
      <c r="FOU73" s="406"/>
      <c r="FOV73" s="407"/>
      <c r="FOW73" s="408"/>
      <c r="FOX73" s="409"/>
      <c r="FOY73" s="410"/>
      <c r="FOZ73" s="411"/>
      <c r="FPA73" s="412"/>
      <c r="FPB73" s="406"/>
      <c r="FPC73" s="407"/>
      <c r="FPD73" s="408"/>
      <c r="FPE73" s="409"/>
      <c r="FPF73" s="410"/>
      <c r="FPG73" s="411"/>
      <c r="FPH73" s="412"/>
      <c r="FPI73" s="406"/>
      <c r="FPJ73" s="407"/>
      <c r="FPK73" s="408"/>
      <c r="FPL73" s="409"/>
      <c r="FPM73" s="410"/>
      <c r="FPN73" s="411"/>
      <c r="FPO73" s="412"/>
      <c r="FPP73" s="406"/>
      <c r="FPQ73" s="407"/>
      <c r="FPR73" s="408"/>
      <c r="FPS73" s="409"/>
      <c r="FPT73" s="410"/>
      <c r="FPU73" s="411"/>
      <c r="FPV73" s="412"/>
      <c r="FPW73" s="406"/>
      <c r="FPX73" s="407"/>
      <c r="FPY73" s="408"/>
      <c r="FPZ73" s="409"/>
      <c r="FQA73" s="410"/>
      <c r="FQB73" s="411"/>
      <c r="FQC73" s="412"/>
      <c r="FQD73" s="406"/>
      <c r="FQE73" s="407"/>
      <c r="FQF73" s="408"/>
      <c r="FQG73" s="409"/>
      <c r="FQH73" s="410"/>
      <c r="FQI73" s="411"/>
      <c r="FQJ73" s="412"/>
      <c r="FQK73" s="406"/>
      <c r="FQL73" s="407"/>
      <c r="FQM73" s="408"/>
      <c r="FQN73" s="409"/>
      <c r="FQO73" s="410"/>
      <c r="FQP73" s="411"/>
      <c r="FQQ73" s="412"/>
      <c r="FQR73" s="406"/>
      <c r="FQS73" s="407"/>
      <c r="FQT73" s="408"/>
      <c r="FQU73" s="409"/>
      <c r="FQV73" s="410"/>
      <c r="FQW73" s="411"/>
      <c r="FQX73" s="412"/>
      <c r="FQY73" s="406"/>
      <c r="FQZ73" s="407"/>
      <c r="FRA73" s="408"/>
      <c r="FRB73" s="409"/>
      <c r="FRC73" s="410"/>
      <c r="FRD73" s="411"/>
      <c r="FRE73" s="412"/>
      <c r="FRF73" s="406"/>
      <c r="FRG73" s="407"/>
      <c r="FRH73" s="408"/>
      <c r="FRI73" s="409"/>
      <c r="FRJ73" s="410"/>
      <c r="FRK73" s="411"/>
      <c r="FRL73" s="412"/>
      <c r="FRM73" s="406"/>
      <c r="FRN73" s="407"/>
      <c r="FRO73" s="408"/>
      <c r="FRP73" s="409"/>
      <c r="FRQ73" s="410"/>
      <c r="FRR73" s="411"/>
      <c r="FRS73" s="412"/>
      <c r="FRT73" s="406"/>
      <c r="FRU73" s="407"/>
      <c r="FRV73" s="408"/>
      <c r="FRW73" s="409"/>
      <c r="FRX73" s="410"/>
      <c r="FRY73" s="411"/>
      <c r="FRZ73" s="412"/>
      <c r="FSA73" s="406"/>
      <c r="FSB73" s="407"/>
      <c r="FSC73" s="408"/>
      <c r="FSD73" s="409"/>
      <c r="FSE73" s="410"/>
      <c r="FSF73" s="411"/>
      <c r="FSG73" s="412"/>
      <c r="FSH73" s="406"/>
      <c r="FSI73" s="407"/>
      <c r="FSJ73" s="408"/>
      <c r="FSK73" s="409"/>
      <c r="FSL73" s="410"/>
      <c r="FSM73" s="411"/>
      <c r="FSN73" s="412"/>
      <c r="FSO73" s="406"/>
      <c r="FSP73" s="407"/>
      <c r="FSQ73" s="408"/>
      <c r="FSR73" s="409"/>
      <c r="FSS73" s="410"/>
      <c r="FST73" s="411"/>
      <c r="FSU73" s="412"/>
      <c r="FSV73" s="406"/>
      <c r="FSW73" s="407"/>
      <c r="FSX73" s="408"/>
      <c r="FSY73" s="409"/>
      <c r="FSZ73" s="410"/>
      <c r="FTA73" s="411"/>
      <c r="FTB73" s="412"/>
      <c r="FTC73" s="406"/>
      <c r="FTD73" s="407"/>
      <c r="FTE73" s="408"/>
      <c r="FTF73" s="409"/>
      <c r="FTG73" s="410"/>
      <c r="FTH73" s="411"/>
      <c r="FTI73" s="412"/>
      <c r="FTJ73" s="406"/>
      <c r="FTK73" s="407"/>
      <c r="FTL73" s="408"/>
      <c r="FTM73" s="409"/>
      <c r="FTN73" s="410"/>
      <c r="FTO73" s="411"/>
      <c r="FTP73" s="412"/>
      <c r="FTQ73" s="406"/>
      <c r="FTR73" s="407"/>
      <c r="FTS73" s="408"/>
      <c r="FTT73" s="409"/>
      <c r="FTU73" s="410"/>
      <c r="FTV73" s="411"/>
      <c r="FTW73" s="412"/>
      <c r="FTX73" s="406"/>
      <c r="FTY73" s="407"/>
      <c r="FTZ73" s="408"/>
      <c r="FUA73" s="409"/>
      <c r="FUB73" s="410"/>
      <c r="FUC73" s="411"/>
      <c r="FUD73" s="412"/>
      <c r="FUE73" s="406"/>
      <c r="FUF73" s="407"/>
      <c r="FUG73" s="408"/>
      <c r="FUH73" s="409"/>
      <c r="FUI73" s="410"/>
      <c r="FUJ73" s="411"/>
      <c r="FUK73" s="412"/>
      <c r="FUL73" s="406"/>
      <c r="FUM73" s="407"/>
      <c r="FUN73" s="408"/>
      <c r="FUO73" s="409"/>
      <c r="FUP73" s="410"/>
      <c r="FUQ73" s="411"/>
      <c r="FUR73" s="412"/>
      <c r="FUS73" s="406"/>
      <c r="FUT73" s="407"/>
      <c r="FUU73" s="408"/>
      <c r="FUV73" s="409"/>
      <c r="FUW73" s="410"/>
      <c r="FUX73" s="411"/>
      <c r="FUY73" s="412"/>
      <c r="FUZ73" s="406"/>
      <c r="FVA73" s="407"/>
      <c r="FVB73" s="408"/>
      <c r="FVC73" s="409"/>
      <c r="FVD73" s="410"/>
      <c r="FVE73" s="411"/>
      <c r="FVF73" s="412"/>
      <c r="FVG73" s="406"/>
      <c r="FVH73" s="407"/>
      <c r="FVI73" s="408"/>
      <c r="FVJ73" s="409"/>
      <c r="FVK73" s="410"/>
      <c r="FVL73" s="411"/>
      <c r="FVM73" s="412"/>
      <c r="FVN73" s="406"/>
      <c r="FVO73" s="407"/>
      <c r="FVP73" s="408"/>
      <c r="FVQ73" s="409"/>
      <c r="FVR73" s="410"/>
      <c r="FVS73" s="411"/>
      <c r="FVT73" s="412"/>
      <c r="FVU73" s="406"/>
      <c r="FVV73" s="407"/>
      <c r="FVW73" s="408"/>
      <c r="FVX73" s="409"/>
      <c r="FVY73" s="410"/>
      <c r="FVZ73" s="411"/>
      <c r="FWA73" s="412"/>
      <c r="FWB73" s="406"/>
      <c r="FWC73" s="407"/>
      <c r="FWD73" s="408"/>
      <c r="FWE73" s="409"/>
      <c r="FWF73" s="410"/>
      <c r="FWG73" s="411"/>
      <c r="FWH73" s="412"/>
      <c r="FWI73" s="406"/>
      <c r="FWJ73" s="407"/>
      <c r="FWK73" s="408"/>
      <c r="FWL73" s="409"/>
      <c r="FWM73" s="410"/>
      <c r="FWN73" s="411"/>
      <c r="FWO73" s="412"/>
      <c r="FWP73" s="406"/>
      <c r="FWQ73" s="407"/>
      <c r="FWR73" s="408"/>
      <c r="FWS73" s="409"/>
      <c r="FWT73" s="410"/>
      <c r="FWU73" s="411"/>
      <c r="FWV73" s="412"/>
      <c r="FWW73" s="406"/>
      <c r="FWX73" s="407"/>
      <c r="FWY73" s="408"/>
      <c r="FWZ73" s="409"/>
      <c r="FXA73" s="410"/>
      <c r="FXB73" s="411"/>
      <c r="FXC73" s="412"/>
      <c r="FXD73" s="406"/>
      <c r="FXE73" s="407"/>
      <c r="FXF73" s="408"/>
      <c r="FXG73" s="409"/>
      <c r="FXH73" s="410"/>
      <c r="FXI73" s="411"/>
      <c r="FXJ73" s="412"/>
      <c r="FXK73" s="406"/>
      <c r="FXL73" s="407"/>
      <c r="FXM73" s="408"/>
      <c r="FXN73" s="409"/>
      <c r="FXO73" s="410"/>
      <c r="FXP73" s="411"/>
      <c r="FXQ73" s="412"/>
      <c r="FXR73" s="406"/>
      <c r="FXS73" s="407"/>
      <c r="FXT73" s="408"/>
      <c r="FXU73" s="409"/>
      <c r="FXV73" s="410"/>
      <c r="FXW73" s="411"/>
      <c r="FXX73" s="412"/>
      <c r="FXY73" s="406"/>
      <c r="FXZ73" s="407"/>
      <c r="FYA73" s="408"/>
      <c r="FYB73" s="409"/>
      <c r="FYC73" s="410"/>
      <c r="FYD73" s="411"/>
      <c r="FYE73" s="412"/>
      <c r="FYF73" s="406"/>
      <c r="FYG73" s="407"/>
      <c r="FYH73" s="408"/>
      <c r="FYI73" s="409"/>
      <c r="FYJ73" s="410"/>
      <c r="FYK73" s="411"/>
      <c r="FYL73" s="412"/>
      <c r="FYM73" s="406"/>
      <c r="FYN73" s="407"/>
      <c r="FYO73" s="408"/>
      <c r="FYP73" s="409"/>
      <c r="FYQ73" s="410"/>
      <c r="FYR73" s="411"/>
      <c r="FYS73" s="412"/>
      <c r="FYT73" s="406"/>
      <c r="FYU73" s="407"/>
      <c r="FYV73" s="408"/>
      <c r="FYW73" s="409"/>
      <c r="FYX73" s="410"/>
      <c r="FYY73" s="411"/>
      <c r="FYZ73" s="412"/>
      <c r="FZA73" s="406"/>
      <c r="FZB73" s="407"/>
      <c r="FZC73" s="408"/>
      <c r="FZD73" s="409"/>
      <c r="FZE73" s="410"/>
      <c r="FZF73" s="411"/>
      <c r="FZG73" s="412"/>
      <c r="FZH73" s="406"/>
      <c r="FZI73" s="407"/>
      <c r="FZJ73" s="408"/>
      <c r="FZK73" s="409"/>
      <c r="FZL73" s="410"/>
      <c r="FZM73" s="411"/>
      <c r="FZN73" s="412"/>
      <c r="FZO73" s="406"/>
      <c r="FZP73" s="407"/>
      <c r="FZQ73" s="408"/>
      <c r="FZR73" s="409"/>
      <c r="FZS73" s="410"/>
      <c r="FZT73" s="411"/>
      <c r="FZU73" s="412"/>
      <c r="FZV73" s="406"/>
      <c r="FZW73" s="407"/>
      <c r="FZX73" s="408"/>
      <c r="FZY73" s="409"/>
      <c r="FZZ73" s="410"/>
      <c r="GAA73" s="411"/>
      <c r="GAB73" s="412"/>
      <c r="GAC73" s="406"/>
      <c r="GAD73" s="407"/>
      <c r="GAE73" s="408"/>
      <c r="GAF73" s="409"/>
      <c r="GAG73" s="410"/>
      <c r="GAH73" s="411"/>
      <c r="GAI73" s="412"/>
      <c r="GAJ73" s="406"/>
      <c r="GAK73" s="407"/>
      <c r="GAL73" s="408"/>
      <c r="GAM73" s="409"/>
      <c r="GAN73" s="410"/>
      <c r="GAO73" s="411"/>
      <c r="GAP73" s="412"/>
      <c r="GAQ73" s="406"/>
      <c r="GAR73" s="407"/>
      <c r="GAS73" s="408"/>
      <c r="GAT73" s="409"/>
      <c r="GAU73" s="410"/>
      <c r="GAV73" s="411"/>
      <c r="GAW73" s="412"/>
      <c r="GAX73" s="406"/>
      <c r="GAY73" s="407"/>
      <c r="GAZ73" s="408"/>
      <c r="GBA73" s="409"/>
      <c r="GBB73" s="410"/>
      <c r="GBC73" s="411"/>
      <c r="GBD73" s="412"/>
      <c r="GBE73" s="406"/>
      <c r="GBF73" s="407"/>
      <c r="GBG73" s="408"/>
      <c r="GBH73" s="409"/>
      <c r="GBI73" s="410"/>
      <c r="GBJ73" s="411"/>
      <c r="GBK73" s="412"/>
      <c r="GBL73" s="406"/>
      <c r="GBM73" s="407"/>
      <c r="GBN73" s="408"/>
      <c r="GBO73" s="409"/>
      <c r="GBP73" s="410"/>
      <c r="GBQ73" s="411"/>
      <c r="GBR73" s="412"/>
      <c r="GBS73" s="406"/>
      <c r="GBT73" s="407"/>
      <c r="GBU73" s="408"/>
      <c r="GBV73" s="409"/>
      <c r="GBW73" s="410"/>
      <c r="GBX73" s="411"/>
      <c r="GBY73" s="412"/>
      <c r="GBZ73" s="406"/>
      <c r="GCA73" s="407"/>
      <c r="GCB73" s="408"/>
      <c r="GCC73" s="409"/>
      <c r="GCD73" s="410"/>
      <c r="GCE73" s="411"/>
      <c r="GCF73" s="412"/>
      <c r="GCG73" s="406"/>
      <c r="GCH73" s="407"/>
      <c r="GCI73" s="408"/>
      <c r="GCJ73" s="409"/>
      <c r="GCK73" s="410"/>
      <c r="GCL73" s="411"/>
      <c r="GCM73" s="412"/>
      <c r="GCN73" s="406"/>
      <c r="GCO73" s="407"/>
      <c r="GCP73" s="408"/>
      <c r="GCQ73" s="409"/>
      <c r="GCR73" s="410"/>
      <c r="GCS73" s="411"/>
      <c r="GCT73" s="412"/>
      <c r="GCU73" s="406"/>
      <c r="GCV73" s="407"/>
      <c r="GCW73" s="408"/>
      <c r="GCX73" s="409"/>
      <c r="GCY73" s="410"/>
      <c r="GCZ73" s="411"/>
      <c r="GDA73" s="412"/>
      <c r="GDB73" s="406"/>
      <c r="GDC73" s="407"/>
      <c r="GDD73" s="408"/>
      <c r="GDE73" s="409"/>
      <c r="GDF73" s="410"/>
      <c r="GDG73" s="411"/>
      <c r="GDH73" s="412"/>
      <c r="GDI73" s="406"/>
      <c r="GDJ73" s="407"/>
      <c r="GDK73" s="408"/>
      <c r="GDL73" s="409"/>
      <c r="GDM73" s="410"/>
      <c r="GDN73" s="411"/>
      <c r="GDO73" s="412"/>
      <c r="GDP73" s="406"/>
      <c r="GDQ73" s="407"/>
      <c r="GDR73" s="408"/>
      <c r="GDS73" s="409"/>
      <c r="GDT73" s="410"/>
      <c r="GDU73" s="411"/>
      <c r="GDV73" s="412"/>
      <c r="GDW73" s="406"/>
      <c r="GDX73" s="407"/>
      <c r="GDY73" s="408"/>
      <c r="GDZ73" s="409"/>
      <c r="GEA73" s="410"/>
      <c r="GEB73" s="411"/>
      <c r="GEC73" s="412"/>
      <c r="GED73" s="406"/>
      <c r="GEE73" s="407"/>
      <c r="GEF73" s="408"/>
      <c r="GEG73" s="409"/>
      <c r="GEH73" s="410"/>
      <c r="GEI73" s="411"/>
      <c r="GEJ73" s="412"/>
      <c r="GEK73" s="406"/>
      <c r="GEL73" s="407"/>
      <c r="GEM73" s="408"/>
      <c r="GEN73" s="409"/>
      <c r="GEO73" s="410"/>
      <c r="GEP73" s="411"/>
      <c r="GEQ73" s="412"/>
      <c r="GER73" s="406"/>
      <c r="GES73" s="407"/>
      <c r="GET73" s="408"/>
      <c r="GEU73" s="409"/>
      <c r="GEV73" s="410"/>
      <c r="GEW73" s="411"/>
      <c r="GEX73" s="412"/>
      <c r="GEY73" s="406"/>
      <c r="GEZ73" s="407"/>
      <c r="GFA73" s="408"/>
      <c r="GFB73" s="409"/>
      <c r="GFC73" s="410"/>
      <c r="GFD73" s="411"/>
      <c r="GFE73" s="412"/>
      <c r="GFF73" s="406"/>
      <c r="GFG73" s="407"/>
      <c r="GFH73" s="408"/>
      <c r="GFI73" s="409"/>
      <c r="GFJ73" s="410"/>
      <c r="GFK73" s="411"/>
      <c r="GFL73" s="412"/>
      <c r="GFM73" s="406"/>
      <c r="GFN73" s="407"/>
      <c r="GFO73" s="408"/>
      <c r="GFP73" s="409"/>
      <c r="GFQ73" s="410"/>
      <c r="GFR73" s="411"/>
      <c r="GFS73" s="412"/>
      <c r="GFT73" s="406"/>
      <c r="GFU73" s="407"/>
      <c r="GFV73" s="408"/>
      <c r="GFW73" s="409"/>
      <c r="GFX73" s="410"/>
      <c r="GFY73" s="411"/>
      <c r="GFZ73" s="412"/>
      <c r="GGA73" s="406"/>
      <c r="GGB73" s="407"/>
      <c r="GGC73" s="408"/>
      <c r="GGD73" s="409"/>
      <c r="GGE73" s="410"/>
      <c r="GGF73" s="411"/>
      <c r="GGG73" s="412"/>
      <c r="GGH73" s="406"/>
      <c r="GGI73" s="407"/>
      <c r="GGJ73" s="408"/>
      <c r="GGK73" s="409"/>
      <c r="GGL73" s="410"/>
      <c r="GGM73" s="411"/>
      <c r="GGN73" s="412"/>
      <c r="GGO73" s="406"/>
      <c r="GGP73" s="407"/>
      <c r="GGQ73" s="408"/>
      <c r="GGR73" s="409"/>
      <c r="GGS73" s="410"/>
      <c r="GGT73" s="411"/>
      <c r="GGU73" s="412"/>
      <c r="GGV73" s="406"/>
      <c r="GGW73" s="407"/>
      <c r="GGX73" s="408"/>
      <c r="GGY73" s="409"/>
      <c r="GGZ73" s="410"/>
      <c r="GHA73" s="411"/>
      <c r="GHB73" s="412"/>
      <c r="GHC73" s="406"/>
      <c r="GHD73" s="407"/>
      <c r="GHE73" s="408"/>
      <c r="GHF73" s="409"/>
      <c r="GHG73" s="410"/>
      <c r="GHH73" s="411"/>
      <c r="GHI73" s="412"/>
      <c r="GHJ73" s="406"/>
      <c r="GHK73" s="407"/>
      <c r="GHL73" s="408"/>
      <c r="GHM73" s="409"/>
      <c r="GHN73" s="410"/>
      <c r="GHO73" s="411"/>
      <c r="GHP73" s="412"/>
      <c r="GHQ73" s="406"/>
      <c r="GHR73" s="407"/>
      <c r="GHS73" s="408"/>
      <c r="GHT73" s="409"/>
      <c r="GHU73" s="410"/>
      <c r="GHV73" s="411"/>
      <c r="GHW73" s="412"/>
      <c r="GHX73" s="406"/>
      <c r="GHY73" s="407"/>
      <c r="GHZ73" s="408"/>
      <c r="GIA73" s="409"/>
      <c r="GIB73" s="410"/>
      <c r="GIC73" s="411"/>
      <c r="GID73" s="412"/>
      <c r="GIE73" s="406"/>
      <c r="GIF73" s="407"/>
      <c r="GIG73" s="408"/>
      <c r="GIH73" s="409"/>
      <c r="GII73" s="410"/>
      <c r="GIJ73" s="411"/>
      <c r="GIK73" s="412"/>
      <c r="GIL73" s="406"/>
      <c r="GIM73" s="407"/>
      <c r="GIN73" s="408"/>
      <c r="GIO73" s="409"/>
      <c r="GIP73" s="410"/>
      <c r="GIQ73" s="411"/>
      <c r="GIR73" s="412"/>
      <c r="GIS73" s="406"/>
      <c r="GIT73" s="407"/>
      <c r="GIU73" s="408"/>
      <c r="GIV73" s="409"/>
      <c r="GIW73" s="410"/>
      <c r="GIX73" s="411"/>
      <c r="GIY73" s="412"/>
      <c r="GIZ73" s="406"/>
      <c r="GJA73" s="407"/>
      <c r="GJB73" s="408"/>
      <c r="GJC73" s="409"/>
      <c r="GJD73" s="410"/>
      <c r="GJE73" s="411"/>
      <c r="GJF73" s="412"/>
      <c r="GJG73" s="406"/>
      <c r="GJH73" s="407"/>
      <c r="GJI73" s="408"/>
      <c r="GJJ73" s="409"/>
      <c r="GJK73" s="410"/>
      <c r="GJL73" s="411"/>
      <c r="GJM73" s="412"/>
      <c r="GJN73" s="406"/>
      <c r="GJO73" s="407"/>
      <c r="GJP73" s="408"/>
      <c r="GJQ73" s="409"/>
      <c r="GJR73" s="410"/>
      <c r="GJS73" s="411"/>
      <c r="GJT73" s="412"/>
      <c r="GJU73" s="406"/>
      <c r="GJV73" s="407"/>
      <c r="GJW73" s="408"/>
      <c r="GJX73" s="409"/>
      <c r="GJY73" s="410"/>
      <c r="GJZ73" s="411"/>
      <c r="GKA73" s="412"/>
      <c r="GKB73" s="406"/>
      <c r="GKC73" s="407"/>
      <c r="GKD73" s="408"/>
      <c r="GKE73" s="409"/>
      <c r="GKF73" s="410"/>
      <c r="GKG73" s="411"/>
      <c r="GKH73" s="412"/>
      <c r="GKI73" s="406"/>
      <c r="GKJ73" s="407"/>
      <c r="GKK73" s="408"/>
      <c r="GKL73" s="409"/>
      <c r="GKM73" s="410"/>
      <c r="GKN73" s="411"/>
      <c r="GKO73" s="412"/>
      <c r="GKP73" s="406"/>
      <c r="GKQ73" s="407"/>
      <c r="GKR73" s="408"/>
      <c r="GKS73" s="409"/>
      <c r="GKT73" s="410"/>
      <c r="GKU73" s="411"/>
      <c r="GKV73" s="412"/>
      <c r="GKW73" s="406"/>
      <c r="GKX73" s="407"/>
      <c r="GKY73" s="408"/>
      <c r="GKZ73" s="409"/>
      <c r="GLA73" s="410"/>
      <c r="GLB73" s="411"/>
      <c r="GLC73" s="412"/>
      <c r="GLD73" s="406"/>
      <c r="GLE73" s="407"/>
      <c r="GLF73" s="408"/>
      <c r="GLG73" s="409"/>
      <c r="GLH73" s="410"/>
      <c r="GLI73" s="411"/>
      <c r="GLJ73" s="412"/>
      <c r="GLK73" s="406"/>
      <c r="GLL73" s="407"/>
      <c r="GLM73" s="408"/>
      <c r="GLN73" s="409"/>
      <c r="GLO73" s="410"/>
      <c r="GLP73" s="411"/>
      <c r="GLQ73" s="412"/>
      <c r="GLR73" s="406"/>
      <c r="GLS73" s="407"/>
      <c r="GLT73" s="408"/>
      <c r="GLU73" s="409"/>
      <c r="GLV73" s="410"/>
      <c r="GLW73" s="411"/>
      <c r="GLX73" s="412"/>
      <c r="GLY73" s="406"/>
      <c r="GLZ73" s="407"/>
      <c r="GMA73" s="408"/>
      <c r="GMB73" s="409"/>
      <c r="GMC73" s="410"/>
      <c r="GMD73" s="411"/>
      <c r="GME73" s="412"/>
      <c r="GMF73" s="406"/>
      <c r="GMG73" s="407"/>
      <c r="GMH73" s="408"/>
      <c r="GMI73" s="409"/>
      <c r="GMJ73" s="410"/>
      <c r="GMK73" s="411"/>
      <c r="GML73" s="412"/>
      <c r="GMM73" s="406"/>
      <c r="GMN73" s="407"/>
      <c r="GMO73" s="408"/>
      <c r="GMP73" s="409"/>
      <c r="GMQ73" s="410"/>
      <c r="GMR73" s="411"/>
      <c r="GMS73" s="412"/>
      <c r="GMT73" s="406"/>
      <c r="GMU73" s="407"/>
      <c r="GMV73" s="408"/>
      <c r="GMW73" s="409"/>
      <c r="GMX73" s="410"/>
      <c r="GMY73" s="411"/>
      <c r="GMZ73" s="412"/>
      <c r="GNA73" s="406"/>
      <c r="GNB73" s="407"/>
      <c r="GNC73" s="408"/>
      <c r="GND73" s="409"/>
      <c r="GNE73" s="410"/>
      <c r="GNF73" s="411"/>
      <c r="GNG73" s="412"/>
      <c r="GNH73" s="406"/>
      <c r="GNI73" s="407"/>
      <c r="GNJ73" s="408"/>
      <c r="GNK73" s="409"/>
      <c r="GNL73" s="410"/>
      <c r="GNM73" s="411"/>
      <c r="GNN73" s="412"/>
      <c r="GNO73" s="406"/>
      <c r="GNP73" s="407"/>
      <c r="GNQ73" s="408"/>
      <c r="GNR73" s="409"/>
      <c r="GNS73" s="410"/>
      <c r="GNT73" s="411"/>
      <c r="GNU73" s="412"/>
      <c r="GNV73" s="406"/>
      <c r="GNW73" s="407"/>
      <c r="GNX73" s="408"/>
      <c r="GNY73" s="409"/>
      <c r="GNZ73" s="410"/>
      <c r="GOA73" s="411"/>
      <c r="GOB73" s="412"/>
      <c r="GOC73" s="406"/>
      <c r="GOD73" s="407"/>
      <c r="GOE73" s="408"/>
      <c r="GOF73" s="409"/>
      <c r="GOG73" s="410"/>
      <c r="GOH73" s="411"/>
      <c r="GOI73" s="412"/>
      <c r="GOJ73" s="406"/>
      <c r="GOK73" s="407"/>
      <c r="GOL73" s="408"/>
      <c r="GOM73" s="409"/>
      <c r="GON73" s="410"/>
      <c r="GOO73" s="411"/>
      <c r="GOP73" s="412"/>
      <c r="GOQ73" s="406"/>
      <c r="GOR73" s="407"/>
      <c r="GOS73" s="408"/>
      <c r="GOT73" s="409"/>
      <c r="GOU73" s="410"/>
      <c r="GOV73" s="411"/>
      <c r="GOW73" s="412"/>
      <c r="GOX73" s="406"/>
      <c r="GOY73" s="407"/>
      <c r="GOZ73" s="408"/>
      <c r="GPA73" s="409"/>
      <c r="GPB73" s="410"/>
      <c r="GPC73" s="411"/>
      <c r="GPD73" s="412"/>
      <c r="GPE73" s="406"/>
      <c r="GPF73" s="407"/>
      <c r="GPG73" s="408"/>
      <c r="GPH73" s="409"/>
      <c r="GPI73" s="410"/>
      <c r="GPJ73" s="411"/>
      <c r="GPK73" s="412"/>
      <c r="GPL73" s="406"/>
      <c r="GPM73" s="407"/>
      <c r="GPN73" s="408"/>
      <c r="GPO73" s="409"/>
      <c r="GPP73" s="410"/>
      <c r="GPQ73" s="411"/>
      <c r="GPR73" s="412"/>
      <c r="GPS73" s="406"/>
      <c r="GPT73" s="407"/>
      <c r="GPU73" s="408"/>
      <c r="GPV73" s="409"/>
      <c r="GPW73" s="410"/>
      <c r="GPX73" s="411"/>
      <c r="GPY73" s="412"/>
      <c r="GPZ73" s="406"/>
      <c r="GQA73" s="407"/>
      <c r="GQB73" s="408"/>
      <c r="GQC73" s="409"/>
      <c r="GQD73" s="410"/>
      <c r="GQE73" s="411"/>
      <c r="GQF73" s="412"/>
      <c r="GQG73" s="406"/>
      <c r="GQH73" s="407"/>
      <c r="GQI73" s="408"/>
      <c r="GQJ73" s="409"/>
      <c r="GQK73" s="410"/>
      <c r="GQL73" s="411"/>
      <c r="GQM73" s="412"/>
      <c r="GQN73" s="406"/>
      <c r="GQO73" s="407"/>
      <c r="GQP73" s="408"/>
      <c r="GQQ73" s="409"/>
      <c r="GQR73" s="410"/>
      <c r="GQS73" s="411"/>
      <c r="GQT73" s="412"/>
      <c r="GQU73" s="406"/>
      <c r="GQV73" s="407"/>
      <c r="GQW73" s="408"/>
      <c r="GQX73" s="409"/>
      <c r="GQY73" s="410"/>
      <c r="GQZ73" s="411"/>
      <c r="GRA73" s="412"/>
      <c r="GRB73" s="406"/>
      <c r="GRC73" s="407"/>
      <c r="GRD73" s="408"/>
      <c r="GRE73" s="409"/>
      <c r="GRF73" s="410"/>
      <c r="GRG73" s="411"/>
      <c r="GRH73" s="412"/>
      <c r="GRI73" s="406"/>
      <c r="GRJ73" s="407"/>
      <c r="GRK73" s="408"/>
      <c r="GRL73" s="409"/>
      <c r="GRM73" s="410"/>
      <c r="GRN73" s="411"/>
      <c r="GRO73" s="412"/>
      <c r="GRP73" s="406"/>
      <c r="GRQ73" s="407"/>
      <c r="GRR73" s="408"/>
      <c r="GRS73" s="409"/>
      <c r="GRT73" s="410"/>
      <c r="GRU73" s="411"/>
      <c r="GRV73" s="412"/>
      <c r="GRW73" s="406"/>
      <c r="GRX73" s="407"/>
      <c r="GRY73" s="408"/>
      <c r="GRZ73" s="409"/>
      <c r="GSA73" s="410"/>
      <c r="GSB73" s="411"/>
      <c r="GSC73" s="412"/>
      <c r="GSD73" s="406"/>
      <c r="GSE73" s="407"/>
      <c r="GSF73" s="408"/>
      <c r="GSG73" s="409"/>
      <c r="GSH73" s="410"/>
      <c r="GSI73" s="411"/>
      <c r="GSJ73" s="412"/>
      <c r="GSK73" s="406"/>
      <c r="GSL73" s="407"/>
      <c r="GSM73" s="408"/>
      <c r="GSN73" s="409"/>
      <c r="GSO73" s="410"/>
      <c r="GSP73" s="411"/>
      <c r="GSQ73" s="412"/>
      <c r="GSR73" s="406"/>
      <c r="GSS73" s="407"/>
      <c r="GST73" s="408"/>
      <c r="GSU73" s="409"/>
      <c r="GSV73" s="410"/>
      <c r="GSW73" s="411"/>
      <c r="GSX73" s="412"/>
      <c r="GSY73" s="406"/>
      <c r="GSZ73" s="407"/>
      <c r="GTA73" s="408"/>
      <c r="GTB73" s="409"/>
      <c r="GTC73" s="410"/>
      <c r="GTD73" s="411"/>
      <c r="GTE73" s="412"/>
      <c r="GTF73" s="406"/>
      <c r="GTG73" s="407"/>
      <c r="GTH73" s="408"/>
      <c r="GTI73" s="409"/>
      <c r="GTJ73" s="410"/>
      <c r="GTK73" s="411"/>
      <c r="GTL73" s="412"/>
      <c r="GTM73" s="406"/>
      <c r="GTN73" s="407"/>
      <c r="GTO73" s="408"/>
      <c r="GTP73" s="409"/>
      <c r="GTQ73" s="410"/>
      <c r="GTR73" s="411"/>
      <c r="GTS73" s="412"/>
      <c r="GTT73" s="406"/>
      <c r="GTU73" s="407"/>
      <c r="GTV73" s="408"/>
      <c r="GTW73" s="409"/>
      <c r="GTX73" s="410"/>
      <c r="GTY73" s="411"/>
      <c r="GTZ73" s="412"/>
      <c r="GUA73" s="406"/>
      <c r="GUB73" s="407"/>
      <c r="GUC73" s="408"/>
      <c r="GUD73" s="409"/>
      <c r="GUE73" s="410"/>
      <c r="GUF73" s="411"/>
      <c r="GUG73" s="412"/>
      <c r="GUH73" s="406"/>
      <c r="GUI73" s="407"/>
      <c r="GUJ73" s="408"/>
      <c r="GUK73" s="409"/>
      <c r="GUL73" s="410"/>
      <c r="GUM73" s="411"/>
      <c r="GUN73" s="412"/>
      <c r="GUO73" s="406"/>
      <c r="GUP73" s="407"/>
      <c r="GUQ73" s="408"/>
      <c r="GUR73" s="409"/>
      <c r="GUS73" s="410"/>
      <c r="GUT73" s="411"/>
      <c r="GUU73" s="412"/>
      <c r="GUV73" s="406"/>
      <c r="GUW73" s="407"/>
      <c r="GUX73" s="408"/>
      <c r="GUY73" s="409"/>
      <c r="GUZ73" s="410"/>
      <c r="GVA73" s="411"/>
      <c r="GVB73" s="412"/>
      <c r="GVC73" s="406"/>
      <c r="GVD73" s="407"/>
      <c r="GVE73" s="408"/>
      <c r="GVF73" s="409"/>
      <c r="GVG73" s="410"/>
      <c r="GVH73" s="411"/>
      <c r="GVI73" s="412"/>
      <c r="GVJ73" s="406"/>
      <c r="GVK73" s="407"/>
      <c r="GVL73" s="408"/>
      <c r="GVM73" s="409"/>
      <c r="GVN73" s="410"/>
      <c r="GVO73" s="411"/>
      <c r="GVP73" s="412"/>
      <c r="GVQ73" s="406"/>
      <c r="GVR73" s="407"/>
      <c r="GVS73" s="408"/>
      <c r="GVT73" s="409"/>
      <c r="GVU73" s="410"/>
      <c r="GVV73" s="411"/>
      <c r="GVW73" s="412"/>
      <c r="GVX73" s="406"/>
      <c r="GVY73" s="407"/>
      <c r="GVZ73" s="408"/>
      <c r="GWA73" s="409"/>
      <c r="GWB73" s="410"/>
      <c r="GWC73" s="411"/>
      <c r="GWD73" s="412"/>
      <c r="GWE73" s="406"/>
      <c r="GWF73" s="407"/>
      <c r="GWG73" s="408"/>
      <c r="GWH73" s="409"/>
      <c r="GWI73" s="410"/>
      <c r="GWJ73" s="411"/>
      <c r="GWK73" s="412"/>
      <c r="GWL73" s="406"/>
      <c r="GWM73" s="407"/>
      <c r="GWN73" s="408"/>
      <c r="GWO73" s="409"/>
      <c r="GWP73" s="410"/>
      <c r="GWQ73" s="411"/>
      <c r="GWR73" s="412"/>
      <c r="GWS73" s="406"/>
      <c r="GWT73" s="407"/>
      <c r="GWU73" s="408"/>
      <c r="GWV73" s="409"/>
      <c r="GWW73" s="410"/>
      <c r="GWX73" s="411"/>
      <c r="GWY73" s="412"/>
      <c r="GWZ73" s="406"/>
      <c r="GXA73" s="407"/>
      <c r="GXB73" s="408"/>
      <c r="GXC73" s="409"/>
      <c r="GXD73" s="410"/>
      <c r="GXE73" s="411"/>
      <c r="GXF73" s="412"/>
      <c r="GXG73" s="406"/>
      <c r="GXH73" s="407"/>
      <c r="GXI73" s="408"/>
      <c r="GXJ73" s="409"/>
      <c r="GXK73" s="410"/>
      <c r="GXL73" s="411"/>
      <c r="GXM73" s="412"/>
      <c r="GXN73" s="406"/>
      <c r="GXO73" s="407"/>
      <c r="GXP73" s="408"/>
      <c r="GXQ73" s="409"/>
      <c r="GXR73" s="410"/>
      <c r="GXS73" s="411"/>
      <c r="GXT73" s="412"/>
      <c r="GXU73" s="406"/>
      <c r="GXV73" s="407"/>
      <c r="GXW73" s="408"/>
      <c r="GXX73" s="409"/>
      <c r="GXY73" s="410"/>
      <c r="GXZ73" s="411"/>
      <c r="GYA73" s="412"/>
      <c r="GYB73" s="406"/>
      <c r="GYC73" s="407"/>
      <c r="GYD73" s="408"/>
      <c r="GYE73" s="409"/>
      <c r="GYF73" s="410"/>
      <c r="GYG73" s="411"/>
      <c r="GYH73" s="412"/>
      <c r="GYI73" s="406"/>
      <c r="GYJ73" s="407"/>
      <c r="GYK73" s="408"/>
      <c r="GYL73" s="409"/>
      <c r="GYM73" s="410"/>
      <c r="GYN73" s="411"/>
      <c r="GYO73" s="412"/>
      <c r="GYP73" s="406"/>
      <c r="GYQ73" s="407"/>
      <c r="GYR73" s="408"/>
      <c r="GYS73" s="409"/>
      <c r="GYT73" s="410"/>
      <c r="GYU73" s="411"/>
      <c r="GYV73" s="412"/>
      <c r="GYW73" s="406"/>
      <c r="GYX73" s="407"/>
      <c r="GYY73" s="408"/>
      <c r="GYZ73" s="409"/>
      <c r="GZA73" s="410"/>
      <c r="GZB73" s="411"/>
      <c r="GZC73" s="412"/>
      <c r="GZD73" s="406"/>
      <c r="GZE73" s="407"/>
      <c r="GZF73" s="408"/>
      <c r="GZG73" s="409"/>
      <c r="GZH73" s="410"/>
      <c r="GZI73" s="411"/>
      <c r="GZJ73" s="412"/>
      <c r="GZK73" s="406"/>
      <c r="GZL73" s="407"/>
      <c r="GZM73" s="408"/>
      <c r="GZN73" s="409"/>
      <c r="GZO73" s="410"/>
      <c r="GZP73" s="411"/>
      <c r="GZQ73" s="412"/>
      <c r="GZR73" s="406"/>
      <c r="GZS73" s="407"/>
      <c r="GZT73" s="408"/>
      <c r="GZU73" s="409"/>
      <c r="GZV73" s="410"/>
      <c r="GZW73" s="411"/>
      <c r="GZX73" s="412"/>
      <c r="GZY73" s="406"/>
      <c r="GZZ73" s="407"/>
      <c r="HAA73" s="408"/>
      <c r="HAB73" s="409"/>
      <c r="HAC73" s="410"/>
      <c r="HAD73" s="411"/>
      <c r="HAE73" s="412"/>
      <c r="HAF73" s="406"/>
      <c r="HAG73" s="407"/>
      <c r="HAH73" s="408"/>
      <c r="HAI73" s="409"/>
      <c r="HAJ73" s="410"/>
      <c r="HAK73" s="411"/>
      <c r="HAL73" s="412"/>
      <c r="HAM73" s="406"/>
      <c r="HAN73" s="407"/>
      <c r="HAO73" s="408"/>
      <c r="HAP73" s="409"/>
      <c r="HAQ73" s="410"/>
      <c r="HAR73" s="411"/>
      <c r="HAS73" s="412"/>
      <c r="HAT73" s="406"/>
      <c r="HAU73" s="407"/>
      <c r="HAV73" s="408"/>
      <c r="HAW73" s="409"/>
      <c r="HAX73" s="410"/>
      <c r="HAY73" s="411"/>
      <c r="HAZ73" s="412"/>
      <c r="HBA73" s="406"/>
      <c r="HBB73" s="407"/>
      <c r="HBC73" s="408"/>
      <c r="HBD73" s="409"/>
      <c r="HBE73" s="410"/>
      <c r="HBF73" s="411"/>
      <c r="HBG73" s="412"/>
      <c r="HBH73" s="406"/>
      <c r="HBI73" s="407"/>
      <c r="HBJ73" s="408"/>
      <c r="HBK73" s="409"/>
      <c r="HBL73" s="410"/>
      <c r="HBM73" s="411"/>
      <c r="HBN73" s="412"/>
      <c r="HBO73" s="406"/>
      <c r="HBP73" s="407"/>
      <c r="HBQ73" s="408"/>
      <c r="HBR73" s="409"/>
      <c r="HBS73" s="410"/>
      <c r="HBT73" s="411"/>
      <c r="HBU73" s="412"/>
      <c r="HBV73" s="406"/>
      <c r="HBW73" s="407"/>
      <c r="HBX73" s="408"/>
      <c r="HBY73" s="409"/>
      <c r="HBZ73" s="410"/>
      <c r="HCA73" s="411"/>
      <c r="HCB73" s="412"/>
      <c r="HCC73" s="406"/>
      <c r="HCD73" s="407"/>
      <c r="HCE73" s="408"/>
      <c r="HCF73" s="409"/>
      <c r="HCG73" s="410"/>
      <c r="HCH73" s="411"/>
      <c r="HCI73" s="412"/>
      <c r="HCJ73" s="406"/>
      <c r="HCK73" s="407"/>
      <c r="HCL73" s="408"/>
      <c r="HCM73" s="409"/>
      <c r="HCN73" s="410"/>
      <c r="HCO73" s="411"/>
      <c r="HCP73" s="412"/>
      <c r="HCQ73" s="406"/>
      <c r="HCR73" s="407"/>
      <c r="HCS73" s="408"/>
      <c r="HCT73" s="409"/>
      <c r="HCU73" s="410"/>
      <c r="HCV73" s="411"/>
      <c r="HCW73" s="412"/>
      <c r="HCX73" s="406"/>
      <c r="HCY73" s="407"/>
      <c r="HCZ73" s="408"/>
      <c r="HDA73" s="409"/>
      <c r="HDB73" s="410"/>
      <c r="HDC73" s="411"/>
      <c r="HDD73" s="412"/>
      <c r="HDE73" s="406"/>
      <c r="HDF73" s="407"/>
      <c r="HDG73" s="408"/>
      <c r="HDH73" s="409"/>
      <c r="HDI73" s="410"/>
      <c r="HDJ73" s="411"/>
      <c r="HDK73" s="412"/>
      <c r="HDL73" s="406"/>
      <c r="HDM73" s="407"/>
      <c r="HDN73" s="408"/>
      <c r="HDO73" s="409"/>
      <c r="HDP73" s="410"/>
      <c r="HDQ73" s="411"/>
      <c r="HDR73" s="412"/>
      <c r="HDS73" s="406"/>
      <c r="HDT73" s="407"/>
      <c r="HDU73" s="408"/>
      <c r="HDV73" s="409"/>
      <c r="HDW73" s="410"/>
      <c r="HDX73" s="411"/>
      <c r="HDY73" s="412"/>
      <c r="HDZ73" s="406"/>
      <c r="HEA73" s="407"/>
      <c r="HEB73" s="408"/>
      <c r="HEC73" s="409"/>
      <c r="HED73" s="410"/>
      <c r="HEE73" s="411"/>
      <c r="HEF73" s="412"/>
      <c r="HEG73" s="406"/>
      <c r="HEH73" s="407"/>
      <c r="HEI73" s="408"/>
      <c r="HEJ73" s="409"/>
      <c r="HEK73" s="410"/>
      <c r="HEL73" s="411"/>
      <c r="HEM73" s="412"/>
      <c r="HEN73" s="406"/>
      <c r="HEO73" s="407"/>
      <c r="HEP73" s="408"/>
      <c r="HEQ73" s="409"/>
      <c r="HER73" s="410"/>
      <c r="HES73" s="411"/>
      <c r="HET73" s="412"/>
      <c r="HEU73" s="406"/>
      <c r="HEV73" s="407"/>
      <c r="HEW73" s="408"/>
      <c r="HEX73" s="409"/>
      <c r="HEY73" s="410"/>
      <c r="HEZ73" s="411"/>
      <c r="HFA73" s="412"/>
      <c r="HFB73" s="406"/>
      <c r="HFC73" s="407"/>
      <c r="HFD73" s="408"/>
      <c r="HFE73" s="409"/>
      <c r="HFF73" s="410"/>
      <c r="HFG73" s="411"/>
      <c r="HFH73" s="412"/>
      <c r="HFI73" s="406"/>
      <c r="HFJ73" s="407"/>
      <c r="HFK73" s="408"/>
      <c r="HFL73" s="409"/>
      <c r="HFM73" s="410"/>
      <c r="HFN73" s="411"/>
      <c r="HFO73" s="412"/>
      <c r="HFP73" s="406"/>
      <c r="HFQ73" s="407"/>
      <c r="HFR73" s="408"/>
      <c r="HFS73" s="409"/>
      <c r="HFT73" s="410"/>
      <c r="HFU73" s="411"/>
      <c r="HFV73" s="412"/>
      <c r="HFW73" s="406"/>
      <c r="HFX73" s="407"/>
      <c r="HFY73" s="408"/>
      <c r="HFZ73" s="409"/>
      <c r="HGA73" s="410"/>
      <c r="HGB73" s="411"/>
      <c r="HGC73" s="412"/>
      <c r="HGD73" s="406"/>
      <c r="HGE73" s="407"/>
      <c r="HGF73" s="408"/>
      <c r="HGG73" s="409"/>
      <c r="HGH73" s="410"/>
      <c r="HGI73" s="411"/>
      <c r="HGJ73" s="412"/>
      <c r="HGK73" s="406"/>
      <c r="HGL73" s="407"/>
      <c r="HGM73" s="408"/>
      <c r="HGN73" s="409"/>
      <c r="HGO73" s="410"/>
      <c r="HGP73" s="411"/>
      <c r="HGQ73" s="412"/>
      <c r="HGR73" s="406"/>
      <c r="HGS73" s="407"/>
      <c r="HGT73" s="408"/>
      <c r="HGU73" s="409"/>
      <c r="HGV73" s="410"/>
      <c r="HGW73" s="411"/>
      <c r="HGX73" s="412"/>
      <c r="HGY73" s="406"/>
      <c r="HGZ73" s="407"/>
      <c r="HHA73" s="408"/>
      <c r="HHB73" s="409"/>
      <c r="HHC73" s="410"/>
      <c r="HHD73" s="411"/>
      <c r="HHE73" s="412"/>
      <c r="HHF73" s="406"/>
      <c r="HHG73" s="407"/>
      <c r="HHH73" s="408"/>
      <c r="HHI73" s="409"/>
      <c r="HHJ73" s="410"/>
      <c r="HHK73" s="411"/>
      <c r="HHL73" s="412"/>
      <c r="HHM73" s="406"/>
      <c r="HHN73" s="407"/>
      <c r="HHO73" s="408"/>
      <c r="HHP73" s="409"/>
      <c r="HHQ73" s="410"/>
      <c r="HHR73" s="411"/>
      <c r="HHS73" s="412"/>
      <c r="HHT73" s="406"/>
      <c r="HHU73" s="407"/>
      <c r="HHV73" s="408"/>
      <c r="HHW73" s="409"/>
      <c r="HHX73" s="410"/>
      <c r="HHY73" s="411"/>
      <c r="HHZ73" s="412"/>
      <c r="HIA73" s="406"/>
      <c r="HIB73" s="407"/>
      <c r="HIC73" s="408"/>
      <c r="HID73" s="409"/>
      <c r="HIE73" s="410"/>
      <c r="HIF73" s="411"/>
      <c r="HIG73" s="412"/>
      <c r="HIH73" s="406"/>
      <c r="HII73" s="407"/>
      <c r="HIJ73" s="408"/>
      <c r="HIK73" s="409"/>
      <c r="HIL73" s="410"/>
      <c r="HIM73" s="411"/>
      <c r="HIN73" s="412"/>
      <c r="HIO73" s="406"/>
      <c r="HIP73" s="407"/>
      <c r="HIQ73" s="408"/>
      <c r="HIR73" s="409"/>
      <c r="HIS73" s="410"/>
      <c r="HIT73" s="411"/>
      <c r="HIU73" s="412"/>
      <c r="HIV73" s="406"/>
      <c r="HIW73" s="407"/>
      <c r="HIX73" s="408"/>
      <c r="HIY73" s="409"/>
      <c r="HIZ73" s="410"/>
      <c r="HJA73" s="411"/>
      <c r="HJB73" s="412"/>
      <c r="HJC73" s="406"/>
      <c r="HJD73" s="407"/>
      <c r="HJE73" s="408"/>
      <c r="HJF73" s="409"/>
      <c r="HJG73" s="410"/>
      <c r="HJH73" s="411"/>
      <c r="HJI73" s="412"/>
      <c r="HJJ73" s="406"/>
      <c r="HJK73" s="407"/>
      <c r="HJL73" s="408"/>
      <c r="HJM73" s="409"/>
      <c r="HJN73" s="410"/>
      <c r="HJO73" s="411"/>
      <c r="HJP73" s="412"/>
      <c r="HJQ73" s="406"/>
      <c r="HJR73" s="407"/>
      <c r="HJS73" s="408"/>
      <c r="HJT73" s="409"/>
      <c r="HJU73" s="410"/>
      <c r="HJV73" s="411"/>
      <c r="HJW73" s="412"/>
      <c r="HJX73" s="406"/>
      <c r="HJY73" s="407"/>
      <c r="HJZ73" s="408"/>
      <c r="HKA73" s="409"/>
      <c r="HKB73" s="410"/>
      <c r="HKC73" s="411"/>
      <c r="HKD73" s="412"/>
      <c r="HKE73" s="406"/>
      <c r="HKF73" s="407"/>
      <c r="HKG73" s="408"/>
      <c r="HKH73" s="409"/>
      <c r="HKI73" s="410"/>
      <c r="HKJ73" s="411"/>
      <c r="HKK73" s="412"/>
      <c r="HKL73" s="406"/>
      <c r="HKM73" s="407"/>
      <c r="HKN73" s="408"/>
      <c r="HKO73" s="409"/>
      <c r="HKP73" s="410"/>
      <c r="HKQ73" s="411"/>
      <c r="HKR73" s="412"/>
      <c r="HKS73" s="406"/>
      <c r="HKT73" s="407"/>
      <c r="HKU73" s="408"/>
      <c r="HKV73" s="409"/>
      <c r="HKW73" s="410"/>
      <c r="HKX73" s="411"/>
      <c r="HKY73" s="412"/>
      <c r="HKZ73" s="406"/>
      <c r="HLA73" s="407"/>
      <c r="HLB73" s="408"/>
      <c r="HLC73" s="409"/>
      <c r="HLD73" s="410"/>
      <c r="HLE73" s="411"/>
      <c r="HLF73" s="412"/>
      <c r="HLG73" s="406"/>
      <c r="HLH73" s="407"/>
      <c r="HLI73" s="408"/>
      <c r="HLJ73" s="409"/>
      <c r="HLK73" s="410"/>
      <c r="HLL73" s="411"/>
      <c r="HLM73" s="412"/>
      <c r="HLN73" s="406"/>
      <c r="HLO73" s="407"/>
      <c r="HLP73" s="408"/>
      <c r="HLQ73" s="409"/>
      <c r="HLR73" s="410"/>
      <c r="HLS73" s="411"/>
      <c r="HLT73" s="412"/>
      <c r="HLU73" s="406"/>
      <c r="HLV73" s="407"/>
      <c r="HLW73" s="408"/>
      <c r="HLX73" s="409"/>
      <c r="HLY73" s="410"/>
      <c r="HLZ73" s="411"/>
      <c r="HMA73" s="412"/>
      <c r="HMB73" s="406"/>
      <c r="HMC73" s="407"/>
      <c r="HMD73" s="408"/>
      <c r="HME73" s="409"/>
      <c r="HMF73" s="410"/>
      <c r="HMG73" s="411"/>
      <c r="HMH73" s="412"/>
      <c r="HMI73" s="406"/>
      <c r="HMJ73" s="407"/>
      <c r="HMK73" s="408"/>
      <c r="HML73" s="409"/>
      <c r="HMM73" s="410"/>
      <c r="HMN73" s="411"/>
      <c r="HMO73" s="412"/>
      <c r="HMP73" s="406"/>
      <c r="HMQ73" s="407"/>
      <c r="HMR73" s="408"/>
      <c r="HMS73" s="409"/>
      <c r="HMT73" s="410"/>
      <c r="HMU73" s="411"/>
      <c r="HMV73" s="412"/>
      <c r="HMW73" s="406"/>
      <c r="HMX73" s="407"/>
      <c r="HMY73" s="408"/>
      <c r="HMZ73" s="409"/>
      <c r="HNA73" s="410"/>
      <c r="HNB73" s="411"/>
      <c r="HNC73" s="412"/>
      <c r="HND73" s="406"/>
      <c r="HNE73" s="407"/>
      <c r="HNF73" s="408"/>
      <c r="HNG73" s="409"/>
      <c r="HNH73" s="410"/>
      <c r="HNI73" s="411"/>
      <c r="HNJ73" s="412"/>
      <c r="HNK73" s="406"/>
      <c r="HNL73" s="407"/>
      <c r="HNM73" s="408"/>
      <c r="HNN73" s="409"/>
      <c r="HNO73" s="410"/>
      <c r="HNP73" s="411"/>
      <c r="HNQ73" s="412"/>
      <c r="HNR73" s="406"/>
      <c r="HNS73" s="407"/>
      <c r="HNT73" s="408"/>
      <c r="HNU73" s="409"/>
      <c r="HNV73" s="410"/>
      <c r="HNW73" s="411"/>
      <c r="HNX73" s="412"/>
      <c r="HNY73" s="406"/>
      <c r="HNZ73" s="407"/>
      <c r="HOA73" s="408"/>
      <c r="HOB73" s="409"/>
      <c r="HOC73" s="410"/>
      <c r="HOD73" s="411"/>
      <c r="HOE73" s="412"/>
      <c r="HOF73" s="406"/>
      <c r="HOG73" s="407"/>
      <c r="HOH73" s="408"/>
      <c r="HOI73" s="409"/>
      <c r="HOJ73" s="410"/>
      <c r="HOK73" s="411"/>
      <c r="HOL73" s="412"/>
      <c r="HOM73" s="406"/>
      <c r="HON73" s="407"/>
      <c r="HOO73" s="408"/>
      <c r="HOP73" s="409"/>
      <c r="HOQ73" s="410"/>
      <c r="HOR73" s="411"/>
      <c r="HOS73" s="412"/>
      <c r="HOT73" s="406"/>
      <c r="HOU73" s="407"/>
      <c r="HOV73" s="408"/>
      <c r="HOW73" s="409"/>
      <c r="HOX73" s="410"/>
      <c r="HOY73" s="411"/>
      <c r="HOZ73" s="412"/>
      <c r="HPA73" s="406"/>
      <c r="HPB73" s="407"/>
      <c r="HPC73" s="408"/>
      <c r="HPD73" s="409"/>
      <c r="HPE73" s="410"/>
      <c r="HPF73" s="411"/>
      <c r="HPG73" s="412"/>
      <c r="HPH73" s="406"/>
      <c r="HPI73" s="407"/>
      <c r="HPJ73" s="408"/>
      <c r="HPK73" s="409"/>
      <c r="HPL73" s="410"/>
      <c r="HPM73" s="411"/>
      <c r="HPN73" s="412"/>
      <c r="HPO73" s="406"/>
      <c r="HPP73" s="407"/>
      <c r="HPQ73" s="408"/>
      <c r="HPR73" s="409"/>
      <c r="HPS73" s="410"/>
      <c r="HPT73" s="411"/>
      <c r="HPU73" s="412"/>
      <c r="HPV73" s="406"/>
      <c r="HPW73" s="407"/>
      <c r="HPX73" s="408"/>
      <c r="HPY73" s="409"/>
      <c r="HPZ73" s="410"/>
      <c r="HQA73" s="411"/>
      <c r="HQB73" s="412"/>
      <c r="HQC73" s="406"/>
      <c r="HQD73" s="407"/>
      <c r="HQE73" s="408"/>
      <c r="HQF73" s="409"/>
      <c r="HQG73" s="410"/>
      <c r="HQH73" s="411"/>
      <c r="HQI73" s="412"/>
      <c r="HQJ73" s="406"/>
      <c r="HQK73" s="407"/>
      <c r="HQL73" s="408"/>
      <c r="HQM73" s="409"/>
      <c r="HQN73" s="410"/>
      <c r="HQO73" s="411"/>
      <c r="HQP73" s="412"/>
      <c r="HQQ73" s="406"/>
      <c r="HQR73" s="407"/>
      <c r="HQS73" s="408"/>
      <c r="HQT73" s="409"/>
      <c r="HQU73" s="410"/>
      <c r="HQV73" s="411"/>
      <c r="HQW73" s="412"/>
      <c r="HQX73" s="406"/>
      <c r="HQY73" s="407"/>
      <c r="HQZ73" s="408"/>
      <c r="HRA73" s="409"/>
      <c r="HRB73" s="410"/>
      <c r="HRC73" s="411"/>
      <c r="HRD73" s="412"/>
      <c r="HRE73" s="406"/>
      <c r="HRF73" s="407"/>
      <c r="HRG73" s="408"/>
      <c r="HRH73" s="409"/>
      <c r="HRI73" s="410"/>
      <c r="HRJ73" s="411"/>
      <c r="HRK73" s="412"/>
      <c r="HRL73" s="406"/>
      <c r="HRM73" s="407"/>
      <c r="HRN73" s="408"/>
      <c r="HRO73" s="409"/>
      <c r="HRP73" s="410"/>
      <c r="HRQ73" s="411"/>
      <c r="HRR73" s="412"/>
      <c r="HRS73" s="406"/>
      <c r="HRT73" s="407"/>
      <c r="HRU73" s="408"/>
      <c r="HRV73" s="409"/>
      <c r="HRW73" s="410"/>
      <c r="HRX73" s="411"/>
      <c r="HRY73" s="412"/>
      <c r="HRZ73" s="406"/>
      <c r="HSA73" s="407"/>
      <c r="HSB73" s="408"/>
      <c r="HSC73" s="409"/>
      <c r="HSD73" s="410"/>
      <c r="HSE73" s="411"/>
      <c r="HSF73" s="412"/>
      <c r="HSG73" s="406"/>
      <c r="HSH73" s="407"/>
      <c r="HSI73" s="408"/>
      <c r="HSJ73" s="409"/>
      <c r="HSK73" s="410"/>
      <c r="HSL73" s="411"/>
      <c r="HSM73" s="412"/>
      <c r="HSN73" s="406"/>
      <c r="HSO73" s="407"/>
      <c r="HSP73" s="408"/>
      <c r="HSQ73" s="409"/>
      <c r="HSR73" s="410"/>
      <c r="HSS73" s="411"/>
      <c r="HST73" s="412"/>
      <c r="HSU73" s="406"/>
      <c r="HSV73" s="407"/>
      <c r="HSW73" s="408"/>
      <c r="HSX73" s="409"/>
      <c r="HSY73" s="410"/>
      <c r="HSZ73" s="411"/>
      <c r="HTA73" s="412"/>
      <c r="HTB73" s="406"/>
      <c r="HTC73" s="407"/>
      <c r="HTD73" s="408"/>
      <c r="HTE73" s="409"/>
      <c r="HTF73" s="410"/>
      <c r="HTG73" s="411"/>
      <c r="HTH73" s="412"/>
      <c r="HTI73" s="406"/>
      <c r="HTJ73" s="407"/>
      <c r="HTK73" s="408"/>
      <c r="HTL73" s="409"/>
      <c r="HTM73" s="410"/>
      <c r="HTN73" s="411"/>
      <c r="HTO73" s="412"/>
      <c r="HTP73" s="406"/>
      <c r="HTQ73" s="407"/>
      <c r="HTR73" s="408"/>
      <c r="HTS73" s="409"/>
      <c r="HTT73" s="410"/>
      <c r="HTU73" s="411"/>
      <c r="HTV73" s="412"/>
      <c r="HTW73" s="406"/>
      <c r="HTX73" s="407"/>
      <c r="HTY73" s="408"/>
      <c r="HTZ73" s="409"/>
      <c r="HUA73" s="410"/>
      <c r="HUB73" s="411"/>
      <c r="HUC73" s="412"/>
      <c r="HUD73" s="406"/>
      <c r="HUE73" s="407"/>
      <c r="HUF73" s="408"/>
      <c r="HUG73" s="409"/>
      <c r="HUH73" s="410"/>
      <c r="HUI73" s="411"/>
      <c r="HUJ73" s="412"/>
      <c r="HUK73" s="406"/>
      <c r="HUL73" s="407"/>
      <c r="HUM73" s="408"/>
      <c r="HUN73" s="409"/>
      <c r="HUO73" s="410"/>
      <c r="HUP73" s="411"/>
      <c r="HUQ73" s="412"/>
      <c r="HUR73" s="406"/>
      <c r="HUS73" s="407"/>
      <c r="HUT73" s="408"/>
      <c r="HUU73" s="409"/>
      <c r="HUV73" s="410"/>
      <c r="HUW73" s="411"/>
      <c r="HUX73" s="412"/>
      <c r="HUY73" s="406"/>
      <c r="HUZ73" s="407"/>
      <c r="HVA73" s="408"/>
      <c r="HVB73" s="409"/>
      <c r="HVC73" s="410"/>
      <c r="HVD73" s="411"/>
      <c r="HVE73" s="412"/>
      <c r="HVF73" s="406"/>
      <c r="HVG73" s="407"/>
      <c r="HVH73" s="408"/>
      <c r="HVI73" s="409"/>
      <c r="HVJ73" s="410"/>
      <c r="HVK73" s="411"/>
      <c r="HVL73" s="412"/>
      <c r="HVM73" s="406"/>
      <c r="HVN73" s="407"/>
      <c r="HVO73" s="408"/>
      <c r="HVP73" s="409"/>
      <c r="HVQ73" s="410"/>
      <c r="HVR73" s="411"/>
      <c r="HVS73" s="412"/>
      <c r="HVT73" s="406"/>
      <c r="HVU73" s="407"/>
      <c r="HVV73" s="408"/>
      <c r="HVW73" s="409"/>
      <c r="HVX73" s="410"/>
      <c r="HVY73" s="411"/>
      <c r="HVZ73" s="412"/>
      <c r="HWA73" s="406"/>
      <c r="HWB73" s="407"/>
      <c r="HWC73" s="408"/>
      <c r="HWD73" s="409"/>
      <c r="HWE73" s="410"/>
      <c r="HWF73" s="411"/>
      <c r="HWG73" s="412"/>
      <c r="HWH73" s="406"/>
      <c r="HWI73" s="407"/>
      <c r="HWJ73" s="408"/>
      <c r="HWK73" s="409"/>
      <c r="HWL73" s="410"/>
      <c r="HWM73" s="411"/>
      <c r="HWN73" s="412"/>
      <c r="HWO73" s="406"/>
      <c r="HWP73" s="407"/>
      <c r="HWQ73" s="408"/>
      <c r="HWR73" s="409"/>
      <c r="HWS73" s="410"/>
      <c r="HWT73" s="411"/>
      <c r="HWU73" s="412"/>
      <c r="HWV73" s="406"/>
      <c r="HWW73" s="407"/>
      <c r="HWX73" s="408"/>
      <c r="HWY73" s="409"/>
      <c r="HWZ73" s="410"/>
      <c r="HXA73" s="411"/>
      <c r="HXB73" s="412"/>
      <c r="HXC73" s="406"/>
      <c r="HXD73" s="407"/>
      <c r="HXE73" s="408"/>
      <c r="HXF73" s="409"/>
      <c r="HXG73" s="410"/>
      <c r="HXH73" s="411"/>
      <c r="HXI73" s="412"/>
      <c r="HXJ73" s="406"/>
      <c r="HXK73" s="407"/>
      <c r="HXL73" s="408"/>
      <c r="HXM73" s="409"/>
      <c r="HXN73" s="410"/>
      <c r="HXO73" s="411"/>
      <c r="HXP73" s="412"/>
      <c r="HXQ73" s="406"/>
      <c r="HXR73" s="407"/>
      <c r="HXS73" s="408"/>
      <c r="HXT73" s="409"/>
      <c r="HXU73" s="410"/>
      <c r="HXV73" s="411"/>
      <c r="HXW73" s="412"/>
      <c r="HXX73" s="406"/>
      <c r="HXY73" s="407"/>
      <c r="HXZ73" s="408"/>
      <c r="HYA73" s="409"/>
      <c r="HYB73" s="410"/>
      <c r="HYC73" s="411"/>
      <c r="HYD73" s="412"/>
      <c r="HYE73" s="406"/>
      <c r="HYF73" s="407"/>
      <c r="HYG73" s="408"/>
      <c r="HYH73" s="409"/>
      <c r="HYI73" s="410"/>
      <c r="HYJ73" s="411"/>
      <c r="HYK73" s="412"/>
      <c r="HYL73" s="406"/>
      <c r="HYM73" s="407"/>
      <c r="HYN73" s="408"/>
      <c r="HYO73" s="409"/>
      <c r="HYP73" s="410"/>
      <c r="HYQ73" s="411"/>
      <c r="HYR73" s="412"/>
      <c r="HYS73" s="406"/>
      <c r="HYT73" s="407"/>
      <c r="HYU73" s="408"/>
      <c r="HYV73" s="409"/>
      <c r="HYW73" s="410"/>
      <c r="HYX73" s="411"/>
      <c r="HYY73" s="412"/>
      <c r="HYZ73" s="406"/>
      <c r="HZA73" s="407"/>
      <c r="HZB73" s="408"/>
      <c r="HZC73" s="409"/>
      <c r="HZD73" s="410"/>
      <c r="HZE73" s="411"/>
      <c r="HZF73" s="412"/>
      <c r="HZG73" s="406"/>
      <c r="HZH73" s="407"/>
      <c r="HZI73" s="408"/>
      <c r="HZJ73" s="409"/>
      <c r="HZK73" s="410"/>
      <c r="HZL73" s="411"/>
      <c r="HZM73" s="412"/>
      <c r="HZN73" s="406"/>
      <c r="HZO73" s="407"/>
      <c r="HZP73" s="408"/>
      <c r="HZQ73" s="409"/>
      <c r="HZR73" s="410"/>
      <c r="HZS73" s="411"/>
      <c r="HZT73" s="412"/>
      <c r="HZU73" s="406"/>
      <c r="HZV73" s="407"/>
      <c r="HZW73" s="408"/>
      <c r="HZX73" s="409"/>
      <c r="HZY73" s="410"/>
      <c r="HZZ73" s="411"/>
      <c r="IAA73" s="412"/>
      <c r="IAB73" s="406"/>
      <c r="IAC73" s="407"/>
      <c r="IAD73" s="408"/>
      <c r="IAE73" s="409"/>
      <c r="IAF73" s="410"/>
      <c r="IAG73" s="411"/>
      <c r="IAH73" s="412"/>
      <c r="IAI73" s="406"/>
      <c r="IAJ73" s="407"/>
      <c r="IAK73" s="408"/>
      <c r="IAL73" s="409"/>
      <c r="IAM73" s="410"/>
      <c r="IAN73" s="411"/>
      <c r="IAO73" s="412"/>
      <c r="IAP73" s="406"/>
      <c r="IAQ73" s="407"/>
      <c r="IAR73" s="408"/>
      <c r="IAS73" s="409"/>
      <c r="IAT73" s="410"/>
      <c r="IAU73" s="411"/>
      <c r="IAV73" s="412"/>
      <c r="IAW73" s="406"/>
      <c r="IAX73" s="407"/>
      <c r="IAY73" s="408"/>
      <c r="IAZ73" s="409"/>
      <c r="IBA73" s="410"/>
      <c r="IBB73" s="411"/>
      <c r="IBC73" s="412"/>
      <c r="IBD73" s="406"/>
      <c r="IBE73" s="407"/>
      <c r="IBF73" s="408"/>
      <c r="IBG73" s="409"/>
      <c r="IBH73" s="410"/>
      <c r="IBI73" s="411"/>
      <c r="IBJ73" s="412"/>
      <c r="IBK73" s="406"/>
      <c r="IBL73" s="407"/>
      <c r="IBM73" s="408"/>
      <c r="IBN73" s="409"/>
      <c r="IBO73" s="410"/>
      <c r="IBP73" s="411"/>
      <c r="IBQ73" s="412"/>
      <c r="IBR73" s="406"/>
      <c r="IBS73" s="407"/>
      <c r="IBT73" s="408"/>
      <c r="IBU73" s="409"/>
      <c r="IBV73" s="410"/>
      <c r="IBW73" s="411"/>
      <c r="IBX73" s="412"/>
      <c r="IBY73" s="406"/>
      <c r="IBZ73" s="407"/>
      <c r="ICA73" s="408"/>
      <c r="ICB73" s="409"/>
      <c r="ICC73" s="410"/>
      <c r="ICD73" s="411"/>
      <c r="ICE73" s="412"/>
      <c r="ICF73" s="406"/>
      <c r="ICG73" s="407"/>
      <c r="ICH73" s="408"/>
      <c r="ICI73" s="409"/>
      <c r="ICJ73" s="410"/>
      <c r="ICK73" s="411"/>
      <c r="ICL73" s="412"/>
      <c r="ICM73" s="406"/>
      <c r="ICN73" s="407"/>
      <c r="ICO73" s="408"/>
      <c r="ICP73" s="409"/>
      <c r="ICQ73" s="410"/>
      <c r="ICR73" s="411"/>
      <c r="ICS73" s="412"/>
      <c r="ICT73" s="406"/>
      <c r="ICU73" s="407"/>
      <c r="ICV73" s="408"/>
      <c r="ICW73" s="409"/>
      <c r="ICX73" s="410"/>
      <c r="ICY73" s="411"/>
      <c r="ICZ73" s="412"/>
      <c r="IDA73" s="406"/>
      <c r="IDB73" s="407"/>
      <c r="IDC73" s="408"/>
      <c r="IDD73" s="409"/>
      <c r="IDE73" s="410"/>
      <c r="IDF73" s="411"/>
      <c r="IDG73" s="412"/>
      <c r="IDH73" s="406"/>
      <c r="IDI73" s="407"/>
      <c r="IDJ73" s="408"/>
      <c r="IDK73" s="409"/>
      <c r="IDL73" s="410"/>
      <c r="IDM73" s="411"/>
      <c r="IDN73" s="412"/>
      <c r="IDO73" s="406"/>
      <c r="IDP73" s="407"/>
      <c r="IDQ73" s="408"/>
      <c r="IDR73" s="409"/>
      <c r="IDS73" s="410"/>
      <c r="IDT73" s="411"/>
      <c r="IDU73" s="412"/>
      <c r="IDV73" s="406"/>
      <c r="IDW73" s="407"/>
      <c r="IDX73" s="408"/>
      <c r="IDY73" s="409"/>
      <c r="IDZ73" s="410"/>
      <c r="IEA73" s="411"/>
      <c r="IEB73" s="412"/>
      <c r="IEC73" s="406"/>
      <c r="IED73" s="407"/>
      <c r="IEE73" s="408"/>
      <c r="IEF73" s="409"/>
      <c r="IEG73" s="410"/>
      <c r="IEH73" s="411"/>
      <c r="IEI73" s="412"/>
      <c r="IEJ73" s="406"/>
      <c r="IEK73" s="407"/>
      <c r="IEL73" s="408"/>
      <c r="IEM73" s="409"/>
      <c r="IEN73" s="410"/>
      <c r="IEO73" s="411"/>
      <c r="IEP73" s="412"/>
      <c r="IEQ73" s="406"/>
      <c r="IER73" s="407"/>
      <c r="IES73" s="408"/>
      <c r="IET73" s="409"/>
      <c r="IEU73" s="410"/>
      <c r="IEV73" s="411"/>
      <c r="IEW73" s="412"/>
      <c r="IEX73" s="406"/>
      <c r="IEY73" s="407"/>
      <c r="IEZ73" s="408"/>
      <c r="IFA73" s="409"/>
      <c r="IFB73" s="410"/>
      <c r="IFC73" s="411"/>
      <c r="IFD73" s="412"/>
      <c r="IFE73" s="406"/>
      <c r="IFF73" s="407"/>
      <c r="IFG73" s="408"/>
      <c r="IFH73" s="409"/>
      <c r="IFI73" s="410"/>
      <c r="IFJ73" s="411"/>
      <c r="IFK73" s="412"/>
      <c r="IFL73" s="406"/>
      <c r="IFM73" s="407"/>
      <c r="IFN73" s="408"/>
      <c r="IFO73" s="409"/>
      <c r="IFP73" s="410"/>
      <c r="IFQ73" s="411"/>
      <c r="IFR73" s="412"/>
      <c r="IFS73" s="406"/>
      <c r="IFT73" s="407"/>
      <c r="IFU73" s="408"/>
      <c r="IFV73" s="409"/>
      <c r="IFW73" s="410"/>
      <c r="IFX73" s="411"/>
      <c r="IFY73" s="412"/>
      <c r="IFZ73" s="406"/>
      <c r="IGA73" s="407"/>
      <c r="IGB73" s="408"/>
      <c r="IGC73" s="409"/>
      <c r="IGD73" s="410"/>
      <c r="IGE73" s="411"/>
      <c r="IGF73" s="412"/>
      <c r="IGG73" s="406"/>
      <c r="IGH73" s="407"/>
      <c r="IGI73" s="408"/>
      <c r="IGJ73" s="409"/>
      <c r="IGK73" s="410"/>
      <c r="IGL73" s="411"/>
      <c r="IGM73" s="412"/>
      <c r="IGN73" s="406"/>
      <c r="IGO73" s="407"/>
      <c r="IGP73" s="408"/>
      <c r="IGQ73" s="409"/>
      <c r="IGR73" s="410"/>
      <c r="IGS73" s="411"/>
      <c r="IGT73" s="412"/>
      <c r="IGU73" s="406"/>
      <c r="IGV73" s="407"/>
      <c r="IGW73" s="408"/>
      <c r="IGX73" s="409"/>
      <c r="IGY73" s="410"/>
      <c r="IGZ73" s="411"/>
      <c r="IHA73" s="412"/>
      <c r="IHB73" s="406"/>
      <c r="IHC73" s="407"/>
      <c r="IHD73" s="408"/>
      <c r="IHE73" s="409"/>
      <c r="IHF73" s="410"/>
      <c r="IHG73" s="411"/>
      <c r="IHH73" s="412"/>
      <c r="IHI73" s="406"/>
      <c r="IHJ73" s="407"/>
      <c r="IHK73" s="408"/>
      <c r="IHL73" s="409"/>
      <c r="IHM73" s="410"/>
      <c r="IHN73" s="411"/>
      <c r="IHO73" s="412"/>
      <c r="IHP73" s="406"/>
      <c r="IHQ73" s="407"/>
      <c r="IHR73" s="408"/>
      <c r="IHS73" s="409"/>
      <c r="IHT73" s="410"/>
      <c r="IHU73" s="411"/>
      <c r="IHV73" s="412"/>
      <c r="IHW73" s="406"/>
      <c r="IHX73" s="407"/>
      <c r="IHY73" s="408"/>
      <c r="IHZ73" s="409"/>
      <c r="IIA73" s="410"/>
      <c r="IIB73" s="411"/>
      <c r="IIC73" s="412"/>
      <c r="IID73" s="406"/>
      <c r="IIE73" s="407"/>
      <c r="IIF73" s="408"/>
      <c r="IIG73" s="409"/>
      <c r="IIH73" s="410"/>
      <c r="III73" s="411"/>
      <c r="IIJ73" s="412"/>
      <c r="IIK73" s="406"/>
      <c r="IIL73" s="407"/>
      <c r="IIM73" s="408"/>
      <c r="IIN73" s="409"/>
      <c r="IIO73" s="410"/>
      <c r="IIP73" s="411"/>
      <c r="IIQ73" s="412"/>
      <c r="IIR73" s="406"/>
      <c r="IIS73" s="407"/>
      <c r="IIT73" s="408"/>
      <c r="IIU73" s="409"/>
      <c r="IIV73" s="410"/>
      <c r="IIW73" s="411"/>
      <c r="IIX73" s="412"/>
      <c r="IIY73" s="406"/>
      <c r="IIZ73" s="407"/>
      <c r="IJA73" s="408"/>
      <c r="IJB73" s="409"/>
      <c r="IJC73" s="410"/>
      <c r="IJD73" s="411"/>
      <c r="IJE73" s="412"/>
      <c r="IJF73" s="406"/>
      <c r="IJG73" s="407"/>
      <c r="IJH73" s="408"/>
      <c r="IJI73" s="409"/>
      <c r="IJJ73" s="410"/>
      <c r="IJK73" s="411"/>
      <c r="IJL73" s="412"/>
      <c r="IJM73" s="406"/>
      <c r="IJN73" s="407"/>
      <c r="IJO73" s="408"/>
      <c r="IJP73" s="409"/>
      <c r="IJQ73" s="410"/>
      <c r="IJR73" s="411"/>
      <c r="IJS73" s="412"/>
      <c r="IJT73" s="406"/>
      <c r="IJU73" s="407"/>
      <c r="IJV73" s="408"/>
      <c r="IJW73" s="409"/>
      <c r="IJX73" s="410"/>
      <c r="IJY73" s="411"/>
      <c r="IJZ73" s="412"/>
      <c r="IKA73" s="406"/>
      <c r="IKB73" s="407"/>
      <c r="IKC73" s="408"/>
      <c r="IKD73" s="409"/>
      <c r="IKE73" s="410"/>
      <c r="IKF73" s="411"/>
      <c r="IKG73" s="412"/>
      <c r="IKH73" s="406"/>
      <c r="IKI73" s="407"/>
      <c r="IKJ73" s="408"/>
      <c r="IKK73" s="409"/>
      <c r="IKL73" s="410"/>
      <c r="IKM73" s="411"/>
      <c r="IKN73" s="412"/>
      <c r="IKO73" s="406"/>
      <c r="IKP73" s="407"/>
      <c r="IKQ73" s="408"/>
      <c r="IKR73" s="409"/>
      <c r="IKS73" s="410"/>
      <c r="IKT73" s="411"/>
      <c r="IKU73" s="412"/>
      <c r="IKV73" s="406"/>
      <c r="IKW73" s="407"/>
      <c r="IKX73" s="408"/>
      <c r="IKY73" s="409"/>
      <c r="IKZ73" s="410"/>
      <c r="ILA73" s="411"/>
      <c r="ILB73" s="412"/>
      <c r="ILC73" s="406"/>
      <c r="ILD73" s="407"/>
      <c r="ILE73" s="408"/>
      <c r="ILF73" s="409"/>
      <c r="ILG73" s="410"/>
      <c r="ILH73" s="411"/>
      <c r="ILI73" s="412"/>
      <c r="ILJ73" s="406"/>
      <c r="ILK73" s="407"/>
      <c r="ILL73" s="408"/>
      <c r="ILM73" s="409"/>
      <c r="ILN73" s="410"/>
      <c r="ILO73" s="411"/>
      <c r="ILP73" s="412"/>
      <c r="ILQ73" s="406"/>
      <c r="ILR73" s="407"/>
      <c r="ILS73" s="408"/>
      <c r="ILT73" s="409"/>
      <c r="ILU73" s="410"/>
      <c r="ILV73" s="411"/>
      <c r="ILW73" s="412"/>
      <c r="ILX73" s="406"/>
      <c r="ILY73" s="407"/>
      <c r="ILZ73" s="408"/>
      <c r="IMA73" s="409"/>
      <c r="IMB73" s="410"/>
      <c r="IMC73" s="411"/>
      <c r="IMD73" s="412"/>
      <c r="IME73" s="406"/>
      <c r="IMF73" s="407"/>
      <c r="IMG73" s="408"/>
      <c r="IMH73" s="409"/>
      <c r="IMI73" s="410"/>
      <c r="IMJ73" s="411"/>
      <c r="IMK73" s="412"/>
      <c r="IML73" s="406"/>
      <c r="IMM73" s="407"/>
      <c r="IMN73" s="408"/>
      <c r="IMO73" s="409"/>
      <c r="IMP73" s="410"/>
      <c r="IMQ73" s="411"/>
      <c r="IMR73" s="412"/>
      <c r="IMS73" s="406"/>
      <c r="IMT73" s="407"/>
      <c r="IMU73" s="408"/>
      <c r="IMV73" s="409"/>
      <c r="IMW73" s="410"/>
      <c r="IMX73" s="411"/>
      <c r="IMY73" s="412"/>
      <c r="IMZ73" s="406"/>
      <c r="INA73" s="407"/>
      <c r="INB73" s="408"/>
      <c r="INC73" s="409"/>
      <c r="IND73" s="410"/>
      <c r="INE73" s="411"/>
      <c r="INF73" s="412"/>
      <c r="ING73" s="406"/>
      <c r="INH73" s="407"/>
      <c r="INI73" s="408"/>
      <c r="INJ73" s="409"/>
      <c r="INK73" s="410"/>
      <c r="INL73" s="411"/>
      <c r="INM73" s="412"/>
      <c r="INN73" s="406"/>
      <c r="INO73" s="407"/>
      <c r="INP73" s="408"/>
      <c r="INQ73" s="409"/>
      <c r="INR73" s="410"/>
      <c r="INS73" s="411"/>
      <c r="INT73" s="412"/>
      <c r="INU73" s="406"/>
      <c r="INV73" s="407"/>
      <c r="INW73" s="408"/>
      <c r="INX73" s="409"/>
      <c r="INY73" s="410"/>
      <c r="INZ73" s="411"/>
      <c r="IOA73" s="412"/>
      <c r="IOB73" s="406"/>
      <c r="IOC73" s="407"/>
      <c r="IOD73" s="408"/>
      <c r="IOE73" s="409"/>
      <c r="IOF73" s="410"/>
      <c r="IOG73" s="411"/>
      <c r="IOH73" s="412"/>
      <c r="IOI73" s="406"/>
      <c r="IOJ73" s="407"/>
      <c r="IOK73" s="408"/>
      <c r="IOL73" s="409"/>
      <c r="IOM73" s="410"/>
      <c r="ION73" s="411"/>
      <c r="IOO73" s="412"/>
      <c r="IOP73" s="406"/>
      <c r="IOQ73" s="407"/>
      <c r="IOR73" s="408"/>
      <c r="IOS73" s="409"/>
      <c r="IOT73" s="410"/>
      <c r="IOU73" s="411"/>
      <c r="IOV73" s="412"/>
      <c r="IOW73" s="406"/>
      <c r="IOX73" s="407"/>
      <c r="IOY73" s="408"/>
      <c r="IOZ73" s="409"/>
      <c r="IPA73" s="410"/>
      <c r="IPB73" s="411"/>
      <c r="IPC73" s="412"/>
      <c r="IPD73" s="406"/>
      <c r="IPE73" s="407"/>
      <c r="IPF73" s="408"/>
      <c r="IPG73" s="409"/>
      <c r="IPH73" s="410"/>
      <c r="IPI73" s="411"/>
      <c r="IPJ73" s="412"/>
      <c r="IPK73" s="406"/>
      <c r="IPL73" s="407"/>
      <c r="IPM73" s="408"/>
      <c r="IPN73" s="409"/>
      <c r="IPO73" s="410"/>
      <c r="IPP73" s="411"/>
      <c r="IPQ73" s="412"/>
      <c r="IPR73" s="406"/>
      <c r="IPS73" s="407"/>
      <c r="IPT73" s="408"/>
      <c r="IPU73" s="409"/>
      <c r="IPV73" s="410"/>
      <c r="IPW73" s="411"/>
      <c r="IPX73" s="412"/>
      <c r="IPY73" s="406"/>
      <c r="IPZ73" s="407"/>
      <c r="IQA73" s="408"/>
      <c r="IQB73" s="409"/>
      <c r="IQC73" s="410"/>
      <c r="IQD73" s="411"/>
      <c r="IQE73" s="412"/>
      <c r="IQF73" s="406"/>
      <c r="IQG73" s="407"/>
      <c r="IQH73" s="408"/>
      <c r="IQI73" s="409"/>
      <c r="IQJ73" s="410"/>
      <c r="IQK73" s="411"/>
      <c r="IQL73" s="412"/>
      <c r="IQM73" s="406"/>
      <c r="IQN73" s="407"/>
      <c r="IQO73" s="408"/>
      <c r="IQP73" s="409"/>
      <c r="IQQ73" s="410"/>
      <c r="IQR73" s="411"/>
      <c r="IQS73" s="412"/>
      <c r="IQT73" s="406"/>
      <c r="IQU73" s="407"/>
      <c r="IQV73" s="408"/>
      <c r="IQW73" s="409"/>
      <c r="IQX73" s="410"/>
      <c r="IQY73" s="411"/>
      <c r="IQZ73" s="412"/>
      <c r="IRA73" s="406"/>
      <c r="IRB73" s="407"/>
      <c r="IRC73" s="408"/>
      <c r="IRD73" s="409"/>
      <c r="IRE73" s="410"/>
      <c r="IRF73" s="411"/>
      <c r="IRG73" s="412"/>
      <c r="IRH73" s="406"/>
      <c r="IRI73" s="407"/>
      <c r="IRJ73" s="408"/>
      <c r="IRK73" s="409"/>
      <c r="IRL73" s="410"/>
      <c r="IRM73" s="411"/>
      <c r="IRN73" s="412"/>
      <c r="IRO73" s="406"/>
      <c r="IRP73" s="407"/>
      <c r="IRQ73" s="408"/>
      <c r="IRR73" s="409"/>
      <c r="IRS73" s="410"/>
      <c r="IRT73" s="411"/>
      <c r="IRU73" s="412"/>
      <c r="IRV73" s="406"/>
      <c r="IRW73" s="407"/>
      <c r="IRX73" s="408"/>
      <c r="IRY73" s="409"/>
      <c r="IRZ73" s="410"/>
      <c r="ISA73" s="411"/>
      <c r="ISB73" s="412"/>
      <c r="ISC73" s="406"/>
      <c r="ISD73" s="407"/>
      <c r="ISE73" s="408"/>
      <c r="ISF73" s="409"/>
      <c r="ISG73" s="410"/>
      <c r="ISH73" s="411"/>
      <c r="ISI73" s="412"/>
      <c r="ISJ73" s="406"/>
      <c r="ISK73" s="407"/>
      <c r="ISL73" s="408"/>
      <c r="ISM73" s="409"/>
      <c r="ISN73" s="410"/>
      <c r="ISO73" s="411"/>
      <c r="ISP73" s="412"/>
      <c r="ISQ73" s="406"/>
      <c r="ISR73" s="407"/>
      <c r="ISS73" s="408"/>
      <c r="IST73" s="409"/>
      <c r="ISU73" s="410"/>
      <c r="ISV73" s="411"/>
      <c r="ISW73" s="412"/>
      <c r="ISX73" s="406"/>
      <c r="ISY73" s="407"/>
      <c r="ISZ73" s="408"/>
      <c r="ITA73" s="409"/>
      <c r="ITB73" s="410"/>
      <c r="ITC73" s="411"/>
      <c r="ITD73" s="412"/>
      <c r="ITE73" s="406"/>
      <c r="ITF73" s="407"/>
      <c r="ITG73" s="408"/>
      <c r="ITH73" s="409"/>
      <c r="ITI73" s="410"/>
      <c r="ITJ73" s="411"/>
      <c r="ITK73" s="412"/>
      <c r="ITL73" s="406"/>
      <c r="ITM73" s="407"/>
      <c r="ITN73" s="408"/>
      <c r="ITO73" s="409"/>
      <c r="ITP73" s="410"/>
      <c r="ITQ73" s="411"/>
      <c r="ITR73" s="412"/>
      <c r="ITS73" s="406"/>
      <c r="ITT73" s="407"/>
      <c r="ITU73" s="408"/>
      <c r="ITV73" s="409"/>
      <c r="ITW73" s="410"/>
      <c r="ITX73" s="411"/>
      <c r="ITY73" s="412"/>
      <c r="ITZ73" s="406"/>
      <c r="IUA73" s="407"/>
      <c r="IUB73" s="408"/>
      <c r="IUC73" s="409"/>
      <c r="IUD73" s="410"/>
      <c r="IUE73" s="411"/>
      <c r="IUF73" s="412"/>
      <c r="IUG73" s="406"/>
      <c r="IUH73" s="407"/>
      <c r="IUI73" s="408"/>
      <c r="IUJ73" s="409"/>
      <c r="IUK73" s="410"/>
      <c r="IUL73" s="411"/>
      <c r="IUM73" s="412"/>
      <c r="IUN73" s="406"/>
      <c r="IUO73" s="407"/>
      <c r="IUP73" s="408"/>
      <c r="IUQ73" s="409"/>
      <c r="IUR73" s="410"/>
      <c r="IUS73" s="411"/>
      <c r="IUT73" s="412"/>
      <c r="IUU73" s="406"/>
      <c r="IUV73" s="407"/>
      <c r="IUW73" s="408"/>
      <c r="IUX73" s="409"/>
      <c r="IUY73" s="410"/>
      <c r="IUZ73" s="411"/>
      <c r="IVA73" s="412"/>
      <c r="IVB73" s="406"/>
      <c r="IVC73" s="407"/>
      <c r="IVD73" s="408"/>
      <c r="IVE73" s="409"/>
      <c r="IVF73" s="410"/>
      <c r="IVG73" s="411"/>
      <c r="IVH73" s="412"/>
      <c r="IVI73" s="406"/>
      <c r="IVJ73" s="407"/>
      <c r="IVK73" s="408"/>
      <c r="IVL73" s="409"/>
      <c r="IVM73" s="410"/>
      <c r="IVN73" s="411"/>
      <c r="IVO73" s="412"/>
      <c r="IVP73" s="406"/>
      <c r="IVQ73" s="407"/>
      <c r="IVR73" s="408"/>
      <c r="IVS73" s="409"/>
      <c r="IVT73" s="410"/>
      <c r="IVU73" s="411"/>
      <c r="IVV73" s="412"/>
      <c r="IVW73" s="406"/>
      <c r="IVX73" s="407"/>
      <c r="IVY73" s="408"/>
      <c r="IVZ73" s="409"/>
      <c r="IWA73" s="410"/>
      <c r="IWB73" s="411"/>
      <c r="IWC73" s="412"/>
      <c r="IWD73" s="406"/>
      <c r="IWE73" s="407"/>
      <c r="IWF73" s="408"/>
      <c r="IWG73" s="409"/>
      <c r="IWH73" s="410"/>
      <c r="IWI73" s="411"/>
      <c r="IWJ73" s="412"/>
      <c r="IWK73" s="406"/>
      <c r="IWL73" s="407"/>
      <c r="IWM73" s="408"/>
      <c r="IWN73" s="409"/>
      <c r="IWO73" s="410"/>
      <c r="IWP73" s="411"/>
      <c r="IWQ73" s="412"/>
      <c r="IWR73" s="406"/>
      <c r="IWS73" s="407"/>
      <c r="IWT73" s="408"/>
      <c r="IWU73" s="409"/>
      <c r="IWV73" s="410"/>
      <c r="IWW73" s="411"/>
      <c r="IWX73" s="412"/>
      <c r="IWY73" s="406"/>
      <c r="IWZ73" s="407"/>
      <c r="IXA73" s="408"/>
      <c r="IXB73" s="409"/>
      <c r="IXC73" s="410"/>
      <c r="IXD73" s="411"/>
      <c r="IXE73" s="412"/>
      <c r="IXF73" s="406"/>
      <c r="IXG73" s="407"/>
      <c r="IXH73" s="408"/>
      <c r="IXI73" s="409"/>
      <c r="IXJ73" s="410"/>
      <c r="IXK73" s="411"/>
      <c r="IXL73" s="412"/>
      <c r="IXM73" s="406"/>
      <c r="IXN73" s="407"/>
      <c r="IXO73" s="408"/>
      <c r="IXP73" s="409"/>
      <c r="IXQ73" s="410"/>
      <c r="IXR73" s="411"/>
      <c r="IXS73" s="412"/>
      <c r="IXT73" s="406"/>
      <c r="IXU73" s="407"/>
      <c r="IXV73" s="408"/>
      <c r="IXW73" s="409"/>
      <c r="IXX73" s="410"/>
      <c r="IXY73" s="411"/>
      <c r="IXZ73" s="412"/>
      <c r="IYA73" s="406"/>
      <c r="IYB73" s="407"/>
      <c r="IYC73" s="408"/>
      <c r="IYD73" s="409"/>
      <c r="IYE73" s="410"/>
      <c r="IYF73" s="411"/>
      <c r="IYG73" s="412"/>
      <c r="IYH73" s="406"/>
      <c r="IYI73" s="407"/>
      <c r="IYJ73" s="408"/>
      <c r="IYK73" s="409"/>
      <c r="IYL73" s="410"/>
      <c r="IYM73" s="411"/>
      <c r="IYN73" s="412"/>
      <c r="IYO73" s="406"/>
      <c r="IYP73" s="407"/>
      <c r="IYQ73" s="408"/>
      <c r="IYR73" s="409"/>
      <c r="IYS73" s="410"/>
      <c r="IYT73" s="411"/>
      <c r="IYU73" s="412"/>
      <c r="IYV73" s="406"/>
      <c r="IYW73" s="407"/>
      <c r="IYX73" s="408"/>
      <c r="IYY73" s="409"/>
      <c r="IYZ73" s="410"/>
      <c r="IZA73" s="411"/>
      <c r="IZB73" s="412"/>
      <c r="IZC73" s="406"/>
      <c r="IZD73" s="407"/>
      <c r="IZE73" s="408"/>
      <c r="IZF73" s="409"/>
      <c r="IZG73" s="410"/>
      <c r="IZH73" s="411"/>
      <c r="IZI73" s="412"/>
      <c r="IZJ73" s="406"/>
      <c r="IZK73" s="407"/>
      <c r="IZL73" s="408"/>
      <c r="IZM73" s="409"/>
      <c r="IZN73" s="410"/>
      <c r="IZO73" s="411"/>
      <c r="IZP73" s="412"/>
      <c r="IZQ73" s="406"/>
      <c r="IZR73" s="407"/>
      <c r="IZS73" s="408"/>
      <c r="IZT73" s="409"/>
      <c r="IZU73" s="410"/>
      <c r="IZV73" s="411"/>
      <c r="IZW73" s="412"/>
      <c r="IZX73" s="406"/>
      <c r="IZY73" s="407"/>
      <c r="IZZ73" s="408"/>
      <c r="JAA73" s="409"/>
      <c r="JAB73" s="410"/>
      <c r="JAC73" s="411"/>
      <c r="JAD73" s="412"/>
      <c r="JAE73" s="406"/>
      <c r="JAF73" s="407"/>
      <c r="JAG73" s="408"/>
      <c r="JAH73" s="409"/>
      <c r="JAI73" s="410"/>
      <c r="JAJ73" s="411"/>
      <c r="JAK73" s="412"/>
      <c r="JAL73" s="406"/>
      <c r="JAM73" s="407"/>
      <c r="JAN73" s="408"/>
      <c r="JAO73" s="409"/>
      <c r="JAP73" s="410"/>
      <c r="JAQ73" s="411"/>
      <c r="JAR73" s="412"/>
      <c r="JAS73" s="406"/>
      <c r="JAT73" s="407"/>
      <c r="JAU73" s="408"/>
      <c r="JAV73" s="409"/>
      <c r="JAW73" s="410"/>
      <c r="JAX73" s="411"/>
      <c r="JAY73" s="412"/>
      <c r="JAZ73" s="406"/>
      <c r="JBA73" s="407"/>
      <c r="JBB73" s="408"/>
      <c r="JBC73" s="409"/>
      <c r="JBD73" s="410"/>
      <c r="JBE73" s="411"/>
      <c r="JBF73" s="412"/>
      <c r="JBG73" s="406"/>
      <c r="JBH73" s="407"/>
      <c r="JBI73" s="408"/>
      <c r="JBJ73" s="409"/>
      <c r="JBK73" s="410"/>
      <c r="JBL73" s="411"/>
      <c r="JBM73" s="412"/>
      <c r="JBN73" s="406"/>
      <c r="JBO73" s="407"/>
      <c r="JBP73" s="408"/>
      <c r="JBQ73" s="409"/>
      <c r="JBR73" s="410"/>
      <c r="JBS73" s="411"/>
      <c r="JBT73" s="412"/>
      <c r="JBU73" s="406"/>
      <c r="JBV73" s="407"/>
      <c r="JBW73" s="408"/>
      <c r="JBX73" s="409"/>
      <c r="JBY73" s="410"/>
      <c r="JBZ73" s="411"/>
      <c r="JCA73" s="412"/>
      <c r="JCB73" s="406"/>
      <c r="JCC73" s="407"/>
      <c r="JCD73" s="408"/>
      <c r="JCE73" s="409"/>
      <c r="JCF73" s="410"/>
      <c r="JCG73" s="411"/>
      <c r="JCH73" s="412"/>
      <c r="JCI73" s="406"/>
      <c r="JCJ73" s="407"/>
      <c r="JCK73" s="408"/>
      <c r="JCL73" s="409"/>
      <c r="JCM73" s="410"/>
      <c r="JCN73" s="411"/>
      <c r="JCO73" s="412"/>
      <c r="JCP73" s="406"/>
      <c r="JCQ73" s="407"/>
      <c r="JCR73" s="408"/>
      <c r="JCS73" s="409"/>
      <c r="JCT73" s="410"/>
      <c r="JCU73" s="411"/>
      <c r="JCV73" s="412"/>
      <c r="JCW73" s="406"/>
      <c r="JCX73" s="407"/>
      <c r="JCY73" s="408"/>
      <c r="JCZ73" s="409"/>
      <c r="JDA73" s="410"/>
      <c r="JDB73" s="411"/>
      <c r="JDC73" s="412"/>
      <c r="JDD73" s="406"/>
      <c r="JDE73" s="407"/>
      <c r="JDF73" s="408"/>
      <c r="JDG73" s="409"/>
      <c r="JDH73" s="410"/>
      <c r="JDI73" s="411"/>
      <c r="JDJ73" s="412"/>
      <c r="JDK73" s="406"/>
      <c r="JDL73" s="407"/>
      <c r="JDM73" s="408"/>
      <c r="JDN73" s="409"/>
      <c r="JDO73" s="410"/>
      <c r="JDP73" s="411"/>
      <c r="JDQ73" s="412"/>
      <c r="JDR73" s="406"/>
      <c r="JDS73" s="407"/>
      <c r="JDT73" s="408"/>
      <c r="JDU73" s="409"/>
      <c r="JDV73" s="410"/>
      <c r="JDW73" s="411"/>
      <c r="JDX73" s="412"/>
      <c r="JDY73" s="406"/>
      <c r="JDZ73" s="407"/>
      <c r="JEA73" s="408"/>
      <c r="JEB73" s="409"/>
      <c r="JEC73" s="410"/>
      <c r="JED73" s="411"/>
      <c r="JEE73" s="412"/>
      <c r="JEF73" s="406"/>
      <c r="JEG73" s="407"/>
      <c r="JEH73" s="408"/>
      <c r="JEI73" s="409"/>
      <c r="JEJ73" s="410"/>
      <c r="JEK73" s="411"/>
      <c r="JEL73" s="412"/>
      <c r="JEM73" s="406"/>
      <c r="JEN73" s="407"/>
      <c r="JEO73" s="408"/>
      <c r="JEP73" s="409"/>
      <c r="JEQ73" s="410"/>
      <c r="JER73" s="411"/>
      <c r="JES73" s="412"/>
      <c r="JET73" s="406"/>
      <c r="JEU73" s="407"/>
      <c r="JEV73" s="408"/>
      <c r="JEW73" s="409"/>
      <c r="JEX73" s="410"/>
      <c r="JEY73" s="411"/>
      <c r="JEZ73" s="412"/>
      <c r="JFA73" s="406"/>
      <c r="JFB73" s="407"/>
      <c r="JFC73" s="408"/>
      <c r="JFD73" s="409"/>
      <c r="JFE73" s="410"/>
      <c r="JFF73" s="411"/>
      <c r="JFG73" s="412"/>
      <c r="JFH73" s="406"/>
      <c r="JFI73" s="407"/>
      <c r="JFJ73" s="408"/>
      <c r="JFK73" s="409"/>
      <c r="JFL73" s="410"/>
      <c r="JFM73" s="411"/>
      <c r="JFN73" s="412"/>
      <c r="JFO73" s="406"/>
      <c r="JFP73" s="407"/>
      <c r="JFQ73" s="408"/>
      <c r="JFR73" s="409"/>
      <c r="JFS73" s="410"/>
      <c r="JFT73" s="411"/>
      <c r="JFU73" s="412"/>
      <c r="JFV73" s="406"/>
      <c r="JFW73" s="407"/>
      <c r="JFX73" s="408"/>
      <c r="JFY73" s="409"/>
      <c r="JFZ73" s="410"/>
      <c r="JGA73" s="411"/>
      <c r="JGB73" s="412"/>
      <c r="JGC73" s="406"/>
      <c r="JGD73" s="407"/>
      <c r="JGE73" s="408"/>
      <c r="JGF73" s="409"/>
      <c r="JGG73" s="410"/>
      <c r="JGH73" s="411"/>
      <c r="JGI73" s="412"/>
      <c r="JGJ73" s="406"/>
      <c r="JGK73" s="407"/>
      <c r="JGL73" s="408"/>
      <c r="JGM73" s="409"/>
      <c r="JGN73" s="410"/>
      <c r="JGO73" s="411"/>
      <c r="JGP73" s="412"/>
      <c r="JGQ73" s="406"/>
      <c r="JGR73" s="407"/>
      <c r="JGS73" s="408"/>
      <c r="JGT73" s="409"/>
      <c r="JGU73" s="410"/>
      <c r="JGV73" s="411"/>
      <c r="JGW73" s="412"/>
      <c r="JGX73" s="406"/>
      <c r="JGY73" s="407"/>
      <c r="JGZ73" s="408"/>
      <c r="JHA73" s="409"/>
      <c r="JHB73" s="410"/>
      <c r="JHC73" s="411"/>
      <c r="JHD73" s="412"/>
      <c r="JHE73" s="406"/>
      <c r="JHF73" s="407"/>
      <c r="JHG73" s="408"/>
      <c r="JHH73" s="409"/>
      <c r="JHI73" s="410"/>
      <c r="JHJ73" s="411"/>
      <c r="JHK73" s="412"/>
      <c r="JHL73" s="406"/>
      <c r="JHM73" s="407"/>
      <c r="JHN73" s="408"/>
      <c r="JHO73" s="409"/>
      <c r="JHP73" s="410"/>
      <c r="JHQ73" s="411"/>
      <c r="JHR73" s="412"/>
      <c r="JHS73" s="406"/>
      <c r="JHT73" s="407"/>
      <c r="JHU73" s="408"/>
      <c r="JHV73" s="409"/>
      <c r="JHW73" s="410"/>
      <c r="JHX73" s="411"/>
      <c r="JHY73" s="412"/>
      <c r="JHZ73" s="406"/>
      <c r="JIA73" s="407"/>
      <c r="JIB73" s="408"/>
      <c r="JIC73" s="409"/>
      <c r="JID73" s="410"/>
      <c r="JIE73" s="411"/>
      <c r="JIF73" s="412"/>
      <c r="JIG73" s="406"/>
      <c r="JIH73" s="407"/>
      <c r="JII73" s="408"/>
      <c r="JIJ73" s="409"/>
      <c r="JIK73" s="410"/>
      <c r="JIL73" s="411"/>
      <c r="JIM73" s="412"/>
      <c r="JIN73" s="406"/>
      <c r="JIO73" s="407"/>
      <c r="JIP73" s="408"/>
      <c r="JIQ73" s="409"/>
      <c r="JIR73" s="410"/>
      <c r="JIS73" s="411"/>
      <c r="JIT73" s="412"/>
      <c r="JIU73" s="406"/>
      <c r="JIV73" s="407"/>
      <c r="JIW73" s="408"/>
      <c r="JIX73" s="409"/>
      <c r="JIY73" s="410"/>
      <c r="JIZ73" s="411"/>
      <c r="JJA73" s="412"/>
      <c r="JJB73" s="406"/>
      <c r="JJC73" s="407"/>
      <c r="JJD73" s="408"/>
      <c r="JJE73" s="409"/>
      <c r="JJF73" s="410"/>
      <c r="JJG73" s="411"/>
      <c r="JJH73" s="412"/>
      <c r="JJI73" s="406"/>
      <c r="JJJ73" s="407"/>
      <c r="JJK73" s="408"/>
      <c r="JJL73" s="409"/>
      <c r="JJM73" s="410"/>
      <c r="JJN73" s="411"/>
      <c r="JJO73" s="412"/>
      <c r="JJP73" s="406"/>
      <c r="JJQ73" s="407"/>
      <c r="JJR73" s="408"/>
      <c r="JJS73" s="409"/>
      <c r="JJT73" s="410"/>
      <c r="JJU73" s="411"/>
      <c r="JJV73" s="412"/>
      <c r="JJW73" s="406"/>
      <c r="JJX73" s="407"/>
      <c r="JJY73" s="408"/>
      <c r="JJZ73" s="409"/>
      <c r="JKA73" s="410"/>
      <c r="JKB73" s="411"/>
      <c r="JKC73" s="412"/>
      <c r="JKD73" s="406"/>
      <c r="JKE73" s="407"/>
      <c r="JKF73" s="408"/>
      <c r="JKG73" s="409"/>
      <c r="JKH73" s="410"/>
      <c r="JKI73" s="411"/>
      <c r="JKJ73" s="412"/>
      <c r="JKK73" s="406"/>
      <c r="JKL73" s="407"/>
      <c r="JKM73" s="408"/>
      <c r="JKN73" s="409"/>
      <c r="JKO73" s="410"/>
      <c r="JKP73" s="411"/>
      <c r="JKQ73" s="412"/>
      <c r="JKR73" s="406"/>
      <c r="JKS73" s="407"/>
      <c r="JKT73" s="408"/>
      <c r="JKU73" s="409"/>
      <c r="JKV73" s="410"/>
      <c r="JKW73" s="411"/>
      <c r="JKX73" s="412"/>
      <c r="JKY73" s="406"/>
      <c r="JKZ73" s="407"/>
      <c r="JLA73" s="408"/>
      <c r="JLB73" s="409"/>
      <c r="JLC73" s="410"/>
      <c r="JLD73" s="411"/>
      <c r="JLE73" s="412"/>
      <c r="JLF73" s="406"/>
      <c r="JLG73" s="407"/>
      <c r="JLH73" s="408"/>
      <c r="JLI73" s="409"/>
      <c r="JLJ73" s="410"/>
      <c r="JLK73" s="411"/>
      <c r="JLL73" s="412"/>
      <c r="JLM73" s="406"/>
      <c r="JLN73" s="407"/>
      <c r="JLO73" s="408"/>
      <c r="JLP73" s="409"/>
      <c r="JLQ73" s="410"/>
      <c r="JLR73" s="411"/>
      <c r="JLS73" s="412"/>
      <c r="JLT73" s="406"/>
      <c r="JLU73" s="407"/>
      <c r="JLV73" s="408"/>
      <c r="JLW73" s="409"/>
      <c r="JLX73" s="410"/>
      <c r="JLY73" s="411"/>
      <c r="JLZ73" s="412"/>
      <c r="JMA73" s="406"/>
      <c r="JMB73" s="407"/>
      <c r="JMC73" s="408"/>
      <c r="JMD73" s="409"/>
      <c r="JME73" s="410"/>
      <c r="JMF73" s="411"/>
      <c r="JMG73" s="412"/>
      <c r="JMH73" s="406"/>
      <c r="JMI73" s="407"/>
      <c r="JMJ73" s="408"/>
      <c r="JMK73" s="409"/>
      <c r="JML73" s="410"/>
      <c r="JMM73" s="411"/>
      <c r="JMN73" s="412"/>
      <c r="JMO73" s="406"/>
      <c r="JMP73" s="407"/>
      <c r="JMQ73" s="408"/>
      <c r="JMR73" s="409"/>
      <c r="JMS73" s="410"/>
      <c r="JMT73" s="411"/>
      <c r="JMU73" s="412"/>
      <c r="JMV73" s="406"/>
      <c r="JMW73" s="407"/>
      <c r="JMX73" s="408"/>
      <c r="JMY73" s="409"/>
      <c r="JMZ73" s="410"/>
      <c r="JNA73" s="411"/>
      <c r="JNB73" s="412"/>
      <c r="JNC73" s="406"/>
      <c r="JND73" s="407"/>
      <c r="JNE73" s="408"/>
      <c r="JNF73" s="409"/>
      <c r="JNG73" s="410"/>
      <c r="JNH73" s="411"/>
      <c r="JNI73" s="412"/>
      <c r="JNJ73" s="406"/>
      <c r="JNK73" s="407"/>
      <c r="JNL73" s="408"/>
      <c r="JNM73" s="409"/>
      <c r="JNN73" s="410"/>
      <c r="JNO73" s="411"/>
      <c r="JNP73" s="412"/>
      <c r="JNQ73" s="406"/>
      <c r="JNR73" s="407"/>
      <c r="JNS73" s="408"/>
      <c r="JNT73" s="409"/>
      <c r="JNU73" s="410"/>
      <c r="JNV73" s="411"/>
      <c r="JNW73" s="412"/>
      <c r="JNX73" s="406"/>
      <c r="JNY73" s="407"/>
      <c r="JNZ73" s="408"/>
      <c r="JOA73" s="409"/>
      <c r="JOB73" s="410"/>
      <c r="JOC73" s="411"/>
      <c r="JOD73" s="412"/>
      <c r="JOE73" s="406"/>
      <c r="JOF73" s="407"/>
      <c r="JOG73" s="408"/>
      <c r="JOH73" s="409"/>
      <c r="JOI73" s="410"/>
      <c r="JOJ73" s="411"/>
      <c r="JOK73" s="412"/>
      <c r="JOL73" s="406"/>
      <c r="JOM73" s="407"/>
      <c r="JON73" s="408"/>
      <c r="JOO73" s="409"/>
      <c r="JOP73" s="410"/>
      <c r="JOQ73" s="411"/>
      <c r="JOR73" s="412"/>
      <c r="JOS73" s="406"/>
      <c r="JOT73" s="407"/>
      <c r="JOU73" s="408"/>
      <c r="JOV73" s="409"/>
      <c r="JOW73" s="410"/>
      <c r="JOX73" s="411"/>
      <c r="JOY73" s="412"/>
      <c r="JOZ73" s="406"/>
      <c r="JPA73" s="407"/>
      <c r="JPB73" s="408"/>
      <c r="JPC73" s="409"/>
      <c r="JPD73" s="410"/>
      <c r="JPE73" s="411"/>
      <c r="JPF73" s="412"/>
      <c r="JPG73" s="406"/>
      <c r="JPH73" s="407"/>
      <c r="JPI73" s="408"/>
      <c r="JPJ73" s="409"/>
      <c r="JPK73" s="410"/>
      <c r="JPL73" s="411"/>
      <c r="JPM73" s="412"/>
      <c r="JPN73" s="406"/>
      <c r="JPO73" s="407"/>
      <c r="JPP73" s="408"/>
      <c r="JPQ73" s="409"/>
      <c r="JPR73" s="410"/>
      <c r="JPS73" s="411"/>
      <c r="JPT73" s="412"/>
      <c r="JPU73" s="406"/>
      <c r="JPV73" s="407"/>
      <c r="JPW73" s="408"/>
      <c r="JPX73" s="409"/>
      <c r="JPY73" s="410"/>
      <c r="JPZ73" s="411"/>
      <c r="JQA73" s="412"/>
      <c r="JQB73" s="406"/>
      <c r="JQC73" s="407"/>
      <c r="JQD73" s="408"/>
      <c r="JQE73" s="409"/>
      <c r="JQF73" s="410"/>
      <c r="JQG73" s="411"/>
      <c r="JQH73" s="412"/>
      <c r="JQI73" s="406"/>
      <c r="JQJ73" s="407"/>
      <c r="JQK73" s="408"/>
      <c r="JQL73" s="409"/>
      <c r="JQM73" s="410"/>
      <c r="JQN73" s="411"/>
      <c r="JQO73" s="412"/>
      <c r="JQP73" s="406"/>
      <c r="JQQ73" s="407"/>
      <c r="JQR73" s="408"/>
      <c r="JQS73" s="409"/>
      <c r="JQT73" s="410"/>
      <c r="JQU73" s="411"/>
      <c r="JQV73" s="412"/>
      <c r="JQW73" s="406"/>
      <c r="JQX73" s="407"/>
      <c r="JQY73" s="408"/>
      <c r="JQZ73" s="409"/>
      <c r="JRA73" s="410"/>
      <c r="JRB73" s="411"/>
      <c r="JRC73" s="412"/>
      <c r="JRD73" s="406"/>
      <c r="JRE73" s="407"/>
      <c r="JRF73" s="408"/>
      <c r="JRG73" s="409"/>
      <c r="JRH73" s="410"/>
      <c r="JRI73" s="411"/>
      <c r="JRJ73" s="412"/>
      <c r="JRK73" s="406"/>
      <c r="JRL73" s="407"/>
      <c r="JRM73" s="408"/>
      <c r="JRN73" s="409"/>
      <c r="JRO73" s="410"/>
      <c r="JRP73" s="411"/>
      <c r="JRQ73" s="412"/>
      <c r="JRR73" s="406"/>
      <c r="JRS73" s="407"/>
      <c r="JRT73" s="408"/>
      <c r="JRU73" s="409"/>
      <c r="JRV73" s="410"/>
      <c r="JRW73" s="411"/>
      <c r="JRX73" s="412"/>
      <c r="JRY73" s="406"/>
      <c r="JRZ73" s="407"/>
      <c r="JSA73" s="408"/>
      <c r="JSB73" s="409"/>
      <c r="JSC73" s="410"/>
      <c r="JSD73" s="411"/>
      <c r="JSE73" s="412"/>
      <c r="JSF73" s="406"/>
      <c r="JSG73" s="407"/>
      <c r="JSH73" s="408"/>
      <c r="JSI73" s="409"/>
      <c r="JSJ73" s="410"/>
      <c r="JSK73" s="411"/>
      <c r="JSL73" s="412"/>
      <c r="JSM73" s="406"/>
      <c r="JSN73" s="407"/>
      <c r="JSO73" s="408"/>
      <c r="JSP73" s="409"/>
      <c r="JSQ73" s="410"/>
      <c r="JSR73" s="411"/>
      <c r="JSS73" s="412"/>
      <c r="JST73" s="406"/>
      <c r="JSU73" s="407"/>
      <c r="JSV73" s="408"/>
      <c r="JSW73" s="409"/>
      <c r="JSX73" s="410"/>
      <c r="JSY73" s="411"/>
      <c r="JSZ73" s="412"/>
      <c r="JTA73" s="406"/>
      <c r="JTB73" s="407"/>
      <c r="JTC73" s="408"/>
      <c r="JTD73" s="409"/>
      <c r="JTE73" s="410"/>
      <c r="JTF73" s="411"/>
      <c r="JTG73" s="412"/>
      <c r="JTH73" s="406"/>
      <c r="JTI73" s="407"/>
      <c r="JTJ73" s="408"/>
      <c r="JTK73" s="409"/>
      <c r="JTL73" s="410"/>
      <c r="JTM73" s="411"/>
      <c r="JTN73" s="412"/>
      <c r="JTO73" s="406"/>
      <c r="JTP73" s="407"/>
      <c r="JTQ73" s="408"/>
      <c r="JTR73" s="409"/>
      <c r="JTS73" s="410"/>
      <c r="JTT73" s="411"/>
      <c r="JTU73" s="412"/>
      <c r="JTV73" s="406"/>
      <c r="JTW73" s="407"/>
      <c r="JTX73" s="408"/>
      <c r="JTY73" s="409"/>
      <c r="JTZ73" s="410"/>
      <c r="JUA73" s="411"/>
      <c r="JUB73" s="412"/>
      <c r="JUC73" s="406"/>
      <c r="JUD73" s="407"/>
      <c r="JUE73" s="408"/>
      <c r="JUF73" s="409"/>
      <c r="JUG73" s="410"/>
      <c r="JUH73" s="411"/>
      <c r="JUI73" s="412"/>
      <c r="JUJ73" s="406"/>
      <c r="JUK73" s="407"/>
      <c r="JUL73" s="408"/>
      <c r="JUM73" s="409"/>
      <c r="JUN73" s="410"/>
      <c r="JUO73" s="411"/>
      <c r="JUP73" s="412"/>
      <c r="JUQ73" s="406"/>
      <c r="JUR73" s="407"/>
      <c r="JUS73" s="408"/>
      <c r="JUT73" s="409"/>
      <c r="JUU73" s="410"/>
      <c r="JUV73" s="411"/>
      <c r="JUW73" s="412"/>
      <c r="JUX73" s="406"/>
      <c r="JUY73" s="407"/>
      <c r="JUZ73" s="408"/>
      <c r="JVA73" s="409"/>
      <c r="JVB73" s="410"/>
      <c r="JVC73" s="411"/>
      <c r="JVD73" s="412"/>
      <c r="JVE73" s="406"/>
      <c r="JVF73" s="407"/>
      <c r="JVG73" s="408"/>
      <c r="JVH73" s="409"/>
      <c r="JVI73" s="410"/>
      <c r="JVJ73" s="411"/>
      <c r="JVK73" s="412"/>
      <c r="JVL73" s="406"/>
      <c r="JVM73" s="407"/>
      <c r="JVN73" s="408"/>
      <c r="JVO73" s="409"/>
      <c r="JVP73" s="410"/>
      <c r="JVQ73" s="411"/>
      <c r="JVR73" s="412"/>
      <c r="JVS73" s="406"/>
      <c r="JVT73" s="407"/>
      <c r="JVU73" s="408"/>
      <c r="JVV73" s="409"/>
      <c r="JVW73" s="410"/>
      <c r="JVX73" s="411"/>
      <c r="JVY73" s="412"/>
      <c r="JVZ73" s="406"/>
      <c r="JWA73" s="407"/>
      <c r="JWB73" s="408"/>
      <c r="JWC73" s="409"/>
      <c r="JWD73" s="410"/>
      <c r="JWE73" s="411"/>
      <c r="JWF73" s="412"/>
      <c r="JWG73" s="406"/>
      <c r="JWH73" s="407"/>
      <c r="JWI73" s="408"/>
      <c r="JWJ73" s="409"/>
      <c r="JWK73" s="410"/>
      <c r="JWL73" s="411"/>
      <c r="JWM73" s="412"/>
      <c r="JWN73" s="406"/>
      <c r="JWO73" s="407"/>
      <c r="JWP73" s="408"/>
      <c r="JWQ73" s="409"/>
      <c r="JWR73" s="410"/>
      <c r="JWS73" s="411"/>
      <c r="JWT73" s="412"/>
      <c r="JWU73" s="406"/>
      <c r="JWV73" s="407"/>
      <c r="JWW73" s="408"/>
      <c r="JWX73" s="409"/>
      <c r="JWY73" s="410"/>
      <c r="JWZ73" s="411"/>
      <c r="JXA73" s="412"/>
      <c r="JXB73" s="406"/>
      <c r="JXC73" s="407"/>
      <c r="JXD73" s="408"/>
      <c r="JXE73" s="409"/>
      <c r="JXF73" s="410"/>
      <c r="JXG73" s="411"/>
      <c r="JXH73" s="412"/>
      <c r="JXI73" s="406"/>
      <c r="JXJ73" s="407"/>
      <c r="JXK73" s="408"/>
      <c r="JXL73" s="409"/>
      <c r="JXM73" s="410"/>
      <c r="JXN73" s="411"/>
      <c r="JXO73" s="412"/>
      <c r="JXP73" s="406"/>
      <c r="JXQ73" s="407"/>
      <c r="JXR73" s="408"/>
      <c r="JXS73" s="409"/>
      <c r="JXT73" s="410"/>
      <c r="JXU73" s="411"/>
      <c r="JXV73" s="412"/>
      <c r="JXW73" s="406"/>
      <c r="JXX73" s="407"/>
      <c r="JXY73" s="408"/>
      <c r="JXZ73" s="409"/>
      <c r="JYA73" s="410"/>
      <c r="JYB73" s="411"/>
      <c r="JYC73" s="412"/>
      <c r="JYD73" s="406"/>
      <c r="JYE73" s="407"/>
      <c r="JYF73" s="408"/>
      <c r="JYG73" s="409"/>
      <c r="JYH73" s="410"/>
      <c r="JYI73" s="411"/>
      <c r="JYJ73" s="412"/>
      <c r="JYK73" s="406"/>
      <c r="JYL73" s="407"/>
      <c r="JYM73" s="408"/>
      <c r="JYN73" s="409"/>
      <c r="JYO73" s="410"/>
      <c r="JYP73" s="411"/>
      <c r="JYQ73" s="412"/>
      <c r="JYR73" s="406"/>
      <c r="JYS73" s="407"/>
      <c r="JYT73" s="408"/>
      <c r="JYU73" s="409"/>
      <c r="JYV73" s="410"/>
      <c r="JYW73" s="411"/>
      <c r="JYX73" s="412"/>
      <c r="JYY73" s="406"/>
      <c r="JYZ73" s="407"/>
      <c r="JZA73" s="408"/>
      <c r="JZB73" s="409"/>
      <c r="JZC73" s="410"/>
      <c r="JZD73" s="411"/>
      <c r="JZE73" s="412"/>
      <c r="JZF73" s="406"/>
      <c r="JZG73" s="407"/>
      <c r="JZH73" s="408"/>
      <c r="JZI73" s="409"/>
      <c r="JZJ73" s="410"/>
      <c r="JZK73" s="411"/>
      <c r="JZL73" s="412"/>
      <c r="JZM73" s="406"/>
      <c r="JZN73" s="407"/>
      <c r="JZO73" s="408"/>
      <c r="JZP73" s="409"/>
      <c r="JZQ73" s="410"/>
      <c r="JZR73" s="411"/>
      <c r="JZS73" s="412"/>
      <c r="JZT73" s="406"/>
      <c r="JZU73" s="407"/>
      <c r="JZV73" s="408"/>
      <c r="JZW73" s="409"/>
      <c r="JZX73" s="410"/>
      <c r="JZY73" s="411"/>
      <c r="JZZ73" s="412"/>
      <c r="KAA73" s="406"/>
      <c r="KAB73" s="407"/>
      <c r="KAC73" s="408"/>
      <c r="KAD73" s="409"/>
      <c r="KAE73" s="410"/>
      <c r="KAF73" s="411"/>
      <c r="KAG73" s="412"/>
      <c r="KAH73" s="406"/>
      <c r="KAI73" s="407"/>
      <c r="KAJ73" s="408"/>
      <c r="KAK73" s="409"/>
      <c r="KAL73" s="410"/>
      <c r="KAM73" s="411"/>
      <c r="KAN73" s="412"/>
      <c r="KAO73" s="406"/>
      <c r="KAP73" s="407"/>
      <c r="KAQ73" s="408"/>
      <c r="KAR73" s="409"/>
      <c r="KAS73" s="410"/>
      <c r="KAT73" s="411"/>
      <c r="KAU73" s="412"/>
      <c r="KAV73" s="406"/>
      <c r="KAW73" s="407"/>
      <c r="KAX73" s="408"/>
      <c r="KAY73" s="409"/>
      <c r="KAZ73" s="410"/>
      <c r="KBA73" s="411"/>
      <c r="KBB73" s="412"/>
      <c r="KBC73" s="406"/>
      <c r="KBD73" s="407"/>
      <c r="KBE73" s="408"/>
      <c r="KBF73" s="409"/>
      <c r="KBG73" s="410"/>
      <c r="KBH73" s="411"/>
      <c r="KBI73" s="412"/>
      <c r="KBJ73" s="406"/>
      <c r="KBK73" s="407"/>
      <c r="KBL73" s="408"/>
      <c r="KBM73" s="409"/>
      <c r="KBN73" s="410"/>
      <c r="KBO73" s="411"/>
      <c r="KBP73" s="412"/>
      <c r="KBQ73" s="406"/>
      <c r="KBR73" s="407"/>
      <c r="KBS73" s="408"/>
      <c r="KBT73" s="409"/>
      <c r="KBU73" s="410"/>
      <c r="KBV73" s="411"/>
      <c r="KBW73" s="412"/>
      <c r="KBX73" s="406"/>
      <c r="KBY73" s="407"/>
      <c r="KBZ73" s="408"/>
      <c r="KCA73" s="409"/>
      <c r="KCB73" s="410"/>
      <c r="KCC73" s="411"/>
      <c r="KCD73" s="412"/>
      <c r="KCE73" s="406"/>
      <c r="KCF73" s="407"/>
      <c r="KCG73" s="408"/>
      <c r="KCH73" s="409"/>
      <c r="KCI73" s="410"/>
      <c r="KCJ73" s="411"/>
      <c r="KCK73" s="412"/>
      <c r="KCL73" s="406"/>
      <c r="KCM73" s="407"/>
      <c r="KCN73" s="408"/>
      <c r="KCO73" s="409"/>
      <c r="KCP73" s="410"/>
      <c r="KCQ73" s="411"/>
      <c r="KCR73" s="412"/>
      <c r="KCS73" s="406"/>
      <c r="KCT73" s="407"/>
      <c r="KCU73" s="408"/>
      <c r="KCV73" s="409"/>
      <c r="KCW73" s="410"/>
      <c r="KCX73" s="411"/>
      <c r="KCY73" s="412"/>
      <c r="KCZ73" s="406"/>
      <c r="KDA73" s="407"/>
      <c r="KDB73" s="408"/>
      <c r="KDC73" s="409"/>
      <c r="KDD73" s="410"/>
      <c r="KDE73" s="411"/>
      <c r="KDF73" s="412"/>
      <c r="KDG73" s="406"/>
      <c r="KDH73" s="407"/>
      <c r="KDI73" s="408"/>
      <c r="KDJ73" s="409"/>
      <c r="KDK73" s="410"/>
      <c r="KDL73" s="411"/>
      <c r="KDM73" s="412"/>
      <c r="KDN73" s="406"/>
      <c r="KDO73" s="407"/>
      <c r="KDP73" s="408"/>
      <c r="KDQ73" s="409"/>
      <c r="KDR73" s="410"/>
      <c r="KDS73" s="411"/>
      <c r="KDT73" s="412"/>
      <c r="KDU73" s="406"/>
      <c r="KDV73" s="407"/>
      <c r="KDW73" s="408"/>
      <c r="KDX73" s="409"/>
      <c r="KDY73" s="410"/>
      <c r="KDZ73" s="411"/>
      <c r="KEA73" s="412"/>
      <c r="KEB73" s="406"/>
      <c r="KEC73" s="407"/>
      <c r="KED73" s="408"/>
      <c r="KEE73" s="409"/>
      <c r="KEF73" s="410"/>
      <c r="KEG73" s="411"/>
      <c r="KEH73" s="412"/>
      <c r="KEI73" s="406"/>
      <c r="KEJ73" s="407"/>
      <c r="KEK73" s="408"/>
      <c r="KEL73" s="409"/>
      <c r="KEM73" s="410"/>
      <c r="KEN73" s="411"/>
      <c r="KEO73" s="412"/>
      <c r="KEP73" s="406"/>
      <c r="KEQ73" s="407"/>
      <c r="KER73" s="408"/>
      <c r="KES73" s="409"/>
      <c r="KET73" s="410"/>
      <c r="KEU73" s="411"/>
      <c r="KEV73" s="412"/>
      <c r="KEW73" s="406"/>
      <c r="KEX73" s="407"/>
      <c r="KEY73" s="408"/>
      <c r="KEZ73" s="409"/>
      <c r="KFA73" s="410"/>
      <c r="KFB73" s="411"/>
      <c r="KFC73" s="412"/>
      <c r="KFD73" s="406"/>
      <c r="KFE73" s="407"/>
      <c r="KFF73" s="408"/>
      <c r="KFG73" s="409"/>
      <c r="KFH73" s="410"/>
      <c r="KFI73" s="411"/>
      <c r="KFJ73" s="412"/>
      <c r="KFK73" s="406"/>
      <c r="KFL73" s="407"/>
      <c r="KFM73" s="408"/>
      <c r="KFN73" s="409"/>
      <c r="KFO73" s="410"/>
      <c r="KFP73" s="411"/>
      <c r="KFQ73" s="412"/>
      <c r="KFR73" s="406"/>
      <c r="KFS73" s="407"/>
      <c r="KFT73" s="408"/>
      <c r="KFU73" s="409"/>
      <c r="KFV73" s="410"/>
      <c r="KFW73" s="411"/>
      <c r="KFX73" s="412"/>
      <c r="KFY73" s="406"/>
      <c r="KFZ73" s="407"/>
      <c r="KGA73" s="408"/>
      <c r="KGB73" s="409"/>
      <c r="KGC73" s="410"/>
      <c r="KGD73" s="411"/>
      <c r="KGE73" s="412"/>
      <c r="KGF73" s="406"/>
      <c r="KGG73" s="407"/>
      <c r="KGH73" s="408"/>
      <c r="KGI73" s="409"/>
      <c r="KGJ73" s="410"/>
      <c r="KGK73" s="411"/>
      <c r="KGL73" s="412"/>
      <c r="KGM73" s="406"/>
      <c r="KGN73" s="407"/>
      <c r="KGO73" s="408"/>
      <c r="KGP73" s="409"/>
      <c r="KGQ73" s="410"/>
      <c r="KGR73" s="411"/>
      <c r="KGS73" s="412"/>
      <c r="KGT73" s="406"/>
      <c r="KGU73" s="407"/>
      <c r="KGV73" s="408"/>
      <c r="KGW73" s="409"/>
      <c r="KGX73" s="410"/>
      <c r="KGY73" s="411"/>
      <c r="KGZ73" s="412"/>
      <c r="KHA73" s="406"/>
      <c r="KHB73" s="407"/>
      <c r="KHC73" s="408"/>
      <c r="KHD73" s="409"/>
      <c r="KHE73" s="410"/>
      <c r="KHF73" s="411"/>
      <c r="KHG73" s="412"/>
      <c r="KHH73" s="406"/>
      <c r="KHI73" s="407"/>
      <c r="KHJ73" s="408"/>
      <c r="KHK73" s="409"/>
      <c r="KHL73" s="410"/>
      <c r="KHM73" s="411"/>
      <c r="KHN73" s="412"/>
      <c r="KHO73" s="406"/>
      <c r="KHP73" s="407"/>
      <c r="KHQ73" s="408"/>
      <c r="KHR73" s="409"/>
      <c r="KHS73" s="410"/>
      <c r="KHT73" s="411"/>
      <c r="KHU73" s="412"/>
      <c r="KHV73" s="406"/>
      <c r="KHW73" s="407"/>
      <c r="KHX73" s="408"/>
      <c r="KHY73" s="409"/>
      <c r="KHZ73" s="410"/>
      <c r="KIA73" s="411"/>
      <c r="KIB73" s="412"/>
      <c r="KIC73" s="406"/>
      <c r="KID73" s="407"/>
      <c r="KIE73" s="408"/>
      <c r="KIF73" s="409"/>
      <c r="KIG73" s="410"/>
      <c r="KIH73" s="411"/>
      <c r="KII73" s="412"/>
      <c r="KIJ73" s="406"/>
      <c r="KIK73" s="407"/>
      <c r="KIL73" s="408"/>
      <c r="KIM73" s="409"/>
      <c r="KIN73" s="410"/>
      <c r="KIO73" s="411"/>
      <c r="KIP73" s="412"/>
      <c r="KIQ73" s="406"/>
      <c r="KIR73" s="407"/>
      <c r="KIS73" s="408"/>
      <c r="KIT73" s="409"/>
      <c r="KIU73" s="410"/>
      <c r="KIV73" s="411"/>
      <c r="KIW73" s="412"/>
      <c r="KIX73" s="406"/>
      <c r="KIY73" s="407"/>
      <c r="KIZ73" s="408"/>
      <c r="KJA73" s="409"/>
      <c r="KJB73" s="410"/>
      <c r="KJC73" s="411"/>
      <c r="KJD73" s="412"/>
      <c r="KJE73" s="406"/>
      <c r="KJF73" s="407"/>
      <c r="KJG73" s="408"/>
      <c r="KJH73" s="409"/>
      <c r="KJI73" s="410"/>
      <c r="KJJ73" s="411"/>
      <c r="KJK73" s="412"/>
      <c r="KJL73" s="406"/>
      <c r="KJM73" s="407"/>
      <c r="KJN73" s="408"/>
      <c r="KJO73" s="409"/>
      <c r="KJP73" s="410"/>
      <c r="KJQ73" s="411"/>
      <c r="KJR73" s="412"/>
      <c r="KJS73" s="406"/>
      <c r="KJT73" s="407"/>
      <c r="KJU73" s="408"/>
      <c r="KJV73" s="409"/>
      <c r="KJW73" s="410"/>
      <c r="KJX73" s="411"/>
      <c r="KJY73" s="412"/>
      <c r="KJZ73" s="406"/>
      <c r="KKA73" s="407"/>
      <c r="KKB73" s="408"/>
      <c r="KKC73" s="409"/>
      <c r="KKD73" s="410"/>
      <c r="KKE73" s="411"/>
      <c r="KKF73" s="412"/>
      <c r="KKG73" s="406"/>
      <c r="KKH73" s="407"/>
      <c r="KKI73" s="408"/>
      <c r="KKJ73" s="409"/>
      <c r="KKK73" s="410"/>
      <c r="KKL73" s="411"/>
      <c r="KKM73" s="412"/>
      <c r="KKN73" s="406"/>
      <c r="KKO73" s="407"/>
      <c r="KKP73" s="408"/>
      <c r="KKQ73" s="409"/>
      <c r="KKR73" s="410"/>
      <c r="KKS73" s="411"/>
      <c r="KKT73" s="412"/>
      <c r="KKU73" s="406"/>
      <c r="KKV73" s="407"/>
      <c r="KKW73" s="408"/>
      <c r="KKX73" s="409"/>
      <c r="KKY73" s="410"/>
      <c r="KKZ73" s="411"/>
      <c r="KLA73" s="412"/>
      <c r="KLB73" s="406"/>
      <c r="KLC73" s="407"/>
      <c r="KLD73" s="408"/>
      <c r="KLE73" s="409"/>
      <c r="KLF73" s="410"/>
      <c r="KLG73" s="411"/>
      <c r="KLH73" s="412"/>
      <c r="KLI73" s="406"/>
      <c r="KLJ73" s="407"/>
      <c r="KLK73" s="408"/>
      <c r="KLL73" s="409"/>
      <c r="KLM73" s="410"/>
      <c r="KLN73" s="411"/>
      <c r="KLO73" s="412"/>
      <c r="KLP73" s="406"/>
      <c r="KLQ73" s="407"/>
      <c r="KLR73" s="408"/>
      <c r="KLS73" s="409"/>
      <c r="KLT73" s="410"/>
      <c r="KLU73" s="411"/>
      <c r="KLV73" s="412"/>
      <c r="KLW73" s="406"/>
      <c r="KLX73" s="407"/>
      <c r="KLY73" s="408"/>
      <c r="KLZ73" s="409"/>
      <c r="KMA73" s="410"/>
      <c r="KMB73" s="411"/>
      <c r="KMC73" s="412"/>
      <c r="KMD73" s="406"/>
      <c r="KME73" s="407"/>
      <c r="KMF73" s="408"/>
      <c r="KMG73" s="409"/>
      <c r="KMH73" s="410"/>
      <c r="KMI73" s="411"/>
      <c r="KMJ73" s="412"/>
      <c r="KMK73" s="406"/>
      <c r="KML73" s="407"/>
      <c r="KMM73" s="408"/>
      <c r="KMN73" s="409"/>
      <c r="KMO73" s="410"/>
      <c r="KMP73" s="411"/>
      <c r="KMQ73" s="412"/>
      <c r="KMR73" s="406"/>
      <c r="KMS73" s="407"/>
      <c r="KMT73" s="408"/>
      <c r="KMU73" s="409"/>
      <c r="KMV73" s="410"/>
      <c r="KMW73" s="411"/>
      <c r="KMX73" s="412"/>
      <c r="KMY73" s="406"/>
      <c r="KMZ73" s="407"/>
      <c r="KNA73" s="408"/>
      <c r="KNB73" s="409"/>
      <c r="KNC73" s="410"/>
      <c r="KND73" s="411"/>
      <c r="KNE73" s="412"/>
      <c r="KNF73" s="406"/>
      <c r="KNG73" s="407"/>
      <c r="KNH73" s="408"/>
      <c r="KNI73" s="409"/>
      <c r="KNJ73" s="410"/>
      <c r="KNK73" s="411"/>
      <c r="KNL73" s="412"/>
      <c r="KNM73" s="406"/>
      <c r="KNN73" s="407"/>
      <c r="KNO73" s="408"/>
      <c r="KNP73" s="409"/>
      <c r="KNQ73" s="410"/>
      <c r="KNR73" s="411"/>
      <c r="KNS73" s="412"/>
      <c r="KNT73" s="406"/>
      <c r="KNU73" s="407"/>
      <c r="KNV73" s="408"/>
      <c r="KNW73" s="409"/>
      <c r="KNX73" s="410"/>
      <c r="KNY73" s="411"/>
      <c r="KNZ73" s="412"/>
      <c r="KOA73" s="406"/>
      <c r="KOB73" s="407"/>
      <c r="KOC73" s="408"/>
      <c r="KOD73" s="409"/>
      <c r="KOE73" s="410"/>
      <c r="KOF73" s="411"/>
      <c r="KOG73" s="412"/>
      <c r="KOH73" s="406"/>
      <c r="KOI73" s="407"/>
      <c r="KOJ73" s="408"/>
      <c r="KOK73" s="409"/>
      <c r="KOL73" s="410"/>
      <c r="KOM73" s="411"/>
      <c r="KON73" s="412"/>
      <c r="KOO73" s="406"/>
      <c r="KOP73" s="407"/>
      <c r="KOQ73" s="408"/>
      <c r="KOR73" s="409"/>
      <c r="KOS73" s="410"/>
      <c r="KOT73" s="411"/>
      <c r="KOU73" s="412"/>
      <c r="KOV73" s="406"/>
      <c r="KOW73" s="407"/>
      <c r="KOX73" s="408"/>
      <c r="KOY73" s="409"/>
      <c r="KOZ73" s="410"/>
      <c r="KPA73" s="411"/>
      <c r="KPB73" s="412"/>
      <c r="KPC73" s="406"/>
      <c r="KPD73" s="407"/>
      <c r="KPE73" s="408"/>
      <c r="KPF73" s="409"/>
      <c r="KPG73" s="410"/>
      <c r="KPH73" s="411"/>
      <c r="KPI73" s="412"/>
      <c r="KPJ73" s="406"/>
      <c r="KPK73" s="407"/>
      <c r="KPL73" s="408"/>
      <c r="KPM73" s="409"/>
      <c r="KPN73" s="410"/>
      <c r="KPO73" s="411"/>
      <c r="KPP73" s="412"/>
      <c r="KPQ73" s="406"/>
      <c r="KPR73" s="407"/>
      <c r="KPS73" s="408"/>
      <c r="KPT73" s="409"/>
      <c r="KPU73" s="410"/>
      <c r="KPV73" s="411"/>
      <c r="KPW73" s="412"/>
      <c r="KPX73" s="406"/>
      <c r="KPY73" s="407"/>
      <c r="KPZ73" s="408"/>
      <c r="KQA73" s="409"/>
      <c r="KQB73" s="410"/>
      <c r="KQC73" s="411"/>
      <c r="KQD73" s="412"/>
      <c r="KQE73" s="406"/>
      <c r="KQF73" s="407"/>
      <c r="KQG73" s="408"/>
      <c r="KQH73" s="409"/>
      <c r="KQI73" s="410"/>
      <c r="KQJ73" s="411"/>
      <c r="KQK73" s="412"/>
      <c r="KQL73" s="406"/>
      <c r="KQM73" s="407"/>
      <c r="KQN73" s="408"/>
      <c r="KQO73" s="409"/>
      <c r="KQP73" s="410"/>
      <c r="KQQ73" s="411"/>
      <c r="KQR73" s="412"/>
      <c r="KQS73" s="406"/>
      <c r="KQT73" s="407"/>
      <c r="KQU73" s="408"/>
      <c r="KQV73" s="409"/>
      <c r="KQW73" s="410"/>
      <c r="KQX73" s="411"/>
      <c r="KQY73" s="412"/>
      <c r="KQZ73" s="406"/>
      <c r="KRA73" s="407"/>
      <c r="KRB73" s="408"/>
      <c r="KRC73" s="409"/>
      <c r="KRD73" s="410"/>
      <c r="KRE73" s="411"/>
      <c r="KRF73" s="412"/>
      <c r="KRG73" s="406"/>
      <c r="KRH73" s="407"/>
      <c r="KRI73" s="408"/>
      <c r="KRJ73" s="409"/>
      <c r="KRK73" s="410"/>
      <c r="KRL73" s="411"/>
      <c r="KRM73" s="412"/>
      <c r="KRN73" s="406"/>
      <c r="KRO73" s="407"/>
      <c r="KRP73" s="408"/>
      <c r="KRQ73" s="409"/>
      <c r="KRR73" s="410"/>
      <c r="KRS73" s="411"/>
      <c r="KRT73" s="412"/>
      <c r="KRU73" s="406"/>
      <c r="KRV73" s="407"/>
      <c r="KRW73" s="408"/>
      <c r="KRX73" s="409"/>
      <c r="KRY73" s="410"/>
      <c r="KRZ73" s="411"/>
      <c r="KSA73" s="412"/>
      <c r="KSB73" s="406"/>
      <c r="KSC73" s="407"/>
      <c r="KSD73" s="408"/>
      <c r="KSE73" s="409"/>
      <c r="KSF73" s="410"/>
      <c r="KSG73" s="411"/>
      <c r="KSH73" s="412"/>
      <c r="KSI73" s="406"/>
      <c r="KSJ73" s="407"/>
      <c r="KSK73" s="408"/>
      <c r="KSL73" s="409"/>
      <c r="KSM73" s="410"/>
      <c r="KSN73" s="411"/>
      <c r="KSO73" s="412"/>
      <c r="KSP73" s="406"/>
      <c r="KSQ73" s="407"/>
      <c r="KSR73" s="408"/>
      <c r="KSS73" s="409"/>
      <c r="KST73" s="410"/>
      <c r="KSU73" s="411"/>
      <c r="KSV73" s="412"/>
      <c r="KSW73" s="406"/>
      <c r="KSX73" s="407"/>
      <c r="KSY73" s="408"/>
      <c r="KSZ73" s="409"/>
      <c r="KTA73" s="410"/>
      <c r="KTB73" s="411"/>
      <c r="KTC73" s="412"/>
      <c r="KTD73" s="406"/>
      <c r="KTE73" s="407"/>
      <c r="KTF73" s="408"/>
      <c r="KTG73" s="409"/>
      <c r="KTH73" s="410"/>
      <c r="KTI73" s="411"/>
      <c r="KTJ73" s="412"/>
      <c r="KTK73" s="406"/>
      <c r="KTL73" s="407"/>
      <c r="KTM73" s="408"/>
      <c r="KTN73" s="409"/>
      <c r="KTO73" s="410"/>
      <c r="KTP73" s="411"/>
      <c r="KTQ73" s="412"/>
      <c r="KTR73" s="406"/>
      <c r="KTS73" s="407"/>
      <c r="KTT73" s="408"/>
      <c r="KTU73" s="409"/>
      <c r="KTV73" s="410"/>
      <c r="KTW73" s="411"/>
      <c r="KTX73" s="412"/>
      <c r="KTY73" s="406"/>
      <c r="KTZ73" s="407"/>
      <c r="KUA73" s="408"/>
      <c r="KUB73" s="409"/>
      <c r="KUC73" s="410"/>
      <c r="KUD73" s="411"/>
      <c r="KUE73" s="412"/>
      <c r="KUF73" s="406"/>
      <c r="KUG73" s="407"/>
      <c r="KUH73" s="408"/>
      <c r="KUI73" s="409"/>
      <c r="KUJ73" s="410"/>
      <c r="KUK73" s="411"/>
      <c r="KUL73" s="412"/>
      <c r="KUM73" s="406"/>
      <c r="KUN73" s="407"/>
      <c r="KUO73" s="408"/>
      <c r="KUP73" s="409"/>
      <c r="KUQ73" s="410"/>
      <c r="KUR73" s="411"/>
      <c r="KUS73" s="412"/>
      <c r="KUT73" s="406"/>
      <c r="KUU73" s="407"/>
      <c r="KUV73" s="408"/>
      <c r="KUW73" s="409"/>
      <c r="KUX73" s="410"/>
      <c r="KUY73" s="411"/>
      <c r="KUZ73" s="412"/>
      <c r="KVA73" s="406"/>
      <c r="KVB73" s="407"/>
      <c r="KVC73" s="408"/>
      <c r="KVD73" s="409"/>
      <c r="KVE73" s="410"/>
      <c r="KVF73" s="411"/>
      <c r="KVG73" s="412"/>
      <c r="KVH73" s="406"/>
      <c r="KVI73" s="407"/>
      <c r="KVJ73" s="408"/>
      <c r="KVK73" s="409"/>
      <c r="KVL73" s="410"/>
      <c r="KVM73" s="411"/>
      <c r="KVN73" s="412"/>
      <c r="KVO73" s="406"/>
      <c r="KVP73" s="407"/>
      <c r="KVQ73" s="408"/>
      <c r="KVR73" s="409"/>
      <c r="KVS73" s="410"/>
      <c r="KVT73" s="411"/>
      <c r="KVU73" s="412"/>
      <c r="KVV73" s="406"/>
      <c r="KVW73" s="407"/>
      <c r="KVX73" s="408"/>
      <c r="KVY73" s="409"/>
      <c r="KVZ73" s="410"/>
      <c r="KWA73" s="411"/>
      <c r="KWB73" s="412"/>
      <c r="KWC73" s="406"/>
      <c r="KWD73" s="407"/>
      <c r="KWE73" s="408"/>
      <c r="KWF73" s="409"/>
      <c r="KWG73" s="410"/>
      <c r="KWH73" s="411"/>
      <c r="KWI73" s="412"/>
      <c r="KWJ73" s="406"/>
      <c r="KWK73" s="407"/>
      <c r="KWL73" s="408"/>
      <c r="KWM73" s="409"/>
      <c r="KWN73" s="410"/>
      <c r="KWO73" s="411"/>
      <c r="KWP73" s="412"/>
      <c r="KWQ73" s="406"/>
      <c r="KWR73" s="407"/>
      <c r="KWS73" s="408"/>
      <c r="KWT73" s="409"/>
      <c r="KWU73" s="410"/>
      <c r="KWV73" s="411"/>
      <c r="KWW73" s="412"/>
      <c r="KWX73" s="406"/>
      <c r="KWY73" s="407"/>
      <c r="KWZ73" s="408"/>
      <c r="KXA73" s="409"/>
      <c r="KXB73" s="410"/>
      <c r="KXC73" s="411"/>
      <c r="KXD73" s="412"/>
      <c r="KXE73" s="406"/>
      <c r="KXF73" s="407"/>
      <c r="KXG73" s="408"/>
      <c r="KXH73" s="409"/>
      <c r="KXI73" s="410"/>
      <c r="KXJ73" s="411"/>
      <c r="KXK73" s="412"/>
      <c r="KXL73" s="406"/>
      <c r="KXM73" s="407"/>
      <c r="KXN73" s="408"/>
      <c r="KXO73" s="409"/>
      <c r="KXP73" s="410"/>
      <c r="KXQ73" s="411"/>
      <c r="KXR73" s="412"/>
      <c r="KXS73" s="406"/>
      <c r="KXT73" s="407"/>
      <c r="KXU73" s="408"/>
      <c r="KXV73" s="409"/>
      <c r="KXW73" s="410"/>
      <c r="KXX73" s="411"/>
      <c r="KXY73" s="412"/>
      <c r="KXZ73" s="406"/>
      <c r="KYA73" s="407"/>
      <c r="KYB73" s="408"/>
      <c r="KYC73" s="409"/>
      <c r="KYD73" s="410"/>
      <c r="KYE73" s="411"/>
      <c r="KYF73" s="412"/>
      <c r="KYG73" s="406"/>
      <c r="KYH73" s="407"/>
      <c r="KYI73" s="408"/>
      <c r="KYJ73" s="409"/>
      <c r="KYK73" s="410"/>
      <c r="KYL73" s="411"/>
      <c r="KYM73" s="412"/>
      <c r="KYN73" s="406"/>
      <c r="KYO73" s="407"/>
      <c r="KYP73" s="408"/>
      <c r="KYQ73" s="409"/>
      <c r="KYR73" s="410"/>
      <c r="KYS73" s="411"/>
      <c r="KYT73" s="412"/>
      <c r="KYU73" s="406"/>
      <c r="KYV73" s="407"/>
      <c r="KYW73" s="408"/>
      <c r="KYX73" s="409"/>
      <c r="KYY73" s="410"/>
      <c r="KYZ73" s="411"/>
      <c r="KZA73" s="412"/>
      <c r="KZB73" s="406"/>
      <c r="KZC73" s="407"/>
      <c r="KZD73" s="408"/>
      <c r="KZE73" s="409"/>
      <c r="KZF73" s="410"/>
      <c r="KZG73" s="411"/>
      <c r="KZH73" s="412"/>
      <c r="KZI73" s="406"/>
      <c r="KZJ73" s="407"/>
      <c r="KZK73" s="408"/>
      <c r="KZL73" s="409"/>
      <c r="KZM73" s="410"/>
      <c r="KZN73" s="411"/>
      <c r="KZO73" s="412"/>
      <c r="KZP73" s="406"/>
      <c r="KZQ73" s="407"/>
      <c r="KZR73" s="408"/>
      <c r="KZS73" s="409"/>
      <c r="KZT73" s="410"/>
      <c r="KZU73" s="411"/>
      <c r="KZV73" s="412"/>
      <c r="KZW73" s="406"/>
      <c r="KZX73" s="407"/>
      <c r="KZY73" s="408"/>
      <c r="KZZ73" s="409"/>
      <c r="LAA73" s="410"/>
      <c r="LAB73" s="411"/>
      <c r="LAC73" s="412"/>
      <c r="LAD73" s="406"/>
      <c r="LAE73" s="407"/>
      <c r="LAF73" s="408"/>
      <c r="LAG73" s="409"/>
      <c r="LAH73" s="410"/>
      <c r="LAI73" s="411"/>
      <c r="LAJ73" s="412"/>
      <c r="LAK73" s="406"/>
      <c r="LAL73" s="407"/>
      <c r="LAM73" s="408"/>
      <c r="LAN73" s="409"/>
      <c r="LAO73" s="410"/>
      <c r="LAP73" s="411"/>
      <c r="LAQ73" s="412"/>
      <c r="LAR73" s="406"/>
      <c r="LAS73" s="407"/>
      <c r="LAT73" s="408"/>
      <c r="LAU73" s="409"/>
      <c r="LAV73" s="410"/>
      <c r="LAW73" s="411"/>
      <c r="LAX73" s="412"/>
      <c r="LAY73" s="406"/>
      <c r="LAZ73" s="407"/>
      <c r="LBA73" s="408"/>
      <c r="LBB73" s="409"/>
      <c r="LBC73" s="410"/>
      <c r="LBD73" s="411"/>
      <c r="LBE73" s="412"/>
      <c r="LBF73" s="406"/>
      <c r="LBG73" s="407"/>
      <c r="LBH73" s="408"/>
      <c r="LBI73" s="409"/>
      <c r="LBJ73" s="410"/>
      <c r="LBK73" s="411"/>
      <c r="LBL73" s="412"/>
      <c r="LBM73" s="406"/>
      <c r="LBN73" s="407"/>
      <c r="LBO73" s="408"/>
      <c r="LBP73" s="409"/>
      <c r="LBQ73" s="410"/>
      <c r="LBR73" s="411"/>
      <c r="LBS73" s="412"/>
      <c r="LBT73" s="406"/>
      <c r="LBU73" s="407"/>
      <c r="LBV73" s="408"/>
      <c r="LBW73" s="409"/>
      <c r="LBX73" s="410"/>
      <c r="LBY73" s="411"/>
      <c r="LBZ73" s="412"/>
      <c r="LCA73" s="406"/>
      <c r="LCB73" s="407"/>
      <c r="LCC73" s="408"/>
      <c r="LCD73" s="409"/>
      <c r="LCE73" s="410"/>
      <c r="LCF73" s="411"/>
      <c r="LCG73" s="412"/>
      <c r="LCH73" s="406"/>
      <c r="LCI73" s="407"/>
      <c r="LCJ73" s="408"/>
      <c r="LCK73" s="409"/>
      <c r="LCL73" s="410"/>
      <c r="LCM73" s="411"/>
      <c r="LCN73" s="412"/>
      <c r="LCO73" s="406"/>
      <c r="LCP73" s="407"/>
      <c r="LCQ73" s="408"/>
      <c r="LCR73" s="409"/>
      <c r="LCS73" s="410"/>
      <c r="LCT73" s="411"/>
      <c r="LCU73" s="412"/>
      <c r="LCV73" s="406"/>
      <c r="LCW73" s="407"/>
      <c r="LCX73" s="408"/>
      <c r="LCY73" s="409"/>
      <c r="LCZ73" s="410"/>
      <c r="LDA73" s="411"/>
      <c r="LDB73" s="412"/>
      <c r="LDC73" s="406"/>
      <c r="LDD73" s="407"/>
      <c r="LDE73" s="408"/>
      <c r="LDF73" s="409"/>
      <c r="LDG73" s="410"/>
      <c r="LDH73" s="411"/>
      <c r="LDI73" s="412"/>
      <c r="LDJ73" s="406"/>
      <c r="LDK73" s="407"/>
      <c r="LDL73" s="408"/>
      <c r="LDM73" s="409"/>
      <c r="LDN73" s="410"/>
      <c r="LDO73" s="411"/>
      <c r="LDP73" s="412"/>
      <c r="LDQ73" s="406"/>
      <c r="LDR73" s="407"/>
      <c r="LDS73" s="408"/>
      <c r="LDT73" s="409"/>
      <c r="LDU73" s="410"/>
      <c r="LDV73" s="411"/>
      <c r="LDW73" s="412"/>
      <c r="LDX73" s="406"/>
      <c r="LDY73" s="407"/>
      <c r="LDZ73" s="408"/>
      <c r="LEA73" s="409"/>
      <c r="LEB73" s="410"/>
      <c r="LEC73" s="411"/>
      <c r="LED73" s="412"/>
      <c r="LEE73" s="406"/>
      <c r="LEF73" s="407"/>
      <c r="LEG73" s="408"/>
      <c r="LEH73" s="409"/>
      <c r="LEI73" s="410"/>
      <c r="LEJ73" s="411"/>
      <c r="LEK73" s="412"/>
      <c r="LEL73" s="406"/>
      <c r="LEM73" s="407"/>
      <c r="LEN73" s="408"/>
      <c r="LEO73" s="409"/>
      <c r="LEP73" s="410"/>
      <c r="LEQ73" s="411"/>
      <c r="LER73" s="412"/>
      <c r="LES73" s="406"/>
      <c r="LET73" s="407"/>
      <c r="LEU73" s="408"/>
      <c r="LEV73" s="409"/>
      <c r="LEW73" s="410"/>
      <c r="LEX73" s="411"/>
      <c r="LEY73" s="412"/>
      <c r="LEZ73" s="406"/>
      <c r="LFA73" s="407"/>
      <c r="LFB73" s="408"/>
      <c r="LFC73" s="409"/>
      <c r="LFD73" s="410"/>
      <c r="LFE73" s="411"/>
      <c r="LFF73" s="412"/>
      <c r="LFG73" s="406"/>
      <c r="LFH73" s="407"/>
      <c r="LFI73" s="408"/>
      <c r="LFJ73" s="409"/>
      <c r="LFK73" s="410"/>
      <c r="LFL73" s="411"/>
      <c r="LFM73" s="412"/>
      <c r="LFN73" s="406"/>
      <c r="LFO73" s="407"/>
      <c r="LFP73" s="408"/>
      <c r="LFQ73" s="409"/>
      <c r="LFR73" s="410"/>
      <c r="LFS73" s="411"/>
      <c r="LFT73" s="412"/>
      <c r="LFU73" s="406"/>
      <c r="LFV73" s="407"/>
      <c r="LFW73" s="408"/>
      <c r="LFX73" s="409"/>
      <c r="LFY73" s="410"/>
      <c r="LFZ73" s="411"/>
      <c r="LGA73" s="412"/>
      <c r="LGB73" s="406"/>
      <c r="LGC73" s="407"/>
      <c r="LGD73" s="408"/>
      <c r="LGE73" s="409"/>
      <c r="LGF73" s="410"/>
      <c r="LGG73" s="411"/>
      <c r="LGH73" s="412"/>
      <c r="LGI73" s="406"/>
      <c r="LGJ73" s="407"/>
      <c r="LGK73" s="408"/>
      <c r="LGL73" s="409"/>
      <c r="LGM73" s="410"/>
      <c r="LGN73" s="411"/>
      <c r="LGO73" s="412"/>
      <c r="LGP73" s="406"/>
      <c r="LGQ73" s="407"/>
      <c r="LGR73" s="408"/>
      <c r="LGS73" s="409"/>
      <c r="LGT73" s="410"/>
      <c r="LGU73" s="411"/>
      <c r="LGV73" s="412"/>
      <c r="LGW73" s="406"/>
      <c r="LGX73" s="407"/>
      <c r="LGY73" s="408"/>
      <c r="LGZ73" s="409"/>
      <c r="LHA73" s="410"/>
      <c r="LHB73" s="411"/>
      <c r="LHC73" s="412"/>
      <c r="LHD73" s="406"/>
      <c r="LHE73" s="407"/>
      <c r="LHF73" s="408"/>
      <c r="LHG73" s="409"/>
      <c r="LHH73" s="410"/>
      <c r="LHI73" s="411"/>
      <c r="LHJ73" s="412"/>
      <c r="LHK73" s="406"/>
      <c r="LHL73" s="407"/>
      <c r="LHM73" s="408"/>
      <c r="LHN73" s="409"/>
      <c r="LHO73" s="410"/>
      <c r="LHP73" s="411"/>
      <c r="LHQ73" s="412"/>
      <c r="LHR73" s="406"/>
      <c r="LHS73" s="407"/>
      <c r="LHT73" s="408"/>
      <c r="LHU73" s="409"/>
      <c r="LHV73" s="410"/>
      <c r="LHW73" s="411"/>
      <c r="LHX73" s="412"/>
      <c r="LHY73" s="406"/>
      <c r="LHZ73" s="407"/>
      <c r="LIA73" s="408"/>
      <c r="LIB73" s="409"/>
      <c r="LIC73" s="410"/>
      <c r="LID73" s="411"/>
      <c r="LIE73" s="412"/>
      <c r="LIF73" s="406"/>
      <c r="LIG73" s="407"/>
      <c r="LIH73" s="408"/>
      <c r="LII73" s="409"/>
      <c r="LIJ73" s="410"/>
      <c r="LIK73" s="411"/>
      <c r="LIL73" s="412"/>
      <c r="LIM73" s="406"/>
      <c r="LIN73" s="407"/>
      <c r="LIO73" s="408"/>
      <c r="LIP73" s="409"/>
      <c r="LIQ73" s="410"/>
      <c r="LIR73" s="411"/>
      <c r="LIS73" s="412"/>
      <c r="LIT73" s="406"/>
      <c r="LIU73" s="407"/>
      <c r="LIV73" s="408"/>
      <c r="LIW73" s="409"/>
      <c r="LIX73" s="410"/>
      <c r="LIY73" s="411"/>
      <c r="LIZ73" s="412"/>
      <c r="LJA73" s="406"/>
      <c r="LJB73" s="407"/>
      <c r="LJC73" s="408"/>
      <c r="LJD73" s="409"/>
      <c r="LJE73" s="410"/>
      <c r="LJF73" s="411"/>
      <c r="LJG73" s="412"/>
      <c r="LJH73" s="406"/>
      <c r="LJI73" s="407"/>
      <c r="LJJ73" s="408"/>
      <c r="LJK73" s="409"/>
      <c r="LJL73" s="410"/>
      <c r="LJM73" s="411"/>
      <c r="LJN73" s="412"/>
      <c r="LJO73" s="406"/>
      <c r="LJP73" s="407"/>
      <c r="LJQ73" s="408"/>
      <c r="LJR73" s="409"/>
      <c r="LJS73" s="410"/>
      <c r="LJT73" s="411"/>
      <c r="LJU73" s="412"/>
      <c r="LJV73" s="406"/>
      <c r="LJW73" s="407"/>
      <c r="LJX73" s="408"/>
      <c r="LJY73" s="409"/>
      <c r="LJZ73" s="410"/>
      <c r="LKA73" s="411"/>
      <c r="LKB73" s="412"/>
      <c r="LKC73" s="406"/>
      <c r="LKD73" s="407"/>
      <c r="LKE73" s="408"/>
      <c r="LKF73" s="409"/>
      <c r="LKG73" s="410"/>
      <c r="LKH73" s="411"/>
      <c r="LKI73" s="412"/>
      <c r="LKJ73" s="406"/>
      <c r="LKK73" s="407"/>
      <c r="LKL73" s="408"/>
      <c r="LKM73" s="409"/>
      <c r="LKN73" s="410"/>
      <c r="LKO73" s="411"/>
      <c r="LKP73" s="412"/>
      <c r="LKQ73" s="406"/>
      <c r="LKR73" s="407"/>
      <c r="LKS73" s="408"/>
      <c r="LKT73" s="409"/>
      <c r="LKU73" s="410"/>
      <c r="LKV73" s="411"/>
      <c r="LKW73" s="412"/>
      <c r="LKX73" s="406"/>
      <c r="LKY73" s="407"/>
      <c r="LKZ73" s="408"/>
      <c r="LLA73" s="409"/>
      <c r="LLB73" s="410"/>
      <c r="LLC73" s="411"/>
      <c r="LLD73" s="412"/>
      <c r="LLE73" s="406"/>
      <c r="LLF73" s="407"/>
      <c r="LLG73" s="408"/>
      <c r="LLH73" s="409"/>
      <c r="LLI73" s="410"/>
      <c r="LLJ73" s="411"/>
      <c r="LLK73" s="412"/>
      <c r="LLL73" s="406"/>
      <c r="LLM73" s="407"/>
      <c r="LLN73" s="408"/>
      <c r="LLO73" s="409"/>
      <c r="LLP73" s="410"/>
      <c r="LLQ73" s="411"/>
      <c r="LLR73" s="412"/>
      <c r="LLS73" s="406"/>
      <c r="LLT73" s="407"/>
      <c r="LLU73" s="408"/>
      <c r="LLV73" s="409"/>
      <c r="LLW73" s="410"/>
      <c r="LLX73" s="411"/>
      <c r="LLY73" s="412"/>
      <c r="LLZ73" s="406"/>
      <c r="LMA73" s="407"/>
      <c r="LMB73" s="408"/>
      <c r="LMC73" s="409"/>
      <c r="LMD73" s="410"/>
      <c r="LME73" s="411"/>
      <c r="LMF73" s="412"/>
      <c r="LMG73" s="406"/>
      <c r="LMH73" s="407"/>
      <c r="LMI73" s="408"/>
      <c r="LMJ73" s="409"/>
      <c r="LMK73" s="410"/>
      <c r="LML73" s="411"/>
      <c r="LMM73" s="412"/>
      <c r="LMN73" s="406"/>
      <c r="LMO73" s="407"/>
      <c r="LMP73" s="408"/>
      <c r="LMQ73" s="409"/>
      <c r="LMR73" s="410"/>
      <c r="LMS73" s="411"/>
      <c r="LMT73" s="412"/>
      <c r="LMU73" s="406"/>
      <c r="LMV73" s="407"/>
      <c r="LMW73" s="408"/>
      <c r="LMX73" s="409"/>
      <c r="LMY73" s="410"/>
      <c r="LMZ73" s="411"/>
      <c r="LNA73" s="412"/>
      <c r="LNB73" s="406"/>
      <c r="LNC73" s="407"/>
      <c r="LND73" s="408"/>
      <c r="LNE73" s="409"/>
      <c r="LNF73" s="410"/>
      <c r="LNG73" s="411"/>
      <c r="LNH73" s="412"/>
      <c r="LNI73" s="406"/>
      <c r="LNJ73" s="407"/>
      <c r="LNK73" s="408"/>
      <c r="LNL73" s="409"/>
      <c r="LNM73" s="410"/>
      <c r="LNN73" s="411"/>
      <c r="LNO73" s="412"/>
      <c r="LNP73" s="406"/>
      <c r="LNQ73" s="407"/>
      <c r="LNR73" s="408"/>
      <c r="LNS73" s="409"/>
      <c r="LNT73" s="410"/>
      <c r="LNU73" s="411"/>
      <c r="LNV73" s="412"/>
      <c r="LNW73" s="406"/>
      <c r="LNX73" s="407"/>
      <c r="LNY73" s="408"/>
      <c r="LNZ73" s="409"/>
      <c r="LOA73" s="410"/>
      <c r="LOB73" s="411"/>
      <c r="LOC73" s="412"/>
      <c r="LOD73" s="406"/>
      <c r="LOE73" s="407"/>
      <c r="LOF73" s="408"/>
      <c r="LOG73" s="409"/>
      <c r="LOH73" s="410"/>
      <c r="LOI73" s="411"/>
      <c r="LOJ73" s="412"/>
      <c r="LOK73" s="406"/>
      <c r="LOL73" s="407"/>
      <c r="LOM73" s="408"/>
      <c r="LON73" s="409"/>
      <c r="LOO73" s="410"/>
      <c r="LOP73" s="411"/>
      <c r="LOQ73" s="412"/>
      <c r="LOR73" s="406"/>
      <c r="LOS73" s="407"/>
      <c r="LOT73" s="408"/>
      <c r="LOU73" s="409"/>
      <c r="LOV73" s="410"/>
      <c r="LOW73" s="411"/>
      <c r="LOX73" s="412"/>
      <c r="LOY73" s="406"/>
      <c r="LOZ73" s="407"/>
      <c r="LPA73" s="408"/>
      <c r="LPB73" s="409"/>
      <c r="LPC73" s="410"/>
      <c r="LPD73" s="411"/>
      <c r="LPE73" s="412"/>
      <c r="LPF73" s="406"/>
      <c r="LPG73" s="407"/>
      <c r="LPH73" s="408"/>
      <c r="LPI73" s="409"/>
      <c r="LPJ73" s="410"/>
      <c r="LPK73" s="411"/>
      <c r="LPL73" s="412"/>
      <c r="LPM73" s="406"/>
      <c r="LPN73" s="407"/>
      <c r="LPO73" s="408"/>
      <c r="LPP73" s="409"/>
      <c r="LPQ73" s="410"/>
      <c r="LPR73" s="411"/>
      <c r="LPS73" s="412"/>
      <c r="LPT73" s="406"/>
      <c r="LPU73" s="407"/>
      <c r="LPV73" s="408"/>
      <c r="LPW73" s="409"/>
      <c r="LPX73" s="410"/>
      <c r="LPY73" s="411"/>
      <c r="LPZ73" s="412"/>
      <c r="LQA73" s="406"/>
      <c r="LQB73" s="407"/>
      <c r="LQC73" s="408"/>
      <c r="LQD73" s="409"/>
      <c r="LQE73" s="410"/>
      <c r="LQF73" s="411"/>
      <c r="LQG73" s="412"/>
      <c r="LQH73" s="406"/>
      <c r="LQI73" s="407"/>
      <c r="LQJ73" s="408"/>
      <c r="LQK73" s="409"/>
      <c r="LQL73" s="410"/>
      <c r="LQM73" s="411"/>
      <c r="LQN73" s="412"/>
      <c r="LQO73" s="406"/>
      <c r="LQP73" s="407"/>
      <c r="LQQ73" s="408"/>
      <c r="LQR73" s="409"/>
      <c r="LQS73" s="410"/>
      <c r="LQT73" s="411"/>
      <c r="LQU73" s="412"/>
      <c r="LQV73" s="406"/>
      <c r="LQW73" s="407"/>
      <c r="LQX73" s="408"/>
      <c r="LQY73" s="409"/>
      <c r="LQZ73" s="410"/>
      <c r="LRA73" s="411"/>
      <c r="LRB73" s="412"/>
      <c r="LRC73" s="406"/>
      <c r="LRD73" s="407"/>
      <c r="LRE73" s="408"/>
      <c r="LRF73" s="409"/>
      <c r="LRG73" s="410"/>
      <c r="LRH73" s="411"/>
      <c r="LRI73" s="412"/>
      <c r="LRJ73" s="406"/>
      <c r="LRK73" s="407"/>
      <c r="LRL73" s="408"/>
      <c r="LRM73" s="409"/>
      <c r="LRN73" s="410"/>
      <c r="LRO73" s="411"/>
      <c r="LRP73" s="412"/>
      <c r="LRQ73" s="406"/>
      <c r="LRR73" s="407"/>
      <c r="LRS73" s="408"/>
      <c r="LRT73" s="409"/>
      <c r="LRU73" s="410"/>
      <c r="LRV73" s="411"/>
      <c r="LRW73" s="412"/>
      <c r="LRX73" s="406"/>
      <c r="LRY73" s="407"/>
      <c r="LRZ73" s="408"/>
      <c r="LSA73" s="409"/>
      <c r="LSB73" s="410"/>
      <c r="LSC73" s="411"/>
      <c r="LSD73" s="412"/>
      <c r="LSE73" s="406"/>
      <c r="LSF73" s="407"/>
      <c r="LSG73" s="408"/>
      <c r="LSH73" s="409"/>
      <c r="LSI73" s="410"/>
      <c r="LSJ73" s="411"/>
      <c r="LSK73" s="412"/>
      <c r="LSL73" s="406"/>
      <c r="LSM73" s="407"/>
      <c r="LSN73" s="408"/>
      <c r="LSO73" s="409"/>
      <c r="LSP73" s="410"/>
      <c r="LSQ73" s="411"/>
      <c r="LSR73" s="412"/>
      <c r="LSS73" s="406"/>
      <c r="LST73" s="407"/>
      <c r="LSU73" s="408"/>
      <c r="LSV73" s="409"/>
      <c r="LSW73" s="410"/>
      <c r="LSX73" s="411"/>
      <c r="LSY73" s="412"/>
      <c r="LSZ73" s="406"/>
      <c r="LTA73" s="407"/>
      <c r="LTB73" s="408"/>
      <c r="LTC73" s="409"/>
      <c r="LTD73" s="410"/>
      <c r="LTE73" s="411"/>
      <c r="LTF73" s="412"/>
      <c r="LTG73" s="406"/>
      <c r="LTH73" s="407"/>
      <c r="LTI73" s="408"/>
      <c r="LTJ73" s="409"/>
      <c r="LTK73" s="410"/>
      <c r="LTL73" s="411"/>
      <c r="LTM73" s="412"/>
      <c r="LTN73" s="406"/>
      <c r="LTO73" s="407"/>
      <c r="LTP73" s="408"/>
      <c r="LTQ73" s="409"/>
      <c r="LTR73" s="410"/>
      <c r="LTS73" s="411"/>
      <c r="LTT73" s="412"/>
      <c r="LTU73" s="406"/>
      <c r="LTV73" s="407"/>
      <c r="LTW73" s="408"/>
      <c r="LTX73" s="409"/>
      <c r="LTY73" s="410"/>
      <c r="LTZ73" s="411"/>
      <c r="LUA73" s="412"/>
      <c r="LUB73" s="406"/>
      <c r="LUC73" s="407"/>
      <c r="LUD73" s="408"/>
      <c r="LUE73" s="409"/>
      <c r="LUF73" s="410"/>
      <c r="LUG73" s="411"/>
      <c r="LUH73" s="412"/>
      <c r="LUI73" s="406"/>
      <c r="LUJ73" s="407"/>
      <c r="LUK73" s="408"/>
      <c r="LUL73" s="409"/>
      <c r="LUM73" s="410"/>
      <c r="LUN73" s="411"/>
      <c r="LUO73" s="412"/>
      <c r="LUP73" s="406"/>
      <c r="LUQ73" s="407"/>
      <c r="LUR73" s="408"/>
      <c r="LUS73" s="409"/>
      <c r="LUT73" s="410"/>
      <c r="LUU73" s="411"/>
      <c r="LUV73" s="412"/>
      <c r="LUW73" s="406"/>
      <c r="LUX73" s="407"/>
      <c r="LUY73" s="408"/>
      <c r="LUZ73" s="409"/>
      <c r="LVA73" s="410"/>
      <c r="LVB73" s="411"/>
      <c r="LVC73" s="412"/>
      <c r="LVD73" s="406"/>
      <c r="LVE73" s="407"/>
      <c r="LVF73" s="408"/>
      <c r="LVG73" s="409"/>
      <c r="LVH73" s="410"/>
      <c r="LVI73" s="411"/>
      <c r="LVJ73" s="412"/>
      <c r="LVK73" s="406"/>
      <c r="LVL73" s="407"/>
      <c r="LVM73" s="408"/>
      <c r="LVN73" s="409"/>
      <c r="LVO73" s="410"/>
      <c r="LVP73" s="411"/>
      <c r="LVQ73" s="412"/>
      <c r="LVR73" s="406"/>
      <c r="LVS73" s="407"/>
      <c r="LVT73" s="408"/>
      <c r="LVU73" s="409"/>
      <c r="LVV73" s="410"/>
      <c r="LVW73" s="411"/>
      <c r="LVX73" s="412"/>
      <c r="LVY73" s="406"/>
      <c r="LVZ73" s="407"/>
      <c r="LWA73" s="408"/>
      <c r="LWB73" s="409"/>
      <c r="LWC73" s="410"/>
      <c r="LWD73" s="411"/>
      <c r="LWE73" s="412"/>
      <c r="LWF73" s="406"/>
      <c r="LWG73" s="407"/>
      <c r="LWH73" s="408"/>
      <c r="LWI73" s="409"/>
      <c r="LWJ73" s="410"/>
      <c r="LWK73" s="411"/>
      <c r="LWL73" s="412"/>
      <c r="LWM73" s="406"/>
      <c r="LWN73" s="407"/>
      <c r="LWO73" s="408"/>
      <c r="LWP73" s="409"/>
      <c r="LWQ73" s="410"/>
      <c r="LWR73" s="411"/>
      <c r="LWS73" s="412"/>
      <c r="LWT73" s="406"/>
      <c r="LWU73" s="407"/>
      <c r="LWV73" s="408"/>
      <c r="LWW73" s="409"/>
      <c r="LWX73" s="410"/>
      <c r="LWY73" s="411"/>
      <c r="LWZ73" s="412"/>
      <c r="LXA73" s="406"/>
      <c r="LXB73" s="407"/>
      <c r="LXC73" s="408"/>
      <c r="LXD73" s="409"/>
      <c r="LXE73" s="410"/>
      <c r="LXF73" s="411"/>
      <c r="LXG73" s="412"/>
      <c r="LXH73" s="406"/>
      <c r="LXI73" s="407"/>
      <c r="LXJ73" s="408"/>
      <c r="LXK73" s="409"/>
      <c r="LXL73" s="410"/>
      <c r="LXM73" s="411"/>
      <c r="LXN73" s="412"/>
      <c r="LXO73" s="406"/>
      <c r="LXP73" s="407"/>
      <c r="LXQ73" s="408"/>
      <c r="LXR73" s="409"/>
      <c r="LXS73" s="410"/>
      <c r="LXT73" s="411"/>
      <c r="LXU73" s="412"/>
      <c r="LXV73" s="406"/>
      <c r="LXW73" s="407"/>
      <c r="LXX73" s="408"/>
      <c r="LXY73" s="409"/>
      <c r="LXZ73" s="410"/>
      <c r="LYA73" s="411"/>
      <c r="LYB73" s="412"/>
      <c r="LYC73" s="406"/>
      <c r="LYD73" s="407"/>
      <c r="LYE73" s="408"/>
      <c r="LYF73" s="409"/>
      <c r="LYG73" s="410"/>
      <c r="LYH73" s="411"/>
      <c r="LYI73" s="412"/>
      <c r="LYJ73" s="406"/>
      <c r="LYK73" s="407"/>
      <c r="LYL73" s="408"/>
      <c r="LYM73" s="409"/>
      <c r="LYN73" s="410"/>
      <c r="LYO73" s="411"/>
      <c r="LYP73" s="412"/>
      <c r="LYQ73" s="406"/>
      <c r="LYR73" s="407"/>
      <c r="LYS73" s="408"/>
      <c r="LYT73" s="409"/>
      <c r="LYU73" s="410"/>
      <c r="LYV73" s="411"/>
      <c r="LYW73" s="412"/>
      <c r="LYX73" s="406"/>
      <c r="LYY73" s="407"/>
      <c r="LYZ73" s="408"/>
      <c r="LZA73" s="409"/>
      <c r="LZB73" s="410"/>
      <c r="LZC73" s="411"/>
      <c r="LZD73" s="412"/>
      <c r="LZE73" s="406"/>
      <c r="LZF73" s="407"/>
      <c r="LZG73" s="408"/>
      <c r="LZH73" s="409"/>
      <c r="LZI73" s="410"/>
      <c r="LZJ73" s="411"/>
      <c r="LZK73" s="412"/>
      <c r="LZL73" s="406"/>
      <c r="LZM73" s="407"/>
      <c r="LZN73" s="408"/>
      <c r="LZO73" s="409"/>
      <c r="LZP73" s="410"/>
      <c r="LZQ73" s="411"/>
      <c r="LZR73" s="412"/>
      <c r="LZS73" s="406"/>
      <c r="LZT73" s="407"/>
      <c r="LZU73" s="408"/>
      <c r="LZV73" s="409"/>
      <c r="LZW73" s="410"/>
      <c r="LZX73" s="411"/>
      <c r="LZY73" s="412"/>
      <c r="LZZ73" s="406"/>
      <c r="MAA73" s="407"/>
      <c r="MAB73" s="408"/>
      <c r="MAC73" s="409"/>
      <c r="MAD73" s="410"/>
      <c r="MAE73" s="411"/>
      <c r="MAF73" s="412"/>
      <c r="MAG73" s="406"/>
      <c r="MAH73" s="407"/>
      <c r="MAI73" s="408"/>
      <c r="MAJ73" s="409"/>
      <c r="MAK73" s="410"/>
      <c r="MAL73" s="411"/>
      <c r="MAM73" s="412"/>
      <c r="MAN73" s="406"/>
      <c r="MAO73" s="407"/>
      <c r="MAP73" s="408"/>
      <c r="MAQ73" s="409"/>
      <c r="MAR73" s="410"/>
      <c r="MAS73" s="411"/>
      <c r="MAT73" s="412"/>
      <c r="MAU73" s="406"/>
      <c r="MAV73" s="407"/>
      <c r="MAW73" s="408"/>
      <c r="MAX73" s="409"/>
      <c r="MAY73" s="410"/>
      <c r="MAZ73" s="411"/>
      <c r="MBA73" s="412"/>
      <c r="MBB73" s="406"/>
      <c r="MBC73" s="407"/>
      <c r="MBD73" s="408"/>
      <c r="MBE73" s="409"/>
      <c r="MBF73" s="410"/>
      <c r="MBG73" s="411"/>
      <c r="MBH73" s="412"/>
      <c r="MBI73" s="406"/>
      <c r="MBJ73" s="407"/>
      <c r="MBK73" s="408"/>
      <c r="MBL73" s="409"/>
      <c r="MBM73" s="410"/>
      <c r="MBN73" s="411"/>
      <c r="MBO73" s="412"/>
      <c r="MBP73" s="406"/>
      <c r="MBQ73" s="407"/>
      <c r="MBR73" s="408"/>
      <c r="MBS73" s="409"/>
      <c r="MBT73" s="410"/>
      <c r="MBU73" s="411"/>
      <c r="MBV73" s="412"/>
      <c r="MBW73" s="406"/>
      <c r="MBX73" s="407"/>
      <c r="MBY73" s="408"/>
      <c r="MBZ73" s="409"/>
      <c r="MCA73" s="410"/>
      <c r="MCB73" s="411"/>
      <c r="MCC73" s="412"/>
      <c r="MCD73" s="406"/>
      <c r="MCE73" s="407"/>
      <c r="MCF73" s="408"/>
      <c r="MCG73" s="409"/>
      <c r="MCH73" s="410"/>
      <c r="MCI73" s="411"/>
      <c r="MCJ73" s="412"/>
      <c r="MCK73" s="406"/>
      <c r="MCL73" s="407"/>
      <c r="MCM73" s="408"/>
      <c r="MCN73" s="409"/>
      <c r="MCO73" s="410"/>
      <c r="MCP73" s="411"/>
      <c r="MCQ73" s="412"/>
      <c r="MCR73" s="406"/>
      <c r="MCS73" s="407"/>
      <c r="MCT73" s="408"/>
      <c r="MCU73" s="409"/>
      <c r="MCV73" s="410"/>
      <c r="MCW73" s="411"/>
      <c r="MCX73" s="412"/>
      <c r="MCY73" s="406"/>
      <c r="MCZ73" s="407"/>
      <c r="MDA73" s="408"/>
      <c r="MDB73" s="409"/>
      <c r="MDC73" s="410"/>
      <c r="MDD73" s="411"/>
      <c r="MDE73" s="412"/>
      <c r="MDF73" s="406"/>
      <c r="MDG73" s="407"/>
      <c r="MDH73" s="408"/>
      <c r="MDI73" s="409"/>
      <c r="MDJ73" s="410"/>
      <c r="MDK73" s="411"/>
      <c r="MDL73" s="412"/>
      <c r="MDM73" s="406"/>
      <c r="MDN73" s="407"/>
      <c r="MDO73" s="408"/>
      <c r="MDP73" s="409"/>
      <c r="MDQ73" s="410"/>
      <c r="MDR73" s="411"/>
      <c r="MDS73" s="412"/>
      <c r="MDT73" s="406"/>
      <c r="MDU73" s="407"/>
      <c r="MDV73" s="408"/>
      <c r="MDW73" s="409"/>
      <c r="MDX73" s="410"/>
      <c r="MDY73" s="411"/>
      <c r="MDZ73" s="412"/>
      <c r="MEA73" s="406"/>
      <c r="MEB73" s="407"/>
      <c r="MEC73" s="408"/>
      <c r="MED73" s="409"/>
      <c r="MEE73" s="410"/>
      <c r="MEF73" s="411"/>
      <c r="MEG73" s="412"/>
      <c r="MEH73" s="406"/>
      <c r="MEI73" s="407"/>
      <c r="MEJ73" s="408"/>
      <c r="MEK73" s="409"/>
      <c r="MEL73" s="410"/>
      <c r="MEM73" s="411"/>
      <c r="MEN73" s="412"/>
      <c r="MEO73" s="406"/>
      <c r="MEP73" s="407"/>
      <c r="MEQ73" s="408"/>
      <c r="MER73" s="409"/>
      <c r="MES73" s="410"/>
      <c r="MET73" s="411"/>
      <c r="MEU73" s="412"/>
      <c r="MEV73" s="406"/>
      <c r="MEW73" s="407"/>
      <c r="MEX73" s="408"/>
      <c r="MEY73" s="409"/>
      <c r="MEZ73" s="410"/>
      <c r="MFA73" s="411"/>
      <c r="MFB73" s="412"/>
      <c r="MFC73" s="406"/>
      <c r="MFD73" s="407"/>
      <c r="MFE73" s="408"/>
      <c r="MFF73" s="409"/>
      <c r="MFG73" s="410"/>
      <c r="MFH73" s="411"/>
      <c r="MFI73" s="412"/>
      <c r="MFJ73" s="406"/>
      <c r="MFK73" s="407"/>
      <c r="MFL73" s="408"/>
      <c r="MFM73" s="409"/>
      <c r="MFN73" s="410"/>
      <c r="MFO73" s="411"/>
      <c r="MFP73" s="412"/>
      <c r="MFQ73" s="406"/>
      <c r="MFR73" s="407"/>
      <c r="MFS73" s="408"/>
      <c r="MFT73" s="409"/>
      <c r="MFU73" s="410"/>
      <c r="MFV73" s="411"/>
      <c r="MFW73" s="412"/>
      <c r="MFX73" s="406"/>
      <c r="MFY73" s="407"/>
      <c r="MFZ73" s="408"/>
      <c r="MGA73" s="409"/>
      <c r="MGB73" s="410"/>
      <c r="MGC73" s="411"/>
      <c r="MGD73" s="412"/>
      <c r="MGE73" s="406"/>
      <c r="MGF73" s="407"/>
      <c r="MGG73" s="408"/>
      <c r="MGH73" s="409"/>
      <c r="MGI73" s="410"/>
      <c r="MGJ73" s="411"/>
      <c r="MGK73" s="412"/>
      <c r="MGL73" s="406"/>
      <c r="MGM73" s="407"/>
      <c r="MGN73" s="408"/>
      <c r="MGO73" s="409"/>
      <c r="MGP73" s="410"/>
      <c r="MGQ73" s="411"/>
      <c r="MGR73" s="412"/>
      <c r="MGS73" s="406"/>
      <c r="MGT73" s="407"/>
      <c r="MGU73" s="408"/>
      <c r="MGV73" s="409"/>
      <c r="MGW73" s="410"/>
      <c r="MGX73" s="411"/>
      <c r="MGY73" s="412"/>
      <c r="MGZ73" s="406"/>
      <c r="MHA73" s="407"/>
      <c r="MHB73" s="408"/>
      <c r="MHC73" s="409"/>
      <c r="MHD73" s="410"/>
      <c r="MHE73" s="411"/>
      <c r="MHF73" s="412"/>
      <c r="MHG73" s="406"/>
      <c r="MHH73" s="407"/>
      <c r="MHI73" s="408"/>
      <c r="MHJ73" s="409"/>
      <c r="MHK73" s="410"/>
      <c r="MHL73" s="411"/>
      <c r="MHM73" s="412"/>
      <c r="MHN73" s="406"/>
      <c r="MHO73" s="407"/>
      <c r="MHP73" s="408"/>
      <c r="MHQ73" s="409"/>
      <c r="MHR73" s="410"/>
      <c r="MHS73" s="411"/>
      <c r="MHT73" s="412"/>
      <c r="MHU73" s="406"/>
      <c r="MHV73" s="407"/>
      <c r="MHW73" s="408"/>
      <c r="MHX73" s="409"/>
      <c r="MHY73" s="410"/>
      <c r="MHZ73" s="411"/>
      <c r="MIA73" s="412"/>
      <c r="MIB73" s="406"/>
      <c r="MIC73" s="407"/>
      <c r="MID73" s="408"/>
      <c r="MIE73" s="409"/>
      <c r="MIF73" s="410"/>
      <c r="MIG73" s="411"/>
      <c r="MIH73" s="412"/>
      <c r="MII73" s="406"/>
      <c r="MIJ73" s="407"/>
      <c r="MIK73" s="408"/>
      <c r="MIL73" s="409"/>
      <c r="MIM73" s="410"/>
      <c r="MIN73" s="411"/>
      <c r="MIO73" s="412"/>
      <c r="MIP73" s="406"/>
      <c r="MIQ73" s="407"/>
      <c r="MIR73" s="408"/>
      <c r="MIS73" s="409"/>
      <c r="MIT73" s="410"/>
      <c r="MIU73" s="411"/>
      <c r="MIV73" s="412"/>
      <c r="MIW73" s="406"/>
      <c r="MIX73" s="407"/>
      <c r="MIY73" s="408"/>
      <c r="MIZ73" s="409"/>
      <c r="MJA73" s="410"/>
      <c r="MJB73" s="411"/>
      <c r="MJC73" s="412"/>
      <c r="MJD73" s="406"/>
      <c r="MJE73" s="407"/>
      <c r="MJF73" s="408"/>
      <c r="MJG73" s="409"/>
      <c r="MJH73" s="410"/>
      <c r="MJI73" s="411"/>
      <c r="MJJ73" s="412"/>
      <c r="MJK73" s="406"/>
      <c r="MJL73" s="407"/>
      <c r="MJM73" s="408"/>
      <c r="MJN73" s="409"/>
      <c r="MJO73" s="410"/>
      <c r="MJP73" s="411"/>
      <c r="MJQ73" s="412"/>
      <c r="MJR73" s="406"/>
      <c r="MJS73" s="407"/>
      <c r="MJT73" s="408"/>
      <c r="MJU73" s="409"/>
      <c r="MJV73" s="410"/>
      <c r="MJW73" s="411"/>
      <c r="MJX73" s="412"/>
      <c r="MJY73" s="406"/>
      <c r="MJZ73" s="407"/>
      <c r="MKA73" s="408"/>
      <c r="MKB73" s="409"/>
      <c r="MKC73" s="410"/>
      <c r="MKD73" s="411"/>
      <c r="MKE73" s="412"/>
      <c r="MKF73" s="406"/>
      <c r="MKG73" s="407"/>
      <c r="MKH73" s="408"/>
      <c r="MKI73" s="409"/>
      <c r="MKJ73" s="410"/>
      <c r="MKK73" s="411"/>
      <c r="MKL73" s="412"/>
      <c r="MKM73" s="406"/>
      <c r="MKN73" s="407"/>
      <c r="MKO73" s="408"/>
      <c r="MKP73" s="409"/>
      <c r="MKQ73" s="410"/>
      <c r="MKR73" s="411"/>
      <c r="MKS73" s="412"/>
      <c r="MKT73" s="406"/>
      <c r="MKU73" s="407"/>
      <c r="MKV73" s="408"/>
      <c r="MKW73" s="409"/>
      <c r="MKX73" s="410"/>
      <c r="MKY73" s="411"/>
      <c r="MKZ73" s="412"/>
      <c r="MLA73" s="406"/>
      <c r="MLB73" s="407"/>
      <c r="MLC73" s="408"/>
      <c r="MLD73" s="409"/>
      <c r="MLE73" s="410"/>
      <c r="MLF73" s="411"/>
      <c r="MLG73" s="412"/>
      <c r="MLH73" s="406"/>
      <c r="MLI73" s="407"/>
      <c r="MLJ73" s="408"/>
      <c r="MLK73" s="409"/>
      <c r="MLL73" s="410"/>
      <c r="MLM73" s="411"/>
      <c r="MLN73" s="412"/>
      <c r="MLO73" s="406"/>
      <c r="MLP73" s="407"/>
      <c r="MLQ73" s="408"/>
      <c r="MLR73" s="409"/>
      <c r="MLS73" s="410"/>
      <c r="MLT73" s="411"/>
      <c r="MLU73" s="412"/>
      <c r="MLV73" s="406"/>
      <c r="MLW73" s="407"/>
      <c r="MLX73" s="408"/>
      <c r="MLY73" s="409"/>
      <c r="MLZ73" s="410"/>
      <c r="MMA73" s="411"/>
      <c r="MMB73" s="412"/>
      <c r="MMC73" s="406"/>
      <c r="MMD73" s="407"/>
      <c r="MME73" s="408"/>
      <c r="MMF73" s="409"/>
      <c r="MMG73" s="410"/>
      <c r="MMH73" s="411"/>
      <c r="MMI73" s="412"/>
      <c r="MMJ73" s="406"/>
      <c r="MMK73" s="407"/>
      <c r="MML73" s="408"/>
      <c r="MMM73" s="409"/>
      <c r="MMN73" s="410"/>
      <c r="MMO73" s="411"/>
      <c r="MMP73" s="412"/>
      <c r="MMQ73" s="406"/>
      <c r="MMR73" s="407"/>
      <c r="MMS73" s="408"/>
      <c r="MMT73" s="409"/>
      <c r="MMU73" s="410"/>
      <c r="MMV73" s="411"/>
      <c r="MMW73" s="412"/>
      <c r="MMX73" s="406"/>
      <c r="MMY73" s="407"/>
      <c r="MMZ73" s="408"/>
      <c r="MNA73" s="409"/>
      <c r="MNB73" s="410"/>
      <c r="MNC73" s="411"/>
      <c r="MND73" s="412"/>
      <c r="MNE73" s="406"/>
      <c r="MNF73" s="407"/>
      <c r="MNG73" s="408"/>
      <c r="MNH73" s="409"/>
      <c r="MNI73" s="410"/>
      <c r="MNJ73" s="411"/>
      <c r="MNK73" s="412"/>
      <c r="MNL73" s="406"/>
      <c r="MNM73" s="407"/>
      <c r="MNN73" s="408"/>
      <c r="MNO73" s="409"/>
      <c r="MNP73" s="410"/>
      <c r="MNQ73" s="411"/>
      <c r="MNR73" s="412"/>
      <c r="MNS73" s="406"/>
      <c r="MNT73" s="407"/>
      <c r="MNU73" s="408"/>
      <c r="MNV73" s="409"/>
      <c r="MNW73" s="410"/>
      <c r="MNX73" s="411"/>
      <c r="MNY73" s="412"/>
      <c r="MNZ73" s="406"/>
      <c r="MOA73" s="407"/>
      <c r="MOB73" s="408"/>
      <c r="MOC73" s="409"/>
      <c r="MOD73" s="410"/>
      <c r="MOE73" s="411"/>
      <c r="MOF73" s="412"/>
      <c r="MOG73" s="406"/>
      <c r="MOH73" s="407"/>
      <c r="MOI73" s="408"/>
      <c r="MOJ73" s="409"/>
      <c r="MOK73" s="410"/>
      <c r="MOL73" s="411"/>
      <c r="MOM73" s="412"/>
      <c r="MON73" s="406"/>
      <c r="MOO73" s="407"/>
      <c r="MOP73" s="408"/>
      <c r="MOQ73" s="409"/>
      <c r="MOR73" s="410"/>
      <c r="MOS73" s="411"/>
      <c r="MOT73" s="412"/>
      <c r="MOU73" s="406"/>
      <c r="MOV73" s="407"/>
      <c r="MOW73" s="408"/>
      <c r="MOX73" s="409"/>
      <c r="MOY73" s="410"/>
      <c r="MOZ73" s="411"/>
      <c r="MPA73" s="412"/>
      <c r="MPB73" s="406"/>
      <c r="MPC73" s="407"/>
      <c r="MPD73" s="408"/>
      <c r="MPE73" s="409"/>
      <c r="MPF73" s="410"/>
      <c r="MPG73" s="411"/>
      <c r="MPH73" s="412"/>
      <c r="MPI73" s="406"/>
      <c r="MPJ73" s="407"/>
      <c r="MPK73" s="408"/>
      <c r="MPL73" s="409"/>
      <c r="MPM73" s="410"/>
      <c r="MPN73" s="411"/>
      <c r="MPO73" s="412"/>
      <c r="MPP73" s="406"/>
      <c r="MPQ73" s="407"/>
      <c r="MPR73" s="408"/>
      <c r="MPS73" s="409"/>
      <c r="MPT73" s="410"/>
      <c r="MPU73" s="411"/>
      <c r="MPV73" s="412"/>
      <c r="MPW73" s="406"/>
      <c r="MPX73" s="407"/>
      <c r="MPY73" s="408"/>
      <c r="MPZ73" s="409"/>
      <c r="MQA73" s="410"/>
      <c r="MQB73" s="411"/>
      <c r="MQC73" s="412"/>
      <c r="MQD73" s="406"/>
      <c r="MQE73" s="407"/>
      <c r="MQF73" s="408"/>
      <c r="MQG73" s="409"/>
      <c r="MQH73" s="410"/>
      <c r="MQI73" s="411"/>
      <c r="MQJ73" s="412"/>
      <c r="MQK73" s="406"/>
      <c r="MQL73" s="407"/>
      <c r="MQM73" s="408"/>
      <c r="MQN73" s="409"/>
      <c r="MQO73" s="410"/>
      <c r="MQP73" s="411"/>
      <c r="MQQ73" s="412"/>
      <c r="MQR73" s="406"/>
      <c r="MQS73" s="407"/>
      <c r="MQT73" s="408"/>
      <c r="MQU73" s="409"/>
      <c r="MQV73" s="410"/>
      <c r="MQW73" s="411"/>
      <c r="MQX73" s="412"/>
      <c r="MQY73" s="406"/>
      <c r="MQZ73" s="407"/>
      <c r="MRA73" s="408"/>
      <c r="MRB73" s="409"/>
      <c r="MRC73" s="410"/>
      <c r="MRD73" s="411"/>
      <c r="MRE73" s="412"/>
      <c r="MRF73" s="406"/>
      <c r="MRG73" s="407"/>
      <c r="MRH73" s="408"/>
      <c r="MRI73" s="409"/>
      <c r="MRJ73" s="410"/>
      <c r="MRK73" s="411"/>
      <c r="MRL73" s="412"/>
      <c r="MRM73" s="406"/>
      <c r="MRN73" s="407"/>
      <c r="MRO73" s="408"/>
      <c r="MRP73" s="409"/>
      <c r="MRQ73" s="410"/>
      <c r="MRR73" s="411"/>
      <c r="MRS73" s="412"/>
      <c r="MRT73" s="406"/>
      <c r="MRU73" s="407"/>
      <c r="MRV73" s="408"/>
      <c r="MRW73" s="409"/>
      <c r="MRX73" s="410"/>
      <c r="MRY73" s="411"/>
      <c r="MRZ73" s="412"/>
      <c r="MSA73" s="406"/>
      <c r="MSB73" s="407"/>
      <c r="MSC73" s="408"/>
      <c r="MSD73" s="409"/>
      <c r="MSE73" s="410"/>
      <c r="MSF73" s="411"/>
      <c r="MSG73" s="412"/>
      <c r="MSH73" s="406"/>
      <c r="MSI73" s="407"/>
      <c r="MSJ73" s="408"/>
      <c r="MSK73" s="409"/>
      <c r="MSL73" s="410"/>
      <c r="MSM73" s="411"/>
      <c r="MSN73" s="412"/>
      <c r="MSO73" s="406"/>
      <c r="MSP73" s="407"/>
      <c r="MSQ73" s="408"/>
      <c r="MSR73" s="409"/>
      <c r="MSS73" s="410"/>
      <c r="MST73" s="411"/>
      <c r="MSU73" s="412"/>
      <c r="MSV73" s="406"/>
      <c r="MSW73" s="407"/>
      <c r="MSX73" s="408"/>
      <c r="MSY73" s="409"/>
      <c r="MSZ73" s="410"/>
      <c r="MTA73" s="411"/>
      <c r="MTB73" s="412"/>
      <c r="MTC73" s="406"/>
      <c r="MTD73" s="407"/>
      <c r="MTE73" s="408"/>
      <c r="MTF73" s="409"/>
      <c r="MTG73" s="410"/>
      <c r="MTH73" s="411"/>
      <c r="MTI73" s="412"/>
      <c r="MTJ73" s="406"/>
      <c r="MTK73" s="407"/>
      <c r="MTL73" s="408"/>
      <c r="MTM73" s="409"/>
      <c r="MTN73" s="410"/>
      <c r="MTO73" s="411"/>
      <c r="MTP73" s="412"/>
      <c r="MTQ73" s="406"/>
      <c r="MTR73" s="407"/>
      <c r="MTS73" s="408"/>
      <c r="MTT73" s="409"/>
      <c r="MTU73" s="410"/>
      <c r="MTV73" s="411"/>
      <c r="MTW73" s="412"/>
      <c r="MTX73" s="406"/>
      <c r="MTY73" s="407"/>
      <c r="MTZ73" s="408"/>
      <c r="MUA73" s="409"/>
      <c r="MUB73" s="410"/>
      <c r="MUC73" s="411"/>
      <c r="MUD73" s="412"/>
      <c r="MUE73" s="406"/>
      <c r="MUF73" s="407"/>
      <c r="MUG73" s="408"/>
      <c r="MUH73" s="409"/>
      <c r="MUI73" s="410"/>
      <c r="MUJ73" s="411"/>
      <c r="MUK73" s="412"/>
      <c r="MUL73" s="406"/>
      <c r="MUM73" s="407"/>
      <c r="MUN73" s="408"/>
      <c r="MUO73" s="409"/>
      <c r="MUP73" s="410"/>
      <c r="MUQ73" s="411"/>
      <c r="MUR73" s="412"/>
      <c r="MUS73" s="406"/>
      <c r="MUT73" s="407"/>
      <c r="MUU73" s="408"/>
      <c r="MUV73" s="409"/>
      <c r="MUW73" s="410"/>
      <c r="MUX73" s="411"/>
      <c r="MUY73" s="412"/>
      <c r="MUZ73" s="406"/>
      <c r="MVA73" s="407"/>
      <c r="MVB73" s="408"/>
      <c r="MVC73" s="409"/>
      <c r="MVD73" s="410"/>
      <c r="MVE73" s="411"/>
      <c r="MVF73" s="412"/>
      <c r="MVG73" s="406"/>
      <c r="MVH73" s="407"/>
      <c r="MVI73" s="408"/>
      <c r="MVJ73" s="409"/>
      <c r="MVK73" s="410"/>
      <c r="MVL73" s="411"/>
      <c r="MVM73" s="412"/>
      <c r="MVN73" s="406"/>
      <c r="MVO73" s="407"/>
      <c r="MVP73" s="408"/>
      <c r="MVQ73" s="409"/>
      <c r="MVR73" s="410"/>
      <c r="MVS73" s="411"/>
      <c r="MVT73" s="412"/>
      <c r="MVU73" s="406"/>
      <c r="MVV73" s="407"/>
      <c r="MVW73" s="408"/>
      <c r="MVX73" s="409"/>
      <c r="MVY73" s="410"/>
      <c r="MVZ73" s="411"/>
      <c r="MWA73" s="412"/>
      <c r="MWB73" s="406"/>
      <c r="MWC73" s="407"/>
      <c r="MWD73" s="408"/>
      <c r="MWE73" s="409"/>
      <c r="MWF73" s="410"/>
      <c r="MWG73" s="411"/>
      <c r="MWH73" s="412"/>
      <c r="MWI73" s="406"/>
      <c r="MWJ73" s="407"/>
      <c r="MWK73" s="408"/>
      <c r="MWL73" s="409"/>
      <c r="MWM73" s="410"/>
      <c r="MWN73" s="411"/>
      <c r="MWO73" s="412"/>
      <c r="MWP73" s="406"/>
      <c r="MWQ73" s="407"/>
      <c r="MWR73" s="408"/>
      <c r="MWS73" s="409"/>
      <c r="MWT73" s="410"/>
      <c r="MWU73" s="411"/>
      <c r="MWV73" s="412"/>
      <c r="MWW73" s="406"/>
      <c r="MWX73" s="407"/>
      <c r="MWY73" s="408"/>
      <c r="MWZ73" s="409"/>
      <c r="MXA73" s="410"/>
      <c r="MXB73" s="411"/>
      <c r="MXC73" s="412"/>
      <c r="MXD73" s="406"/>
      <c r="MXE73" s="407"/>
      <c r="MXF73" s="408"/>
      <c r="MXG73" s="409"/>
      <c r="MXH73" s="410"/>
      <c r="MXI73" s="411"/>
      <c r="MXJ73" s="412"/>
      <c r="MXK73" s="406"/>
      <c r="MXL73" s="407"/>
      <c r="MXM73" s="408"/>
      <c r="MXN73" s="409"/>
      <c r="MXO73" s="410"/>
      <c r="MXP73" s="411"/>
      <c r="MXQ73" s="412"/>
      <c r="MXR73" s="406"/>
      <c r="MXS73" s="407"/>
      <c r="MXT73" s="408"/>
      <c r="MXU73" s="409"/>
      <c r="MXV73" s="410"/>
      <c r="MXW73" s="411"/>
      <c r="MXX73" s="412"/>
      <c r="MXY73" s="406"/>
      <c r="MXZ73" s="407"/>
      <c r="MYA73" s="408"/>
      <c r="MYB73" s="409"/>
      <c r="MYC73" s="410"/>
      <c r="MYD73" s="411"/>
      <c r="MYE73" s="412"/>
      <c r="MYF73" s="406"/>
      <c r="MYG73" s="407"/>
      <c r="MYH73" s="408"/>
      <c r="MYI73" s="409"/>
      <c r="MYJ73" s="410"/>
      <c r="MYK73" s="411"/>
      <c r="MYL73" s="412"/>
      <c r="MYM73" s="406"/>
      <c r="MYN73" s="407"/>
      <c r="MYO73" s="408"/>
      <c r="MYP73" s="409"/>
      <c r="MYQ73" s="410"/>
      <c r="MYR73" s="411"/>
      <c r="MYS73" s="412"/>
      <c r="MYT73" s="406"/>
      <c r="MYU73" s="407"/>
      <c r="MYV73" s="408"/>
      <c r="MYW73" s="409"/>
      <c r="MYX73" s="410"/>
      <c r="MYY73" s="411"/>
      <c r="MYZ73" s="412"/>
      <c r="MZA73" s="406"/>
      <c r="MZB73" s="407"/>
      <c r="MZC73" s="408"/>
      <c r="MZD73" s="409"/>
      <c r="MZE73" s="410"/>
      <c r="MZF73" s="411"/>
      <c r="MZG73" s="412"/>
      <c r="MZH73" s="406"/>
      <c r="MZI73" s="407"/>
      <c r="MZJ73" s="408"/>
      <c r="MZK73" s="409"/>
      <c r="MZL73" s="410"/>
      <c r="MZM73" s="411"/>
      <c r="MZN73" s="412"/>
      <c r="MZO73" s="406"/>
      <c r="MZP73" s="407"/>
      <c r="MZQ73" s="408"/>
      <c r="MZR73" s="409"/>
      <c r="MZS73" s="410"/>
      <c r="MZT73" s="411"/>
      <c r="MZU73" s="412"/>
      <c r="MZV73" s="406"/>
      <c r="MZW73" s="407"/>
      <c r="MZX73" s="408"/>
      <c r="MZY73" s="409"/>
      <c r="MZZ73" s="410"/>
      <c r="NAA73" s="411"/>
      <c r="NAB73" s="412"/>
      <c r="NAC73" s="406"/>
      <c r="NAD73" s="407"/>
      <c r="NAE73" s="408"/>
      <c r="NAF73" s="409"/>
      <c r="NAG73" s="410"/>
      <c r="NAH73" s="411"/>
      <c r="NAI73" s="412"/>
      <c r="NAJ73" s="406"/>
      <c r="NAK73" s="407"/>
      <c r="NAL73" s="408"/>
      <c r="NAM73" s="409"/>
      <c r="NAN73" s="410"/>
      <c r="NAO73" s="411"/>
      <c r="NAP73" s="412"/>
      <c r="NAQ73" s="406"/>
      <c r="NAR73" s="407"/>
      <c r="NAS73" s="408"/>
      <c r="NAT73" s="409"/>
      <c r="NAU73" s="410"/>
      <c r="NAV73" s="411"/>
      <c r="NAW73" s="412"/>
      <c r="NAX73" s="406"/>
      <c r="NAY73" s="407"/>
      <c r="NAZ73" s="408"/>
      <c r="NBA73" s="409"/>
      <c r="NBB73" s="410"/>
      <c r="NBC73" s="411"/>
      <c r="NBD73" s="412"/>
      <c r="NBE73" s="406"/>
      <c r="NBF73" s="407"/>
      <c r="NBG73" s="408"/>
      <c r="NBH73" s="409"/>
      <c r="NBI73" s="410"/>
      <c r="NBJ73" s="411"/>
      <c r="NBK73" s="412"/>
      <c r="NBL73" s="406"/>
      <c r="NBM73" s="407"/>
      <c r="NBN73" s="408"/>
      <c r="NBO73" s="409"/>
      <c r="NBP73" s="410"/>
      <c r="NBQ73" s="411"/>
      <c r="NBR73" s="412"/>
      <c r="NBS73" s="406"/>
      <c r="NBT73" s="407"/>
      <c r="NBU73" s="408"/>
      <c r="NBV73" s="409"/>
      <c r="NBW73" s="410"/>
      <c r="NBX73" s="411"/>
      <c r="NBY73" s="412"/>
      <c r="NBZ73" s="406"/>
      <c r="NCA73" s="407"/>
      <c r="NCB73" s="408"/>
      <c r="NCC73" s="409"/>
      <c r="NCD73" s="410"/>
      <c r="NCE73" s="411"/>
      <c r="NCF73" s="412"/>
      <c r="NCG73" s="406"/>
      <c r="NCH73" s="407"/>
      <c r="NCI73" s="408"/>
      <c r="NCJ73" s="409"/>
      <c r="NCK73" s="410"/>
      <c r="NCL73" s="411"/>
      <c r="NCM73" s="412"/>
      <c r="NCN73" s="406"/>
      <c r="NCO73" s="407"/>
      <c r="NCP73" s="408"/>
      <c r="NCQ73" s="409"/>
      <c r="NCR73" s="410"/>
      <c r="NCS73" s="411"/>
      <c r="NCT73" s="412"/>
      <c r="NCU73" s="406"/>
      <c r="NCV73" s="407"/>
      <c r="NCW73" s="408"/>
      <c r="NCX73" s="409"/>
      <c r="NCY73" s="410"/>
      <c r="NCZ73" s="411"/>
      <c r="NDA73" s="412"/>
      <c r="NDB73" s="406"/>
      <c r="NDC73" s="407"/>
      <c r="NDD73" s="408"/>
      <c r="NDE73" s="409"/>
      <c r="NDF73" s="410"/>
      <c r="NDG73" s="411"/>
      <c r="NDH73" s="412"/>
      <c r="NDI73" s="406"/>
      <c r="NDJ73" s="407"/>
      <c r="NDK73" s="408"/>
      <c r="NDL73" s="409"/>
      <c r="NDM73" s="410"/>
      <c r="NDN73" s="411"/>
      <c r="NDO73" s="412"/>
      <c r="NDP73" s="406"/>
      <c r="NDQ73" s="407"/>
      <c r="NDR73" s="408"/>
      <c r="NDS73" s="409"/>
      <c r="NDT73" s="410"/>
      <c r="NDU73" s="411"/>
      <c r="NDV73" s="412"/>
      <c r="NDW73" s="406"/>
      <c r="NDX73" s="407"/>
      <c r="NDY73" s="408"/>
      <c r="NDZ73" s="409"/>
      <c r="NEA73" s="410"/>
      <c r="NEB73" s="411"/>
      <c r="NEC73" s="412"/>
      <c r="NED73" s="406"/>
      <c r="NEE73" s="407"/>
      <c r="NEF73" s="408"/>
      <c r="NEG73" s="409"/>
      <c r="NEH73" s="410"/>
      <c r="NEI73" s="411"/>
      <c r="NEJ73" s="412"/>
      <c r="NEK73" s="406"/>
      <c r="NEL73" s="407"/>
      <c r="NEM73" s="408"/>
      <c r="NEN73" s="409"/>
      <c r="NEO73" s="410"/>
      <c r="NEP73" s="411"/>
      <c r="NEQ73" s="412"/>
      <c r="NER73" s="406"/>
      <c r="NES73" s="407"/>
      <c r="NET73" s="408"/>
      <c r="NEU73" s="409"/>
      <c r="NEV73" s="410"/>
      <c r="NEW73" s="411"/>
      <c r="NEX73" s="412"/>
      <c r="NEY73" s="406"/>
      <c r="NEZ73" s="407"/>
      <c r="NFA73" s="408"/>
      <c r="NFB73" s="409"/>
      <c r="NFC73" s="410"/>
      <c r="NFD73" s="411"/>
      <c r="NFE73" s="412"/>
      <c r="NFF73" s="406"/>
      <c r="NFG73" s="407"/>
      <c r="NFH73" s="408"/>
      <c r="NFI73" s="409"/>
      <c r="NFJ73" s="410"/>
      <c r="NFK73" s="411"/>
      <c r="NFL73" s="412"/>
      <c r="NFM73" s="406"/>
      <c r="NFN73" s="407"/>
      <c r="NFO73" s="408"/>
      <c r="NFP73" s="409"/>
      <c r="NFQ73" s="410"/>
      <c r="NFR73" s="411"/>
      <c r="NFS73" s="412"/>
      <c r="NFT73" s="406"/>
      <c r="NFU73" s="407"/>
      <c r="NFV73" s="408"/>
      <c r="NFW73" s="409"/>
      <c r="NFX73" s="410"/>
      <c r="NFY73" s="411"/>
      <c r="NFZ73" s="412"/>
      <c r="NGA73" s="406"/>
      <c r="NGB73" s="407"/>
      <c r="NGC73" s="408"/>
      <c r="NGD73" s="409"/>
      <c r="NGE73" s="410"/>
      <c r="NGF73" s="411"/>
      <c r="NGG73" s="412"/>
      <c r="NGH73" s="406"/>
      <c r="NGI73" s="407"/>
      <c r="NGJ73" s="408"/>
      <c r="NGK73" s="409"/>
      <c r="NGL73" s="410"/>
      <c r="NGM73" s="411"/>
      <c r="NGN73" s="412"/>
      <c r="NGO73" s="406"/>
      <c r="NGP73" s="407"/>
      <c r="NGQ73" s="408"/>
      <c r="NGR73" s="409"/>
      <c r="NGS73" s="410"/>
      <c r="NGT73" s="411"/>
      <c r="NGU73" s="412"/>
      <c r="NGV73" s="406"/>
      <c r="NGW73" s="407"/>
      <c r="NGX73" s="408"/>
      <c r="NGY73" s="409"/>
      <c r="NGZ73" s="410"/>
      <c r="NHA73" s="411"/>
      <c r="NHB73" s="412"/>
      <c r="NHC73" s="406"/>
      <c r="NHD73" s="407"/>
      <c r="NHE73" s="408"/>
      <c r="NHF73" s="409"/>
      <c r="NHG73" s="410"/>
      <c r="NHH73" s="411"/>
      <c r="NHI73" s="412"/>
      <c r="NHJ73" s="406"/>
      <c r="NHK73" s="407"/>
      <c r="NHL73" s="408"/>
      <c r="NHM73" s="409"/>
      <c r="NHN73" s="410"/>
      <c r="NHO73" s="411"/>
      <c r="NHP73" s="412"/>
      <c r="NHQ73" s="406"/>
      <c r="NHR73" s="407"/>
      <c r="NHS73" s="408"/>
      <c r="NHT73" s="409"/>
      <c r="NHU73" s="410"/>
      <c r="NHV73" s="411"/>
      <c r="NHW73" s="412"/>
      <c r="NHX73" s="406"/>
      <c r="NHY73" s="407"/>
      <c r="NHZ73" s="408"/>
      <c r="NIA73" s="409"/>
      <c r="NIB73" s="410"/>
      <c r="NIC73" s="411"/>
      <c r="NID73" s="412"/>
      <c r="NIE73" s="406"/>
      <c r="NIF73" s="407"/>
      <c r="NIG73" s="408"/>
      <c r="NIH73" s="409"/>
      <c r="NII73" s="410"/>
      <c r="NIJ73" s="411"/>
      <c r="NIK73" s="412"/>
      <c r="NIL73" s="406"/>
      <c r="NIM73" s="407"/>
      <c r="NIN73" s="408"/>
      <c r="NIO73" s="409"/>
      <c r="NIP73" s="410"/>
      <c r="NIQ73" s="411"/>
      <c r="NIR73" s="412"/>
      <c r="NIS73" s="406"/>
      <c r="NIT73" s="407"/>
      <c r="NIU73" s="408"/>
      <c r="NIV73" s="409"/>
      <c r="NIW73" s="410"/>
      <c r="NIX73" s="411"/>
      <c r="NIY73" s="412"/>
      <c r="NIZ73" s="406"/>
      <c r="NJA73" s="407"/>
      <c r="NJB73" s="408"/>
      <c r="NJC73" s="409"/>
      <c r="NJD73" s="410"/>
      <c r="NJE73" s="411"/>
      <c r="NJF73" s="412"/>
      <c r="NJG73" s="406"/>
      <c r="NJH73" s="407"/>
      <c r="NJI73" s="408"/>
      <c r="NJJ73" s="409"/>
      <c r="NJK73" s="410"/>
      <c r="NJL73" s="411"/>
      <c r="NJM73" s="412"/>
      <c r="NJN73" s="406"/>
      <c r="NJO73" s="407"/>
      <c r="NJP73" s="408"/>
      <c r="NJQ73" s="409"/>
      <c r="NJR73" s="410"/>
      <c r="NJS73" s="411"/>
      <c r="NJT73" s="412"/>
      <c r="NJU73" s="406"/>
      <c r="NJV73" s="407"/>
      <c r="NJW73" s="408"/>
      <c r="NJX73" s="409"/>
      <c r="NJY73" s="410"/>
      <c r="NJZ73" s="411"/>
      <c r="NKA73" s="412"/>
      <c r="NKB73" s="406"/>
      <c r="NKC73" s="407"/>
      <c r="NKD73" s="408"/>
      <c r="NKE73" s="409"/>
      <c r="NKF73" s="410"/>
      <c r="NKG73" s="411"/>
      <c r="NKH73" s="412"/>
      <c r="NKI73" s="406"/>
      <c r="NKJ73" s="407"/>
      <c r="NKK73" s="408"/>
      <c r="NKL73" s="409"/>
      <c r="NKM73" s="410"/>
      <c r="NKN73" s="411"/>
      <c r="NKO73" s="412"/>
      <c r="NKP73" s="406"/>
      <c r="NKQ73" s="407"/>
      <c r="NKR73" s="408"/>
      <c r="NKS73" s="409"/>
      <c r="NKT73" s="410"/>
      <c r="NKU73" s="411"/>
      <c r="NKV73" s="412"/>
      <c r="NKW73" s="406"/>
      <c r="NKX73" s="407"/>
      <c r="NKY73" s="408"/>
      <c r="NKZ73" s="409"/>
      <c r="NLA73" s="410"/>
      <c r="NLB73" s="411"/>
      <c r="NLC73" s="412"/>
      <c r="NLD73" s="406"/>
      <c r="NLE73" s="407"/>
      <c r="NLF73" s="408"/>
      <c r="NLG73" s="409"/>
      <c r="NLH73" s="410"/>
      <c r="NLI73" s="411"/>
      <c r="NLJ73" s="412"/>
      <c r="NLK73" s="406"/>
      <c r="NLL73" s="407"/>
      <c r="NLM73" s="408"/>
      <c r="NLN73" s="409"/>
      <c r="NLO73" s="410"/>
      <c r="NLP73" s="411"/>
      <c r="NLQ73" s="412"/>
      <c r="NLR73" s="406"/>
      <c r="NLS73" s="407"/>
      <c r="NLT73" s="408"/>
      <c r="NLU73" s="409"/>
      <c r="NLV73" s="410"/>
      <c r="NLW73" s="411"/>
      <c r="NLX73" s="412"/>
      <c r="NLY73" s="406"/>
      <c r="NLZ73" s="407"/>
      <c r="NMA73" s="408"/>
      <c r="NMB73" s="409"/>
      <c r="NMC73" s="410"/>
      <c r="NMD73" s="411"/>
      <c r="NME73" s="412"/>
      <c r="NMF73" s="406"/>
      <c r="NMG73" s="407"/>
      <c r="NMH73" s="408"/>
      <c r="NMI73" s="409"/>
      <c r="NMJ73" s="410"/>
      <c r="NMK73" s="411"/>
      <c r="NML73" s="412"/>
      <c r="NMM73" s="406"/>
      <c r="NMN73" s="407"/>
      <c r="NMO73" s="408"/>
      <c r="NMP73" s="409"/>
      <c r="NMQ73" s="410"/>
      <c r="NMR73" s="411"/>
      <c r="NMS73" s="412"/>
      <c r="NMT73" s="406"/>
      <c r="NMU73" s="407"/>
      <c r="NMV73" s="408"/>
      <c r="NMW73" s="409"/>
      <c r="NMX73" s="410"/>
      <c r="NMY73" s="411"/>
      <c r="NMZ73" s="412"/>
      <c r="NNA73" s="406"/>
      <c r="NNB73" s="407"/>
      <c r="NNC73" s="408"/>
      <c r="NND73" s="409"/>
      <c r="NNE73" s="410"/>
      <c r="NNF73" s="411"/>
      <c r="NNG73" s="412"/>
      <c r="NNH73" s="406"/>
      <c r="NNI73" s="407"/>
      <c r="NNJ73" s="408"/>
      <c r="NNK73" s="409"/>
      <c r="NNL73" s="410"/>
      <c r="NNM73" s="411"/>
      <c r="NNN73" s="412"/>
      <c r="NNO73" s="406"/>
      <c r="NNP73" s="407"/>
      <c r="NNQ73" s="408"/>
      <c r="NNR73" s="409"/>
      <c r="NNS73" s="410"/>
      <c r="NNT73" s="411"/>
      <c r="NNU73" s="412"/>
      <c r="NNV73" s="406"/>
      <c r="NNW73" s="407"/>
      <c r="NNX73" s="408"/>
      <c r="NNY73" s="409"/>
      <c r="NNZ73" s="410"/>
      <c r="NOA73" s="411"/>
      <c r="NOB73" s="412"/>
      <c r="NOC73" s="406"/>
      <c r="NOD73" s="407"/>
      <c r="NOE73" s="408"/>
      <c r="NOF73" s="409"/>
      <c r="NOG73" s="410"/>
      <c r="NOH73" s="411"/>
      <c r="NOI73" s="412"/>
      <c r="NOJ73" s="406"/>
      <c r="NOK73" s="407"/>
      <c r="NOL73" s="408"/>
      <c r="NOM73" s="409"/>
      <c r="NON73" s="410"/>
      <c r="NOO73" s="411"/>
      <c r="NOP73" s="412"/>
      <c r="NOQ73" s="406"/>
      <c r="NOR73" s="407"/>
      <c r="NOS73" s="408"/>
      <c r="NOT73" s="409"/>
      <c r="NOU73" s="410"/>
      <c r="NOV73" s="411"/>
      <c r="NOW73" s="412"/>
      <c r="NOX73" s="406"/>
      <c r="NOY73" s="407"/>
      <c r="NOZ73" s="408"/>
      <c r="NPA73" s="409"/>
      <c r="NPB73" s="410"/>
      <c r="NPC73" s="411"/>
      <c r="NPD73" s="412"/>
      <c r="NPE73" s="406"/>
      <c r="NPF73" s="407"/>
      <c r="NPG73" s="408"/>
      <c r="NPH73" s="409"/>
      <c r="NPI73" s="410"/>
      <c r="NPJ73" s="411"/>
      <c r="NPK73" s="412"/>
      <c r="NPL73" s="406"/>
      <c r="NPM73" s="407"/>
      <c r="NPN73" s="408"/>
      <c r="NPO73" s="409"/>
      <c r="NPP73" s="410"/>
      <c r="NPQ73" s="411"/>
      <c r="NPR73" s="412"/>
      <c r="NPS73" s="406"/>
      <c r="NPT73" s="407"/>
      <c r="NPU73" s="408"/>
      <c r="NPV73" s="409"/>
      <c r="NPW73" s="410"/>
      <c r="NPX73" s="411"/>
      <c r="NPY73" s="412"/>
      <c r="NPZ73" s="406"/>
      <c r="NQA73" s="407"/>
      <c r="NQB73" s="408"/>
      <c r="NQC73" s="409"/>
      <c r="NQD73" s="410"/>
      <c r="NQE73" s="411"/>
      <c r="NQF73" s="412"/>
      <c r="NQG73" s="406"/>
      <c r="NQH73" s="407"/>
      <c r="NQI73" s="408"/>
      <c r="NQJ73" s="409"/>
      <c r="NQK73" s="410"/>
      <c r="NQL73" s="411"/>
      <c r="NQM73" s="412"/>
      <c r="NQN73" s="406"/>
      <c r="NQO73" s="407"/>
      <c r="NQP73" s="408"/>
      <c r="NQQ73" s="409"/>
      <c r="NQR73" s="410"/>
      <c r="NQS73" s="411"/>
      <c r="NQT73" s="412"/>
      <c r="NQU73" s="406"/>
      <c r="NQV73" s="407"/>
      <c r="NQW73" s="408"/>
      <c r="NQX73" s="409"/>
      <c r="NQY73" s="410"/>
      <c r="NQZ73" s="411"/>
      <c r="NRA73" s="412"/>
      <c r="NRB73" s="406"/>
      <c r="NRC73" s="407"/>
      <c r="NRD73" s="408"/>
      <c r="NRE73" s="409"/>
      <c r="NRF73" s="410"/>
      <c r="NRG73" s="411"/>
      <c r="NRH73" s="412"/>
      <c r="NRI73" s="406"/>
      <c r="NRJ73" s="407"/>
      <c r="NRK73" s="408"/>
      <c r="NRL73" s="409"/>
      <c r="NRM73" s="410"/>
      <c r="NRN73" s="411"/>
      <c r="NRO73" s="412"/>
      <c r="NRP73" s="406"/>
      <c r="NRQ73" s="407"/>
      <c r="NRR73" s="408"/>
      <c r="NRS73" s="409"/>
      <c r="NRT73" s="410"/>
      <c r="NRU73" s="411"/>
      <c r="NRV73" s="412"/>
      <c r="NRW73" s="406"/>
      <c r="NRX73" s="407"/>
      <c r="NRY73" s="408"/>
      <c r="NRZ73" s="409"/>
      <c r="NSA73" s="410"/>
      <c r="NSB73" s="411"/>
      <c r="NSC73" s="412"/>
      <c r="NSD73" s="406"/>
      <c r="NSE73" s="407"/>
      <c r="NSF73" s="408"/>
      <c r="NSG73" s="409"/>
      <c r="NSH73" s="410"/>
      <c r="NSI73" s="411"/>
      <c r="NSJ73" s="412"/>
      <c r="NSK73" s="406"/>
      <c r="NSL73" s="407"/>
      <c r="NSM73" s="408"/>
      <c r="NSN73" s="409"/>
      <c r="NSO73" s="410"/>
      <c r="NSP73" s="411"/>
      <c r="NSQ73" s="412"/>
      <c r="NSR73" s="406"/>
      <c r="NSS73" s="407"/>
      <c r="NST73" s="408"/>
      <c r="NSU73" s="409"/>
      <c r="NSV73" s="410"/>
      <c r="NSW73" s="411"/>
      <c r="NSX73" s="412"/>
      <c r="NSY73" s="406"/>
      <c r="NSZ73" s="407"/>
      <c r="NTA73" s="408"/>
      <c r="NTB73" s="409"/>
      <c r="NTC73" s="410"/>
      <c r="NTD73" s="411"/>
      <c r="NTE73" s="412"/>
      <c r="NTF73" s="406"/>
      <c r="NTG73" s="407"/>
      <c r="NTH73" s="408"/>
      <c r="NTI73" s="409"/>
      <c r="NTJ73" s="410"/>
      <c r="NTK73" s="411"/>
      <c r="NTL73" s="412"/>
      <c r="NTM73" s="406"/>
      <c r="NTN73" s="407"/>
      <c r="NTO73" s="408"/>
      <c r="NTP73" s="409"/>
      <c r="NTQ73" s="410"/>
      <c r="NTR73" s="411"/>
      <c r="NTS73" s="412"/>
      <c r="NTT73" s="406"/>
      <c r="NTU73" s="407"/>
      <c r="NTV73" s="408"/>
      <c r="NTW73" s="409"/>
      <c r="NTX73" s="410"/>
      <c r="NTY73" s="411"/>
      <c r="NTZ73" s="412"/>
      <c r="NUA73" s="406"/>
      <c r="NUB73" s="407"/>
      <c r="NUC73" s="408"/>
      <c r="NUD73" s="409"/>
      <c r="NUE73" s="410"/>
      <c r="NUF73" s="411"/>
      <c r="NUG73" s="412"/>
      <c r="NUH73" s="406"/>
      <c r="NUI73" s="407"/>
      <c r="NUJ73" s="408"/>
      <c r="NUK73" s="409"/>
      <c r="NUL73" s="410"/>
      <c r="NUM73" s="411"/>
      <c r="NUN73" s="412"/>
      <c r="NUO73" s="406"/>
      <c r="NUP73" s="407"/>
      <c r="NUQ73" s="408"/>
      <c r="NUR73" s="409"/>
      <c r="NUS73" s="410"/>
      <c r="NUT73" s="411"/>
      <c r="NUU73" s="412"/>
      <c r="NUV73" s="406"/>
      <c r="NUW73" s="407"/>
      <c r="NUX73" s="408"/>
      <c r="NUY73" s="409"/>
      <c r="NUZ73" s="410"/>
      <c r="NVA73" s="411"/>
      <c r="NVB73" s="412"/>
      <c r="NVC73" s="406"/>
      <c r="NVD73" s="407"/>
      <c r="NVE73" s="408"/>
      <c r="NVF73" s="409"/>
      <c r="NVG73" s="410"/>
      <c r="NVH73" s="411"/>
      <c r="NVI73" s="412"/>
      <c r="NVJ73" s="406"/>
      <c r="NVK73" s="407"/>
      <c r="NVL73" s="408"/>
      <c r="NVM73" s="409"/>
      <c r="NVN73" s="410"/>
      <c r="NVO73" s="411"/>
      <c r="NVP73" s="412"/>
      <c r="NVQ73" s="406"/>
      <c r="NVR73" s="407"/>
      <c r="NVS73" s="408"/>
      <c r="NVT73" s="409"/>
      <c r="NVU73" s="410"/>
      <c r="NVV73" s="411"/>
      <c r="NVW73" s="412"/>
      <c r="NVX73" s="406"/>
      <c r="NVY73" s="407"/>
      <c r="NVZ73" s="408"/>
      <c r="NWA73" s="409"/>
      <c r="NWB73" s="410"/>
      <c r="NWC73" s="411"/>
      <c r="NWD73" s="412"/>
      <c r="NWE73" s="406"/>
      <c r="NWF73" s="407"/>
      <c r="NWG73" s="408"/>
      <c r="NWH73" s="409"/>
      <c r="NWI73" s="410"/>
      <c r="NWJ73" s="411"/>
      <c r="NWK73" s="412"/>
      <c r="NWL73" s="406"/>
      <c r="NWM73" s="407"/>
      <c r="NWN73" s="408"/>
      <c r="NWO73" s="409"/>
      <c r="NWP73" s="410"/>
      <c r="NWQ73" s="411"/>
      <c r="NWR73" s="412"/>
      <c r="NWS73" s="406"/>
      <c r="NWT73" s="407"/>
      <c r="NWU73" s="408"/>
      <c r="NWV73" s="409"/>
      <c r="NWW73" s="410"/>
      <c r="NWX73" s="411"/>
      <c r="NWY73" s="412"/>
      <c r="NWZ73" s="406"/>
      <c r="NXA73" s="407"/>
      <c r="NXB73" s="408"/>
      <c r="NXC73" s="409"/>
      <c r="NXD73" s="410"/>
      <c r="NXE73" s="411"/>
      <c r="NXF73" s="412"/>
      <c r="NXG73" s="406"/>
      <c r="NXH73" s="407"/>
      <c r="NXI73" s="408"/>
      <c r="NXJ73" s="409"/>
      <c r="NXK73" s="410"/>
      <c r="NXL73" s="411"/>
      <c r="NXM73" s="412"/>
      <c r="NXN73" s="406"/>
      <c r="NXO73" s="407"/>
      <c r="NXP73" s="408"/>
      <c r="NXQ73" s="409"/>
      <c r="NXR73" s="410"/>
      <c r="NXS73" s="411"/>
      <c r="NXT73" s="412"/>
      <c r="NXU73" s="406"/>
      <c r="NXV73" s="407"/>
      <c r="NXW73" s="408"/>
      <c r="NXX73" s="409"/>
      <c r="NXY73" s="410"/>
      <c r="NXZ73" s="411"/>
      <c r="NYA73" s="412"/>
      <c r="NYB73" s="406"/>
      <c r="NYC73" s="407"/>
      <c r="NYD73" s="408"/>
      <c r="NYE73" s="409"/>
      <c r="NYF73" s="410"/>
      <c r="NYG73" s="411"/>
      <c r="NYH73" s="412"/>
      <c r="NYI73" s="406"/>
      <c r="NYJ73" s="407"/>
      <c r="NYK73" s="408"/>
      <c r="NYL73" s="409"/>
      <c r="NYM73" s="410"/>
      <c r="NYN73" s="411"/>
      <c r="NYO73" s="412"/>
      <c r="NYP73" s="406"/>
      <c r="NYQ73" s="407"/>
      <c r="NYR73" s="408"/>
      <c r="NYS73" s="409"/>
      <c r="NYT73" s="410"/>
      <c r="NYU73" s="411"/>
      <c r="NYV73" s="412"/>
      <c r="NYW73" s="406"/>
      <c r="NYX73" s="407"/>
      <c r="NYY73" s="408"/>
      <c r="NYZ73" s="409"/>
      <c r="NZA73" s="410"/>
      <c r="NZB73" s="411"/>
      <c r="NZC73" s="412"/>
      <c r="NZD73" s="406"/>
      <c r="NZE73" s="407"/>
      <c r="NZF73" s="408"/>
      <c r="NZG73" s="409"/>
      <c r="NZH73" s="410"/>
      <c r="NZI73" s="411"/>
      <c r="NZJ73" s="412"/>
      <c r="NZK73" s="406"/>
      <c r="NZL73" s="407"/>
      <c r="NZM73" s="408"/>
      <c r="NZN73" s="409"/>
      <c r="NZO73" s="410"/>
      <c r="NZP73" s="411"/>
      <c r="NZQ73" s="412"/>
      <c r="NZR73" s="406"/>
      <c r="NZS73" s="407"/>
      <c r="NZT73" s="408"/>
      <c r="NZU73" s="409"/>
      <c r="NZV73" s="410"/>
      <c r="NZW73" s="411"/>
      <c r="NZX73" s="412"/>
      <c r="NZY73" s="406"/>
      <c r="NZZ73" s="407"/>
      <c r="OAA73" s="408"/>
      <c r="OAB73" s="409"/>
      <c r="OAC73" s="410"/>
      <c r="OAD73" s="411"/>
      <c r="OAE73" s="412"/>
      <c r="OAF73" s="406"/>
      <c r="OAG73" s="407"/>
      <c r="OAH73" s="408"/>
      <c r="OAI73" s="409"/>
      <c r="OAJ73" s="410"/>
      <c r="OAK73" s="411"/>
      <c r="OAL73" s="412"/>
      <c r="OAM73" s="406"/>
      <c r="OAN73" s="407"/>
      <c r="OAO73" s="408"/>
      <c r="OAP73" s="409"/>
      <c r="OAQ73" s="410"/>
      <c r="OAR73" s="411"/>
      <c r="OAS73" s="412"/>
      <c r="OAT73" s="406"/>
      <c r="OAU73" s="407"/>
      <c r="OAV73" s="408"/>
      <c r="OAW73" s="409"/>
      <c r="OAX73" s="410"/>
      <c r="OAY73" s="411"/>
      <c r="OAZ73" s="412"/>
      <c r="OBA73" s="406"/>
      <c r="OBB73" s="407"/>
      <c r="OBC73" s="408"/>
      <c r="OBD73" s="409"/>
      <c r="OBE73" s="410"/>
      <c r="OBF73" s="411"/>
      <c r="OBG73" s="412"/>
      <c r="OBH73" s="406"/>
      <c r="OBI73" s="407"/>
      <c r="OBJ73" s="408"/>
      <c r="OBK73" s="409"/>
      <c r="OBL73" s="410"/>
      <c r="OBM73" s="411"/>
      <c r="OBN73" s="412"/>
      <c r="OBO73" s="406"/>
      <c r="OBP73" s="407"/>
      <c r="OBQ73" s="408"/>
      <c r="OBR73" s="409"/>
      <c r="OBS73" s="410"/>
      <c r="OBT73" s="411"/>
      <c r="OBU73" s="412"/>
      <c r="OBV73" s="406"/>
      <c r="OBW73" s="407"/>
      <c r="OBX73" s="408"/>
      <c r="OBY73" s="409"/>
      <c r="OBZ73" s="410"/>
      <c r="OCA73" s="411"/>
      <c r="OCB73" s="412"/>
      <c r="OCC73" s="406"/>
      <c r="OCD73" s="407"/>
      <c r="OCE73" s="408"/>
      <c r="OCF73" s="409"/>
      <c r="OCG73" s="410"/>
      <c r="OCH73" s="411"/>
      <c r="OCI73" s="412"/>
      <c r="OCJ73" s="406"/>
      <c r="OCK73" s="407"/>
      <c r="OCL73" s="408"/>
      <c r="OCM73" s="409"/>
      <c r="OCN73" s="410"/>
      <c r="OCO73" s="411"/>
      <c r="OCP73" s="412"/>
      <c r="OCQ73" s="406"/>
      <c r="OCR73" s="407"/>
      <c r="OCS73" s="408"/>
      <c r="OCT73" s="409"/>
      <c r="OCU73" s="410"/>
      <c r="OCV73" s="411"/>
      <c r="OCW73" s="412"/>
      <c r="OCX73" s="406"/>
      <c r="OCY73" s="407"/>
      <c r="OCZ73" s="408"/>
      <c r="ODA73" s="409"/>
      <c r="ODB73" s="410"/>
      <c r="ODC73" s="411"/>
      <c r="ODD73" s="412"/>
      <c r="ODE73" s="406"/>
      <c r="ODF73" s="407"/>
      <c r="ODG73" s="408"/>
      <c r="ODH73" s="409"/>
      <c r="ODI73" s="410"/>
      <c r="ODJ73" s="411"/>
      <c r="ODK73" s="412"/>
      <c r="ODL73" s="406"/>
      <c r="ODM73" s="407"/>
      <c r="ODN73" s="408"/>
      <c r="ODO73" s="409"/>
      <c r="ODP73" s="410"/>
      <c r="ODQ73" s="411"/>
      <c r="ODR73" s="412"/>
      <c r="ODS73" s="406"/>
      <c r="ODT73" s="407"/>
      <c r="ODU73" s="408"/>
      <c r="ODV73" s="409"/>
      <c r="ODW73" s="410"/>
      <c r="ODX73" s="411"/>
      <c r="ODY73" s="412"/>
      <c r="ODZ73" s="406"/>
      <c r="OEA73" s="407"/>
      <c r="OEB73" s="408"/>
      <c r="OEC73" s="409"/>
      <c r="OED73" s="410"/>
      <c r="OEE73" s="411"/>
      <c r="OEF73" s="412"/>
      <c r="OEG73" s="406"/>
      <c r="OEH73" s="407"/>
      <c r="OEI73" s="408"/>
      <c r="OEJ73" s="409"/>
      <c r="OEK73" s="410"/>
      <c r="OEL73" s="411"/>
      <c r="OEM73" s="412"/>
      <c r="OEN73" s="406"/>
      <c r="OEO73" s="407"/>
      <c r="OEP73" s="408"/>
      <c r="OEQ73" s="409"/>
      <c r="OER73" s="410"/>
      <c r="OES73" s="411"/>
      <c r="OET73" s="412"/>
      <c r="OEU73" s="406"/>
      <c r="OEV73" s="407"/>
      <c r="OEW73" s="408"/>
      <c r="OEX73" s="409"/>
      <c r="OEY73" s="410"/>
      <c r="OEZ73" s="411"/>
      <c r="OFA73" s="412"/>
      <c r="OFB73" s="406"/>
      <c r="OFC73" s="407"/>
      <c r="OFD73" s="408"/>
      <c r="OFE73" s="409"/>
      <c r="OFF73" s="410"/>
      <c r="OFG73" s="411"/>
      <c r="OFH73" s="412"/>
      <c r="OFI73" s="406"/>
      <c r="OFJ73" s="407"/>
      <c r="OFK73" s="408"/>
      <c r="OFL73" s="409"/>
      <c r="OFM73" s="410"/>
      <c r="OFN73" s="411"/>
      <c r="OFO73" s="412"/>
      <c r="OFP73" s="406"/>
      <c r="OFQ73" s="407"/>
      <c r="OFR73" s="408"/>
      <c r="OFS73" s="409"/>
      <c r="OFT73" s="410"/>
      <c r="OFU73" s="411"/>
      <c r="OFV73" s="412"/>
      <c r="OFW73" s="406"/>
      <c r="OFX73" s="407"/>
      <c r="OFY73" s="408"/>
      <c r="OFZ73" s="409"/>
      <c r="OGA73" s="410"/>
      <c r="OGB73" s="411"/>
      <c r="OGC73" s="412"/>
      <c r="OGD73" s="406"/>
      <c r="OGE73" s="407"/>
      <c r="OGF73" s="408"/>
      <c r="OGG73" s="409"/>
      <c r="OGH73" s="410"/>
      <c r="OGI73" s="411"/>
      <c r="OGJ73" s="412"/>
      <c r="OGK73" s="406"/>
      <c r="OGL73" s="407"/>
      <c r="OGM73" s="408"/>
      <c r="OGN73" s="409"/>
      <c r="OGO73" s="410"/>
      <c r="OGP73" s="411"/>
      <c r="OGQ73" s="412"/>
      <c r="OGR73" s="406"/>
      <c r="OGS73" s="407"/>
      <c r="OGT73" s="408"/>
      <c r="OGU73" s="409"/>
      <c r="OGV73" s="410"/>
      <c r="OGW73" s="411"/>
      <c r="OGX73" s="412"/>
      <c r="OGY73" s="406"/>
      <c r="OGZ73" s="407"/>
      <c r="OHA73" s="408"/>
      <c r="OHB73" s="409"/>
      <c r="OHC73" s="410"/>
      <c r="OHD73" s="411"/>
      <c r="OHE73" s="412"/>
      <c r="OHF73" s="406"/>
      <c r="OHG73" s="407"/>
      <c r="OHH73" s="408"/>
      <c r="OHI73" s="409"/>
      <c r="OHJ73" s="410"/>
      <c r="OHK73" s="411"/>
      <c r="OHL73" s="412"/>
      <c r="OHM73" s="406"/>
      <c r="OHN73" s="407"/>
      <c r="OHO73" s="408"/>
      <c r="OHP73" s="409"/>
      <c r="OHQ73" s="410"/>
      <c r="OHR73" s="411"/>
      <c r="OHS73" s="412"/>
      <c r="OHT73" s="406"/>
      <c r="OHU73" s="407"/>
      <c r="OHV73" s="408"/>
      <c r="OHW73" s="409"/>
      <c r="OHX73" s="410"/>
      <c r="OHY73" s="411"/>
      <c r="OHZ73" s="412"/>
      <c r="OIA73" s="406"/>
      <c r="OIB73" s="407"/>
      <c r="OIC73" s="408"/>
      <c r="OID73" s="409"/>
      <c r="OIE73" s="410"/>
      <c r="OIF73" s="411"/>
      <c r="OIG73" s="412"/>
      <c r="OIH73" s="406"/>
      <c r="OII73" s="407"/>
      <c r="OIJ73" s="408"/>
      <c r="OIK73" s="409"/>
      <c r="OIL73" s="410"/>
      <c r="OIM73" s="411"/>
      <c r="OIN73" s="412"/>
      <c r="OIO73" s="406"/>
      <c r="OIP73" s="407"/>
      <c r="OIQ73" s="408"/>
      <c r="OIR73" s="409"/>
      <c r="OIS73" s="410"/>
      <c r="OIT73" s="411"/>
      <c r="OIU73" s="412"/>
      <c r="OIV73" s="406"/>
      <c r="OIW73" s="407"/>
      <c r="OIX73" s="408"/>
      <c r="OIY73" s="409"/>
      <c r="OIZ73" s="410"/>
      <c r="OJA73" s="411"/>
      <c r="OJB73" s="412"/>
      <c r="OJC73" s="406"/>
      <c r="OJD73" s="407"/>
      <c r="OJE73" s="408"/>
      <c r="OJF73" s="409"/>
      <c r="OJG73" s="410"/>
      <c r="OJH73" s="411"/>
      <c r="OJI73" s="412"/>
      <c r="OJJ73" s="406"/>
      <c r="OJK73" s="407"/>
      <c r="OJL73" s="408"/>
      <c r="OJM73" s="409"/>
      <c r="OJN73" s="410"/>
      <c r="OJO73" s="411"/>
      <c r="OJP73" s="412"/>
      <c r="OJQ73" s="406"/>
      <c r="OJR73" s="407"/>
      <c r="OJS73" s="408"/>
      <c r="OJT73" s="409"/>
      <c r="OJU73" s="410"/>
      <c r="OJV73" s="411"/>
      <c r="OJW73" s="412"/>
      <c r="OJX73" s="406"/>
      <c r="OJY73" s="407"/>
      <c r="OJZ73" s="408"/>
      <c r="OKA73" s="409"/>
      <c r="OKB73" s="410"/>
      <c r="OKC73" s="411"/>
      <c r="OKD73" s="412"/>
      <c r="OKE73" s="406"/>
      <c r="OKF73" s="407"/>
      <c r="OKG73" s="408"/>
      <c r="OKH73" s="409"/>
      <c r="OKI73" s="410"/>
      <c r="OKJ73" s="411"/>
      <c r="OKK73" s="412"/>
      <c r="OKL73" s="406"/>
      <c r="OKM73" s="407"/>
      <c r="OKN73" s="408"/>
      <c r="OKO73" s="409"/>
      <c r="OKP73" s="410"/>
      <c r="OKQ73" s="411"/>
      <c r="OKR73" s="412"/>
      <c r="OKS73" s="406"/>
      <c r="OKT73" s="407"/>
      <c r="OKU73" s="408"/>
      <c r="OKV73" s="409"/>
      <c r="OKW73" s="410"/>
      <c r="OKX73" s="411"/>
      <c r="OKY73" s="412"/>
      <c r="OKZ73" s="406"/>
      <c r="OLA73" s="407"/>
      <c r="OLB73" s="408"/>
      <c r="OLC73" s="409"/>
      <c r="OLD73" s="410"/>
      <c r="OLE73" s="411"/>
      <c r="OLF73" s="412"/>
      <c r="OLG73" s="406"/>
      <c r="OLH73" s="407"/>
      <c r="OLI73" s="408"/>
      <c r="OLJ73" s="409"/>
      <c r="OLK73" s="410"/>
      <c r="OLL73" s="411"/>
      <c r="OLM73" s="412"/>
      <c r="OLN73" s="406"/>
      <c r="OLO73" s="407"/>
      <c r="OLP73" s="408"/>
      <c r="OLQ73" s="409"/>
      <c r="OLR73" s="410"/>
      <c r="OLS73" s="411"/>
      <c r="OLT73" s="412"/>
      <c r="OLU73" s="406"/>
      <c r="OLV73" s="407"/>
      <c r="OLW73" s="408"/>
      <c r="OLX73" s="409"/>
      <c r="OLY73" s="410"/>
      <c r="OLZ73" s="411"/>
      <c r="OMA73" s="412"/>
      <c r="OMB73" s="406"/>
      <c r="OMC73" s="407"/>
      <c r="OMD73" s="408"/>
      <c r="OME73" s="409"/>
      <c r="OMF73" s="410"/>
      <c r="OMG73" s="411"/>
      <c r="OMH73" s="412"/>
      <c r="OMI73" s="406"/>
      <c r="OMJ73" s="407"/>
      <c r="OMK73" s="408"/>
      <c r="OML73" s="409"/>
      <c r="OMM73" s="410"/>
      <c r="OMN73" s="411"/>
      <c r="OMO73" s="412"/>
      <c r="OMP73" s="406"/>
      <c r="OMQ73" s="407"/>
      <c r="OMR73" s="408"/>
      <c r="OMS73" s="409"/>
      <c r="OMT73" s="410"/>
      <c r="OMU73" s="411"/>
      <c r="OMV73" s="412"/>
      <c r="OMW73" s="406"/>
      <c r="OMX73" s="407"/>
      <c r="OMY73" s="408"/>
      <c r="OMZ73" s="409"/>
      <c r="ONA73" s="410"/>
      <c r="ONB73" s="411"/>
      <c r="ONC73" s="412"/>
      <c r="OND73" s="406"/>
      <c r="ONE73" s="407"/>
      <c r="ONF73" s="408"/>
      <c r="ONG73" s="409"/>
      <c r="ONH73" s="410"/>
      <c r="ONI73" s="411"/>
      <c r="ONJ73" s="412"/>
      <c r="ONK73" s="406"/>
      <c r="ONL73" s="407"/>
      <c r="ONM73" s="408"/>
      <c r="ONN73" s="409"/>
      <c r="ONO73" s="410"/>
      <c r="ONP73" s="411"/>
      <c r="ONQ73" s="412"/>
      <c r="ONR73" s="406"/>
      <c r="ONS73" s="407"/>
      <c r="ONT73" s="408"/>
      <c r="ONU73" s="409"/>
      <c r="ONV73" s="410"/>
      <c r="ONW73" s="411"/>
      <c r="ONX73" s="412"/>
      <c r="ONY73" s="406"/>
      <c r="ONZ73" s="407"/>
      <c r="OOA73" s="408"/>
      <c r="OOB73" s="409"/>
      <c r="OOC73" s="410"/>
      <c r="OOD73" s="411"/>
      <c r="OOE73" s="412"/>
      <c r="OOF73" s="406"/>
      <c r="OOG73" s="407"/>
      <c r="OOH73" s="408"/>
      <c r="OOI73" s="409"/>
      <c r="OOJ73" s="410"/>
      <c r="OOK73" s="411"/>
      <c r="OOL73" s="412"/>
      <c r="OOM73" s="406"/>
      <c r="OON73" s="407"/>
      <c r="OOO73" s="408"/>
      <c r="OOP73" s="409"/>
      <c r="OOQ73" s="410"/>
      <c r="OOR73" s="411"/>
      <c r="OOS73" s="412"/>
      <c r="OOT73" s="406"/>
      <c r="OOU73" s="407"/>
      <c r="OOV73" s="408"/>
      <c r="OOW73" s="409"/>
      <c r="OOX73" s="410"/>
      <c r="OOY73" s="411"/>
      <c r="OOZ73" s="412"/>
      <c r="OPA73" s="406"/>
      <c r="OPB73" s="407"/>
      <c r="OPC73" s="408"/>
      <c r="OPD73" s="409"/>
      <c r="OPE73" s="410"/>
      <c r="OPF73" s="411"/>
      <c r="OPG73" s="412"/>
      <c r="OPH73" s="406"/>
      <c r="OPI73" s="407"/>
      <c r="OPJ73" s="408"/>
      <c r="OPK73" s="409"/>
      <c r="OPL73" s="410"/>
      <c r="OPM73" s="411"/>
      <c r="OPN73" s="412"/>
      <c r="OPO73" s="406"/>
      <c r="OPP73" s="407"/>
      <c r="OPQ73" s="408"/>
      <c r="OPR73" s="409"/>
      <c r="OPS73" s="410"/>
      <c r="OPT73" s="411"/>
      <c r="OPU73" s="412"/>
      <c r="OPV73" s="406"/>
      <c r="OPW73" s="407"/>
      <c r="OPX73" s="408"/>
      <c r="OPY73" s="409"/>
      <c r="OPZ73" s="410"/>
      <c r="OQA73" s="411"/>
      <c r="OQB73" s="412"/>
      <c r="OQC73" s="406"/>
      <c r="OQD73" s="407"/>
      <c r="OQE73" s="408"/>
      <c r="OQF73" s="409"/>
      <c r="OQG73" s="410"/>
      <c r="OQH73" s="411"/>
      <c r="OQI73" s="412"/>
      <c r="OQJ73" s="406"/>
      <c r="OQK73" s="407"/>
      <c r="OQL73" s="408"/>
      <c r="OQM73" s="409"/>
      <c r="OQN73" s="410"/>
      <c r="OQO73" s="411"/>
      <c r="OQP73" s="412"/>
      <c r="OQQ73" s="406"/>
      <c r="OQR73" s="407"/>
      <c r="OQS73" s="408"/>
      <c r="OQT73" s="409"/>
      <c r="OQU73" s="410"/>
      <c r="OQV73" s="411"/>
      <c r="OQW73" s="412"/>
      <c r="OQX73" s="406"/>
      <c r="OQY73" s="407"/>
      <c r="OQZ73" s="408"/>
      <c r="ORA73" s="409"/>
      <c r="ORB73" s="410"/>
      <c r="ORC73" s="411"/>
      <c r="ORD73" s="412"/>
      <c r="ORE73" s="406"/>
      <c r="ORF73" s="407"/>
      <c r="ORG73" s="408"/>
      <c r="ORH73" s="409"/>
      <c r="ORI73" s="410"/>
      <c r="ORJ73" s="411"/>
      <c r="ORK73" s="412"/>
      <c r="ORL73" s="406"/>
      <c r="ORM73" s="407"/>
      <c r="ORN73" s="408"/>
      <c r="ORO73" s="409"/>
      <c r="ORP73" s="410"/>
      <c r="ORQ73" s="411"/>
      <c r="ORR73" s="412"/>
      <c r="ORS73" s="406"/>
      <c r="ORT73" s="407"/>
      <c r="ORU73" s="408"/>
      <c r="ORV73" s="409"/>
      <c r="ORW73" s="410"/>
      <c r="ORX73" s="411"/>
      <c r="ORY73" s="412"/>
      <c r="ORZ73" s="406"/>
      <c r="OSA73" s="407"/>
      <c r="OSB73" s="408"/>
      <c r="OSC73" s="409"/>
      <c r="OSD73" s="410"/>
      <c r="OSE73" s="411"/>
      <c r="OSF73" s="412"/>
      <c r="OSG73" s="406"/>
      <c r="OSH73" s="407"/>
      <c r="OSI73" s="408"/>
      <c r="OSJ73" s="409"/>
      <c r="OSK73" s="410"/>
      <c r="OSL73" s="411"/>
      <c r="OSM73" s="412"/>
      <c r="OSN73" s="406"/>
      <c r="OSO73" s="407"/>
      <c r="OSP73" s="408"/>
      <c r="OSQ73" s="409"/>
      <c r="OSR73" s="410"/>
      <c r="OSS73" s="411"/>
      <c r="OST73" s="412"/>
      <c r="OSU73" s="406"/>
      <c r="OSV73" s="407"/>
      <c r="OSW73" s="408"/>
      <c r="OSX73" s="409"/>
      <c r="OSY73" s="410"/>
      <c r="OSZ73" s="411"/>
      <c r="OTA73" s="412"/>
      <c r="OTB73" s="406"/>
      <c r="OTC73" s="407"/>
      <c r="OTD73" s="408"/>
      <c r="OTE73" s="409"/>
      <c r="OTF73" s="410"/>
      <c r="OTG73" s="411"/>
      <c r="OTH73" s="412"/>
      <c r="OTI73" s="406"/>
      <c r="OTJ73" s="407"/>
      <c r="OTK73" s="408"/>
      <c r="OTL73" s="409"/>
      <c r="OTM73" s="410"/>
      <c r="OTN73" s="411"/>
      <c r="OTO73" s="412"/>
      <c r="OTP73" s="406"/>
      <c r="OTQ73" s="407"/>
      <c r="OTR73" s="408"/>
      <c r="OTS73" s="409"/>
      <c r="OTT73" s="410"/>
      <c r="OTU73" s="411"/>
      <c r="OTV73" s="412"/>
      <c r="OTW73" s="406"/>
      <c r="OTX73" s="407"/>
      <c r="OTY73" s="408"/>
      <c r="OTZ73" s="409"/>
      <c r="OUA73" s="410"/>
      <c r="OUB73" s="411"/>
      <c r="OUC73" s="412"/>
      <c r="OUD73" s="406"/>
      <c r="OUE73" s="407"/>
      <c r="OUF73" s="408"/>
      <c r="OUG73" s="409"/>
      <c r="OUH73" s="410"/>
      <c r="OUI73" s="411"/>
      <c r="OUJ73" s="412"/>
      <c r="OUK73" s="406"/>
      <c r="OUL73" s="407"/>
      <c r="OUM73" s="408"/>
      <c r="OUN73" s="409"/>
      <c r="OUO73" s="410"/>
      <c r="OUP73" s="411"/>
      <c r="OUQ73" s="412"/>
      <c r="OUR73" s="406"/>
      <c r="OUS73" s="407"/>
      <c r="OUT73" s="408"/>
      <c r="OUU73" s="409"/>
      <c r="OUV73" s="410"/>
      <c r="OUW73" s="411"/>
      <c r="OUX73" s="412"/>
      <c r="OUY73" s="406"/>
      <c r="OUZ73" s="407"/>
      <c r="OVA73" s="408"/>
      <c r="OVB73" s="409"/>
      <c r="OVC73" s="410"/>
      <c r="OVD73" s="411"/>
      <c r="OVE73" s="412"/>
      <c r="OVF73" s="406"/>
      <c r="OVG73" s="407"/>
      <c r="OVH73" s="408"/>
      <c r="OVI73" s="409"/>
      <c r="OVJ73" s="410"/>
      <c r="OVK73" s="411"/>
      <c r="OVL73" s="412"/>
      <c r="OVM73" s="406"/>
      <c r="OVN73" s="407"/>
      <c r="OVO73" s="408"/>
      <c r="OVP73" s="409"/>
      <c r="OVQ73" s="410"/>
      <c r="OVR73" s="411"/>
      <c r="OVS73" s="412"/>
      <c r="OVT73" s="406"/>
      <c r="OVU73" s="407"/>
      <c r="OVV73" s="408"/>
      <c r="OVW73" s="409"/>
      <c r="OVX73" s="410"/>
      <c r="OVY73" s="411"/>
      <c r="OVZ73" s="412"/>
      <c r="OWA73" s="406"/>
      <c r="OWB73" s="407"/>
      <c r="OWC73" s="408"/>
      <c r="OWD73" s="409"/>
      <c r="OWE73" s="410"/>
      <c r="OWF73" s="411"/>
      <c r="OWG73" s="412"/>
      <c r="OWH73" s="406"/>
      <c r="OWI73" s="407"/>
      <c r="OWJ73" s="408"/>
      <c r="OWK73" s="409"/>
      <c r="OWL73" s="410"/>
      <c r="OWM73" s="411"/>
      <c r="OWN73" s="412"/>
      <c r="OWO73" s="406"/>
      <c r="OWP73" s="407"/>
      <c r="OWQ73" s="408"/>
      <c r="OWR73" s="409"/>
      <c r="OWS73" s="410"/>
      <c r="OWT73" s="411"/>
      <c r="OWU73" s="412"/>
      <c r="OWV73" s="406"/>
      <c r="OWW73" s="407"/>
      <c r="OWX73" s="408"/>
      <c r="OWY73" s="409"/>
      <c r="OWZ73" s="410"/>
      <c r="OXA73" s="411"/>
      <c r="OXB73" s="412"/>
      <c r="OXC73" s="406"/>
      <c r="OXD73" s="407"/>
      <c r="OXE73" s="408"/>
      <c r="OXF73" s="409"/>
      <c r="OXG73" s="410"/>
      <c r="OXH73" s="411"/>
      <c r="OXI73" s="412"/>
      <c r="OXJ73" s="406"/>
      <c r="OXK73" s="407"/>
      <c r="OXL73" s="408"/>
      <c r="OXM73" s="409"/>
      <c r="OXN73" s="410"/>
      <c r="OXO73" s="411"/>
      <c r="OXP73" s="412"/>
      <c r="OXQ73" s="406"/>
      <c r="OXR73" s="407"/>
      <c r="OXS73" s="408"/>
      <c r="OXT73" s="409"/>
      <c r="OXU73" s="410"/>
      <c r="OXV73" s="411"/>
      <c r="OXW73" s="412"/>
      <c r="OXX73" s="406"/>
      <c r="OXY73" s="407"/>
      <c r="OXZ73" s="408"/>
      <c r="OYA73" s="409"/>
      <c r="OYB73" s="410"/>
      <c r="OYC73" s="411"/>
      <c r="OYD73" s="412"/>
      <c r="OYE73" s="406"/>
      <c r="OYF73" s="407"/>
      <c r="OYG73" s="408"/>
      <c r="OYH73" s="409"/>
      <c r="OYI73" s="410"/>
      <c r="OYJ73" s="411"/>
      <c r="OYK73" s="412"/>
      <c r="OYL73" s="406"/>
      <c r="OYM73" s="407"/>
      <c r="OYN73" s="408"/>
      <c r="OYO73" s="409"/>
      <c r="OYP73" s="410"/>
      <c r="OYQ73" s="411"/>
      <c r="OYR73" s="412"/>
      <c r="OYS73" s="406"/>
      <c r="OYT73" s="407"/>
      <c r="OYU73" s="408"/>
      <c r="OYV73" s="409"/>
      <c r="OYW73" s="410"/>
      <c r="OYX73" s="411"/>
      <c r="OYY73" s="412"/>
      <c r="OYZ73" s="406"/>
      <c r="OZA73" s="407"/>
      <c r="OZB73" s="408"/>
      <c r="OZC73" s="409"/>
      <c r="OZD73" s="410"/>
      <c r="OZE73" s="411"/>
      <c r="OZF73" s="412"/>
      <c r="OZG73" s="406"/>
      <c r="OZH73" s="407"/>
      <c r="OZI73" s="408"/>
      <c r="OZJ73" s="409"/>
      <c r="OZK73" s="410"/>
      <c r="OZL73" s="411"/>
      <c r="OZM73" s="412"/>
      <c r="OZN73" s="406"/>
      <c r="OZO73" s="407"/>
      <c r="OZP73" s="408"/>
      <c r="OZQ73" s="409"/>
      <c r="OZR73" s="410"/>
      <c r="OZS73" s="411"/>
      <c r="OZT73" s="412"/>
      <c r="OZU73" s="406"/>
      <c r="OZV73" s="407"/>
      <c r="OZW73" s="408"/>
      <c r="OZX73" s="409"/>
      <c r="OZY73" s="410"/>
      <c r="OZZ73" s="411"/>
      <c r="PAA73" s="412"/>
      <c r="PAB73" s="406"/>
      <c r="PAC73" s="407"/>
      <c r="PAD73" s="408"/>
      <c r="PAE73" s="409"/>
      <c r="PAF73" s="410"/>
      <c r="PAG73" s="411"/>
      <c r="PAH73" s="412"/>
      <c r="PAI73" s="406"/>
      <c r="PAJ73" s="407"/>
      <c r="PAK73" s="408"/>
      <c r="PAL73" s="409"/>
      <c r="PAM73" s="410"/>
      <c r="PAN73" s="411"/>
      <c r="PAO73" s="412"/>
      <c r="PAP73" s="406"/>
      <c r="PAQ73" s="407"/>
      <c r="PAR73" s="408"/>
      <c r="PAS73" s="409"/>
      <c r="PAT73" s="410"/>
      <c r="PAU73" s="411"/>
      <c r="PAV73" s="412"/>
      <c r="PAW73" s="406"/>
      <c r="PAX73" s="407"/>
      <c r="PAY73" s="408"/>
      <c r="PAZ73" s="409"/>
      <c r="PBA73" s="410"/>
      <c r="PBB73" s="411"/>
      <c r="PBC73" s="412"/>
      <c r="PBD73" s="406"/>
      <c r="PBE73" s="407"/>
      <c r="PBF73" s="408"/>
      <c r="PBG73" s="409"/>
      <c r="PBH73" s="410"/>
      <c r="PBI73" s="411"/>
      <c r="PBJ73" s="412"/>
      <c r="PBK73" s="406"/>
      <c r="PBL73" s="407"/>
      <c r="PBM73" s="408"/>
      <c r="PBN73" s="409"/>
      <c r="PBO73" s="410"/>
      <c r="PBP73" s="411"/>
      <c r="PBQ73" s="412"/>
      <c r="PBR73" s="406"/>
      <c r="PBS73" s="407"/>
      <c r="PBT73" s="408"/>
      <c r="PBU73" s="409"/>
      <c r="PBV73" s="410"/>
      <c r="PBW73" s="411"/>
      <c r="PBX73" s="412"/>
      <c r="PBY73" s="406"/>
      <c r="PBZ73" s="407"/>
      <c r="PCA73" s="408"/>
      <c r="PCB73" s="409"/>
      <c r="PCC73" s="410"/>
      <c r="PCD73" s="411"/>
      <c r="PCE73" s="412"/>
      <c r="PCF73" s="406"/>
      <c r="PCG73" s="407"/>
      <c r="PCH73" s="408"/>
      <c r="PCI73" s="409"/>
      <c r="PCJ73" s="410"/>
      <c r="PCK73" s="411"/>
      <c r="PCL73" s="412"/>
      <c r="PCM73" s="406"/>
      <c r="PCN73" s="407"/>
      <c r="PCO73" s="408"/>
      <c r="PCP73" s="409"/>
      <c r="PCQ73" s="410"/>
      <c r="PCR73" s="411"/>
      <c r="PCS73" s="412"/>
      <c r="PCT73" s="406"/>
      <c r="PCU73" s="407"/>
      <c r="PCV73" s="408"/>
      <c r="PCW73" s="409"/>
      <c r="PCX73" s="410"/>
      <c r="PCY73" s="411"/>
      <c r="PCZ73" s="412"/>
      <c r="PDA73" s="406"/>
      <c r="PDB73" s="407"/>
      <c r="PDC73" s="408"/>
      <c r="PDD73" s="409"/>
      <c r="PDE73" s="410"/>
      <c r="PDF73" s="411"/>
      <c r="PDG73" s="412"/>
      <c r="PDH73" s="406"/>
      <c r="PDI73" s="407"/>
      <c r="PDJ73" s="408"/>
      <c r="PDK73" s="409"/>
      <c r="PDL73" s="410"/>
      <c r="PDM73" s="411"/>
      <c r="PDN73" s="412"/>
      <c r="PDO73" s="406"/>
      <c r="PDP73" s="407"/>
      <c r="PDQ73" s="408"/>
      <c r="PDR73" s="409"/>
      <c r="PDS73" s="410"/>
      <c r="PDT73" s="411"/>
      <c r="PDU73" s="412"/>
      <c r="PDV73" s="406"/>
      <c r="PDW73" s="407"/>
      <c r="PDX73" s="408"/>
      <c r="PDY73" s="409"/>
      <c r="PDZ73" s="410"/>
      <c r="PEA73" s="411"/>
      <c r="PEB73" s="412"/>
      <c r="PEC73" s="406"/>
      <c r="PED73" s="407"/>
      <c r="PEE73" s="408"/>
      <c r="PEF73" s="409"/>
      <c r="PEG73" s="410"/>
      <c r="PEH73" s="411"/>
      <c r="PEI73" s="412"/>
      <c r="PEJ73" s="406"/>
      <c r="PEK73" s="407"/>
      <c r="PEL73" s="408"/>
      <c r="PEM73" s="409"/>
      <c r="PEN73" s="410"/>
      <c r="PEO73" s="411"/>
      <c r="PEP73" s="412"/>
      <c r="PEQ73" s="406"/>
      <c r="PER73" s="407"/>
      <c r="PES73" s="408"/>
      <c r="PET73" s="409"/>
      <c r="PEU73" s="410"/>
      <c r="PEV73" s="411"/>
      <c r="PEW73" s="412"/>
      <c r="PEX73" s="406"/>
      <c r="PEY73" s="407"/>
      <c r="PEZ73" s="408"/>
      <c r="PFA73" s="409"/>
      <c r="PFB73" s="410"/>
      <c r="PFC73" s="411"/>
      <c r="PFD73" s="412"/>
      <c r="PFE73" s="406"/>
      <c r="PFF73" s="407"/>
      <c r="PFG73" s="408"/>
      <c r="PFH73" s="409"/>
      <c r="PFI73" s="410"/>
      <c r="PFJ73" s="411"/>
      <c r="PFK73" s="412"/>
      <c r="PFL73" s="406"/>
      <c r="PFM73" s="407"/>
      <c r="PFN73" s="408"/>
      <c r="PFO73" s="409"/>
      <c r="PFP73" s="410"/>
      <c r="PFQ73" s="411"/>
      <c r="PFR73" s="412"/>
      <c r="PFS73" s="406"/>
      <c r="PFT73" s="407"/>
      <c r="PFU73" s="408"/>
      <c r="PFV73" s="409"/>
      <c r="PFW73" s="410"/>
      <c r="PFX73" s="411"/>
      <c r="PFY73" s="412"/>
      <c r="PFZ73" s="406"/>
      <c r="PGA73" s="407"/>
      <c r="PGB73" s="408"/>
      <c r="PGC73" s="409"/>
      <c r="PGD73" s="410"/>
      <c r="PGE73" s="411"/>
      <c r="PGF73" s="412"/>
      <c r="PGG73" s="406"/>
      <c r="PGH73" s="407"/>
      <c r="PGI73" s="408"/>
      <c r="PGJ73" s="409"/>
      <c r="PGK73" s="410"/>
      <c r="PGL73" s="411"/>
      <c r="PGM73" s="412"/>
      <c r="PGN73" s="406"/>
      <c r="PGO73" s="407"/>
      <c r="PGP73" s="408"/>
      <c r="PGQ73" s="409"/>
      <c r="PGR73" s="410"/>
      <c r="PGS73" s="411"/>
      <c r="PGT73" s="412"/>
      <c r="PGU73" s="406"/>
      <c r="PGV73" s="407"/>
      <c r="PGW73" s="408"/>
      <c r="PGX73" s="409"/>
      <c r="PGY73" s="410"/>
      <c r="PGZ73" s="411"/>
      <c r="PHA73" s="412"/>
      <c r="PHB73" s="406"/>
      <c r="PHC73" s="407"/>
      <c r="PHD73" s="408"/>
      <c r="PHE73" s="409"/>
      <c r="PHF73" s="410"/>
      <c r="PHG73" s="411"/>
      <c r="PHH73" s="412"/>
      <c r="PHI73" s="406"/>
      <c r="PHJ73" s="407"/>
      <c r="PHK73" s="408"/>
      <c r="PHL73" s="409"/>
      <c r="PHM73" s="410"/>
      <c r="PHN73" s="411"/>
      <c r="PHO73" s="412"/>
      <c r="PHP73" s="406"/>
      <c r="PHQ73" s="407"/>
      <c r="PHR73" s="408"/>
      <c r="PHS73" s="409"/>
      <c r="PHT73" s="410"/>
      <c r="PHU73" s="411"/>
      <c r="PHV73" s="412"/>
      <c r="PHW73" s="406"/>
      <c r="PHX73" s="407"/>
      <c r="PHY73" s="408"/>
      <c r="PHZ73" s="409"/>
      <c r="PIA73" s="410"/>
      <c r="PIB73" s="411"/>
      <c r="PIC73" s="412"/>
      <c r="PID73" s="406"/>
      <c r="PIE73" s="407"/>
      <c r="PIF73" s="408"/>
      <c r="PIG73" s="409"/>
      <c r="PIH73" s="410"/>
      <c r="PII73" s="411"/>
      <c r="PIJ73" s="412"/>
      <c r="PIK73" s="406"/>
      <c r="PIL73" s="407"/>
      <c r="PIM73" s="408"/>
      <c r="PIN73" s="409"/>
      <c r="PIO73" s="410"/>
      <c r="PIP73" s="411"/>
      <c r="PIQ73" s="412"/>
      <c r="PIR73" s="406"/>
      <c r="PIS73" s="407"/>
      <c r="PIT73" s="408"/>
      <c r="PIU73" s="409"/>
      <c r="PIV73" s="410"/>
      <c r="PIW73" s="411"/>
      <c r="PIX73" s="412"/>
      <c r="PIY73" s="406"/>
      <c r="PIZ73" s="407"/>
      <c r="PJA73" s="408"/>
      <c r="PJB73" s="409"/>
      <c r="PJC73" s="410"/>
      <c r="PJD73" s="411"/>
      <c r="PJE73" s="412"/>
      <c r="PJF73" s="406"/>
      <c r="PJG73" s="407"/>
      <c r="PJH73" s="408"/>
      <c r="PJI73" s="409"/>
      <c r="PJJ73" s="410"/>
      <c r="PJK73" s="411"/>
      <c r="PJL73" s="412"/>
      <c r="PJM73" s="406"/>
      <c r="PJN73" s="407"/>
      <c r="PJO73" s="408"/>
      <c r="PJP73" s="409"/>
      <c r="PJQ73" s="410"/>
      <c r="PJR73" s="411"/>
      <c r="PJS73" s="412"/>
      <c r="PJT73" s="406"/>
      <c r="PJU73" s="407"/>
      <c r="PJV73" s="408"/>
      <c r="PJW73" s="409"/>
      <c r="PJX73" s="410"/>
      <c r="PJY73" s="411"/>
      <c r="PJZ73" s="412"/>
      <c r="PKA73" s="406"/>
      <c r="PKB73" s="407"/>
      <c r="PKC73" s="408"/>
      <c r="PKD73" s="409"/>
      <c r="PKE73" s="410"/>
      <c r="PKF73" s="411"/>
      <c r="PKG73" s="412"/>
      <c r="PKH73" s="406"/>
      <c r="PKI73" s="407"/>
      <c r="PKJ73" s="408"/>
      <c r="PKK73" s="409"/>
      <c r="PKL73" s="410"/>
      <c r="PKM73" s="411"/>
      <c r="PKN73" s="412"/>
      <c r="PKO73" s="406"/>
      <c r="PKP73" s="407"/>
      <c r="PKQ73" s="408"/>
      <c r="PKR73" s="409"/>
      <c r="PKS73" s="410"/>
      <c r="PKT73" s="411"/>
      <c r="PKU73" s="412"/>
      <c r="PKV73" s="406"/>
      <c r="PKW73" s="407"/>
      <c r="PKX73" s="408"/>
      <c r="PKY73" s="409"/>
      <c r="PKZ73" s="410"/>
      <c r="PLA73" s="411"/>
      <c r="PLB73" s="412"/>
      <c r="PLC73" s="406"/>
      <c r="PLD73" s="407"/>
      <c r="PLE73" s="408"/>
      <c r="PLF73" s="409"/>
      <c r="PLG73" s="410"/>
      <c r="PLH73" s="411"/>
      <c r="PLI73" s="412"/>
      <c r="PLJ73" s="406"/>
      <c r="PLK73" s="407"/>
      <c r="PLL73" s="408"/>
      <c r="PLM73" s="409"/>
      <c r="PLN73" s="410"/>
      <c r="PLO73" s="411"/>
      <c r="PLP73" s="412"/>
      <c r="PLQ73" s="406"/>
      <c r="PLR73" s="407"/>
      <c r="PLS73" s="408"/>
      <c r="PLT73" s="409"/>
      <c r="PLU73" s="410"/>
      <c r="PLV73" s="411"/>
      <c r="PLW73" s="412"/>
      <c r="PLX73" s="406"/>
      <c r="PLY73" s="407"/>
      <c r="PLZ73" s="408"/>
      <c r="PMA73" s="409"/>
      <c r="PMB73" s="410"/>
      <c r="PMC73" s="411"/>
      <c r="PMD73" s="412"/>
      <c r="PME73" s="406"/>
      <c r="PMF73" s="407"/>
      <c r="PMG73" s="408"/>
      <c r="PMH73" s="409"/>
      <c r="PMI73" s="410"/>
      <c r="PMJ73" s="411"/>
      <c r="PMK73" s="412"/>
      <c r="PML73" s="406"/>
      <c r="PMM73" s="407"/>
      <c r="PMN73" s="408"/>
      <c r="PMO73" s="409"/>
      <c r="PMP73" s="410"/>
      <c r="PMQ73" s="411"/>
      <c r="PMR73" s="412"/>
      <c r="PMS73" s="406"/>
      <c r="PMT73" s="407"/>
      <c r="PMU73" s="408"/>
      <c r="PMV73" s="409"/>
      <c r="PMW73" s="410"/>
      <c r="PMX73" s="411"/>
      <c r="PMY73" s="412"/>
      <c r="PMZ73" s="406"/>
      <c r="PNA73" s="407"/>
      <c r="PNB73" s="408"/>
      <c r="PNC73" s="409"/>
      <c r="PND73" s="410"/>
      <c r="PNE73" s="411"/>
      <c r="PNF73" s="412"/>
      <c r="PNG73" s="406"/>
      <c r="PNH73" s="407"/>
      <c r="PNI73" s="408"/>
      <c r="PNJ73" s="409"/>
      <c r="PNK73" s="410"/>
      <c r="PNL73" s="411"/>
      <c r="PNM73" s="412"/>
      <c r="PNN73" s="406"/>
      <c r="PNO73" s="407"/>
      <c r="PNP73" s="408"/>
      <c r="PNQ73" s="409"/>
      <c r="PNR73" s="410"/>
      <c r="PNS73" s="411"/>
      <c r="PNT73" s="412"/>
      <c r="PNU73" s="406"/>
      <c r="PNV73" s="407"/>
      <c r="PNW73" s="408"/>
      <c r="PNX73" s="409"/>
      <c r="PNY73" s="410"/>
      <c r="PNZ73" s="411"/>
      <c r="POA73" s="412"/>
      <c r="POB73" s="406"/>
      <c r="POC73" s="407"/>
      <c r="POD73" s="408"/>
      <c r="POE73" s="409"/>
      <c r="POF73" s="410"/>
      <c r="POG73" s="411"/>
      <c r="POH73" s="412"/>
      <c r="POI73" s="406"/>
      <c r="POJ73" s="407"/>
      <c r="POK73" s="408"/>
      <c r="POL73" s="409"/>
      <c r="POM73" s="410"/>
      <c r="PON73" s="411"/>
      <c r="POO73" s="412"/>
      <c r="POP73" s="406"/>
      <c r="POQ73" s="407"/>
      <c r="POR73" s="408"/>
      <c r="POS73" s="409"/>
      <c r="POT73" s="410"/>
      <c r="POU73" s="411"/>
      <c r="POV73" s="412"/>
      <c r="POW73" s="406"/>
      <c r="POX73" s="407"/>
      <c r="POY73" s="408"/>
      <c r="POZ73" s="409"/>
      <c r="PPA73" s="410"/>
      <c r="PPB73" s="411"/>
      <c r="PPC73" s="412"/>
      <c r="PPD73" s="406"/>
      <c r="PPE73" s="407"/>
      <c r="PPF73" s="408"/>
      <c r="PPG73" s="409"/>
      <c r="PPH73" s="410"/>
      <c r="PPI73" s="411"/>
      <c r="PPJ73" s="412"/>
      <c r="PPK73" s="406"/>
      <c r="PPL73" s="407"/>
      <c r="PPM73" s="408"/>
      <c r="PPN73" s="409"/>
      <c r="PPO73" s="410"/>
      <c r="PPP73" s="411"/>
      <c r="PPQ73" s="412"/>
      <c r="PPR73" s="406"/>
      <c r="PPS73" s="407"/>
      <c r="PPT73" s="408"/>
      <c r="PPU73" s="409"/>
      <c r="PPV73" s="410"/>
      <c r="PPW73" s="411"/>
      <c r="PPX73" s="412"/>
      <c r="PPY73" s="406"/>
      <c r="PPZ73" s="407"/>
      <c r="PQA73" s="408"/>
      <c r="PQB73" s="409"/>
      <c r="PQC73" s="410"/>
      <c r="PQD73" s="411"/>
      <c r="PQE73" s="412"/>
      <c r="PQF73" s="406"/>
      <c r="PQG73" s="407"/>
      <c r="PQH73" s="408"/>
      <c r="PQI73" s="409"/>
      <c r="PQJ73" s="410"/>
      <c r="PQK73" s="411"/>
      <c r="PQL73" s="412"/>
      <c r="PQM73" s="406"/>
      <c r="PQN73" s="407"/>
      <c r="PQO73" s="408"/>
      <c r="PQP73" s="409"/>
      <c r="PQQ73" s="410"/>
      <c r="PQR73" s="411"/>
      <c r="PQS73" s="412"/>
      <c r="PQT73" s="406"/>
      <c r="PQU73" s="407"/>
      <c r="PQV73" s="408"/>
      <c r="PQW73" s="409"/>
      <c r="PQX73" s="410"/>
      <c r="PQY73" s="411"/>
      <c r="PQZ73" s="412"/>
      <c r="PRA73" s="406"/>
      <c r="PRB73" s="407"/>
      <c r="PRC73" s="408"/>
      <c r="PRD73" s="409"/>
      <c r="PRE73" s="410"/>
      <c r="PRF73" s="411"/>
      <c r="PRG73" s="412"/>
      <c r="PRH73" s="406"/>
      <c r="PRI73" s="407"/>
      <c r="PRJ73" s="408"/>
      <c r="PRK73" s="409"/>
      <c r="PRL73" s="410"/>
      <c r="PRM73" s="411"/>
      <c r="PRN73" s="412"/>
      <c r="PRO73" s="406"/>
      <c r="PRP73" s="407"/>
      <c r="PRQ73" s="408"/>
      <c r="PRR73" s="409"/>
      <c r="PRS73" s="410"/>
      <c r="PRT73" s="411"/>
      <c r="PRU73" s="412"/>
      <c r="PRV73" s="406"/>
      <c r="PRW73" s="407"/>
      <c r="PRX73" s="408"/>
      <c r="PRY73" s="409"/>
      <c r="PRZ73" s="410"/>
      <c r="PSA73" s="411"/>
      <c r="PSB73" s="412"/>
      <c r="PSC73" s="406"/>
      <c r="PSD73" s="407"/>
      <c r="PSE73" s="408"/>
      <c r="PSF73" s="409"/>
      <c r="PSG73" s="410"/>
      <c r="PSH73" s="411"/>
      <c r="PSI73" s="412"/>
      <c r="PSJ73" s="406"/>
      <c r="PSK73" s="407"/>
      <c r="PSL73" s="408"/>
      <c r="PSM73" s="409"/>
      <c r="PSN73" s="410"/>
      <c r="PSO73" s="411"/>
      <c r="PSP73" s="412"/>
      <c r="PSQ73" s="406"/>
      <c r="PSR73" s="407"/>
      <c r="PSS73" s="408"/>
      <c r="PST73" s="409"/>
      <c r="PSU73" s="410"/>
      <c r="PSV73" s="411"/>
      <c r="PSW73" s="412"/>
      <c r="PSX73" s="406"/>
      <c r="PSY73" s="407"/>
      <c r="PSZ73" s="408"/>
      <c r="PTA73" s="409"/>
      <c r="PTB73" s="410"/>
      <c r="PTC73" s="411"/>
      <c r="PTD73" s="412"/>
      <c r="PTE73" s="406"/>
      <c r="PTF73" s="407"/>
      <c r="PTG73" s="408"/>
      <c r="PTH73" s="409"/>
      <c r="PTI73" s="410"/>
      <c r="PTJ73" s="411"/>
      <c r="PTK73" s="412"/>
      <c r="PTL73" s="406"/>
      <c r="PTM73" s="407"/>
      <c r="PTN73" s="408"/>
      <c r="PTO73" s="409"/>
      <c r="PTP73" s="410"/>
      <c r="PTQ73" s="411"/>
      <c r="PTR73" s="412"/>
      <c r="PTS73" s="406"/>
      <c r="PTT73" s="407"/>
      <c r="PTU73" s="408"/>
      <c r="PTV73" s="409"/>
      <c r="PTW73" s="410"/>
      <c r="PTX73" s="411"/>
      <c r="PTY73" s="412"/>
      <c r="PTZ73" s="406"/>
      <c r="PUA73" s="407"/>
      <c r="PUB73" s="408"/>
      <c r="PUC73" s="409"/>
      <c r="PUD73" s="410"/>
      <c r="PUE73" s="411"/>
      <c r="PUF73" s="412"/>
      <c r="PUG73" s="406"/>
      <c r="PUH73" s="407"/>
      <c r="PUI73" s="408"/>
      <c r="PUJ73" s="409"/>
      <c r="PUK73" s="410"/>
      <c r="PUL73" s="411"/>
      <c r="PUM73" s="412"/>
      <c r="PUN73" s="406"/>
      <c r="PUO73" s="407"/>
      <c r="PUP73" s="408"/>
      <c r="PUQ73" s="409"/>
      <c r="PUR73" s="410"/>
      <c r="PUS73" s="411"/>
      <c r="PUT73" s="412"/>
      <c r="PUU73" s="406"/>
      <c r="PUV73" s="407"/>
      <c r="PUW73" s="408"/>
      <c r="PUX73" s="409"/>
      <c r="PUY73" s="410"/>
      <c r="PUZ73" s="411"/>
      <c r="PVA73" s="412"/>
      <c r="PVB73" s="406"/>
      <c r="PVC73" s="407"/>
      <c r="PVD73" s="408"/>
      <c r="PVE73" s="409"/>
      <c r="PVF73" s="410"/>
      <c r="PVG73" s="411"/>
      <c r="PVH73" s="412"/>
      <c r="PVI73" s="406"/>
      <c r="PVJ73" s="407"/>
      <c r="PVK73" s="408"/>
      <c r="PVL73" s="409"/>
      <c r="PVM73" s="410"/>
      <c r="PVN73" s="411"/>
      <c r="PVO73" s="412"/>
      <c r="PVP73" s="406"/>
      <c r="PVQ73" s="407"/>
      <c r="PVR73" s="408"/>
      <c r="PVS73" s="409"/>
      <c r="PVT73" s="410"/>
      <c r="PVU73" s="411"/>
      <c r="PVV73" s="412"/>
      <c r="PVW73" s="406"/>
      <c r="PVX73" s="407"/>
      <c r="PVY73" s="408"/>
      <c r="PVZ73" s="409"/>
      <c r="PWA73" s="410"/>
      <c r="PWB73" s="411"/>
      <c r="PWC73" s="412"/>
      <c r="PWD73" s="406"/>
      <c r="PWE73" s="407"/>
      <c r="PWF73" s="408"/>
      <c r="PWG73" s="409"/>
      <c r="PWH73" s="410"/>
      <c r="PWI73" s="411"/>
      <c r="PWJ73" s="412"/>
      <c r="PWK73" s="406"/>
      <c r="PWL73" s="407"/>
      <c r="PWM73" s="408"/>
      <c r="PWN73" s="409"/>
      <c r="PWO73" s="410"/>
      <c r="PWP73" s="411"/>
      <c r="PWQ73" s="412"/>
      <c r="PWR73" s="406"/>
      <c r="PWS73" s="407"/>
      <c r="PWT73" s="408"/>
      <c r="PWU73" s="409"/>
      <c r="PWV73" s="410"/>
      <c r="PWW73" s="411"/>
      <c r="PWX73" s="412"/>
      <c r="PWY73" s="406"/>
      <c r="PWZ73" s="407"/>
      <c r="PXA73" s="408"/>
      <c r="PXB73" s="409"/>
      <c r="PXC73" s="410"/>
      <c r="PXD73" s="411"/>
      <c r="PXE73" s="412"/>
      <c r="PXF73" s="406"/>
      <c r="PXG73" s="407"/>
      <c r="PXH73" s="408"/>
      <c r="PXI73" s="409"/>
      <c r="PXJ73" s="410"/>
      <c r="PXK73" s="411"/>
      <c r="PXL73" s="412"/>
      <c r="PXM73" s="406"/>
      <c r="PXN73" s="407"/>
      <c r="PXO73" s="408"/>
      <c r="PXP73" s="409"/>
      <c r="PXQ73" s="410"/>
      <c r="PXR73" s="411"/>
      <c r="PXS73" s="412"/>
      <c r="PXT73" s="406"/>
      <c r="PXU73" s="407"/>
      <c r="PXV73" s="408"/>
      <c r="PXW73" s="409"/>
      <c r="PXX73" s="410"/>
      <c r="PXY73" s="411"/>
      <c r="PXZ73" s="412"/>
      <c r="PYA73" s="406"/>
      <c r="PYB73" s="407"/>
      <c r="PYC73" s="408"/>
      <c r="PYD73" s="409"/>
      <c r="PYE73" s="410"/>
      <c r="PYF73" s="411"/>
      <c r="PYG73" s="412"/>
      <c r="PYH73" s="406"/>
      <c r="PYI73" s="407"/>
      <c r="PYJ73" s="408"/>
      <c r="PYK73" s="409"/>
      <c r="PYL73" s="410"/>
      <c r="PYM73" s="411"/>
      <c r="PYN73" s="412"/>
      <c r="PYO73" s="406"/>
      <c r="PYP73" s="407"/>
      <c r="PYQ73" s="408"/>
      <c r="PYR73" s="409"/>
      <c r="PYS73" s="410"/>
      <c r="PYT73" s="411"/>
      <c r="PYU73" s="412"/>
      <c r="PYV73" s="406"/>
      <c r="PYW73" s="407"/>
      <c r="PYX73" s="408"/>
      <c r="PYY73" s="409"/>
      <c r="PYZ73" s="410"/>
      <c r="PZA73" s="411"/>
      <c r="PZB73" s="412"/>
      <c r="PZC73" s="406"/>
      <c r="PZD73" s="407"/>
      <c r="PZE73" s="408"/>
      <c r="PZF73" s="409"/>
      <c r="PZG73" s="410"/>
      <c r="PZH73" s="411"/>
      <c r="PZI73" s="412"/>
      <c r="PZJ73" s="406"/>
      <c r="PZK73" s="407"/>
      <c r="PZL73" s="408"/>
      <c r="PZM73" s="409"/>
      <c r="PZN73" s="410"/>
      <c r="PZO73" s="411"/>
      <c r="PZP73" s="412"/>
      <c r="PZQ73" s="406"/>
      <c r="PZR73" s="407"/>
      <c r="PZS73" s="408"/>
      <c r="PZT73" s="409"/>
      <c r="PZU73" s="410"/>
      <c r="PZV73" s="411"/>
      <c r="PZW73" s="412"/>
      <c r="PZX73" s="406"/>
      <c r="PZY73" s="407"/>
      <c r="PZZ73" s="408"/>
      <c r="QAA73" s="409"/>
      <c r="QAB73" s="410"/>
      <c r="QAC73" s="411"/>
      <c r="QAD73" s="412"/>
      <c r="QAE73" s="406"/>
      <c r="QAF73" s="407"/>
      <c r="QAG73" s="408"/>
      <c r="QAH73" s="409"/>
      <c r="QAI73" s="410"/>
      <c r="QAJ73" s="411"/>
      <c r="QAK73" s="412"/>
      <c r="QAL73" s="406"/>
      <c r="QAM73" s="407"/>
      <c r="QAN73" s="408"/>
      <c r="QAO73" s="409"/>
      <c r="QAP73" s="410"/>
      <c r="QAQ73" s="411"/>
      <c r="QAR73" s="412"/>
      <c r="QAS73" s="406"/>
      <c r="QAT73" s="407"/>
      <c r="QAU73" s="408"/>
      <c r="QAV73" s="409"/>
      <c r="QAW73" s="410"/>
      <c r="QAX73" s="411"/>
      <c r="QAY73" s="412"/>
      <c r="QAZ73" s="406"/>
      <c r="QBA73" s="407"/>
      <c r="QBB73" s="408"/>
      <c r="QBC73" s="409"/>
      <c r="QBD73" s="410"/>
      <c r="QBE73" s="411"/>
      <c r="QBF73" s="412"/>
      <c r="QBG73" s="406"/>
      <c r="QBH73" s="407"/>
      <c r="QBI73" s="408"/>
      <c r="QBJ73" s="409"/>
      <c r="QBK73" s="410"/>
      <c r="QBL73" s="411"/>
      <c r="QBM73" s="412"/>
      <c r="QBN73" s="406"/>
      <c r="QBO73" s="407"/>
      <c r="QBP73" s="408"/>
      <c r="QBQ73" s="409"/>
      <c r="QBR73" s="410"/>
      <c r="QBS73" s="411"/>
      <c r="QBT73" s="412"/>
      <c r="QBU73" s="406"/>
      <c r="QBV73" s="407"/>
      <c r="QBW73" s="408"/>
      <c r="QBX73" s="409"/>
      <c r="QBY73" s="410"/>
      <c r="QBZ73" s="411"/>
      <c r="QCA73" s="412"/>
      <c r="QCB73" s="406"/>
      <c r="QCC73" s="407"/>
      <c r="QCD73" s="408"/>
      <c r="QCE73" s="409"/>
      <c r="QCF73" s="410"/>
      <c r="QCG73" s="411"/>
      <c r="QCH73" s="412"/>
      <c r="QCI73" s="406"/>
      <c r="QCJ73" s="407"/>
      <c r="QCK73" s="408"/>
      <c r="QCL73" s="409"/>
      <c r="QCM73" s="410"/>
      <c r="QCN73" s="411"/>
      <c r="QCO73" s="412"/>
      <c r="QCP73" s="406"/>
      <c r="QCQ73" s="407"/>
      <c r="QCR73" s="408"/>
      <c r="QCS73" s="409"/>
      <c r="QCT73" s="410"/>
      <c r="QCU73" s="411"/>
      <c r="QCV73" s="412"/>
      <c r="QCW73" s="406"/>
      <c r="QCX73" s="407"/>
      <c r="QCY73" s="408"/>
      <c r="QCZ73" s="409"/>
      <c r="QDA73" s="410"/>
      <c r="QDB73" s="411"/>
      <c r="QDC73" s="412"/>
      <c r="QDD73" s="406"/>
      <c r="QDE73" s="407"/>
      <c r="QDF73" s="408"/>
      <c r="QDG73" s="409"/>
      <c r="QDH73" s="410"/>
      <c r="QDI73" s="411"/>
      <c r="QDJ73" s="412"/>
      <c r="QDK73" s="406"/>
      <c r="QDL73" s="407"/>
      <c r="QDM73" s="408"/>
      <c r="QDN73" s="409"/>
      <c r="QDO73" s="410"/>
      <c r="QDP73" s="411"/>
      <c r="QDQ73" s="412"/>
      <c r="QDR73" s="406"/>
      <c r="QDS73" s="407"/>
      <c r="QDT73" s="408"/>
      <c r="QDU73" s="409"/>
      <c r="QDV73" s="410"/>
      <c r="QDW73" s="411"/>
      <c r="QDX73" s="412"/>
      <c r="QDY73" s="406"/>
      <c r="QDZ73" s="407"/>
      <c r="QEA73" s="408"/>
      <c r="QEB73" s="409"/>
      <c r="QEC73" s="410"/>
      <c r="QED73" s="411"/>
      <c r="QEE73" s="412"/>
      <c r="QEF73" s="406"/>
      <c r="QEG73" s="407"/>
      <c r="QEH73" s="408"/>
      <c r="QEI73" s="409"/>
      <c r="QEJ73" s="410"/>
      <c r="QEK73" s="411"/>
      <c r="QEL73" s="412"/>
      <c r="QEM73" s="406"/>
      <c r="QEN73" s="407"/>
      <c r="QEO73" s="408"/>
      <c r="QEP73" s="409"/>
      <c r="QEQ73" s="410"/>
      <c r="QER73" s="411"/>
      <c r="QES73" s="412"/>
      <c r="QET73" s="406"/>
      <c r="QEU73" s="407"/>
      <c r="QEV73" s="408"/>
      <c r="QEW73" s="409"/>
      <c r="QEX73" s="410"/>
      <c r="QEY73" s="411"/>
      <c r="QEZ73" s="412"/>
      <c r="QFA73" s="406"/>
      <c r="QFB73" s="407"/>
      <c r="QFC73" s="408"/>
      <c r="QFD73" s="409"/>
      <c r="QFE73" s="410"/>
      <c r="QFF73" s="411"/>
      <c r="QFG73" s="412"/>
      <c r="QFH73" s="406"/>
      <c r="QFI73" s="407"/>
      <c r="QFJ73" s="408"/>
      <c r="QFK73" s="409"/>
      <c r="QFL73" s="410"/>
      <c r="QFM73" s="411"/>
      <c r="QFN73" s="412"/>
      <c r="QFO73" s="406"/>
      <c r="QFP73" s="407"/>
      <c r="QFQ73" s="408"/>
      <c r="QFR73" s="409"/>
      <c r="QFS73" s="410"/>
      <c r="QFT73" s="411"/>
      <c r="QFU73" s="412"/>
      <c r="QFV73" s="406"/>
      <c r="QFW73" s="407"/>
      <c r="QFX73" s="408"/>
      <c r="QFY73" s="409"/>
      <c r="QFZ73" s="410"/>
      <c r="QGA73" s="411"/>
      <c r="QGB73" s="412"/>
      <c r="QGC73" s="406"/>
      <c r="QGD73" s="407"/>
      <c r="QGE73" s="408"/>
      <c r="QGF73" s="409"/>
      <c r="QGG73" s="410"/>
      <c r="QGH73" s="411"/>
      <c r="QGI73" s="412"/>
      <c r="QGJ73" s="406"/>
      <c r="QGK73" s="407"/>
      <c r="QGL73" s="408"/>
      <c r="QGM73" s="409"/>
      <c r="QGN73" s="410"/>
      <c r="QGO73" s="411"/>
      <c r="QGP73" s="412"/>
      <c r="QGQ73" s="406"/>
      <c r="QGR73" s="407"/>
      <c r="QGS73" s="408"/>
      <c r="QGT73" s="409"/>
      <c r="QGU73" s="410"/>
      <c r="QGV73" s="411"/>
      <c r="QGW73" s="412"/>
      <c r="QGX73" s="406"/>
      <c r="QGY73" s="407"/>
      <c r="QGZ73" s="408"/>
      <c r="QHA73" s="409"/>
      <c r="QHB73" s="410"/>
      <c r="QHC73" s="411"/>
      <c r="QHD73" s="412"/>
      <c r="QHE73" s="406"/>
      <c r="QHF73" s="407"/>
      <c r="QHG73" s="408"/>
      <c r="QHH73" s="409"/>
      <c r="QHI73" s="410"/>
      <c r="QHJ73" s="411"/>
      <c r="QHK73" s="412"/>
      <c r="QHL73" s="406"/>
      <c r="QHM73" s="407"/>
      <c r="QHN73" s="408"/>
      <c r="QHO73" s="409"/>
      <c r="QHP73" s="410"/>
      <c r="QHQ73" s="411"/>
      <c r="QHR73" s="412"/>
      <c r="QHS73" s="406"/>
      <c r="QHT73" s="407"/>
      <c r="QHU73" s="408"/>
      <c r="QHV73" s="409"/>
      <c r="QHW73" s="410"/>
      <c r="QHX73" s="411"/>
      <c r="QHY73" s="412"/>
      <c r="QHZ73" s="406"/>
      <c r="QIA73" s="407"/>
      <c r="QIB73" s="408"/>
      <c r="QIC73" s="409"/>
      <c r="QID73" s="410"/>
      <c r="QIE73" s="411"/>
      <c r="QIF73" s="412"/>
      <c r="QIG73" s="406"/>
      <c r="QIH73" s="407"/>
      <c r="QII73" s="408"/>
      <c r="QIJ73" s="409"/>
      <c r="QIK73" s="410"/>
      <c r="QIL73" s="411"/>
      <c r="QIM73" s="412"/>
      <c r="QIN73" s="406"/>
      <c r="QIO73" s="407"/>
      <c r="QIP73" s="408"/>
      <c r="QIQ73" s="409"/>
      <c r="QIR73" s="410"/>
      <c r="QIS73" s="411"/>
      <c r="QIT73" s="412"/>
      <c r="QIU73" s="406"/>
      <c r="QIV73" s="407"/>
      <c r="QIW73" s="408"/>
      <c r="QIX73" s="409"/>
      <c r="QIY73" s="410"/>
      <c r="QIZ73" s="411"/>
      <c r="QJA73" s="412"/>
      <c r="QJB73" s="406"/>
      <c r="QJC73" s="407"/>
      <c r="QJD73" s="408"/>
      <c r="QJE73" s="409"/>
      <c r="QJF73" s="410"/>
      <c r="QJG73" s="411"/>
      <c r="QJH73" s="412"/>
      <c r="QJI73" s="406"/>
      <c r="QJJ73" s="407"/>
      <c r="QJK73" s="408"/>
      <c r="QJL73" s="409"/>
      <c r="QJM73" s="410"/>
      <c r="QJN73" s="411"/>
      <c r="QJO73" s="412"/>
      <c r="QJP73" s="406"/>
      <c r="QJQ73" s="407"/>
      <c r="QJR73" s="408"/>
      <c r="QJS73" s="409"/>
      <c r="QJT73" s="410"/>
      <c r="QJU73" s="411"/>
      <c r="QJV73" s="412"/>
      <c r="QJW73" s="406"/>
      <c r="QJX73" s="407"/>
      <c r="QJY73" s="408"/>
      <c r="QJZ73" s="409"/>
      <c r="QKA73" s="410"/>
      <c r="QKB73" s="411"/>
      <c r="QKC73" s="412"/>
      <c r="QKD73" s="406"/>
      <c r="QKE73" s="407"/>
      <c r="QKF73" s="408"/>
      <c r="QKG73" s="409"/>
      <c r="QKH73" s="410"/>
      <c r="QKI73" s="411"/>
      <c r="QKJ73" s="412"/>
      <c r="QKK73" s="406"/>
      <c r="QKL73" s="407"/>
      <c r="QKM73" s="408"/>
      <c r="QKN73" s="409"/>
      <c r="QKO73" s="410"/>
      <c r="QKP73" s="411"/>
      <c r="QKQ73" s="412"/>
      <c r="QKR73" s="406"/>
      <c r="QKS73" s="407"/>
      <c r="QKT73" s="408"/>
      <c r="QKU73" s="409"/>
      <c r="QKV73" s="410"/>
      <c r="QKW73" s="411"/>
      <c r="QKX73" s="412"/>
      <c r="QKY73" s="406"/>
      <c r="QKZ73" s="407"/>
      <c r="QLA73" s="408"/>
      <c r="QLB73" s="409"/>
      <c r="QLC73" s="410"/>
      <c r="QLD73" s="411"/>
      <c r="QLE73" s="412"/>
      <c r="QLF73" s="406"/>
      <c r="QLG73" s="407"/>
      <c r="QLH73" s="408"/>
      <c r="QLI73" s="409"/>
      <c r="QLJ73" s="410"/>
      <c r="QLK73" s="411"/>
      <c r="QLL73" s="412"/>
      <c r="QLM73" s="406"/>
      <c r="QLN73" s="407"/>
      <c r="QLO73" s="408"/>
      <c r="QLP73" s="409"/>
      <c r="QLQ73" s="410"/>
      <c r="QLR73" s="411"/>
      <c r="QLS73" s="412"/>
      <c r="QLT73" s="406"/>
      <c r="QLU73" s="407"/>
      <c r="QLV73" s="408"/>
      <c r="QLW73" s="409"/>
      <c r="QLX73" s="410"/>
      <c r="QLY73" s="411"/>
      <c r="QLZ73" s="412"/>
      <c r="QMA73" s="406"/>
      <c r="QMB73" s="407"/>
      <c r="QMC73" s="408"/>
      <c r="QMD73" s="409"/>
      <c r="QME73" s="410"/>
      <c r="QMF73" s="411"/>
      <c r="QMG73" s="412"/>
      <c r="QMH73" s="406"/>
      <c r="QMI73" s="407"/>
      <c r="QMJ73" s="408"/>
      <c r="QMK73" s="409"/>
      <c r="QML73" s="410"/>
      <c r="QMM73" s="411"/>
      <c r="QMN73" s="412"/>
      <c r="QMO73" s="406"/>
      <c r="QMP73" s="407"/>
      <c r="QMQ73" s="408"/>
      <c r="QMR73" s="409"/>
      <c r="QMS73" s="410"/>
      <c r="QMT73" s="411"/>
      <c r="QMU73" s="412"/>
      <c r="QMV73" s="406"/>
      <c r="QMW73" s="407"/>
      <c r="QMX73" s="408"/>
      <c r="QMY73" s="409"/>
      <c r="QMZ73" s="410"/>
      <c r="QNA73" s="411"/>
      <c r="QNB73" s="412"/>
      <c r="QNC73" s="406"/>
      <c r="QND73" s="407"/>
      <c r="QNE73" s="408"/>
      <c r="QNF73" s="409"/>
      <c r="QNG73" s="410"/>
      <c r="QNH73" s="411"/>
      <c r="QNI73" s="412"/>
      <c r="QNJ73" s="406"/>
      <c r="QNK73" s="407"/>
      <c r="QNL73" s="408"/>
      <c r="QNM73" s="409"/>
      <c r="QNN73" s="410"/>
      <c r="QNO73" s="411"/>
      <c r="QNP73" s="412"/>
      <c r="QNQ73" s="406"/>
      <c r="QNR73" s="407"/>
      <c r="QNS73" s="408"/>
      <c r="QNT73" s="409"/>
      <c r="QNU73" s="410"/>
      <c r="QNV73" s="411"/>
      <c r="QNW73" s="412"/>
      <c r="QNX73" s="406"/>
      <c r="QNY73" s="407"/>
      <c r="QNZ73" s="408"/>
      <c r="QOA73" s="409"/>
      <c r="QOB73" s="410"/>
      <c r="QOC73" s="411"/>
      <c r="QOD73" s="412"/>
      <c r="QOE73" s="406"/>
      <c r="QOF73" s="407"/>
      <c r="QOG73" s="408"/>
      <c r="QOH73" s="409"/>
      <c r="QOI73" s="410"/>
      <c r="QOJ73" s="411"/>
      <c r="QOK73" s="412"/>
      <c r="QOL73" s="406"/>
      <c r="QOM73" s="407"/>
      <c r="QON73" s="408"/>
      <c r="QOO73" s="409"/>
      <c r="QOP73" s="410"/>
      <c r="QOQ73" s="411"/>
      <c r="QOR73" s="412"/>
      <c r="QOS73" s="406"/>
      <c r="QOT73" s="407"/>
      <c r="QOU73" s="408"/>
      <c r="QOV73" s="409"/>
      <c r="QOW73" s="410"/>
      <c r="QOX73" s="411"/>
      <c r="QOY73" s="412"/>
      <c r="QOZ73" s="406"/>
      <c r="QPA73" s="407"/>
      <c r="QPB73" s="408"/>
      <c r="QPC73" s="409"/>
      <c r="QPD73" s="410"/>
      <c r="QPE73" s="411"/>
      <c r="QPF73" s="412"/>
      <c r="QPG73" s="406"/>
      <c r="QPH73" s="407"/>
      <c r="QPI73" s="408"/>
      <c r="QPJ73" s="409"/>
      <c r="QPK73" s="410"/>
      <c r="QPL73" s="411"/>
      <c r="QPM73" s="412"/>
      <c r="QPN73" s="406"/>
      <c r="QPO73" s="407"/>
      <c r="QPP73" s="408"/>
      <c r="QPQ73" s="409"/>
      <c r="QPR73" s="410"/>
      <c r="QPS73" s="411"/>
      <c r="QPT73" s="412"/>
      <c r="QPU73" s="406"/>
      <c r="QPV73" s="407"/>
      <c r="QPW73" s="408"/>
      <c r="QPX73" s="409"/>
      <c r="QPY73" s="410"/>
      <c r="QPZ73" s="411"/>
      <c r="QQA73" s="412"/>
      <c r="QQB73" s="406"/>
      <c r="QQC73" s="407"/>
      <c r="QQD73" s="408"/>
      <c r="QQE73" s="409"/>
      <c r="QQF73" s="410"/>
      <c r="QQG73" s="411"/>
      <c r="QQH73" s="412"/>
      <c r="QQI73" s="406"/>
      <c r="QQJ73" s="407"/>
      <c r="QQK73" s="408"/>
      <c r="QQL73" s="409"/>
      <c r="QQM73" s="410"/>
      <c r="QQN73" s="411"/>
      <c r="QQO73" s="412"/>
      <c r="QQP73" s="406"/>
      <c r="QQQ73" s="407"/>
      <c r="QQR73" s="408"/>
      <c r="QQS73" s="409"/>
      <c r="QQT73" s="410"/>
      <c r="QQU73" s="411"/>
      <c r="QQV73" s="412"/>
      <c r="QQW73" s="406"/>
      <c r="QQX73" s="407"/>
      <c r="QQY73" s="408"/>
      <c r="QQZ73" s="409"/>
      <c r="QRA73" s="410"/>
      <c r="QRB73" s="411"/>
      <c r="QRC73" s="412"/>
      <c r="QRD73" s="406"/>
      <c r="QRE73" s="407"/>
      <c r="QRF73" s="408"/>
      <c r="QRG73" s="409"/>
      <c r="QRH73" s="410"/>
      <c r="QRI73" s="411"/>
      <c r="QRJ73" s="412"/>
      <c r="QRK73" s="406"/>
      <c r="QRL73" s="407"/>
      <c r="QRM73" s="408"/>
      <c r="QRN73" s="409"/>
      <c r="QRO73" s="410"/>
      <c r="QRP73" s="411"/>
      <c r="QRQ73" s="412"/>
      <c r="QRR73" s="406"/>
      <c r="QRS73" s="407"/>
      <c r="QRT73" s="408"/>
      <c r="QRU73" s="409"/>
      <c r="QRV73" s="410"/>
      <c r="QRW73" s="411"/>
      <c r="QRX73" s="412"/>
      <c r="QRY73" s="406"/>
      <c r="QRZ73" s="407"/>
      <c r="QSA73" s="408"/>
      <c r="QSB73" s="409"/>
      <c r="QSC73" s="410"/>
      <c r="QSD73" s="411"/>
      <c r="QSE73" s="412"/>
      <c r="QSF73" s="406"/>
      <c r="QSG73" s="407"/>
      <c r="QSH73" s="408"/>
      <c r="QSI73" s="409"/>
      <c r="QSJ73" s="410"/>
      <c r="QSK73" s="411"/>
      <c r="QSL73" s="412"/>
      <c r="QSM73" s="406"/>
      <c r="QSN73" s="407"/>
      <c r="QSO73" s="408"/>
      <c r="QSP73" s="409"/>
      <c r="QSQ73" s="410"/>
      <c r="QSR73" s="411"/>
      <c r="QSS73" s="412"/>
      <c r="QST73" s="406"/>
      <c r="QSU73" s="407"/>
      <c r="QSV73" s="408"/>
      <c r="QSW73" s="409"/>
      <c r="QSX73" s="410"/>
      <c r="QSY73" s="411"/>
      <c r="QSZ73" s="412"/>
      <c r="QTA73" s="406"/>
      <c r="QTB73" s="407"/>
      <c r="QTC73" s="408"/>
      <c r="QTD73" s="409"/>
      <c r="QTE73" s="410"/>
      <c r="QTF73" s="411"/>
      <c r="QTG73" s="412"/>
      <c r="QTH73" s="406"/>
      <c r="QTI73" s="407"/>
      <c r="QTJ73" s="408"/>
      <c r="QTK73" s="409"/>
      <c r="QTL73" s="410"/>
      <c r="QTM73" s="411"/>
      <c r="QTN73" s="412"/>
      <c r="QTO73" s="406"/>
      <c r="QTP73" s="407"/>
      <c r="QTQ73" s="408"/>
      <c r="QTR73" s="409"/>
      <c r="QTS73" s="410"/>
      <c r="QTT73" s="411"/>
      <c r="QTU73" s="412"/>
      <c r="QTV73" s="406"/>
      <c r="QTW73" s="407"/>
      <c r="QTX73" s="408"/>
      <c r="QTY73" s="409"/>
      <c r="QTZ73" s="410"/>
      <c r="QUA73" s="411"/>
      <c r="QUB73" s="412"/>
      <c r="QUC73" s="406"/>
      <c r="QUD73" s="407"/>
      <c r="QUE73" s="408"/>
      <c r="QUF73" s="409"/>
      <c r="QUG73" s="410"/>
      <c r="QUH73" s="411"/>
      <c r="QUI73" s="412"/>
      <c r="QUJ73" s="406"/>
      <c r="QUK73" s="407"/>
      <c r="QUL73" s="408"/>
      <c r="QUM73" s="409"/>
      <c r="QUN73" s="410"/>
      <c r="QUO73" s="411"/>
      <c r="QUP73" s="412"/>
      <c r="QUQ73" s="406"/>
      <c r="QUR73" s="407"/>
      <c r="QUS73" s="408"/>
      <c r="QUT73" s="409"/>
      <c r="QUU73" s="410"/>
      <c r="QUV73" s="411"/>
      <c r="QUW73" s="412"/>
      <c r="QUX73" s="406"/>
      <c r="QUY73" s="407"/>
      <c r="QUZ73" s="408"/>
      <c r="QVA73" s="409"/>
      <c r="QVB73" s="410"/>
      <c r="QVC73" s="411"/>
      <c r="QVD73" s="412"/>
      <c r="QVE73" s="406"/>
      <c r="QVF73" s="407"/>
      <c r="QVG73" s="408"/>
      <c r="QVH73" s="409"/>
      <c r="QVI73" s="410"/>
      <c r="QVJ73" s="411"/>
      <c r="QVK73" s="412"/>
      <c r="QVL73" s="406"/>
      <c r="QVM73" s="407"/>
      <c r="QVN73" s="408"/>
      <c r="QVO73" s="409"/>
      <c r="QVP73" s="410"/>
      <c r="QVQ73" s="411"/>
      <c r="QVR73" s="412"/>
      <c r="QVS73" s="406"/>
      <c r="QVT73" s="407"/>
      <c r="QVU73" s="408"/>
      <c r="QVV73" s="409"/>
      <c r="QVW73" s="410"/>
      <c r="QVX73" s="411"/>
      <c r="QVY73" s="412"/>
      <c r="QVZ73" s="406"/>
      <c r="QWA73" s="407"/>
      <c r="QWB73" s="408"/>
      <c r="QWC73" s="409"/>
      <c r="QWD73" s="410"/>
      <c r="QWE73" s="411"/>
      <c r="QWF73" s="412"/>
      <c r="QWG73" s="406"/>
      <c r="QWH73" s="407"/>
      <c r="QWI73" s="408"/>
      <c r="QWJ73" s="409"/>
      <c r="QWK73" s="410"/>
      <c r="QWL73" s="411"/>
      <c r="QWM73" s="412"/>
      <c r="QWN73" s="406"/>
      <c r="QWO73" s="407"/>
      <c r="QWP73" s="408"/>
      <c r="QWQ73" s="409"/>
      <c r="QWR73" s="410"/>
      <c r="QWS73" s="411"/>
      <c r="QWT73" s="412"/>
      <c r="QWU73" s="406"/>
      <c r="QWV73" s="407"/>
      <c r="QWW73" s="408"/>
      <c r="QWX73" s="409"/>
      <c r="QWY73" s="410"/>
      <c r="QWZ73" s="411"/>
      <c r="QXA73" s="412"/>
      <c r="QXB73" s="406"/>
      <c r="QXC73" s="407"/>
      <c r="QXD73" s="408"/>
      <c r="QXE73" s="409"/>
      <c r="QXF73" s="410"/>
      <c r="QXG73" s="411"/>
      <c r="QXH73" s="412"/>
      <c r="QXI73" s="406"/>
      <c r="QXJ73" s="407"/>
      <c r="QXK73" s="408"/>
      <c r="QXL73" s="409"/>
      <c r="QXM73" s="410"/>
      <c r="QXN73" s="411"/>
      <c r="QXO73" s="412"/>
      <c r="QXP73" s="406"/>
      <c r="QXQ73" s="407"/>
      <c r="QXR73" s="408"/>
      <c r="QXS73" s="409"/>
      <c r="QXT73" s="410"/>
      <c r="QXU73" s="411"/>
      <c r="QXV73" s="412"/>
      <c r="QXW73" s="406"/>
      <c r="QXX73" s="407"/>
      <c r="QXY73" s="408"/>
      <c r="QXZ73" s="409"/>
      <c r="QYA73" s="410"/>
      <c r="QYB73" s="411"/>
      <c r="QYC73" s="412"/>
      <c r="QYD73" s="406"/>
      <c r="QYE73" s="407"/>
      <c r="QYF73" s="408"/>
      <c r="QYG73" s="409"/>
      <c r="QYH73" s="410"/>
      <c r="QYI73" s="411"/>
      <c r="QYJ73" s="412"/>
      <c r="QYK73" s="406"/>
      <c r="QYL73" s="407"/>
      <c r="QYM73" s="408"/>
      <c r="QYN73" s="409"/>
      <c r="QYO73" s="410"/>
      <c r="QYP73" s="411"/>
      <c r="QYQ73" s="412"/>
      <c r="QYR73" s="406"/>
      <c r="QYS73" s="407"/>
      <c r="QYT73" s="408"/>
      <c r="QYU73" s="409"/>
      <c r="QYV73" s="410"/>
      <c r="QYW73" s="411"/>
      <c r="QYX73" s="412"/>
      <c r="QYY73" s="406"/>
      <c r="QYZ73" s="407"/>
      <c r="QZA73" s="408"/>
      <c r="QZB73" s="409"/>
      <c r="QZC73" s="410"/>
      <c r="QZD73" s="411"/>
      <c r="QZE73" s="412"/>
      <c r="QZF73" s="406"/>
      <c r="QZG73" s="407"/>
      <c r="QZH73" s="408"/>
      <c r="QZI73" s="409"/>
      <c r="QZJ73" s="410"/>
      <c r="QZK73" s="411"/>
      <c r="QZL73" s="412"/>
      <c r="QZM73" s="406"/>
      <c r="QZN73" s="407"/>
      <c r="QZO73" s="408"/>
      <c r="QZP73" s="409"/>
      <c r="QZQ73" s="410"/>
      <c r="QZR73" s="411"/>
      <c r="QZS73" s="412"/>
      <c r="QZT73" s="406"/>
      <c r="QZU73" s="407"/>
      <c r="QZV73" s="408"/>
      <c r="QZW73" s="409"/>
      <c r="QZX73" s="410"/>
      <c r="QZY73" s="411"/>
      <c r="QZZ73" s="412"/>
      <c r="RAA73" s="406"/>
      <c r="RAB73" s="407"/>
      <c r="RAC73" s="408"/>
      <c r="RAD73" s="409"/>
      <c r="RAE73" s="410"/>
      <c r="RAF73" s="411"/>
      <c r="RAG73" s="412"/>
      <c r="RAH73" s="406"/>
      <c r="RAI73" s="407"/>
      <c r="RAJ73" s="408"/>
      <c r="RAK73" s="409"/>
      <c r="RAL73" s="410"/>
      <c r="RAM73" s="411"/>
      <c r="RAN73" s="412"/>
      <c r="RAO73" s="406"/>
      <c r="RAP73" s="407"/>
      <c r="RAQ73" s="408"/>
      <c r="RAR73" s="409"/>
      <c r="RAS73" s="410"/>
      <c r="RAT73" s="411"/>
      <c r="RAU73" s="412"/>
      <c r="RAV73" s="406"/>
      <c r="RAW73" s="407"/>
      <c r="RAX73" s="408"/>
      <c r="RAY73" s="409"/>
      <c r="RAZ73" s="410"/>
      <c r="RBA73" s="411"/>
      <c r="RBB73" s="412"/>
      <c r="RBC73" s="406"/>
      <c r="RBD73" s="407"/>
      <c r="RBE73" s="408"/>
      <c r="RBF73" s="409"/>
      <c r="RBG73" s="410"/>
      <c r="RBH73" s="411"/>
      <c r="RBI73" s="412"/>
      <c r="RBJ73" s="406"/>
      <c r="RBK73" s="407"/>
      <c r="RBL73" s="408"/>
      <c r="RBM73" s="409"/>
      <c r="RBN73" s="410"/>
      <c r="RBO73" s="411"/>
      <c r="RBP73" s="412"/>
      <c r="RBQ73" s="406"/>
      <c r="RBR73" s="407"/>
      <c r="RBS73" s="408"/>
      <c r="RBT73" s="409"/>
      <c r="RBU73" s="410"/>
      <c r="RBV73" s="411"/>
      <c r="RBW73" s="412"/>
      <c r="RBX73" s="406"/>
      <c r="RBY73" s="407"/>
      <c r="RBZ73" s="408"/>
      <c r="RCA73" s="409"/>
      <c r="RCB73" s="410"/>
      <c r="RCC73" s="411"/>
      <c r="RCD73" s="412"/>
      <c r="RCE73" s="406"/>
      <c r="RCF73" s="407"/>
      <c r="RCG73" s="408"/>
      <c r="RCH73" s="409"/>
      <c r="RCI73" s="410"/>
      <c r="RCJ73" s="411"/>
      <c r="RCK73" s="412"/>
      <c r="RCL73" s="406"/>
      <c r="RCM73" s="407"/>
      <c r="RCN73" s="408"/>
      <c r="RCO73" s="409"/>
      <c r="RCP73" s="410"/>
      <c r="RCQ73" s="411"/>
      <c r="RCR73" s="412"/>
      <c r="RCS73" s="406"/>
      <c r="RCT73" s="407"/>
      <c r="RCU73" s="408"/>
      <c r="RCV73" s="409"/>
      <c r="RCW73" s="410"/>
      <c r="RCX73" s="411"/>
      <c r="RCY73" s="412"/>
      <c r="RCZ73" s="406"/>
      <c r="RDA73" s="407"/>
      <c r="RDB73" s="408"/>
      <c r="RDC73" s="409"/>
      <c r="RDD73" s="410"/>
      <c r="RDE73" s="411"/>
      <c r="RDF73" s="412"/>
      <c r="RDG73" s="406"/>
      <c r="RDH73" s="407"/>
      <c r="RDI73" s="408"/>
      <c r="RDJ73" s="409"/>
      <c r="RDK73" s="410"/>
      <c r="RDL73" s="411"/>
      <c r="RDM73" s="412"/>
      <c r="RDN73" s="406"/>
      <c r="RDO73" s="407"/>
      <c r="RDP73" s="408"/>
      <c r="RDQ73" s="409"/>
      <c r="RDR73" s="410"/>
      <c r="RDS73" s="411"/>
      <c r="RDT73" s="412"/>
      <c r="RDU73" s="406"/>
      <c r="RDV73" s="407"/>
      <c r="RDW73" s="408"/>
      <c r="RDX73" s="409"/>
      <c r="RDY73" s="410"/>
      <c r="RDZ73" s="411"/>
      <c r="REA73" s="412"/>
      <c r="REB73" s="406"/>
      <c r="REC73" s="407"/>
      <c r="RED73" s="408"/>
      <c r="REE73" s="409"/>
      <c r="REF73" s="410"/>
      <c r="REG73" s="411"/>
      <c r="REH73" s="412"/>
      <c r="REI73" s="406"/>
      <c r="REJ73" s="407"/>
      <c r="REK73" s="408"/>
      <c r="REL73" s="409"/>
      <c r="REM73" s="410"/>
      <c r="REN73" s="411"/>
      <c r="REO73" s="412"/>
      <c r="REP73" s="406"/>
      <c r="REQ73" s="407"/>
      <c r="RER73" s="408"/>
      <c r="RES73" s="409"/>
      <c r="RET73" s="410"/>
      <c r="REU73" s="411"/>
      <c r="REV73" s="412"/>
      <c r="REW73" s="406"/>
      <c r="REX73" s="407"/>
      <c r="REY73" s="408"/>
      <c r="REZ73" s="409"/>
      <c r="RFA73" s="410"/>
      <c r="RFB73" s="411"/>
      <c r="RFC73" s="412"/>
      <c r="RFD73" s="406"/>
      <c r="RFE73" s="407"/>
      <c r="RFF73" s="408"/>
      <c r="RFG73" s="409"/>
      <c r="RFH73" s="410"/>
      <c r="RFI73" s="411"/>
      <c r="RFJ73" s="412"/>
      <c r="RFK73" s="406"/>
      <c r="RFL73" s="407"/>
      <c r="RFM73" s="408"/>
      <c r="RFN73" s="409"/>
      <c r="RFO73" s="410"/>
      <c r="RFP73" s="411"/>
      <c r="RFQ73" s="412"/>
      <c r="RFR73" s="406"/>
      <c r="RFS73" s="407"/>
      <c r="RFT73" s="408"/>
      <c r="RFU73" s="409"/>
      <c r="RFV73" s="410"/>
      <c r="RFW73" s="411"/>
      <c r="RFX73" s="412"/>
      <c r="RFY73" s="406"/>
      <c r="RFZ73" s="407"/>
      <c r="RGA73" s="408"/>
      <c r="RGB73" s="409"/>
      <c r="RGC73" s="410"/>
      <c r="RGD73" s="411"/>
      <c r="RGE73" s="412"/>
      <c r="RGF73" s="406"/>
      <c r="RGG73" s="407"/>
      <c r="RGH73" s="408"/>
      <c r="RGI73" s="409"/>
      <c r="RGJ73" s="410"/>
      <c r="RGK73" s="411"/>
      <c r="RGL73" s="412"/>
      <c r="RGM73" s="406"/>
      <c r="RGN73" s="407"/>
      <c r="RGO73" s="408"/>
      <c r="RGP73" s="409"/>
      <c r="RGQ73" s="410"/>
      <c r="RGR73" s="411"/>
      <c r="RGS73" s="412"/>
      <c r="RGT73" s="406"/>
      <c r="RGU73" s="407"/>
      <c r="RGV73" s="408"/>
      <c r="RGW73" s="409"/>
      <c r="RGX73" s="410"/>
      <c r="RGY73" s="411"/>
      <c r="RGZ73" s="412"/>
      <c r="RHA73" s="406"/>
      <c r="RHB73" s="407"/>
      <c r="RHC73" s="408"/>
      <c r="RHD73" s="409"/>
      <c r="RHE73" s="410"/>
      <c r="RHF73" s="411"/>
      <c r="RHG73" s="412"/>
      <c r="RHH73" s="406"/>
      <c r="RHI73" s="407"/>
      <c r="RHJ73" s="408"/>
      <c r="RHK73" s="409"/>
      <c r="RHL73" s="410"/>
      <c r="RHM73" s="411"/>
      <c r="RHN73" s="412"/>
      <c r="RHO73" s="406"/>
      <c r="RHP73" s="407"/>
      <c r="RHQ73" s="408"/>
      <c r="RHR73" s="409"/>
      <c r="RHS73" s="410"/>
      <c r="RHT73" s="411"/>
      <c r="RHU73" s="412"/>
      <c r="RHV73" s="406"/>
      <c r="RHW73" s="407"/>
      <c r="RHX73" s="408"/>
      <c r="RHY73" s="409"/>
      <c r="RHZ73" s="410"/>
      <c r="RIA73" s="411"/>
      <c r="RIB73" s="412"/>
      <c r="RIC73" s="406"/>
      <c r="RID73" s="407"/>
      <c r="RIE73" s="408"/>
      <c r="RIF73" s="409"/>
      <c r="RIG73" s="410"/>
      <c r="RIH73" s="411"/>
      <c r="RII73" s="412"/>
      <c r="RIJ73" s="406"/>
      <c r="RIK73" s="407"/>
      <c r="RIL73" s="408"/>
      <c r="RIM73" s="409"/>
      <c r="RIN73" s="410"/>
      <c r="RIO73" s="411"/>
      <c r="RIP73" s="412"/>
      <c r="RIQ73" s="406"/>
      <c r="RIR73" s="407"/>
      <c r="RIS73" s="408"/>
      <c r="RIT73" s="409"/>
      <c r="RIU73" s="410"/>
      <c r="RIV73" s="411"/>
      <c r="RIW73" s="412"/>
      <c r="RIX73" s="406"/>
      <c r="RIY73" s="407"/>
      <c r="RIZ73" s="408"/>
      <c r="RJA73" s="409"/>
      <c r="RJB73" s="410"/>
      <c r="RJC73" s="411"/>
      <c r="RJD73" s="412"/>
      <c r="RJE73" s="406"/>
      <c r="RJF73" s="407"/>
      <c r="RJG73" s="408"/>
      <c r="RJH73" s="409"/>
      <c r="RJI73" s="410"/>
      <c r="RJJ73" s="411"/>
      <c r="RJK73" s="412"/>
      <c r="RJL73" s="406"/>
      <c r="RJM73" s="407"/>
      <c r="RJN73" s="408"/>
      <c r="RJO73" s="409"/>
      <c r="RJP73" s="410"/>
      <c r="RJQ73" s="411"/>
      <c r="RJR73" s="412"/>
      <c r="RJS73" s="406"/>
      <c r="RJT73" s="407"/>
      <c r="RJU73" s="408"/>
      <c r="RJV73" s="409"/>
      <c r="RJW73" s="410"/>
      <c r="RJX73" s="411"/>
      <c r="RJY73" s="412"/>
      <c r="RJZ73" s="406"/>
      <c r="RKA73" s="407"/>
      <c r="RKB73" s="408"/>
      <c r="RKC73" s="409"/>
      <c r="RKD73" s="410"/>
      <c r="RKE73" s="411"/>
      <c r="RKF73" s="412"/>
      <c r="RKG73" s="406"/>
      <c r="RKH73" s="407"/>
      <c r="RKI73" s="408"/>
      <c r="RKJ73" s="409"/>
      <c r="RKK73" s="410"/>
      <c r="RKL73" s="411"/>
      <c r="RKM73" s="412"/>
      <c r="RKN73" s="406"/>
      <c r="RKO73" s="407"/>
      <c r="RKP73" s="408"/>
      <c r="RKQ73" s="409"/>
      <c r="RKR73" s="410"/>
      <c r="RKS73" s="411"/>
      <c r="RKT73" s="412"/>
      <c r="RKU73" s="406"/>
      <c r="RKV73" s="407"/>
      <c r="RKW73" s="408"/>
      <c r="RKX73" s="409"/>
      <c r="RKY73" s="410"/>
      <c r="RKZ73" s="411"/>
      <c r="RLA73" s="412"/>
      <c r="RLB73" s="406"/>
      <c r="RLC73" s="407"/>
      <c r="RLD73" s="408"/>
      <c r="RLE73" s="409"/>
      <c r="RLF73" s="410"/>
      <c r="RLG73" s="411"/>
      <c r="RLH73" s="412"/>
      <c r="RLI73" s="406"/>
      <c r="RLJ73" s="407"/>
      <c r="RLK73" s="408"/>
      <c r="RLL73" s="409"/>
      <c r="RLM73" s="410"/>
      <c r="RLN73" s="411"/>
      <c r="RLO73" s="412"/>
      <c r="RLP73" s="406"/>
      <c r="RLQ73" s="407"/>
      <c r="RLR73" s="408"/>
      <c r="RLS73" s="409"/>
      <c r="RLT73" s="410"/>
      <c r="RLU73" s="411"/>
      <c r="RLV73" s="412"/>
      <c r="RLW73" s="406"/>
      <c r="RLX73" s="407"/>
      <c r="RLY73" s="408"/>
      <c r="RLZ73" s="409"/>
      <c r="RMA73" s="410"/>
      <c r="RMB73" s="411"/>
      <c r="RMC73" s="412"/>
      <c r="RMD73" s="406"/>
      <c r="RME73" s="407"/>
      <c r="RMF73" s="408"/>
      <c r="RMG73" s="409"/>
      <c r="RMH73" s="410"/>
      <c r="RMI73" s="411"/>
      <c r="RMJ73" s="412"/>
      <c r="RMK73" s="406"/>
      <c r="RML73" s="407"/>
      <c r="RMM73" s="408"/>
      <c r="RMN73" s="409"/>
      <c r="RMO73" s="410"/>
      <c r="RMP73" s="411"/>
      <c r="RMQ73" s="412"/>
      <c r="RMR73" s="406"/>
      <c r="RMS73" s="407"/>
      <c r="RMT73" s="408"/>
      <c r="RMU73" s="409"/>
      <c r="RMV73" s="410"/>
      <c r="RMW73" s="411"/>
      <c r="RMX73" s="412"/>
      <c r="RMY73" s="406"/>
      <c r="RMZ73" s="407"/>
      <c r="RNA73" s="408"/>
      <c r="RNB73" s="409"/>
      <c r="RNC73" s="410"/>
      <c r="RND73" s="411"/>
      <c r="RNE73" s="412"/>
      <c r="RNF73" s="406"/>
      <c r="RNG73" s="407"/>
      <c r="RNH73" s="408"/>
      <c r="RNI73" s="409"/>
      <c r="RNJ73" s="410"/>
      <c r="RNK73" s="411"/>
      <c r="RNL73" s="412"/>
      <c r="RNM73" s="406"/>
      <c r="RNN73" s="407"/>
      <c r="RNO73" s="408"/>
      <c r="RNP73" s="409"/>
      <c r="RNQ73" s="410"/>
      <c r="RNR73" s="411"/>
      <c r="RNS73" s="412"/>
      <c r="RNT73" s="406"/>
      <c r="RNU73" s="407"/>
      <c r="RNV73" s="408"/>
      <c r="RNW73" s="409"/>
      <c r="RNX73" s="410"/>
      <c r="RNY73" s="411"/>
      <c r="RNZ73" s="412"/>
      <c r="ROA73" s="406"/>
      <c r="ROB73" s="407"/>
      <c r="ROC73" s="408"/>
      <c r="ROD73" s="409"/>
      <c r="ROE73" s="410"/>
      <c r="ROF73" s="411"/>
      <c r="ROG73" s="412"/>
      <c r="ROH73" s="406"/>
      <c r="ROI73" s="407"/>
      <c r="ROJ73" s="408"/>
      <c r="ROK73" s="409"/>
      <c r="ROL73" s="410"/>
      <c r="ROM73" s="411"/>
      <c r="RON73" s="412"/>
      <c r="ROO73" s="406"/>
      <c r="ROP73" s="407"/>
      <c r="ROQ73" s="408"/>
      <c r="ROR73" s="409"/>
      <c r="ROS73" s="410"/>
      <c r="ROT73" s="411"/>
      <c r="ROU73" s="412"/>
      <c r="ROV73" s="406"/>
      <c r="ROW73" s="407"/>
      <c r="ROX73" s="408"/>
      <c r="ROY73" s="409"/>
      <c r="ROZ73" s="410"/>
      <c r="RPA73" s="411"/>
      <c r="RPB73" s="412"/>
      <c r="RPC73" s="406"/>
      <c r="RPD73" s="407"/>
      <c r="RPE73" s="408"/>
      <c r="RPF73" s="409"/>
      <c r="RPG73" s="410"/>
      <c r="RPH73" s="411"/>
      <c r="RPI73" s="412"/>
      <c r="RPJ73" s="406"/>
      <c r="RPK73" s="407"/>
      <c r="RPL73" s="408"/>
      <c r="RPM73" s="409"/>
      <c r="RPN73" s="410"/>
      <c r="RPO73" s="411"/>
      <c r="RPP73" s="412"/>
      <c r="RPQ73" s="406"/>
      <c r="RPR73" s="407"/>
      <c r="RPS73" s="408"/>
      <c r="RPT73" s="409"/>
      <c r="RPU73" s="410"/>
      <c r="RPV73" s="411"/>
      <c r="RPW73" s="412"/>
      <c r="RPX73" s="406"/>
      <c r="RPY73" s="407"/>
      <c r="RPZ73" s="408"/>
      <c r="RQA73" s="409"/>
      <c r="RQB73" s="410"/>
      <c r="RQC73" s="411"/>
      <c r="RQD73" s="412"/>
      <c r="RQE73" s="406"/>
      <c r="RQF73" s="407"/>
      <c r="RQG73" s="408"/>
      <c r="RQH73" s="409"/>
      <c r="RQI73" s="410"/>
      <c r="RQJ73" s="411"/>
      <c r="RQK73" s="412"/>
      <c r="RQL73" s="406"/>
      <c r="RQM73" s="407"/>
      <c r="RQN73" s="408"/>
      <c r="RQO73" s="409"/>
      <c r="RQP73" s="410"/>
      <c r="RQQ73" s="411"/>
      <c r="RQR73" s="412"/>
      <c r="RQS73" s="406"/>
      <c r="RQT73" s="407"/>
      <c r="RQU73" s="408"/>
      <c r="RQV73" s="409"/>
      <c r="RQW73" s="410"/>
      <c r="RQX73" s="411"/>
      <c r="RQY73" s="412"/>
      <c r="RQZ73" s="406"/>
      <c r="RRA73" s="407"/>
      <c r="RRB73" s="408"/>
      <c r="RRC73" s="409"/>
      <c r="RRD73" s="410"/>
      <c r="RRE73" s="411"/>
      <c r="RRF73" s="412"/>
      <c r="RRG73" s="406"/>
      <c r="RRH73" s="407"/>
      <c r="RRI73" s="408"/>
      <c r="RRJ73" s="409"/>
      <c r="RRK73" s="410"/>
      <c r="RRL73" s="411"/>
      <c r="RRM73" s="412"/>
      <c r="RRN73" s="406"/>
      <c r="RRO73" s="407"/>
      <c r="RRP73" s="408"/>
      <c r="RRQ73" s="409"/>
      <c r="RRR73" s="410"/>
      <c r="RRS73" s="411"/>
      <c r="RRT73" s="412"/>
      <c r="RRU73" s="406"/>
      <c r="RRV73" s="407"/>
      <c r="RRW73" s="408"/>
      <c r="RRX73" s="409"/>
      <c r="RRY73" s="410"/>
      <c r="RRZ73" s="411"/>
      <c r="RSA73" s="412"/>
      <c r="RSB73" s="406"/>
      <c r="RSC73" s="407"/>
      <c r="RSD73" s="408"/>
      <c r="RSE73" s="409"/>
      <c r="RSF73" s="410"/>
      <c r="RSG73" s="411"/>
      <c r="RSH73" s="412"/>
      <c r="RSI73" s="406"/>
      <c r="RSJ73" s="407"/>
      <c r="RSK73" s="408"/>
      <c r="RSL73" s="409"/>
      <c r="RSM73" s="410"/>
      <c r="RSN73" s="411"/>
      <c r="RSO73" s="412"/>
      <c r="RSP73" s="406"/>
      <c r="RSQ73" s="407"/>
      <c r="RSR73" s="408"/>
      <c r="RSS73" s="409"/>
      <c r="RST73" s="410"/>
      <c r="RSU73" s="411"/>
      <c r="RSV73" s="412"/>
      <c r="RSW73" s="406"/>
      <c r="RSX73" s="407"/>
      <c r="RSY73" s="408"/>
      <c r="RSZ73" s="409"/>
      <c r="RTA73" s="410"/>
      <c r="RTB73" s="411"/>
      <c r="RTC73" s="412"/>
      <c r="RTD73" s="406"/>
      <c r="RTE73" s="407"/>
      <c r="RTF73" s="408"/>
      <c r="RTG73" s="409"/>
      <c r="RTH73" s="410"/>
      <c r="RTI73" s="411"/>
      <c r="RTJ73" s="412"/>
      <c r="RTK73" s="406"/>
      <c r="RTL73" s="407"/>
      <c r="RTM73" s="408"/>
      <c r="RTN73" s="409"/>
      <c r="RTO73" s="410"/>
      <c r="RTP73" s="411"/>
      <c r="RTQ73" s="412"/>
      <c r="RTR73" s="406"/>
      <c r="RTS73" s="407"/>
      <c r="RTT73" s="408"/>
      <c r="RTU73" s="409"/>
      <c r="RTV73" s="410"/>
      <c r="RTW73" s="411"/>
      <c r="RTX73" s="412"/>
      <c r="RTY73" s="406"/>
      <c r="RTZ73" s="407"/>
      <c r="RUA73" s="408"/>
      <c r="RUB73" s="409"/>
      <c r="RUC73" s="410"/>
      <c r="RUD73" s="411"/>
      <c r="RUE73" s="412"/>
      <c r="RUF73" s="406"/>
      <c r="RUG73" s="407"/>
      <c r="RUH73" s="408"/>
      <c r="RUI73" s="409"/>
      <c r="RUJ73" s="410"/>
      <c r="RUK73" s="411"/>
      <c r="RUL73" s="412"/>
      <c r="RUM73" s="406"/>
      <c r="RUN73" s="407"/>
      <c r="RUO73" s="408"/>
      <c r="RUP73" s="409"/>
      <c r="RUQ73" s="410"/>
      <c r="RUR73" s="411"/>
      <c r="RUS73" s="412"/>
      <c r="RUT73" s="406"/>
      <c r="RUU73" s="407"/>
      <c r="RUV73" s="408"/>
      <c r="RUW73" s="409"/>
      <c r="RUX73" s="410"/>
      <c r="RUY73" s="411"/>
      <c r="RUZ73" s="412"/>
      <c r="RVA73" s="406"/>
      <c r="RVB73" s="407"/>
      <c r="RVC73" s="408"/>
      <c r="RVD73" s="409"/>
      <c r="RVE73" s="410"/>
      <c r="RVF73" s="411"/>
      <c r="RVG73" s="412"/>
      <c r="RVH73" s="406"/>
      <c r="RVI73" s="407"/>
      <c r="RVJ73" s="408"/>
      <c r="RVK73" s="409"/>
      <c r="RVL73" s="410"/>
      <c r="RVM73" s="411"/>
      <c r="RVN73" s="412"/>
      <c r="RVO73" s="406"/>
      <c r="RVP73" s="407"/>
      <c r="RVQ73" s="408"/>
      <c r="RVR73" s="409"/>
      <c r="RVS73" s="410"/>
      <c r="RVT73" s="411"/>
      <c r="RVU73" s="412"/>
      <c r="RVV73" s="406"/>
      <c r="RVW73" s="407"/>
      <c r="RVX73" s="408"/>
      <c r="RVY73" s="409"/>
      <c r="RVZ73" s="410"/>
      <c r="RWA73" s="411"/>
      <c r="RWB73" s="412"/>
      <c r="RWC73" s="406"/>
      <c r="RWD73" s="407"/>
      <c r="RWE73" s="408"/>
      <c r="RWF73" s="409"/>
      <c r="RWG73" s="410"/>
      <c r="RWH73" s="411"/>
      <c r="RWI73" s="412"/>
      <c r="RWJ73" s="406"/>
      <c r="RWK73" s="407"/>
      <c r="RWL73" s="408"/>
      <c r="RWM73" s="409"/>
      <c r="RWN73" s="410"/>
      <c r="RWO73" s="411"/>
      <c r="RWP73" s="412"/>
      <c r="RWQ73" s="406"/>
      <c r="RWR73" s="407"/>
      <c r="RWS73" s="408"/>
      <c r="RWT73" s="409"/>
      <c r="RWU73" s="410"/>
      <c r="RWV73" s="411"/>
      <c r="RWW73" s="412"/>
      <c r="RWX73" s="406"/>
      <c r="RWY73" s="407"/>
      <c r="RWZ73" s="408"/>
      <c r="RXA73" s="409"/>
      <c r="RXB73" s="410"/>
      <c r="RXC73" s="411"/>
      <c r="RXD73" s="412"/>
      <c r="RXE73" s="406"/>
      <c r="RXF73" s="407"/>
      <c r="RXG73" s="408"/>
      <c r="RXH73" s="409"/>
      <c r="RXI73" s="410"/>
      <c r="RXJ73" s="411"/>
      <c r="RXK73" s="412"/>
      <c r="RXL73" s="406"/>
      <c r="RXM73" s="407"/>
      <c r="RXN73" s="408"/>
      <c r="RXO73" s="409"/>
      <c r="RXP73" s="410"/>
      <c r="RXQ73" s="411"/>
      <c r="RXR73" s="412"/>
      <c r="RXS73" s="406"/>
      <c r="RXT73" s="407"/>
      <c r="RXU73" s="408"/>
      <c r="RXV73" s="409"/>
      <c r="RXW73" s="410"/>
      <c r="RXX73" s="411"/>
      <c r="RXY73" s="412"/>
      <c r="RXZ73" s="406"/>
      <c r="RYA73" s="407"/>
      <c r="RYB73" s="408"/>
      <c r="RYC73" s="409"/>
      <c r="RYD73" s="410"/>
      <c r="RYE73" s="411"/>
      <c r="RYF73" s="412"/>
      <c r="RYG73" s="406"/>
      <c r="RYH73" s="407"/>
      <c r="RYI73" s="408"/>
      <c r="RYJ73" s="409"/>
      <c r="RYK73" s="410"/>
      <c r="RYL73" s="411"/>
      <c r="RYM73" s="412"/>
      <c r="RYN73" s="406"/>
      <c r="RYO73" s="407"/>
      <c r="RYP73" s="408"/>
      <c r="RYQ73" s="409"/>
      <c r="RYR73" s="410"/>
      <c r="RYS73" s="411"/>
      <c r="RYT73" s="412"/>
      <c r="RYU73" s="406"/>
      <c r="RYV73" s="407"/>
      <c r="RYW73" s="408"/>
      <c r="RYX73" s="409"/>
      <c r="RYY73" s="410"/>
      <c r="RYZ73" s="411"/>
      <c r="RZA73" s="412"/>
      <c r="RZB73" s="406"/>
      <c r="RZC73" s="407"/>
      <c r="RZD73" s="408"/>
      <c r="RZE73" s="409"/>
      <c r="RZF73" s="410"/>
      <c r="RZG73" s="411"/>
      <c r="RZH73" s="412"/>
      <c r="RZI73" s="406"/>
      <c r="RZJ73" s="407"/>
      <c r="RZK73" s="408"/>
      <c r="RZL73" s="409"/>
      <c r="RZM73" s="410"/>
      <c r="RZN73" s="411"/>
      <c r="RZO73" s="412"/>
      <c r="RZP73" s="406"/>
      <c r="RZQ73" s="407"/>
      <c r="RZR73" s="408"/>
      <c r="RZS73" s="409"/>
      <c r="RZT73" s="410"/>
      <c r="RZU73" s="411"/>
      <c r="RZV73" s="412"/>
      <c r="RZW73" s="406"/>
      <c r="RZX73" s="407"/>
      <c r="RZY73" s="408"/>
      <c r="RZZ73" s="409"/>
      <c r="SAA73" s="410"/>
      <c r="SAB73" s="411"/>
      <c r="SAC73" s="412"/>
      <c r="SAD73" s="406"/>
      <c r="SAE73" s="407"/>
      <c r="SAF73" s="408"/>
      <c r="SAG73" s="409"/>
      <c r="SAH73" s="410"/>
      <c r="SAI73" s="411"/>
      <c r="SAJ73" s="412"/>
      <c r="SAK73" s="406"/>
      <c r="SAL73" s="407"/>
      <c r="SAM73" s="408"/>
      <c r="SAN73" s="409"/>
      <c r="SAO73" s="410"/>
      <c r="SAP73" s="411"/>
      <c r="SAQ73" s="412"/>
      <c r="SAR73" s="406"/>
      <c r="SAS73" s="407"/>
      <c r="SAT73" s="408"/>
      <c r="SAU73" s="409"/>
      <c r="SAV73" s="410"/>
      <c r="SAW73" s="411"/>
      <c r="SAX73" s="412"/>
      <c r="SAY73" s="406"/>
      <c r="SAZ73" s="407"/>
      <c r="SBA73" s="408"/>
      <c r="SBB73" s="409"/>
      <c r="SBC73" s="410"/>
      <c r="SBD73" s="411"/>
      <c r="SBE73" s="412"/>
      <c r="SBF73" s="406"/>
      <c r="SBG73" s="407"/>
      <c r="SBH73" s="408"/>
      <c r="SBI73" s="409"/>
      <c r="SBJ73" s="410"/>
      <c r="SBK73" s="411"/>
      <c r="SBL73" s="412"/>
      <c r="SBM73" s="406"/>
      <c r="SBN73" s="407"/>
      <c r="SBO73" s="408"/>
      <c r="SBP73" s="409"/>
      <c r="SBQ73" s="410"/>
      <c r="SBR73" s="411"/>
      <c r="SBS73" s="412"/>
      <c r="SBT73" s="406"/>
      <c r="SBU73" s="407"/>
      <c r="SBV73" s="408"/>
      <c r="SBW73" s="409"/>
      <c r="SBX73" s="410"/>
      <c r="SBY73" s="411"/>
      <c r="SBZ73" s="412"/>
      <c r="SCA73" s="406"/>
      <c r="SCB73" s="407"/>
      <c r="SCC73" s="408"/>
      <c r="SCD73" s="409"/>
      <c r="SCE73" s="410"/>
      <c r="SCF73" s="411"/>
      <c r="SCG73" s="412"/>
      <c r="SCH73" s="406"/>
      <c r="SCI73" s="407"/>
      <c r="SCJ73" s="408"/>
      <c r="SCK73" s="409"/>
      <c r="SCL73" s="410"/>
      <c r="SCM73" s="411"/>
      <c r="SCN73" s="412"/>
      <c r="SCO73" s="406"/>
      <c r="SCP73" s="407"/>
      <c r="SCQ73" s="408"/>
      <c r="SCR73" s="409"/>
      <c r="SCS73" s="410"/>
      <c r="SCT73" s="411"/>
      <c r="SCU73" s="412"/>
      <c r="SCV73" s="406"/>
      <c r="SCW73" s="407"/>
      <c r="SCX73" s="408"/>
      <c r="SCY73" s="409"/>
      <c r="SCZ73" s="410"/>
      <c r="SDA73" s="411"/>
      <c r="SDB73" s="412"/>
      <c r="SDC73" s="406"/>
      <c r="SDD73" s="407"/>
      <c r="SDE73" s="408"/>
      <c r="SDF73" s="409"/>
      <c r="SDG73" s="410"/>
      <c r="SDH73" s="411"/>
      <c r="SDI73" s="412"/>
      <c r="SDJ73" s="406"/>
      <c r="SDK73" s="407"/>
      <c r="SDL73" s="408"/>
      <c r="SDM73" s="409"/>
      <c r="SDN73" s="410"/>
      <c r="SDO73" s="411"/>
      <c r="SDP73" s="412"/>
      <c r="SDQ73" s="406"/>
      <c r="SDR73" s="407"/>
      <c r="SDS73" s="408"/>
      <c r="SDT73" s="409"/>
      <c r="SDU73" s="410"/>
      <c r="SDV73" s="411"/>
      <c r="SDW73" s="412"/>
      <c r="SDX73" s="406"/>
      <c r="SDY73" s="407"/>
      <c r="SDZ73" s="408"/>
      <c r="SEA73" s="409"/>
      <c r="SEB73" s="410"/>
      <c r="SEC73" s="411"/>
      <c r="SED73" s="412"/>
      <c r="SEE73" s="406"/>
      <c r="SEF73" s="407"/>
      <c r="SEG73" s="408"/>
      <c r="SEH73" s="409"/>
      <c r="SEI73" s="410"/>
      <c r="SEJ73" s="411"/>
      <c r="SEK73" s="412"/>
      <c r="SEL73" s="406"/>
      <c r="SEM73" s="407"/>
      <c r="SEN73" s="408"/>
      <c r="SEO73" s="409"/>
      <c r="SEP73" s="410"/>
      <c r="SEQ73" s="411"/>
      <c r="SER73" s="412"/>
      <c r="SES73" s="406"/>
      <c r="SET73" s="407"/>
      <c r="SEU73" s="408"/>
      <c r="SEV73" s="409"/>
      <c r="SEW73" s="410"/>
      <c r="SEX73" s="411"/>
      <c r="SEY73" s="412"/>
      <c r="SEZ73" s="406"/>
      <c r="SFA73" s="407"/>
      <c r="SFB73" s="408"/>
      <c r="SFC73" s="409"/>
      <c r="SFD73" s="410"/>
      <c r="SFE73" s="411"/>
      <c r="SFF73" s="412"/>
      <c r="SFG73" s="406"/>
      <c r="SFH73" s="407"/>
      <c r="SFI73" s="408"/>
      <c r="SFJ73" s="409"/>
      <c r="SFK73" s="410"/>
      <c r="SFL73" s="411"/>
      <c r="SFM73" s="412"/>
      <c r="SFN73" s="406"/>
      <c r="SFO73" s="407"/>
      <c r="SFP73" s="408"/>
      <c r="SFQ73" s="409"/>
      <c r="SFR73" s="410"/>
      <c r="SFS73" s="411"/>
      <c r="SFT73" s="412"/>
      <c r="SFU73" s="406"/>
      <c r="SFV73" s="407"/>
      <c r="SFW73" s="408"/>
      <c r="SFX73" s="409"/>
      <c r="SFY73" s="410"/>
      <c r="SFZ73" s="411"/>
      <c r="SGA73" s="412"/>
      <c r="SGB73" s="406"/>
      <c r="SGC73" s="407"/>
      <c r="SGD73" s="408"/>
      <c r="SGE73" s="409"/>
      <c r="SGF73" s="410"/>
      <c r="SGG73" s="411"/>
      <c r="SGH73" s="412"/>
      <c r="SGI73" s="406"/>
      <c r="SGJ73" s="407"/>
      <c r="SGK73" s="408"/>
      <c r="SGL73" s="409"/>
      <c r="SGM73" s="410"/>
      <c r="SGN73" s="411"/>
      <c r="SGO73" s="412"/>
      <c r="SGP73" s="406"/>
      <c r="SGQ73" s="407"/>
      <c r="SGR73" s="408"/>
      <c r="SGS73" s="409"/>
      <c r="SGT73" s="410"/>
      <c r="SGU73" s="411"/>
      <c r="SGV73" s="412"/>
      <c r="SGW73" s="406"/>
      <c r="SGX73" s="407"/>
      <c r="SGY73" s="408"/>
      <c r="SGZ73" s="409"/>
      <c r="SHA73" s="410"/>
      <c r="SHB73" s="411"/>
      <c r="SHC73" s="412"/>
      <c r="SHD73" s="406"/>
      <c r="SHE73" s="407"/>
      <c r="SHF73" s="408"/>
      <c r="SHG73" s="409"/>
      <c r="SHH73" s="410"/>
      <c r="SHI73" s="411"/>
      <c r="SHJ73" s="412"/>
      <c r="SHK73" s="406"/>
      <c r="SHL73" s="407"/>
      <c r="SHM73" s="408"/>
      <c r="SHN73" s="409"/>
      <c r="SHO73" s="410"/>
      <c r="SHP73" s="411"/>
      <c r="SHQ73" s="412"/>
      <c r="SHR73" s="406"/>
      <c r="SHS73" s="407"/>
      <c r="SHT73" s="408"/>
      <c r="SHU73" s="409"/>
      <c r="SHV73" s="410"/>
      <c r="SHW73" s="411"/>
      <c r="SHX73" s="412"/>
      <c r="SHY73" s="406"/>
      <c r="SHZ73" s="407"/>
      <c r="SIA73" s="408"/>
      <c r="SIB73" s="409"/>
      <c r="SIC73" s="410"/>
      <c r="SID73" s="411"/>
      <c r="SIE73" s="412"/>
      <c r="SIF73" s="406"/>
      <c r="SIG73" s="407"/>
      <c r="SIH73" s="408"/>
      <c r="SII73" s="409"/>
      <c r="SIJ73" s="410"/>
      <c r="SIK73" s="411"/>
      <c r="SIL73" s="412"/>
      <c r="SIM73" s="406"/>
      <c r="SIN73" s="407"/>
      <c r="SIO73" s="408"/>
      <c r="SIP73" s="409"/>
      <c r="SIQ73" s="410"/>
      <c r="SIR73" s="411"/>
      <c r="SIS73" s="412"/>
      <c r="SIT73" s="406"/>
      <c r="SIU73" s="407"/>
      <c r="SIV73" s="408"/>
      <c r="SIW73" s="409"/>
      <c r="SIX73" s="410"/>
      <c r="SIY73" s="411"/>
      <c r="SIZ73" s="412"/>
      <c r="SJA73" s="406"/>
      <c r="SJB73" s="407"/>
      <c r="SJC73" s="408"/>
      <c r="SJD73" s="409"/>
      <c r="SJE73" s="410"/>
      <c r="SJF73" s="411"/>
      <c r="SJG73" s="412"/>
      <c r="SJH73" s="406"/>
      <c r="SJI73" s="407"/>
      <c r="SJJ73" s="408"/>
      <c r="SJK73" s="409"/>
      <c r="SJL73" s="410"/>
      <c r="SJM73" s="411"/>
      <c r="SJN73" s="412"/>
      <c r="SJO73" s="406"/>
      <c r="SJP73" s="407"/>
      <c r="SJQ73" s="408"/>
      <c r="SJR73" s="409"/>
      <c r="SJS73" s="410"/>
      <c r="SJT73" s="411"/>
      <c r="SJU73" s="412"/>
      <c r="SJV73" s="406"/>
      <c r="SJW73" s="407"/>
      <c r="SJX73" s="408"/>
      <c r="SJY73" s="409"/>
      <c r="SJZ73" s="410"/>
      <c r="SKA73" s="411"/>
      <c r="SKB73" s="412"/>
      <c r="SKC73" s="406"/>
      <c r="SKD73" s="407"/>
      <c r="SKE73" s="408"/>
      <c r="SKF73" s="409"/>
      <c r="SKG73" s="410"/>
      <c r="SKH73" s="411"/>
      <c r="SKI73" s="412"/>
      <c r="SKJ73" s="406"/>
      <c r="SKK73" s="407"/>
      <c r="SKL73" s="408"/>
      <c r="SKM73" s="409"/>
      <c r="SKN73" s="410"/>
      <c r="SKO73" s="411"/>
      <c r="SKP73" s="412"/>
      <c r="SKQ73" s="406"/>
      <c r="SKR73" s="407"/>
      <c r="SKS73" s="408"/>
      <c r="SKT73" s="409"/>
      <c r="SKU73" s="410"/>
      <c r="SKV73" s="411"/>
      <c r="SKW73" s="412"/>
      <c r="SKX73" s="406"/>
      <c r="SKY73" s="407"/>
      <c r="SKZ73" s="408"/>
      <c r="SLA73" s="409"/>
      <c r="SLB73" s="410"/>
      <c r="SLC73" s="411"/>
      <c r="SLD73" s="412"/>
      <c r="SLE73" s="406"/>
      <c r="SLF73" s="407"/>
      <c r="SLG73" s="408"/>
      <c r="SLH73" s="409"/>
      <c r="SLI73" s="410"/>
      <c r="SLJ73" s="411"/>
      <c r="SLK73" s="412"/>
      <c r="SLL73" s="406"/>
      <c r="SLM73" s="407"/>
      <c r="SLN73" s="408"/>
      <c r="SLO73" s="409"/>
      <c r="SLP73" s="410"/>
      <c r="SLQ73" s="411"/>
      <c r="SLR73" s="412"/>
      <c r="SLS73" s="406"/>
      <c r="SLT73" s="407"/>
      <c r="SLU73" s="408"/>
      <c r="SLV73" s="409"/>
      <c r="SLW73" s="410"/>
      <c r="SLX73" s="411"/>
      <c r="SLY73" s="412"/>
      <c r="SLZ73" s="406"/>
      <c r="SMA73" s="407"/>
      <c r="SMB73" s="408"/>
      <c r="SMC73" s="409"/>
      <c r="SMD73" s="410"/>
      <c r="SME73" s="411"/>
      <c r="SMF73" s="412"/>
      <c r="SMG73" s="406"/>
      <c r="SMH73" s="407"/>
      <c r="SMI73" s="408"/>
      <c r="SMJ73" s="409"/>
      <c r="SMK73" s="410"/>
      <c r="SML73" s="411"/>
      <c r="SMM73" s="412"/>
      <c r="SMN73" s="406"/>
      <c r="SMO73" s="407"/>
      <c r="SMP73" s="408"/>
      <c r="SMQ73" s="409"/>
      <c r="SMR73" s="410"/>
      <c r="SMS73" s="411"/>
      <c r="SMT73" s="412"/>
      <c r="SMU73" s="406"/>
      <c r="SMV73" s="407"/>
      <c r="SMW73" s="408"/>
      <c r="SMX73" s="409"/>
      <c r="SMY73" s="410"/>
      <c r="SMZ73" s="411"/>
      <c r="SNA73" s="412"/>
      <c r="SNB73" s="406"/>
      <c r="SNC73" s="407"/>
      <c r="SND73" s="408"/>
      <c r="SNE73" s="409"/>
      <c r="SNF73" s="410"/>
      <c r="SNG73" s="411"/>
      <c r="SNH73" s="412"/>
      <c r="SNI73" s="406"/>
      <c r="SNJ73" s="407"/>
      <c r="SNK73" s="408"/>
      <c r="SNL73" s="409"/>
      <c r="SNM73" s="410"/>
      <c r="SNN73" s="411"/>
      <c r="SNO73" s="412"/>
      <c r="SNP73" s="406"/>
      <c r="SNQ73" s="407"/>
      <c r="SNR73" s="408"/>
      <c r="SNS73" s="409"/>
      <c r="SNT73" s="410"/>
      <c r="SNU73" s="411"/>
      <c r="SNV73" s="412"/>
      <c r="SNW73" s="406"/>
      <c r="SNX73" s="407"/>
      <c r="SNY73" s="408"/>
      <c r="SNZ73" s="409"/>
      <c r="SOA73" s="410"/>
      <c r="SOB73" s="411"/>
      <c r="SOC73" s="412"/>
      <c r="SOD73" s="406"/>
      <c r="SOE73" s="407"/>
      <c r="SOF73" s="408"/>
      <c r="SOG73" s="409"/>
      <c r="SOH73" s="410"/>
      <c r="SOI73" s="411"/>
      <c r="SOJ73" s="412"/>
      <c r="SOK73" s="406"/>
      <c r="SOL73" s="407"/>
      <c r="SOM73" s="408"/>
      <c r="SON73" s="409"/>
      <c r="SOO73" s="410"/>
      <c r="SOP73" s="411"/>
      <c r="SOQ73" s="412"/>
      <c r="SOR73" s="406"/>
      <c r="SOS73" s="407"/>
      <c r="SOT73" s="408"/>
      <c r="SOU73" s="409"/>
      <c r="SOV73" s="410"/>
      <c r="SOW73" s="411"/>
      <c r="SOX73" s="412"/>
      <c r="SOY73" s="406"/>
      <c r="SOZ73" s="407"/>
      <c r="SPA73" s="408"/>
      <c r="SPB73" s="409"/>
      <c r="SPC73" s="410"/>
      <c r="SPD73" s="411"/>
      <c r="SPE73" s="412"/>
      <c r="SPF73" s="406"/>
      <c r="SPG73" s="407"/>
      <c r="SPH73" s="408"/>
      <c r="SPI73" s="409"/>
      <c r="SPJ73" s="410"/>
      <c r="SPK73" s="411"/>
      <c r="SPL73" s="412"/>
      <c r="SPM73" s="406"/>
      <c r="SPN73" s="407"/>
      <c r="SPO73" s="408"/>
      <c r="SPP73" s="409"/>
      <c r="SPQ73" s="410"/>
      <c r="SPR73" s="411"/>
      <c r="SPS73" s="412"/>
      <c r="SPT73" s="406"/>
      <c r="SPU73" s="407"/>
      <c r="SPV73" s="408"/>
      <c r="SPW73" s="409"/>
      <c r="SPX73" s="410"/>
      <c r="SPY73" s="411"/>
      <c r="SPZ73" s="412"/>
      <c r="SQA73" s="406"/>
      <c r="SQB73" s="407"/>
      <c r="SQC73" s="408"/>
      <c r="SQD73" s="409"/>
      <c r="SQE73" s="410"/>
      <c r="SQF73" s="411"/>
      <c r="SQG73" s="412"/>
      <c r="SQH73" s="406"/>
      <c r="SQI73" s="407"/>
      <c r="SQJ73" s="408"/>
      <c r="SQK73" s="409"/>
      <c r="SQL73" s="410"/>
      <c r="SQM73" s="411"/>
      <c r="SQN73" s="412"/>
      <c r="SQO73" s="406"/>
      <c r="SQP73" s="407"/>
      <c r="SQQ73" s="408"/>
      <c r="SQR73" s="409"/>
      <c r="SQS73" s="410"/>
      <c r="SQT73" s="411"/>
      <c r="SQU73" s="412"/>
      <c r="SQV73" s="406"/>
      <c r="SQW73" s="407"/>
      <c r="SQX73" s="408"/>
      <c r="SQY73" s="409"/>
      <c r="SQZ73" s="410"/>
      <c r="SRA73" s="411"/>
      <c r="SRB73" s="412"/>
      <c r="SRC73" s="406"/>
      <c r="SRD73" s="407"/>
      <c r="SRE73" s="408"/>
      <c r="SRF73" s="409"/>
      <c r="SRG73" s="410"/>
      <c r="SRH73" s="411"/>
      <c r="SRI73" s="412"/>
      <c r="SRJ73" s="406"/>
      <c r="SRK73" s="407"/>
      <c r="SRL73" s="408"/>
      <c r="SRM73" s="409"/>
      <c r="SRN73" s="410"/>
      <c r="SRO73" s="411"/>
      <c r="SRP73" s="412"/>
      <c r="SRQ73" s="406"/>
      <c r="SRR73" s="407"/>
      <c r="SRS73" s="408"/>
      <c r="SRT73" s="409"/>
      <c r="SRU73" s="410"/>
      <c r="SRV73" s="411"/>
      <c r="SRW73" s="412"/>
      <c r="SRX73" s="406"/>
      <c r="SRY73" s="407"/>
      <c r="SRZ73" s="408"/>
      <c r="SSA73" s="409"/>
      <c r="SSB73" s="410"/>
      <c r="SSC73" s="411"/>
      <c r="SSD73" s="412"/>
      <c r="SSE73" s="406"/>
      <c r="SSF73" s="407"/>
      <c r="SSG73" s="408"/>
      <c r="SSH73" s="409"/>
      <c r="SSI73" s="410"/>
      <c r="SSJ73" s="411"/>
      <c r="SSK73" s="412"/>
      <c r="SSL73" s="406"/>
      <c r="SSM73" s="407"/>
      <c r="SSN73" s="408"/>
      <c r="SSO73" s="409"/>
      <c r="SSP73" s="410"/>
      <c r="SSQ73" s="411"/>
      <c r="SSR73" s="412"/>
      <c r="SSS73" s="406"/>
      <c r="SST73" s="407"/>
      <c r="SSU73" s="408"/>
      <c r="SSV73" s="409"/>
      <c r="SSW73" s="410"/>
      <c r="SSX73" s="411"/>
      <c r="SSY73" s="412"/>
      <c r="SSZ73" s="406"/>
      <c r="STA73" s="407"/>
      <c r="STB73" s="408"/>
      <c r="STC73" s="409"/>
      <c r="STD73" s="410"/>
      <c r="STE73" s="411"/>
      <c r="STF73" s="412"/>
      <c r="STG73" s="406"/>
      <c r="STH73" s="407"/>
      <c r="STI73" s="408"/>
      <c r="STJ73" s="409"/>
      <c r="STK73" s="410"/>
      <c r="STL73" s="411"/>
      <c r="STM73" s="412"/>
      <c r="STN73" s="406"/>
      <c r="STO73" s="407"/>
      <c r="STP73" s="408"/>
      <c r="STQ73" s="409"/>
      <c r="STR73" s="410"/>
      <c r="STS73" s="411"/>
      <c r="STT73" s="412"/>
      <c r="STU73" s="406"/>
      <c r="STV73" s="407"/>
      <c r="STW73" s="408"/>
      <c r="STX73" s="409"/>
      <c r="STY73" s="410"/>
      <c r="STZ73" s="411"/>
      <c r="SUA73" s="412"/>
      <c r="SUB73" s="406"/>
      <c r="SUC73" s="407"/>
      <c r="SUD73" s="408"/>
      <c r="SUE73" s="409"/>
      <c r="SUF73" s="410"/>
      <c r="SUG73" s="411"/>
      <c r="SUH73" s="412"/>
      <c r="SUI73" s="406"/>
      <c r="SUJ73" s="407"/>
      <c r="SUK73" s="408"/>
      <c r="SUL73" s="409"/>
      <c r="SUM73" s="410"/>
      <c r="SUN73" s="411"/>
      <c r="SUO73" s="412"/>
      <c r="SUP73" s="406"/>
      <c r="SUQ73" s="407"/>
      <c r="SUR73" s="408"/>
      <c r="SUS73" s="409"/>
      <c r="SUT73" s="410"/>
      <c r="SUU73" s="411"/>
      <c r="SUV73" s="412"/>
      <c r="SUW73" s="406"/>
      <c r="SUX73" s="407"/>
      <c r="SUY73" s="408"/>
      <c r="SUZ73" s="409"/>
      <c r="SVA73" s="410"/>
      <c r="SVB73" s="411"/>
      <c r="SVC73" s="412"/>
      <c r="SVD73" s="406"/>
      <c r="SVE73" s="407"/>
      <c r="SVF73" s="408"/>
      <c r="SVG73" s="409"/>
      <c r="SVH73" s="410"/>
      <c r="SVI73" s="411"/>
      <c r="SVJ73" s="412"/>
      <c r="SVK73" s="406"/>
      <c r="SVL73" s="407"/>
      <c r="SVM73" s="408"/>
      <c r="SVN73" s="409"/>
      <c r="SVO73" s="410"/>
      <c r="SVP73" s="411"/>
      <c r="SVQ73" s="412"/>
      <c r="SVR73" s="406"/>
      <c r="SVS73" s="407"/>
      <c r="SVT73" s="408"/>
      <c r="SVU73" s="409"/>
      <c r="SVV73" s="410"/>
      <c r="SVW73" s="411"/>
      <c r="SVX73" s="412"/>
      <c r="SVY73" s="406"/>
      <c r="SVZ73" s="407"/>
      <c r="SWA73" s="408"/>
      <c r="SWB73" s="409"/>
      <c r="SWC73" s="410"/>
      <c r="SWD73" s="411"/>
      <c r="SWE73" s="412"/>
      <c r="SWF73" s="406"/>
      <c r="SWG73" s="407"/>
      <c r="SWH73" s="408"/>
      <c r="SWI73" s="409"/>
      <c r="SWJ73" s="410"/>
      <c r="SWK73" s="411"/>
      <c r="SWL73" s="412"/>
      <c r="SWM73" s="406"/>
      <c r="SWN73" s="407"/>
      <c r="SWO73" s="408"/>
      <c r="SWP73" s="409"/>
      <c r="SWQ73" s="410"/>
      <c r="SWR73" s="411"/>
      <c r="SWS73" s="412"/>
      <c r="SWT73" s="406"/>
      <c r="SWU73" s="407"/>
      <c r="SWV73" s="408"/>
      <c r="SWW73" s="409"/>
      <c r="SWX73" s="410"/>
      <c r="SWY73" s="411"/>
      <c r="SWZ73" s="412"/>
      <c r="SXA73" s="406"/>
      <c r="SXB73" s="407"/>
      <c r="SXC73" s="408"/>
      <c r="SXD73" s="409"/>
      <c r="SXE73" s="410"/>
      <c r="SXF73" s="411"/>
      <c r="SXG73" s="412"/>
      <c r="SXH73" s="406"/>
      <c r="SXI73" s="407"/>
      <c r="SXJ73" s="408"/>
      <c r="SXK73" s="409"/>
      <c r="SXL73" s="410"/>
      <c r="SXM73" s="411"/>
      <c r="SXN73" s="412"/>
      <c r="SXO73" s="406"/>
      <c r="SXP73" s="407"/>
      <c r="SXQ73" s="408"/>
      <c r="SXR73" s="409"/>
      <c r="SXS73" s="410"/>
      <c r="SXT73" s="411"/>
      <c r="SXU73" s="412"/>
      <c r="SXV73" s="406"/>
      <c r="SXW73" s="407"/>
      <c r="SXX73" s="408"/>
      <c r="SXY73" s="409"/>
      <c r="SXZ73" s="410"/>
      <c r="SYA73" s="411"/>
      <c r="SYB73" s="412"/>
      <c r="SYC73" s="406"/>
      <c r="SYD73" s="407"/>
      <c r="SYE73" s="408"/>
      <c r="SYF73" s="409"/>
      <c r="SYG73" s="410"/>
      <c r="SYH73" s="411"/>
      <c r="SYI73" s="412"/>
      <c r="SYJ73" s="406"/>
      <c r="SYK73" s="407"/>
      <c r="SYL73" s="408"/>
      <c r="SYM73" s="409"/>
      <c r="SYN73" s="410"/>
      <c r="SYO73" s="411"/>
      <c r="SYP73" s="412"/>
      <c r="SYQ73" s="406"/>
      <c r="SYR73" s="407"/>
      <c r="SYS73" s="408"/>
      <c r="SYT73" s="409"/>
      <c r="SYU73" s="410"/>
      <c r="SYV73" s="411"/>
      <c r="SYW73" s="412"/>
      <c r="SYX73" s="406"/>
      <c r="SYY73" s="407"/>
      <c r="SYZ73" s="408"/>
      <c r="SZA73" s="409"/>
      <c r="SZB73" s="410"/>
      <c r="SZC73" s="411"/>
      <c r="SZD73" s="412"/>
      <c r="SZE73" s="406"/>
      <c r="SZF73" s="407"/>
      <c r="SZG73" s="408"/>
      <c r="SZH73" s="409"/>
      <c r="SZI73" s="410"/>
      <c r="SZJ73" s="411"/>
      <c r="SZK73" s="412"/>
      <c r="SZL73" s="406"/>
      <c r="SZM73" s="407"/>
      <c r="SZN73" s="408"/>
      <c r="SZO73" s="409"/>
      <c r="SZP73" s="410"/>
      <c r="SZQ73" s="411"/>
      <c r="SZR73" s="412"/>
      <c r="SZS73" s="406"/>
      <c r="SZT73" s="407"/>
      <c r="SZU73" s="408"/>
      <c r="SZV73" s="409"/>
      <c r="SZW73" s="410"/>
      <c r="SZX73" s="411"/>
      <c r="SZY73" s="412"/>
      <c r="SZZ73" s="406"/>
      <c r="TAA73" s="407"/>
      <c r="TAB73" s="408"/>
      <c r="TAC73" s="409"/>
      <c r="TAD73" s="410"/>
      <c r="TAE73" s="411"/>
      <c r="TAF73" s="412"/>
      <c r="TAG73" s="406"/>
      <c r="TAH73" s="407"/>
      <c r="TAI73" s="408"/>
      <c r="TAJ73" s="409"/>
      <c r="TAK73" s="410"/>
      <c r="TAL73" s="411"/>
      <c r="TAM73" s="412"/>
      <c r="TAN73" s="406"/>
      <c r="TAO73" s="407"/>
      <c r="TAP73" s="408"/>
      <c r="TAQ73" s="409"/>
      <c r="TAR73" s="410"/>
      <c r="TAS73" s="411"/>
      <c r="TAT73" s="412"/>
      <c r="TAU73" s="406"/>
      <c r="TAV73" s="407"/>
      <c r="TAW73" s="408"/>
      <c r="TAX73" s="409"/>
      <c r="TAY73" s="410"/>
      <c r="TAZ73" s="411"/>
      <c r="TBA73" s="412"/>
      <c r="TBB73" s="406"/>
      <c r="TBC73" s="407"/>
      <c r="TBD73" s="408"/>
      <c r="TBE73" s="409"/>
      <c r="TBF73" s="410"/>
      <c r="TBG73" s="411"/>
      <c r="TBH73" s="412"/>
      <c r="TBI73" s="406"/>
      <c r="TBJ73" s="407"/>
      <c r="TBK73" s="408"/>
      <c r="TBL73" s="409"/>
      <c r="TBM73" s="410"/>
      <c r="TBN73" s="411"/>
      <c r="TBO73" s="412"/>
      <c r="TBP73" s="406"/>
      <c r="TBQ73" s="407"/>
      <c r="TBR73" s="408"/>
      <c r="TBS73" s="409"/>
      <c r="TBT73" s="410"/>
      <c r="TBU73" s="411"/>
      <c r="TBV73" s="412"/>
      <c r="TBW73" s="406"/>
      <c r="TBX73" s="407"/>
      <c r="TBY73" s="408"/>
      <c r="TBZ73" s="409"/>
      <c r="TCA73" s="410"/>
      <c r="TCB73" s="411"/>
      <c r="TCC73" s="412"/>
      <c r="TCD73" s="406"/>
      <c r="TCE73" s="407"/>
      <c r="TCF73" s="408"/>
      <c r="TCG73" s="409"/>
      <c r="TCH73" s="410"/>
      <c r="TCI73" s="411"/>
      <c r="TCJ73" s="412"/>
      <c r="TCK73" s="406"/>
      <c r="TCL73" s="407"/>
      <c r="TCM73" s="408"/>
      <c r="TCN73" s="409"/>
      <c r="TCO73" s="410"/>
      <c r="TCP73" s="411"/>
      <c r="TCQ73" s="412"/>
      <c r="TCR73" s="406"/>
      <c r="TCS73" s="407"/>
      <c r="TCT73" s="408"/>
      <c r="TCU73" s="409"/>
      <c r="TCV73" s="410"/>
      <c r="TCW73" s="411"/>
      <c r="TCX73" s="412"/>
      <c r="TCY73" s="406"/>
      <c r="TCZ73" s="407"/>
      <c r="TDA73" s="408"/>
      <c r="TDB73" s="409"/>
      <c r="TDC73" s="410"/>
      <c r="TDD73" s="411"/>
      <c r="TDE73" s="412"/>
      <c r="TDF73" s="406"/>
      <c r="TDG73" s="407"/>
      <c r="TDH73" s="408"/>
      <c r="TDI73" s="409"/>
      <c r="TDJ73" s="410"/>
      <c r="TDK73" s="411"/>
      <c r="TDL73" s="412"/>
      <c r="TDM73" s="406"/>
      <c r="TDN73" s="407"/>
      <c r="TDO73" s="408"/>
      <c r="TDP73" s="409"/>
      <c r="TDQ73" s="410"/>
      <c r="TDR73" s="411"/>
      <c r="TDS73" s="412"/>
      <c r="TDT73" s="406"/>
      <c r="TDU73" s="407"/>
      <c r="TDV73" s="408"/>
      <c r="TDW73" s="409"/>
      <c r="TDX73" s="410"/>
      <c r="TDY73" s="411"/>
      <c r="TDZ73" s="412"/>
      <c r="TEA73" s="406"/>
      <c r="TEB73" s="407"/>
      <c r="TEC73" s="408"/>
      <c r="TED73" s="409"/>
      <c r="TEE73" s="410"/>
      <c r="TEF73" s="411"/>
      <c r="TEG73" s="412"/>
      <c r="TEH73" s="406"/>
      <c r="TEI73" s="407"/>
      <c r="TEJ73" s="408"/>
      <c r="TEK73" s="409"/>
      <c r="TEL73" s="410"/>
      <c r="TEM73" s="411"/>
      <c r="TEN73" s="412"/>
      <c r="TEO73" s="406"/>
      <c r="TEP73" s="407"/>
      <c r="TEQ73" s="408"/>
      <c r="TER73" s="409"/>
      <c r="TES73" s="410"/>
      <c r="TET73" s="411"/>
      <c r="TEU73" s="412"/>
      <c r="TEV73" s="406"/>
      <c r="TEW73" s="407"/>
      <c r="TEX73" s="408"/>
      <c r="TEY73" s="409"/>
      <c r="TEZ73" s="410"/>
      <c r="TFA73" s="411"/>
      <c r="TFB73" s="412"/>
      <c r="TFC73" s="406"/>
      <c r="TFD73" s="407"/>
      <c r="TFE73" s="408"/>
      <c r="TFF73" s="409"/>
      <c r="TFG73" s="410"/>
      <c r="TFH73" s="411"/>
      <c r="TFI73" s="412"/>
      <c r="TFJ73" s="406"/>
      <c r="TFK73" s="407"/>
      <c r="TFL73" s="408"/>
      <c r="TFM73" s="409"/>
      <c r="TFN73" s="410"/>
      <c r="TFO73" s="411"/>
      <c r="TFP73" s="412"/>
      <c r="TFQ73" s="406"/>
      <c r="TFR73" s="407"/>
      <c r="TFS73" s="408"/>
      <c r="TFT73" s="409"/>
      <c r="TFU73" s="410"/>
      <c r="TFV73" s="411"/>
      <c r="TFW73" s="412"/>
      <c r="TFX73" s="406"/>
      <c r="TFY73" s="407"/>
      <c r="TFZ73" s="408"/>
      <c r="TGA73" s="409"/>
      <c r="TGB73" s="410"/>
      <c r="TGC73" s="411"/>
      <c r="TGD73" s="412"/>
      <c r="TGE73" s="406"/>
      <c r="TGF73" s="407"/>
      <c r="TGG73" s="408"/>
      <c r="TGH73" s="409"/>
      <c r="TGI73" s="410"/>
      <c r="TGJ73" s="411"/>
      <c r="TGK73" s="412"/>
      <c r="TGL73" s="406"/>
      <c r="TGM73" s="407"/>
      <c r="TGN73" s="408"/>
      <c r="TGO73" s="409"/>
      <c r="TGP73" s="410"/>
      <c r="TGQ73" s="411"/>
      <c r="TGR73" s="412"/>
      <c r="TGS73" s="406"/>
      <c r="TGT73" s="407"/>
      <c r="TGU73" s="408"/>
      <c r="TGV73" s="409"/>
      <c r="TGW73" s="410"/>
      <c r="TGX73" s="411"/>
      <c r="TGY73" s="412"/>
      <c r="TGZ73" s="406"/>
      <c r="THA73" s="407"/>
      <c r="THB73" s="408"/>
      <c r="THC73" s="409"/>
      <c r="THD73" s="410"/>
      <c r="THE73" s="411"/>
      <c r="THF73" s="412"/>
      <c r="THG73" s="406"/>
      <c r="THH73" s="407"/>
      <c r="THI73" s="408"/>
      <c r="THJ73" s="409"/>
      <c r="THK73" s="410"/>
      <c r="THL73" s="411"/>
      <c r="THM73" s="412"/>
      <c r="THN73" s="406"/>
      <c r="THO73" s="407"/>
      <c r="THP73" s="408"/>
      <c r="THQ73" s="409"/>
      <c r="THR73" s="410"/>
      <c r="THS73" s="411"/>
      <c r="THT73" s="412"/>
      <c r="THU73" s="406"/>
      <c r="THV73" s="407"/>
      <c r="THW73" s="408"/>
      <c r="THX73" s="409"/>
      <c r="THY73" s="410"/>
      <c r="THZ73" s="411"/>
      <c r="TIA73" s="412"/>
      <c r="TIB73" s="406"/>
      <c r="TIC73" s="407"/>
      <c r="TID73" s="408"/>
      <c r="TIE73" s="409"/>
      <c r="TIF73" s="410"/>
      <c r="TIG73" s="411"/>
      <c r="TIH73" s="412"/>
      <c r="TII73" s="406"/>
      <c r="TIJ73" s="407"/>
      <c r="TIK73" s="408"/>
      <c r="TIL73" s="409"/>
      <c r="TIM73" s="410"/>
      <c r="TIN73" s="411"/>
      <c r="TIO73" s="412"/>
      <c r="TIP73" s="406"/>
      <c r="TIQ73" s="407"/>
      <c r="TIR73" s="408"/>
      <c r="TIS73" s="409"/>
      <c r="TIT73" s="410"/>
      <c r="TIU73" s="411"/>
      <c r="TIV73" s="412"/>
      <c r="TIW73" s="406"/>
      <c r="TIX73" s="407"/>
      <c r="TIY73" s="408"/>
      <c r="TIZ73" s="409"/>
      <c r="TJA73" s="410"/>
      <c r="TJB73" s="411"/>
      <c r="TJC73" s="412"/>
      <c r="TJD73" s="406"/>
      <c r="TJE73" s="407"/>
      <c r="TJF73" s="408"/>
      <c r="TJG73" s="409"/>
      <c r="TJH73" s="410"/>
      <c r="TJI73" s="411"/>
      <c r="TJJ73" s="412"/>
      <c r="TJK73" s="406"/>
      <c r="TJL73" s="407"/>
      <c r="TJM73" s="408"/>
      <c r="TJN73" s="409"/>
      <c r="TJO73" s="410"/>
      <c r="TJP73" s="411"/>
      <c r="TJQ73" s="412"/>
      <c r="TJR73" s="406"/>
      <c r="TJS73" s="407"/>
      <c r="TJT73" s="408"/>
      <c r="TJU73" s="409"/>
      <c r="TJV73" s="410"/>
      <c r="TJW73" s="411"/>
      <c r="TJX73" s="412"/>
      <c r="TJY73" s="406"/>
      <c r="TJZ73" s="407"/>
      <c r="TKA73" s="408"/>
      <c r="TKB73" s="409"/>
      <c r="TKC73" s="410"/>
      <c r="TKD73" s="411"/>
      <c r="TKE73" s="412"/>
      <c r="TKF73" s="406"/>
      <c r="TKG73" s="407"/>
      <c r="TKH73" s="408"/>
      <c r="TKI73" s="409"/>
      <c r="TKJ73" s="410"/>
      <c r="TKK73" s="411"/>
      <c r="TKL73" s="412"/>
      <c r="TKM73" s="406"/>
      <c r="TKN73" s="407"/>
      <c r="TKO73" s="408"/>
      <c r="TKP73" s="409"/>
      <c r="TKQ73" s="410"/>
      <c r="TKR73" s="411"/>
      <c r="TKS73" s="412"/>
      <c r="TKT73" s="406"/>
      <c r="TKU73" s="407"/>
      <c r="TKV73" s="408"/>
      <c r="TKW73" s="409"/>
      <c r="TKX73" s="410"/>
      <c r="TKY73" s="411"/>
      <c r="TKZ73" s="412"/>
      <c r="TLA73" s="406"/>
      <c r="TLB73" s="407"/>
      <c r="TLC73" s="408"/>
      <c r="TLD73" s="409"/>
      <c r="TLE73" s="410"/>
      <c r="TLF73" s="411"/>
      <c r="TLG73" s="412"/>
      <c r="TLH73" s="406"/>
      <c r="TLI73" s="407"/>
      <c r="TLJ73" s="408"/>
      <c r="TLK73" s="409"/>
      <c r="TLL73" s="410"/>
      <c r="TLM73" s="411"/>
      <c r="TLN73" s="412"/>
      <c r="TLO73" s="406"/>
      <c r="TLP73" s="407"/>
      <c r="TLQ73" s="408"/>
      <c r="TLR73" s="409"/>
      <c r="TLS73" s="410"/>
      <c r="TLT73" s="411"/>
      <c r="TLU73" s="412"/>
      <c r="TLV73" s="406"/>
      <c r="TLW73" s="407"/>
      <c r="TLX73" s="408"/>
      <c r="TLY73" s="409"/>
      <c r="TLZ73" s="410"/>
      <c r="TMA73" s="411"/>
      <c r="TMB73" s="412"/>
      <c r="TMC73" s="406"/>
      <c r="TMD73" s="407"/>
      <c r="TME73" s="408"/>
      <c r="TMF73" s="409"/>
      <c r="TMG73" s="410"/>
      <c r="TMH73" s="411"/>
      <c r="TMI73" s="412"/>
      <c r="TMJ73" s="406"/>
      <c r="TMK73" s="407"/>
      <c r="TML73" s="408"/>
      <c r="TMM73" s="409"/>
      <c r="TMN73" s="410"/>
      <c r="TMO73" s="411"/>
      <c r="TMP73" s="412"/>
      <c r="TMQ73" s="406"/>
      <c r="TMR73" s="407"/>
      <c r="TMS73" s="408"/>
      <c r="TMT73" s="409"/>
      <c r="TMU73" s="410"/>
      <c r="TMV73" s="411"/>
      <c r="TMW73" s="412"/>
      <c r="TMX73" s="406"/>
      <c r="TMY73" s="407"/>
      <c r="TMZ73" s="408"/>
      <c r="TNA73" s="409"/>
      <c r="TNB73" s="410"/>
      <c r="TNC73" s="411"/>
      <c r="TND73" s="412"/>
      <c r="TNE73" s="406"/>
      <c r="TNF73" s="407"/>
      <c r="TNG73" s="408"/>
      <c r="TNH73" s="409"/>
      <c r="TNI73" s="410"/>
      <c r="TNJ73" s="411"/>
      <c r="TNK73" s="412"/>
      <c r="TNL73" s="406"/>
      <c r="TNM73" s="407"/>
      <c r="TNN73" s="408"/>
      <c r="TNO73" s="409"/>
      <c r="TNP73" s="410"/>
      <c r="TNQ73" s="411"/>
      <c r="TNR73" s="412"/>
      <c r="TNS73" s="406"/>
      <c r="TNT73" s="407"/>
      <c r="TNU73" s="408"/>
      <c r="TNV73" s="409"/>
      <c r="TNW73" s="410"/>
      <c r="TNX73" s="411"/>
      <c r="TNY73" s="412"/>
      <c r="TNZ73" s="406"/>
      <c r="TOA73" s="407"/>
      <c r="TOB73" s="408"/>
      <c r="TOC73" s="409"/>
      <c r="TOD73" s="410"/>
      <c r="TOE73" s="411"/>
      <c r="TOF73" s="412"/>
      <c r="TOG73" s="406"/>
      <c r="TOH73" s="407"/>
      <c r="TOI73" s="408"/>
      <c r="TOJ73" s="409"/>
      <c r="TOK73" s="410"/>
      <c r="TOL73" s="411"/>
      <c r="TOM73" s="412"/>
      <c r="TON73" s="406"/>
      <c r="TOO73" s="407"/>
      <c r="TOP73" s="408"/>
      <c r="TOQ73" s="409"/>
      <c r="TOR73" s="410"/>
      <c r="TOS73" s="411"/>
      <c r="TOT73" s="412"/>
      <c r="TOU73" s="406"/>
      <c r="TOV73" s="407"/>
      <c r="TOW73" s="408"/>
      <c r="TOX73" s="409"/>
      <c r="TOY73" s="410"/>
      <c r="TOZ73" s="411"/>
      <c r="TPA73" s="412"/>
      <c r="TPB73" s="406"/>
      <c r="TPC73" s="407"/>
      <c r="TPD73" s="408"/>
      <c r="TPE73" s="409"/>
      <c r="TPF73" s="410"/>
      <c r="TPG73" s="411"/>
      <c r="TPH73" s="412"/>
      <c r="TPI73" s="406"/>
      <c r="TPJ73" s="407"/>
      <c r="TPK73" s="408"/>
      <c r="TPL73" s="409"/>
      <c r="TPM73" s="410"/>
      <c r="TPN73" s="411"/>
      <c r="TPO73" s="412"/>
      <c r="TPP73" s="406"/>
      <c r="TPQ73" s="407"/>
      <c r="TPR73" s="408"/>
      <c r="TPS73" s="409"/>
      <c r="TPT73" s="410"/>
      <c r="TPU73" s="411"/>
      <c r="TPV73" s="412"/>
      <c r="TPW73" s="406"/>
      <c r="TPX73" s="407"/>
      <c r="TPY73" s="408"/>
      <c r="TPZ73" s="409"/>
      <c r="TQA73" s="410"/>
      <c r="TQB73" s="411"/>
      <c r="TQC73" s="412"/>
      <c r="TQD73" s="406"/>
      <c r="TQE73" s="407"/>
      <c r="TQF73" s="408"/>
      <c r="TQG73" s="409"/>
      <c r="TQH73" s="410"/>
      <c r="TQI73" s="411"/>
      <c r="TQJ73" s="412"/>
      <c r="TQK73" s="406"/>
      <c r="TQL73" s="407"/>
      <c r="TQM73" s="408"/>
      <c r="TQN73" s="409"/>
      <c r="TQO73" s="410"/>
      <c r="TQP73" s="411"/>
      <c r="TQQ73" s="412"/>
      <c r="TQR73" s="406"/>
      <c r="TQS73" s="407"/>
      <c r="TQT73" s="408"/>
      <c r="TQU73" s="409"/>
      <c r="TQV73" s="410"/>
      <c r="TQW73" s="411"/>
      <c r="TQX73" s="412"/>
      <c r="TQY73" s="406"/>
      <c r="TQZ73" s="407"/>
      <c r="TRA73" s="408"/>
      <c r="TRB73" s="409"/>
      <c r="TRC73" s="410"/>
      <c r="TRD73" s="411"/>
      <c r="TRE73" s="412"/>
      <c r="TRF73" s="406"/>
      <c r="TRG73" s="407"/>
      <c r="TRH73" s="408"/>
      <c r="TRI73" s="409"/>
      <c r="TRJ73" s="410"/>
      <c r="TRK73" s="411"/>
      <c r="TRL73" s="412"/>
      <c r="TRM73" s="406"/>
      <c r="TRN73" s="407"/>
      <c r="TRO73" s="408"/>
      <c r="TRP73" s="409"/>
      <c r="TRQ73" s="410"/>
      <c r="TRR73" s="411"/>
      <c r="TRS73" s="412"/>
      <c r="TRT73" s="406"/>
      <c r="TRU73" s="407"/>
      <c r="TRV73" s="408"/>
      <c r="TRW73" s="409"/>
      <c r="TRX73" s="410"/>
      <c r="TRY73" s="411"/>
      <c r="TRZ73" s="412"/>
      <c r="TSA73" s="406"/>
      <c r="TSB73" s="407"/>
      <c r="TSC73" s="408"/>
      <c r="TSD73" s="409"/>
      <c r="TSE73" s="410"/>
      <c r="TSF73" s="411"/>
      <c r="TSG73" s="412"/>
      <c r="TSH73" s="406"/>
      <c r="TSI73" s="407"/>
      <c r="TSJ73" s="408"/>
      <c r="TSK73" s="409"/>
      <c r="TSL73" s="410"/>
      <c r="TSM73" s="411"/>
      <c r="TSN73" s="412"/>
      <c r="TSO73" s="406"/>
      <c r="TSP73" s="407"/>
      <c r="TSQ73" s="408"/>
      <c r="TSR73" s="409"/>
      <c r="TSS73" s="410"/>
      <c r="TST73" s="411"/>
      <c r="TSU73" s="412"/>
      <c r="TSV73" s="406"/>
      <c r="TSW73" s="407"/>
      <c r="TSX73" s="408"/>
      <c r="TSY73" s="409"/>
      <c r="TSZ73" s="410"/>
      <c r="TTA73" s="411"/>
      <c r="TTB73" s="412"/>
      <c r="TTC73" s="406"/>
      <c r="TTD73" s="407"/>
      <c r="TTE73" s="408"/>
      <c r="TTF73" s="409"/>
      <c r="TTG73" s="410"/>
      <c r="TTH73" s="411"/>
      <c r="TTI73" s="412"/>
      <c r="TTJ73" s="406"/>
      <c r="TTK73" s="407"/>
      <c r="TTL73" s="408"/>
      <c r="TTM73" s="409"/>
      <c r="TTN73" s="410"/>
      <c r="TTO73" s="411"/>
      <c r="TTP73" s="412"/>
      <c r="TTQ73" s="406"/>
      <c r="TTR73" s="407"/>
      <c r="TTS73" s="408"/>
      <c r="TTT73" s="409"/>
      <c r="TTU73" s="410"/>
      <c r="TTV73" s="411"/>
      <c r="TTW73" s="412"/>
      <c r="TTX73" s="406"/>
      <c r="TTY73" s="407"/>
      <c r="TTZ73" s="408"/>
      <c r="TUA73" s="409"/>
      <c r="TUB73" s="410"/>
      <c r="TUC73" s="411"/>
      <c r="TUD73" s="412"/>
      <c r="TUE73" s="406"/>
      <c r="TUF73" s="407"/>
      <c r="TUG73" s="408"/>
      <c r="TUH73" s="409"/>
      <c r="TUI73" s="410"/>
      <c r="TUJ73" s="411"/>
      <c r="TUK73" s="412"/>
      <c r="TUL73" s="406"/>
      <c r="TUM73" s="407"/>
      <c r="TUN73" s="408"/>
      <c r="TUO73" s="409"/>
      <c r="TUP73" s="410"/>
      <c r="TUQ73" s="411"/>
      <c r="TUR73" s="412"/>
      <c r="TUS73" s="406"/>
      <c r="TUT73" s="407"/>
      <c r="TUU73" s="408"/>
      <c r="TUV73" s="409"/>
      <c r="TUW73" s="410"/>
      <c r="TUX73" s="411"/>
      <c r="TUY73" s="412"/>
      <c r="TUZ73" s="406"/>
      <c r="TVA73" s="407"/>
      <c r="TVB73" s="408"/>
      <c r="TVC73" s="409"/>
      <c r="TVD73" s="410"/>
      <c r="TVE73" s="411"/>
      <c r="TVF73" s="412"/>
      <c r="TVG73" s="406"/>
      <c r="TVH73" s="407"/>
      <c r="TVI73" s="408"/>
      <c r="TVJ73" s="409"/>
      <c r="TVK73" s="410"/>
      <c r="TVL73" s="411"/>
      <c r="TVM73" s="412"/>
      <c r="TVN73" s="406"/>
      <c r="TVO73" s="407"/>
      <c r="TVP73" s="408"/>
      <c r="TVQ73" s="409"/>
      <c r="TVR73" s="410"/>
      <c r="TVS73" s="411"/>
      <c r="TVT73" s="412"/>
      <c r="TVU73" s="406"/>
      <c r="TVV73" s="407"/>
      <c r="TVW73" s="408"/>
      <c r="TVX73" s="409"/>
      <c r="TVY73" s="410"/>
      <c r="TVZ73" s="411"/>
      <c r="TWA73" s="412"/>
      <c r="TWB73" s="406"/>
      <c r="TWC73" s="407"/>
      <c r="TWD73" s="408"/>
      <c r="TWE73" s="409"/>
      <c r="TWF73" s="410"/>
      <c r="TWG73" s="411"/>
      <c r="TWH73" s="412"/>
      <c r="TWI73" s="406"/>
      <c r="TWJ73" s="407"/>
      <c r="TWK73" s="408"/>
      <c r="TWL73" s="409"/>
      <c r="TWM73" s="410"/>
      <c r="TWN73" s="411"/>
      <c r="TWO73" s="412"/>
      <c r="TWP73" s="406"/>
      <c r="TWQ73" s="407"/>
      <c r="TWR73" s="408"/>
      <c r="TWS73" s="409"/>
      <c r="TWT73" s="410"/>
      <c r="TWU73" s="411"/>
      <c r="TWV73" s="412"/>
      <c r="TWW73" s="406"/>
      <c r="TWX73" s="407"/>
      <c r="TWY73" s="408"/>
      <c r="TWZ73" s="409"/>
      <c r="TXA73" s="410"/>
      <c r="TXB73" s="411"/>
      <c r="TXC73" s="412"/>
      <c r="TXD73" s="406"/>
      <c r="TXE73" s="407"/>
      <c r="TXF73" s="408"/>
      <c r="TXG73" s="409"/>
      <c r="TXH73" s="410"/>
      <c r="TXI73" s="411"/>
      <c r="TXJ73" s="412"/>
      <c r="TXK73" s="406"/>
      <c r="TXL73" s="407"/>
      <c r="TXM73" s="408"/>
      <c r="TXN73" s="409"/>
      <c r="TXO73" s="410"/>
      <c r="TXP73" s="411"/>
      <c r="TXQ73" s="412"/>
      <c r="TXR73" s="406"/>
      <c r="TXS73" s="407"/>
      <c r="TXT73" s="408"/>
      <c r="TXU73" s="409"/>
      <c r="TXV73" s="410"/>
      <c r="TXW73" s="411"/>
      <c r="TXX73" s="412"/>
      <c r="TXY73" s="406"/>
      <c r="TXZ73" s="407"/>
      <c r="TYA73" s="408"/>
      <c r="TYB73" s="409"/>
      <c r="TYC73" s="410"/>
      <c r="TYD73" s="411"/>
      <c r="TYE73" s="412"/>
      <c r="TYF73" s="406"/>
      <c r="TYG73" s="407"/>
      <c r="TYH73" s="408"/>
      <c r="TYI73" s="409"/>
      <c r="TYJ73" s="410"/>
      <c r="TYK73" s="411"/>
      <c r="TYL73" s="412"/>
      <c r="TYM73" s="406"/>
      <c r="TYN73" s="407"/>
      <c r="TYO73" s="408"/>
      <c r="TYP73" s="409"/>
      <c r="TYQ73" s="410"/>
      <c r="TYR73" s="411"/>
      <c r="TYS73" s="412"/>
      <c r="TYT73" s="406"/>
      <c r="TYU73" s="407"/>
      <c r="TYV73" s="408"/>
      <c r="TYW73" s="409"/>
      <c r="TYX73" s="410"/>
      <c r="TYY73" s="411"/>
      <c r="TYZ73" s="412"/>
      <c r="TZA73" s="406"/>
      <c r="TZB73" s="407"/>
      <c r="TZC73" s="408"/>
      <c r="TZD73" s="409"/>
      <c r="TZE73" s="410"/>
      <c r="TZF73" s="411"/>
      <c r="TZG73" s="412"/>
      <c r="TZH73" s="406"/>
      <c r="TZI73" s="407"/>
      <c r="TZJ73" s="408"/>
      <c r="TZK73" s="409"/>
      <c r="TZL73" s="410"/>
      <c r="TZM73" s="411"/>
      <c r="TZN73" s="412"/>
      <c r="TZO73" s="406"/>
      <c r="TZP73" s="407"/>
      <c r="TZQ73" s="408"/>
      <c r="TZR73" s="409"/>
      <c r="TZS73" s="410"/>
      <c r="TZT73" s="411"/>
      <c r="TZU73" s="412"/>
      <c r="TZV73" s="406"/>
      <c r="TZW73" s="407"/>
      <c r="TZX73" s="408"/>
      <c r="TZY73" s="409"/>
      <c r="TZZ73" s="410"/>
      <c r="UAA73" s="411"/>
      <c r="UAB73" s="412"/>
      <c r="UAC73" s="406"/>
      <c r="UAD73" s="407"/>
      <c r="UAE73" s="408"/>
      <c r="UAF73" s="409"/>
      <c r="UAG73" s="410"/>
      <c r="UAH73" s="411"/>
      <c r="UAI73" s="412"/>
      <c r="UAJ73" s="406"/>
      <c r="UAK73" s="407"/>
      <c r="UAL73" s="408"/>
      <c r="UAM73" s="409"/>
      <c r="UAN73" s="410"/>
      <c r="UAO73" s="411"/>
      <c r="UAP73" s="412"/>
      <c r="UAQ73" s="406"/>
      <c r="UAR73" s="407"/>
      <c r="UAS73" s="408"/>
      <c r="UAT73" s="409"/>
      <c r="UAU73" s="410"/>
      <c r="UAV73" s="411"/>
      <c r="UAW73" s="412"/>
      <c r="UAX73" s="406"/>
      <c r="UAY73" s="407"/>
      <c r="UAZ73" s="408"/>
      <c r="UBA73" s="409"/>
      <c r="UBB73" s="410"/>
      <c r="UBC73" s="411"/>
      <c r="UBD73" s="412"/>
      <c r="UBE73" s="406"/>
      <c r="UBF73" s="407"/>
      <c r="UBG73" s="408"/>
      <c r="UBH73" s="409"/>
      <c r="UBI73" s="410"/>
      <c r="UBJ73" s="411"/>
      <c r="UBK73" s="412"/>
      <c r="UBL73" s="406"/>
      <c r="UBM73" s="407"/>
      <c r="UBN73" s="408"/>
      <c r="UBO73" s="409"/>
      <c r="UBP73" s="410"/>
      <c r="UBQ73" s="411"/>
      <c r="UBR73" s="412"/>
      <c r="UBS73" s="406"/>
      <c r="UBT73" s="407"/>
      <c r="UBU73" s="408"/>
      <c r="UBV73" s="409"/>
      <c r="UBW73" s="410"/>
      <c r="UBX73" s="411"/>
      <c r="UBY73" s="412"/>
      <c r="UBZ73" s="406"/>
      <c r="UCA73" s="407"/>
      <c r="UCB73" s="408"/>
      <c r="UCC73" s="409"/>
      <c r="UCD73" s="410"/>
      <c r="UCE73" s="411"/>
      <c r="UCF73" s="412"/>
      <c r="UCG73" s="406"/>
      <c r="UCH73" s="407"/>
      <c r="UCI73" s="408"/>
      <c r="UCJ73" s="409"/>
      <c r="UCK73" s="410"/>
      <c r="UCL73" s="411"/>
      <c r="UCM73" s="412"/>
      <c r="UCN73" s="406"/>
      <c r="UCO73" s="407"/>
      <c r="UCP73" s="408"/>
      <c r="UCQ73" s="409"/>
      <c r="UCR73" s="410"/>
      <c r="UCS73" s="411"/>
      <c r="UCT73" s="412"/>
      <c r="UCU73" s="406"/>
      <c r="UCV73" s="407"/>
      <c r="UCW73" s="408"/>
      <c r="UCX73" s="409"/>
      <c r="UCY73" s="410"/>
      <c r="UCZ73" s="411"/>
      <c r="UDA73" s="412"/>
      <c r="UDB73" s="406"/>
      <c r="UDC73" s="407"/>
      <c r="UDD73" s="408"/>
      <c r="UDE73" s="409"/>
      <c r="UDF73" s="410"/>
      <c r="UDG73" s="411"/>
      <c r="UDH73" s="412"/>
      <c r="UDI73" s="406"/>
      <c r="UDJ73" s="407"/>
      <c r="UDK73" s="408"/>
      <c r="UDL73" s="409"/>
      <c r="UDM73" s="410"/>
      <c r="UDN73" s="411"/>
      <c r="UDO73" s="412"/>
      <c r="UDP73" s="406"/>
      <c r="UDQ73" s="407"/>
      <c r="UDR73" s="408"/>
      <c r="UDS73" s="409"/>
      <c r="UDT73" s="410"/>
      <c r="UDU73" s="411"/>
      <c r="UDV73" s="412"/>
      <c r="UDW73" s="406"/>
      <c r="UDX73" s="407"/>
      <c r="UDY73" s="408"/>
      <c r="UDZ73" s="409"/>
      <c r="UEA73" s="410"/>
      <c r="UEB73" s="411"/>
      <c r="UEC73" s="412"/>
      <c r="UED73" s="406"/>
      <c r="UEE73" s="407"/>
      <c r="UEF73" s="408"/>
      <c r="UEG73" s="409"/>
      <c r="UEH73" s="410"/>
      <c r="UEI73" s="411"/>
      <c r="UEJ73" s="412"/>
      <c r="UEK73" s="406"/>
      <c r="UEL73" s="407"/>
      <c r="UEM73" s="408"/>
      <c r="UEN73" s="409"/>
      <c r="UEO73" s="410"/>
      <c r="UEP73" s="411"/>
      <c r="UEQ73" s="412"/>
      <c r="UER73" s="406"/>
      <c r="UES73" s="407"/>
      <c r="UET73" s="408"/>
      <c r="UEU73" s="409"/>
      <c r="UEV73" s="410"/>
      <c r="UEW73" s="411"/>
      <c r="UEX73" s="412"/>
      <c r="UEY73" s="406"/>
      <c r="UEZ73" s="407"/>
      <c r="UFA73" s="408"/>
      <c r="UFB73" s="409"/>
      <c r="UFC73" s="410"/>
      <c r="UFD73" s="411"/>
      <c r="UFE73" s="412"/>
      <c r="UFF73" s="406"/>
      <c r="UFG73" s="407"/>
      <c r="UFH73" s="408"/>
      <c r="UFI73" s="409"/>
      <c r="UFJ73" s="410"/>
      <c r="UFK73" s="411"/>
      <c r="UFL73" s="412"/>
      <c r="UFM73" s="406"/>
      <c r="UFN73" s="407"/>
      <c r="UFO73" s="408"/>
      <c r="UFP73" s="409"/>
      <c r="UFQ73" s="410"/>
      <c r="UFR73" s="411"/>
      <c r="UFS73" s="412"/>
      <c r="UFT73" s="406"/>
      <c r="UFU73" s="407"/>
      <c r="UFV73" s="408"/>
      <c r="UFW73" s="409"/>
      <c r="UFX73" s="410"/>
      <c r="UFY73" s="411"/>
      <c r="UFZ73" s="412"/>
      <c r="UGA73" s="406"/>
      <c r="UGB73" s="407"/>
      <c r="UGC73" s="408"/>
      <c r="UGD73" s="409"/>
      <c r="UGE73" s="410"/>
      <c r="UGF73" s="411"/>
      <c r="UGG73" s="412"/>
      <c r="UGH73" s="406"/>
      <c r="UGI73" s="407"/>
      <c r="UGJ73" s="408"/>
      <c r="UGK73" s="409"/>
      <c r="UGL73" s="410"/>
      <c r="UGM73" s="411"/>
      <c r="UGN73" s="412"/>
      <c r="UGO73" s="406"/>
      <c r="UGP73" s="407"/>
      <c r="UGQ73" s="408"/>
      <c r="UGR73" s="409"/>
      <c r="UGS73" s="410"/>
      <c r="UGT73" s="411"/>
      <c r="UGU73" s="412"/>
      <c r="UGV73" s="406"/>
      <c r="UGW73" s="407"/>
      <c r="UGX73" s="408"/>
      <c r="UGY73" s="409"/>
      <c r="UGZ73" s="410"/>
      <c r="UHA73" s="411"/>
      <c r="UHB73" s="412"/>
      <c r="UHC73" s="406"/>
      <c r="UHD73" s="407"/>
      <c r="UHE73" s="408"/>
      <c r="UHF73" s="409"/>
      <c r="UHG73" s="410"/>
      <c r="UHH73" s="411"/>
      <c r="UHI73" s="412"/>
      <c r="UHJ73" s="406"/>
      <c r="UHK73" s="407"/>
      <c r="UHL73" s="408"/>
      <c r="UHM73" s="409"/>
      <c r="UHN73" s="410"/>
      <c r="UHO73" s="411"/>
      <c r="UHP73" s="412"/>
      <c r="UHQ73" s="406"/>
      <c r="UHR73" s="407"/>
      <c r="UHS73" s="408"/>
      <c r="UHT73" s="409"/>
      <c r="UHU73" s="410"/>
      <c r="UHV73" s="411"/>
      <c r="UHW73" s="412"/>
      <c r="UHX73" s="406"/>
      <c r="UHY73" s="407"/>
      <c r="UHZ73" s="408"/>
      <c r="UIA73" s="409"/>
      <c r="UIB73" s="410"/>
      <c r="UIC73" s="411"/>
      <c r="UID73" s="412"/>
      <c r="UIE73" s="406"/>
      <c r="UIF73" s="407"/>
      <c r="UIG73" s="408"/>
      <c r="UIH73" s="409"/>
      <c r="UII73" s="410"/>
      <c r="UIJ73" s="411"/>
      <c r="UIK73" s="412"/>
      <c r="UIL73" s="406"/>
      <c r="UIM73" s="407"/>
      <c r="UIN73" s="408"/>
      <c r="UIO73" s="409"/>
      <c r="UIP73" s="410"/>
      <c r="UIQ73" s="411"/>
      <c r="UIR73" s="412"/>
      <c r="UIS73" s="406"/>
      <c r="UIT73" s="407"/>
      <c r="UIU73" s="408"/>
      <c r="UIV73" s="409"/>
      <c r="UIW73" s="410"/>
      <c r="UIX73" s="411"/>
      <c r="UIY73" s="412"/>
      <c r="UIZ73" s="406"/>
      <c r="UJA73" s="407"/>
      <c r="UJB73" s="408"/>
      <c r="UJC73" s="409"/>
      <c r="UJD73" s="410"/>
      <c r="UJE73" s="411"/>
      <c r="UJF73" s="412"/>
      <c r="UJG73" s="406"/>
      <c r="UJH73" s="407"/>
      <c r="UJI73" s="408"/>
      <c r="UJJ73" s="409"/>
      <c r="UJK73" s="410"/>
      <c r="UJL73" s="411"/>
      <c r="UJM73" s="412"/>
      <c r="UJN73" s="406"/>
      <c r="UJO73" s="407"/>
      <c r="UJP73" s="408"/>
      <c r="UJQ73" s="409"/>
      <c r="UJR73" s="410"/>
      <c r="UJS73" s="411"/>
      <c r="UJT73" s="412"/>
      <c r="UJU73" s="406"/>
      <c r="UJV73" s="407"/>
      <c r="UJW73" s="408"/>
      <c r="UJX73" s="409"/>
      <c r="UJY73" s="410"/>
      <c r="UJZ73" s="411"/>
      <c r="UKA73" s="412"/>
      <c r="UKB73" s="406"/>
      <c r="UKC73" s="407"/>
      <c r="UKD73" s="408"/>
      <c r="UKE73" s="409"/>
      <c r="UKF73" s="410"/>
      <c r="UKG73" s="411"/>
      <c r="UKH73" s="412"/>
      <c r="UKI73" s="406"/>
      <c r="UKJ73" s="407"/>
      <c r="UKK73" s="408"/>
      <c r="UKL73" s="409"/>
      <c r="UKM73" s="410"/>
      <c r="UKN73" s="411"/>
      <c r="UKO73" s="412"/>
      <c r="UKP73" s="406"/>
      <c r="UKQ73" s="407"/>
      <c r="UKR73" s="408"/>
      <c r="UKS73" s="409"/>
      <c r="UKT73" s="410"/>
      <c r="UKU73" s="411"/>
      <c r="UKV73" s="412"/>
      <c r="UKW73" s="406"/>
      <c r="UKX73" s="407"/>
      <c r="UKY73" s="408"/>
      <c r="UKZ73" s="409"/>
      <c r="ULA73" s="410"/>
      <c r="ULB73" s="411"/>
      <c r="ULC73" s="412"/>
      <c r="ULD73" s="406"/>
      <c r="ULE73" s="407"/>
      <c r="ULF73" s="408"/>
      <c r="ULG73" s="409"/>
      <c r="ULH73" s="410"/>
      <c r="ULI73" s="411"/>
      <c r="ULJ73" s="412"/>
      <c r="ULK73" s="406"/>
      <c r="ULL73" s="407"/>
      <c r="ULM73" s="408"/>
      <c r="ULN73" s="409"/>
      <c r="ULO73" s="410"/>
      <c r="ULP73" s="411"/>
      <c r="ULQ73" s="412"/>
      <c r="ULR73" s="406"/>
      <c r="ULS73" s="407"/>
      <c r="ULT73" s="408"/>
      <c r="ULU73" s="409"/>
      <c r="ULV73" s="410"/>
      <c r="ULW73" s="411"/>
      <c r="ULX73" s="412"/>
      <c r="ULY73" s="406"/>
      <c r="ULZ73" s="407"/>
      <c r="UMA73" s="408"/>
      <c r="UMB73" s="409"/>
      <c r="UMC73" s="410"/>
      <c r="UMD73" s="411"/>
      <c r="UME73" s="412"/>
      <c r="UMF73" s="406"/>
      <c r="UMG73" s="407"/>
      <c r="UMH73" s="408"/>
      <c r="UMI73" s="409"/>
      <c r="UMJ73" s="410"/>
      <c r="UMK73" s="411"/>
      <c r="UML73" s="412"/>
      <c r="UMM73" s="406"/>
      <c r="UMN73" s="407"/>
      <c r="UMO73" s="408"/>
      <c r="UMP73" s="409"/>
      <c r="UMQ73" s="410"/>
      <c r="UMR73" s="411"/>
      <c r="UMS73" s="412"/>
      <c r="UMT73" s="406"/>
      <c r="UMU73" s="407"/>
      <c r="UMV73" s="408"/>
      <c r="UMW73" s="409"/>
      <c r="UMX73" s="410"/>
      <c r="UMY73" s="411"/>
      <c r="UMZ73" s="412"/>
      <c r="UNA73" s="406"/>
      <c r="UNB73" s="407"/>
      <c r="UNC73" s="408"/>
      <c r="UND73" s="409"/>
      <c r="UNE73" s="410"/>
      <c r="UNF73" s="411"/>
      <c r="UNG73" s="412"/>
      <c r="UNH73" s="406"/>
      <c r="UNI73" s="407"/>
      <c r="UNJ73" s="408"/>
      <c r="UNK73" s="409"/>
      <c r="UNL73" s="410"/>
      <c r="UNM73" s="411"/>
      <c r="UNN73" s="412"/>
      <c r="UNO73" s="406"/>
      <c r="UNP73" s="407"/>
      <c r="UNQ73" s="408"/>
      <c r="UNR73" s="409"/>
      <c r="UNS73" s="410"/>
      <c r="UNT73" s="411"/>
      <c r="UNU73" s="412"/>
      <c r="UNV73" s="406"/>
      <c r="UNW73" s="407"/>
      <c r="UNX73" s="408"/>
      <c r="UNY73" s="409"/>
      <c r="UNZ73" s="410"/>
      <c r="UOA73" s="411"/>
      <c r="UOB73" s="412"/>
      <c r="UOC73" s="406"/>
      <c r="UOD73" s="407"/>
      <c r="UOE73" s="408"/>
      <c r="UOF73" s="409"/>
      <c r="UOG73" s="410"/>
      <c r="UOH73" s="411"/>
      <c r="UOI73" s="412"/>
      <c r="UOJ73" s="406"/>
      <c r="UOK73" s="407"/>
      <c r="UOL73" s="408"/>
      <c r="UOM73" s="409"/>
      <c r="UON73" s="410"/>
      <c r="UOO73" s="411"/>
      <c r="UOP73" s="412"/>
      <c r="UOQ73" s="406"/>
      <c r="UOR73" s="407"/>
      <c r="UOS73" s="408"/>
      <c r="UOT73" s="409"/>
      <c r="UOU73" s="410"/>
      <c r="UOV73" s="411"/>
      <c r="UOW73" s="412"/>
      <c r="UOX73" s="406"/>
      <c r="UOY73" s="407"/>
      <c r="UOZ73" s="408"/>
      <c r="UPA73" s="409"/>
      <c r="UPB73" s="410"/>
      <c r="UPC73" s="411"/>
      <c r="UPD73" s="412"/>
      <c r="UPE73" s="406"/>
      <c r="UPF73" s="407"/>
      <c r="UPG73" s="408"/>
      <c r="UPH73" s="409"/>
      <c r="UPI73" s="410"/>
      <c r="UPJ73" s="411"/>
      <c r="UPK73" s="412"/>
      <c r="UPL73" s="406"/>
      <c r="UPM73" s="407"/>
      <c r="UPN73" s="408"/>
      <c r="UPO73" s="409"/>
      <c r="UPP73" s="410"/>
      <c r="UPQ73" s="411"/>
      <c r="UPR73" s="412"/>
      <c r="UPS73" s="406"/>
      <c r="UPT73" s="407"/>
      <c r="UPU73" s="408"/>
      <c r="UPV73" s="409"/>
      <c r="UPW73" s="410"/>
      <c r="UPX73" s="411"/>
      <c r="UPY73" s="412"/>
      <c r="UPZ73" s="406"/>
      <c r="UQA73" s="407"/>
      <c r="UQB73" s="408"/>
      <c r="UQC73" s="409"/>
      <c r="UQD73" s="410"/>
      <c r="UQE73" s="411"/>
      <c r="UQF73" s="412"/>
      <c r="UQG73" s="406"/>
      <c r="UQH73" s="407"/>
      <c r="UQI73" s="408"/>
      <c r="UQJ73" s="409"/>
      <c r="UQK73" s="410"/>
      <c r="UQL73" s="411"/>
      <c r="UQM73" s="412"/>
      <c r="UQN73" s="406"/>
      <c r="UQO73" s="407"/>
      <c r="UQP73" s="408"/>
      <c r="UQQ73" s="409"/>
      <c r="UQR73" s="410"/>
      <c r="UQS73" s="411"/>
      <c r="UQT73" s="412"/>
      <c r="UQU73" s="406"/>
      <c r="UQV73" s="407"/>
      <c r="UQW73" s="408"/>
      <c r="UQX73" s="409"/>
      <c r="UQY73" s="410"/>
      <c r="UQZ73" s="411"/>
      <c r="URA73" s="412"/>
      <c r="URB73" s="406"/>
      <c r="URC73" s="407"/>
      <c r="URD73" s="408"/>
      <c r="URE73" s="409"/>
      <c r="URF73" s="410"/>
      <c r="URG73" s="411"/>
      <c r="URH73" s="412"/>
      <c r="URI73" s="406"/>
      <c r="URJ73" s="407"/>
      <c r="URK73" s="408"/>
      <c r="URL73" s="409"/>
      <c r="URM73" s="410"/>
      <c r="URN73" s="411"/>
      <c r="URO73" s="412"/>
      <c r="URP73" s="406"/>
      <c r="URQ73" s="407"/>
      <c r="URR73" s="408"/>
      <c r="URS73" s="409"/>
      <c r="URT73" s="410"/>
      <c r="URU73" s="411"/>
      <c r="URV73" s="412"/>
      <c r="URW73" s="406"/>
      <c r="URX73" s="407"/>
      <c r="URY73" s="408"/>
      <c r="URZ73" s="409"/>
      <c r="USA73" s="410"/>
      <c r="USB73" s="411"/>
      <c r="USC73" s="412"/>
      <c r="USD73" s="406"/>
      <c r="USE73" s="407"/>
      <c r="USF73" s="408"/>
      <c r="USG73" s="409"/>
      <c r="USH73" s="410"/>
      <c r="USI73" s="411"/>
      <c r="USJ73" s="412"/>
      <c r="USK73" s="406"/>
      <c r="USL73" s="407"/>
      <c r="USM73" s="408"/>
      <c r="USN73" s="409"/>
      <c r="USO73" s="410"/>
      <c r="USP73" s="411"/>
      <c r="USQ73" s="412"/>
      <c r="USR73" s="406"/>
      <c r="USS73" s="407"/>
      <c r="UST73" s="408"/>
      <c r="USU73" s="409"/>
      <c r="USV73" s="410"/>
      <c r="USW73" s="411"/>
      <c r="USX73" s="412"/>
      <c r="USY73" s="406"/>
      <c r="USZ73" s="407"/>
      <c r="UTA73" s="408"/>
      <c r="UTB73" s="409"/>
      <c r="UTC73" s="410"/>
      <c r="UTD73" s="411"/>
      <c r="UTE73" s="412"/>
      <c r="UTF73" s="406"/>
      <c r="UTG73" s="407"/>
      <c r="UTH73" s="408"/>
      <c r="UTI73" s="409"/>
      <c r="UTJ73" s="410"/>
      <c r="UTK73" s="411"/>
      <c r="UTL73" s="412"/>
      <c r="UTM73" s="406"/>
      <c r="UTN73" s="407"/>
      <c r="UTO73" s="408"/>
      <c r="UTP73" s="409"/>
      <c r="UTQ73" s="410"/>
      <c r="UTR73" s="411"/>
      <c r="UTS73" s="412"/>
      <c r="UTT73" s="406"/>
      <c r="UTU73" s="407"/>
      <c r="UTV73" s="408"/>
      <c r="UTW73" s="409"/>
      <c r="UTX73" s="410"/>
      <c r="UTY73" s="411"/>
      <c r="UTZ73" s="412"/>
      <c r="UUA73" s="406"/>
      <c r="UUB73" s="407"/>
      <c r="UUC73" s="408"/>
      <c r="UUD73" s="409"/>
      <c r="UUE73" s="410"/>
      <c r="UUF73" s="411"/>
      <c r="UUG73" s="412"/>
      <c r="UUH73" s="406"/>
      <c r="UUI73" s="407"/>
      <c r="UUJ73" s="408"/>
      <c r="UUK73" s="409"/>
      <c r="UUL73" s="410"/>
      <c r="UUM73" s="411"/>
      <c r="UUN73" s="412"/>
      <c r="UUO73" s="406"/>
      <c r="UUP73" s="407"/>
      <c r="UUQ73" s="408"/>
      <c r="UUR73" s="409"/>
      <c r="UUS73" s="410"/>
      <c r="UUT73" s="411"/>
      <c r="UUU73" s="412"/>
      <c r="UUV73" s="406"/>
      <c r="UUW73" s="407"/>
      <c r="UUX73" s="408"/>
      <c r="UUY73" s="409"/>
      <c r="UUZ73" s="410"/>
      <c r="UVA73" s="411"/>
      <c r="UVB73" s="412"/>
      <c r="UVC73" s="406"/>
      <c r="UVD73" s="407"/>
      <c r="UVE73" s="408"/>
      <c r="UVF73" s="409"/>
      <c r="UVG73" s="410"/>
      <c r="UVH73" s="411"/>
      <c r="UVI73" s="412"/>
      <c r="UVJ73" s="406"/>
      <c r="UVK73" s="407"/>
      <c r="UVL73" s="408"/>
      <c r="UVM73" s="409"/>
      <c r="UVN73" s="410"/>
      <c r="UVO73" s="411"/>
      <c r="UVP73" s="412"/>
      <c r="UVQ73" s="406"/>
      <c r="UVR73" s="407"/>
      <c r="UVS73" s="408"/>
      <c r="UVT73" s="409"/>
      <c r="UVU73" s="410"/>
      <c r="UVV73" s="411"/>
      <c r="UVW73" s="412"/>
      <c r="UVX73" s="406"/>
      <c r="UVY73" s="407"/>
      <c r="UVZ73" s="408"/>
      <c r="UWA73" s="409"/>
      <c r="UWB73" s="410"/>
      <c r="UWC73" s="411"/>
      <c r="UWD73" s="412"/>
      <c r="UWE73" s="406"/>
      <c r="UWF73" s="407"/>
      <c r="UWG73" s="408"/>
      <c r="UWH73" s="409"/>
      <c r="UWI73" s="410"/>
      <c r="UWJ73" s="411"/>
      <c r="UWK73" s="412"/>
      <c r="UWL73" s="406"/>
      <c r="UWM73" s="407"/>
      <c r="UWN73" s="408"/>
      <c r="UWO73" s="409"/>
      <c r="UWP73" s="410"/>
      <c r="UWQ73" s="411"/>
      <c r="UWR73" s="412"/>
      <c r="UWS73" s="406"/>
      <c r="UWT73" s="407"/>
      <c r="UWU73" s="408"/>
      <c r="UWV73" s="409"/>
      <c r="UWW73" s="410"/>
      <c r="UWX73" s="411"/>
      <c r="UWY73" s="412"/>
      <c r="UWZ73" s="406"/>
      <c r="UXA73" s="407"/>
      <c r="UXB73" s="408"/>
      <c r="UXC73" s="409"/>
      <c r="UXD73" s="410"/>
      <c r="UXE73" s="411"/>
      <c r="UXF73" s="412"/>
      <c r="UXG73" s="406"/>
      <c r="UXH73" s="407"/>
      <c r="UXI73" s="408"/>
      <c r="UXJ73" s="409"/>
      <c r="UXK73" s="410"/>
      <c r="UXL73" s="411"/>
      <c r="UXM73" s="412"/>
      <c r="UXN73" s="406"/>
      <c r="UXO73" s="407"/>
      <c r="UXP73" s="408"/>
      <c r="UXQ73" s="409"/>
      <c r="UXR73" s="410"/>
      <c r="UXS73" s="411"/>
      <c r="UXT73" s="412"/>
      <c r="UXU73" s="406"/>
      <c r="UXV73" s="407"/>
      <c r="UXW73" s="408"/>
      <c r="UXX73" s="409"/>
      <c r="UXY73" s="410"/>
      <c r="UXZ73" s="411"/>
      <c r="UYA73" s="412"/>
      <c r="UYB73" s="406"/>
      <c r="UYC73" s="407"/>
      <c r="UYD73" s="408"/>
      <c r="UYE73" s="409"/>
      <c r="UYF73" s="410"/>
      <c r="UYG73" s="411"/>
      <c r="UYH73" s="412"/>
      <c r="UYI73" s="406"/>
      <c r="UYJ73" s="407"/>
      <c r="UYK73" s="408"/>
      <c r="UYL73" s="409"/>
      <c r="UYM73" s="410"/>
      <c r="UYN73" s="411"/>
      <c r="UYO73" s="412"/>
      <c r="UYP73" s="406"/>
      <c r="UYQ73" s="407"/>
      <c r="UYR73" s="408"/>
      <c r="UYS73" s="409"/>
      <c r="UYT73" s="410"/>
      <c r="UYU73" s="411"/>
      <c r="UYV73" s="412"/>
      <c r="UYW73" s="406"/>
      <c r="UYX73" s="407"/>
      <c r="UYY73" s="408"/>
      <c r="UYZ73" s="409"/>
      <c r="UZA73" s="410"/>
      <c r="UZB73" s="411"/>
      <c r="UZC73" s="412"/>
      <c r="UZD73" s="406"/>
      <c r="UZE73" s="407"/>
      <c r="UZF73" s="408"/>
      <c r="UZG73" s="409"/>
      <c r="UZH73" s="410"/>
      <c r="UZI73" s="411"/>
      <c r="UZJ73" s="412"/>
      <c r="UZK73" s="406"/>
      <c r="UZL73" s="407"/>
      <c r="UZM73" s="408"/>
      <c r="UZN73" s="409"/>
      <c r="UZO73" s="410"/>
      <c r="UZP73" s="411"/>
      <c r="UZQ73" s="412"/>
      <c r="UZR73" s="406"/>
      <c r="UZS73" s="407"/>
      <c r="UZT73" s="408"/>
      <c r="UZU73" s="409"/>
      <c r="UZV73" s="410"/>
      <c r="UZW73" s="411"/>
      <c r="UZX73" s="412"/>
      <c r="UZY73" s="406"/>
      <c r="UZZ73" s="407"/>
      <c r="VAA73" s="408"/>
      <c r="VAB73" s="409"/>
      <c r="VAC73" s="410"/>
      <c r="VAD73" s="411"/>
      <c r="VAE73" s="412"/>
      <c r="VAF73" s="406"/>
      <c r="VAG73" s="407"/>
      <c r="VAH73" s="408"/>
      <c r="VAI73" s="409"/>
      <c r="VAJ73" s="410"/>
      <c r="VAK73" s="411"/>
      <c r="VAL73" s="412"/>
      <c r="VAM73" s="406"/>
      <c r="VAN73" s="407"/>
      <c r="VAO73" s="408"/>
      <c r="VAP73" s="409"/>
      <c r="VAQ73" s="410"/>
      <c r="VAR73" s="411"/>
      <c r="VAS73" s="412"/>
      <c r="VAT73" s="406"/>
      <c r="VAU73" s="407"/>
      <c r="VAV73" s="408"/>
      <c r="VAW73" s="409"/>
      <c r="VAX73" s="410"/>
      <c r="VAY73" s="411"/>
      <c r="VAZ73" s="412"/>
      <c r="VBA73" s="406"/>
      <c r="VBB73" s="407"/>
      <c r="VBC73" s="408"/>
      <c r="VBD73" s="409"/>
      <c r="VBE73" s="410"/>
      <c r="VBF73" s="411"/>
      <c r="VBG73" s="412"/>
      <c r="VBH73" s="406"/>
      <c r="VBI73" s="407"/>
      <c r="VBJ73" s="408"/>
      <c r="VBK73" s="409"/>
      <c r="VBL73" s="410"/>
      <c r="VBM73" s="411"/>
      <c r="VBN73" s="412"/>
      <c r="VBO73" s="406"/>
      <c r="VBP73" s="407"/>
      <c r="VBQ73" s="408"/>
      <c r="VBR73" s="409"/>
      <c r="VBS73" s="410"/>
      <c r="VBT73" s="411"/>
      <c r="VBU73" s="412"/>
      <c r="VBV73" s="406"/>
      <c r="VBW73" s="407"/>
      <c r="VBX73" s="408"/>
      <c r="VBY73" s="409"/>
      <c r="VBZ73" s="410"/>
      <c r="VCA73" s="411"/>
      <c r="VCB73" s="412"/>
      <c r="VCC73" s="406"/>
      <c r="VCD73" s="407"/>
      <c r="VCE73" s="408"/>
      <c r="VCF73" s="409"/>
      <c r="VCG73" s="410"/>
      <c r="VCH73" s="411"/>
      <c r="VCI73" s="412"/>
      <c r="VCJ73" s="406"/>
      <c r="VCK73" s="407"/>
      <c r="VCL73" s="408"/>
      <c r="VCM73" s="409"/>
      <c r="VCN73" s="410"/>
      <c r="VCO73" s="411"/>
      <c r="VCP73" s="412"/>
      <c r="VCQ73" s="406"/>
      <c r="VCR73" s="407"/>
      <c r="VCS73" s="408"/>
      <c r="VCT73" s="409"/>
      <c r="VCU73" s="410"/>
      <c r="VCV73" s="411"/>
      <c r="VCW73" s="412"/>
      <c r="VCX73" s="406"/>
      <c r="VCY73" s="407"/>
      <c r="VCZ73" s="408"/>
      <c r="VDA73" s="409"/>
      <c r="VDB73" s="410"/>
      <c r="VDC73" s="411"/>
      <c r="VDD73" s="412"/>
      <c r="VDE73" s="406"/>
      <c r="VDF73" s="407"/>
      <c r="VDG73" s="408"/>
      <c r="VDH73" s="409"/>
      <c r="VDI73" s="410"/>
      <c r="VDJ73" s="411"/>
      <c r="VDK73" s="412"/>
      <c r="VDL73" s="406"/>
      <c r="VDM73" s="407"/>
      <c r="VDN73" s="408"/>
      <c r="VDO73" s="409"/>
      <c r="VDP73" s="410"/>
      <c r="VDQ73" s="411"/>
      <c r="VDR73" s="412"/>
      <c r="VDS73" s="406"/>
      <c r="VDT73" s="407"/>
      <c r="VDU73" s="408"/>
      <c r="VDV73" s="409"/>
      <c r="VDW73" s="410"/>
      <c r="VDX73" s="411"/>
      <c r="VDY73" s="412"/>
      <c r="VDZ73" s="406"/>
      <c r="VEA73" s="407"/>
      <c r="VEB73" s="408"/>
      <c r="VEC73" s="409"/>
      <c r="VED73" s="410"/>
      <c r="VEE73" s="411"/>
      <c r="VEF73" s="412"/>
      <c r="VEG73" s="406"/>
      <c r="VEH73" s="407"/>
      <c r="VEI73" s="408"/>
      <c r="VEJ73" s="409"/>
      <c r="VEK73" s="410"/>
      <c r="VEL73" s="411"/>
      <c r="VEM73" s="412"/>
      <c r="VEN73" s="406"/>
      <c r="VEO73" s="407"/>
      <c r="VEP73" s="408"/>
      <c r="VEQ73" s="409"/>
      <c r="VER73" s="410"/>
      <c r="VES73" s="411"/>
      <c r="VET73" s="412"/>
      <c r="VEU73" s="406"/>
      <c r="VEV73" s="407"/>
      <c r="VEW73" s="408"/>
      <c r="VEX73" s="409"/>
      <c r="VEY73" s="410"/>
      <c r="VEZ73" s="411"/>
      <c r="VFA73" s="412"/>
      <c r="VFB73" s="406"/>
      <c r="VFC73" s="407"/>
      <c r="VFD73" s="408"/>
      <c r="VFE73" s="409"/>
      <c r="VFF73" s="410"/>
      <c r="VFG73" s="411"/>
      <c r="VFH73" s="412"/>
      <c r="VFI73" s="406"/>
      <c r="VFJ73" s="407"/>
      <c r="VFK73" s="408"/>
      <c r="VFL73" s="409"/>
      <c r="VFM73" s="410"/>
      <c r="VFN73" s="411"/>
      <c r="VFO73" s="412"/>
      <c r="VFP73" s="406"/>
      <c r="VFQ73" s="407"/>
      <c r="VFR73" s="408"/>
      <c r="VFS73" s="409"/>
      <c r="VFT73" s="410"/>
      <c r="VFU73" s="411"/>
      <c r="VFV73" s="412"/>
      <c r="VFW73" s="406"/>
      <c r="VFX73" s="407"/>
      <c r="VFY73" s="408"/>
      <c r="VFZ73" s="409"/>
      <c r="VGA73" s="410"/>
      <c r="VGB73" s="411"/>
      <c r="VGC73" s="412"/>
      <c r="VGD73" s="406"/>
      <c r="VGE73" s="407"/>
      <c r="VGF73" s="408"/>
      <c r="VGG73" s="409"/>
      <c r="VGH73" s="410"/>
      <c r="VGI73" s="411"/>
      <c r="VGJ73" s="412"/>
      <c r="VGK73" s="406"/>
      <c r="VGL73" s="407"/>
      <c r="VGM73" s="408"/>
      <c r="VGN73" s="409"/>
      <c r="VGO73" s="410"/>
      <c r="VGP73" s="411"/>
      <c r="VGQ73" s="412"/>
      <c r="VGR73" s="406"/>
      <c r="VGS73" s="407"/>
      <c r="VGT73" s="408"/>
      <c r="VGU73" s="409"/>
      <c r="VGV73" s="410"/>
      <c r="VGW73" s="411"/>
      <c r="VGX73" s="412"/>
      <c r="VGY73" s="406"/>
      <c r="VGZ73" s="407"/>
      <c r="VHA73" s="408"/>
      <c r="VHB73" s="409"/>
      <c r="VHC73" s="410"/>
      <c r="VHD73" s="411"/>
      <c r="VHE73" s="412"/>
      <c r="VHF73" s="406"/>
      <c r="VHG73" s="407"/>
      <c r="VHH73" s="408"/>
      <c r="VHI73" s="409"/>
      <c r="VHJ73" s="410"/>
      <c r="VHK73" s="411"/>
      <c r="VHL73" s="412"/>
      <c r="VHM73" s="406"/>
      <c r="VHN73" s="407"/>
      <c r="VHO73" s="408"/>
      <c r="VHP73" s="409"/>
      <c r="VHQ73" s="410"/>
      <c r="VHR73" s="411"/>
      <c r="VHS73" s="412"/>
      <c r="VHT73" s="406"/>
      <c r="VHU73" s="407"/>
      <c r="VHV73" s="408"/>
      <c r="VHW73" s="409"/>
      <c r="VHX73" s="410"/>
      <c r="VHY73" s="411"/>
      <c r="VHZ73" s="412"/>
      <c r="VIA73" s="406"/>
      <c r="VIB73" s="407"/>
      <c r="VIC73" s="408"/>
      <c r="VID73" s="409"/>
      <c r="VIE73" s="410"/>
      <c r="VIF73" s="411"/>
      <c r="VIG73" s="412"/>
      <c r="VIH73" s="406"/>
      <c r="VII73" s="407"/>
      <c r="VIJ73" s="408"/>
      <c r="VIK73" s="409"/>
      <c r="VIL73" s="410"/>
      <c r="VIM73" s="411"/>
      <c r="VIN73" s="412"/>
      <c r="VIO73" s="406"/>
      <c r="VIP73" s="407"/>
      <c r="VIQ73" s="408"/>
      <c r="VIR73" s="409"/>
      <c r="VIS73" s="410"/>
      <c r="VIT73" s="411"/>
      <c r="VIU73" s="412"/>
      <c r="VIV73" s="406"/>
      <c r="VIW73" s="407"/>
      <c r="VIX73" s="408"/>
      <c r="VIY73" s="409"/>
      <c r="VIZ73" s="410"/>
      <c r="VJA73" s="411"/>
      <c r="VJB73" s="412"/>
      <c r="VJC73" s="406"/>
      <c r="VJD73" s="407"/>
      <c r="VJE73" s="408"/>
      <c r="VJF73" s="409"/>
      <c r="VJG73" s="410"/>
      <c r="VJH73" s="411"/>
      <c r="VJI73" s="412"/>
      <c r="VJJ73" s="406"/>
      <c r="VJK73" s="407"/>
      <c r="VJL73" s="408"/>
      <c r="VJM73" s="409"/>
      <c r="VJN73" s="410"/>
      <c r="VJO73" s="411"/>
      <c r="VJP73" s="412"/>
      <c r="VJQ73" s="406"/>
      <c r="VJR73" s="407"/>
      <c r="VJS73" s="408"/>
      <c r="VJT73" s="409"/>
      <c r="VJU73" s="410"/>
      <c r="VJV73" s="411"/>
      <c r="VJW73" s="412"/>
      <c r="VJX73" s="406"/>
      <c r="VJY73" s="407"/>
      <c r="VJZ73" s="408"/>
      <c r="VKA73" s="409"/>
      <c r="VKB73" s="410"/>
      <c r="VKC73" s="411"/>
      <c r="VKD73" s="412"/>
      <c r="VKE73" s="406"/>
      <c r="VKF73" s="407"/>
      <c r="VKG73" s="408"/>
      <c r="VKH73" s="409"/>
      <c r="VKI73" s="410"/>
      <c r="VKJ73" s="411"/>
      <c r="VKK73" s="412"/>
      <c r="VKL73" s="406"/>
      <c r="VKM73" s="407"/>
      <c r="VKN73" s="408"/>
      <c r="VKO73" s="409"/>
      <c r="VKP73" s="410"/>
      <c r="VKQ73" s="411"/>
      <c r="VKR73" s="412"/>
      <c r="VKS73" s="406"/>
      <c r="VKT73" s="407"/>
      <c r="VKU73" s="408"/>
      <c r="VKV73" s="409"/>
      <c r="VKW73" s="410"/>
      <c r="VKX73" s="411"/>
      <c r="VKY73" s="412"/>
      <c r="VKZ73" s="406"/>
      <c r="VLA73" s="407"/>
      <c r="VLB73" s="408"/>
      <c r="VLC73" s="409"/>
      <c r="VLD73" s="410"/>
      <c r="VLE73" s="411"/>
      <c r="VLF73" s="412"/>
      <c r="VLG73" s="406"/>
      <c r="VLH73" s="407"/>
      <c r="VLI73" s="408"/>
      <c r="VLJ73" s="409"/>
      <c r="VLK73" s="410"/>
      <c r="VLL73" s="411"/>
      <c r="VLM73" s="412"/>
      <c r="VLN73" s="406"/>
      <c r="VLO73" s="407"/>
      <c r="VLP73" s="408"/>
      <c r="VLQ73" s="409"/>
      <c r="VLR73" s="410"/>
      <c r="VLS73" s="411"/>
      <c r="VLT73" s="412"/>
      <c r="VLU73" s="406"/>
      <c r="VLV73" s="407"/>
      <c r="VLW73" s="408"/>
      <c r="VLX73" s="409"/>
      <c r="VLY73" s="410"/>
      <c r="VLZ73" s="411"/>
      <c r="VMA73" s="412"/>
      <c r="VMB73" s="406"/>
      <c r="VMC73" s="407"/>
      <c r="VMD73" s="408"/>
      <c r="VME73" s="409"/>
      <c r="VMF73" s="410"/>
      <c r="VMG73" s="411"/>
      <c r="VMH73" s="412"/>
      <c r="VMI73" s="406"/>
      <c r="VMJ73" s="407"/>
      <c r="VMK73" s="408"/>
      <c r="VML73" s="409"/>
      <c r="VMM73" s="410"/>
      <c r="VMN73" s="411"/>
      <c r="VMO73" s="412"/>
      <c r="VMP73" s="406"/>
      <c r="VMQ73" s="407"/>
      <c r="VMR73" s="408"/>
      <c r="VMS73" s="409"/>
      <c r="VMT73" s="410"/>
      <c r="VMU73" s="411"/>
      <c r="VMV73" s="412"/>
      <c r="VMW73" s="406"/>
      <c r="VMX73" s="407"/>
      <c r="VMY73" s="408"/>
      <c r="VMZ73" s="409"/>
      <c r="VNA73" s="410"/>
      <c r="VNB73" s="411"/>
      <c r="VNC73" s="412"/>
      <c r="VND73" s="406"/>
      <c r="VNE73" s="407"/>
      <c r="VNF73" s="408"/>
      <c r="VNG73" s="409"/>
      <c r="VNH73" s="410"/>
      <c r="VNI73" s="411"/>
      <c r="VNJ73" s="412"/>
      <c r="VNK73" s="406"/>
      <c r="VNL73" s="407"/>
      <c r="VNM73" s="408"/>
      <c r="VNN73" s="409"/>
      <c r="VNO73" s="410"/>
      <c r="VNP73" s="411"/>
      <c r="VNQ73" s="412"/>
      <c r="VNR73" s="406"/>
      <c r="VNS73" s="407"/>
      <c r="VNT73" s="408"/>
      <c r="VNU73" s="409"/>
      <c r="VNV73" s="410"/>
      <c r="VNW73" s="411"/>
      <c r="VNX73" s="412"/>
      <c r="VNY73" s="406"/>
      <c r="VNZ73" s="407"/>
      <c r="VOA73" s="408"/>
      <c r="VOB73" s="409"/>
      <c r="VOC73" s="410"/>
      <c r="VOD73" s="411"/>
      <c r="VOE73" s="412"/>
      <c r="VOF73" s="406"/>
      <c r="VOG73" s="407"/>
      <c r="VOH73" s="408"/>
      <c r="VOI73" s="409"/>
      <c r="VOJ73" s="410"/>
      <c r="VOK73" s="411"/>
      <c r="VOL73" s="412"/>
      <c r="VOM73" s="406"/>
      <c r="VON73" s="407"/>
      <c r="VOO73" s="408"/>
      <c r="VOP73" s="409"/>
      <c r="VOQ73" s="410"/>
      <c r="VOR73" s="411"/>
      <c r="VOS73" s="412"/>
      <c r="VOT73" s="406"/>
      <c r="VOU73" s="407"/>
      <c r="VOV73" s="408"/>
      <c r="VOW73" s="409"/>
      <c r="VOX73" s="410"/>
      <c r="VOY73" s="411"/>
      <c r="VOZ73" s="412"/>
      <c r="VPA73" s="406"/>
      <c r="VPB73" s="407"/>
      <c r="VPC73" s="408"/>
      <c r="VPD73" s="409"/>
      <c r="VPE73" s="410"/>
      <c r="VPF73" s="411"/>
      <c r="VPG73" s="412"/>
      <c r="VPH73" s="406"/>
      <c r="VPI73" s="407"/>
      <c r="VPJ73" s="408"/>
      <c r="VPK73" s="409"/>
      <c r="VPL73" s="410"/>
      <c r="VPM73" s="411"/>
      <c r="VPN73" s="412"/>
      <c r="VPO73" s="406"/>
      <c r="VPP73" s="407"/>
      <c r="VPQ73" s="408"/>
      <c r="VPR73" s="409"/>
      <c r="VPS73" s="410"/>
      <c r="VPT73" s="411"/>
      <c r="VPU73" s="412"/>
      <c r="VPV73" s="406"/>
      <c r="VPW73" s="407"/>
      <c r="VPX73" s="408"/>
      <c r="VPY73" s="409"/>
      <c r="VPZ73" s="410"/>
      <c r="VQA73" s="411"/>
      <c r="VQB73" s="412"/>
      <c r="VQC73" s="406"/>
      <c r="VQD73" s="407"/>
      <c r="VQE73" s="408"/>
      <c r="VQF73" s="409"/>
      <c r="VQG73" s="410"/>
      <c r="VQH73" s="411"/>
      <c r="VQI73" s="412"/>
      <c r="VQJ73" s="406"/>
      <c r="VQK73" s="407"/>
      <c r="VQL73" s="408"/>
      <c r="VQM73" s="409"/>
      <c r="VQN73" s="410"/>
      <c r="VQO73" s="411"/>
      <c r="VQP73" s="412"/>
      <c r="VQQ73" s="406"/>
      <c r="VQR73" s="407"/>
      <c r="VQS73" s="408"/>
      <c r="VQT73" s="409"/>
      <c r="VQU73" s="410"/>
      <c r="VQV73" s="411"/>
      <c r="VQW73" s="412"/>
      <c r="VQX73" s="406"/>
      <c r="VQY73" s="407"/>
      <c r="VQZ73" s="408"/>
      <c r="VRA73" s="409"/>
      <c r="VRB73" s="410"/>
      <c r="VRC73" s="411"/>
      <c r="VRD73" s="412"/>
      <c r="VRE73" s="406"/>
      <c r="VRF73" s="407"/>
      <c r="VRG73" s="408"/>
      <c r="VRH73" s="409"/>
      <c r="VRI73" s="410"/>
      <c r="VRJ73" s="411"/>
      <c r="VRK73" s="412"/>
      <c r="VRL73" s="406"/>
      <c r="VRM73" s="407"/>
      <c r="VRN73" s="408"/>
      <c r="VRO73" s="409"/>
      <c r="VRP73" s="410"/>
      <c r="VRQ73" s="411"/>
      <c r="VRR73" s="412"/>
      <c r="VRS73" s="406"/>
      <c r="VRT73" s="407"/>
      <c r="VRU73" s="408"/>
      <c r="VRV73" s="409"/>
      <c r="VRW73" s="410"/>
      <c r="VRX73" s="411"/>
      <c r="VRY73" s="412"/>
      <c r="VRZ73" s="406"/>
      <c r="VSA73" s="407"/>
      <c r="VSB73" s="408"/>
      <c r="VSC73" s="409"/>
      <c r="VSD73" s="410"/>
      <c r="VSE73" s="411"/>
      <c r="VSF73" s="412"/>
      <c r="VSG73" s="406"/>
      <c r="VSH73" s="407"/>
      <c r="VSI73" s="408"/>
      <c r="VSJ73" s="409"/>
      <c r="VSK73" s="410"/>
      <c r="VSL73" s="411"/>
      <c r="VSM73" s="412"/>
      <c r="VSN73" s="406"/>
      <c r="VSO73" s="407"/>
      <c r="VSP73" s="408"/>
      <c r="VSQ73" s="409"/>
      <c r="VSR73" s="410"/>
      <c r="VSS73" s="411"/>
      <c r="VST73" s="412"/>
      <c r="VSU73" s="406"/>
      <c r="VSV73" s="407"/>
      <c r="VSW73" s="408"/>
      <c r="VSX73" s="409"/>
      <c r="VSY73" s="410"/>
      <c r="VSZ73" s="411"/>
      <c r="VTA73" s="412"/>
      <c r="VTB73" s="406"/>
      <c r="VTC73" s="407"/>
      <c r="VTD73" s="408"/>
      <c r="VTE73" s="409"/>
      <c r="VTF73" s="410"/>
      <c r="VTG73" s="411"/>
      <c r="VTH73" s="412"/>
      <c r="VTI73" s="406"/>
      <c r="VTJ73" s="407"/>
      <c r="VTK73" s="408"/>
      <c r="VTL73" s="409"/>
      <c r="VTM73" s="410"/>
      <c r="VTN73" s="411"/>
      <c r="VTO73" s="412"/>
      <c r="VTP73" s="406"/>
      <c r="VTQ73" s="407"/>
      <c r="VTR73" s="408"/>
      <c r="VTS73" s="409"/>
      <c r="VTT73" s="410"/>
      <c r="VTU73" s="411"/>
      <c r="VTV73" s="412"/>
      <c r="VTW73" s="406"/>
      <c r="VTX73" s="407"/>
      <c r="VTY73" s="408"/>
      <c r="VTZ73" s="409"/>
      <c r="VUA73" s="410"/>
      <c r="VUB73" s="411"/>
      <c r="VUC73" s="412"/>
      <c r="VUD73" s="406"/>
      <c r="VUE73" s="407"/>
      <c r="VUF73" s="408"/>
      <c r="VUG73" s="409"/>
      <c r="VUH73" s="410"/>
      <c r="VUI73" s="411"/>
      <c r="VUJ73" s="412"/>
      <c r="VUK73" s="406"/>
      <c r="VUL73" s="407"/>
      <c r="VUM73" s="408"/>
      <c r="VUN73" s="409"/>
      <c r="VUO73" s="410"/>
      <c r="VUP73" s="411"/>
      <c r="VUQ73" s="412"/>
      <c r="VUR73" s="406"/>
      <c r="VUS73" s="407"/>
      <c r="VUT73" s="408"/>
      <c r="VUU73" s="409"/>
      <c r="VUV73" s="410"/>
      <c r="VUW73" s="411"/>
      <c r="VUX73" s="412"/>
      <c r="VUY73" s="406"/>
      <c r="VUZ73" s="407"/>
      <c r="VVA73" s="408"/>
      <c r="VVB73" s="409"/>
      <c r="VVC73" s="410"/>
      <c r="VVD73" s="411"/>
      <c r="VVE73" s="412"/>
      <c r="VVF73" s="406"/>
      <c r="VVG73" s="407"/>
      <c r="VVH73" s="408"/>
      <c r="VVI73" s="409"/>
      <c r="VVJ73" s="410"/>
      <c r="VVK73" s="411"/>
      <c r="VVL73" s="412"/>
      <c r="VVM73" s="406"/>
      <c r="VVN73" s="407"/>
      <c r="VVO73" s="408"/>
      <c r="VVP73" s="409"/>
      <c r="VVQ73" s="410"/>
      <c r="VVR73" s="411"/>
      <c r="VVS73" s="412"/>
      <c r="VVT73" s="406"/>
      <c r="VVU73" s="407"/>
      <c r="VVV73" s="408"/>
      <c r="VVW73" s="409"/>
      <c r="VVX73" s="410"/>
      <c r="VVY73" s="411"/>
      <c r="VVZ73" s="412"/>
      <c r="VWA73" s="406"/>
      <c r="VWB73" s="407"/>
      <c r="VWC73" s="408"/>
      <c r="VWD73" s="409"/>
      <c r="VWE73" s="410"/>
      <c r="VWF73" s="411"/>
      <c r="VWG73" s="412"/>
      <c r="VWH73" s="406"/>
      <c r="VWI73" s="407"/>
      <c r="VWJ73" s="408"/>
      <c r="VWK73" s="409"/>
      <c r="VWL73" s="410"/>
      <c r="VWM73" s="411"/>
      <c r="VWN73" s="412"/>
      <c r="VWO73" s="406"/>
      <c r="VWP73" s="407"/>
      <c r="VWQ73" s="408"/>
      <c r="VWR73" s="409"/>
      <c r="VWS73" s="410"/>
      <c r="VWT73" s="411"/>
      <c r="VWU73" s="412"/>
      <c r="VWV73" s="406"/>
      <c r="VWW73" s="407"/>
      <c r="VWX73" s="408"/>
      <c r="VWY73" s="409"/>
      <c r="VWZ73" s="410"/>
      <c r="VXA73" s="411"/>
      <c r="VXB73" s="412"/>
      <c r="VXC73" s="406"/>
      <c r="VXD73" s="407"/>
      <c r="VXE73" s="408"/>
      <c r="VXF73" s="409"/>
      <c r="VXG73" s="410"/>
      <c r="VXH73" s="411"/>
      <c r="VXI73" s="412"/>
      <c r="VXJ73" s="406"/>
      <c r="VXK73" s="407"/>
      <c r="VXL73" s="408"/>
      <c r="VXM73" s="409"/>
      <c r="VXN73" s="410"/>
      <c r="VXO73" s="411"/>
      <c r="VXP73" s="412"/>
      <c r="VXQ73" s="406"/>
      <c r="VXR73" s="407"/>
      <c r="VXS73" s="408"/>
      <c r="VXT73" s="409"/>
      <c r="VXU73" s="410"/>
      <c r="VXV73" s="411"/>
      <c r="VXW73" s="412"/>
      <c r="VXX73" s="406"/>
      <c r="VXY73" s="407"/>
      <c r="VXZ73" s="408"/>
      <c r="VYA73" s="409"/>
      <c r="VYB73" s="410"/>
      <c r="VYC73" s="411"/>
      <c r="VYD73" s="412"/>
      <c r="VYE73" s="406"/>
      <c r="VYF73" s="407"/>
      <c r="VYG73" s="408"/>
      <c r="VYH73" s="409"/>
      <c r="VYI73" s="410"/>
      <c r="VYJ73" s="411"/>
      <c r="VYK73" s="412"/>
      <c r="VYL73" s="406"/>
      <c r="VYM73" s="407"/>
      <c r="VYN73" s="408"/>
      <c r="VYO73" s="409"/>
      <c r="VYP73" s="410"/>
      <c r="VYQ73" s="411"/>
      <c r="VYR73" s="412"/>
      <c r="VYS73" s="406"/>
      <c r="VYT73" s="407"/>
      <c r="VYU73" s="408"/>
      <c r="VYV73" s="409"/>
      <c r="VYW73" s="410"/>
      <c r="VYX73" s="411"/>
      <c r="VYY73" s="412"/>
      <c r="VYZ73" s="406"/>
      <c r="VZA73" s="407"/>
      <c r="VZB73" s="408"/>
      <c r="VZC73" s="409"/>
      <c r="VZD73" s="410"/>
      <c r="VZE73" s="411"/>
      <c r="VZF73" s="412"/>
      <c r="VZG73" s="406"/>
      <c r="VZH73" s="407"/>
      <c r="VZI73" s="408"/>
      <c r="VZJ73" s="409"/>
      <c r="VZK73" s="410"/>
      <c r="VZL73" s="411"/>
      <c r="VZM73" s="412"/>
      <c r="VZN73" s="406"/>
      <c r="VZO73" s="407"/>
      <c r="VZP73" s="408"/>
      <c r="VZQ73" s="409"/>
      <c r="VZR73" s="410"/>
      <c r="VZS73" s="411"/>
      <c r="VZT73" s="412"/>
      <c r="VZU73" s="406"/>
      <c r="VZV73" s="407"/>
      <c r="VZW73" s="408"/>
      <c r="VZX73" s="409"/>
      <c r="VZY73" s="410"/>
      <c r="VZZ73" s="411"/>
      <c r="WAA73" s="412"/>
      <c r="WAB73" s="406"/>
      <c r="WAC73" s="407"/>
      <c r="WAD73" s="408"/>
      <c r="WAE73" s="409"/>
      <c r="WAF73" s="410"/>
      <c r="WAG73" s="411"/>
      <c r="WAH73" s="412"/>
      <c r="WAI73" s="406"/>
      <c r="WAJ73" s="407"/>
      <c r="WAK73" s="408"/>
      <c r="WAL73" s="409"/>
      <c r="WAM73" s="410"/>
      <c r="WAN73" s="411"/>
      <c r="WAO73" s="412"/>
      <c r="WAP73" s="406"/>
      <c r="WAQ73" s="407"/>
      <c r="WAR73" s="408"/>
      <c r="WAS73" s="409"/>
      <c r="WAT73" s="410"/>
      <c r="WAU73" s="411"/>
      <c r="WAV73" s="412"/>
      <c r="WAW73" s="406"/>
      <c r="WAX73" s="407"/>
      <c r="WAY73" s="408"/>
      <c r="WAZ73" s="409"/>
      <c r="WBA73" s="410"/>
      <c r="WBB73" s="411"/>
      <c r="WBC73" s="412"/>
      <c r="WBD73" s="406"/>
      <c r="WBE73" s="407"/>
      <c r="WBF73" s="408"/>
      <c r="WBG73" s="409"/>
      <c r="WBH73" s="410"/>
      <c r="WBI73" s="411"/>
      <c r="WBJ73" s="412"/>
      <c r="WBK73" s="406"/>
      <c r="WBL73" s="407"/>
      <c r="WBM73" s="408"/>
      <c r="WBN73" s="409"/>
      <c r="WBO73" s="410"/>
      <c r="WBP73" s="411"/>
      <c r="WBQ73" s="412"/>
      <c r="WBR73" s="406"/>
      <c r="WBS73" s="407"/>
      <c r="WBT73" s="408"/>
      <c r="WBU73" s="409"/>
      <c r="WBV73" s="410"/>
      <c r="WBW73" s="411"/>
      <c r="WBX73" s="412"/>
      <c r="WBY73" s="406"/>
      <c r="WBZ73" s="407"/>
      <c r="WCA73" s="408"/>
      <c r="WCB73" s="409"/>
      <c r="WCC73" s="410"/>
      <c r="WCD73" s="411"/>
      <c r="WCE73" s="412"/>
      <c r="WCF73" s="406"/>
      <c r="WCG73" s="407"/>
      <c r="WCH73" s="408"/>
      <c r="WCI73" s="409"/>
      <c r="WCJ73" s="410"/>
      <c r="WCK73" s="411"/>
      <c r="WCL73" s="412"/>
      <c r="WCM73" s="406"/>
      <c r="WCN73" s="407"/>
      <c r="WCO73" s="408"/>
      <c r="WCP73" s="409"/>
      <c r="WCQ73" s="410"/>
      <c r="WCR73" s="411"/>
      <c r="WCS73" s="412"/>
      <c r="WCT73" s="406"/>
      <c r="WCU73" s="407"/>
      <c r="WCV73" s="408"/>
      <c r="WCW73" s="409"/>
      <c r="WCX73" s="410"/>
      <c r="WCY73" s="411"/>
      <c r="WCZ73" s="412"/>
      <c r="WDA73" s="406"/>
      <c r="WDB73" s="407"/>
      <c r="WDC73" s="408"/>
      <c r="WDD73" s="409"/>
      <c r="WDE73" s="410"/>
      <c r="WDF73" s="411"/>
      <c r="WDG73" s="412"/>
      <c r="WDH73" s="406"/>
      <c r="WDI73" s="407"/>
      <c r="WDJ73" s="408"/>
      <c r="WDK73" s="409"/>
      <c r="WDL73" s="410"/>
      <c r="WDM73" s="411"/>
      <c r="WDN73" s="412"/>
      <c r="WDO73" s="406"/>
      <c r="WDP73" s="407"/>
      <c r="WDQ73" s="408"/>
      <c r="WDR73" s="409"/>
      <c r="WDS73" s="410"/>
      <c r="WDT73" s="411"/>
      <c r="WDU73" s="412"/>
      <c r="WDV73" s="406"/>
      <c r="WDW73" s="407"/>
      <c r="WDX73" s="408"/>
      <c r="WDY73" s="409"/>
      <c r="WDZ73" s="410"/>
      <c r="WEA73" s="411"/>
      <c r="WEB73" s="412"/>
      <c r="WEC73" s="406"/>
      <c r="WED73" s="407"/>
      <c r="WEE73" s="408"/>
      <c r="WEF73" s="409"/>
      <c r="WEG73" s="410"/>
      <c r="WEH73" s="411"/>
      <c r="WEI73" s="412"/>
      <c r="WEJ73" s="406"/>
      <c r="WEK73" s="407"/>
      <c r="WEL73" s="408"/>
      <c r="WEM73" s="409"/>
      <c r="WEN73" s="410"/>
      <c r="WEO73" s="411"/>
      <c r="WEP73" s="412"/>
      <c r="WEQ73" s="406"/>
      <c r="WER73" s="407"/>
      <c r="WES73" s="408"/>
      <c r="WET73" s="409"/>
      <c r="WEU73" s="410"/>
      <c r="WEV73" s="411"/>
      <c r="WEW73" s="412"/>
      <c r="WEX73" s="406"/>
      <c r="WEY73" s="407"/>
      <c r="WEZ73" s="408"/>
      <c r="WFA73" s="409"/>
      <c r="WFB73" s="410"/>
      <c r="WFC73" s="411"/>
      <c r="WFD73" s="412"/>
      <c r="WFE73" s="406"/>
      <c r="WFF73" s="407"/>
      <c r="WFG73" s="408"/>
      <c r="WFH73" s="409"/>
      <c r="WFI73" s="410"/>
      <c r="WFJ73" s="411"/>
      <c r="WFK73" s="412"/>
      <c r="WFL73" s="406"/>
      <c r="WFM73" s="407"/>
      <c r="WFN73" s="408"/>
      <c r="WFO73" s="409"/>
      <c r="WFP73" s="410"/>
      <c r="WFQ73" s="411"/>
      <c r="WFR73" s="412"/>
      <c r="WFS73" s="406"/>
      <c r="WFT73" s="407"/>
      <c r="WFU73" s="408"/>
      <c r="WFV73" s="409"/>
      <c r="WFW73" s="410"/>
      <c r="WFX73" s="411"/>
      <c r="WFY73" s="412"/>
      <c r="WFZ73" s="406"/>
      <c r="WGA73" s="407"/>
      <c r="WGB73" s="408"/>
      <c r="WGC73" s="409"/>
      <c r="WGD73" s="410"/>
      <c r="WGE73" s="411"/>
      <c r="WGF73" s="412"/>
      <c r="WGG73" s="406"/>
      <c r="WGH73" s="407"/>
      <c r="WGI73" s="408"/>
      <c r="WGJ73" s="409"/>
      <c r="WGK73" s="410"/>
      <c r="WGL73" s="411"/>
      <c r="WGM73" s="412"/>
      <c r="WGN73" s="406"/>
      <c r="WGO73" s="407"/>
      <c r="WGP73" s="408"/>
      <c r="WGQ73" s="409"/>
      <c r="WGR73" s="410"/>
      <c r="WGS73" s="411"/>
      <c r="WGT73" s="412"/>
      <c r="WGU73" s="406"/>
      <c r="WGV73" s="407"/>
      <c r="WGW73" s="408"/>
      <c r="WGX73" s="409"/>
      <c r="WGY73" s="410"/>
      <c r="WGZ73" s="411"/>
      <c r="WHA73" s="412"/>
      <c r="WHB73" s="406"/>
      <c r="WHC73" s="407"/>
      <c r="WHD73" s="408"/>
      <c r="WHE73" s="409"/>
      <c r="WHF73" s="410"/>
      <c r="WHG73" s="411"/>
      <c r="WHH73" s="412"/>
      <c r="WHI73" s="406"/>
      <c r="WHJ73" s="407"/>
      <c r="WHK73" s="408"/>
      <c r="WHL73" s="409"/>
      <c r="WHM73" s="410"/>
      <c r="WHN73" s="411"/>
      <c r="WHO73" s="412"/>
      <c r="WHP73" s="406"/>
      <c r="WHQ73" s="407"/>
      <c r="WHR73" s="408"/>
      <c r="WHS73" s="409"/>
      <c r="WHT73" s="410"/>
      <c r="WHU73" s="411"/>
      <c r="WHV73" s="412"/>
      <c r="WHW73" s="406"/>
      <c r="WHX73" s="407"/>
      <c r="WHY73" s="408"/>
      <c r="WHZ73" s="409"/>
      <c r="WIA73" s="410"/>
      <c r="WIB73" s="411"/>
      <c r="WIC73" s="412"/>
      <c r="WID73" s="406"/>
      <c r="WIE73" s="407"/>
      <c r="WIF73" s="408"/>
      <c r="WIG73" s="409"/>
      <c r="WIH73" s="410"/>
      <c r="WII73" s="411"/>
      <c r="WIJ73" s="412"/>
      <c r="WIK73" s="406"/>
      <c r="WIL73" s="407"/>
      <c r="WIM73" s="408"/>
      <c r="WIN73" s="409"/>
      <c r="WIO73" s="410"/>
      <c r="WIP73" s="411"/>
      <c r="WIQ73" s="412"/>
      <c r="WIR73" s="406"/>
      <c r="WIS73" s="407"/>
      <c r="WIT73" s="408"/>
      <c r="WIU73" s="409"/>
      <c r="WIV73" s="410"/>
      <c r="WIW73" s="411"/>
      <c r="WIX73" s="412"/>
      <c r="WIY73" s="406"/>
      <c r="WIZ73" s="407"/>
      <c r="WJA73" s="408"/>
      <c r="WJB73" s="409"/>
      <c r="WJC73" s="410"/>
      <c r="WJD73" s="411"/>
      <c r="WJE73" s="412"/>
      <c r="WJF73" s="406"/>
      <c r="WJG73" s="407"/>
      <c r="WJH73" s="408"/>
      <c r="WJI73" s="409"/>
      <c r="WJJ73" s="410"/>
      <c r="WJK73" s="411"/>
      <c r="WJL73" s="412"/>
      <c r="WJM73" s="406"/>
      <c r="WJN73" s="407"/>
      <c r="WJO73" s="408"/>
      <c r="WJP73" s="409"/>
      <c r="WJQ73" s="410"/>
      <c r="WJR73" s="411"/>
      <c r="WJS73" s="412"/>
      <c r="WJT73" s="406"/>
      <c r="WJU73" s="407"/>
      <c r="WJV73" s="408"/>
      <c r="WJW73" s="409"/>
      <c r="WJX73" s="410"/>
      <c r="WJY73" s="411"/>
      <c r="WJZ73" s="412"/>
      <c r="WKA73" s="406"/>
      <c r="WKB73" s="407"/>
      <c r="WKC73" s="408"/>
      <c r="WKD73" s="409"/>
      <c r="WKE73" s="410"/>
      <c r="WKF73" s="411"/>
      <c r="WKG73" s="412"/>
      <c r="WKH73" s="406"/>
      <c r="WKI73" s="407"/>
      <c r="WKJ73" s="408"/>
      <c r="WKK73" s="409"/>
      <c r="WKL73" s="410"/>
      <c r="WKM73" s="411"/>
      <c r="WKN73" s="412"/>
      <c r="WKO73" s="406"/>
      <c r="WKP73" s="407"/>
      <c r="WKQ73" s="408"/>
      <c r="WKR73" s="409"/>
      <c r="WKS73" s="410"/>
      <c r="WKT73" s="411"/>
      <c r="WKU73" s="412"/>
      <c r="WKV73" s="406"/>
      <c r="WKW73" s="407"/>
      <c r="WKX73" s="408"/>
      <c r="WKY73" s="409"/>
      <c r="WKZ73" s="410"/>
      <c r="WLA73" s="411"/>
      <c r="WLB73" s="412"/>
      <c r="WLC73" s="406"/>
      <c r="WLD73" s="407"/>
      <c r="WLE73" s="408"/>
      <c r="WLF73" s="409"/>
      <c r="WLG73" s="410"/>
      <c r="WLH73" s="411"/>
      <c r="WLI73" s="412"/>
      <c r="WLJ73" s="406"/>
      <c r="WLK73" s="407"/>
      <c r="WLL73" s="408"/>
      <c r="WLM73" s="409"/>
      <c r="WLN73" s="410"/>
      <c r="WLO73" s="411"/>
      <c r="WLP73" s="412"/>
      <c r="WLQ73" s="406"/>
      <c r="WLR73" s="407"/>
      <c r="WLS73" s="408"/>
      <c r="WLT73" s="409"/>
      <c r="WLU73" s="410"/>
      <c r="WLV73" s="411"/>
      <c r="WLW73" s="412"/>
      <c r="WLX73" s="406"/>
      <c r="WLY73" s="407"/>
      <c r="WLZ73" s="408"/>
      <c r="WMA73" s="409"/>
      <c r="WMB73" s="410"/>
      <c r="WMC73" s="411"/>
      <c r="WMD73" s="412"/>
      <c r="WME73" s="406"/>
      <c r="WMF73" s="407"/>
      <c r="WMG73" s="408"/>
      <c r="WMH73" s="409"/>
      <c r="WMI73" s="410"/>
      <c r="WMJ73" s="411"/>
      <c r="WMK73" s="412"/>
      <c r="WML73" s="406"/>
      <c r="WMM73" s="407"/>
      <c r="WMN73" s="408"/>
      <c r="WMO73" s="409"/>
      <c r="WMP73" s="410"/>
      <c r="WMQ73" s="411"/>
      <c r="WMR73" s="412"/>
      <c r="WMS73" s="406"/>
      <c r="WMT73" s="407"/>
      <c r="WMU73" s="408"/>
      <c r="WMV73" s="409"/>
      <c r="WMW73" s="410"/>
      <c r="WMX73" s="411"/>
      <c r="WMY73" s="412"/>
      <c r="WMZ73" s="406"/>
      <c r="WNA73" s="407"/>
      <c r="WNB73" s="408"/>
      <c r="WNC73" s="409"/>
      <c r="WND73" s="410"/>
      <c r="WNE73" s="411"/>
      <c r="WNF73" s="412"/>
      <c r="WNG73" s="406"/>
      <c r="WNH73" s="407"/>
      <c r="WNI73" s="408"/>
      <c r="WNJ73" s="409"/>
      <c r="WNK73" s="410"/>
      <c r="WNL73" s="411"/>
      <c r="WNM73" s="412"/>
      <c r="WNN73" s="406"/>
      <c r="WNO73" s="407"/>
      <c r="WNP73" s="408"/>
      <c r="WNQ73" s="409"/>
      <c r="WNR73" s="410"/>
      <c r="WNS73" s="411"/>
      <c r="WNT73" s="412"/>
      <c r="WNU73" s="406"/>
      <c r="WNV73" s="407"/>
      <c r="WNW73" s="408"/>
      <c r="WNX73" s="409"/>
      <c r="WNY73" s="410"/>
      <c r="WNZ73" s="411"/>
      <c r="WOA73" s="412"/>
      <c r="WOB73" s="406"/>
      <c r="WOC73" s="407"/>
      <c r="WOD73" s="408"/>
      <c r="WOE73" s="409"/>
      <c r="WOF73" s="410"/>
      <c r="WOG73" s="411"/>
      <c r="WOH73" s="412"/>
      <c r="WOI73" s="406"/>
      <c r="WOJ73" s="407"/>
      <c r="WOK73" s="408"/>
      <c r="WOL73" s="409"/>
      <c r="WOM73" s="410"/>
      <c r="WON73" s="411"/>
      <c r="WOO73" s="412"/>
      <c r="WOP73" s="406"/>
      <c r="WOQ73" s="407"/>
      <c r="WOR73" s="408"/>
      <c r="WOS73" s="409"/>
      <c r="WOT73" s="410"/>
      <c r="WOU73" s="411"/>
      <c r="WOV73" s="412"/>
      <c r="WOW73" s="406"/>
      <c r="WOX73" s="407"/>
      <c r="WOY73" s="408"/>
      <c r="WOZ73" s="409"/>
      <c r="WPA73" s="410"/>
      <c r="WPB73" s="411"/>
      <c r="WPC73" s="412"/>
      <c r="WPD73" s="406"/>
      <c r="WPE73" s="407"/>
      <c r="WPF73" s="408"/>
      <c r="WPG73" s="409"/>
      <c r="WPH73" s="410"/>
      <c r="WPI73" s="411"/>
      <c r="WPJ73" s="412"/>
      <c r="WPK73" s="406"/>
      <c r="WPL73" s="407"/>
      <c r="WPM73" s="408"/>
      <c r="WPN73" s="409"/>
      <c r="WPO73" s="410"/>
      <c r="WPP73" s="411"/>
      <c r="WPQ73" s="412"/>
      <c r="WPR73" s="406"/>
      <c r="WPS73" s="407"/>
      <c r="WPT73" s="408"/>
      <c r="WPU73" s="409"/>
      <c r="WPV73" s="410"/>
      <c r="WPW73" s="411"/>
      <c r="WPX73" s="412"/>
      <c r="WPY73" s="406"/>
      <c r="WPZ73" s="407"/>
      <c r="WQA73" s="408"/>
      <c r="WQB73" s="409"/>
      <c r="WQC73" s="410"/>
      <c r="WQD73" s="411"/>
      <c r="WQE73" s="412"/>
      <c r="WQF73" s="406"/>
      <c r="WQG73" s="407"/>
      <c r="WQH73" s="408"/>
      <c r="WQI73" s="409"/>
      <c r="WQJ73" s="410"/>
      <c r="WQK73" s="411"/>
      <c r="WQL73" s="412"/>
      <c r="WQM73" s="406"/>
      <c r="WQN73" s="407"/>
      <c r="WQO73" s="408"/>
      <c r="WQP73" s="409"/>
      <c r="WQQ73" s="410"/>
      <c r="WQR73" s="411"/>
      <c r="WQS73" s="412"/>
      <c r="WQT73" s="406"/>
      <c r="WQU73" s="407"/>
      <c r="WQV73" s="408"/>
      <c r="WQW73" s="409"/>
      <c r="WQX73" s="410"/>
      <c r="WQY73" s="411"/>
      <c r="WQZ73" s="412"/>
      <c r="WRA73" s="406"/>
      <c r="WRB73" s="407"/>
      <c r="WRC73" s="408"/>
      <c r="WRD73" s="409"/>
      <c r="WRE73" s="410"/>
      <c r="WRF73" s="411"/>
      <c r="WRG73" s="412"/>
      <c r="WRH73" s="406"/>
      <c r="WRI73" s="407"/>
      <c r="WRJ73" s="408"/>
      <c r="WRK73" s="409"/>
      <c r="WRL73" s="410"/>
      <c r="WRM73" s="411"/>
      <c r="WRN73" s="412"/>
      <c r="WRO73" s="406"/>
      <c r="WRP73" s="407"/>
      <c r="WRQ73" s="408"/>
      <c r="WRR73" s="409"/>
      <c r="WRS73" s="410"/>
      <c r="WRT73" s="411"/>
      <c r="WRU73" s="412"/>
      <c r="WRV73" s="406"/>
      <c r="WRW73" s="407"/>
      <c r="WRX73" s="408"/>
      <c r="WRY73" s="409"/>
      <c r="WRZ73" s="410"/>
      <c r="WSA73" s="411"/>
      <c r="WSB73" s="412"/>
      <c r="WSC73" s="406"/>
      <c r="WSD73" s="407"/>
      <c r="WSE73" s="408"/>
      <c r="WSF73" s="409"/>
      <c r="WSG73" s="410"/>
      <c r="WSH73" s="411"/>
      <c r="WSI73" s="412"/>
      <c r="WSJ73" s="406"/>
      <c r="WSK73" s="407"/>
      <c r="WSL73" s="408"/>
      <c r="WSM73" s="409"/>
      <c r="WSN73" s="410"/>
      <c r="WSO73" s="411"/>
      <c r="WSP73" s="412"/>
      <c r="WSQ73" s="406"/>
      <c r="WSR73" s="407"/>
      <c r="WSS73" s="408"/>
      <c r="WST73" s="409"/>
      <c r="WSU73" s="410"/>
      <c r="WSV73" s="411"/>
      <c r="WSW73" s="412"/>
      <c r="WSX73" s="406"/>
      <c r="WSY73" s="407"/>
      <c r="WSZ73" s="408"/>
      <c r="WTA73" s="409"/>
      <c r="WTB73" s="410"/>
      <c r="WTC73" s="411"/>
      <c r="WTD73" s="412"/>
      <c r="WTE73" s="406"/>
      <c r="WTF73" s="407"/>
      <c r="WTG73" s="408"/>
      <c r="WTH73" s="409"/>
      <c r="WTI73" s="410"/>
      <c r="WTJ73" s="411"/>
      <c r="WTK73" s="412"/>
      <c r="WTL73" s="406"/>
      <c r="WTM73" s="407"/>
      <c r="WTN73" s="408"/>
      <c r="WTO73" s="409"/>
      <c r="WTP73" s="410"/>
      <c r="WTQ73" s="411"/>
      <c r="WTR73" s="412"/>
      <c r="WTS73" s="406"/>
      <c r="WTT73" s="407"/>
      <c r="WTU73" s="408"/>
      <c r="WTV73" s="409"/>
      <c r="WTW73" s="410"/>
      <c r="WTX73" s="411"/>
      <c r="WTY73" s="412"/>
      <c r="WTZ73" s="406"/>
      <c r="WUA73" s="407"/>
      <c r="WUB73" s="408"/>
      <c r="WUC73" s="409"/>
      <c r="WUD73" s="410"/>
      <c r="WUE73" s="411"/>
      <c r="WUF73" s="412"/>
      <c r="WUG73" s="406"/>
      <c r="WUH73" s="407"/>
      <c r="WUI73" s="408"/>
      <c r="WUJ73" s="409"/>
      <c r="WUK73" s="410"/>
      <c r="WUL73" s="411"/>
      <c r="WUM73" s="412"/>
      <c r="WUN73" s="406"/>
      <c r="WUO73" s="407"/>
      <c r="WUP73" s="408"/>
      <c r="WUQ73" s="409"/>
      <c r="WUR73" s="410"/>
      <c r="WUS73" s="411"/>
      <c r="WUT73" s="412"/>
      <c r="WUU73" s="406"/>
      <c r="WUV73" s="407"/>
      <c r="WUW73" s="408"/>
      <c r="WUX73" s="409"/>
      <c r="WUY73" s="410"/>
      <c r="WUZ73" s="411"/>
      <c r="WVA73" s="412"/>
      <c r="WVB73" s="406"/>
      <c r="WVC73" s="407"/>
      <c r="WVD73" s="408"/>
      <c r="WVE73" s="409"/>
      <c r="WVF73" s="410"/>
      <c r="WVG73" s="411"/>
      <c r="WVH73" s="412"/>
      <c r="WVI73" s="406"/>
      <c r="WVJ73" s="407"/>
      <c r="WVK73" s="408"/>
      <c r="WVL73" s="409"/>
      <c r="WVM73" s="410"/>
      <c r="WVN73" s="411"/>
      <c r="WVO73" s="412"/>
      <c r="WVP73" s="406"/>
      <c r="WVQ73" s="407"/>
      <c r="WVR73" s="408"/>
      <c r="WVS73" s="409"/>
      <c r="WVT73" s="410"/>
      <c r="WVU73" s="411"/>
      <c r="WVV73" s="412"/>
      <c r="WVW73" s="406"/>
      <c r="WVX73" s="407"/>
      <c r="WVY73" s="408"/>
      <c r="WVZ73" s="409"/>
      <c r="WWA73" s="410"/>
      <c r="WWB73" s="411"/>
      <c r="WWC73" s="412"/>
      <c r="WWD73" s="406"/>
      <c r="WWE73" s="407"/>
      <c r="WWF73" s="408"/>
      <c r="WWG73" s="409"/>
      <c r="WWH73" s="410"/>
      <c r="WWI73" s="411"/>
      <c r="WWJ73" s="412"/>
      <c r="WWK73" s="406"/>
      <c r="WWL73" s="407"/>
      <c r="WWM73" s="408"/>
      <c r="WWN73" s="409"/>
      <c r="WWO73" s="410"/>
      <c r="WWP73" s="411"/>
      <c r="WWQ73" s="412"/>
      <c r="WWR73" s="406"/>
      <c r="WWS73" s="407"/>
      <c r="WWT73" s="408"/>
      <c r="WWU73" s="409"/>
      <c r="WWV73" s="410"/>
      <c r="WWW73" s="411"/>
      <c r="WWX73" s="412"/>
      <c r="WWY73" s="406"/>
      <c r="WWZ73" s="407"/>
      <c r="WXA73" s="408"/>
      <c r="WXB73" s="409"/>
      <c r="WXC73" s="410"/>
      <c r="WXD73" s="411"/>
      <c r="WXE73" s="412"/>
      <c r="WXF73" s="406"/>
      <c r="WXG73" s="407"/>
      <c r="WXH73" s="408"/>
      <c r="WXI73" s="409"/>
      <c r="WXJ73" s="410"/>
      <c r="WXK73" s="411"/>
      <c r="WXL73" s="412"/>
      <c r="WXM73" s="406"/>
      <c r="WXN73" s="407"/>
      <c r="WXO73" s="408"/>
      <c r="WXP73" s="409"/>
      <c r="WXQ73" s="410"/>
      <c r="WXR73" s="411"/>
      <c r="WXS73" s="412"/>
      <c r="WXT73" s="406"/>
      <c r="WXU73" s="407"/>
      <c r="WXV73" s="408"/>
      <c r="WXW73" s="409"/>
      <c r="WXX73" s="410"/>
      <c r="WXY73" s="411"/>
      <c r="WXZ73" s="412"/>
      <c r="WYA73" s="406"/>
      <c r="WYB73" s="407"/>
      <c r="WYC73" s="408"/>
      <c r="WYD73" s="409"/>
      <c r="WYE73" s="410"/>
      <c r="WYF73" s="411"/>
      <c r="WYG73" s="412"/>
      <c r="WYH73" s="406"/>
      <c r="WYI73" s="407"/>
      <c r="WYJ73" s="408"/>
      <c r="WYK73" s="409"/>
      <c r="WYL73" s="410"/>
      <c r="WYM73" s="411"/>
      <c r="WYN73" s="412"/>
      <c r="WYO73" s="406"/>
      <c r="WYP73" s="407"/>
      <c r="WYQ73" s="408"/>
      <c r="WYR73" s="409"/>
      <c r="WYS73" s="410"/>
      <c r="WYT73" s="411"/>
      <c r="WYU73" s="412"/>
      <c r="WYV73" s="406"/>
      <c r="WYW73" s="407"/>
      <c r="WYX73" s="408"/>
      <c r="WYY73" s="409"/>
      <c r="WYZ73" s="410"/>
      <c r="WZA73" s="411"/>
      <c r="WZB73" s="412"/>
      <c r="WZC73" s="406"/>
      <c r="WZD73" s="407"/>
      <c r="WZE73" s="408"/>
      <c r="WZF73" s="409"/>
      <c r="WZG73" s="410"/>
      <c r="WZH73" s="411"/>
      <c r="WZI73" s="412"/>
      <c r="WZJ73" s="406"/>
      <c r="WZK73" s="407"/>
      <c r="WZL73" s="408"/>
      <c r="WZM73" s="409"/>
      <c r="WZN73" s="410"/>
      <c r="WZO73" s="411"/>
      <c r="WZP73" s="412"/>
      <c r="WZQ73" s="406"/>
      <c r="WZR73" s="407"/>
      <c r="WZS73" s="408"/>
      <c r="WZT73" s="409"/>
      <c r="WZU73" s="410"/>
      <c r="WZV73" s="411"/>
      <c r="WZW73" s="412"/>
      <c r="WZX73" s="406"/>
      <c r="WZY73" s="407"/>
      <c r="WZZ73" s="408"/>
      <c r="XAA73" s="409"/>
      <c r="XAB73" s="410"/>
      <c r="XAC73" s="411"/>
      <c r="XAD73" s="412"/>
      <c r="XAE73" s="406"/>
      <c r="XAF73" s="407"/>
      <c r="XAG73" s="408"/>
      <c r="XAH73" s="409"/>
      <c r="XAI73" s="410"/>
      <c r="XAJ73" s="411"/>
      <c r="XAK73" s="412"/>
      <c r="XAL73" s="406"/>
      <c r="XAM73" s="407"/>
      <c r="XAN73" s="408"/>
      <c r="XAO73" s="409"/>
      <c r="XAP73" s="410"/>
      <c r="XAQ73" s="411"/>
      <c r="XAR73" s="412"/>
      <c r="XAS73" s="406"/>
      <c r="XAT73" s="407"/>
      <c r="XAU73" s="408"/>
      <c r="XAV73" s="409"/>
      <c r="XAW73" s="410"/>
      <c r="XAX73" s="411"/>
      <c r="XAY73" s="412"/>
      <c r="XAZ73" s="406"/>
      <c r="XBA73" s="407"/>
      <c r="XBB73" s="408"/>
      <c r="XBC73" s="409"/>
      <c r="XBD73" s="410"/>
      <c r="XBE73" s="411"/>
      <c r="XBF73" s="412"/>
      <c r="XBG73" s="406"/>
      <c r="XBH73" s="407"/>
      <c r="XBI73" s="408"/>
      <c r="XBJ73" s="409"/>
      <c r="XBK73" s="410"/>
      <c r="XBL73" s="411"/>
      <c r="XBM73" s="412"/>
      <c r="XBN73" s="406"/>
      <c r="XBO73" s="407"/>
      <c r="XBP73" s="408"/>
      <c r="XBQ73" s="409"/>
      <c r="XBR73" s="410"/>
      <c r="XBS73" s="411"/>
      <c r="XBT73" s="412"/>
      <c r="XBU73" s="406"/>
      <c r="XBV73" s="407"/>
      <c r="XBW73" s="408"/>
      <c r="XBX73" s="409"/>
      <c r="XBY73" s="410"/>
      <c r="XBZ73" s="411"/>
      <c r="XCA73" s="412"/>
      <c r="XCB73" s="406"/>
      <c r="XCC73" s="407"/>
      <c r="XCD73" s="408"/>
      <c r="XCE73" s="409"/>
      <c r="XCF73" s="410"/>
      <c r="XCG73" s="411"/>
      <c r="XCH73" s="412"/>
      <c r="XCI73" s="406"/>
      <c r="XCJ73" s="407"/>
      <c r="XCK73" s="408"/>
      <c r="XCL73" s="409"/>
      <c r="XCM73" s="410"/>
      <c r="XCN73" s="411"/>
      <c r="XCO73" s="412"/>
      <c r="XCP73" s="406"/>
      <c r="XCQ73" s="407"/>
      <c r="XCR73" s="408"/>
      <c r="XCS73" s="409"/>
      <c r="XCT73" s="410"/>
      <c r="XCU73" s="411"/>
      <c r="XCV73" s="412"/>
      <c r="XCW73" s="406"/>
      <c r="XCX73" s="407"/>
      <c r="XCY73" s="408"/>
      <c r="XCZ73" s="409"/>
      <c r="XDA73" s="410"/>
      <c r="XDB73" s="411"/>
      <c r="XDC73" s="412"/>
      <c r="XDD73" s="406"/>
      <c r="XDE73" s="407"/>
      <c r="XDF73" s="408"/>
      <c r="XDG73" s="409"/>
      <c r="XDH73" s="410"/>
      <c r="XDI73" s="411"/>
      <c r="XDJ73" s="412"/>
      <c r="XDK73" s="406"/>
      <c r="XDL73" s="407"/>
      <c r="XDM73" s="408"/>
      <c r="XDN73" s="409"/>
      <c r="XDO73" s="410"/>
      <c r="XDP73" s="411"/>
      <c r="XDQ73" s="412"/>
      <c r="XDR73" s="406"/>
      <c r="XDS73" s="407"/>
      <c r="XDT73" s="408"/>
      <c r="XDU73" s="409"/>
      <c r="XDV73" s="410"/>
      <c r="XDW73" s="411"/>
      <c r="XDX73" s="412"/>
      <c r="XDY73" s="406"/>
      <c r="XDZ73" s="407"/>
      <c r="XEA73" s="408"/>
      <c r="XEB73" s="409"/>
      <c r="XEC73" s="410"/>
      <c r="XED73" s="411"/>
      <c r="XEE73" s="412"/>
      <c r="XEF73" s="406"/>
      <c r="XEG73" s="407"/>
      <c r="XEH73" s="408"/>
      <c r="XEI73" s="409"/>
      <c r="XEJ73" s="410"/>
      <c r="XEK73" s="411"/>
      <c r="XEL73" s="412"/>
      <c r="XEM73" s="406"/>
      <c r="XEN73" s="407"/>
      <c r="XEO73" s="408"/>
      <c r="XEP73" s="409"/>
      <c r="XEQ73" s="410"/>
      <c r="XER73" s="411"/>
      <c r="XES73" s="412"/>
      <c r="XET73" s="406"/>
      <c r="XEU73" s="407"/>
      <c r="XEV73" s="408"/>
      <c r="XEW73" s="409"/>
      <c r="XEX73" s="410"/>
      <c r="XEY73" s="411"/>
      <c r="XEZ73" s="412"/>
      <c r="XFA73" s="406"/>
      <c r="XFB73" s="407"/>
      <c r="XFC73" s="408"/>
      <c r="XFD73" s="409"/>
    </row>
    <row r="74" spans="1:16384" s="10" customFormat="1" ht="90" x14ac:dyDescent="0.2">
      <c r="A74" s="713"/>
      <c r="B74" s="387" t="s">
        <v>901</v>
      </c>
      <c r="C74" s="397">
        <v>16000000</v>
      </c>
      <c r="D74" s="397">
        <v>16000000</v>
      </c>
      <c r="E74" s="390">
        <f t="shared" si="6"/>
        <v>0</v>
      </c>
      <c r="F74" s="398">
        <v>42577</v>
      </c>
      <c r="G74" s="619" t="s">
        <v>1132</v>
      </c>
      <c r="H74" s="406"/>
      <c r="I74" s="407"/>
      <c r="J74" s="408"/>
      <c r="K74" s="409"/>
      <c r="L74" s="410"/>
      <c r="M74" s="411"/>
      <c r="N74" s="412"/>
      <c r="O74" s="406"/>
      <c r="P74" s="407"/>
      <c r="Q74" s="408"/>
      <c r="R74" s="409"/>
      <c r="S74" s="410"/>
      <c r="T74" s="411"/>
      <c r="U74" s="412"/>
      <c r="V74" s="406"/>
      <c r="W74" s="407"/>
      <c r="X74" s="408"/>
      <c r="Y74" s="409"/>
      <c r="Z74" s="410"/>
      <c r="AA74" s="411"/>
      <c r="AB74" s="412"/>
      <c r="AC74" s="406"/>
      <c r="AD74" s="407"/>
      <c r="AE74" s="408"/>
      <c r="AF74" s="409"/>
      <c r="AG74" s="410"/>
      <c r="AH74" s="411"/>
      <c r="AI74" s="412"/>
      <c r="AJ74" s="406"/>
      <c r="AK74" s="407"/>
      <c r="AL74" s="408"/>
      <c r="AM74" s="409"/>
      <c r="AN74" s="410"/>
      <c r="AO74" s="411"/>
      <c r="AP74" s="412"/>
      <c r="AQ74" s="406"/>
      <c r="AR74" s="407"/>
      <c r="AS74" s="408"/>
      <c r="AT74" s="409"/>
      <c r="AU74" s="410"/>
      <c r="AV74" s="411"/>
      <c r="AW74" s="412"/>
      <c r="AX74" s="406"/>
      <c r="AY74" s="407"/>
      <c r="AZ74" s="408"/>
      <c r="BA74" s="409"/>
      <c r="BB74" s="410"/>
      <c r="BC74" s="411"/>
      <c r="BD74" s="412"/>
      <c r="BE74" s="406"/>
      <c r="BF74" s="407"/>
      <c r="BG74" s="408"/>
      <c r="BH74" s="409"/>
      <c r="BI74" s="410"/>
      <c r="BJ74" s="411"/>
      <c r="BK74" s="412"/>
      <c r="BL74" s="406"/>
      <c r="BM74" s="407"/>
      <c r="BN74" s="408"/>
      <c r="BO74" s="409"/>
      <c r="BP74" s="410"/>
      <c r="BQ74" s="411"/>
      <c r="BR74" s="412"/>
      <c r="BS74" s="406"/>
      <c r="BT74" s="407"/>
      <c r="BU74" s="408"/>
      <c r="BV74" s="409"/>
      <c r="BW74" s="410"/>
      <c r="BX74" s="411"/>
      <c r="BY74" s="412"/>
      <c r="BZ74" s="406"/>
      <c r="CA74" s="407"/>
      <c r="CB74" s="408"/>
      <c r="CC74" s="409"/>
      <c r="CD74" s="410"/>
      <c r="CE74" s="411"/>
      <c r="CF74" s="412"/>
      <c r="CG74" s="406"/>
      <c r="CH74" s="407"/>
      <c r="CI74" s="408"/>
      <c r="CJ74" s="409"/>
      <c r="CK74" s="410"/>
      <c r="CL74" s="411"/>
      <c r="CM74" s="412"/>
      <c r="CN74" s="406"/>
      <c r="CO74" s="407"/>
      <c r="CP74" s="408"/>
      <c r="CQ74" s="409"/>
      <c r="CR74" s="410"/>
      <c r="CS74" s="411"/>
      <c r="CT74" s="412"/>
      <c r="CU74" s="406"/>
      <c r="CV74" s="407"/>
      <c r="CW74" s="408"/>
      <c r="CX74" s="409"/>
      <c r="CY74" s="410"/>
      <c r="CZ74" s="411"/>
      <c r="DA74" s="412"/>
      <c r="DB74" s="406"/>
      <c r="DC74" s="407"/>
      <c r="DD74" s="408"/>
      <c r="DE74" s="409"/>
      <c r="DF74" s="410"/>
      <c r="DG74" s="411"/>
      <c r="DH74" s="412"/>
      <c r="DI74" s="406"/>
      <c r="DJ74" s="407"/>
      <c r="DK74" s="408"/>
      <c r="DL74" s="409"/>
      <c r="DM74" s="410"/>
      <c r="DN74" s="411"/>
      <c r="DO74" s="412"/>
      <c r="DP74" s="406"/>
      <c r="DQ74" s="407"/>
      <c r="DR74" s="408"/>
      <c r="DS74" s="409"/>
      <c r="DT74" s="410"/>
      <c r="DU74" s="411"/>
      <c r="DV74" s="412"/>
      <c r="DW74" s="406"/>
      <c r="DX74" s="407"/>
      <c r="DY74" s="408"/>
      <c r="DZ74" s="409"/>
      <c r="EA74" s="410"/>
      <c r="EB74" s="411"/>
      <c r="EC74" s="412"/>
      <c r="ED74" s="406"/>
      <c r="EE74" s="407"/>
      <c r="EF74" s="408"/>
      <c r="EG74" s="409"/>
      <c r="EH74" s="410"/>
      <c r="EI74" s="411"/>
      <c r="EJ74" s="412"/>
      <c r="EK74" s="406"/>
      <c r="EL74" s="407"/>
      <c r="EM74" s="408"/>
      <c r="EN74" s="409"/>
      <c r="EO74" s="410"/>
      <c r="EP74" s="411"/>
      <c r="EQ74" s="412"/>
      <c r="ER74" s="406"/>
      <c r="ES74" s="407"/>
      <c r="ET74" s="408"/>
      <c r="EU74" s="409"/>
      <c r="EV74" s="410"/>
      <c r="EW74" s="411"/>
      <c r="EX74" s="412"/>
      <c r="EY74" s="406"/>
      <c r="EZ74" s="407"/>
      <c r="FA74" s="408"/>
      <c r="FB74" s="409"/>
      <c r="FC74" s="410"/>
      <c r="FD74" s="411"/>
      <c r="FE74" s="412"/>
      <c r="FF74" s="406"/>
      <c r="FG74" s="407"/>
      <c r="FH74" s="408"/>
      <c r="FI74" s="409"/>
      <c r="FJ74" s="410"/>
      <c r="FK74" s="411"/>
      <c r="FL74" s="412"/>
      <c r="FM74" s="406"/>
      <c r="FN74" s="407"/>
      <c r="FO74" s="408"/>
      <c r="FP74" s="409"/>
      <c r="FQ74" s="410"/>
      <c r="FR74" s="411"/>
      <c r="FS74" s="412"/>
      <c r="FT74" s="406"/>
      <c r="FU74" s="407"/>
      <c r="FV74" s="408"/>
      <c r="FW74" s="409"/>
      <c r="FX74" s="410"/>
      <c r="FY74" s="411"/>
      <c r="FZ74" s="412"/>
      <c r="GA74" s="406"/>
      <c r="GB74" s="407"/>
      <c r="GC74" s="408"/>
      <c r="GD74" s="409"/>
      <c r="GE74" s="410"/>
      <c r="GF74" s="411"/>
      <c r="GG74" s="412"/>
      <c r="GH74" s="406"/>
      <c r="GI74" s="407"/>
      <c r="GJ74" s="408"/>
      <c r="GK74" s="409"/>
      <c r="GL74" s="410"/>
      <c r="GM74" s="411"/>
      <c r="GN74" s="412"/>
      <c r="GO74" s="406"/>
      <c r="GP74" s="407"/>
      <c r="GQ74" s="408"/>
      <c r="GR74" s="409"/>
      <c r="GS74" s="410"/>
      <c r="GT74" s="411"/>
      <c r="GU74" s="412"/>
      <c r="GV74" s="406"/>
      <c r="GW74" s="407"/>
      <c r="GX74" s="408"/>
      <c r="GY74" s="409"/>
      <c r="GZ74" s="410"/>
      <c r="HA74" s="411"/>
      <c r="HB74" s="412"/>
      <c r="HC74" s="406"/>
      <c r="HD74" s="407"/>
      <c r="HE74" s="408"/>
      <c r="HF74" s="409"/>
      <c r="HG74" s="410"/>
      <c r="HH74" s="411"/>
      <c r="HI74" s="412"/>
      <c r="HJ74" s="406"/>
      <c r="HK74" s="407"/>
      <c r="HL74" s="408"/>
      <c r="HM74" s="409"/>
      <c r="HN74" s="410"/>
      <c r="HO74" s="411"/>
      <c r="HP74" s="412"/>
      <c r="HQ74" s="406"/>
      <c r="HR74" s="407"/>
      <c r="HS74" s="408"/>
      <c r="HT74" s="409"/>
      <c r="HU74" s="410"/>
      <c r="HV74" s="411"/>
      <c r="HW74" s="412"/>
      <c r="HX74" s="406"/>
      <c r="HY74" s="407"/>
      <c r="HZ74" s="408"/>
      <c r="IA74" s="409"/>
      <c r="IB74" s="410"/>
      <c r="IC74" s="411"/>
      <c r="ID74" s="412"/>
      <c r="IE74" s="406"/>
      <c r="IF74" s="407"/>
      <c r="IG74" s="408"/>
      <c r="IH74" s="409"/>
      <c r="II74" s="410"/>
      <c r="IJ74" s="411"/>
      <c r="IK74" s="412"/>
      <c r="IL74" s="406"/>
      <c r="IM74" s="407"/>
      <c r="IN74" s="408"/>
      <c r="IO74" s="409"/>
      <c r="IP74" s="410"/>
      <c r="IQ74" s="411"/>
      <c r="IR74" s="412"/>
      <c r="IS74" s="406"/>
      <c r="IT74" s="407"/>
      <c r="IU74" s="408"/>
      <c r="IV74" s="409"/>
      <c r="IW74" s="410"/>
      <c r="IX74" s="411"/>
      <c r="IY74" s="412"/>
      <c r="IZ74" s="406"/>
      <c r="JA74" s="407"/>
      <c r="JB74" s="408"/>
      <c r="JC74" s="409"/>
      <c r="JD74" s="410"/>
      <c r="JE74" s="411"/>
      <c r="JF74" s="412"/>
      <c r="JG74" s="406"/>
      <c r="JH74" s="407"/>
      <c r="JI74" s="408"/>
      <c r="JJ74" s="409"/>
      <c r="JK74" s="410"/>
      <c r="JL74" s="411"/>
      <c r="JM74" s="412"/>
      <c r="JN74" s="406"/>
      <c r="JO74" s="407"/>
      <c r="JP74" s="408"/>
      <c r="JQ74" s="409"/>
      <c r="JR74" s="410"/>
      <c r="JS74" s="411"/>
      <c r="JT74" s="412"/>
      <c r="JU74" s="406"/>
      <c r="JV74" s="407"/>
      <c r="JW74" s="408"/>
      <c r="JX74" s="409"/>
      <c r="JY74" s="410"/>
      <c r="JZ74" s="411"/>
      <c r="KA74" s="412"/>
      <c r="KB74" s="406"/>
      <c r="KC74" s="407"/>
      <c r="KD74" s="408"/>
      <c r="KE74" s="409"/>
      <c r="KF74" s="410"/>
      <c r="KG74" s="411"/>
      <c r="KH74" s="412"/>
      <c r="KI74" s="406"/>
      <c r="KJ74" s="407"/>
      <c r="KK74" s="408"/>
      <c r="KL74" s="409"/>
      <c r="KM74" s="410"/>
      <c r="KN74" s="411"/>
      <c r="KO74" s="412"/>
      <c r="KP74" s="406"/>
      <c r="KQ74" s="407"/>
      <c r="KR74" s="408"/>
      <c r="KS74" s="409"/>
      <c r="KT74" s="410"/>
      <c r="KU74" s="411"/>
      <c r="KV74" s="412"/>
      <c r="KW74" s="406"/>
      <c r="KX74" s="407"/>
      <c r="KY74" s="408"/>
      <c r="KZ74" s="409"/>
      <c r="LA74" s="410"/>
      <c r="LB74" s="411"/>
      <c r="LC74" s="412"/>
      <c r="LD74" s="406"/>
      <c r="LE74" s="407"/>
      <c r="LF74" s="408"/>
      <c r="LG74" s="409"/>
      <c r="LH74" s="410"/>
      <c r="LI74" s="411"/>
      <c r="LJ74" s="412"/>
      <c r="LK74" s="406"/>
      <c r="LL74" s="407"/>
      <c r="LM74" s="408"/>
      <c r="LN74" s="409"/>
      <c r="LO74" s="410"/>
      <c r="LP74" s="411"/>
      <c r="LQ74" s="412"/>
      <c r="LR74" s="406"/>
      <c r="LS74" s="407"/>
      <c r="LT74" s="408"/>
      <c r="LU74" s="409"/>
      <c r="LV74" s="410"/>
      <c r="LW74" s="411"/>
      <c r="LX74" s="412"/>
      <c r="LY74" s="406"/>
      <c r="LZ74" s="407"/>
      <c r="MA74" s="408"/>
      <c r="MB74" s="409"/>
      <c r="MC74" s="410"/>
      <c r="MD74" s="411"/>
      <c r="ME74" s="412"/>
      <c r="MF74" s="406"/>
      <c r="MG74" s="407"/>
      <c r="MH74" s="408"/>
      <c r="MI74" s="409"/>
      <c r="MJ74" s="410"/>
      <c r="MK74" s="411"/>
      <c r="ML74" s="412"/>
      <c r="MM74" s="406"/>
      <c r="MN74" s="407"/>
      <c r="MO74" s="408"/>
      <c r="MP74" s="409"/>
      <c r="MQ74" s="410"/>
      <c r="MR74" s="411"/>
      <c r="MS74" s="412"/>
      <c r="MT74" s="406"/>
      <c r="MU74" s="407"/>
      <c r="MV74" s="408"/>
      <c r="MW74" s="409"/>
      <c r="MX74" s="410"/>
      <c r="MY74" s="411"/>
      <c r="MZ74" s="412"/>
      <c r="NA74" s="406"/>
      <c r="NB74" s="407"/>
      <c r="NC74" s="408"/>
      <c r="ND74" s="409"/>
      <c r="NE74" s="410"/>
      <c r="NF74" s="411"/>
      <c r="NG74" s="412"/>
      <c r="NH74" s="406"/>
      <c r="NI74" s="407"/>
      <c r="NJ74" s="408"/>
      <c r="NK74" s="409"/>
      <c r="NL74" s="410"/>
      <c r="NM74" s="411"/>
      <c r="NN74" s="412"/>
      <c r="NO74" s="406"/>
      <c r="NP74" s="407"/>
      <c r="NQ74" s="408"/>
      <c r="NR74" s="409"/>
      <c r="NS74" s="410"/>
      <c r="NT74" s="411"/>
      <c r="NU74" s="412"/>
      <c r="NV74" s="406"/>
      <c r="NW74" s="407"/>
      <c r="NX74" s="408"/>
      <c r="NY74" s="409"/>
      <c r="NZ74" s="410"/>
      <c r="OA74" s="411"/>
      <c r="OB74" s="412"/>
      <c r="OC74" s="406"/>
      <c r="OD74" s="407"/>
      <c r="OE74" s="408"/>
      <c r="OF74" s="409"/>
      <c r="OG74" s="410"/>
      <c r="OH74" s="411"/>
      <c r="OI74" s="412"/>
      <c r="OJ74" s="406"/>
      <c r="OK74" s="407"/>
      <c r="OL74" s="408"/>
      <c r="OM74" s="409"/>
      <c r="ON74" s="410"/>
      <c r="OO74" s="411"/>
      <c r="OP74" s="412"/>
      <c r="OQ74" s="406"/>
      <c r="OR74" s="407"/>
      <c r="OS74" s="408"/>
      <c r="OT74" s="409"/>
      <c r="OU74" s="410"/>
      <c r="OV74" s="411"/>
      <c r="OW74" s="412"/>
      <c r="OX74" s="406"/>
      <c r="OY74" s="407"/>
      <c r="OZ74" s="408"/>
      <c r="PA74" s="409"/>
      <c r="PB74" s="410"/>
      <c r="PC74" s="411"/>
      <c r="PD74" s="412"/>
      <c r="PE74" s="406"/>
      <c r="PF74" s="407"/>
      <c r="PG74" s="408"/>
      <c r="PH74" s="409"/>
      <c r="PI74" s="410"/>
      <c r="PJ74" s="411"/>
      <c r="PK74" s="412"/>
      <c r="PL74" s="406"/>
      <c r="PM74" s="407"/>
      <c r="PN74" s="408"/>
      <c r="PO74" s="409"/>
      <c r="PP74" s="410"/>
      <c r="PQ74" s="411"/>
      <c r="PR74" s="412"/>
      <c r="PS74" s="406"/>
      <c r="PT74" s="407"/>
      <c r="PU74" s="408"/>
      <c r="PV74" s="409"/>
      <c r="PW74" s="410"/>
      <c r="PX74" s="411"/>
      <c r="PY74" s="412"/>
      <c r="PZ74" s="406"/>
      <c r="QA74" s="407"/>
      <c r="QB74" s="408"/>
      <c r="QC74" s="409"/>
      <c r="QD74" s="410"/>
      <c r="QE74" s="411"/>
      <c r="QF74" s="412"/>
      <c r="QG74" s="406"/>
      <c r="QH74" s="407"/>
      <c r="QI74" s="408"/>
      <c r="QJ74" s="409"/>
      <c r="QK74" s="410"/>
      <c r="QL74" s="411"/>
      <c r="QM74" s="412"/>
      <c r="QN74" s="406"/>
      <c r="QO74" s="407"/>
      <c r="QP74" s="408"/>
      <c r="QQ74" s="409"/>
      <c r="QR74" s="410"/>
      <c r="QS74" s="411"/>
      <c r="QT74" s="412"/>
      <c r="QU74" s="406"/>
      <c r="QV74" s="407"/>
      <c r="QW74" s="408"/>
      <c r="QX74" s="409"/>
      <c r="QY74" s="410"/>
      <c r="QZ74" s="411"/>
      <c r="RA74" s="412"/>
      <c r="RB74" s="406"/>
      <c r="RC74" s="407"/>
      <c r="RD74" s="408"/>
      <c r="RE74" s="409"/>
      <c r="RF74" s="410"/>
      <c r="RG74" s="411"/>
      <c r="RH74" s="412"/>
      <c r="RI74" s="406"/>
      <c r="RJ74" s="407"/>
      <c r="RK74" s="408"/>
      <c r="RL74" s="409"/>
      <c r="RM74" s="410"/>
      <c r="RN74" s="411"/>
      <c r="RO74" s="412"/>
      <c r="RP74" s="406"/>
      <c r="RQ74" s="407"/>
      <c r="RR74" s="408"/>
      <c r="RS74" s="409"/>
      <c r="RT74" s="410"/>
      <c r="RU74" s="411"/>
      <c r="RV74" s="412"/>
      <c r="RW74" s="406"/>
      <c r="RX74" s="407"/>
      <c r="RY74" s="408"/>
      <c r="RZ74" s="409"/>
      <c r="SA74" s="410"/>
      <c r="SB74" s="411"/>
      <c r="SC74" s="412"/>
      <c r="SD74" s="406"/>
      <c r="SE74" s="407"/>
      <c r="SF74" s="408"/>
      <c r="SG74" s="409"/>
      <c r="SH74" s="410"/>
      <c r="SI74" s="411"/>
      <c r="SJ74" s="412"/>
      <c r="SK74" s="406"/>
      <c r="SL74" s="407"/>
      <c r="SM74" s="408"/>
      <c r="SN74" s="409"/>
      <c r="SO74" s="410"/>
      <c r="SP74" s="411"/>
      <c r="SQ74" s="412"/>
      <c r="SR74" s="406"/>
      <c r="SS74" s="407"/>
      <c r="ST74" s="408"/>
      <c r="SU74" s="409"/>
      <c r="SV74" s="410"/>
      <c r="SW74" s="411"/>
      <c r="SX74" s="412"/>
      <c r="SY74" s="406"/>
      <c r="SZ74" s="407"/>
      <c r="TA74" s="408"/>
      <c r="TB74" s="409"/>
      <c r="TC74" s="410"/>
      <c r="TD74" s="411"/>
      <c r="TE74" s="412"/>
      <c r="TF74" s="406"/>
      <c r="TG74" s="407"/>
      <c r="TH74" s="408"/>
      <c r="TI74" s="409"/>
      <c r="TJ74" s="410"/>
      <c r="TK74" s="411"/>
      <c r="TL74" s="412"/>
      <c r="TM74" s="406"/>
      <c r="TN74" s="407"/>
      <c r="TO74" s="408"/>
      <c r="TP74" s="409"/>
      <c r="TQ74" s="410"/>
      <c r="TR74" s="411"/>
      <c r="TS74" s="412"/>
      <c r="TT74" s="406"/>
      <c r="TU74" s="407"/>
      <c r="TV74" s="408"/>
      <c r="TW74" s="409"/>
      <c r="TX74" s="410"/>
      <c r="TY74" s="411"/>
      <c r="TZ74" s="412"/>
      <c r="UA74" s="406"/>
      <c r="UB74" s="407"/>
      <c r="UC74" s="408"/>
      <c r="UD74" s="409"/>
      <c r="UE74" s="410"/>
      <c r="UF74" s="411"/>
      <c r="UG74" s="412"/>
      <c r="UH74" s="406"/>
      <c r="UI74" s="407"/>
      <c r="UJ74" s="408"/>
      <c r="UK74" s="409"/>
      <c r="UL74" s="410"/>
      <c r="UM74" s="411"/>
      <c r="UN74" s="412"/>
      <c r="UO74" s="406"/>
      <c r="UP74" s="407"/>
      <c r="UQ74" s="408"/>
      <c r="UR74" s="409"/>
      <c r="US74" s="410"/>
      <c r="UT74" s="411"/>
      <c r="UU74" s="412"/>
      <c r="UV74" s="406"/>
      <c r="UW74" s="407"/>
      <c r="UX74" s="408"/>
      <c r="UY74" s="409"/>
      <c r="UZ74" s="410"/>
      <c r="VA74" s="411"/>
      <c r="VB74" s="412"/>
      <c r="VC74" s="406"/>
      <c r="VD74" s="407"/>
      <c r="VE74" s="408"/>
      <c r="VF74" s="409"/>
      <c r="VG74" s="410"/>
      <c r="VH74" s="411"/>
      <c r="VI74" s="412"/>
      <c r="VJ74" s="406"/>
      <c r="VK74" s="407"/>
      <c r="VL74" s="408"/>
      <c r="VM74" s="409"/>
      <c r="VN74" s="410"/>
      <c r="VO74" s="411"/>
      <c r="VP74" s="412"/>
      <c r="VQ74" s="406"/>
      <c r="VR74" s="407"/>
      <c r="VS74" s="408"/>
      <c r="VT74" s="409"/>
      <c r="VU74" s="410"/>
      <c r="VV74" s="411"/>
      <c r="VW74" s="412"/>
      <c r="VX74" s="406"/>
      <c r="VY74" s="407"/>
      <c r="VZ74" s="408"/>
      <c r="WA74" s="409"/>
      <c r="WB74" s="410"/>
      <c r="WC74" s="411"/>
      <c r="WD74" s="412"/>
      <c r="WE74" s="406"/>
      <c r="WF74" s="407"/>
      <c r="WG74" s="408"/>
      <c r="WH74" s="409"/>
      <c r="WI74" s="410"/>
      <c r="WJ74" s="411"/>
      <c r="WK74" s="412"/>
      <c r="WL74" s="406"/>
      <c r="WM74" s="407"/>
      <c r="WN74" s="408"/>
      <c r="WO74" s="409"/>
      <c r="WP74" s="410"/>
      <c r="WQ74" s="411"/>
      <c r="WR74" s="412"/>
      <c r="WS74" s="406"/>
      <c r="WT74" s="407"/>
      <c r="WU74" s="408"/>
      <c r="WV74" s="409"/>
      <c r="WW74" s="410"/>
      <c r="WX74" s="411"/>
      <c r="WY74" s="412"/>
      <c r="WZ74" s="406"/>
      <c r="XA74" s="407"/>
      <c r="XB74" s="408"/>
      <c r="XC74" s="409"/>
      <c r="XD74" s="410"/>
      <c r="XE74" s="411"/>
      <c r="XF74" s="412"/>
      <c r="XG74" s="406"/>
      <c r="XH74" s="407"/>
      <c r="XI74" s="408"/>
      <c r="XJ74" s="409"/>
      <c r="XK74" s="410"/>
      <c r="XL74" s="411"/>
      <c r="XM74" s="412"/>
      <c r="XN74" s="406"/>
      <c r="XO74" s="407"/>
      <c r="XP74" s="408"/>
      <c r="XQ74" s="409"/>
      <c r="XR74" s="410"/>
      <c r="XS74" s="411"/>
      <c r="XT74" s="412"/>
      <c r="XU74" s="406"/>
      <c r="XV74" s="407"/>
      <c r="XW74" s="408"/>
      <c r="XX74" s="409"/>
      <c r="XY74" s="410"/>
      <c r="XZ74" s="411"/>
      <c r="YA74" s="412"/>
      <c r="YB74" s="406"/>
      <c r="YC74" s="407"/>
      <c r="YD74" s="408"/>
      <c r="YE74" s="409"/>
      <c r="YF74" s="410"/>
      <c r="YG74" s="411"/>
      <c r="YH74" s="412"/>
      <c r="YI74" s="406"/>
      <c r="YJ74" s="407"/>
      <c r="YK74" s="408"/>
      <c r="YL74" s="409"/>
      <c r="YM74" s="410"/>
      <c r="YN74" s="411"/>
      <c r="YO74" s="412"/>
      <c r="YP74" s="406"/>
      <c r="YQ74" s="407"/>
      <c r="YR74" s="408"/>
      <c r="YS74" s="409"/>
      <c r="YT74" s="410"/>
      <c r="YU74" s="411"/>
      <c r="YV74" s="412"/>
      <c r="YW74" s="406"/>
      <c r="YX74" s="407"/>
      <c r="YY74" s="408"/>
      <c r="YZ74" s="409"/>
      <c r="ZA74" s="410"/>
      <c r="ZB74" s="411"/>
      <c r="ZC74" s="412"/>
      <c r="ZD74" s="406"/>
      <c r="ZE74" s="407"/>
      <c r="ZF74" s="408"/>
      <c r="ZG74" s="409"/>
      <c r="ZH74" s="410"/>
      <c r="ZI74" s="411"/>
      <c r="ZJ74" s="412"/>
      <c r="ZK74" s="406"/>
      <c r="ZL74" s="407"/>
      <c r="ZM74" s="408"/>
      <c r="ZN74" s="409"/>
      <c r="ZO74" s="410"/>
      <c r="ZP74" s="411"/>
      <c r="ZQ74" s="412"/>
      <c r="ZR74" s="406"/>
      <c r="ZS74" s="407"/>
      <c r="ZT74" s="408"/>
      <c r="ZU74" s="409"/>
      <c r="ZV74" s="410"/>
      <c r="ZW74" s="411"/>
      <c r="ZX74" s="412"/>
      <c r="ZY74" s="406"/>
      <c r="ZZ74" s="407"/>
      <c r="AAA74" s="408"/>
      <c r="AAB74" s="409"/>
      <c r="AAC74" s="410"/>
      <c r="AAD74" s="411"/>
      <c r="AAE74" s="412"/>
      <c r="AAF74" s="406"/>
      <c r="AAG74" s="407"/>
      <c r="AAH74" s="408"/>
      <c r="AAI74" s="409"/>
      <c r="AAJ74" s="410"/>
      <c r="AAK74" s="411"/>
      <c r="AAL74" s="412"/>
      <c r="AAM74" s="406"/>
      <c r="AAN74" s="407"/>
      <c r="AAO74" s="408"/>
      <c r="AAP74" s="409"/>
      <c r="AAQ74" s="410"/>
      <c r="AAR74" s="411"/>
      <c r="AAS74" s="412"/>
      <c r="AAT74" s="406"/>
      <c r="AAU74" s="407"/>
      <c r="AAV74" s="408"/>
      <c r="AAW74" s="409"/>
      <c r="AAX74" s="410"/>
      <c r="AAY74" s="411"/>
      <c r="AAZ74" s="412"/>
      <c r="ABA74" s="406"/>
      <c r="ABB74" s="407"/>
      <c r="ABC74" s="408"/>
      <c r="ABD74" s="409"/>
      <c r="ABE74" s="410"/>
      <c r="ABF74" s="411"/>
      <c r="ABG74" s="412"/>
      <c r="ABH74" s="406"/>
      <c r="ABI74" s="407"/>
      <c r="ABJ74" s="408"/>
      <c r="ABK74" s="409"/>
      <c r="ABL74" s="410"/>
      <c r="ABM74" s="411"/>
      <c r="ABN74" s="412"/>
      <c r="ABO74" s="406"/>
      <c r="ABP74" s="407"/>
      <c r="ABQ74" s="408"/>
      <c r="ABR74" s="409"/>
      <c r="ABS74" s="410"/>
      <c r="ABT74" s="411"/>
      <c r="ABU74" s="412"/>
      <c r="ABV74" s="406"/>
      <c r="ABW74" s="407"/>
      <c r="ABX74" s="408"/>
      <c r="ABY74" s="409"/>
      <c r="ABZ74" s="410"/>
      <c r="ACA74" s="411"/>
      <c r="ACB74" s="412"/>
      <c r="ACC74" s="406"/>
      <c r="ACD74" s="407"/>
      <c r="ACE74" s="408"/>
      <c r="ACF74" s="409"/>
      <c r="ACG74" s="410"/>
      <c r="ACH74" s="411"/>
      <c r="ACI74" s="412"/>
      <c r="ACJ74" s="406"/>
      <c r="ACK74" s="407"/>
      <c r="ACL74" s="408"/>
      <c r="ACM74" s="409"/>
      <c r="ACN74" s="410"/>
      <c r="ACO74" s="411"/>
      <c r="ACP74" s="412"/>
      <c r="ACQ74" s="406"/>
      <c r="ACR74" s="407"/>
      <c r="ACS74" s="408"/>
      <c r="ACT74" s="409"/>
      <c r="ACU74" s="410"/>
      <c r="ACV74" s="411"/>
      <c r="ACW74" s="412"/>
      <c r="ACX74" s="406"/>
      <c r="ACY74" s="407"/>
      <c r="ACZ74" s="408"/>
      <c r="ADA74" s="409"/>
      <c r="ADB74" s="410"/>
      <c r="ADC74" s="411"/>
      <c r="ADD74" s="412"/>
      <c r="ADE74" s="406"/>
      <c r="ADF74" s="407"/>
      <c r="ADG74" s="408"/>
      <c r="ADH74" s="409"/>
      <c r="ADI74" s="410"/>
      <c r="ADJ74" s="411"/>
      <c r="ADK74" s="412"/>
      <c r="ADL74" s="406"/>
      <c r="ADM74" s="407"/>
      <c r="ADN74" s="408"/>
      <c r="ADO74" s="409"/>
      <c r="ADP74" s="410"/>
      <c r="ADQ74" s="411"/>
      <c r="ADR74" s="412"/>
      <c r="ADS74" s="406"/>
      <c r="ADT74" s="407"/>
      <c r="ADU74" s="408"/>
      <c r="ADV74" s="409"/>
      <c r="ADW74" s="410"/>
      <c r="ADX74" s="411"/>
      <c r="ADY74" s="412"/>
      <c r="ADZ74" s="406"/>
      <c r="AEA74" s="407"/>
      <c r="AEB74" s="408"/>
      <c r="AEC74" s="409"/>
      <c r="AED74" s="410"/>
      <c r="AEE74" s="411"/>
      <c r="AEF74" s="412"/>
      <c r="AEG74" s="406"/>
      <c r="AEH74" s="407"/>
      <c r="AEI74" s="408"/>
      <c r="AEJ74" s="409"/>
      <c r="AEK74" s="410"/>
      <c r="AEL74" s="411"/>
      <c r="AEM74" s="412"/>
      <c r="AEN74" s="406"/>
      <c r="AEO74" s="407"/>
      <c r="AEP74" s="408"/>
      <c r="AEQ74" s="409"/>
      <c r="AER74" s="410"/>
      <c r="AES74" s="411"/>
      <c r="AET74" s="412"/>
      <c r="AEU74" s="406"/>
      <c r="AEV74" s="407"/>
      <c r="AEW74" s="408"/>
      <c r="AEX74" s="409"/>
      <c r="AEY74" s="410"/>
      <c r="AEZ74" s="411"/>
      <c r="AFA74" s="412"/>
      <c r="AFB74" s="406"/>
      <c r="AFC74" s="407"/>
      <c r="AFD74" s="408"/>
      <c r="AFE74" s="409"/>
      <c r="AFF74" s="410"/>
      <c r="AFG74" s="411"/>
      <c r="AFH74" s="412"/>
      <c r="AFI74" s="406"/>
      <c r="AFJ74" s="407"/>
      <c r="AFK74" s="408"/>
      <c r="AFL74" s="409"/>
      <c r="AFM74" s="410"/>
      <c r="AFN74" s="411"/>
      <c r="AFO74" s="412"/>
      <c r="AFP74" s="406"/>
      <c r="AFQ74" s="407"/>
      <c r="AFR74" s="408"/>
      <c r="AFS74" s="409"/>
      <c r="AFT74" s="410"/>
      <c r="AFU74" s="411"/>
      <c r="AFV74" s="412"/>
      <c r="AFW74" s="406"/>
      <c r="AFX74" s="407"/>
      <c r="AFY74" s="408"/>
      <c r="AFZ74" s="409"/>
      <c r="AGA74" s="410"/>
      <c r="AGB74" s="411"/>
      <c r="AGC74" s="412"/>
      <c r="AGD74" s="406"/>
      <c r="AGE74" s="407"/>
      <c r="AGF74" s="408"/>
      <c r="AGG74" s="409"/>
      <c r="AGH74" s="410"/>
      <c r="AGI74" s="411"/>
      <c r="AGJ74" s="412"/>
      <c r="AGK74" s="406"/>
      <c r="AGL74" s="407"/>
      <c r="AGM74" s="408"/>
      <c r="AGN74" s="409"/>
      <c r="AGO74" s="410"/>
      <c r="AGP74" s="411"/>
      <c r="AGQ74" s="412"/>
      <c r="AGR74" s="406"/>
      <c r="AGS74" s="407"/>
      <c r="AGT74" s="408"/>
      <c r="AGU74" s="409"/>
      <c r="AGV74" s="410"/>
      <c r="AGW74" s="411"/>
      <c r="AGX74" s="412"/>
      <c r="AGY74" s="406"/>
      <c r="AGZ74" s="407"/>
      <c r="AHA74" s="408"/>
      <c r="AHB74" s="409"/>
      <c r="AHC74" s="410"/>
      <c r="AHD74" s="411"/>
      <c r="AHE74" s="412"/>
      <c r="AHF74" s="406"/>
      <c r="AHG74" s="407"/>
      <c r="AHH74" s="408"/>
      <c r="AHI74" s="409"/>
      <c r="AHJ74" s="410"/>
      <c r="AHK74" s="411"/>
      <c r="AHL74" s="412"/>
      <c r="AHM74" s="406"/>
      <c r="AHN74" s="407"/>
      <c r="AHO74" s="408"/>
      <c r="AHP74" s="409"/>
      <c r="AHQ74" s="410"/>
      <c r="AHR74" s="411"/>
      <c r="AHS74" s="412"/>
      <c r="AHT74" s="406"/>
      <c r="AHU74" s="407"/>
      <c r="AHV74" s="408"/>
      <c r="AHW74" s="409"/>
      <c r="AHX74" s="410"/>
      <c r="AHY74" s="411"/>
      <c r="AHZ74" s="412"/>
      <c r="AIA74" s="406"/>
      <c r="AIB74" s="407"/>
      <c r="AIC74" s="408"/>
      <c r="AID74" s="409"/>
      <c r="AIE74" s="410"/>
      <c r="AIF74" s="411"/>
      <c r="AIG74" s="412"/>
      <c r="AIH74" s="406"/>
      <c r="AII74" s="407"/>
      <c r="AIJ74" s="408"/>
      <c r="AIK74" s="409"/>
      <c r="AIL74" s="410"/>
      <c r="AIM74" s="411"/>
      <c r="AIN74" s="412"/>
      <c r="AIO74" s="406"/>
      <c r="AIP74" s="407"/>
      <c r="AIQ74" s="408"/>
      <c r="AIR74" s="409"/>
      <c r="AIS74" s="410"/>
      <c r="AIT74" s="411"/>
      <c r="AIU74" s="412"/>
      <c r="AIV74" s="406"/>
      <c r="AIW74" s="407"/>
      <c r="AIX74" s="408"/>
      <c r="AIY74" s="409"/>
      <c r="AIZ74" s="410"/>
      <c r="AJA74" s="411"/>
      <c r="AJB74" s="412"/>
      <c r="AJC74" s="406"/>
      <c r="AJD74" s="407"/>
      <c r="AJE74" s="408"/>
      <c r="AJF74" s="409"/>
      <c r="AJG74" s="410"/>
      <c r="AJH74" s="411"/>
      <c r="AJI74" s="412"/>
      <c r="AJJ74" s="406"/>
      <c r="AJK74" s="407"/>
      <c r="AJL74" s="408"/>
      <c r="AJM74" s="409"/>
      <c r="AJN74" s="410"/>
      <c r="AJO74" s="411"/>
      <c r="AJP74" s="412"/>
      <c r="AJQ74" s="406"/>
      <c r="AJR74" s="407"/>
      <c r="AJS74" s="408"/>
      <c r="AJT74" s="409"/>
      <c r="AJU74" s="410"/>
      <c r="AJV74" s="411"/>
      <c r="AJW74" s="412"/>
      <c r="AJX74" s="406"/>
      <c r="AJY74" s="407"/>
      <c r="AJZ74" s="408"/>
      <c r="AKA74" s="409"/>
      <c r="AKB74" s="410"/>
      <c r="AKC74" s="411"/>
      <c r="AKD74" s="412"/>
      <c r="AKE74" s="406"/>
      <c r="AKF74" s="407"/>
      <c r="AKG74" s="408"/>
      <c r="AKH74" s="409"/>
      <c r="AKI74" s="410"/>
      <c r="AKJ74" s="411"/>
      <c r="AKK74" s="412"/>
      <c r="AKL74" s="406"/>
      <c r="AKM74" s="407"/>
      <c r="AKN74" s="408"/>
      <c r="AKO74" s="409"/>
      <c r="AKP74" s="410"/>
      <c r="AKQ74" s="411"/>
      <c r="AKR74" s="412"/>
      <c r="AKS74" s="406"/>
      <c r="AKT74" s="407"/>
      <c r="AKU74" s="408"/>
      <c r="AKV74" s="409"/>
      <c r="AKW74" s="410"/>
      <c r="AKX74" s="411"/>
      <c r="AKY74" s="412"/>
      <c r="AKZ74" s="406"/>
      <c r="ALA74" s="407"/>
      <c r="ALB74" s="408"/>
      <c r="ALC74" s="409"/>
      <c r="ALD74" s="410"/>
      <c r="ALE74" s="411"/>
      <c r="ALF74" s="412"/>
      <c r="ALG74" s="406"/>
      <c r="ALH74" s="407"/>
      <c r="ALI74" s="408"/>
      <c r="ALJ74" s="409"/>
      <c r="ALK74" s="410"/>
      <c r="ALL74" s="411"/>
      <c r="ALM74" s="412"/>
      <c r="ALN74" s="406"/>
      <c r="ALO74" s="407"/>
      <c r="ALP74" s="408"/>
      <c r="ALQ74" s="409"/>
      <c r="ALR74" s="410"/>
      <c r="ALS74" s="411"/>
      <c r="ALT74" s="412"/>
      <c r="ALU74" s="406"/>
      <c r="ALV74" s="407"/>
      <c r="ALW74" s="408"/>
      <c r="ALX74" s="409"/>
      <c r="ALY74" s="410"/>
      <c r="ALZ74" s="411"/>
      <c r="AMA74" s="412"/>
      <c r="AMB74" s="406"/>
      <c r="AMC74" s="407"/>
      <c r="AMD74" s="408"/>
      <c r="AME74" s="409"/>
      <c r="AMF74" s="410"/>
      <c r="AMG74" s="411"/>
      <c r="AMH74" s="412"/>
      <c r="AMI74" s="406"/>
      <c r="AMJ74" s="407"/>
      <c r="AMK74" s="408"/>
      <c r="AML74" s="409"/>
      <c r="AMM74" s="410"/>
      <c r="AMN74" s="411"/>
      <c r="AMO74" s="412"/>
      <c r="AMP74" s="406"/>
      <c r="AMQ74" s="407"/>
      <c r="AMR74" s="408"/>
      <c r="AMS74" s="409"/>
      <c r="AMT74" s="410"/>
      <c r="AMU74" s="411"/>
      <c r="AMV74" s="412"/>
      <c r="AMW74" s="406"/>
      <c r="AMX74" s="407"/>
      <c r="AMY74" s="408"/>
      <c r="AMZ74" s="409"/>
      <c r="ANA74" s="410"/>
      <c r="ANB74" s="411"/>
      <c r="ANC74" s="412"/>
      <c r="AND74" s="406"/>
      <c r="ANE74" s="407"/>
      <c r="ANF74" s="408"/>
      <c r="ANG74" s="409"/>
      <c r="ANH74" s="410"/>
      <c r="ANI74" s="411"/>
      <c r="ANJ74" s="412"/>
      <c r="ANK74" s="406"/>
      <c r="ANL74" s="407"/>
      <c r="ANM74" s="408"/>
      <c r="ANN74" s="409"/>
      <c r="ANO74" s="410"/>
      <c r="ANP74" s="411"/>
      <c r="ANQ74" s="412"/>
      <c r="ANR74" s="406"/>
      <c r="ANS74" s="407"/>
      <c r="ANT74" s="408"/>
      <c r="ANU74" s="409"/>
      <c r="ANV74" s="410"/>
      <c r="ANW74" s="411"/>
      <c r="ANX74" s="412"/>
      <c r="ANY74" s="406"/>
      <c r="ANZ74" s="407"/>
      <c r="AOA74" s="408"/>
      <c r="AOB74" s="409"/>
      <c r="AOC74" s="410"/>
      <c r="AOD74" s="411"/>
      <c r="AOE74" s="412"/>
      <c r="AOF74" s="406"/>
      <c r="AOG74" s="407"/>
      <c r="AOH74" s="408"/>
      <c r="AOI74" s="409"/>
      <c r="AOJ74" s="410"/>
      <c r="AOK74" s="411"/>
      <c r="AOL74" s="412"/>
      <c r="AOM74" s="406"/>
      <c r="AON74" s="407"/>
      <c r="AOO74" s="408"/>
      <c r="AOP74" s="409"/>
      <c r="AOQ74" s="410"/>
      <c r="AOR74" s="411"/>
      <c r="AOS74" s="412"/>
      <c r="AOT74" s="406"/>
      <c r="AOU74" s="407"/>
      <c r="AOV74" s="408"/>
      <c r="AOW74" s="409"/>
      <c r="AOX74" s="410"/>
      <c r="AOY74" s="411"/>
      <c r="AOZ74" s="412"/>
      <c r="APA74" s="406"/>
      <c r="APB74" s="407"/>
      <c r="APC74" s="408"/>
      <c r="APD74" s="409"/>
      <c r="APE74" s="410"/>
      <c r="APF74" s="411"/>
      <c r="APG74" s="412"/>
      <c r="APH74" s="406"/>
      <c r="API74" s="407"/>
      <c r="APJ74" s="408"/>
      <c r="APK74" s="409"/>
      <c r="APL74" s="410"/>
      <c r="APM74" s="411"/>
      <c r="APN74" s="412"/>
      <c r="APO74" s="406"/>
      <c r="APP74" s="407"/>
      <c r="APQ74" s="408"/>
      <c r="APR74" s="409"/>
      <c r="APS74" s="410"/>
      <c r="APT74" s="411"/>
      <c r="APU74" s="412"/>
      <c r="APV74" s="406"/>
      <c r="APW74" s="407"/>
      <c r="APX74" s="408"/>
      <c r="APY74" s="409"/>
      <c r="APZ74" s="410"/>
      <c r="AQA74" s="411"/>
      <c r="AQB74" s="412"/>
      <c r="AQC74" s="406"/>
      <c r="AQD74" s="407"/>
      <c r="AQE74" s="408"/>
      <c r="AQF74" s="409"/>
      <c r="AQG74" s="410"/>
      <c r="AQH74" s="411"/>
      <c r="AQI74" s="412"/>
      <c r="AQJ74" s="406"/>
      <c r="AQK74" s="407"/>
      <c r="AQL74" s="408"/>
      <c r="AQM74" s="409"/>
      <c r="AQN74" s="410"/>
      <c r="AQO74" s="411"/>
      <c r="AQP74" s="412"/>
      <c r="AQQ74" s="406"/>
      <c r="AQR74" s="407"/>
      <c r="AQS74" s="408"/>
      <c r="AQT74" s="409"/>
      <c r="AQU74" s="410"/>
      <c r="AQV74" s="411"/>
      <c r="AQW74" s="412"/>
      <c r="AQX74" s="406"/>
      <c r="AQY74" s="407"/>
      <c r="AQZ74" s="408"/>
      <c r="ARA74" s="409"/>
      <c r="ARB74" s="410"/>
      <c r="ARC74" s="411"/>
      <c r="ARD74" s="412"/>
      <c r="ARE74" s="406"/>
      <c r="ARF74" s="407"/>
      <c r="ARG74" s="408"/>
      <c r="ARH74" s="409"/>
      <c r="ARI74" s="410"/>
      <c r="ARJ74" s="411"/>
      <c r="ARK74" s="412"/>
      <c r="ARL74" s="406"/>
      <c r="ARM74" s="407"/>
      <c r="ARN74" s="408"/>
      <c r="ARO74" s="409"/>
      <c r="ARP74" s="410"/>
      <c r="ARQ74" s="411"/>
      <c r="ARR74" s="412"/>
      <c r="ARS74" s="406"/>
      <c r="ART74" s="407"/>
      <c r="ARU74" s="408"/>
      <c r="ARV74" s="409"/>
      <c r="ARW74" s="410"/>
      <c r="ARX74" s="411"/>
      <c r="ARY74" s="412"/>
      <c r="ARZ74" s="406"/>
      <c r="ASA74" s="407"/>
      <c r="ASB74" s="408"/>
      <c r="ASC74" s="409"/>
      <c r="ASD74" s="410"/>
      <c r="ASE74" s="411"/>
      <c r="ASF74" s="412"/>
      <c r="ASG74" s="406"/>
      <c r="ASH74" s="407"/>
      <c r="ASI74" s="408"/>
      <c r="ASJ74" s="409"/>
      <c r="ASK74" s="410"/>
      <c r="ASL74" s="411"/>
      <c r="ASM74" s="412"/>
      <c r="ASN74" s="406"/>
      <c r="ASO74" s="407"/>
      <c r="ASP74" s="408"/>
      <c r="ASQ74" s="409"/>
      <c r="ASR74" s="410"/>
      <c r="ASS74" s="411"/>
      <c r="AST74" s="412"/>
      <c r="ASU74" s="406"/>
      <c r="ASV74" s="407"/>
      <c r="ASW74" s="408"/>
      <c r="ASX74" s="409"/>
      <c r="ASY74" s="410"/>
      <c r="ASZ74" s="411"/>
      <c r="ATA74" s="412"/>
      <c r="ATB74" s="406"/>
      <c r="ATC74" s="407"/>
      <c r="ATD74" s="408"/>
      <c r="ATE74" s="409"/>
      <c r="ATF74" s="410"/>
      <c r="ATG74" s="411"/>
      <c r="ATH74" s="412"/>
      <c r="ATI74" s="406"/>
      <c r="ATJ74" s="407"/>
      <c r="ATK74" s="408"/>
      <c r="ATL74" s="409"/>
      <c r="ATM74" s="410"/>
      <c r="ATN74" s="411"/>
      <c r="ATO74" s="412"/>
      <c r="ATP74" s="406"/>
      <c r="ATQ74" s="407"/>
      <c r="ATR74" s="408"/>
      <c r="ATS74" s="409"/>
      <c r="ATT74" s="410"/>
      <c r="ATU74" s="411"/>
      <c r="ATV74" s="412"/>
      <c r="ATW74" s="406"/>
      <c r="ATX74" s="407"/>
      <c r="ATY74" s="408"/>
      <c r="ATZ74" s="409"/>
      <c r="AUA74" s="410"/>
      <c r="AUB74" s="411"/>
      <c r="AUC74" s="412"/>
      <c r="AUD74" s="406"/>
      <c r="AUE74" s="407"/>
      <c r="AUF74" s="408"/>
      <c r="AUG74" s="409"/>
      <c r="AUH74" s="410"/>
      <c r="AUI74" s="411"/>
      <c r="AUJ74" s="412"/>
      <c r="AUK74" s="406"/>
      <c r="AUL74" s="407"/>
      <c r="AUM74" s="408"/>
      <c r="AUN74" s="409"/>
      <c r="AUO74" s="410"/>
      <c r="AUP74" s="411"/>
      <c r="AUQ74" s="412"/>
      <c r="AUR74" s="406"/>
      <c r="AUS74" s="407"/>
      <c r="AUT74" s="408"/>
      <c r="AUU74" s="409"/>
      <c r="AUV74" s="410"/>
      <c r="AUW74" s="411"/>
      <c r="AUX74" s="412"/>
      <c r="AUY74" s="406"/>
      <c r="AUZ74" s="407"/>
      <c r="AVA74" s="408"/>
      <c r="AVB74" s="409"/>
      <c r="AVC74" s="410"/>
      <c r="AVD74" s="411"/>
      <c r="AVE74" s="412"/>
      <c r="AVF74" s="406"/>
      <c r="AVG74" s="407"/>
      <c r="AVH74" s="408"/>
      <c r="AVI74" s="409"/>
      <c r="AVJ74" s="410"/>
      <c r="AVK74" s="411"/>
      <c r="AVL74" s="412"/>
      <c r="AVM74" s="406"/>
      <c r="AVN74" s="407"/>
      <c r="AVO74" s="408"/>
      <c r="AVP74" s="409"/>
      <c r="AVQ74" s="410"/>
      <c r="AVR74" s="411"/>
      <c r="AVS74" s="412"/>
      <c r="AVT74" s="406"/>
      <c r="AVU74" s="407"/>
      <c r="AVV74" s="408"/>
      <c r="AVW74" s="409"/>
      <c r="AVX74" s="410"/>
      <c r="AVY74" s="411"/>
      <c r="AVZ74" s="412"/>
      <c r="AWA74" s="406"/>
      <c r="AWB74" s="407"/>
      <c r="AWC74" s="408"/>
      <c r="AWD74" s="409"/>
      <c r="AWE74" s="410"/>
      <c r="AWF74" s="411"/>
      <c r="AWG74" s="412"/>
      <c r="AWH74" s="406"/>
      <c r="AWI74" s="407"/>
      <c r="AWJ74" s="408"/>
      <c r="AWK74" s="409"/>
      <c r="AWL74" s="410"/>
      <c r="AWM74" s="411"/>
      <c r="AWN74" s="412"/>
      <c r="AWO74" s="406"/>
      <c r="AWP74" s="407"/>
      <c r="AWQ74" s="408"/>
      <c r="AWR74" s="409"/>
      <c r="AWS74" s="410"/>
      <c r="AWT74" s="411"/>
      <c r="AWU74" s="412"/>
      <c r="AWV74" s="406"/>
      <c r="AWW74" s="407"/>
      <c r="AWX74" s="408"/>
      <c r="AWY74" s="409"/>
      <c r="AWZ74" s="410"/>
      <c r="AXA74" s="411"/>
      <c r="AXB74" s="412"/>
      <c r="AXC74" s="406"/>
      <c r="AXD74" s="407"/>
      <c r="AXE74" s="408"/>
      <c r="AXF74" s="409"/>
      <c r="AXG74" s="410"/>
      <c r="AXH74" s="411"/>
      <c r="AXI74" s="412"/>
      <c r="AXJ74" s="406"/>
      <c r="AXK74" s="407"/>
      <c r="AXL74" s="408"/>
      <c r="AXM74" s="409"/>
      <c r="AXN74" s="410"/>
      <c r="AXO74" s="411"/>
      <c r="AXP74" s="412"/>
      <c r="AXQ74" s="406"/>
      <c r="AXR74" s="407"/>
      <c r="AXS74" s="408"/>
      <c r="AXT74" s="409"/>
      <c r="AXU74" s="410"/>
      <c r="AXV74" s="411"/>
      <c r="AXW74" s="412"/>
      <c r="AXX74" s="406"/>
      <c r="AXY74" s="407"/>
      <c r="AXZ74" s="408"/>
      <c r="AYA74" s="409"/>
      <c r="AYB74" s="410"/>
      <c r="AYC74" s="411"/>
      <c r="AYD74" s="412"/>
      <c r="AYE74" s="406"/>
      <c r="AYF74" s="407"/>
      <c r="AYG74" s="408"/>
      <c r="AYH74" s="409"/>
      <c r="AYI74" s="410"/>
      <c r="AYJ74" s="411"/>
      <c r="AYK74" s="412"/>
      <c r="AYL74" s="406"/>
      <c r="AYM74" s="407"/>
      <c r="AYN74" s="408"/>
      <c r="AYO74" s="409"/>
      <c r="AYP74" s="410"/>
      <c r="AYQ74" s="411"/>
      <c r="AYR74" s="412"/>
      <c r="AYS74" s="406"/>
      <c r="AYT74" s="407"/>
      <c r="AYU74" s="408"/>
      <c r="AYV74" s="409"/>
      <c r="AYW74" s="410"/>
      <c r="AYX74" s="411"/>
      <c r="AYY74" s="412"/>
      <c r="AYZ74" s="406"/>
      <c r="AZA74" s="407"/>
      <c r="AZB74" s="408"/>
      <c r="AZC74" s="409"/>
      <c r="AZD74" s="410"/>
      <c r="AZE74" s="411"/>
      <c r="AZF74" s="412"/>
      <c r="AZG74" s="406"/>
      <c r="AZH74" s="407"/>
      <c r="AZI74" s="408"/>
      <c r="AZJ74" s="409"/>
      <c r="AZK74" s="410"/>
      <c r="AZL74" s="411"/>
      <c r="AZM74" s="412"/>
      <c r="AZN74" s="406"/>
      <c r="AZO74" s="407"/>
      <c r="AZP74" s="408"/>
      <c r="AZQ74" s="409"/>
      <c r="AZR74" s="410"/>
      <c r="AZS74" s="411"/>
      <c r="AZT74" s="412"/>
      <c r="AZU74" s="406"/>
      <c r="AZV74" s="407"/>
      <c r="AZW74" s="408"/>
      <c r="AZX74" s="409"/>
      <c r="AZY74" s="410"/>
      <c r="AZZ74" s="411"/>
      <c r="BAA74" s="412"/>
      <c r="BAB74" s="406"/>
      <c r="BAC74" s="407"/>
      <c r="BAD74" s="408"/>
      <c r="BAE74" s="409"/>
      <c r="BAF74" s="410"/>
      <c r="BAG74" s="411"/>
      <c r="BAH74" s="412"/>
      <c r="BAI74" s="406"/>
      <c r="BAJ74" s="407"/>
      <c r="BAK74" s="408"/>
      <c r="BAL74" s="409"/>
      <c r="BAM74" s="410"/>
      <c r="BAN74" s="411"/>
      <c r="BAO74" s="412"/>
      <c r="BAP74" s="406"/>
      <c r="BAQ74" s="407"/>
      <c r="BAR74" s="408"/>
      <c r="BAS74" s="409"/>
      <c r="BAT74" s="410"/>
      <c r="BAU74" s="411"/>
      <c r="BAV74" s="412"/>
      <c r="BAW74" s="406"/>
      <c r="BAX74" s="407"/>
      <c r="BAY74" s="408"/>
      <c r="BAZ74" s="409"/>
      <c r="BBA74" s="410"/>
      <c r="BBB74" s="411"/>
      <c r="BBC74" s="412"/>
      <c r="BBD74" s="406"/>
      <c r="BBE74" s="407"/>
      <c r="BBF74" s="408"/>
      <c r="BBG74" s="409"/>
      <c r="BBH74" s="410"/>
      <c r="BBI74" s="411"/>
      <c r="BBJ74" s="412"/>
      <c r="BBK74" s="406"/>
      <c r="BBL74" s="407"/>
      <c r="BBM74" s="408"/>
      <c r="BBN74" s="409"/>
      <c r="BBO74" s="410"/>
      <c r="BBP74" s="411"/>
      <c r="BBQ74" s="412"/>
      <c r="BBR74" s="406"/>
      <c r="BBS74" s="407"/>
      <c r="BBT74" s="408"/>
      <c r="BBU74" s="409"/>
      <c r="BBV74" s="410"/>
      <c r="BBW74" s="411"/>
      <c r="BBX74" s="412"/>
      <c r="BBY74" s="406"/>
      <c r="BBZ74" s="407"/>
      <c r="BCA74" s="408"/>
      <c r="BCB74" s="409"/>
      <c r="BCC74" s="410"/>
      <c r="BCD74" s="411"/>
      <c r="BCE74" s="412"/>
      <c r="BCF74" s="406"/>
      <c r="BCG74" s="407"/>
      <c r="BCH74" s="408"/>
      <c r="BCI74" s="409"/>
      <c r="BCJ74" s="410"/>
      <c r="BCK74" s="411"/>
      <c r="BCL74" s="412"/>
      <c r="BCM74" s="406"/>
      <c r="BCN74" s="407"/>
      <c r="BCO74" s="408"/>
      <c r="BCP74" s="409"/>
      <c r="BCQ74" s="410"/>
      <c r="BCR74" s="411"/>
      <c r="BCS74" s="412"/>
      <c r="BCT74" s="406"/>
      <c r="BCU74" s="407"/>
      <c r="BCV74" s="408"/>
      <c r="BCW74" s="409"/>
      <c r="BCX74" s="410"/>
      <c r="BCY74" s="411"/>
      <c r="BCZ74" s="412"/>
      <c r="BDA74" s="406"/>
      <c r="BDB74" s="407"/>
      <c r="BDC74" s="408"/>
      <c r="BDD74" s="409"/>
      <c r="BDE74" s="410"/>
      <c r="BDF74" s="411"/>
      <c r="BDG74" s="412"/>
      <c r="BDH74" s="406"/>
      <c r="BDI74" s="407"/>
      <c r="BDJ74" s="408"/>
      <c r="BDK74" s="409"/>
      <c r="BDL74" s="410"/>
      <c r="BDM74" s="411"/>
      <c r="BDN74" s="412"/>
      <c r="BDO74" s="406"/>
      <c r="BDP74" s="407"/>
      <c r="BDQ74" s="408"/>
      <c r="BDR74" s="409"/>
      <c r="BDS74" s="410"/>
      <c r="BDT74" s="411"/>
      <c r="BDU74" s="412"/>
      <c r="BDV74" s="406"/>
      <c r="BDW74" s="407"/>
      <c r="BDX74" s="408"/>
      <c r="BDY74" s="409"/>
      <c r="BDZ74" s="410"/>
      <c r="BEA74" s="411"/>
      <c r="BEB74" s="412"/>
      <c r="BEC74" s="406"/>
      <c r="BED74" s="407"/>
      <c r="BEE74" s="408"/>
      <c r="BEF74" s="409"/>
      <c r="BEG74" s="410"/>
      <c r="BEH74" s="411"/>
      <c r="BEI74" s="412"/>
      <c r="BEJ74" s="406"/>
      <c r="BEK74" s="407"/>
      <c r="BEL74" s="408"/>
      <c r="BEM74" s="409"/>
      <c r="BEN74" s="410"/>
      <c r="BEO74" s="411"/>
      <c r="BEP74" s="412"/>
      <c r="BEQ74" s="406"/>
      <c r="BER74" s="407"/>
      <c r="BES74" s="408"/>
      <c r="BET74" s="409"/>
      <c r="BEU74" s="410"/>
      <c r="BEV74" s="411"/>
      <c r="BEW74" s="412"/>
      <c r="BEX74" s="406"/>
      <c r="BEY74" s="407"/>
      <c r="BEZ74" s="408"/>
      <c r="BFA74" s="409"/>
      <c r="BFB74" s="410"/>
      <c r="BFC74" s="411"/>
      <c r="BFD74" s="412"/>
      <c r="BFE74" s="406"/>
      <c r="BFF74" s="407"/>
      <c r="BFG74" s="408"/>
      <c r="BFH74" s="409"/>
      <c r="BFI74" s="410"/>
      <c r="BFJ74" s="411"/>
      <c r="BFK74" s="412"/>
      <c r="BFL74" s="406"/>
      <c r="BFM74" s="407"/>
      <c r="BFN74" s="408"/>
      <c r="BFO74" s="409"/>
      <c r="BFP74" s="410"/>
      <c r="BFQ74" s="411"/>
      <c r="BFR74" s="412"/>
      <c r="BFS74" s="406"/>
      <c r="BFT74" s="407"/>
      <c r="BFU74" s="408"/>
      <c r="BFV74" s="409"/>
      <c r="BFW74" s="410"/>
      <c r="BFX74" s="411"/>
      <c r="BFY74" s="412"/>
      <c r="BFZ74" s="406"/>
      <c r="BGA74" s="407"/>
      <c r="BGB74" s="408"/>
      <c r="BGC74" s="409"/>
      <c r="BGD74" s="410"/>
      <c r="BGE74" s="411"/>
      <c r="BGF74" s="412"/>
      <c r="BGG74" s="406"/>
      <c r="BGH74" s="407"/>
      <c r="BGI74" s="408"/>
      <c r="BGJ74" s="409"/>
      <c r="BGK74" s="410"/>
      <c r="BGL74" s="411"/>
      <c r="BGM74" s="412"/>
      <c r="BGN74" s="406"/>
      <c r="BGO74" s="407"/>
      <c r="BGP74" s="408"/>
      <c r="BGQ74" s="409"/>
      <c r="BGR74" s="410"/>
      <c r="BGS74" s="411"/>
      <c r="BGT74" s="412"/>
      <c r="BGU74" s="406"/>
      <c r="BGV74" s="407"/>
      <c r="BGW74" s="408"/>
      <c r="BGX74" s="409"/>
      <c r="BGY74" s="410"/>
      <c r="BGZ74" s="411"/>
      <c r="BHA74" s="412"/>
      <c r="BHB74" s="406"/>
      <c r="BHC74" s="407"/>
      <c r="BHD74" s="408"/>
      <c r="BHE74" s="409"/>
      <c r="BHF74" s="410"/>
      <c r="BHG74" s="411"/>
      <c r="BHH74" s="412"/>
      <c r="BHI74" s="406"/>
      <c r="BHJ74" s="407"/>
      <c r="BHK74" s="408"/>
      <c r="BHL74" s="409"/>
      <c r="BHM74" s="410"/>
      <c r="BHN74" s="411"/>
      <c r="BHO74" s="412"/>
      <c r="BHP74" s="406"/>
      <c r="BHQ74" s="407"/>
      <c r="BHR74" s="408"/>
      <c r="BHS74" s="409"/>
      <c r="BHT74" s="410"/>
      <c r="BHU74" s="411"/>
      <c r="BHV74" s="412"/>
      <c r="BHW74" s="406"/>
      <c r="BHX74" s="407"/>
      <c r="BHY74" s="408"/>
      <c r="BHZ74" s="409"/>
      <c r="BIA74" s="410"/>
      <c r="BIB74" s="411"/>
      <c r="BIC74" s="412"/>
      <c r="BID74" s="406"/>
      <c r="BIE74" s="407"/>
      <c r="BIF74" s="408"/>
      <c r="BIG74" s="409"/>
      <c r="BIH74" s="410"/>
      <c r="BII74" s="411"/>
      <c r="BIJ74" s="412"/>
      <c r="BIK74" s="406"/>
      <c r="BIL74" s="407"/>
      <c r="BIM74" s="408"/>
      <c r="BIN74" s="409"/>
      <c r="BIO74" s="410"/>
      <c r="BIP74" s="411"/>
      <c r="BIQ74" s="412"/>
      <c r="BIR74" s="406"/>
      <c r="BIS74" s="407"/>
      <c r="BIT74" s="408"/>
      <c r="BIU74" s="409"/>
      <c r="BIV74" s="410"/>
      <c r="BIW74" s="411"/>
      <c r="BIX74" s="412"/>
      <c r="BIY74" s="406"/>
      <c r="BIZ74" s="407"/>
      <c r="BJA74" s="408"/>
      <c r="BJB74" s="409"/>
      <c r="BJC74" s="410"/>
      <c r="BJD74" s="411"/>
      <c r="BJE74" s="412"/>
      <c r="BJF74" s="406"/>
      <c r="BJG74" s="407"/>
      <c r="BJH74" s="408"/>
      <c r="BJI74" s="409"/>
      <c r="BJJ74" s="410"/>
      <c r="BJK74" s="411"/>
      <c r="BJL74" s="412"/>
      <c r="BJM74" s="406"/>
      <c r="BJN74" s="407"/>
      <c r="BJO74" s="408"/>
      <c r="BJP74" s="409"/>
      <c r="BJQ74" s="410"/>
      <c r="BJR74" s="411"/>
      <c r="BJS74" s="412"/>
      <c r="BJT74" s="406"/>
      <c r="BJU74" s="407"/>
      <c r="BJV74" s="408"/>
      <c r="BJW74" s="409"/>
      <c r="BJX74" s="410"/>
      <c r="BJY74" s="411"/>
      <c r="BJZ74" s="412"/>
      <c r="BKA74" s="406"/>
      <c r="BKB74" s="407"/>
      <c r="BKC74" s="408"/>
      <c r="BKD74" s="409"/>
      <c r="BKE74" s="410"/>
      <c r="BKF74" s="411"/>
      <c r="BKG74" s="412"/>
      <c r="BKH74" s="406"/>
      <c r="BKI74" s="407"/>
      <c r="BKJ74" s="408"/>
      <c r="BKK74" s="409"/>
      <c r="BKL74" s="410"/>
      <c r="BKM74" s="411"/>
      <c r="BKN74" s="412"/>
      <c r="BKO74" s="406"/>
      <c r="BKP74" s="407"/>
      <c r="BKQ74" s="408"/>
      <c r="BKR74" s="409"/>
      <c r="BKS74" s="410"/>
      <c r="BKT74" s="411"/>
      <c r="BKU74" s="412"/>
      <c r="BKV74" s="406"/>
      <c r="BKW74" s="407"/>
      <c r="BKX74" s="408"/>
      <c r="BKY74" s="409"/>
      <c r="BKZ74" s="410"/>
      <c r="BLA74" s="411"/>
      <c r="BLB74" s="412"/>
      <c r="BLC74" s="406"/>
      <c r="BLD74" s="407"/>
      <c r="BLE74" s="408"/>
      <c r="BLF74" s="409"/>
      <c r="BLG74" s="410"/>
      <c r="BLH74" s="411"/>
      <c r="BLI74" s="412"/>
      <c r="BLJ74" s="406"/>
      <c r="BLK74" s="407"/>
      <c r="BLL74" s="408"/>
      <c r="BLM74" s="409"/>
      <c r="BLN74" s="410"/>
      <c r="BLO74" s="411"/>
      <c r="BLP74" s="412"/>
      <c r="BLQ74" s="406"/>
      <c r="BLR74" s="407"/>
      <c r="BLS74" s="408"/>
      <c r="BLT74" s="409"/>
      <c r="BLU74" s="410"/>
      <c r="BLV74" s="411"/>
      <c r="BLW74" s="412"/>
      <c r="BLX74" s="406"/>
      <c r="BLY74" s="407"/>
      <c r="BLZ74" s="408"/>
      <c r="BMA74" s="409"/>
      <c r="BMB74" s="410"/>
      <c r="BMC74" s="411"/>
      <c r="BMD74" s="412"/>
      <c r="BME74" s="406"/>
      <c r="BMF74" s="407"/>
      <c r="BMG74" s="408"/>
      <c r="BMH74" s="409"/>
      <c r="BMI74" s="410"/>
      <c r="BMJ74" s="411"/>
      <c r="BMK74" s="412"/>
      <c r="BML74" s="406"/>
      <c r="BMM74" s="407"/>
      <c r="BMN74" s="408"/>
      <c r="BMO74" s="409"/>
      <c r="BMP74" s="410"/>
      <c r="BMQ74" s="411"/>
      <c r="BMR74" s="412"/>
      <c r="BMS74" s="406"/>
      <c r="BMT74" s="407"/>
      <c r="BMU74" s="408"/>
      <c r="BMV74" s="409"/>
      <c r="BMW74" s="410"/>
      <c r="BMX74" s="411"/>
      <c r="BMY74" s="412"/>
      <c r="BMZ74" s="406"/>
      <c r="BNA74" s="407"/>
      <c r="BNB74" s="408"/>
      <c r="BNC74" s="409"/>
      <c r="BND74" s="410"/>
      <c r="BNE74" s="411"/>
      <c r="BNF74" s="412"/>
      <c r="BNG74" s="406"/>
      <c r="BNH74" s="407"/>
      <c r="BNI74" s="408"/>
      <c r="BNJ74" s="409"/>
      <c r="BNK74" s="410"/>
      <c r="BNL74" s="411"/>
      <c r="BNM74" s="412"/>
      <c r="BNN74" s="406"/>
      <c r="BNO74" s="407"/>
      <c r="BNP74" s="408"/>
      <c r="BNQ74" s="409"/>
      <c r="BNR74" s="410"/>
      <c r="BNS74" s="411"/>
      <c r="BNT74" s="412"/>
      <c r="BNU74" s="406"/>
      <c r="BNV74" s="407"/>
      <c r="BNW74" s="408"/>
      <c r="BNX74" s="409"/>
      <c r="BNY74" s="410"/>
      <c r="BNZ74" s="411"/>
      <c r="BOA74" s="412"/>
      <c r="BOB74" s="406"/>
      <c r="BOC74" s="407"/>
      <c r="BOD74" s="408"/>
      <c r="BOE74" s="409"/>
      <c r="BOF74" s="410"/>
      <c r="BOG74" s="411"/>
      <c r="BOH74" s="412"/>
      <c r="BOI74" s="406"/>
      <c r="BOJ74" s="407"/>
      <c r="BOK74" s="408"/>
      <c r="BOL74" s="409"/>
      <c r="BOM74" s="410"/>
      <c r="BON74" s="411"/>
      <c r="BOO74" s="412"/>
      <c r="BOP74" s="406"/>
      <c r="BOQ74" s="407"/>
      <c r="BOR74" s="408"/>
      <c r="BOS74" s="409"/>
      <c r="BOT74" s="410"/>
      <c r="BOU74" s="411"/>
      <c r="BOV74" s="412"/>
      <c r="BOW74" s="406"/>
      <c r="BOX74" s="407"/>
      <c r="BOY74" s="408"/>
      <c r="BOZ74" s="409"/>
      <c r="BPA74" s="410"/>
      <c r="BPB74" s="411"/>
      <c r="BPC74" s="412"/>
      <c r="BPD74" s="406"/>
      <c r="BPE74" s="407"/>
      <c r="BPF74" s="408"/>
      <c r="BPG74" s="409"/>
      <c r="BPH74" s="410"/>
      <c r="BPI74" s="411"/>
      <c r="BPJ74" s="412"/>
      <c r="BPK74" s="406"/>
      <c r="BPL74" s="407"/>
      <c r="BPM74" s="408"/>
      <c r="BPN74" s="409"/>
      <c r="BPO74" s="410"/>
      <c r="BPP74" s="411"/>
      <c r="BPQ74" s="412"/>
      <c r="BPR74" s="406"/>
      <c r="BPS74" s="407"/>
      <c r="BPT74" s="408"/>
      <c r="BPU74" s="409"/>
      <c r="BPV74" s="410"/>
      <c r="BPW74" s="411"/>
      <c r="BPX74" s="412"/>
      <c r="BPY74" s="406"/>
      <c r="BPZ74" s="407"/>
      <c r="BQA74" s="408"/>
      <c r="BQB74" s="409"/>
      <c r="BQC74" s="410"/>
      <c r="BQD74" s="411"/>
      <c r="BQE74" s="412"/>
      <c r="BQF74" s="406"/>
      <c r="BQG74" s="407"/>
      <c r="BQH74" s="408"/>
      <c r="BQI74" s="409"/>
      <c r="BQJ74" s="410"/>
      <c r="BQK74" s="411"/>
      <c r="BQL74" s="412"/>
      <c r="BQM74" s="406"/>
      <c r="BQN74" s="407"/>
      <c r="BQO74" s="408"/>
      <c r="BQP74" s="409"/>
      <c r="BQQ74" s="410"/>
      <c r="BQR74" s="411"/>
      <c r="BQS74" s="412"/>
      <c r="BQT74" s="406"/>
      <c r="BQU74" s="407"/>
      <c r="BQV74" s="408"/>
      <c r="BQW74" s="409"/>
      <c r="BQX74" s="410"/>
      <c r="BQY74" s="411"/>
      <c r="BQZ74" s="412"/>
      <c r="BRA74" s="406"/>
      <c r="BRB74" s="407"/>
      <c r="BRC74" s="408"/>
      <c r="BRD74" s="409"/>
      <c r="BRE74" s="410"/>
      <c r="BRF74" s="411"/>
      <c r="BRG74" s="412"/>
      <c r="BRH74" s="406"/>
      <c r="BRI74" s="407"/>
      <c r="BRJ74" s="408"/>
      <c r="BRK74" s="409"/>
      <c r="BRL74" s="410"/>
      <c r="BRM74" s="411"/>
      <c r="BRN74" s="412"/>
      <c r="BRO74" s="406"/>
      <c r="BRP74" s="407"/>
      <c r="BRQ74" s="408"/>
      <c r="BRR74" s="409"/>
      <c r="BRS74" s="410"/>
      <c r="BRT74" s="411"/>
      <c r="BRU74" s="412"/>
      <c r="BRV74" s="406"/>
      <c r="BRW74" s="407"/>
      <c r="BRX74" s="408"/>
      <c r="BRY74" s="409"/>
      <c r="BRZ74" s="410"/>
      <c r="BSA74" s="411"/>
      <c r="BSB74" s="412"/>
      <c r="BSC74" s="406"/>
      <c r="BSD74" s="407"/>
      <c r="BSE74" s="408"/>
      <c r="BSF74" s="409"/>
      <c r="BSG74" s="410"/>
      <c r="BSH74" s="411"/>
      <c r="BSI74" s="412"/>
      <c r="BSJ74" s="406"/>
      <c r="BSK74" s="407"/>
      <c r="BSL74" s="408"/>
      <c r="BSM74" s="409"/>
      <c r="BSN74" s="410"/>
      <c r="BSO74" s="411"/>
      <c r="BSP74" s="412"/>
      <c r="BSQ74" s="406"/>
      <c r="BSR74" s="407"/>
      <c r="BSS74" s="408"/>
      <c r="BST74" s="409"/>
      <c r="BSU74" s="410"/>
      <c r="BSV74" s="411"/>
      <c r="BSW74" s="412"/>
      <c r="BSX74" s="406"/>
      <c r="BSY74" s="407"/>
      <c r="BSZ74" s="408"/>
      <c r="BTA74" s="409"/>
      <c r="BTB74" s="410"/>
      <c r="BTC74" s="411"/>
      <c r="BTD74" s="412"/>
      <c r="BTE74" s="406"/>
      <c r="BTF74" s="407"/>
      <c r="BTG74" s="408"/>
      <c r="BTH74" s="409"/>
      <c r="BTI74" s="410"/>
      <c r="BTJ74" s="411"/>
      <c r="BTK74" s="412"/>
      <c r="BTL74" s="406"/>
      <c r="BTM74" s="407"/>
      <c r="BTN74" s="408"/>
      <c r="BTO74" s="409"/>
      <c r="BTP74" s="410"/>
      <c r="BTQ74" s="411"/>
      <c r="BTR74" s="412"/>
      <c r="BTS74" s="406"/>
      <c r="BTT74" s="407"/>
      <c r="BTU74" s="408"/>
      <c r="BTV74" s="409"/>
      <c r="BTW74" s="410"/>
      <c r="BTX74" s="411"/>
      <c r="BTY74" s="412"/>
      <c r="BTZ74" s="406"/>
      <c r="BUA74" s="407"/>
      <c r="BUB74" s="408"/>
      <c r="BUC74" s="409"/>
      <c r="BUD74" s="410"/>
      <c r="BUE74" s="411"/>
      <c r="BUF74" s="412"/>
      <c r="BUG74" s="406"/>
      <c r="BUH74" s="407"/>
      <c r="BUI74" s="408"/>
      <c r="BUJ74" s="409"/>
      <c r="BUK74" s="410"/>
      <c r="BUL74" s="411"/>
      <c r="BUM74" s="412"/>
      <c r="BUN74" s="406"/>
      <c r="BUO74" s="407"/>
      <c r="BUP74" s="408"/>
      <c r="BUQ74" s="409"/>
      <c r="BUR74" s="410"/>
      <c r="BUS74" s="411"/>
      <c r="BUT74" s="412"/>
      <c r="BUU74" s="406"/>
      <c r="BUV74" s="407"/>
      <c r="BUW74" s="408"/>
      <c r="BUX74" s="409"/>
      <c r="BUY74" s="410"/>
      <c r="BUZ74" s="411"/>
      <c r="BVA74" s="412"/>
      <c r="BVB74" s="406"/>
      <c r="BVC74" s="407"/>
      <c r="BVD74" s="408"/>
      <c r="BVE74" s="409"/>
      <c r="BVF74" s="410"/>
      <c r="BVG74" s="411"/>
      <c r="BVH74" s="412"/>
      <c r="BVI74" s="406"/>
      <c r="BVJ74" s="407"/>
      <c r="BVK74" s="408"/>
      <c r="BVL74" s="409"/>
      <c r="BVM74" s="410"/>
      <c r="BVN74" s="411"/>
      <c r="BVO74" s="412"/>
      <c r="BVP74" s="406"/>
      <c r="BVQ74" s="407"/>
      <c r="BVR74" s="408"/>
      <c r="BVS74" s="409"/>
      <c r="BVT74" s="410"/>
      <c r="BVU74" s="411"/>
      <c r="BVV74" s="412"/>
      <c r="BVW74" s="406"/>
      <c r="BVX74" s="407"/>
      <c r="BVY74" s="408"/>
      <c r="BVZ74" s="409"/>
      <c r="BWA74" s="410"/>
      <c r="BWB74" s="411"/>
      <c r="BWC74" s="412"/>
      <c r="BWD74" s="406"/>
      <c r="BWE74" s="407"/>
      <c r="BWF74" s="408"/>
      <c r="BWG74" s="409"/>
      <c r="BWH74" s="410"/>
      <c r="BWI74" s="411"/>
      <c r="BWJ74" s="412"/>
      <c r="BWK74" s="406"/>
      <c r="BWL74" s="407"/>
      <c r="BWM74" s="408"/>
      <c r="BWN74" s="409"/>
      <c r="BWO74" s="410"/>
      <c r="BWP74" s="411"/>
      <c r="BWQ74" s="412"/>
      <c r="BWR74" s="406"/>
      <c r="BWS74" s="407"/>
      <c r="BWT74" s="408"/>
      <c r="BWU74" s="409"/>
      <c r="BWV74" s="410"/>
      <c r="BWW74" s="411"/>
      <c r="BWX74" s="412"/>
      <c r="BWY74" s="406"/>
      <c r="BWZ74" s="407"/>
      <c r="BXA74" s="408"/>
      <c r="BXB74" s="409"/>
      <c r="BXC74" s="410"/>
      <c r="BXD74" s="411"/>
      <c r="BXE74" s="412"/>
      <c r="BXF74" s="406"/>
      <c r="BXG74" s="407"/>
      <c r="BXH74" s="408"/>
      <c r="BXI74" s="409"/>
      <c r="BXJ74" s="410"/>
      <c r="BXK74" s="411"/>
      <c r="BXL74" s="412"/>
      <c r="BXM74" s="406"/>
      <c r="BXN74" s="407"/>
      <c r="BXO74" s="408"/>
      <c r="BXP74" s="409"/>
      <c r="BXQ74" s="410"/>
      <c r="BXR74" s="411"/>
      <c r="BXS74" s="412"/>
      <c r="BXT74" s="406"/>
      <c r="BXU74" s="407"/>
      <c r="BXV74" s="408"/>
      <c r="BXW74" s="409"/>
      <c r="BXX74" s="410"/>
      <c r="BXY74" s="411"/>
      <c r="BXZ74" s="412"/>
      <c r="BYA74" s="406"/>
      <c r="BYB74" s="407"/>
      <c r="BYC74" s="408"/>
      <c r="BYD74" s="409"/>
      <c r="BYE74" s="410"/>
      <c r="BYF74" s="411"/>
      <c r="BYG74" s="412"/>
      <c r="BYH74" s="406"/>
      <c r="BYI74" s="407"/>
      <c r="BYJ74" s="408"/>
      <c r="BYK74" s="409"/>
      <c r="BYL74" s="410"/>
      <c r="BYM74" s="411"/>
      <c r="BYN74" s="412"/>
      <c r="BYO74" s="406"/>
      <c r="BYP74" s="407"/>
      <c r="BYQ74" s="408"/>
      <c r="BYR74" s="409"/>
      <c r="BYS74" s="410"/>
      <c r="BYT74" s="411"/>
      <c r="BYU74" s="412"/>
      <c r="BYV74" s="406"/>
      <c r="BYW74" s="407"/>
      <c r="BYX74" s="408"/>
      <c r="BYY74" s="409"/>
      <c r="BYZ74" s="410"/>
      <c r="BZA74" s="411"/>
      <c r="BZB74" s="412"/>
      <c r="BZC74" s="406"/>
      <c r="BZD74" s="407"/>
      <c r="BZE74" s="408"/>
      <c r="BZF74" s="409"/>
      <c r="BZG74" s="410"/>
      <c r="BZH74" s="411"/>
      <c r="BZI74" s="412"/>
      <c r="BZJ74" s="406"/>
      <c r="BZK74" s="407"/>
      <c r="BZL74" s="408"/>
      <c r="BZM74" s="409"/>
      <c r="BZN74" s="410"/>
      <c r="BZO74" s="411"/>
      <c r="BZP74" s="412"/>
      <c r="BZQ74" s="406"/>
      <c r="BZR74" s="407"/>
      <c r="BZS74" s="408"/>
      <c r="BZT74" s="409"/>
      <c r="BZU74" s="410"/>
      <c r="BZV74" s="411"/>
      <c r="BZW74" s="412"/>
      <c r="BZX74" s="406"/>
      <c r="BZY74" s="407"/>
      <c r="BZZ74" s="408"/>
      <c r="CAA74" s="409"/>
      <c r="CAB74" s="410"/>
      <c r="CAC74" s="411"/>
      <c r="CAD74" s="412"/>
      <c r="CAE74" s="406"/>
      <c r="CAF74" s="407"/>
      <c r="CAG74" s="408"/>
      <c r="CAH74" s="409"/>
      <c r="CAI74" s="410"/>
      <c r="CAJ74" s="411"/>
      <c r="CAK74" s="412"/>
      <c r="CAL74" s="406"/>
      <c r="CAM74" s="407"/>
      <c r="CAN74" s="408"/>
      <c r="CAO74" s="409"/>
      <c r="CAP74" s="410"/>
      <c r="CAQ74" s="411"/>
      <c r="CAR74" s="412"/>
      <c r="CAS74" s="406"/>
      <c r="CAT74" s="407"/>
      <c r="CAU74" s="408"/>
      <c r="CAV74" s="409"/>
      <c r="CAW74" s="410"/>
      <c r="CAX74" s="411"/>
      <c r="CAY74" s="412"/>
      <c r="CAZ74" s="406"/>
      <c r="CBA74" s="407"/>
      <c r="CBB74" s="408"/>
      <c r="CBC74" s="409"/>
      <c r="CBD74" s="410"/>
      <c r="CBE74" s="411"/>
      <c r="CBF74" s="412"/>
      <c r="CBG74" s="406"/>
      <c r="CBH74" s="407"/>
      <c r="CBI74" s="408"/>
      <c r="CBJ74" s="409"/>
      <c r="CBK74" s="410"/>
      <c r="CBL74" s="411"/>
      <c r="CBM74" s="412"/>
      <c r="CBN74" s="406"/>
      <c r="CBO74" s="407"/>
      <c r="CBP74" s="408"/>
      <c r="CBQ74" s="409"/>
      <c r="CBR74" s="410"/>
      <c r="CBS74" s="411"/>
      <c r="CBT74" s="412"/>
      <c r="CBU74" s="406"/>
      <c r="CBV74" s="407"/>
      <c r="CBW74" s="408"/>
      <c r="CBX74" s="409"/>
      <c r="CBY74" s="410"/>
      <c r="CBZ74" s="411"/>
      <c r="CCA74" s="412"/>
      <c r="CCB74" s="406"/>
      <c r="CCC74" s="407"/>
      <c r="CCD74" s="408"/>
      <c r="CCE74" s="409"/>
      <c r="CCF74" s="410"/>
      <c r="CCG74" s="411"/>
      <c r="CCH74" s="412"/>
      <c r="CCI74" s="406"/>
      <c r="CCJ74" s="407"/>
      <c r="CCK74" s="408"/>
      <c r="CCL74" s="409"/>
      <c r="CCM74" s="410"/>
      <c r="CCN74" s="411"/>
      <c r="CCO74" s="412"/>
      <c r="CCP74" s="406"/>
      <c r="CCQ74" s="407"/>
      <c r="CCR74" s="408"/>
      <c r="CCS74" s="409"/>
      <c r="CCT74" s="410"/>
      <c r="CCU74" s="411"/>
      <c r="CCV74" s="412"/>
      <c r="CCW74" s="406"/>
      <c r="CCX74" s="407"/>
      <c r="CCY74" s="408"/>
      <c r="CCZ74" s="409"/>
      <c r="CDA74" s="410"/>
      <c r="CDB74" s="411"/>
      <c r="CDC74" s="412"/>
      <c r="CDD74" s="406"/>
      <c r="CDE74" s="407"/>
      <c r="CDF74" s="408"/>
      <c r="CDG74" s="409"/>
      <c r="CDH74" s="410"/>
      <c r="CDI74" s="411"/>
      <c r="CDJ74" s="412"/>
      <c r="CDK74" s="406"/>
      <c r="CDL74" s="407"/>
      <c r="CDM74" s="408"/>
      <c r="CDN74" s="409"/>
      <c r="CDO74" s="410"/>
      <c r="CDP74" s="411"/>
      <c r="CDQ74" s="412"/>
      <c r="CDR74" s="406"/>
      <c r="CDS74" s="407"/>
      <c r="CDT74" s="408"/>
      <c r="CDU74" s="409"/>
      <c r="CDV74" s="410"/>
      <c r="CDW74" s="411"/>
      <c r="CDX74" s="412"/>
      <c r="CDY74" s="406"/>
      <c r="CDZ74" s="407"/>
      <c r="CEA74" s="408"/>
      <c r="CEB74" s="409"/>
      <c r="CEC74" s="410"/>
      <c r="CED74" s="411"/>
      <c r="CEE74" s="412"/>
      <c r="CEF74" s="406"/>
      <c r="CEG74" s="407"/>
      <c r="CEH74" s="408"/>
      <c r="CEI74" s="409"/>
      <c r="CEJ74" s="410"/>
      <c r="CEK74" s="411"/>
      <c r="CEL74" s="412"/>
      <c r="CEM74" s="406"/>
      <c r="CEN74" s="407"/>
      <c r="CEO74" s="408"/>
      <c r="CEP74" s="409"/>
      <c r="CEQ74" s="410"/>
      <c r="CER74" s="411"/>
      <c r="CES74" s="412"/>
      <c r="CET74" s="406"/>
      <c r="CEU74" s="407"/>
      <c r="CEV74" s="408"/>
      <c r="CEW74" s="409"/>
      <c r="CEX74" s="410"/>
      <c r="CEY74" s="411"/>
      <c r="CEZ74" s="412"/>
      <c r="CFA74" s="406"/>
      <c r="CFB74" s="407"/>
      <c r="CFC74" s="408"/>
      <c r="CFD74" s="409"/>
      <c r="CFE74" s="410"/>
      <c r="CFF74" s="411"/>
      <c r="CFG74" s="412"/>
      <c r="CFH74" s="406"/>
      <c r="CFI74" s="407"/>
      <c r="CFJ74" s="408"/>
      <c r="CFK74" s="409"/>
      <c r="CFL74" s="410"/>
      <c r="CFM74" s="411"/>
      <c r="CFN74" s="412"/>
      <c r="CFO74" s="406"/>
      <c r="CFP74" s="407"/>
      <c r="CFQ74" s="408"/>
      <c r="CFR74" s="409"/>
      <c r="CFS74" s="410"/>
      <c r="CFT74" s="411"/>
      <c r="CFU74" s="412"/>
      <c r="CFV74" s="406"/>
      <c r="CFW74" s="407"/>
      <c r="CFX74" s="408"/>
      <c r="CFY74" s="409"/>
      <c r="CFZ74" s="410"/>
      <c r="CGA74" s="411"/>
      <c r="CGB74" s="412"/>
      <c r="CGC74" s="406"/>
      <c r="CGD74" s="407"/>
      <c r="CGE74" s="408"/>
      <c r="CGF74" s="409"/>
      <c r="CGG74" s="410"/>
      <c r="CGH74" s="411"/>
      <c r="CGI74" s="412"/>
      <c r="CGJ74" s="406"/>
      <c r="CGK74" s="407"/>
      <c r="CGL74" s="408"/>
      <c r="CGM74" s="409"/>
      <c r="CGN74" s="410"/>
      <c r="CGO74" s="411"/>
      <c r="CGP74" s="412"/>
      <c r="CGQ74" s="406"/>
      <c r="CGR74" s="407"/>
      <c r="CGS74" s="408"/>
      <c r="CGT74" s="409"/>
      <c r="CGU74" s="410"/>
      <c r="CGV74" s="411"/>
      <c r="CGW74" s="412"/>
      <c r="CGX74" s="406"/>
      <c r="CGY74" s="407"/>
      <c r="CGZ74" s="408"/>
      <c r="CHA74" s="409"/>
      <c r="CHB74" s="410"/>
      <c r="CHC74" s="411"/>
      <c r="CHD74" s="412"/>
      <c r="CHE74" s="406"/>
      <c r="CHF74" s="407"/>
      <c r="CHG74" s="408"/>
      <c r="CHH74" s="409"/>
      <c r="CHI74" s="410"/>
      <c r="CHJ74" s="411"/>
      <c r="CHK74" s="412"/>
      <c r="CHL74" s="406"/>
      <c r="CHM74" s="407"/>
      <c r="CHN74" s="408"/>
      <c r="CHO74" s="409"/>
      <c r="CHP74" s="410"/>
      <c r="CHQ74" s="411"/>
      <c r="CHR74" s="412"/>
      <c r="CHS74" s="406"/>
      <c r="CHT74" s="407"/>
      <c r="CHU74" s="408"/>
      <c r="CHV74" s="409"/>
      <c r="CHW74" s="410"/>
      <c r="CHX74" s="411"/>
      <c r="CHY74" s="412"/>
      <c r="CHZ74" s="406"/>
      <c r="CIA74" s="407"/>
      <c r="CIB74" s="408"/>
      <c r="CIC74" s="409"/>
      <c r="CID74" s="410"/>
      <c r="CIE74" s="411"/>
      <c r="CIF74" s="412"/>
      <c r="CIG74" s="406"/>
      <c r="CIH74" s="407"/>
      <c r="CII74" s="408"/>
      <c r="CIJ74" s="409"/>
      <c r="CIK74" s="410"/>
      <c r="CIL74" s="411"/>
      <c r="CIM74" s="412"/>
      <c r="CIN74" s="406"/>
      <c r="CIO74" s="407"/>
      <c r="CIP74" s="408"/>
      <c r="CIQ74" s="409"/>
      <c r="CIR74" s="410"/>
      <c r="CIS74" s="411"/>
      <c r="CIT74" s="412"/>
      <c r="CIU74" s="406"/>
      <c r="CIV74" s="407"/>
      <c r="CIW74" s="408"/>
      <c r="CIX74" s="409"/>
      <c r="CIY74" s="410"/>
      <c r="CIZ74" s="411"/>
      <c r="CJA74" s="412"/>
      <c r="CJB74" s="406"/>
      <c r="CJC74" s="407"/>
      <c r="CJD74" s="408"/>
      <c r="CJE74" s="409"/>
      <c r="CJF74" s="410"/>
      <c r="CJG74" s="411"/>
      <c r="CJH74" s="412"/>
      <c r="CJI74" s="406"/>
      <c r="CJJ74" s="407"/>
      <c r="CJK74" s="408"/>
      <c r="CJL74" s="409"/>
      <c r="CJM74" s="410"/>
      <c r="CJN74" s="411"/>
      <c r="CJO74" s="412"/>
      <c r="CJP74" s="406"/>
      <c r="CJQ74" s="407"/>
      <c r="CJR74" s="408"/>
      <c r="CJS74" s="409"/>
      <c r="CJT74" s="410"/>
      <c r="CJU74" s="411"/>
      <c r="CJV74" s="412"/>
      <c r="CJW74" s="406"/>
      <c r="CJX74" s="407"/>
      <c r="CJY74" s="408"/>
      <c r="CJZ74" s="409"/>
      <c r="CKA74" s="410"/>
      <c r="CKB74" s="411"/>
      <c r="CKC74" s="412"/>
      <c r="CKD74" s="406"/>
      <c r="CKE74" s="407"/>
      <c r="CKF74" s="408"/>
      <c r="CKG74" s="409"/>
      <c r="CKH74" s="410"/>
      <c r="CKI74" s="411"/>
      <c r="CKJ74" s="412"/>
      <c r="CKK74" s="406"/>
      <c r="CKL74" s="407"/>
      <c r="CKM74" s="408"/>
      <c r="CKN74" s="409"/>
      <c r="CKO74" s="410"/>
      <c r="CKP74" s="411"/>
      <c r="CKQ74" s="412"/>
      <c r="CKR74" s="406"/>
      <c r="CKS74" s="407"/>
      <c r="CKT74" s="408"/>
      <c r="CKU74" s="409"/>
      <c r="CKV74" s="410"/>
      <c r="CKW74" s="411"/>
      <c r="CKX74" s="412"/>
      <c r="CKY74" s="406"/>
      <c r="CKZ74" s="407"/>
      <c r="CLA74" s="408"/>
      <c r="CLB74" s="409"/>
      <c r="CLC74" s="410"/>
      <c r="CLD74" s="411"/>
      <c r="CLE74" s="412"/>
      <c r="CLF74" s="406"/>
      <c r="CLG74" s="407"/>
      <c r="CLH74" s="408"/>
      <c r="CLI74" s="409"/>
      <c r="CLJ74" s="410"/>
      <c r="CLK74" s="411"/>
      <c r="CLL74" s="412"/>
      <c r="CLM74" s="406"/>
      <c r="CLN74" s="407"/>
      <c r="CLO74" s="408"/>
      <c r="CLP74" s="409"/>
      <c r="CLQ74" s="410"/>
      <c r="CLR74" s="411"/>
      <c r="CLS74" s="412"/>
      <c r="CLT74" s="406"/>
      <c r="CLU74" s="407"/>
      <c r="CLV74" s="408"/>
      <c r="CLW74" s="409"/>
      <c r="CLX74" s="410"/>
      <c r="CLY74" s="411"/>
      <c r="CLZ74" s="412"/>
      <c r="CMA74" s="406"/>
      <c r="CMB74" s="407"/>
      <c r="CMC74" s="408"/>
      <c r="CMD74" s="409"/>
      <c r="CME74" s="410"/>
      <c r="CMF74" s="411"/>
      <c r="CMG74" s="412"/>
      <c r="CMH74" s="406"/>
      <c r="CMI74" s="407"/>
      <c r="CMJ74" s="408"/>
      <c r="CMK74" s="409"/>
      <c r="CML74" s="410"/>
      <c r="CMM74" s="411"/>
      <c r="CMN74" s="412"/>
      <c r="CMO74" s="406"/>
      <c r="CMP74" s="407"/>
      <c r="CMQ74" s="408"/>
      <c r="CMR74" s="409"/>
      <c r="CMS74" s="410"/>
      <c r="CMT74" s="411"/>
      <c r="CMU74" s="412"/>
      <c r="CMV74" s="406"/>
      <c r="CMW74" s="407"/>
      <c r="CMX74" s="408"/>
      <c r="CMY74" s="409"/>
      <c r="CMZ74" s="410"/>
      <c r="CNA74" s="411"/>
      <c r="CNB74" s="412"/>
      <c r="CNC74" s="406"/>
      <c r="CND74" s="407"/>
      <c r="CNE74" s="408"/>
      <c r="CNF74" s="409"/>
      <c r="CNG74" s="410"/>
      <c r="CNH74" s="411"/>
      <c r="CNI74" s="412"/>
      <c r="CNJ74" s="406"/>
      <c r="CNK74" s="407"/>
      <c r="CNL74" s="408"/>
      <c r="CNM74" s="409"/>
      <c r="CNN74" s="410"/>
      <c r="CNO74" s="411"/>
      <c r="CNP74" s="412"/>
      <c r="CNQ74" s="406"/>
      <c r="CNR74" s="407"/>
      <c r="CNS74" s="408"/>
      <c r="CNT74" s="409"/>
      <c r="CNU74" s="410"/>
      <c r="CNV74" s="411"/>
      <c r="CNW74" s="412"/>
      <c r="CNX74" s="406"/>
      <c r="CNY74" s="407"/>
      <c r="CNZ74" s="408"/>
      <c r="COA74" s="409"/>
      <c r="COB74" s="410"/>
      <c r="COC74" s="411"/>
      <c r="COD74" s="412"/>
      <c r="COE74" s="406"/>
      <c r="COF74" s="407"/>
      <c r="COG74" s="408"/>
      <c r="COH74" s="409"/>
      <c r="COI74" s="410"/>
      <c r="COJ74" s="411"/>
      <c r="COK74" s="412"/>
      <c r="COL74" s="406"/>
      <c r="COM74" s="407"/>
      <c r="CON74" s="408"/>
      <c r="COO74" s="409"/>
      <c r="COP74" s="410"/>
      <c r="COQ74" s="411"/>
      <c r="COR74" s="412"/>
      <c r="COS74" s="406"/>
      <c r="COT74" s="407"/>
      <c r="COU74" s="408"/>
      <c r="COV74" s="409"/>
      <c r="COW74" s="410"/>
      <c r="COX74" s="411"/>
      <c r="COY74" s="412"/>
      <c r="COZ74" s="406"/>
      <c r="CPA74" s="407"/>
      <c r="CPB74" s="408"/>
      <c r="CPC74" s="409"/>
      <c r="CPD74" s="410"/>
      <c r="CPE74" s="411"/>
      <c r="CPF74" s="412"/>
      <c r="CPG74" s="406"/>
      <c r="CPH74" s="407"/>
      <c r="CPI74" s="408"/>
      <c r="CPJ74" s="409"/>
      <c r="CPK74" s="410"/>
      <c r="CPL74" s="411"/>
      <c r="CPM74" s="412"/>
      <c r="CPN74" s="406"/>
      <c r="CPO74" s="407"/>
      <c r="CPP74" s="408"/>
      <c r="CPQ74" s="409"/>
      <c r="CPR74" s="410"/>
      <c r="CPS74" s="411"/>
      <c r="CPT74" s="412"/>
      <c r="CPU74" s="406"/>
      <c r="CPV74" s="407"/>
      <c r="CPW74" s="408"/>
      <c r="CPX74" s="409"/>
      <c r="CPY74" s="410"/>
      <c r="CPZ74" s="411"/>
      <c r="CQA74" s="412"/>
      <c r="CQB74" s="406"/>
      <c r="CQC74" s="407"/>
      <c r="CQD74" s="408"/>
      <c r="CQE74" s="409"/>
      <c r="CQF74" s="410"/>
      <c r="CQG74" s="411"/>
      <c r="CQH74" s="412"/>
      <c r="CQI74" s="406"/>
      <c r="CQJ74" s="407"/>
      <c r="CQK74" s="408"/>
      <c r="CQL74" s="409"/>
      <c r="CQM74" s="410"/>
      <c r="CQN74" s="411"/>
      <c r="CQO74" s="412"/>
      <c r="CQP74" s="406"/>
      <c r="CQQ74" s="407"/>
      <c r="CQR74" s="408"/>
      <c r="CQS74" s="409"/>
      <c r="CQT74" s="410"/>
      <c r="CQU74" s="411"/>
      <c r="CQV74" s="412"/>
      <c r="CQW74" s="406"/>
      <c r="CQX74" s="407"/>
      <c r="CQY74" s="408"/>
      <c r="CQZ74" s="409"/>
      <c r="CRA74" s="410"/>
      <c r="CRB74" s="411"/>
      <c r="CRC74" s="412"/>
      <c r="CRD74" s="406"/>
      <c r="CRE74" s="407"/>
      <c r="CRF74" s="408"/>
      <c r="CRG74" s="409"/>
      <c r="CRH74" s="410"/>
      <c r="CRI74" s="411"/>
      <c r="CRJ74" s="412"/>
      <c r="CRK74" s="406"/>
      <c r="CRL74" s="407"/>
      <c r="CRM74" s="408"/>
      <c r="CRN74" s="409"/>
      <c r="CRO74" s="410"/>
      <c r="CRP74" s="411"/>
      <c r="CRQ74" s="412"/>
      <c r="CRR74" s="406"/>
      <c r="CRS74" s="407"/>
      <c r="CRT74" s="408"/>
      <c r="CRU74" s="409"/>
      <c r="CRV74" s="410"/>
      <c r="CRW74" s="411"/>
      <c r="CRX74" s="412"/>
      <c r="CRY74" s="406"/>
      <c r="CRZ74" s="407"/>
      <c r="CSA74" s="408"/>
      <c r="CSB74" s="409"/>
      <c r="CSC74" s="410"/>
      <c r="CSD74" s="411"/>
      <c r="CSE74" s="412"/>
      <c r="CSF74" s="406"/>
      <c r="CSG74" s="407"/>
      <c r="CSH74" s="408"/>
      <c r="CSI74" s="409"/>
      <c r="CSJ74" s="410"/>
      <c r="CSK74" s="411"/>
      <c r="CSL74" s="412"/>
      <c r="CSM74" s="406"/>
      <c r="CSN74" s="407"/>
      <c r="CSO74" s="408"/>
      <c r="CSP74" s="409"/>
      <c r="CSQ74" s="410"/>
      <c r="CSR74" s="411"/>
      <c r="CSS74" s="412"/>
      <c r="CST74" s="406"/>
      <c r="CSU74" s="407"/>
      <c r="CSV74" s="408"/>
      <c r="CSW74" s="409"/>
      <c r="CSX74" s="410"/>
      <c r="CSY74" s="411"/>
      <c r="CSZ74" s="412"/>
      <c r="CTA74" s="406"/>
      <c r="CTB74" s="407"/>
      <c r="CTC74" s="408"/>
      <c r="CTD74" s="409"/>
      <c r="CTE74" s="410"/>
      <c r="CTF74" s="411"/>
      <c r="CTG74" s="412"/>
      <c r="CTH74" s="406"/>
      <c r="CTI74" s="407"/>
      <c r="CTJ74" s="408"/>
      <c r="CTK74" s="409"/>
      <c r="CTL74" s="410"/>
      <c r="CTM74" s="411"/>
      <c r="CTN74" s="412"/>
      <c r="CTO74" s="406"/>
      <c r="CTP74" s="407"/>
      <c r="CTQ74" s="408"/>
      <c r="CTR74" s="409"/>
      <c r="CTS74" s="410"/>
      <c r="CTT74" s="411"/>
      <c r="CTU74" s="412"/>
      <c r="CTV74" s="406"/>
      <c r="CTW74" s="407"/>
      <c r="CTX74" s="408"/>
      <c r="CTY74" s="409"/>
      <c r="CTZ74" s="410"/>
      <c r="CUA74" s="411"/>
      <c r="CUB74" s="412"/>
      <c r="CUC74" s="406"/>
      <c r="CUD74" s="407"/>
      <c r="CUE74" s="408"/>
      <c r="CUF74" s="409"/>
      <c r="CUG74" s="410"/>
      <c r="CUH74" s="411"/>
      <c r="CUI74" s="412"/>
      <c r="CUJ74" s="406"/>
      <c r="CUK74" s="407"/>
      <c r="CUL74" s="408"/>
      <c r="CUM74" s="409"/>
      <c r="CUN74" s="410"/>
      <c r="CUO74" s="411"/>
      <c r="CUP74" s="412"/>
      <c r="CUQ74" s="406"/>
      <c r="CUR74" s="407"/>
      <c r="CUS74" s="408"/>
      <c r="CUT74" s="409"/>
      <c r="CUU74" s="410"/>
      <c r="CUV74" s="411"/>
      <c r="CUW74" s="412"/>
      <c r="CUX74" s="406"/>
      <c r="CUY74" s="407"/>
      <c r="CUZ74" s="408"/>
      <c r="CVA74" s="409"/>
      <c r="CVB74" s="410"/>
      <c r="CVC74" s="411"/>
      <c r="CVD74" s="412"/>
      <c r="CVE74" s="406"/>
      <c r="CVF74" s="407"/>
      <c r="CVG74" s="408"/>
      <c r="CVH74" s="409"/>
      <c r="CVI74" s="410"/>
      <c r="CVJ74" s="411"/>
      <c r="CVK74" s="412"/>
      <c r="CVL74" s="406"/>
      <c r="CVM74" s="407"/>
      <c r="CVN74" s="408"/>
      <c r="CVO74" s="409"/>
      <c r="CVP74" s="410"/>
      <c r="CVQ74" s="411"/>
      <c r="CVR74" s="412"/>
      <c r="CVS74" s="406"/>
      <c r="CVT74" s="407"/>
      <c r="CVU74" s="408"/>
      <c r="CVV74" s="409"/>
      <c r="CVW74" s="410"/>
      <c r="CVX74" s="411"/>
      <c r="CVY74" s="412"/>
      <c r="CVZ74" s="406"/>
      <c r="CWA74" s="407"/>
      <c r="CWB74" s="408"/>
      <c r="CWC74" s="409"/>
      <c r="CWD74" s="410"/>
      <c r="CWE74" s="411"/>
      <c r="CWF74" s="412"/>
      <c r="CWG74" s="406"/>
      <c r="CWH74" s="407"/>
      <c r="CWI74" s="408"/>
      <c r="CWJ74" s="409"/>
      <c r="CWK74" s="410"/>
      <c r="CWL74" s="411"/>
      <c r="CWM74" s="412"/>
      <c r="CWN74" s="406"/>
      <c r="CWO74" s="407"/>
      <c r="CWP74" s="408"/>
      <c r="CWQ74" s="409"/>
      <c r="CWR74" s="410"/>
      <c r="CWS74" s="411"/>
      <c r="CWT74" s="412"/>
      <c r="CWU74" s="406"/>
      <c r="CWV74" s="407"/>
      <c r="CWW74" s="408"/>
      <c r="CWX74" s="409"/>
      <c r="CWY74" s="410"/>
      <c r="CWZ74" s="411"/>
      <c r="CXA74" s="412"/>
      <c r="CXB74" s="406"/>
      <c r="CXC74" s="407"/>
      <c r="CXD74" s="408"/>
      <c r="CXE74" s="409"/>
      <c r="CXF74" s="410"/>
      <c r="CXG74" s="411"/>
      <c r="CXH74" s="412"/>
      <c r="CXI74" s="406"/>
      <c r="CXJ74" s="407"/>
      <c r="CXK74" s="408"/>
      <c r="CXL74" s="409"/>
      <c r="CXM74" s="410"/>
      <c r="CXN74" s="411"/>
      <c r="CXO74" s="412"/>
      <c r="CXP74" s="406"/>
      <c r="CXQ74" s="407"/>
      <c r="CXR74" s="408"/>
      <c r="CXS74" s="409"/>
      <c r="CXT74" s="410"/>
      <c r="CXU74" s="411"/>
      <c r="CXV74" s="412"/>
      <c r="CXW74" s="406"/>
      <c r="CXX74" s="407"/>
      <c r="CXY74" s="408"/>
      <c r="CXZ74" s="409"/>
      <c r="CYA74" s="410"/>
      <c r="CYB74" s="411"/>
      <c r="CYC74" s="412"/>
      <c r="CYD74" s="406"/>
      <c r="CYE74" s="407"/>
      <c r="CYF74" s="408"/>
      <c r="CYG74" s="409"/>
      <c r="CYH74" s="410"/>
      <c r="CYI74" s="411"/>
      <c r="CYJ74" s="412"/>
      <c r="CYK74" s="406"/>
      <c r="CYL74" s="407"/>
      <c r="CYM74" s="408"/>
      <c r="CYN74" s="409"/>
      <c r="CYO74" s="410"/>
      <c r="CYP74" s="411"/>
      <c r="CYQ74" s="412"/>
      <c r="CYR74" s="406"/>
      <c r="CYS74" s="407"/>
      <c r="CYT74" s="408"/>
      <c r="CYU74" s="409"/>
      <c r="CYV74" s="410"/>
      <c r="CYW74" s="411"/>
      <c r="CYX74" s="412"/>
      <c r="CYY74" s="406"/>
      <c r="CYZ74" s="407"/>
      <c r="CZA74" s="408"/>
      <c r="CZB74" s="409"/>
      <c r="CZC74" s="410"/>
      <c r="CZD74" s="411"/>
      <c r="CZE74" s="412"/>
      <c r="CZF74" s="406"/>
      <c r="CZG74" s="407"/>
      <c r="CZH74" s="408"/>
      <c r="CZI74" s="409"/>
      <c r="CZJ74" s="410"/>
      <c r="CZK74" s="411"/>
      <c r="CZL74" s="412"/>
      <c r="CZM74" s="406"/>
      <c r="CZN74" s="407"/>
      <c r="CZO74" s="408"/>
      <c r="CZP74" s="409"/>
      <c r="CZQ74" s="410"/>
      <c r="CZR74" s="411"/>
      <c r="CZS74" s="412"/>
      <c r="CZT74" s="406"/>
      <c r="CZU74" s="407"/>
      <c r="CZV74" s="408"/>
      <c r="CZW74" s="409"/>
      <c r="CZX74" s="410"/>
      <c r="CZY74" s="411"/>
      <c r="CZZ74" s="412"/>
      <c r="DAA74" s="406"/>
      <c r="DAB74" s="407"/>
      <c r="DAC74" s="408"/>
      <c r="DAD74" s="409"/>
      <c r="DAE74" s="410"/>
      <c r="DAF74" s="411"/>
      <c r="DAG74" s="412"/>
      <c r="DAH74" s="406"/>
      <c r="DAI74" s="407"/>
      <c r="DAJ74" s="408"/>
      <c r="DAK74" s="409"/>
      <c r="DAL74" s="410"/>
      <c r="DAM74" s="411"/>
      <c r="DAN74" s="412"/>
      <c r="DAO74" s="406"/>
      <c r="DAP74" s="407"/>
      <c r="DAQ74" s="408"/>
      <c r="DAR74" s="409"/>
      <c r="DAS74" s="410"/>
      <c r="DAT74" s="411"/>
      <c r="DAU74" s="412"/>
      <c r="DAV74" s="406"/>
      <c r="DAW74" s="407"/>
      <c r="DAX74" s="408"/>
      <c r="DAY74" s="409"/>
      <c r="DAZ74" s="410"/>
      <c r="DBA74" s="411"/>
      <c r="DBB74" s="412"/>
      <c r="DBC74" s="406"/>
      <c r="DBD74" s="407"/>
      <c r="DBE74" s="408"/>
      <c r="DBF74" s="409"/>
      <c r="DBG74" s="410"/>
      <c r="DBH74" s="411"/>
      <c r="DBI74" s="412"/>
      <c r="DBJ74" s="406"/>
      <c r="DBK74" s="407"/>
      <c r="DBL74" s="408"/>
      <c r="DBM74" s="409"/>
      <c r="DBN74" s="410"/>
      <c r="DBO74" s="411"/>
      <c r="DBP74" s="412"/>
      <c r="DBQ74" s="406"/>
      <c r="DBR74" s="407"/>
      <c r="DBS74" s="408"/>
      <c r="DBT74" s="409"/>
      <c r="DBU74" s="410"/>
      <c r="DBV74" s="411"/>
      <c r="DBW74" s="412"/>
      <c r="DBX74" s="406"/>
      <c r="DBY74" s="407"/>
      <c r="DBZ74" s="408"/>
      <c r="DCA74" s="409"/>
      <c r="DCB74" s="410"/>
      <c r="DCC74" s="411"/>
      <c r="DCD74" s="412"/>
      <c r="DCE74" s="406"/>
      <c r="DCF74" s="407"/>
      <c r="DCG74" s="408"/>
      <c r="DCH74" s="409"/>
      <c r="DCI74" s="410"/>
      <c r="DCJ74" s="411"/>
      <c r="DCK74" s="412"/>
      <c r="DCL74" s="406"/>
      <c r="DCM74" s="407"/>
      <c r="DCN74" s="408"/>
      <c r="DCO74" s="409"/>
      <c r="DCP74" s="410"/>
      <c r="DCQ74" s="411"/>
      <c r="DCR74" s="412"/>
      <c r="DCS74" s="406"/>
      <c r="DCT74" s="407"/>
      <c r="DCU74" s="408"/>
      <c r="DCV74" s="409"/>
      <c r="DCW74" s="410"/>
      <c r="DCX74" s="411"/>
      <c r="DCY74" s="412"/>
      <c r="DCZ74" s="406"/>
      <c r="DDA74" s="407"/>
      <c r="DDB74" s="408"/>
      <c r="DDC74" s="409"/>
      <c r="DDD74" s="410"/>
      <c r="DDE74" s="411"/>
      <c r="DDF74" s="412"/>
      <c r="DDG74" s="406"/>
      <c r="DDH74" s="407"/>
      <c r="DDI74" s="408"/>
      <c r="DDJ74" s="409"/>
      <c r="DDK74" s="410"/>
      <c r="DDL74" s="411"/>
      <c r="DDM74" s="412"/>
      <c r="DDN74" s="406"/>
      <c r="DDO74" s="407"/>
      <c r="DDP74" s="408"/>
      <c r="DDQ74" s="409"/>
      <c r="DDR74" s="410"/>
      <c r="DDS74" s="411"/>
      <c r="DDT74" s="412"/>
      <c r="DDU74" s="406"/>
      <c r="DDV74" s="407"/>
      <c r="DDW74" s="408"/>
      <c r="DDX74" s="409"/>
      <c r="DDY74" s="410"/>
      <c r="DDZ74" s="411"/>
      <c r="DEA74" s="412"/>
      <c r="DEB74" s="406"/>
      <c r="DEC74" s="407"/>
      <c r="DED74" s="408"/>
      <c r="DEE74" s="409"/>
      <c r="DEF74" s="410"/>
      <c r="DEG74" s="411"/>
      <c r="DEH74" s="412"/>
      <c r="DEI74" s="406"/>
      <c r="DEJ74" s="407"/>
      <c r="DEK74" s="408"/>
      <c r="DEL74" s="409"/>
      <c r="DEM74" s="410"/>
      <c r="DEN74" s="411"/>
      <c r="DEO74" s="412"/>
      <c r="DEP74" s="406"/>
      <c r="DEQ74" s="407"/>
      <c r="DER74" s="408"/>
      <c r="DES74" s="409"/>
      <c r="DET74" s="410"/>
      <c r="DEU74" s="411"/>
      <c r="DEV74" s="412"/>
      <c r="DEW74" s="406"/>
      <c r="DEX74" s="407"/>
      <c r="DEY74" s="408"/>
      <c r="DEZ74" s="409"/>
      <c r="DFA74" s="410"/>
      <c r="DFB74" s="411"/>
      <c r="DFC74" s="412"/>
      <c r="DFD74" s="406"/>
      <c r="DFE74" s="407"/>
      <c r="DFF74" s="408"/>
      <c r="DFG74" s="409"/>
      <c r="DFH74" s="410"/>
      <c r="DFI74" s="411"/>
      <c r="DFJ74" s="412"/>
      <c r="DFK74" s="406"/>
      <c r="DFL74" s="407"/>
      <c r="DFM74" s="408"/>
      <c r="DFN74" s="409"/>
      <c r="DFO74" s="410"/>
      <c r="DFP74" s="411"/>
      <c r="DFQ74" s="412"/>
      <c r="DFR74" s="406"/>
      <c r="DFS74" s="407"/>
      <c r="DFT74" s="408"/>
      <c r="DFU74" s="409"/>
      <c r="DFV74" s="410"/>
      <c r="DFW74" s="411"/>
      <c r="DFX74" s="412"/>
      <c r="DFY74" s="406"/>
      <c r="DFZ74" s="407"/>
      <c r="DGA74" s="408"/>
      <c r="DGB74" s="409"/>
      <c r="DGC74" s="410"/>
      <c r="DGD74" s="411"/>
      <c r="DGE74" s="412"/>
      <c r="DGF74" s="406"/>
      <c r="DGG74" s="407"/>
      <c r="DGH74" s="408"/>
      <c r="DGI74" s="409"/>
      <c r="DGJ74" s="410"/>
      <c r="DGK74" s="411"/>
      <c r="DGL74" s="412"/>
      <c r="DGM74" s="406"/>
      <c r="DGN74" s="407"/>
      <c r="DGO74" s="408"/>
      <c r="DGP74" s="409"/>
      <c r="DGQ74" s="410"/>
      <c r="DGR74" s="411"/>
      <c r="DGS74" s="412"/>
      <c r="DGT74" s="406"/>
      <c r="DGU74" s="407"/>
      <c r="DGV74" s="408"/>
      <c r="DGW74" s="409"/>
      <c r="DGX74" s="410"/>
      <c r="DGY74" s="411"/>
      <c r="DGZ74" s="412"/>
      <c r="DHA74" s="406"/>
      <c r="DHB74" s="407"/>
      <c r="DHC74" s="408"/>
      <c r="DHD74" s="409"/>
      <c r="DHE74" s="410"/>
      <c r="DHF74" s="411"/>
      <c r="DHG74" s="412"/>
      <c r="DHH74" s="406"/>
      <c r="DHI74" s="407"/>
      <c r="DHJ74" s="408"/>
      <c r="DHK74" s="409"/>
      <c r="DHL74" s="410"/>
      <c r="DHM74" s="411"/>
      <c r="DHN74" s="412"/>
      <c r="DHO74" s="406"/>
      <c r="DHP74" s="407"/>
      <c r="DHQ74" s="408"/>
      <c r="DHR74" s="409"/>
      <c r="DHS74" s="410"/>
      <c r="DHT74" s="411"/>
      <c r="DHU74" s="412"/>
      <c r="DHV74" s="406"/>
      <c r="DHW74" s="407"/>
      <c r="DHX74" s="408"/>
      <c r="DHY74" s="409"/>
      <c r="DHZ74" s="410"/>
      <c r="DIA74" s="411"/>
      <c r="DIB74" s="412"/>
      <c r="DIC74" s="406"/>
      <c r="DID74" s="407"/>
      <c r="DIE74" s="408"/>
      <c r="DIF74" s="409"/>
      <c r="DIG74" s="410"/>
      <c r="DIH74" s="411"/>
      <c r="DII74" s="412"/>
      <c r="DIJ74" s="406"/>
      <c r="DIK74" s="407"/>
      <c r="DIL74" s="408"/>
      <c r="DIM74" s="409"/>
      <c r="DIN74" s="410"/>
      <c r="DIO74" s="411"/>
      <c r="DIP74" s="412"/>
      <c r="DIQ74" s="406"/>
      <c r="DIR74" s="407"/>
      <c r="DIS74" s="408"/>
      <c r="DIT74" s="409"/>
      <c r="DIU74" s="410"/>
      <c r="DIV74" s="411"/>
      <c r="DIW74" s="412"/>
      <c r="DIX74" s="406"/>
      <c r="DIY74" s="407"/>
      <c r="DIZ74" s="408"/>
      <c r="DJA74" s="409"/>
      <c r="DJB74" s="410"/>
      <c r="DJC74" s="411"/>
      <c r="DJD74" s="412"/>
      <c r="DJE74" s="406"/>
      <c r="DJF74" s="407"/>
      <c r="DJG74" s="408"/>
      <c r="DJH74" s="409"/>
      <c r="DJI74" s="410"/>
      <c r="DJJ74" s="411"/>
      <c r="DJK74" s="412"/>
      <c r="DJL74" s="406"/>
      <c r="DJM74" s="407"/>
      <c r="DJN74" s="408"/>
      <c r="DJO74" s="409"/>
      <c r="DJP74" s="410"/>
      <c r="DJQ74" s="411"/>
      <c r="DJR74" s="412"/>
      <c r="DJS74" s="406"/>
      <c r="DJT74" s="407"/>
      <c r="DJU74" s="408"/>
      <c r="DJV74" s="409"/>
      <c r="DJW74" s="410"/>
      <c r="DJX74" s="411"/>
      <c r="DJY74" s="412"/>
      <c r="DJZ74" s="406"/>
      <c r="DKA74" s="407"/>
      <c r="DKB74" s="408"/>
      <c r="DKC74" s="409"/>
      <c r="DKD74" s="410"/>
      <c r="DKE74" s="411"/>
      <c r="DKF74" s="412"/>
      <c r="DKG74" s="406"/>
      <c r="DKH74" s="407"/>
      <c r="DKI74" s="408"/>
      <c r="DKJ74" s="409"/>
      <c r="DKK74" s="410"/>
      <c r="DKL74" s="411"/>
      <c r="DKM74" s="412"/>
      <c r="DKN74" s="406"/>
      <c r="DKO74" s="407"/>
      <c r="DKP74" s="408"/>
      <c r="DKQ74" s="409"/>
      <c r="DKR74" s="410"/>
      <c r="DKS74" s="411"/>
      <c r="DKT74" s="412"/>
      <c r="DKU74" s="406"/>
      <c r="DKV74" s="407"/>
      <c r="DKW74" s="408"/>
      <c r="DKX74" s="409"/>
      <c r="DKY74" s="410"/>
      <c r="DKZ74" s="411"/>
      <c r="DLA74" s="412"/>
      <c r="DLB74" s="406"/>
      <c r="DLC74" s="407"/>
      <c r="DLD74" s="408"/>
      <c r="DLE74" s="409"/>
      <c r="DLF74" s="410"/>
      <c r="DLG74" s="411"/>
      <c r="DLH74" s="412"/>
      <c r="DLI74" s="406"/>
      <c r="DLJ74" s="407"/>
      <c r="DLK74" s="408"/>
      <c r="DLL74" s="409"/>
      <c r="DLM74" s="410"/>
      <c r="DLN74" s="411"/>
      <c r="DLO74" s="412"/>
      <c r="DLP74" s="406"/>
      <c r="DLQ74" s="407"/>
      <c r="DLR74" s="408"/>
      <c r="DLS74" s="409"/>
      <c r="DLT74" s="410"/>
      <c r="DLU74" s="411"/>
      <c r="DLV74" s="412"/>
      <c r="DLW74" s="406"/>
      <c r="DLX74" s="407"/>
      <c r="DLY74" s="408"/>
      <c r="DLZ74" s="409"/>
      <c r="DMA74" s="410"/>
      <c r="DMB74" s="411"/>
      <c r="DMC74" s="412"/>
      <c r="DMD74" s="406"/>
      <c r="DME74" s="407"/>
      <c r="DMF74" s="408"/>
      <c r="DMG74" s="409"/>
      <c r="DMH74" s="410"/>
      <c r="DMI74" s="411"/>
      <c r="DMJ74" s="412"/>
      <c r="DMK74" s="406"/>
      <c r="DML74" s="407"/>
      <c r="DMM74" s="408"/>
      <c r="DMN74" s="409"/>
      <c r="DMO74" s="410"/>
      <c r="DMP74" s="411"/>
      <c r="DMQ74" s="412"/>
      <c r="DMR74" s="406"/>
      <c r="DMS74" s="407"/>
      <c r="DMT74" s="408"/>
      <c r="DMU74" s="409"/>
      <c r="DMV74" s="410"/>
      <c r="DMW74" s="411"/>
      <c r="DMX74" s="412"/>
      <c r="DMY74" s="406"/>
      <c r="DMZ74" s="407"/>
      <c r="DNA74" s="408"/>
      <c r="DNB74" s="409"/>
      <c r="DNC74" s="410"/>
      <c r="DND74" s="411"/>
      <c r="DNE74" s="412"/>
      <c r="DNF74" s="406"/>
      <c r="DNG74" s="407"/>
      <c r="DNH74" s="408"/>
      <c r="DNI74" s="409"/>
      <c r="DNJ74" s="410"/>
      <c r="DNK74" s="411"/>
      <c r="DNL74" s="412"/>
      <c r="DNM74" s="406"/>
      <c r="DNN74" s="407"/>
      <c r="DNO74" s="408"/>
      <c r="DNP74" s="409"/>
      <c r="DNQ74" s="410"/>
      <c r="DNR74" s="411"/>
      <c r="DNS74" s="412"/>
      <c r="DNT74" s="406"/>
      <c r="DNU74" s="407"/>
      <c r="DNV74" s="408"/>
      <c r="DNW74" s="409"/>
      <c r="DNX74" s="410"/>
      <c r="DNY74" s="411"/>
      <c r="DNZ74" s="412"/>
      <c r="DOA74" s="406"/>
      <c r="DOB74" s="407"/>
      <c r="DOC74" s="408"/>
      <c r="DOD74" s="409"/>
      <c r="DOE74" s="410"/>
      <c r="DOF74" s="411"/>
      <c r="DOG74" s="412"/>
      <c r="DOH74" s="406"/>
      <c r="DOI74" s="407"/>
      <c r="DOJ74" s="408"/>
      <c r="DOK74" s="409"/>
      <c r="DOL74" s="410"/>
      <c r="DOM74" s="411"/>
      <c r="DON74" s="412"/>
      <c r="DOO74" s="406"/>
      <c r="DOP74" s="407"/>
      <c r="DOQ74" s="408"/>
      <c r="DOR74" s="409"/>
      <c r="DOS74" s="410"/>
      <c r="DOT74" s="411"/>
      <c r="DOU74" s="412"/>
      <c r="DOV74" s="406"/>
      <c r="DOW74" s="407"/>
      <c r="DOX74" s="408"/>
      <c r="DOY74" s="409"/>
      <c r="DOZ74" s="410"/>
      <c r="DPA74" s="411"/>
      <c r="DPB74" s="412"/>
      <c r="DPC74" s="406"/>
      <c r="DPD74" s="407"/>
      <c r="DPE74" s="408"/>
      <c r="DPF74" s="409"/>
      <c r="DPG74" s="410"/>
      <c r="DPH74" s="411"/>
      <c r="DPI74" s="412"/>
      <c r="DPJ74" s="406"/>
      <c r="DPK74" s="407"/>
      <c r="DPL74" s="408"/>
      <c r="DPM74" s="409"/>
      <c r="DPN74" s="410"/>
      <c r="DPO74" s="411"/>
      <c r="DPP74" s="412"/>
      <c r="DPQ74" s="406"/>
      <c r="DPR74" s="407"/>
      <c r="DPS74" s="408"/>
      <c r="DPT74" s="409"/>
      <c r="DPU74" s="410"/>
      <c r="DPV74" s="411"/>
      <c r="DPW74" s="412"/>
      <c r="DPX74" s="406"/>
      <c r="DPY74" s="407"/>
      <c r="DPZ74" s="408"/>
      <c r="DQA74" s="409"/>
      <c r="DQB74" s="410"/>
      <c r="DQC74" s="411"/>
      <c r="DQD74" s="412"/>
      <c r="DQE74" s="406"/>
      <c r="DQF74" s="407"/>
      <c r="DQG74" s="408"/>
      <c r="DQH74" s="409"/>
      <c r="DQI74" s="410"/>
      <c r="DQJ74" s="411"/>
      <c r="DQK74" s="412"/>
      <c r="DQL74" s="406"/>
      <c r="DQM74" s="407"/>
      <c r="DQN74" s="408"/>
      <c r="DQO74" s="409"/>
      <c r="DQP74" s="410"/>
      <c r="DQQ74" s="411"/>
      <c r="DQR74" s="412"/>
      <c r="DQS74" s="406"/>
      <c r="DQT74" s="407"/>
      <c r="DQU74" s="408"/>
      <c r="DQV74" s="409"/>
      <c r="DQW74" s="410"/>
      <c r="DQX74" s="411"/>
      <c r="DQY74" s="412"/>
      <c r="DQZ74" s="406"/>
      <c r="DRA74" s="407"/>
      <c r="DRB74" s="408"/>
      <c r="DRC74" s="409"/>
      <c r="DRD74" s="410"/>
      <c r="DRE74" s="411"/>
      <c r="DRF74" s="412"/>
      <c r="DRG74" s="406"/>
      <c r="DRH74" s="407"/>
      <c r="DRI74" s="408"/>
      <c r="DRJ74" s="409"/>
      <c r="DRK74" s="410"/>
      <c r="DRL74" s="411"/>
      <c r="DRM74" s="412"/>
      <c r="DRN74" s="406"/>
      <c r="DRO74" s="407"/>
      <c r="DRP74" s="408"/>
      <c r="DRQ74" s="409"/>
      <c r="DRR74" s="410"/>
      <c r="DRS74" s="411"/>
      <c r="DRT74" s="412"/>
      <c r="DRU74" s="406"/>
      <c r="DRV74" s="407"/>
      <c r="DRW74" s="408"/>
      <c r="DRX74" s="409"/>
      <c r="DRY74" s="410"/>
      <c r="DRZ74" s="411"/>
      <c r="DSA74" s="412"/>
      <c r="DSB74" s="406"/>
      <c r="DSC74" s="407"/>
      <c r="DSD74" s="408"/>
      <c r="DSE74" s="409"/>
      <c r="DSF74" s="410"/>
      <c r="DSG74" s="411"/>
      <c r="DSH74" s="412"/>
      <c r="DSI74" s="406"/>
      <c r="DSJ74" s="407"/>
      <c r="DSK74" s="408"/>
      <c r="DSL74" s="409"/>
      <c r="DSM74" s="410"/>
      <c r="DSN74" s="411"/>
      <c r="DSO74" s="412"/>
      <c r="DSP74" s="406"/>
      <c r="DSQ74" s="407"/>
      <c r="DSR74" s="408"/>
      <c r="DSS74" s="409"/>
      <c r="DST74" s="410"/>
      <c r="DSU74" s="411"/>
      <c r="DSV74" s="412"/>
      <c r="DSW74" s="406"/>
      <c r="DSX74" s="407"/>
      <c r="DSY74" s="408"/>
      <c r="DSZ74" s="409"/>
      <c r="DTA74" s="410"/>
      <c r="DTB74" s="411"/>
      <c r="DTC74" s="412"/>
      <c r="DTD74" s="406"/>
      <c r="DTE74" s="407"/>
      <c r="DTF74" s="408"/>
      <c r="DTG74" s="409"/>
      <c r="DTH74" s="410"/>
      <c r="DTI74" s="411"/>
      <c r="DTJ74" s="412"/>
      <c r="DTK74" s="406"/>
      <c r="DTL74" s="407"/>
      <c r="DTM74" s="408"/>
      <c r="DTN74" s="409"/>
      <c r="DTO74" s="410"/>
      <c r="DTP74" s="411"/>
      <c r="DTQ74" s="412"/>
      <c r="DTR74" s="406"/>
      <c r="DTS74" s="407"/>
      <c r="DTT74" s="408"/>
      <c r="DTU74" s="409"/>
      <c r="DTV74" s="410"/>
      <c r="DTW74" s="411"/>
      <c r="DTX74" s="412"/>
      <c r="DTY74" s="406"/>
      <c r="DTZ74" s="407"/>
      <c r="DUA74" s="408"/>
      <c r="DUB74" s="409"/>
      <c r="DUC74" s="410"/>
      <c r="DUD74" s="411"/>
      <c r="DUE74" s="412"/>
      <c r="DUF74" s="406"/>
      <c r="DUG74" s="407"/>
      <c r="DUH74" s="408"/>
      <c r="DUI74" s="409"/>
      <c r="DUJ74" s="410"/>
      <c r="DUK74" s="411"/>
      <c r="DUL74" s="412"/>
      <c r="DUM74" s="406"/>
      <c r="DUN74" s="407"/>
      <c r="DUO74" s="408"/>
      <c r="DUP74" s="409"/>
      <c r="DUQ74" s="410"/>
      <c r="DUR74" s="411"/>
      <c r="DUS74" s="412"/>
      <c r="DUT74" s="406"/>
      <c r="DUU74" s="407"/>
      <c r="DUV74" s="408"/>
      <c r="DUW74" s="409"/>
      <c r="DUX74" s="410"/>
      <c r="DUY74" s="411"/>
      <c r="DUZ74" s="412"/>
      <c r="DVA74" s="406"/>
      <c r="DVB74" s="407"/>
      <c r="DVC74" s="408"/>
      <c r="DVD74" s="409"/>
      <c r="DVE74" s="410"/>
      <c r="DVF74" s="411"/>
      <c r="DVG74" s="412"/>
      <c r="DVH74" s="406"/>
      <c r="DVI74" s="407"/>
      <c r="DVJ74" s="408"/>
      <c r="DVK74" s="409"/>
      <c r="DVL74" s="410"/>
      <c r="DVM74" s="411"/>
      <c r="DVN74" s="412"/>
      <c r="DVO74" s="406"/>
      <c r="DVP74" s="407"/>
      <c r="DVQ74" s="408"/>
      <c r="DVR74" s="409"/>
      <c r="DVS74" s="410"/>
      <c r="DVT74" s="411"/>
      <c r="DVU74" s="412"/>
      <c r="DVV74" s="406"/>
      <c r="DVW74" s="407"/>
      <c r="DVX74" s="408"/>
      <c r="DVY74" s="409"/>
      <c r="DVZ74" s="410"/>
      <c r="DWA74" s="411"/>
      <c r="DWB74" s="412"/>
      <c r="DWC74" s="406"/>
      <c r="DWD74" s="407"/>
      <c r="DWE74" s="408"/>
      <c r="DWF74" s="409"/>
      <c r="DWG74" s="410"/>
      <c r="DWH74" s="411"/>
      <c r="DWI74" s="412"/>
      <c r="DWJ74" s="406"/>
      <c r="DWK74" s="407"/>
      <c r="DWL74" s="408"/>
      <c r="DWM74" s="409"/>
      <c r="DWN74" s="410"/>
      <c r="DWO74" s="411"/>
      <c r="DWP74" s="412"/>
      <c r="DWQ74" s="406"/>
      <c r="DWR74" s="407"/>
      <c r="DWS74" s="408"/>
      <c r="DWT74" s="409"/>
      <c r="DWU74" s="410"/>
      <c r="DWV74" s="411"/>
      <c r="DWW74" s="412"/>
      <c r="DWX74" s="406"/>
      <c r="DWY74" s="407"/>
      <c r="DWZ74" s="408"/>
      <c r="DXA74" s="409"/>
      <c r="DXB74" s="410"/>
      <c r="DXC74" s="411"/>
      <c r="DXD74" s="412"/>
      <c r="DXE74" s="406"/>
      <c r="DXF74" s="407"/>
      <c r="DXG74" s="408"/>
      <c r="DXH74" s="409"/>
      <c r="DXI74" s="410"/>
      <c r="DXJ74" s="411"/>
      <c r="DXK74" s="412"/>
      <c r="DXL74" s="406"/>
      <c r="DXM74" s="407"/>
      <c r="DXN74" s="408"/>
      <c r="DXO74" s="409"/>
      <c r="DXP74" s="410"/>
      <c r="DXQ74" s="411"/>
      <c r="DXR74" s="412"/>
      <c r="DXS74" s="406"/>
      <c r="DXT74" s="407"/>
      <c r="DXU74" s="408"/>
      <c r="DXV74" s="409"/>
      <c r="DXW74" s="410"/>
      <c r="DXX74" s="411"/>
      <c r="DXY74" s="412"/>
      <c r="DXZ74" s="406"/>
      <c r="DYA74" s="407"/>
      <c r="DYB74" s="408"/>
      <c r="DYC74" s="409"/>
      <c r="DYD74" s="410"/>
      <c r="DYE74" s="411"/>
      <c r="DYF74" s="412"/>
      <c r="DYG74" s="406"/>
      <c r="DYH74" s="407"/>
      <c r="DYI74" s="408"/>
      <c r="DYJ74" s="409"/>
      <c r="DYK74" s="410"/>
      <c r="DYL74" s="411"/>
      <c r="DYM74" s="412"/>
      <c r="DYN74" s="406"/>
      <c r="DYO74" s="407"/>
      <c r="DYP74" s="408"/>
      <c r="DYQ74" s="409"/>
      <c r="DYR74" s="410"/>
      <c r="DYS74" s="411"/>
      <c r="DYT74" s="412"/>
      <c r="DYU74" s="406"/>
      <c r="DYV74" s="407"/>
      <c r="DYW74" s="408"/>
      <c r="DYX74" s="409"/>
      <c r="DYY74" s="410"/>
      <c r="DYZ74" s="411"/>
      <c r="DZA74" s="412"/>
      <c r="DZB74" s="406"/>
      <c r="DZC74" s="407"/>
      <c r="DZD74" s="408"/>
      <c r="DZE74" s="409"/>
      <c r="DZF74" s="410"/>
      <c r="DZG74" s="411"/>
      <c r="DZH74" s="412"/>
      <c r="DZI74" s="406"/>
      <c r="DZJ74" s="407"/>
      <c r="DZK74" s="408"/>
      <c r="DZL74" s="409"/>
      <c r="DZM74" s="410"/>
      <c r="DZN74" s="411"/>
      <c r="DZO74" s="412"/>
      <c r="DZP74" s="406"/>
      <c r="DZQ74" s="407"/>
      <c r="DZR74" s="408"/>
      <c r="DZS74" s="409"/>
      <c r="DZT74" s="410"/>
      <c r="DZU74" s="411"/>
      <c r="DZV74" s="412"/>
      <c r="DZW74" s="406"/>
      <c r="DZX74" s="407"/>
      <c r="DZY74" s="408"/>
      <c r="DZZ74" s="409"/>
      <c r="EAA74" s="410"/>
      <c r="EAB74" s="411"/>
      <c r="EAC74" s="412"/>
      <c r="EAD74" s="406"/>
      <c r="EAE74" s="407"/>
      <c r="EAF74" s="408"/>
      <c r="EAG74" s="409"/>
      <c r="EAH74" s="410"/>
      <c r="EAI74" s="411"/>
      <c r="EAJ74" s="412"/>
      <c r="EAK74" s="406"/>
      <c r="EAL74" s="407"/>
      <c r="EAM74" s="408"/>
      <c r="EAN74" s="409"/>
      <c r="EAO74" s="410"/>
      <c r="EAP74" s="411"/>
      <c r="EAQ74" s="412"/>
      <c r="EAR74" s="406"/>
      <c r="EAS74" s="407"/>
      <c r="EAT74" s="408"/>
      <c r="EAU74" s="409"/>
      <c r="EAV74" s="410"/>
      <c r="EAW74" s="411"/>
      <c r="EAX74" s="412"/>
      <c r="EAY74" s="406"/>
      <c r="EAZ74" s="407"/>
      <c r="EBA74" s="408"/>
      <c r="EBB74" s="409"/>
      <c r="EBC74" s="410"/>
      <c r="EBD74" s="411"/>
      <c r="EBE74" s="412"/>
      <c r="EBF74" s="406"/>
      <c r="EBG74" s="407"/>
      <c r="EBH74" s="408"/>
      <c r="EBI74" s="409"/>
      <c r="EBJ74" s="410"/>
      <c r="EBK74" s="411"/>
      <c r="EBL74" s="412"/>
      <c r="EBM74" s="406"/>
      <c r="EBN74" s="407"/>
      <c r="EBO74" s="408"/>
      <c r="EBP74" s="409"/>
      <c r="EBQ74" s="410"/>
      <c r="EBR74" s="411"/>
      <c r="EBS74" s="412"/>
      <c r="EBT74" s="406"/>
      <c r="EBU74" s="407"/>
      <c r="EBV74" s="408"/>
      <c r="EBW74" s="409"/>
      <c r="EBX74" s="410"/>
      <c r="EBY74" s="411"/>
      <c r="EBZ74" s="412"/>
      <c r="ECA74" s="406"/>
      <c r="ECB74" s="407"/>
      <c r="ECC74" s="408"/>
      <c r="ECD74" s="409"/>
      <c r="ECE74" s="410"/>
      <c r="ECF74" s="411"/>
      <c r="ECG74" s="412"/>
      <c r="ECH74" s="406"/>
      <c r="ECI74" s="407"/>
      <c r="ECJ74" s="408"/>
      <c r="ECK74" s="409"/>
      <c r="ECL74" s="410"/>
      <c r="ECM74" s="411"/>
      <c r="ECN74" s="412"/>
      <c r="ECO74" s="406"/>
      <c r="ECP74" s="407"/>
      <c r="ECQ74" s="408"/>
      <c r="ECR74" s="409"/>
      <c r="ECS74" s="410"/>
      <c r="ECT74" s="411"/>
      <c r="ECU74" s="412"/>
      <c r="ECV74" s="406"/>
      <c r="ECW74" s="407"/>
      <c r="ECX74" s="408"/>
      <c r="ECY74" s="409"/>
      <c r="ECZ74" s="410"/>
      <c r="EDA74" s="411"/>
      <c r="EDB74" s="412"/>
      <c r="EDC74" s="406"/>
      <c r="EDD74" s="407"/>
      <c r="EDE74" s="408"/>
      <c r="EDF74" s="409"/>
      <c r="EDG74" s="410"/>
      <c r="EDH74" s="411"/>
      <c r="EDI74" s="412"/>
      <c r="EDJ74" s="406"/>
      <c r="EDK74" s="407"/>
      <c r="EDL74" s="408"/>
      <c r="EDM74" s="409"/>
      <c r="EDN74" s="410"/>
      <c r="EDO74" s="411"/>
      <c r="EDP74" s="412"/>
      <c r="EDQ74" s="406"/>
      <c r="EDR74" s="407"/>
      <c r="EDS74" s="408"/>
      <c r="EDT74" s="409"/>
      <c r="EDU74" s="410"/>
      <c r="EDV74" s="411"/>
      <c r="EDW74" s="412"/>
      <c r="EDX74" s="406"/>
      <c r="EDY74" s="407"/>
      <c r="EDZ74" s="408"/>
      <c r="EEA74" s="409"/>
      <c r="EEB74" s="410"/>
      <c r="EEC74" s="411"/>
      <c r="EED74" s="412"/>
      <c r="EEE74" s="406"/>
      <c r="EEF74" s="407"/>
      <c r="EEG74" s="408"/>
      <c r="EEH74" s="409"/>
      <c r="EEI74" s="410"/>
      <c r="EEJ74" s="411"/>
      <c r="EEK74" s="412"/>
      <c r="EEL74" s="406"/>
      <c r="EEM74" s="407"/>
      <c r="EEN74" s="408"/>
      <c r="EEO74" s="409"/>
      <c r="EEP74" s="410"/>
      <c r="EEQ74" s="411"/>
      <c r="EER74" s="412"/>
      <c r="EES74" s="406"/>
      <c r="EET74" s="407"/>
      <c r="EEU74" s="408"/>
      <c r="EEV74" s="409"/>
      <c r="EEW74" s="410"/>
      <c r="EEX74" s="411"/>
      <c r="EEY74" s="412"/>
      <c r="EEZ74" s="406"/>
      <c r="EFA74" s="407"/>
      <c r="EFB74" s="408"/>
      <c r="EFC74" s="409"/>
      <c r="EFD74" s="410"/>
      <c r="EFE74" s="411"/>
      <c r="EFF74" s="412"/>
      <c r="EFG74" s="406"/>
      <c r="EFH74" s="407"/>
      <c r="EFI74" s="408"/>
      <c r="EFJ74" s="409"/>
      <c r="EFK74" s="410"/>
      <c r="EFL74" s="411"/>
      <c r="EFM74" s="412"/>
      <c r="EFN74" s="406"/>
      <c r="EFO74" s="407"/>
      <c r="EFP74" s="408"/>
      <c r="EFQ74" s="409"/>
      <c r="EFR74" s="410"/>
      <c r="EFS74" s="411"/>
      <c r="EFT74" s="412"/>
      <c r="EFU74" s="406"/>
      <c r="EFV74" s="407"/>
      <c r="EFW74" s="408"/>
      <c r="EFX74" s="409"/>
      <c r="EFY74" s="410"/>
      <c r="EFZ74" s="411"/>
      <c r="EGA74" s="412"/>
      <c r="EGB74" s="406"/>
      <c r="EGC74" s="407"/>
      <c r="EGD74" s="408"/>
      <c r="EGE74" s="409"/>
      <c r="EGF74" s="410"/>
      <c r="EGG74" s="411"/>
      <c r="EGH74" s="412"/>
      <c r="EGI74" s="406"/>
      <c r="EGJ74" s="407"/>
      <c r="EGK74" s="408"/>
      <c r="EGL74" s="409"/>
      <c r="EGM74" s="410"/>
      <c r="EGN74" s="411"/>
      <c r="EGO74" s="412"/>
      <c r="EGP74" s="406"/>
      <c r="EGQ74" s="407"/>
      <c r="EGR74" s="408"/>
      <c r="EGS74" s="409"/>
      <c r="EGT74" s="410"/>
      <c r="EGU74" s="411"/>
      <c r="EGV74" s="412"/>
      <c r="EGW74" s="406"/>
      <c r="EGX74" s="407"/>
      <c r="EGY74" s="408"/>
      <c r="EGZ74" s="409"/>
      <c r="EHA74" s="410"/>
      <c r="EHB74" s="411"/>
      <c r="EHC74" s="412"/>
      <c r="EHD74" s="406"/>
      <c r="EHE74" s="407"/>
      <c r="EHF74" s="408"/>
      <c r="EHG74" s="409"/>
      <c r="EHH74" s="410"/>
      <c r="EHI74" s="411"/>
      <c r="EHJ74" s="412"/>
      <c r="EHK74" s="406"/>
      <c r="EHL74" s="407"/>
      <c r="EHM74" s="408"/>
      <c r="EHN74" s="409"/>
      <c r="EHO74" s="410"/>
      <c r="EHP74" s="411"/>
      <c r="EHQ74" s="412"/>
      <c r="EHR74" s="406"/>
      <c r="EHS74" s="407"/>
      <c r="EHT74" s="408"/>
      <c r="EHU74" s="409"/>
      <c r="EHV74" s="410"/>
      <c r="EHW74" s="411"/>
      <c r="EHX74" s="412"/>
      <c r="EHY74" s="406"/>
      <c r="EHZ74" s="407"/>
      <c r="EIA74" s="408"/>
      <c r="EIB74" s="409"/>
      <c r="EIC74" s="410"/>
      <c r="EID74" s="411"/>
      <c r="EIE74" s="412"/>
      <c r="EIF74" s="406"/>
      <c r="EIG74" s="407"/>
      <c r="EIH74" s="408"/>
      <c r="EII74" s="409"/>
      <c r="EIJ74" s="410"/>
      <c r="EIK74" s="411"/>
      <c r="EIL74" s="412"/>
      <c r="EIM74" s="406"/>
      <c r="EIN74" s="407"/>
      <c r="EIO74" s="408"/>
      <c r="EIP74" s="409"/>
      <c r="EIQ74" s="410"/>
      <c r="EIR74" s="411"/>
      <c r="EIS74" s="412"/>
      <c r="EIT74" s="406"/>
      <c r="EIU74" s="407"/>
      <c r="EIV74" s="408"/>
      <c r="EIW74" s="409"/>
      <c r="EIX74" s="410"/>
      <c r="EIY74" s="411"/>
      <c r="EIZ74" s="412"/>
      <c r="EJA74" s="406"/>
      <c r="EJB74" s="407"/>
      <c r="EJC74" s="408"/>
      <c r="EJD74" s="409"/>
      <c r="EJE74" s="410"/>
      <c r="EJF74" s="411"/>
      <c r="EJG74" s="412"/>
      <c r="EJH74" s="406"/>
      <c r="EJI74" s="407"/>
      <c r="EJJ74" s="408"/>
      <c r="EJK74" s="409"/>
      <c r="EJL74" s="410"/>
      <c r="EJM74" s="411"/>
      <c r="EJN74" s="412"/>
      <c r="EJO74" s="406"/>
      <c r="EJP74" s="407"/>
      <c r="EJQ74" s="408"/>
      <c r="EJR74" s="409"/>
      <c r="EJS74" s="410"/>
      <c r="EJT74" s="411"/>
      <c r="EJU74" s="412"/>
      <c r="EJV74" s="406"/>
      <c r="EJW74" s="407"/>
      <c r="EJX74" s="408"/>
      <c r="EJY74" s="409"/>
      <c r="EJZ74" s="410"/>
      <c r="EKA74" s="411"/>
      <c r="EKB74" s="412"/>
      <c r="EKC74" s="406"/>
      <c r="EKD74" s="407"/>
      <c r="EKE74" s="408"/>
      <c r="EKF74" s="409"/>
      <c r="EKG74" s="410"/>
      <c r="EKH74" s="411"/>
      <c r="EKI74" s="412"/>
      <c r="EKJ74" s="406"/>
      <c r="EKK74" s="407"/>
      <c r="EKL74" s="408"/>
      <c r="EKM74" s="409"/>
      <c r="EKN74" s="410"/>
      <c r="EKO74" s="411"/>
      <c r="EKP74" s="412"/>
      <c r="EKQ74" s="406"/>
      <c r="EKR74" s="407"/>
      <c r="EKS74" s="408"/>
      <c r="EKT74" s="409"/>
      <c r="EKU74" s="410"/>
      <c r="EKV74" s="411"/>
      <c r="EKW74" s="412"/>
      <c r="EKX74" s="406"/>
      <c r="EKY74" s="407"/>
      <c r="EKZ74" s="408"/>
      <c r="ELA74" s="409"/>
      <c r="ELB74" s="410"/>
      <c r="ELC74" s="411"/>
      <c r="ELD74" s="412"/>
      <c r="ELE74" s="406"/>
      <c r="ELF74" s="407"/>
      <c r="ELG74" s="408"/>
      <c r="ELH74" s="409"/>
      <c r="ELI74" s="410"/>
      <c r="ELJ74" s="411"/>
      <c r="ELK74" s="412"/>
      <c r="ELL74" s="406"/>
      <c r="ELM74" s="407"/>
      <c r="ELN74" s="408"/>
      <c r="ELO74" s="409"/>
      <c r="ELP74" s="410"/>
      <c r="ELQ74" s="411"/>
      <c r="ELR74" s="412"/>
      <c r="ELS74" s="406"/>
      <c r="ELT74" s="407"/>
      <c r="ELU74" s="408"/>
      <c r="ELV74" s="409"/>
      <c r="ELW74" s="410"/>
      <c r="ELX74" s="411"/>
      <c r="ELY74" s="412"/>
      <c r="ELZ74" s="406"/>
      <c r="EMA74" s="407"/>
      <c r="EMB74" s="408"/>
      <c r="EMC74" s="409"/>
      <c r="EMD74" s="410"/>
      <c r="EME74" s="411"/>
      <c r="EMF74" s="412"/>
      <c r="EMG74" s="406"/>
      <c r="EMH74" s="407"/>
      <c r="EMI74" s="408"/>
      <c r="EMJ74" s="409"/>
      <c r="EMK74" s="410"/>
      <c r="EML74" s="411"/>
      <c r="EMM74" s="412"/>
      <c r="EMN74" s="406"/>
      <c r="EMO74" s="407"/>
      <c r="EMP74" s="408"/>
      <c r="EMQ74" s="409"/>
      <c r="EMR74" s="410"/>
      <c r="EMS74" s="411"/>
      <c r="EMT74" s="412"/>
      <c r="EMU74" s="406"/>
      <c r="EMV74" s="407"/>
      <c r="EMW74" s="408"/>
      <c r="EMX74" s="409"/>
      <c r="EMY74" s="410"/>
      <c r="EMZ74" s="411"/>
      <c r="ENA74" s="412"/>
      <c r="ENB74" s="406"/>
      <c r="ENC74" s="407"/>
      <c r="END74" s="408"/>
      <c r="ENE74" s="409"/>
      <c r="ENF74" s="410"/>
      <c r="ENG74" s="411"/>
      <c r="ENH74" s="412"/>
      <c r="ENI74" s="406"/>
      <c r="ENJ74" s="407"/>
      <c r="ENK74" s="408"/>
      <c r="ENL74" s="409"/>
      <c r="ENM74" s="410"/>
      <c r="ENN74" s="411"/>
      <c r="ENO74" s="412"/>
      <c r="ENP74" s="406"/>
      <c r="ENQ74" s="407"/>
      <c r="ENR74" s="408"/>
      <c r="ENS74" s="409"/>
      <c r="ENT74" s="410"/>
      <c r="ENU74" s="411"/>
      <c r="ENV74" s="412"/>
      <c r="ENW74" s="406"/>
      <c r="ENX74" s="407"/>
      <c r="ENY74" s="408"/>
      <c r="ENZ74" s="409"/>
      <c r="EOA74" s="410"/>
      <c r="EOB74" s="411"/>
      <c r="EOC74" s="412"/>
      <c r="EOD74" s="406"/>
      <c r="EOE74" s="407"/>
      <c r="EOF74" s="408"/>
      <c r="EOG74" s="409"/>
      <c r="EOH74" s="410"/>
      <c r="EOI74" s="411"/>
      <c r="EOJ74" s="412"/>
      <c r="EOK74" s="406"/>
      <c r="EOL74" s="407"/>
      <c r="EOM74" s="408"/>
      <c r="EON74" s="409"/>
      <c r="EOO74" s="410"/>
      <c r="EOP74" s="411"/>
      <c r="EOQ74" s="412"/>
      <c r="EOR74" s="406"/>
      <c r="EOS74" s="407"/>
      <c r="EOT74" s="408"/>
      <c r="EOU74" s="409"/>
      <c r="EOV74" s="410"/>
      <c r="EOW74" s="411"/>
      <c r="EOX74" s="412"/>
      <c r="EOY74" s="406"/>
      <c r="EOZ74" s="407"/>
      <c r="EPA74" s="408"/>
      <c r="EPB74" s="409"/>
      <c r="EPC74" s="410"/>
      <c r="EPD74" s="411"/>
      <c r="EPE74" s="412"/>
      <c r="EPF74" s="406"/>
      <c r="EPG74" s="407"/>
      <c r="EPH74" s="408"/>
      <c r="EPI74" s="409"/>
      <c r="EPJ74" s="410"/>
      <c r="EPK74" s="411"/>
      <c r="EPL74" s="412"/>
      <c r="EPM74" s="406"/>
      <c r="EPN74" s="407"/>
      <c r="EPO74" s="408"/>
      <c r="EPP74" s="409"/>
      <c r="EPQ74" s="410"/>
      <c r="EPR74" s="411"/>
      <c r="EPS74" s="412"/>
      <c r="EPT74" s="406"/>
      <c r="EPU74" s="407"/>
      <c r="EPV74" s="408"/>
      <c r="EPW74" s="409"/>
      <c r="EPX74" s="410"/>
      <c r="EPY74" s="411"/>
      <c r="EPZ74" s="412"/>
      <c r="EQA74" s="406"/>
      <c r="EQB74" s="407"/>
      <c r="EQC74" s="408"/>
      <c r="EQD74" s="409"/>
      <c r="EQE74" s="410"/>
      <c r="EQF74" s="411"/>
      <c r="EQG74" s="412"/>
      <c r="EQH74" s="406"/>
      <c r="EQI74" s="407"/>
      <c r="EQJ74" s="408"/>
      <c r="EQK74" s="409"/>
      <c r="EQL74" s="410"/>
      <c r="EQM74" s="411"/>
      <c r="EQN74" s="412"/>
      <c r="EQO74" s="406"/>
      <c r="EQP74" s="407"/>
      <c r="EQQ74" s="408"/>
      <c r="EQR74" s="409"/>
      <c r="EQS74" s="410"/>
      <c r="EQT74" s="411"/>
      <c r="EQU74" s="412"/>
      <c r="EQV74" s="406"/>
      <c r="EQW74" s="407"/>
      <c r="EQX74" s="408"/>
      <c r="EQY74" s="409"/>
      <c r="EQZ74" s="410"/>
      <c r="ERA74" s="411"/>
      <c r="ERB74" s="412"/>
      <c r="ERC74" s="406"/>
      <c r="ERD74" s="407"/>
      <c r="ERE74" s="408"/>
      <c r="ERF74" s="409"/>
      <c r="ERG74" s="410"/>
      <c r="ERH74" s="411"/>
      <c r="ERI74" s="412"/>
      <c r="ERJ74" s="406"/>
      <c r="ERK74" s="407"/>
      <c r="ERL74" s="408"/>
      <c r="ERM74" s="409"/>
      <c r="ERN74" s="410"/>
      <c r="ERO74" s="411"/>
      <c r="ERP74" s="412"/>
      <c r="ERQ74" s="406"/>
      <c r="ERR74" s="407"/>
      <c r="ERS74" s="408"/>
      <c r="ERT74" s="409"/>
      <c r="ERU74" s="410"/>
      <c r="ERV74" s="411"/>
      <c r="ERW74" s="412"/>
      <c r="ERX74" s="406"/>
      <c r="ERY74" s="407"/>
      <c r="ERZ74" s="408"/>
      <c r="ESA74" s="409"/>
      <c r="ESB74" s="410"/>
      <c r="ESC74" s="411"/>
      <c r="ESD74" s="412"/>
      <c r="ESE74" s="406"/>
      <c r="ESF74" s="407"/>
      <c r="ESG74" s="408"/>
      <c r="ESH74" s="409"/>
      <c r="ESI74" s="410"/>
      <c r="ESJ74" s="411"/>
      <c r="ESK74" s="412"/>
      <c r="ESL74" s="406"/>
      <c r="ESM74" s="407"/>
      <c r="ESN74" s="408"/>
      <c r="ESO74" s="409"/>
      <c r="ESP74" s="410"/>
      <c r="ESQ74" s="411"/>
      <c r="ESR74" s="412"/>
      <c r="ESS74" s="406"/>
      <c r="EST74" s="407"/>
      <c r="ESU74" s="408"/>
      <c r="ESV74" s="409"/>
      <c r="ESW74" s="410"/>
      <c r="ESX74" s="411"/>
      <c r="ESY74" s="412"/>
      <c r="ESZ74" s="406"/>
      <c r="ETA74" s="407"/>
      <c r="ETB74" s="408"/>
      <c r="ETC74" s="409"/>
      <c r="ETD74" s="410"/>
      <c r="ETE74" s="411"/>
      <c r="ETF74" s="412"/>
      <c r="ETG74" s="406"/>
      <c r="ETH74" s="407"/>
      <c r="ETI74" s="408"/>
      <c r="ETJ74" s="409"/>
      <c r="ETK74" s="410"/>
      <c r="ETL74" s="411"/>
      <c r="ETM74" s="412"/>
      <c r="ETN74" s="406"/>
      <c r="ETO74" s="407"/>
      <c r="ETP74" s="408"/>
      <c r="ETQ74" s="409"/>
      <c r="ETR74" s="410"/>
      <c r="ETS74" s="411"/>
      <c r="ETT74" s="412"/>
      <c r="ETU74" s="406"/>
      <c r="ETV74" s="407"/>
      <c r="ETW74" s="408"/>
      <c r="ETX74" s="409"/>
      <c r="ETY74" s="410"/>
      <c r="ETZ74" s="411"/>
      <c r="EUA74" s="412"/>
      <c r="EUB74" s="406"/>
      <c r="EUC74" s="407"/>
      <c r="EUD74" s="408"/>
      <c r="EUE74" s="409"/>
      <c r="EUF74" s="410"/>
      <c r="EUG74" s="411"/>
      <c r="EUH74" s="412"/>
      <c r="EUI74" s="406"/>
      <c r="EUJ74" s="407"/>
      <c r="EUK74" s="408"/>
      <c r="EUL74" s="409"/>
      <c r="EUM74" s="410"/>
      <c r="EUN74" s="411"/>
      <c r="EUO74" s="412"/>
      <c r="EUP74" s="406"/>
      <c r="EUQ74" s="407"/>
      <c r="EUR74" s="408"/>
      <c r="EUS74" s="409"/>
      <c r="EUT74" s="410"/>
      <c r="EUU74" s="411"/>
      <c r="EUV74" s="412"/>
      <c r="EUW74" s="406"/>
      <c r="EUX74" s="407"/>
      <c r="EUY74" s="408"/>
      <c r="EUZ74" s="409"/>
      <c r="EVA74" s="410"/>
      <c r="EVB74" s="411"/>
      <c r="EVC74" s="412"/>
      <c r="EVD74" s="406"/>
      <c r="EVE74" s="407"/>
      <c r="EVF74" s="408"/>
      <c r="EVG74" s="409"/>
      <c r="EVH74" s="410"/>
      <c r="EVI74" s="411"/>
      <c r="EVJ74" s="412"/>
      <c r="EVK74" s="406"/>
      <c r="EVL74" s="407"/>
      <c r="EVM74" s="408"/>
      <c r="EVN74" s="409"/>
      <c r="EVO74" s="410"/>
      <c r="EVP74" s="411"/>
      <c r="EVQ74" s="412"/>
      <c r="EVR74" s="406"/>
      <c r="EVS74" s="407"/>
      <c r="EVT74" s="408"/>
      <c r="EVU74" s="409"/>
      <c r="EVV74" s="410"/>
      <c r="EVW74" s="411"/>
      <c r="EVX74" s="412"/>
      <c r="EVY74" s="406"/>
      <c r="EVZ74" s="407"/>
      <c r="EWA74" s="408"/>
      <c r="EWB74" s="409"/>
      <c r="EWC74" s="410"/>
      <c r="EWD74" s="411"/>
      <c r="EWE74" s="412"/>
      <c r="EWF74" s="406"/>
      <c r="EWG74" s="407"/>
      <c r="EWH74" s="408"/>
      <c r="EWI74" s="409"/>
      <c r="EWJ74" s="410"/>
      <c r="EWK74" s="411"/>
      <c r="EWL74" s="412"/>
      <c r="EWM74" s="406"/>
      <c r="EWN74" s="407"/>
      <c r="EWO74" s="408"/>
      <c r="EWP74" s="409"/>
      <c r="EWQ74" s="410"/>
      <c r="EWR74" s="411"/>
      <c r="EWS74" s="412"/>
      <c r="EWT74" s="406"/>
      <c r="EWU74" s="407"/>
      <c r="EWV74" s="408"/>
      <c r="EWW74" s="409"/>
      <c r="EWX74" s="410"/>
      <c r="EWY74" s="411"/>
      <c r="EWZ74" s="412"/>
      <c r="EXA74" s="406"/>
      <c r="EXB74" s="407"/>
      <c r="EXC74" s="408"/>
      <c r="EXD74" s="409"/>
      <c r="EXE74" s="410"/>
      <c r="EXF74" s="411"/>
      <c r="EXG74" s="412"/>
      <c r="EXH74" s="406"/>
      <c r="EXI74" s="407"/>
      <c r="EXJ74" s="408"/>
      <c r="EXK74" s="409"/>
      <c r="EXL74" s="410"/>
      <c r="EXM74" s="411"/>
      <c r="EXN74" s="412"/>
      <c r="EXO74" s="406"/>
      <c r="EXP74" s="407"/>
      <c r="EXQ74" s="408"/>
      <c r="EXR74" s="409"/>
      <c r="EXS74" s="410"/>
      <c r="EXT74" s="411"/>
      <c r="EXU74" s="412"/>
      <c r="EXV74" s="406"/>
      <c r="EXW74" s="407"/>
      <c r="EXX74" s="408"/>
      <c r="EXY74" s="409"/>
      <c r="EXZ74" s="410"/>
      <c r="EYA74" s="411"/>
      <c r="EYB74" s="412"/>
      <c r="EYC74" s="406"/>
      <c r="EYD74" s="407"/>
      <c r="EYE74" s="408"/>
      <c r="EYF74" s="409"/>
      <c r="EYG74" s="410"/>
      <c r="EYH74" s="411"/>
      <c r="EYI74" s="412"/>
      <c r="EYJ74" s="406"/>
      <c r="EYK74" s="407"/>
      <c r="EYL74" s="408"/>
      <c r="EYM74" s="409"/>
      <c r="EYN74" s="410"/>
      <c r="EYO74" s="411"/>
      <c r="EYP74" s="412"/>
      <c r="EYQ74" s="406"/>
      <c r="EYR74" s="407"/>
      <c r="EYS74" s="408"/>
      <c r="EYT74" s="409"/>
      <c r="EYU74" s="410"/>
      <c r="EYV74" s="411"/>
      <c r="EYW74" s="412"/>
      <c r="EYX74" s="406"/>
      <c r="EYY74" s="407"/>
      <c r="EYZ74" s="408"/>
      <c r="EZA74" s="409"/>
      <c r="EZB74" s="410"/>
      <c r="EZC74" s="411"/>
      <c r="EZD74" s="412"/>
      <c r="EZE74" s="406"/>
      <c r="EZF74" s="407"/>
      <c r="EZG74" s="408"/>
      <c r="EZH74" s="409"/>
      <c r="EZI74" s="410"/>
      <c r="EZJ74" s="411"/>
      <c r="EZK74" s="412"/>
      <c r="EZL74" s="406"/>
      <c r="EZM74" s="407"/>
      <c r="EZN74" s="408"/>
      <c r="EZO74" s="409"/>
      <c r="EZP74" s="410"/>
      <c r="EZQ74" s="411"/>
      <c r="EZR74" s="412"/>
      <c r="EZS74" s="406"/>
      <c r="EZT74" s="407"/>
      <c r="EZU74" s="408"/>
      <c r="EZV74" s="409"/>
      <c r="EZW74" s="410"/>
      <c r="EZX74" s="411"/>
      <c r="EZY74" s="412"/>
      <c r="EZZ74" s="406"/>
      <c r="FAA74" s="407"/>
      <c r="FAB74" s="408"/>
      <c r="FAC74" s="409"/>
      <c r="FAD74" s="410"/>
      <c r="FAE74" s="411"/>
      <c r="FAF74" s="412"/>
      <c r="FAG74" s="406"/>
      <c r="FAH74" s="407"/>
      <c r="FAI74" s="408"/>
      <c r="FAJ74" s="409"/>
      <c r="FAK74" s="410"/>
      <c r="FAL74" s="411"/>
      <c r="FAM74" s="412"/>
      <c r="FAN74" s="406"/>
      <c r="FAO74" s="407"/>
      <c r="FAP74" s="408"/>
      <c r="FAQ74" s="409"/>
      <c r="FAR74" s="410"/>
      <c r="FAS74" s="411"/>
      <c r="FAT74" s="412"/>
      <c r="FAU74" s="406"/>
      <c r="FAV74" s="407"/>
      <c r="FAW74" s="408"/>
      <c r="FAX74" s="409"/>
      <c r="FAY74" s="410"/>
      <c r="FAZ74" s="411"/>
      <c r="FBA74" s="412"/>
      <c r="FBB74" s="406"/>
      <c r="FBC74" s="407"/>
      <c r="FBD74" s="408"/>
      <c r="FBE74" s="409"/>
      <c r="FBF74" s="410"/>
      <c r="FBG74" s="411"/>
      <c r="FBH74" s="412"/>
      <c r="FBI74" s="406"/>
      <c r="FBJ74" s="407"/>
      <c r="FBK74" s="408"/>
      <c r="FBL74" s="409"/>
      <c r="FBM74" s="410"/>
      <c r="FBN74" s="411"/>
      <c r="FBO74" s="412"/>
      <c r="FBP74" s="406"/>
      <c r="FBQ74" s="407"/>
      <c r="FBR74" s="408"/>
      <c r="FBS74" s="409"/>
      <c r="FBT74" s="410"/>
      <c r="FBU74" s="411"/>
      <c r="FBV74" s="412"/>
      <c r="FBW74" s="406"/>
      <c r="FBX74" s="407"/>
      <c r="FBY74" s="408"/>
      <c r="FBZ74" s="409"/>
      <c r="FCA74" s="410"/>
      <c r="FCB74" s="411"/>
      <c r="FCC74" s="412"/>
      <c r="FCD74" s="406"/>
      <c r="FCE74" s="407"/>
      <c r="FCF74" s="408"/>
      <c r="FCG74" s="409"/>
      <c r="FCH74" s="410"/>
      <c r="FCI74" s="411"/>
      <c r="FCJ74" s="412"/>
      <c r="FCK74" s="406"/>
      <c r="FCL74" s="407"/>
      <c r="FCM74" s="408"/>
      <c r="FCN74" s="409"/>
      <c r="FCO74" s="410"/>
      <c r="FCP74" s="411"/>
      <c r="FCQ74" s="412"/>
      <c r="FCR74" s="406"/>
      <c r="FCS74" s="407"/>
      <c r="FCT74" s="408"/>
      <c r="FCU74" s="409"/>
      <c r="FCV74" s="410"/>
      <c r="FCW74" s="411"/>
      <c r="FCX74" s="412"/>
      <c r="FCY74" s="406"/>
      <c r="FCZ74" s="407"/>
      <c r="FDA74" s="408"/>
      <c r="FDB74" s="409"/>
      <c r="FDC74" s="410"/>
      <c r="FDD74" s="411"/>
      <c r="FDE74" s="412"/>
      <c r="FDF74" s="406"/>
      <c r="FDG74" s="407"/>
      <c r="FDH74" s="408"/>
      <c r="FDI74" s="409"/>
      <c r="FDJ74" s="410"/>
      <c r="FDK74" s="411"/>
      <c r="FDL74" s="412"/>
      <c r="FDM74" s="406"/>
      <c r="FDN74" s="407"/>
      <c r="FDO74" s="408"/>
      <c r="FDP74" s="409"/>
      <c r="FDQ74" s="410"/>
      <c r="FDR74" s="411"/>
      <c r="FDS74" s="412"/>
      <c r="FDT74" s="406"/>
      <c r="FDU74" s="407"/>
      <c r="FDV74" s="408"/>
      <c r="FDW74" s="409"/>
      <c r="FDX74" s="410"/>
      <c r="FDY74" s="411"/>
      <c r="FDZ74" s="412"/>
      <c r="FEA74" s="406"/>
      <c r="FEB74" s="407"/>
      <c r="FEC74" s="408"/>
      <c r="FED74" s="409"/>
      <c r="FEE74" s="410"/>
      <c r="FEF74" s="411"/>
      <c r="FEG74" s="412"/>
      <c r="FEH74" s="406"/>
      <c r="FEI74" s="407"/>
      <c r="FEJ74" s="408"/>
      <c r="FEK74" s="409"/>
      <c r="FEL74" s="410"/>
      <c r="FEM74" s="411"/>
      <c r="FEN74" s="412"/>
      <c r="FEO74" s="406"/>
      <c r="FEP74" s="407"/>
      <c r="FEQ74" s="408"/>
      <c r="FER74" s="409"/>
      <c r="FES74" s="410"/>
      <c r="FET74" s="411"/>
      <c r="FEU74" s="412"/>
      <c r="FEV74" s="406"/>
      <c r="FEW74" s="407"/>
      <c r="FEX74" s="408"/>
      <c r="FEY74" s="409"/>
      <c r="FEZ74" s="410"/>
      <c r="FFA74" s="411"/>
      <c r="FFB74" s="412"/>
      <c r="FFC74" s="406"/>
      <c r="FFD74" s="407"/>
      <c r="FFE74" s="408"/>
      <c r="FFF74" s="409"/>
      <c r="FFG74" s="410"/>
      <c r="FFH74" s="411"/>
      <c r="FFI74" s="412"/>
      <c r="FFJ74" s="406"/>
      <c r="FFK74" s="407"/>
      <c r="FFL74" s="408"/>
      <c r="FFM74" s="409"/>
      <c r="FFN74" s="410"/>
      <c r="FFO74" s="411"/>
      <c r="FFP74" s="412"/>
      <c r="FFQ74" s="406"/>
      <c r="FFR74" s="407"/>
      <c r="FFS74" s="408"/>
      <c r="FFT74" s="409"/>
      <c r="FFU74" s="410"/>
      <c r="FFV74" s="411"/>
      <c r="FFW74" s="412"/>
      <c r="FFX74" s="406"/>
      <c r="FFY74" s="407"/>
      <c r="FFZ74" s="408"/>
      <c r="FGA74" s="409"/>
      <c r="FGB74" s="410"/>
      <c r="FGC74" s="411"/>
      <c r="FGD74" s="412"/>
      <c r="FGE74" s="406"/>
      <c r="FGF74" s="407"/>
      <c r="FGG74" s="408"/>
      <c r="FGH74" s="409"/>
      <c r="FGI74" s="410"/>
      <c r="FGJ74" s="411"/>
      <c r="FGK74" s="412"/>
      <c r="FGL74" s="406"/>
      <c r="FGM74" s="407"/>
      <c r="FGN74" s="408"/>
      <c r="FGO74" s="409"/>
      <c r="FGP74" s="410"/>
      <c r="FGQ74" s="411"/>
      <c r="FGR74" s="412"/>
      <c r="FGS74" s="406"/>
      <c r="FGT74" s="407"/>
      <c r="FGU74" s="408"/>
      <c r="FGV74" s="409"/>
      <c r="FGW74" s="410"/>
      <c r="FGX74" s="411"/>
      <c r="FGY74" s="412"/>
      <c r="FGZ74" s="406"/>
      <c r="FHA74" s="407"/>
      <c r="FHB74" s="408"/>
      <c r="FHC74" s="409"/>
      <c r="FHD74" s="410"/>
      <c r="FHE74" s="411"/>
      <c r="FHF74" s="412"/>
      <c r="FHG74" s="406"/>
      <c r="FHH74" s="407"/>
      <c r="FHI74" s="408"/>
      <c r="FHJ74" s="409"/>
      <c r="FHK74" s="410"/>
      <c r="FHL74" s="411"/>
      <c r="FHM74" s="412"/>
      <c r="FHN74" s="406"/>
      <c r="FHO74" s="407"/>
      <c r="FHP74" s="408"/>
      <c r="FHQ74" s="409"/>
      <c r="FHR74" s="410"/>
      <c r="FHS74" s="411"/>
      <c r="FHT74" s="412"/>
      <c r="FHU74" s="406"/>
      <c r="FHV74" s="407"/>
      <c r="FHW74" s="408"/>
      <c r="FHX74" s="409"/>
      <c r="FHY74" s="410"/>
      <c r="FHZ74" s="411"/>
      <c r="FIA74" s="412"/>
      <c r="FIB74" s="406"/>
      <c r="FIC74" s="407"/>
      <c r="FID74" s="408"/>
      <c r="FIE74" s="409"/>
      <c r="FIF74" s="410"/>
      <c r="FIG74" s="411"/>
      <c r="FIH74" s="412"/>
      <c r="FII74" s="406"/>
      <c r="FIJ74" s="407"/>
      <c r="FIK74" s="408"/>
      <c r="FIL74" s="409"/>
      <c r="FIM74" s="410"/>
      <c r="FIN74" s="411"/>
      <c r="FIO74" s="412"/>
      <c r="FIP74" s="406"/>
      <c r="FIQ74" s="407"/>
      <c r="FIR74" s="408"/>
      <c r="FIS74" s="409"/>
      <c r="FIT74" s="410"/>
      <c r="FIU74" s="411"/>
      <c r="FIV74" s="412"/>
      <c r="FIW74" s="406"/>
      <c r="FIX74" s="407"/>
      <c r="FIY74" s="408"/>
      <c r="FIZ74" s="409"/>
      <c r="FJA74" s="410"/>
      <c r="FJB74" s="411"/>
      <c r="FJC74" s="412"/>
      <c r="FJD74" s="406"/>
      <c r="FJE74" s="407"/>
      <c r="FJF74" s="408"/>
      <c r="FJG74" s="409"/>
      <c r="FJH74" s="410"/>
      <c r="FJI74" s="411"/>
      <c r="FJJ74" s="412"/>
      <c r="FJK74" s="406"/>
      <c r="FJL74" s="407"/>
      <c r="FJM74" s="408"/>
      <c r="FJN74" s="409"/>
      <c r="FJO74" s="410"/>
      <c r="FJP74" s="411"/>
      <c r="FJQ74" s="412"/>
      <c r="FJR74" s="406"/>
      <c r="FJS74" s="407"/>
      <c r="FJT74" s="408"/>
      <c r="FJU74" s="409"/>
      <c r="FJV74" s="410"/>
      <c r="FJW74" s="411"/>
      <c r="FJX74" s="412"/>
      <c r="FJY74" s="406"/>
      <c r="FJZ74" s="407"/>
      <c r="FKA74" s="408"/>
      <c r="FKB74" s="409"/>
      <c r="FKC74" s="410"/>
      <c r="FKD74" s="411"/>
      <c r="FKE74" s="412"/>
      <c r="FKF74" s="406"/>
      <c r="FKG74" s="407"/>
      <c r="FKH74" s="408"/>
      <c r="FKI74" s="409"/>
      <c r="FKJ74" s="410"/>
      <c r="FKK74" s="411"/>
      <c r="FKL74" s="412"/>
      <c r="FKM74" s="406"/>
      <c r="FKN74" s="407"/>
      <c r="FKO74" s="408"/>
      <c r="FKP74" s="409"/>
      <c r="FKQ74" s="410"/>
      <c r="FKR74" s="411"/>
      <c r="FKS74" s="412"/>
      <c r="FKT74" s="406"/>
      <c r="FKU74" s="407"/>
      <c r="FKV74" s="408"/>
      <c r="FKW74" s="409"/>
      <c r="FKX74" s="410"/>
      <c r="FKY74" s="411"/>
      <c r="FKZ74" s="412"/>
      <c r="FLA74" s="406"/>
      <c r="FLB74" s="407"/>
      <c r="FLC74" s="408"/>
      <c r="FLD74" s="409"/>
      <c r="FLE74" s="410"/>
      <c r="FLF74" s="411"/>
      <c r="FLG74" s="412"/>
      <c r="FLH74" s="406"/>
      <c r="FLI74" s="407"/>
      <c r="FLJ74" s="408"/>
      <c r="FLK74" s="409"/>
      <c r="FLL74" s="410"/>
      <c r="FLM74" s="411"/>
      <c r="FLN74" s="412"/>
      <c r="FLO74" s="406"/>
      <c r="FLP74" s="407"/>
      <c r="FLQ74" s="408"/>
      <c r="FLR74" s="409"/>
      <c r="FLS74" s="410"/>
      <c r="FLT74" s="411"/>
      <c r="FLU74" s="412"/>
      <c r="FLV74" s="406"/>
      <c r="FLW74" s="407"/>
      <c r="FLX74" s="408"/>
      <c r="FLY74" s="409"/>
      <c r="FLZ74" s="410"/>
      <c r="FMA74" s="411"/>
      <c r="FMB74" s="412"/>
      <c r="FMC74" s="406"/>
      <c r="FMD74" s="407"/>
      <c r="FME74" s="408"/>
      <c r="FMF74" s="409"/>
      <c r="FMG74" s="410"/>
      <c r="FMH74" s="411"/>
      <c r="FMI74" s="412"/>
      <c r="FMJ74" s="406"/>
      <c r="FMK74" s="407"/>
      <c r="FML74" s="408"/>
      <c r="FMM74" s="409"/>
      <c r="FMN74" s="410"/>
      <c r="FMO74" s="411"/>
      <c r="FMP74" s="412"/>
      <c r="FMQ74" s="406"/>
      <c r="FMR74" s="407"/>
      <c r="FMS74" s="408"/>
      <c r="FMT74" s="409"/>
      <c r="FMU74" s="410"/>
      <c r="FMV74" s="411"/>
      <c r="FMW74" s="412"/>
      <c r="FMX74" s="406"/>
      <c r="FMY74" s="407"/>
      <c r="FMZ74" s="408"/>
      <c r="FNA74" s="409"/>
      <c r="FNB74" s="410"/>
      <c r="FNC74" s="411"/>
      <c r="FND74" s="412"/>
      <c r="FNE74" s="406"/>
      <c r="FNF74" s="407"/>
      <c r="FNG74" s="408"/>
      <c r="FNH74" s="409"/>
      <c r="FNI74" s="410"/>
      <c r="FNJ74" s="411"/>
      <c r="FNK74" s="412"/>
      <c r="FNL74" s="406"/>
      <c r="FNM74" s="407"/>
      <c r="FNN74" s="408"/>
      <c r="FNO74" s="409"/>
      <c r="FNP74" s="410"/>
      <c r="FNQ74" s="411"/>
      <c r="FNR74" s="412"/>
      <c r="FNS74" s="406"/>
      <c r="FNT74" s="407"/>
      <c r="FNU74" s="408"/>
      <c r="FNV74" s="409"/>
      <c r="FNW74" s="410"/>
      <c r="FNX74" s="411"/>
      <c r="FNY74" s="412"/>
      <c r="FNZ74" s="406"/>
      <c r="FOA74" s="407"/>
      <c r="FOB74" s="408"/>
      <c r="FOC74" s="409"/>
      <c r="FOD74" s="410"/>
      <c r="FOE74" s="411"/>
      <c r="FOF74" s="412"/>
      <c r="FOG74" s="406"/>
      <c r="FOH74" s="407"/>
      <c r="FOI74" s="408"/>
      <c r="FOJ74" s="409"/>
      <c r="FOK74" s="410"/>
      <c r="FOL74" s="411"/>
      <c r="FOM74" s="412"/>
      <c r="FON74" s="406"/>
      <c r="FOO74" s="407"/>
      <c r="FOP74" s="408"/>
      <c r="FOQ74" s="409"/>
      <c r="FOR74" s="410"/>
      <c r="FOS74" s="411"/>
      <c r="FOT74" s="412"/>
      <c r="FOU74" s="406"/>
      <c r="FOV74" s="407"/>
      <c r="FOW74" s="408"/>
      <c r="FOX74" s="409"/>
      <c r="FOY74" s="410"/>
      <c r="FOZ74" s="411"/>
      <c r="FPA74" s="412"/>
      <c r="FPB74" s="406"/>
      <c r="FPC74" s="407"/>
      <c r="FPD74" s="408"/>
      <c r="FPE74" s="409"/>
      <c r="FPF74" s="410"/>
      <c r="FPG74" s="411"/>
      <c r="FPH74" s="412"/>
      <c r="FPI74" s="406"/>
      <c r="FPJ74" s="407"/>
      <c r="FPK74" s="408"/>
      <c r="FPL74" s="409"/>
      <c r="FPM74" s="410"/>
      <c r="FPN74" s="411"/>
      <c r="FPO74" s="412"/>
      <c r="FPP74" s="406"/>
      <c r="FPQ74" s="407"/>
      <c r="FPR74" s="408"/>
      <c r="FPS74" s="409"/>
      <c r="FPT74" s="410"/>
      <c r="FPU74" s="411"/>
      <c r="FPV74" s="412"/>
      <c r="FPW74" s="406"/>
      <c r="FPX74" s="407"/>
      <c r="FPY74" s="408"/>
      <c r="FPZ74" s="409"/>
      <c r="FQA74" s="410"/>
      <c r="FQB74" s="411"/>
      <c r="FQC74" s="412"/>
      <c r="FQD74" s="406"/>
      <c r="FQE74" s="407"/>
      <c r="FQF74" s="408"/>
      <c r="FQG74" s="409"/>
      <c r="FQH74" s="410"/>
      <c r="FQI74" s="411"/>
      <c r="FQJ74" s="412"/>
      <c r="FQK74" s="406"/>
      <c r="FQL74" s="407"/>
      <c r="FQM74" s="408"/>
      <c r="FQN74" s="409"/>
      <c r="FQO74" s="410"/>
      <c r="FQP74" s="411"/>
      <c r="FQQ74" s="412"/>
      <c r="FQR74" s="406"/>
      <c r="FQS74" s="407"/>
      <c r="FQT74" s="408"/>
      <c r="FQU74" s="409"/>
      <c r="FQV74" s="410"/>
      <c r="FQW74" s="411"/>
      <c r="FQX74" s="412"/>
      <c r="FQY74" s="406"/>
      <c r="FQZ74" s="407"/>
      <c r="FRA74" s="408"/>
      <c r="FRB74" s="409"/>
      <c r="FRC74" s="410"/>
      <c r="FRD74" s="411"/>
      <c r="FRE74" s="412"/>
      <c r="FRF74" s="406"/>
      <c r="FRG74" s="407"/>
      <c r="FRH74" s="408"/>
      <c r="FRI74" s="409"/>
      <c r="FRJ74" s="410"/>
      <c r="FRK74" s="411"/>
      <c r="FRL74" s="412"/>
      <c r="FRM74" s="406"/>
      <c r="FRN74" s="407"/>
      <c r="FRO74" s="408"/>
      <c r="FRP74" s="409"/>
      <c r="FRQ74" s="410"/>
      <c r="FRR74" s="411"/>
      <c r="FRS74" s="412"/>
      <c r="FRT74" s="406"/>
      <c r="FRU74" s="407"/>
      <c r="FRV74" s="408"/>
      <c r="FRW74" s="409"/>
      <c r="FRX74" s="410"/>
      <c r="FRY74" s="411"/>
      <c r="FRZ74" s="412"/>
      <c r="FSA74" s="406"/>
      <c r="FSB74" s="407"/>
      <c r="FSC74" s="408"/>
      <c r="FSD74" s="409"/>
      <c r="FSE74" s="410"/>
      <c r="FSF74" s="411"/>
      <c r="FSG74" s="412"/>
      <c r="FSH74" s="406"/>
      <c r="FSI74" s="407"/>
      <c r="FSJ74" s="408"/>
      <c r="FSK74" s="409"/>
      <c r="FSL74" s="410"/>
      <c r="FSM74" s="411"/>
      <c r="FSN74" s="412"/>
      <c r="FSO74" s="406"/>
      <c r="FSP74" s="407"/>
      <c r="FSQ74" s="408"/>
      <c r="FSR74" s="409"/>
      <c r="FSS74" s="410"/>
      <c r="FST74" s="411"/>
      <c r="FSU74" s="412"/>
      <c r="FSV74" s="406"/>
      <c r="FSW74" s="407"/>
      <c r="FSX74" s="408"/>
      <c r="FSY74" s="409"/>
      <c r="FSZ74" s="410"/>
      <c r="FTA74" s="411"/>
      <c r="FTB74" s="412"/>
      <c r="FTC74" s="406"/>
      <c r="FTD74" s="407"/>
      <c r="FTE74" s="408"/>
      <c r="FTF74" s="409"/>
      <c r="FTG74" s="410"/>
      <c r="FTH74" s="411"/>
      <c r="FTI74" s="412"/>
      <c r="FTJ74" s="406"/>
      <c r="FTK74" s="407"/>
      <c r="FTL74" s="408"/>
      <c r="FTM74" s="409"/>
      <c r="FTN74" s="410"/>
      <c r="FTO74" s="411"/>
      <c r="FTP74" s="412"/>
      <c r="FTQ74" s="406"/>
      <c r="FTR74" s="407"/>
      <c r="FTS74" s="408"/>
      <c r="FTT74" s="409"/>
      <c r="FTU74" s="410"/>
      <c r="FTV74" s="411"/>
      <c r="FTW74" s="412"/>
      <c r="FTX74" s="406"/>
      <c r="FTY74" s="407"/>
      <c r="FTZ74" s="408"/>
      <c r="FUA74" s="409"/>
      <c r="FUB74" s="410"/>
      <c r="FUC74" s="411"/>
      <c r="FUD74" s="412"/>
      <c r="FUE74" s="406"/>
      <c r="FUF74" s="407"/>
      <c r="FUG74" s="408"/>
      <c r="FUH74" s="409"/>
      <c r="FUI74" s="410"/>
      <c r="FUJ74" s="411"/>
      <c r="FUK74" s="412"/>
      <c r="FUL74" s="406"/>
      <c r="FUM74" s="407"/>
      <c r="FUN74" s="408"/>
      <c r="FUO74" s="409"/>
      <c r="FUP74" s="410"/>
      <c r="FUQ74" s="411"/>
      <c r="FUR74" s="412"/>
      <c r="FUS74" s="406"/>
      <c r="FUT74" s="407"/>
      <c r="FUU74" s="408"/>
      <c r="FUV74" s="409"/>
      <c r="FUW74" s="410"/>
      <c r="FUX74" s="411"/>
      <c r="FUY74" s="412"/>
      <c r="FUZ74" s="406"/>
      <c r="FVA74" s="407"/>
      <c r="FVB74" s="408"/>
      <c r="FVC74" s="409"/>
      <c r="FVD74" s="410"/>
      <c r="FVE74" s="411"/>
      <c r="FVF74" s="412"/>
      <c r="FVG74" s="406"/>
      <c r="FVH74" s="407"/>
      <c r="FVI74" s="408"/>
      <c r="FVJ74" s="409"/>
      <c r="FVK74" s="410"/>
      <c r="FVL74" s="411"/>
      <c r="FVM74" s="412"/>
      <c r="FVN74" s="406"/>
      <c r="FVO74" s="407"/>
      <c r="FVP74" s="408"/>
      <c r="FVQ74" s="409"/>
      <c r="FVR74" s="410"/>
      <c r="FVS74" s="411"/>
      <c r="FVT74" s="412"/>
      <c r="FVU74" s="406"/>
      <c r="FVV74" s="407"/>
      <c r="FVW74" s="408"/>
      <c r="FVX74" s="409"/>
      <c r="FVY74" s="410"/>
      <c r="FVZ74" s="411"/>
      <c r="FWA74" s="412"/>
      <c r="FWB74" s="406"/>
      <c r="FWC74" s="407"/>
      <c r="FWD74" s="408"/>
      <c r="FWE74" s="409"/>
      <c r="FWF74" s="410"/>
      <c r="FWG74" s="411"/>
      <c r="FWH74" s="412"/>
      <c r="FWI74" s="406"/>
      <c r="FWJ74" s="407"/>
      <c r="FWK74" s="408"/>
      <c r="FWL74" s="409"/>
      <c r="FWM74" s="410"/>
      <c r="FWN74" s="411"/>
      <c r="FWO74" s="412"/>
      <c r="FWP74" s="406"/>
      <c r="FWQ74" s="407"/>
      <c r="FWR74" s="408"/>
      <c r="FWS74" s="409"/>
      <c r="FWT74" s="410"/>
      <c r="FWU74" s="411"/>
      <c r="FWV74" s="412"/>
      <c r="FWW74" s="406"/>
      <c r="FWX74" s="407"/>
      <c r="FWY74" s="408"/>
      <c r="FWZ74" s="409"/>
      <c r="FXA74" s="410"/>
      <c r="FXB74" s="411"/>
      <c r="FXC74" s="412"/>
      <c r="FXD74" s="406"/>
      <c r="FXE74" s="407"/>
      <c r="FXF74" s="408"/>
      <c r="FXG74" s="409"/>
      <c r="FXH74" s="410"/>
      <c r="FXI74" s="411"/>
      <c r="FXJ74" s="412"/>
      <c r="FXK74" s="406"/>
      <c r="FXL74" s="407"/>
      <c r="FXM74" s="408"/>
      <c r="FXN74" s="409"/>
      <c r="FXO74" s="410"/>
      <c r="FXP74" s="411"/>
      <c r="FXQ74" s="412"/>
      <c r="FXR74" s="406"/>
      <c r="FXS74" s="407"/>
      <c r="FXT74" s="408"/>
      <c r="FXU74" s="409"/>
      <c r="FXV74" s="410"/>
      <c r="FXW74" s="411"/>
      <c r="FXX74" s="412"/>
      <c r="FXY74" s="406"/>
      <c r="FXZ74" s="407"/>
      <c r="FYA74" s="408"/>
      <c r="FYB74" s="409"/>
      <c r="FYC74" s="410"/>
      <c r="FYD74" s="411"/>
      <c r="FYE74" s="412"/>
      <c r="FYF74" s="406"/>
      <c r="FYG74" s="407"/>
      <c r="FYH74" s="408"/>
      <c r="FYI74" s="409"/>
      <c r="FYJ74" s="410"/>
      <c r="FYK74" s="411"/>
      <c r="FYL74" s="412"/>
      <c r="FYM74" s="406"/>
      <c r="FYN74" s="407"/>
      <c r="FYO74" s="408"/>
      <c r="FYP74" s="409"/>
      <c r="FYQ74" s="410"/>
      <c r="FYR74" s="411"/>
      <c r="FYS74" s="412"/>
      <c r="FYT74" s="406"/>
      <c r="FYU74" s="407"/>
      <c r="FYV74" s="408"/>
      <c r="FYW74" s="409"/>
      <c r="FYX74" s="410"/>
      <c r="FYY74" s="411"/>
      <c r="FYZ74" s="412"/>
      <c r="FZA74" s="406"/>
      <c r="FZB74" s="407"/>
      <c r="FZC74" s="408"/>
      <c r="FZD74" s="409"/>
      <c r="FZE74" s="410"/>
      <c r="FZF74" s="411"/>
      <c r="FZG74" s="412"/>
      <c r="FZH74" s="406"/>
      <c r="FZI74" s="407"/>
      <c r="FZJ74" s="408"/>
      <c r="FZK74" s="409"/>
      <c r="FZL74" s="410"/>
      <c r="FZM74" s="411"/>
      <c r="FZN74" s="412"/>
      <c r="FZO74" s="406"/>
      <c r="FZP74" s="407"/>
      <c r="FZQ74" s="408"/>
      <c r="FZR74" s="409"/>
      <c r="FZS74" s="410"/>
      <c r="FZT74" s="411"/>
      <c r="FZU74" s="412"/>
      <c r="FZV74" s="406"/>
      <c r="FZW74" s="407"/>
      <c r="FZX74" s="408"/>
      <c r="FZY74" s="409"/>
      <c r="FZZ74" s="410"/>
      <c r="GAA74" s="411"/>
      <c r="GAB74" s="412"/>
      <c r="GAC74" s="406"/>
      <c r="GAD74" s="407"/>
      <c r="GAE74" s="408"/>
      <c r="GAF74" s="409"/>
      <c r="GAG74" s="410"/>
      <c r="GAH74" s="411"/>
      <c r="GAI74" s="412"/>
      <c r="GAJ74" s="406"/>
      <c r="GAK74" s="407"/>
      <c r="GAL74" s="408"/>
      <c r="GAM74" s="409"/>
      <c r="GAN74" s="410"/>
      <c r="GAO74" s="411"/>
      <c r="GAP74" s="412"/>
      <c r="GAQ74" s="406"/>
      <c r="GAR74" s="407"/>
      <c r="GAS74" s="408"/>
      <c r="GAT74" s="409"/>
      <c r="GAU74" s="410"/>
      <c r="GAV74" s="411"/>
      <c r="GAW74" s="412"/>
      <c r="GAX74" s="406"/>
      <c r="GAY74" s="407"/>
      <c r="GAZ74" s="408"/>
      <c r="GBA74" s="409"/>
      <c r="GBB74" s="410"/>
      <c r="GBC74" s="411"/>
      <c r="GBD74" s="412"/>
      <c r="GBE74" s="406"/>
      <c r="GBF74" s="407"/>
      <c r="GBG74" s="408"/>
      <c r="GBH74" s="409"/>
      <c r="GBI74" s="410"/>
      <c r="GBJ74" s="411"/>
      <c r="GBK74" s="412"/>
      <c r="GBL74" s="406"/>
      <c r="GBM74" s="407"/>
      <c r="GBN74" s="408"/>
      <c r="GBO74" s="409"/>
      <c r="GBP74" s="410"/>
      <c r="GBQ74" s="411"/>
      <c r="GBR74" s="412"/>
      <c r="GBS74" s="406"/>
      <c r="GBT74" s="407"/>
      <c r="GBU74" s="408"/>
      <c r="GBV74" s="409"/>
      <c r="GBW74" s="410"/>
      <c r="GBX74" s="411"/>
      <c r="GBY74" s="412"/>
      <c r="GBZ74" s="406"/>
      <c r="GCA74" s="407"/>
      <c r="GCB74" s="408"/>
      <c r="GCC74" s="409"/>
      <c r="GCD74" s="410"/>
      <c r="GCE74" s="411"/>
      <c r="GCF74" s="412"/>
      <c r="GCG74" s="406"/>
      <c r="GCH74" s="407"/>
      <c r="GCI74" s="408"/>
      <c r="GCJ74" s="409"/>
      <c r="GCK74" s="410"/>
      <c r="GCL74" s="411"/>
      <c r="GCM74" s="412"/>
      <c r="GCN74" s="406"/>
      <c r="GCO74" s="407"/>
      <c r="GCP74" s="408"/>
      <c r="GCQ74" s="409"/>
      <c r="GCR74" s="410"/>
      <c r="GCS74" s="411"/>
      <c r="GCT74" s="412"/>
      <c r="GCU74" s="406"/>
      <c r="GCV74" s="407"/>
      <c r="GCW74" s="408"/>
      <c r="GCX74" s="409"/>
      <c r="GCY74" s="410"/>
      <c r="GCZ74" s="411"/>
      <c r="GDA74" s="412"/>
      <c r="GDB74" s="406"/>
      <c r="GDC74" s="407"/>
      <c r="GDD74" s="408"/>
      <c r="GDE74" s="409"/>
      <c r="GDF74" s="410"/>
      <c r="GDG74" s="411"/>
      <c r="GDH74" s="412"/>
      <c r="GDI74" s="406"/>
      <c r="GDJ74" s="407"/>
      <c r="GDK74" s="408"/>
      <c r="GDL74" s="409"/>
      <c r="GDM74" s="410"/>
      <c r="GDN74" s="411"/>
      <c r="GDO74" s="412"/>
      <c r="GDP74" s="406"/>
      <c r="GDQ74" s="407"/>
      <c r="GDR74" s="408"/>
      <c r="GDS74" s="409"/>
      <c r="GDT74" s="410"/>
      <c r="GDU74" s="411"/>
      <c r="GDV74" s="412"/>
      <c r="GDW74" s="406"/>
      <c r="GDX74" s="407"/>
      <c r="GDY74" s="408"/>
      <c r="GDZ74" s="409"/>
      <c r="GEA74" s="410"/>
      <c r="GEB74" s="411"/>
      <c r="GEC74" s="412"/>
      <c r="GED74" s="406"/>
      <c r="GEE74" s="407"/>
      <c r="GEF74" s="408"/>
      <c r="GEG74" s="409"/>
      <c r="GEH74" s="410"/>
      <c r="GEI74" s="411"/>
      <c r="GEJ74" s="412"/>
      <c r="GEK74" s="406"/>
      <c r="GEL74" s="407"/>
      <c r="GEM74" s="408"/>
      <c r="GEN74" s="409"/>
      <c r="GEO74" s="410"/>
      <c r="GEP74" s="411"/>
      <c r="GEQ74" s="412"/>
      <c r="GER74" s="406"/>
      <c r="GES74" s="407"/>
      <c r="GET74" s="408"/>
      <c r="GEU74" s="409"/>
      <c r="GEV74" s="410"/>
      <c r="GEW74" s="411"/>
      <c r="GEX74" s="412"/>
      <c r="GEY74" s="406"/>
      <c r="GEZ74" s="407"/>
      <c r="GFA74" s="408"/>
      <c r="GFB74" s="409"/>
      <c r="GFC74" s="410"/>
      <c r="GFD74" s="411"/>
      <c r="GFE74" s="412"/>
      <c r="GFF74" s="406"/>
      <c r="GFG74" s="407"/>
      <c r="GFH74" s="408"/>
      <c r="GFI74" s="409"/>
      <c r="GFJ74" s="410"/>
      <c r="GFK74" s="411"/>
      <c r="GFL74" s="412"/>
      <c r="GFM74" s="406"/>
      <c r="GFN74" s="407"/>
      <c r="GFO74" s="408"/>
      <c r="GFP74" s="409"/>
      <c r="GFQ74" s="410"/>
      <c r="GFR74" s="411"/>
      <c r="GFS74" s="412"/>
      <c r="GFT74" s="406"/>
      <c r="GFU74" s="407"/>
      <c r="GFV74" s="408"/>
      <c r="GFW74" s="409"/>
      <c r="GFX74" s="410"/>
      <c r="GFY74" s="411"/>
      <c r="GFZ74" s="412"/>
      <c r="GGA74" s="406"/>
      <c r="GGB74" s="407"/>
      <c r="GGC74" s="408"/>
      <c r="GGD74" s="409"/>
      <c r="GGE74" s="410"/>
      <c r="GGF74" s="411"/>
      <c r="GGG74" s="412"/>
      <c r="GGH74" s="406"/>
      <c r="GGI74" s="407"/>
      <c r="GGJ74" s="408"/>
      <c r="GGK74" s="409"/>
      <c r="GGL74" s="410"/>
      <c r="GGM74" s="411"/>
      <c r="GGN74" s="412"/>
      <c r="GGO74" s="406"/>
      <c r="GGP74" s="407"/>
      <c r="GGQ74" s="408"/>
      <c r="GGR74" s="409"/>
      <c r="GGS74" s="410"/>
      <c r="GGT74" s="411"/>
      <c r="GGU74" s="412"/>
      <c r="GGV74" s="406"/>
      <c r="GGW74" s="407"/>
      <c r="GGX74" s="408"/>
      <c r="GGY74" s="409"/>
      <c r="GGZ74" s="410"/>
      <c r="GHA74" s="411"/>
      <c r="GHB74" s="412"/>
      <c r="GHC74" s="406"/>
      <c r="GHD74" s="407"/>
      <c r="GHE74" s="408"/>
      <c r="GHF74" s="409"/>
      <c r="GHG74" s="410"/>
      <c r="GHH74" s="411"/>
      <c r="GHI74" s="412"/>
      <c r="GHJ74" s="406"/>
      <c r="GHK74" s="407"/>
      <c r="GHL74" s="408"/>
      <c r="GHM74" s="409"/>
      <c r="GHN74" s="410"/>
      <c r="GHO74" s="411"/>
      <c r="GHP74" s="412"/>
      <c r="GHQ74" s="406"/>
      <c r="GHR74" s="407"/>
      <c r="GHS74" s="408"/>
      <c r="GHT74" s="409"/>
      <c r="GHU74" s="410"/>
      <c r="GHV74" s="411"/>
      <c r="GHW74" s="412"/>
      <c r="GHX74" s="406"/>
      <c r="GHY74" s="407"/>
      <c r="GHZ74" s="408"/>
      <c r="GIA74" s="409"/>
      <c r="GIB74" s="410"/>
      <c r="GIC74" s="411"/>
      <c r="GID74" s="412"/>
      <c r="GIE74" s="406"/>
      <c r="GIF74" s="407"/>
      <c r="GIG74" s="408"/>
      <c r="GIH74" s="409"/>
      <c r="GII74" s="410"/>
      <c r="GIJ74" s="411"/>
      <c r="GIK74" s="412"/>
      <c r="GIL74" s="406"/>
      <c r="GIM74" s="407"/>
      <c r="GIN74" s="408"/>
      <c r="GIO74" s="409"/>
      <c r="GIP74" s="410"/>
      <c r="GIQ74" s="411"/>
      <c r="GIR74" s="412"/>
      <c r="GIS74" s="406"/>
      <c r="GIT74" s="407"/>
      <c r="GIU74" s="408"/>
      <c r="GIV74" s="409"/>
      <c r="GIW74" s="410"/>
      <c r="GIX74" s="411"/>
      <c r="GIY74" s="412"/>
      <c r="GIZ74" s="406"/>
      <c r="GJA74" s="407"/>
      <c r="GJB74" s="408"/>
      <c r="GJC74" s="409"/>
      <c r="GJD74" s="410"/>
      <c r="GJE74" s="411"/>
      <c r="GJF74" s="412"/>
      <c r="GJG74" s="406"/>
      <c r="GJH74" s="407"/>
      <c r="GJI74" s="408"/>
      <c r="GJJ74" s="409"/>
      <c r="GJK74" s="410"/>
      <c r="GJL74" s="411"/>
      <c r="GJM74" s="412"/>
      <c r="GJN74" s="406"/>
      <c r="GJO74" s="407"/>
      <c r="GJP74" s="408"/>
      <c r="GJQ74" s="409"/>
      <c r="GJR74" s="410"/>
      <c r="GJS74" s="411"/>
      <c r="GJT74" s="412"/>
      <c r="GJU74" s="406"/>
      <c r="GJV74" s="407"/>
      <c r="GJW74" s="408"/>
      <c r="GJX74" s="409"/>
      <c r="GJY74" s="410"/>
      <c r="GJZ74" s="411"/>
      <c r="GKA74" s="412"/>
      <c r="GKB74" s="406"/>
      <c r="GKC74" s="407"/>
      <c r="GKD74" s="408"/>
      <c r="GKE74" s="409"/>
      <c r="GKF74" s="410"/>
      <c r="GKG74" s="411"/>
      <c r="GKH74" s="412"/>
      <c r="GKI74" s="406"/>
      <c r="GKJ74" s="407"/>
      <c r="GKK74" s="408"/>
      <c r="GKL74" s="409"/>
      <c r="GKM74" s="410"/>
      <c r="GKN74" s="411"/>
      <c r="GKO74" s="412"/>
      <c r="GKP74" s="406"/>
      <c r="GKQ74" s="407"/>
      <c r="GKR74" s="408"/>
      <c r="GKS74" s="409"/>
      <c r="GKT74" s="410"/>
      <c r="GKU74" s="411"/>
      <c r="GKV74" s="412"/>
      <c r="GKW74" s="406"/>
      <c r="GKX74" s="407"/>
      <c r="GKY74" s="408"/>
      <c r="GKZ74" s="409"/>
      <c r="GLA74" s="410"/>
      <c r="GLB74" s="411"/>
      <c r="GLC74" s="412"/>
      <c r="GLD74" s="406"/>
      <c r="GLE74" s="407"/>
      <c r="GLF74" s="408"/>
      <c r="GLG74" s="409"/>
      <c r="GLH74" s="410"/>
      <c r="GLI74" s="411"/>
      <c r="GLJ74" s="412"/>
      <c r="GLK74" s="406"/>
      <c r="GLL74" s="407"/>
      <c r="GLM74" s="408"/>
      <c r="GLN74" s="409"/>
      <c r="GLO74" s="410"/>
      <c r="GLP74" s="411"/>
      <c r="GLQ74" s="412"/>
      <c r="GLR74" s="406"/>
      <c r="GLS74" s="407"/>
      <c r="GLT74" s="408"/>
      <c r="GLU74" s="409"/>
      <c r="GLV74" s="410"/>
      <c r="GLW74" s="411"/>
      <c r="GLX74" s="412"/>
      <c r="GLY74" s="406"/>
      <c r="GLZ74" s="407"/>
      <c r="GMA74" s="408"/>
      <c r="GMB74" s="409"/>
      <c r="GMC74" s="410"/>
      <c r="GMD74" s="411"/>
      <c r="GME74" s="412"/>
      <c r="GMF74" s="406"/>
      <c r="GMG74" s="407"/>
      <c r="GMH74" s="408"/>
      <c r="GMI74" s="409"/>
      <c r="GMJ74" s="410"/>
      <c r="GMK74" s="411"/>
      <c r="GML74" s="412"/>
      <c r="GMM74" s="406"/>
      <c r="GMN74" s="407"/>
      <c r="GMO74" s="408"/>
      <c r="GMP74" s="409"/>
      <c r="GMQ74" s="410"/>
      <c r="GMR74" s="411"/>
      <c r="GMS74" s="412"/>
      <c r="GMT74" s="406"/>
      <c r="GMU74" s="407"/>
      <c r="GMV74" s="408"/>
      <c r="GMW74" s="409"/>
      <c r="GMX74" s="410"/>
      <c r="GMY74" s="411"/>
      <c r="GMZ74" s="412"/>
      <c r="GNA74" s="406"/>
      <c r="GNB74" s="407"/>
      <c r="GNC74" s="408"/>
      <c r="GND74" s="409"/>
      <c r="GNE74" s="410"/>
      <c r="GNF74" s="411"/>
      <c r="GNG74" s="412"/>
      <c r="GNH74" s="406"/>
      <c r="GNI74" s="407"/>
      <c r="GNJ74" s="408"/>
      <c r="GNK74" s="409"/>
      <c r="GNL74" s="410"/>
      <c r="GNM74" s="411"/>
      <c r="GNN74" s="412"/>
      <c r="GNO74" s="406"/>
      <c r="GNP74" s="407"/>
      <c r="GNQ74" s="408"/>
      <c r="GNR74" s="409"/>
      <c r="GNS74" s="410"/>
      <c r="GNT74" s="411"/>
      <c r="GNU74" s="412"/>
      <c r="GNV74" s="406"/>
      <c r="GNW74" s="407"/>
      <c r="GNX74" s="408"/>
      <c r="GNY74" s="409"/>
      <c r="GNZ74" s="410"/>
      <c r="GOA74" s="411"/>
      <c r="GOB74" s="412"/>
      <c r="GOC74" s="406"/>
      <c r="GOD74" s="407"/>
      <c r="GOE74" s="408"/>
      <c r="GOF74" s="409"/>
      <c r="GOG74" s="410"/>
      <c r="GOH74" s="411"/>
      <c r="GOI74" s="412"/>
      <c r="GOJ74" s="406"/>
      <c r="GOK74" s="407"/>
      <c r="GOL74" s="408"/>
      <c r="GOM74" s="409"/>
      <c r="GON74" s="410"/>
      <c r="GOO74" s="411"/>
      <c r="GOP74" s="412"/>
      <c r="GOQ74" s="406"/>
      <c r="GOR74" s="407"/>
      <c r="GOS74" s="408"/>
      <c r="GOT74" s="409"/>
      <c r="GOU74" s="410"/>
      <c r="GOV74" s="411"/>
      <c r="GOW74" s="412"/>
      <c r="GOX74" s="406"/>
      <c r="GOY74" s="407"/>
      <c r="GOZ74" s="408"/>
      <c r="GPA74" s="409"/>
      <c r="GPB74" s="410"/>
      <c r="GPC74" s="411"/>
      <c r="GPD74" s="412"/>
      <c r="GPE74" s="406"/>
      <c r="GPF74" s="407"/>
      <c r="GPG74" s="408"/>
      <c r="GPH74" s="409"/>
      <c r="GPI74" s="410"/>
      <c r="GPJ74" s="411"/>
      <c r="GPK74" s="412"/>
      <c r="GPL74" s="406"/>
      <c r="GPM74" s="407"/>
      <c r="GPN74" s="408"/>
      <c r="GPO74" s="409"/>
      <c r="GPP74" s="410"/>
      <c r="GPQ74" s="411"/>
      <c r="GPR74" s="412"/>
      <c r="GPS74" s="406"/>
      <c r="GPT74" s="407"/>
      <c r="GPU74" s="408"/>
      <c r="GPV74" s="409"/>
      <c r="GPW74" s="410"/>
      <c r="GPX74" s="411"/>
      <c r="GPY74" s="412"/>
      <c r="GPZ74" s="406"/>
      <c r="GQA74" s="407"/>
      <c r="GQB74" s="408"/>
      <c r="GQC74" s="409"/>
      <c r="GQD74" s="410"/>
      <c r="GQE74" s="411"/>
      <c r="GQF74" s="412"/>
      <c r="GQG74" s="406"/>
      <c r="GQH74" s="407"/>
      <c r="GQI74" s="408"/>
      <c r="GQJ74" s="409"/>
      <c r="GQK74" s="410"/>
      <c r="GQL74" s="411"/>
      <c r="GQM74" s="412"/>
      <c r="GQN74" s="406"/>
      <c r="GQO74" s="407"/>
      <c r="GQP74" s="408"/>
      <c r="GQQ74" s="409"/>
      <c r="GQR74" s="410"/>
      <c r="GQS74" s="411"/>
      <c r="GQT74" s="412"/>
      <c r="GQU74" s="406"/>
      <c r="GQV74" s="407"/>
      <c r="GQW74" s="408"/>
      <c r="GQX74" s="409"/>
      <c r="GQY74" s="410"/>
      <c r="GQZ74" s="411"/>
      <c r="GRA74" s="412"/>
      <c r="GRB74" s="406"/>
      <c r="GRC74" s="407"/>
      <c r="GRD74" s="408"/>
      <c r="GRE74" s="409"/>
      <c r="GRF74" s="410"/>
      <c r="GRG74" s="411"/>
      <c r="GRH74" s="412"/>
      <c r="GRI74" s="406"/>
      <c r="GRJ74" s="407"/>
      <c r="GRK74" s="408"/>
      <c r="GRL74" s="409"/>
      <c r="GRM74" s="410"/>
      <c r="GRN74" s="411"/>
      <c r="GRO74" s="412"/>
      <c r="GRP74" s="406"/>
      <c r="GRQ74" s="407"/>
      <c r="GRR74" s="408"/>
      <c r="GRS74" s="409"/>
      <c r="GRT74" s="410"/>
      <c r="GRU74" s="411"/>
      <c r="GRV74" s="412"/>
      <c r="GRW74" s="406"/>
      <c r="GRX74" s="407"/>
      <c r="GRY74" s="408"/>
      <c r="GRZ74" s="409"/>
      <c r="GSA74" s="410"/>
      <c r="GSB74" s="411"/>
      <c r="GSC74" s="412"/>
      <c r="GSD74" s="406"/>
      <c r="GSE74" s="407"/>
      <c r="GSF74" s="408"/>
      <c r="GSG74" s="409"/>
      <c r="GSH74" s="410"/>
      <c r="GSI74" s="411"/>
      <c r="GSJ74" s="412"/>
      <c r="GSK74" s="406"/>
      <c r="GSL74" s="407"/>
      <c r="GSM74" s="408"/>
      <c r="GSN74" s="409"/>
      <c r="GSO74" s="410"/>
      <c r="GSP74" s="411"/>
      <c r="GSQ74" s="412"/>
      <c r="GSR74" s="406"/>
      <c r="GSS74" s="407"/>
      <c r="GST74" s="408"/>
      <c r="GSU74" s="409"/>
      <c r="GSV74" s="410"/>
      <c r="GSW74" s="411"/>
      <c r="GSX74" s="412"/>
      <c r="GSY74" s="406"/>
      <c r="GSZ74" s="407"/>
      <c r="GTA74" s="408"/>
      <c r="GTB74" s="409"/>
      <c r="GTC74" s="410"/>
      <c r="GTD74" s="411"/>
      <c r="GTE74" s="412"/>
      <c r="GTF74" s="406"/>
      <c r="GTG74" s="407"/>
      <c r="GTH74" s="408"/>
      <c r="GTI74" s="409"/>
      <c r="GTJ74" s="410"/>
      <c r="GTK74" s="411"/>
      <c r="GTL74" s="412"/>
      <c r="GTM74" s="406"/>
      <c r="GTN74" s="407"/>
      <c r="GTO74" s="408"/>
      <c r="GTP74" s="409"/>
      <c r="GTQ74" s="410"/>
      <c r="GTR74" s="411"/>
      <c r="GTS74" s="412"/>
      <c r="GTT74" s="406"/>
      <c r="GTU74" s="407"/>
      <c r="GTV74" s="408"/>
      <c r="GTW74" s="409"/>
      <c r="GTX74" s="410"/>
      <c r="GTY74" s="411"/>
      <c r="GTZ74" s="412"/>
      <c r="GUA74" s="406"/>
      <c r="GUB74" s="407"/>
      <c r="GUC74" s="408"/>
      <c r="GUD74" s="409"/>
      <c r="GUE74" s="410"/>
      <c r="GUF74" s="411"/>
      <c r="GUG74" s="412"/>
      <c r="GUH74" s="406"/>
      <c r="GUI74" s="407"/>
      <c r="GUJ74" s="408"/>
      <c r="GUK74" s="409"/>
      <c r="GUL74" s="410"/>
      <c r="GUM74" s="411"/>
      <c r="GUN74" s="412"/>
      <c r="GUO74" s="406"/>
      <c r="GUP74" s="407"/>
      <c r="GUQ74" s="408"/>
      <c r="GUR74" s="409"/>
      <c r="GUS74" s="410"/>
      <c r="GUT74" s="411"/>
      <c r="GUU74" s="412"/>
      <c r="GUV74" s="406"/>
      <c r="GUW74" s="407"/>
      <c r="GUX74" s="408"/>
      <c r="GUY74" s="409"/>
      <c r="GUZ74" s="410"/>
      <c r="GVA74" s="411"/>
      <c r="GVB74" s="412"/>
      <c r="GVC74" s="406"/>
      <c r="GVD74" s="407"/>
      <c r="GVE74" s="408"/>
      <c r="GVF74" s="409"/>
      <c r="GVG74" s="410"/>
      <c r="GVH74" s="411"/>
      <c r="GVI74" s="412"/>
      <c r="GVJ74" s="406"/>
      <c r="GVK74" s="407"/>
      <c r="GVL74" s="408"/>
      <c r="GVM74" s="409"/>
      <c r="GVN74" s="410"/>
      <c r="GVO74" s="411"/>
      <c r="GVP74" s="412"/>
      <c r="GVQ74" s="406"/>
      <c r="GVR74" s="407"/>
      <c r="GVS74" s="408"/>
      <c r="GVT74" s="409"/>
      <c r="GVU74" s="410"/>
      <c r="GVV74" s="411"/>
      <c r="GVW74" s="412"/>
      <c r="GVX74" s="406"/>
      <c r="GVY74" s="407"/>
      <c r="GVZ74" s="408"/>
      <c r="GWA74" s="409"/>
      <c r="GWB74" s="410"/>
      <c r="GWC74" s="411"/>
      <c r="GWD74" s="412"/>
      <c r="GWE74" s="406"/>
      <c r="GWF74" s="407"/>
      <c r="GWG74" s="408"/>
      <c r="GWH74" s="409"/>
      <c r="GWI74" s="410"/>
      <c r="GWJ74" s="411"/>
      <c r="GWK74" s="412"/>
      <c r="GWL74" s="406"/>
      <c r="GWM74" s="407"/>
      <c r="GWN74" s="408"/>
      <c r="GWO74" s="409"/>
      <c r="GWP74" s="410"/>
      <c r="GWQ74" s="411"/>
      <c r="GWR74" s="412"/>
      <c r="GWS74" s="406"/>
      <c r="GWT74" s="407"/>
      <c r="GWU74" s="408"/>
      <c r="GWV74" s="409"/>
      <c r="GWW74" s="410"/>
      <c r="GWX74" s="411"/>
      <c r="GWY74" s="412"/>
      <c r="GWZ74" s="406"/>
      <c r="GXA74" s="407"/>
      <c r="GXB74" s="408"/>
      <c r="GXC74" s="409"/>
      <c r="GXD74" s="410"/>
      <c r="GXE74" s="411"/>
      <c r="GXF74" s="412"/>
      <c r="GXG74" s="406"/>
      <c r="GXH74" s="407"/>
      <c r="GXI74" s="408"/>
      <c r="GXJ74" s="409"/>
      <c r="GXK74" s="410"/>
      <c r="GXL74" s="411"/>
      <c r="GXM74" s="412"/>
      <c r="GXN74" s="406"/>
      <c r="GXO74" s="407"/>
      <c r="GXP74" s="408"/>
      <c r="GXQ74" s="409"/>
      <c r="GXR74" s="410"/>
      <c r="GXS74" s="411"/>
      <c r="GXT74" s="412"/>
      <c r="GXU74" s="406"/>
      <c r="GXV74" s="407"/>
      <c r="GXW74" s="408"/>
      <c r="GXX74" s="409"/>
      <c r="GXY74" s="410"/>
      <c r="GXZ74" s="411"/>
      <c r="GYA74" s="412"/>
      <c r="GYB74" s="406"/>
      <c r="GYC74" s="407"/>
      <c r="GYD74" s="408"/>
      <c r="GYE74" s="409"/>
      <c r="GYF74" s="410"/>
      <c r="GYG74" s="411"/>
      <c r="GYH74" s="412"/>
      <c r="GYI74" s="406"/>
      <c r="GYJ74" s="407"/>
      <c r="GYK74" s="408"/>
      <c r="GYL74" s="409"/>
      <c r="GYM74" s="410"/>
      <c r="GYN74" s="411"/>
      <c r="GYO74" s="412"/>
      <c r="GYP74" s="406"/>
      <c r="GYQ74" s="407"/>
      <c r="GYR74" s="408"/>
      <c r="GYS74" s="409"/>
      <c r="GYT74" s="410"/>
      <c r="GYU74" s="411"/>
      <c r="GYV74" s="412"/>
      <c r="GYW74" s="406"/>
      <c r="GYX74" s="407"/>
      <c r="GYY74" s="408"/>
      <c r="GYZ74" s="409"/>
      <c r="GZA74" s="410"/>
      <c r="GZB74" s="411"/>
      <c r="GZC74" s="412"/>
      <c r="GZD74" s="406"/>
      <c r="GZE74" s="407"/>
      <c r="GZF74" s="408"/>
      <c r="GZG74" s="409"/>
      <c r="GZH74" s="410"/>
      <c r="GZI74" s="411"/>
      <c r="GZJ74" s="412"/>
      <c r="GZK74" s="406"/>
      <c r="GZL74" s="407"/>
      <c r="GZM74" s="408"/>
      <c r="GZN74" s="409"/>
      <c r="GZO74" s="410"/>
      <c r="GZP74" s="411"/>
      <c r="GZQ74" s="412"/>
      <c r="GZR74" s="406"/>
      <c r="GZS74" s="407"/>
      <c r="GZT74" s="408"/>
      <c r="GZU74" s="409"/>
      <c r="GZV74" s="410"/>
      <c r="GZW74" s="411"/>
      <c r="GZX74" s="412"/>
      <c r="GZY74" s="406"/>
      <c r="GZZ74" s="407"/>
      <c r="HAA74" s="408"/>
      <c r="HAB74" s="409"/>
      <c r="HAC74" s="410"/>
      <c r="HAD74" s="411"/>
      <c r="HAE74" s="412"/>
      <c r="HAF74" s="406"/>
      <c r="HAG74" s="407"/>
      <c r="HAH74" s="408"/>
      <c r="HAI74" s="409"/>
      <c r="HAJ74" s="410"/>
      <c r="HAK74" s="411"/>
      <c r="HAL74" s="412"/>
      <c r="HAM74" s="406"/>
      <c r="HAN74" s="407"/>
      <c r="HAO74" s="408"/>
      <c r="HAP74" s="409"/>
      <c r="HAQ74" s="410"/>
      <c r="HAR74" s="411"/>
      <c r="HAS74" s="412"/>
      <c r="HAT74" s="406"/>
      <c r="HAU74" s="407"/>
      <c r="HAV74" s="408"/>
      <c r="HAW74" s="409"/>
      <c r="HAX74" s="410"/>
      <c r="HAY74" s="411"/>
      <c r="HAZ74" s="412"/>
      <c r="HBA74" s="406"/>
      <c r="HBB74" s="407"/>
      <c r="HBC74" s="408"/>
      <c r="HBD74" s="409"/>
      <c r="HBE74" s="410"/>
      <c r="HBF74" s="411"/>
      <c r="HBG74" s="412"/>
      <c r="HBH74" s="406"/>
      <c r="HBI74" s="407"/>
      <c r="HBJ74" s="408"/>
      <c r="HBK74" s="409"/>
      <c r="HBL74" s="410"/>
      <c r="HBM74" s="411"/>
      <c r="HBN74" s="412"/>
      <c r="HBO74" s="406"/>
      <c r="HBP74" s="407"/>
      <c r="HBQ74" s="408"/>
      <c r="HBR74" s="409"/>
      <c r="HBS74" s="410"/>
      <c r="HBT74" s="411"/>
      <c r="HBU74" s="412"/>
      <c r="HBV74" s="406"/>
      <c r="HBW74" s="407"/>
      <c r="HBX74" s="408"/>
      <c r="HBY74" s="409"/>
      <c r="HBZ74" s="410"/>
      <c r="HCA74" s="411"/>
      <c r="HCB74" s="412"/>
      <c r="HCC74" s="406"/>
      <c r="HCD74" s="407"/>
      <c r="HCE74" s="408"/>
      <c r="HCF74" s="409"/>
      <c r="HCG74" s="410"/>
      <c r="HCH74" s="411"/>
      <c r="HCI74" s="412"/>
      <c r="HCJ74" s="406"/>
      <c r="HCK74" s="407"/>
      <c r="HCL74" s="408"/>
      <c r="HCM74" s="409"/>
      <c r="HCN74" s="410"/>
      <c r="HCO74" s="411"/>
      <c r="HCP74" s="412"/>
      <c r="HCQ74" s="406"/>
      <c r="HCR74" s="407"/>
      <c r="HCS74" s="408"/>
      <c r="HCT74" s="409"/>
      <c r="HCU74" s="410"/>
      <c r="HCV74" s="411"/>
      <c r="HCW74" s="412"/>
      <c r="HCX74" s="406"/>
      <c r="HCY74" s="407"/>
      <c r="HCZ74" s="408"/>
      <c r="HDA74" s="409"/>
      <c r="HDB74" s="410"/>
      <c r="HDC74" s="411"/>
      <c r="HDD74" s="412"/>
      <c r="HDE74" s="406"/>
      <c r="HDF74" s="407"/>
      <c r="HDG74" s="408"/>
      <c r="HDH74" s="409"/>
      <c r="HDI74" s="410"/>
      <c r="HDJ74" s="411"/>
      <c r="HDK74" s="412"/>
      <c r="HDL74" s="406"/>
      <c r="HDM74" s="407"/>
      <c r="HDN74" s="408"/>
      <c r="HDO74" s="409"/>
      <c r="HDP74" s="410"/>
      <c r="HDQ74" s="411"/>
      <c r="HDR74" s="412"/>
      <c r="HDS74" s="406"/>
      <c r="HDT74" s="407"/>
      <c r="HDU74" s="408"/>
      <c r="HDV74" s="409"/>
      <c r="HDW74" s="410"/>
      <c r="HDX74" s="411"/>
      <c r="HDY74" s="412"/>
      <c r="HDZ74" s="406"/>
      <c r="HEA74" s="407"/>
      <c r="HEB74" s="408"/>
      <c r="HEC74" s="409"/>
      <c r="HED74" s="410"/>
      <c r="HEE74" s="411"/>
      <c r="HEF74" s="412"/>
      <c r="HEG74" s="406"/>
      <c r="HEH74" s="407"/>
      <c r="HEI74" s="408"/>
      <c r="HEJ74" s="409"/>
      <c r="HEK74" s="410"/>
      <c r="HEL74" s="411"/>
      <c r="HEM74" s="412"/>
      <c r="HEN74" s="406"/>
      <c r="HEO74" s="407"/>
      <c r="HEP74" s="408"/>
      <c r="HEQ74" s="409"/>
      <c r="HER74" s="410"/>
      <c r="HES74" s="411"/>
      <c r="HET74" s="412"/>
      <c r="HEU74" s="406"/>
      <c r="HEV74" s="407"/>
      <c r="HEW74" s="408"/>
      <c r="HEX74" s="409"/>
      <c r="HEY74" s="410"/>
      <c r="HEZ74" s="411"/>
      <c r="HFA74" s="412"/>
      <c r="HFB74" s="406"/>
      <c r="HFC74" s="407"/>
      <c r="HFD74" s="408"/>
      <c r="HFE74" s="409"/>
      <c r="HFF74" s="410"/>
      <c r="HFG74" s="411"/>
      <c r="HFH74" s="412"/>
      <c r="HFI74" s="406"/>
      <c r="HFJ74" s="407"/>
      <c r="HFK74" s="408"/>
      <c r="HFL74" s="409"/>
      <c r="HFM74" s="410"/>
      <c r="HFN74" s="411"/>
      <c r="HFO74" s="412"/>
      <c r="HFP74" s="406"/>
      <c r="HFQ74" s="407"/>
      <c r="HFR74" s="408"/>
      <c r="HFS74" s="409"/>
      <c r="HFT74" s="410"/>
      <c r="HFU74" s="411"/>
      <c r="HFV74" s="412"/>
      <c r="HFW74" s="406"/>
      <c r="HFX74" s="407"/>
      <c r="HFY74" s="408"/>
      <c r="HFZ74" s="409"/>
      <c r="HGA74" s="410"/>
      <c r="HGB74" s="411"/>
      <c r="HGC74" s="412"/>
      <c r="HGD74" s="406"/>
      <c r="HGE74" s="407"/>
      <c r="HGF74" s="408"/>
      <c r="HGG74" s="409"/>
      <c r="HGH74" s="410"/>
      <c r="HGI74" s="411"/>
      <c r="HGJ74" s="412"/>
      <c r="HGK74" s="406"/>
      <c r="HGL74" s="407"/>
      <c r="HGM74" s="408"/>
      <c r="HGN74" s="409"/>
      <c r="HGO74" s="410"/>
      <c r="HGP74" s="411"/>
      <c r="HGQ74" s="412"/>
      <c r="HGR74" s="406"/>
      <c r="HGS74" s="407"/>
      <c r="HGT74" s="408"/>
      <c r="HGU74" s="409"/>
      <c r="HGV74" s="410"/>
      <c r="HGW74" s="411"/>
      <c r="HGX74" s="412"/>
      <c r="HGY74" s="406"/>
      <c r="HGZ74" s="407"/>
      <c r="HHA74" s="408"/>
      <c r="HHB74" s="409"/>
      <c r="HHC74" s="410"/>
      <c r="HHD74" s="411"/>
      <c r="HHE74" s="412"/>
      <c r="HHF74" s="406"/>
      <c r="HHG74" s="407"/>
      <c r="HHH74" s="408"/>
      <c r="HHI74" s="409"/>
      <c r="HHJ74" s="410"/>
      <c r="HHK74" s="411"/>
      <c r="HHL74" s="412"/>
      <c r="HHM74" s="406"/>
      <c r="HHN74" s="407"/>
      <c r="HHO74" s="408"/>
      <c r="HHP74" s="409"/>
      <c r="HHQ74" s="410"/>
      <c r="HHR74" s="411"/>
      <c r="HHS74" s="412"/>
      <c r="HHT74" s="406"/>
      <c r="HHU74" s="407"/>
      <c r="HHV74" s="408"/>
      <c r="HHW74" s="409"/>
      <c r="HHX74" s="410"/>
      <c r="HHY74" s="411"/>
      <c r="HHZ74" s="412"/>
      <c r="HIA74" s="406"/>
      <c r="HIB74" s="407"/>
      <c r="HIC74" s="408"/>
      <c r="HID74" s="409"/>
      <c r="HIE74" s="410"/>
      <c r="HIF74" s="411"/>
      <c r="HIG74" s="412"/>
      <c r="HIH74" s="406"/>
      <c r="HII74" s="407"/>
      <c r="HIJ74" s="408"/>
      <c r="HIK74" s="409"/>
      <c r="HIL74" s="410"/>
      <c r="HIM74" s="411"/>
      <c r="HIN74" s="412"/>
      <c r="HIO74" s="406"/>
      <c r="HIP74" s="407"/>
      <c r="HIQ74" s="408"/>
      <c r="HIR74" s="409"/>
      <c r="HIS74" s="410"/>
      <c r="HIT74" s="411"/>
      <c r="HIU74" s="412"/>
      <c r="HIV74" s="406"/>
      <c r="HIW74" s="407"/>
      <c r="HIX74" s="408"/>
      <c r="HIY74" s="409"/>
      <c r="HIZ74" s="410"/>
      <c r="HJA74" s="411"/>
      <c r="HJB74" s="412"/>
      <c r="HJC74" s="406"/>
      <c r="HJD74" s="407"/>
      <c r="HJE74" s="408"/>
      <c r="HJF74" s="409"/>
      <c r="HJG74" s="410"/>
      <c r="HJH74" s="411"/>
      <c r="HJI74" s="412"/>
      <c r="HJJ74" s="406"/>
      <c r="HJK74" s="407"/>
      <c r="HJL74" s="408"/>
      <c r="HJM74" s="409"/>
      <c r="HJN74" s="410"/>
      <c r="HJO74" s="411"/>
      <c r="HJP74" s="412"/>
      <c r="HJQ74" s="406"/>
      <c r="HJR74" s="407"/>
      <c r="HJS74" s="408"/>
      <c r="HJT74" s="409"/>
      <c r="HJU74" s="410"/>
      <c r="HJV74" s="411"/>
      <c r="HJW74" s="412"/>
      <c r="HJX74" s="406"/>
      <c r="HJY74" s="407"/>
      <c r="HJZ74" s="408"/>
      <c r="HKA74" s="409"/>
      <c r="HKB74" s="410"/>
      <c r="HKC74" s="411"/>
      <c r="HKD74" s="412"/>
      <c r="HKE74" s="406"/>
      <c r="HKF74" s="407"/>
      <c r="HKG74" s="408"/>
      <c r="HKH74" s="409"/>
      <c r="HKI74" s="410"/>
      <c r="HKJ74" s="411"/>
      <c r="HKK74" s="412"/>
      <c r="HKL74" s="406"/>
      <c r="HKM74" s="407"/>
      <c r="HKN74" s="408"/>
      <c r="HKO74" s="409"/>
      <c r="HKP74" s="410"/>
      <c r="HKQ74" s="411"/>
      <c r="HKR74" s="412"/>
      <c r="HKS74" s="406"/>
      <c r="HKT74" s="407"/>
      <c r="HKU74" s="408"/>
      <c r="HKV74" s="409"/>
      <c r="HKW74" s="410"/>
      <c r="HKX74" s="411"/>
      <c r="HKY74" s="412"/>
      <c r="HKZ74" s="406"/>
      <c r="HLA74" s="407"/>
      <c r="HLB74" s="408"/>
      <c r="HLC74" s="409"/>
      <c r="HLD74" s="410"/>
      <c r="HLE74" s="411"/>
      <c r="HLF74" s="412"/>
      <c r="HLG74" s="406"/>
      <c r="HLH74" s="407"/>
      <c r="HLI74" s="408"/>
      <c r="HLJ74" s="409"/>
      <c r="HLK74" s="410"/>
      <c r="HLL74" s="411"/>
      <c r="HLM74" s="412"/>
      <c r="HLN74" s="406"/>
      <c r="HLO74" s="407"/>
      <c r="HLP74" s="408"/>
      <c r="HLQ74" s="409"/>
      <c r="HLR74" s="410"/>
      <c r="HLS74" s="411"/>
      <c r="HLT74" s="412"/>
      <c r="HLU74" s="406"/>
      <c r="HLV74" s="407"/>
      <c r="HLW74" s="408"/>
      <c r="HLX74" s="409"/>
      <c r="HLY74" s="410"/>
      <c r="HLZ74" s="411"/>
      <c r="HMA74" s="412"/>
      <c r="HMB74" s="406"/>
      <c r="HMC74" s="407"/>
      <c r="HMD74" s="408"/>
      <c r="HME74" s="409"/>
      <c r="HMF74" s="410"/>
      <c r="HMG74" s="411"/>
      <c r="HMH74" s="412"/>
      <c r="HMI74" s="406"/>
      <c r="HMJ74" s="407"/>
      <c r="HMK74" s="408"/>
      <c r="HML74" s="409"/>
      <c r="HMM74" s="410"/>
      <c r="HMN74" s="411"/>
      <c r="HMO74" s="412"/>
      <c r="HMP74" s="406"/>
      <c r="HMQ74" s="407"/>
      <c r="HMR74" s="408"/>
      <c r="HMS74" s="409"/>
      <c r="HMT74" s="410"/>
      <c r="HMU74" s="411"/>
      <c r="HMV74" s="412"/>
      <c r="HMW74" s="406"/>
      <c r="HMX74" s="407"/>
      <c r="HMY74" s="408"/>
      <c r="HMZ74" s="409"/>
      <c r="HNA74" s="410"/>
      <c r="HNB74" s="411"/>
      <c r="HNC74" s="412"/>
      <c r="HND74" s="406"/>
      <c r="HNE74" s="407"/>
      <c r="HNF74" s="408"/>
      <c r="HNG74" s="409"/>
      <c r="HNH74" s="410"/>
      <c r="HNI74" s="411"/>
      <c r="HNJ74" s="412"/>
      <c r="HNK74" s="406"/>
      <c r="HNL74" s="407"/>
      <c r="HNM74" s="408"/>
      <c r="HNN74" s="409"/>
      <c r="HNO74" s="410"/>
      <c r="HNP74" s="411"/>
      <c r="HNQ74" s="412"/>
      <c r="HNR74" s="406"/>
      <c r="HNS74" s="407"/>
      <c r="HNT74" s="408"/>
      <c r="HNU74" s="409"/>
      <c r="HNV74" s="410"/>
      <c r="HNW74" s="411"/>
      <c r="HNX74" s="412"/>
      <c r="HNY74" s="406"/>
      <c r="HNZ74" s="407"/>
      <c r="HOA74" s="408"/>
      <c r="HOB74" s="409"/>
      <c r="HOC74" s="410"/>
      <c r="HOD74" s="411"/>
      <c r="HOE74" s="412"/>
      <c r="HOF74" s="406"/>
      <c r="HOG74" s="407"/>
      <c r="HOH74" s="408"/>
      <c r="HOI74" s="409"/>
      <c r="HOJ74" s="410"/>
      <c r="HOK74" s="411"/>
      <c r="HOL74" s="412"/>
      <c r="HOM74" s="406"/>
      <c r="HON74" s="407"/>
      <c r="HOO74" s="408"/>
      <c r="HOP74" s="409"/>
      <c r="HOQ74" s="410"/>
      <c r="HOR74" s="411"/>
      <c r="HOS74" s="412"/>
      <c r="HOT74" s="406"/>
      <c r="HOU74" s="407"/>
      <c r="HOV74" s="408"/>
      <c r="HOW74" s="409"/>
      <c r="HOX74" s="410"/>
      <c r="HOY74" s="411"/>
      <c r="HOZ74" s="412"/>
      <c r="HPA74" s="406"/>
      <c r="HPB74" s="407"/>
      <c r="HPC74" s="408"/>
      <c r="HPD74" s="409"/>
      <c r="HPE74" s="410"/>
      <c r="HPF74" s="411"/>
      <c r="HPG74" s="412"/>
      <c r="HPH74" s="406"/>
      <c r="HPI74" s="407"/>
      <c r="HPJ74" s="408"/>
      <c r="HPK74" s="409"/>
      <c r="HPL74" s="410"/>
      <c r="HPM74" s="411"/>
      <c r="HPN74" s="412"/>
      <c r="HPO74" s="406"/>
      <c r="HPP74" s="407"/>
      <c r="HPQ74" s="408"/>
      <c r="HPR74" s="409"/>
      <c r="HPS74" s="410"/>
      <c r="HPT74" s="411"/>
      <c r="HPU74" s="412"/>
      <c r="HPV74" s="406"/>
      <c r="HPW74" s="407"/>
      <c r="HPX74" s="408"/>
      <c r="HPY74" s="409"/>
      <c r="HPZ74" s="410"/>
      <c r="HQA74" s="411"/>
      <c r="HQB74" s="412"/>
      <c r="HQC74" s="406"/>
      <c r="HQD74" s="407"/>
      <c r="HQE74" s="408"/>
      <c r="HQF74" s="409"/>
      <c r="HQG74" s="410"/>
      <c r="HQH74" s="411"/>
      <c r="HQI74" s="412"/>
      <c r="HQJ74" s="406"/>
      <c r="HQK74" s="407"/>
      <c r="HQL74" s="408"/>
      <c r="HQM74" s="409"/>
      <c r="HQN74" s="410"/>
      <c r="HQO74" s="411"/>
      <c r="HQP74" s="412"/>
      <c r="HQQ74" s="406"/>
      <c r="HQR74" s="407"/>
      <c r="HQS74" s="408"/>
      <c r="HQT74" s="409"/>
      <c r="HQU74" s="410"/>
      <c r="HQV74" s="411"/>
      <c r="HQW74" s="412"/>
      <c r="HQX74" s="406"/>
      <c r="HQY74" s="407"/>
      <c r="HQZ74" s="408"/>
      <c r="HRA74" s="409"/>
      <c r="HRB74" s="410"/>
      <c r="HRC74" s="411"/>
      <c r="HRD74" s="412"/>
      <c r="HRE74" s="406"/>
      <c r="HRF74" s="407"/>
      <c r="HRG74" s="408"/>
      <c r="HRH74" s="409"/>
      <c r="HRI74" s="410"/>
      <c r="HRJ74" s="411"/>
      <c r="HRK74" s="412"/>
      <c r="HRL74" s="406"/>
      <c r="HRM74" s="407"/>
      <c r="HRN74" s="408"/>
      <c r="HRO74" s="409"/>
      <c r="HRP74" s="410"/>
      <c r="HRQ74" s="411"/>
      <c r="HRR74" s="412"/>
      <c r="HRS74" s="406"/>
      <c r="HRT74" s="407"/>
      <c r="HRU74" s="408"/>
      <c r="HRV74" s="409"/>
      <c r="HRW74" s="410"/>
      <c r="HRX74" s="411"/>
      <c r="HRY74" s="412"/>
      <c r="HRZ74" s="406"/>
      <c r="HSA74" s="407"/>
      <c r="HSB74" s="408"/>
      <c r="HSC74" s="409"/>
      <c r="HSD74" s="410"/>
      <c r="HSE74" s="411"/>
      <c r="HSF74" s="412"/>
      <c r="HSG74" s="406"/>
      <c r="HSH74" s="407"/>
      <c r="HSI74" s="408"/>
      <c r="HSJ74" s="409"/>
      <c r="HSK74" s="410"/>
      <c r="HSL74" s="411"/>
      <c r="HSM74" s="412"/>
      <c r="HSN74" s="406"/>
      <c r="HSO74" s="407"/>
      <c r="HSP74" s="408"/>
      <c r="HSQ74" s="409"/>
      <c r="HSR74" s="410"/>
      <c r="HSS74" s="411"/>
      <c r="HST74" s="412"/>
      <c r="HSU74" s="406"/>
      <c r="HSV74" s="407"/>
      <c r="HSW74" s="408"/>
      <c r="HSX74" s="409"/>
      <c r="HSY74" s="410"/>
      <c r="HSZ74" s="411"/>
      <c r="HTA74" s="412"/>
      <c r="HTB74" s="406"/>
      <c r="HTC74" s="407"/>
      <c r="HTD74" s="408"/>
      <c r="HTE74" s="409"/>
      <c r="HTF74" s="410"/>
      <c r="HTG74" s="411"/>
      <c r="HTH74" s="412"/>
      <c r="HTI74" s="406"/>
      <c r="HTJ74" s="407"/>
      <c r="HTK74" s="408"/>
      <c r="HTL74" s="409"/>
      <c r="HTM74" s="410"/>
      <c r="HTN74" s="411"/>
      <c r="HTO74" s="412"/>
      <c r="HTP74" s="406"/>
      <c r="HTQ74" s="407"/>
      <c r="HTR74" s="408"/>
      <c r="HTS74" s="409"/>
      <c r="HTT74" s="410"/>
      <c r="HTU74" s="411"/>
      <c r="HTV74" s="412"/>
      <c r="HTW74" s="406"/>
      <c r="HTX74" s="407"/>
      <c r="HTY74" s="408"/>
      <c r="HTZ74" s="409"/>
      <c r="HUA74" s="410"/>
      <c r="HUB74" s="411"/>
      <c r="HUC74" s="412"/>
      <c r="HUD74" s="406"/>
      <c r="HUE74" s="407"/>
      <c r="HUF74" s="408"/>
      <c r="HUG74" s="409"/>
      <c r="HUH74" s="410"/>
      <c r="HUI74" s="411"/>
      <c r="HUJ74" s="412"/>
      <c r="HUK74" s="406"/>
      <c r="HUL74" s="407"/>
      <c r="HUM74" s="408"/>
      <c r="HUN74" s="409"/>
      <c r="HUO74" s="410"/>
      <c r="HUP74" s="411"/>
      <c r="HUQ74" s="412"/>
      <c r="HUR74" s="406"/>
      <c r="HUS74" s="407"/>
      <c r="HUT74" s="408"/>
      <c r="HUU74" s="409"/>
      <c r="HUV74" s="410"/>
      <c r="HUW74" s="411"/>
      <c r="HUX74" s="412"/>
      <c r="HUY74" s="406"/>
      <c r="HUZ74" s="407"/>
      <c r="HVA74" s="408"/>
      <c r="HVB74" s="409"/>
      <c r="HVC74" s="410"/>
      <c r="HVD74" s="411"/>
      <c r="HVE74" s="412"/>
      <c r="HVF74" s="406"/>
      <c r="HVG74" s="407"/>
      <c r="HVH74" s="408"/>
      <c r="HVI74" s="409"/>
      <c r="HVJ74" s="410"/>
      <c r="HVK74" s="411"/>
      <c r="HVL74" s="412"/>
      <c r="HVM74" s="406"/>
      <c r="HVN74" s="407"/>
      <c r="HVO74" s="408"/>
      <c r="HVP74" s="409"/>
      <c r="HVQ74" s="410"/>
      <c r="HVR74" s="411"/>
      <c r="HVS74" s="412"/>
      <c r="HVT74" s="406"/>
      <c r="HVU74" s="407"/>
      <c r="HVV74" s="408"/>
      <c r="HVW74" s="409"/>
      <c r="HVX74" s="410"/>
      <c r="HVY74" s="411"/>
      <c r="HVZ74" s="412"/>
      <c r="HWA74" s="406"/>
      <c r="HWB74" s="407"/>
      <c r="HWC74" s="408"/>
      <c r="HWD74" s="409"/>
      <c r="HWE74" s="410"/>
      <c r="HWF74" s="411"/>
      <c r="HWG74" s="412"/>
      <c r="HWH74" s="406"/>
      <c r="HWI74" s="407"/>
      <c r="HWJ74" s="408"/>
      <c r="HWK74" s="409"/>
      <c r="HWL74" s="410"/>
      <c r="HWM74" s="411"/>
      <c r="HWN74" s="412"/>
      <c r="HWO74" s="406"/>
      <c r="HWP74" s="407"/>
      <c r="HWQ74" s="408"/>
      <c r="HWR74" s="409"/>
      <c r="HWS74" s="410"/>
      <c r="HWT74" s="411"/>
      <c r="HWU74" s="412"/>
      <c r="HWV74" s="406"/>
      <c r="HWW74" s="407"/>
      <c r="HWX74" s="408"/>
      <c r="HWY74" s="409"/>
      <c r="HWZ74" s="410"/>
      <c r="HXA74" s="411"/>
      <c r="HXB74" s="412"/>
      <c r="HXC74" s="406"/>
      <c r="HXD74" s="407"/>
      <c r="HXE74" s="408"/>
      <c r="HXF74" s="409"/>
      <c r="HXG74" s="410"/>
      <c r="HXH74" s="411"/>
      <c r="HXI74" s="412"/>
      <c r="HXJ74" s="406"/>
      <c r="HXK74" s="407"/>
      <c r="HXL74" s="408"/>
      <c r="HXM74" s="409"/>
      <c r="HXN74" s="410"/>
      <c r="HXO74" s="411"/>
      <c r="HXP74" s="412"/>
      <c r="HXQ74" s="406"/>
      <c r="HXR74" s="407"/>
      <c r="HXS74" s="408"/>
      <c r="HXT74" s="409"/>
      <c r="HXU74" s="410"/>
      <c r="HXV74" s="411"/>
      <c r="HXW74" s="412"/>
      <c r="HXX74" s="406"/>
      <c r="HXY74" s="407"/>
      <c r="HXZ74" s="408"/>
      <c r="HYA74" s="409"/>
      <c r="HYB74" s="410"/>
      <c r="HYC74" s="411"/>
      <c r="HYD74" s="412"/>
      <c r="HYE74" s="406"/>
      <c r="HYF74" s="407"/>
      <c r="HYG74" s="408"/>
      <c r="HYH74" s="409"/>
      <c r="HYI74" s="410"/>
      <c r="HYJ74" s="411"/>
      <c r="HYK74" s="412"/>
      <c r="HYL74" s="406"/>
      <c r="HYM74" s="407"/>
      <c r="HYN74" s="408"/>
      <c r="HYO74" s="409"/>
      <c r="HYP74" s="410"/>
      <c r="HYQ74" s="411"/>
      <c r="HYR74" s="412"/>
      <c r="HYS74" s="406"/>
      <c r="HYT74" s="407"/>
      <c r="HYU74" s="408"/>
      <c r="HYV74" s="409"/>
      <c r="HYW74" s="410"/>
      <c r="HYX74" s="411"/>
      <c r="HYY74" s="412"/>
      <c r="HYZ74" s="406"/>
      <c r="HZA74" s="407"/>
      <c r="HZB74" s="408"/>
      <c r="HZC74" s="409"/>
      <c r="HZD74" s="410"/>
      <c r="HZE74" s="411"/>
      <c r="HZF74" s="412"/>
      <c r="HZG74" s="406"/>
      <c r="HZH74" s="407"/>
      <c r="HZI74" s="408"/>
      <c r="HZJ74" s="409"/>
      <c r="HZK74" s="410"/>
      <c r="HZL74" s="411"/>
      <c r="HZM74" s="412"/>
      <c r="HZN74" s="406"/>
      <c r="HZO74" s="407"/>
      <c r="HZP74" s="408"/>
      <c r="HZQ74" s="409"/>
      <c r="HZR74" s="410"/>
      <c r="HZS74" s="411"/>
      <c r="HZT74" s="412"/>
      <c r="HZU74" s="406"/>
      <c r="HZV74" s="407"/>
      <c r="HZW74" s="408"/>
      <c r="HZX74" s="409"/>
      <c r="HZY74" s="410"/>
      <c r="HZZ74" s="411"/>
      <c r="IAA74" s="412"/>
      <c r="IAB74" s="406"/>
      <c r="IAC74" s="407"/>
      <c r="IAD74" s="408"/>
      <c r="IAE74" s="409"/>
      <c r="IAF74" s="410"/>
      <c r="IAG74" s="411"/>
      <c r="IAH74" s="412"/>
      <c r="IAI74" s="406"/>
      <c r="IAJ74" s="407"/>
      <c r="IAK74" s="408"/>
      <c r="IAL74" s="409"/>
      <c r="IAM74" s="410"/>
      <c r="IAN74" s="411"/>
      <c r="IAO74" s="412"/>
      <c r="IAP74" s="406"/>
      <c r="IAQ74" s="407"/>
      <c r="IAR74" s="408"/>
      <c r="IAS74" s="409"/>
      <c r="IAT74" s="410"/>
      <c r="IAU74" s="411"/>
      <c r="IAV74" s="412"/>
      <c r="IAW74" s="406"/>
      <c r="IAX74" s="407"/>
      <c r="IAY74" s="408"/>
      <c r="IAZ74" s="409"/>
      <c r="IBA74" s="410"/>
      <c r="IBB74" s="411"/>
      <c r="IBC74" s="412"/>
      <c r="IBD74" s="406"/>
      <c r="IBE74" s="407"/>
      <c r="IBF74" s="408"/>
      <c r="IBG74" s="409"/>
      <c r="IBH74" s="410"/>
      <c r="IBI74" s="411"/>
      <c r="IBJ74" s="412"/>
      <c r="IBK74" s="406"/>
      <c r="IBL74" s="407"/>
      <c r="IBM74" s="408"/>
      <c r="IBN74" s="409"/>
      <c r="IBO74" s="410"/>
      <c r="IBP74" s="411"/>
      <c r="IBQ74" s="412"/>
      <c r="IBR74" s="406"/>
      <c r="IBS74" s="407"/>
      <c r="IBT74" s="408"/>
      <c r="IBU74" s="409"/>
      <c r="IBV74" s="410"/>
      <c r="IBW74" s="411"/>
      <c r="IBX74" s="412"/>
      <c r="IBY74" s="406"/>
      <c r="IBZ74" s="407"/>
      <c r="ICA74" s="408"/>
      <c r="ICB74" s="409"/>
      <c r="ICC74" s="410"/>
      <c r="ICD74" s="411"/>
      <c r="ICE74" s="412"/>
      <c r="ICF74" s="406"/>
      <c r="ICG74" s="407"/>
      <c r="ICH74" s="408"/>
      <c r="ICI74" s="409"/>
      <c r="ICJ74" s="410"/>
      <c r="ICK74" s="411"/>
      <c r="ICL74" s="412"/>
      <c r="ICM74" s="406"/>
      <c r="ICN74" s="407"/>
      <c r="ICO74" s="408"/>
      <c r="ICP74" s="409"/>
      <c r="ICQ74" s="410"/>
      <c r="ICR74" s="411"/>
      <c r="ICS74" s="412"/>
      <c r="ICT74" s="406"/>
      <c r="ICU74" s="407"/>
      <c r="ICV74" s="408"/>
      <c r="ICW74" s="409"/>
      <c r="ICX74" s="410"/>
      <c r="ICY74" s="411"/>
      <c r="ICZ74" s="412"/>
      <c r="IDA74" s="406"/>
      <c r="IDB74" s="407"/>
      <c r="IDC74" s="408"/>
      <c r="IDD74" s="409"/>
      <c r="IDE74" s="410"/>
      <c r="IDF74" s="411"/>
      <c r="IDG74" s="412"/>
      <c r="IDH74" s="406"/>
      <c r="IDI74" s="407"/>
      <c r="IDJ74" s="408"/>
      <c r="IDK74" s="409"/>
      <c r="IDL74" s="410"/>
      <c r="IDM74" s="411"/>
      <c r="IDN74" s="412"/>
      <c r="IDO74" s="406"/>
      <c r="IDP74" s="407"/>
      <c r="IDQ74" s="408"/>
      <c r="IDR74" s="409"/>
      <c r="IDS74" s="410"/>
      <c r="IDT74" s="411"/>
      <c r="IDU74" s="412"/>
      <c r="IDV74" s="406"/>
      <c r="IDW74" s="407"/>
      <c r="IDX74" s="408"/>
      <c r="IDY74" s="409"/>
      <c r="IDZ74" s="410"/>
      <c r="IEA74" s="411"/>
      <c r="IEB74" s="412"/>
      <c r="IEC74" s="406"/>
      <c r="IED74" s="407"/>
      <c r="IEE74" s="408"/>
      <c r="IEF74" s="409"/>
      <c r="IEG74" s="410"/>
      <c r="IEH74" s="411"/>
      <c r="IEI74" s="412"/>
      <c r="IEJ74" s="406"/>
      <c r="IEK74" s="407"/>
      <c r="IEL74" s="408"/>
      <c r="IEM74" s="409"/>
      <c r="IEN74" s="410"/>
      <c r="IEO74" s="411"/>
      <c r="IEP74" s="412"/>
      <c r="IEQ74" s="406"/>
      <c r="IER74" s="407"/>
      <c r="IES74" s="408"/>
      <c r="IET74" s="409"/>
      <c r="IEU74" s="410"/>
      <c r="IEV74" s="411"/>
      <c r="IEW74" s="412"/>
      <c r="IEX74" s="406"/>
      <c r="IEY74" s="407"/>
      <c r="IEZ74" s="408"/>
      <c r="IFA74" s="409"/>
      <c r="IFB74" s="410"/>
      <c r="IFC74" s="411"/>
      <c r="IFD74" s="412"/>
      <c r="IFE74" s="406"/>
      <c r="IFF74" s="407"/>
      <c r="IFG74" s="408"/>
      <c r="IFH74" s="409"/>
      <c r="IFI74" s="410"/>
      <c r="IFJ74" s="411"/>
      <c r="IFK74" s="412"/>
      <c r="IFL74" s="406"/>
      <c r="IFM74" s="407"/>
      <c r="IFN74" s="408"/>
      <c r="IFO74" s="409"/>
      <c r="IFP74" s="410"/>
      <c r="IFQ74" s="411"/>
      <c r="IFR74" s="412"/>
      <c r="IFS74" s="406"/>
      <c r="IFT74" s="407"/>
      <c r="IFU74" s="408"/>
      <c r="IFV74" s="409"/>
      <c r="IFW74" s="410"/>
      <c r="IFX74" s="411"/>
      <c r="IFY74" s="412"/>
      <c r="IFZ74" s="406"/>
      <c r="IGA74" s="407"/>
      <c r="IGB74" s="408"/>
      <c r="IGC74" s="409"/>
      <c r="IGD74" s="410"/>
      <c r="IGE74" s="411"/>
      <c r="IGF74" s="412"/>
      <c r="IGG74" s="406"/>
      <c r="IGH74" s="407"/>
      <c r="IGI74" s="408"/>
      <c r="IGJ74" s="409"/>
      <c r="IGK74" s="410"/>
      <c r="IGL74" s="411"/>
      <c r="IGM74" s="412"/>
      <c r="IGN74" s="406"/>
      <c r="IGO74" s="407"/>
      <c r="IGP74" s="408"/>
      <c r="IGQ74" s="409"/>
      <c r="IGR74" s="410"/>
      <c r="IGS74" s="411"/>
      <c r="IGT74" s="412"/>
      <c r="IGU74" s="406"/>
      <c r="IGV74" s="407"/>
      <c r="IGW74" s="408"/>
      <c r="IGX74" s="409"/>
      <c r="IGY74" s="410"/>
      <c r="IGZ74" s="411"/>
      <c r="IHA74" s="412"/>
      <c r="IHB74" s="406"/>
      <c r="IHC74" s="407"/>
      <c r="IHD74" s="408"/>
      <c r="IHE74" s="409"/>
      <c r="IHF74" s="410"/>
      <c r="IHG74" s="411"/>
      <c r="IHH74" s="412"/>
      <c r="IHI74" s="406"/>
      <c r="IHJ74" s="407"/>
      <c r="IHK74" s="408"/>
      <c r="IHL74" s="409"/>
      <c r="IHM74" s="410"/>
      <c r="IHN74" s="411"/>
      <c r="IHO74" s="412"/>
      <c r="IHP74" s="406"/>
      <c r="IHQ74" s="407"/>
      <c r="IHR74" s="408"/>
      <c r="IHS74" s="409"/>
      <c r="IHT74" s="410"/>
      <c r="IHU74" s="411"/>
      <c r="IHV74" s="412"/>
      <c r="IHW74" s="406"/>
      <c r="IHX74" s="407"/>
      <c r="IHY74" s="408"/>
      <c r="IHZ74" s="409"/>
      <c r="IIA74" s="410"/>
      <c r="IIB74" s="411"/>
      <c r="IIC74" s="412"/>
      <c r="IID74" s="406"/>
      <c r="IIE74" s="407"/>
      <c r="IIF74" s="408"/>
      <c r="IIG74" s="409"/>
      <c r="IIH74" s="410"/>
      <c r="III74" s="411"/>
      <c r="IIJ74" s="412"/>
      <c r="IIK74" s="406"/>
      <c r="IIL74" s="407"/>
      <c r="IIM74" s="408"/>
      <c r="IIN74" s="409"/>
      <c r="IIO74" s="410"/>
      <c r="IIP74" s="411"/>
      <c r="IIQ74" s="412"/>
      <c r="IIR74" s="406"/>
      <c r="IIS74" s="407"/>
      <c r="IIT74" s="408"/>
      <c r="IIU74" s="409"/>
      <c r="IIV74" s="410"/>
      <c r="IIW74" s="411"/>
      <c r="IIX74" s="412"/>
      <c r="IIY74" s="406"/>
      <c r="IIZ74" s="407"/>
      <c r="IJA74" s="408"/>
      <c r="IJB74" s="409"/>
      <c r="IJC74" s="410"/>
      <c r="IJD74" s="411"/>
      <c r="IJE74" s="412"/>
      <c r="IJF74" s="406"/>
      <c r="IJG74" s="407"/>
      <c r="IJH74" s="408"/>
      <c r="IJI74" s="409"/>
      <c r="IJJ74" s="410"/>
      <c r="IJK74" s="411"/>
      <c r="IJL74" s="412"/>
      <c r="IJM74" s="406"/>
      <c r="IJN74" s="407"/>
      <c r="IJO74" s="408"/>
      <c r="IJP74" s="409"/>
      <c r="IJQ74" s="410"/>
      <c r="IJR74" s="411"/>
      <c r="IJS74" s="412"/>
      <c r="IJT74" s="406"/>
      <c r="IJU74" s="407"/>
      <c r="IJV74" s="408"/>
      <c r="IJW74" s="409"/>
      <c r="IJX74" s="410"/>
      <c r="IJY74" s="411"/>
      <c r="IJZ74" s="412"/>
      <c r="IKA74" s="406"/>
      <c r="IKB74" s="407"/>
      <c r="IKC74" s="408"/>
      <c r="IKD74" s="409"/>
      <c r="IKE74" s="410"/>
      <c r="IKF74" s="411"/>
      <c r="IKG74" s="412"/>
      <c r="IKH74" s="406"/>
      <c r="IKI74" s="407"/>
      <c r="IKJ74" s="408"/>
      <c r="IKK74" s="409"/>
      <c r="IKL74" s="410"/>
      <c r="IKM74" s="411"/>
      <c r="IKN74" s="412"/>
      <c r="IKO74" s="406"/>
      <c r="IKP74" s="407"/>
      <c r="IKQ74" s="408"/>
      <c r="IKR74" s="409"/>
      <c r="IKS74" s="410"/>
      <c r="IKT74" s="411"/>
      <c r="IKU74" s="412"/>
      <c r="IKV74" s="406"/>
      <c r="IKW74" s="407"/>
      <c r="IKX74" s="408"/>
      <c r="IKY74" s="409"/>
      <c r="IKZ74" s="410"/>
      <c r="ILA74" s="411"/>
      <c r="ILB74" s="412"/>
      <c r="ILC74" s="406"/>
      <c r="ILD74" s="407"/>
      <c r="ILE74" s="408"/>
      <c r="ILF74" s="409"/>
      <c r="ILG74" s="410"/>
      <c r="ILH74" s="411"/>
      <c r="ILI74" s="412"/>
      <c r="ILJ74" s="406"/>
      <c r="ILK74" s="407"/>
      <c r="ILL74" s="408"/>
      <c r="ILM74" s="409"/>
      <c r="ILN74" s="410"/>
      <c r="ILO74" s="411"/>
      <c r="ILP74" s="412"/>
      <c r="ILQ74" s="406"/>
      <c r="ILR74" s="407"/>
      <c r="ILS74" s="408"/>
      <c r="ILT74" s="409"/>
      <c r="ILU74" s="410"/>
      <c r="ILV74" s="411"/>
      <c r="ILW74" s="412"/>
      <c r="ILX74" s="406"/>
      <c r="ILY74" s="407"/>
      <c r="ILZ74" s="408"/>
      <c r="IMA74" s="409"/>
      <c r="IMB74" s="410"/>
      <c r="IMC74" s="411"/>
      <c r="IMD74" s="412"/>
      <c r="IME74" s="406"/>
      <c r="IMF74" s="407"/>
      <c r="IMG74" s="408"/>
      <c r="IMH74" s="409"/>
      <c r="IMI74" s="410"/>
      <c r="IMJ74" s="411"/>
      <c r="IMK74" s="412"/>
      <c r="IML74" s="406"/>
      <c r="IMM74" s="407"/>
      <c r="IMN74" s="408"/>
      <c r="IMO74" s="409"/>
      <c r="IMP74" s="410"/>
      <c r="IMQ74" s="411"/>
      <c r="IMR74" s="412"/>
      <c r="IMS74" s="406"/>
      <c r="IMT74" s="407"/>
      <c r="IMU74" s="408"/>
      <c r="IMV74" s="409"/>
      <c r="IMW74" s="410"/>
      <c r="IMX74" s="411"/>
      <c r="IMY74" s="412"/>
      <c r="IMZ74" s="406"/>
      <c r="INA74" s="407"/>
      <c r="INB74" s="408"/>
      <c r="INC74" s="409"/>
      <c r="IND74" s="410"/>
      <c r="INE74" s="411"/>
      <c r="INF74" s="412"/>
      <c r="ING74" s="406"/>
      <c r="INH74" s="407"/>
      <c r="INI74" s="408"/>
      <c r="INJ74" s="409"/>
      <c r="INK74" s="410"/>
      <c r="INL74" s="411"/>
      <c r="INM74" s="412"/>
      <c r="INN74" s="406"/>
      <c r="INO74" s="407"/>
      <c r="INP74" s="408"/>
      <c r="INQ74" s="409"/>
      <c r="INR74" s="410"/>
      <c r="INS74" s="411"/>
      <c r="INT74" s="412"/>
      <c r="INU74" s="406"/>
      <c r="INV74" s="407"/>
      <c r="INW74" s="408"/>
      <c r="INX74" s="409"/>
      <c r="INY74" s="410"/>
      <c r="INZ74" s="411"/>
      <c r="IOA74" s="412"/>
      <c r="IOB74" s="406"/>
      <c r="IOC74" s="407"/>
      <c r="IOD74" s="408"/>
      <c r="IOE74" s="409"/>
      <c r="IOF74" s="410"/>
      <c r="IOG74" s="411"/>
      <c r="IOH74" s="412"/>
      <c r="IOI74" s="406"/>
      <c r="IOJ74" s="407"/>
      <c r="IOK74" s="408"/>
      <c r="IOL74" s="409"/>
      <c r="IOM74" s="410"/>
      <c r="ION74" s="411"/>
      <c r="IOO74" s="412"/>
      <c r="IOP74" s="406"/>
      <c r="IOQ74" s="407"/>
      <c r="IOR74" s="408"/>
      <c r="IOS74" s="409"/>
      <c r="IOT74" s="410"/>
      <c r="IOU74" s="411"/>
      <c r="IOV74" s="412"/>
      <c r="IOW74" s="406"/>
      <c r="IOX74" s="407"/>
      <c r="IOY74" s="408"/>
      <c r="IOZ74" s="409"/>
      <c r="IPA74" s="410"/>
      <c r="IPB74" s="411"/>
      <c r="IPC74" s="412"/>
      <c r="IPD74" s="406"/>
      <c r="IPE74" s="407"/>
      <c r="IPF74" s="408"/>
      <c r="IPG74" s="409"/>
      <c r="IPH74" s="410"/>
      <c r="IPI74" s="411"/>
      <c r="IPJ74" s="412"/>
      <c r="IPK74" s="406"/>
      <c r="IPL74" s="407"/>
      <c r="IPM74" s="408"/>
      <c r="IPN74" s="409"/>
      <c r="IPO74" s="410"/>
      <c r="IPP74" s="411"/>
      <c r="IPQ74" s="412"/>
      <c r="IPR74" s="406"/>
      <c r="IPS74" s="407"/>
      <c r="IPT74" s="408"/>
      <c r="IPU74" s="409"/>
      <c r="IPV74" s="410"/>
      <c r="IPW74" s="411"/>
      <c r="IPX74" s="412"/>
      <c r="IPY74" s="406"/>
      <c r="IPZ74" s="407"/>
      <c r="IQA74" s="408"/>
      <c r="IQB74" s="409"/>
      <c r="IQC74" s="410"/>
      <c r="IQD74" s="411"/>
      <c r="IQE74" s="412"/>
      <c r="IQF74" s="406"/>
      <c r="IQG74" s="407"/>
      <c r="IQH74" s="408"/>
      <c r="IQI74" s="409"/>
      <c r="IQJ74" s="410"/>
      <c r="IQK74" s="411"/>
      <c r="IQL74" s="412"/>
      <c r="IQM74" s="406"/>
      <c r="IQN74" s="407"/>
      <c r="IQO74" s="408"/>
      <c r="IQP74" s="409"/>
      <c r="IQQ74" s="410"/>
      <c r="IQR74" s="411"/>
      <c r="IQS74" s="412"/>
      <c r="IQT74" s="406"/>
      <c r="IQU74" s="407"/>
      <c r="IQV74" s="408"/>
      <c r="IQW74" s="409"/>
      <c r="IQX74" s="410"/>
      <c r="IQY74" s="411"/>
      <c r="IQZ74" s="412"/>
      <c r="IRA74" s="406"/>
      <c r="IRB74" s="407"/>
      <c r="IRC74" s="408"/>
      <c r="IRD74" s="409"/>
      <c r="IRE74" s="410"/>
      <c r="IRF74" s="411"/>
      <c r="IRG74" s="412"/>
      <c r="IRH74" s="406"/>
      <c r="IRI74" s="407"/>
      <c r="IRJ74" s="408"/>
      <c r="IRK74" s="409"/>
      <c r="IRL74" s="410"/>
      <c r="IRM74" s="411"/>
      <c r="IRN74" s="412"/>
      <c r="IRO74" s="406"/>
      <c r="IRP74" s="407"/>
      <c r="IRQ74" s="408"/>
      <c r="IRR74" s="409"/>
      <c r="IRS74" s="410"/>
      <c r="IRT74" s="411"/>
      <c r="IRU74" s="412"/>
      <c r="IRV74" s="406"/>
      <c r="IRW74" s="407"/>
      <c r="IRX74" s="408"/>
      <c r="IRY74" s="409"/>
      <c r="IRZ74" s="410"/>
      <c r="ISA74" s="411"/>
      <c r="ISB74" s="412"/>
      <c r="ISC74" s="406"/>
      <c r="ISD74" s="407"/>
      <c r="ISE74" s="408"/>
      <c r="ISF74" s="409"/>
      <c r="ISG74" s="410"/>
      <c r="ISH74" s="411"/>
      <c r="ISI74" s="412"/>
      <c r="ISJ74" s="406"/>
      <c r="ISK74" s="407"/>
      <c r="ISL74" s="408"/>
      <c r="ISM74" s="409"/>
      <c r="ISN74" s="410"/>
      <c r="ISO74" s="411"/>
      <c r="ISP74" s="412"/>
      <c r="ISQ74" s="406"/>
      <c r="ISR74" s="407"/>
      <c r="ISS74" s="408"/>
      <c r="IST74" s="409"/>
      <c r="ISU74" s="410"/>
      <c r="ISV74" s="411"/>
      <c r="ISW74" s="412"/>
      <c r="ISX74" s="406"/>
      <c r="ISY74" s="407"/>
      <c r="ISZ74" s="408"/>
      <c r="ITA74" s="409"/>
      <c r="ITB74" s="410"/>
      <c r="ITC74" s="411"/>
      <c r="ITD74" s="412"/>
      <c r="ITE74" s="406"/>
      <c r="ITF74" s="407"/>
      <c r="ITG74" s="408"/>
      <c r="ITH74" s="409"/>
      <c r="ITI74" s="410"/>
      <c r="ITJ74" s="411"/>
      <c r="ITK74" s="412"/>
      <c r="ITL74" s="406"/>
      <c r="ITM74" s="407"/>
      <c r="ITN74" s="408"/>
      <c r="ITO74" s="409"/>
      <c r="ITP74" s="410"/>
      <c r="ITQ74" s="411"/>
      <c r="ITR74" s="412"/>
      <c r="ITS74" s="406"/>
      <c r="ITT74" s="407"/>
      <c r="ITU74" s="408"/>
      <c r="ITV74" s="409"/>
      <c r="ITW74" s="410"/>
      <c r="ITX74" s="411"/>
      <c r="ITY74" s="412"/>
      <c r="ITZ74" s="406"/>
      <c r="IUA74" s="407"/>
      <c r="IUB74" s="408"/>
      <c r="IUC74" s="409"/>
      <c r="IUD74" s="410"/>
      <c r="IUE74" s="411"/>
      <c r="IUF74" s="412"/>
      <c r="IUG74" s="406"/>
      <c r="IUH74" s="407"/>
      <c r="IUI74" s="408"/>
      <c r="IUJ74" s="409"/>
      <c r="IUK74" s="410"/>
      <c r="IUL74" s="411"/>
      <c r="IUM74" s="412"/>
      <c r="IUN74" s="406"/>
      <c r="IUO74" s="407"/>
      <c r="IUP74" s="408"/>
      <c r="IUQ74" s="409"/>
      <c r="IUR74" s="410"/>
      <c r="IUS74" s="411"/>
      <c r="IUT74" s="412"/>
      <c r="IUU74" s="406"/>
      <c r="IUV74" s="407"/>
      <c r="IUW74" s="408"/>
      <c r="IUX74" s="409"/>
      <c r="IUY74" s="410"/>
      <c r="IUZ74" s="411"/>
      <c r="IVA74" s="412"/>
      <c r="IVB74" s="406"/>
      <c r="IVC74" s="407"/>
      <c r="IVD74" s="408"/>
      <c r="IVE74" s="409"/>
      <c r="IVF74" s="410"/>
      <c r="IVG74" s="411"/>
      <c r="IVH74" s="412"/>
      <c r="IVI74" s="406"/>
      <c r="IVJ74" s="407"/>
      <c r="IVK74" s="408"/>
      <c r="IVL74" s="409"/>
      <c r="IVM74" s="410"/>
      <c r="IVN74" s="411"/>
      <c r="IVO74" s="412"/>
      <c r="IVP74" s="406"/>
      <c r="IVQ74" s="407"/>
      <c r="IVR74" s="408"/>
      <c r="IVS74" s="409"/>
      <c r="IVT74" s="410"/>
      <c r="IVU74" s="411"/>
      <c r="IVV74" s="412"/>
      <c r="IVW74" s="406"/>
      <c r="IVX74" s="407"/>
      <c r="IVY74" s="408"/>
      <c r="IVZ74" s="409"/>
      <c r="IWA74" s="410"/>
      <c r="IWB74" s="411"/>
      <c r="IWC74" s="412"/>
      <c r="IWD74" s="406"/>
      <c r="IWE74" s="407"/>
      <c r="IWF74" s="408"/>
      <c r="IWG74" s="409"/>
      <c r="IWH74" s="410"/>
      <c r="IWI74" s="411"/>
      <c r="IWJ74" s="412"/>
      <c r="IWK74" s="406"/>
      <c r="IWL74" s="407"/>
      <c r="IWM74" s="408"/>
      <c r="IWN74" s="409"/>
      <c r="IWO74" s="410"/>
      <c r="IWP74" s="411"/>
      <c r="IWQ74" s="412"/>
      <c r="IWR74" s="406"/>
      <c r="IWS74" s="407"/>
      <c r="IWT74" s="408"/>
      <c r="IWU74" s="409"/>
      <c r="IWV74" s="410"/>
      <c r="IWW74" s="411"/>
      <c r="IWX74" s="412"/>
      <c r="IWY74" s="406"/>
      <c r="IWZ74" s="407"/>
      <c r="IXA74" s="408"/>
      <c r="IXB74" s="409"/>
      <c r="IXC74" s="410"/>
      <c r="IXD74" s="411"/>
      <c r="IXE74" s="412"/>
      <c r="IXF74" s="406"/>
      <c r="IXG74" s="407"/>
      <c r="IXH74" s="408"/>
      <c r="IXI74" s="409"/>
      <c r="IXJ74" s="410"/>
      <c r="IXK74" s="411"/>
      <c r="IXL74" s="412"/>
      <c r="IXM74" s="406"/>
      <c r="IXN74" s="407"/>
      <c r="IXO74" s="408"/>
      <c r="IXP74" s="409"/>
      <c r="IXQ74" s="410"/>
      <c r="IXR74" s="411"/>
      <c r="IXS74" s="412"/>
      <c r="IXT74" s="406"/>
      <c r="IXU74" s="407"/>
      <c r="IXV74" s="408"/>
      <c r="IXW74" s="409"/>
      <c r="IXX74" s="410"/>
      <c r="IXY74" s="411"/>
      <c r="IXZ74" s="412"/>
      <c r="IYA74" s="406"/>
      <c r="IYB74" s="407"/>
      <c r="IYC74" s="408"/>
      <c r="IYD74" s="409"/>
      <c r="IYE74" s="410"/>
      <c r="IYF74" s="411"/>
      <c r="IYG74" s="412"/>
      <c r="IYH74" s="406"/>
      <c r="IYI74" s="407"/>
      <c r="IYJ74" s="408"/>
      <c r="IYK74" s="409"/>
      <c r="IYL74" s="410"/>
      <c r="IYM74" s="411"/>
      <c r="IYN74" s="412"/>
      <c r="IYO74" s="406"/>
      <c r="IYP74" s="407"/>
      <c r="IYQ74" s="408"/>
      <c r="IYR74" s="409"/>
      <c r="IYS74" s="410"/>
      <c r="IYT74" s="411"/>
      <c r="IYU74" s="412"/>
      <c r="IYV74" s="406"/>
      <c r="IYW74" s="407"/>
      <c r="IYX74" s="408"/>
      <c r="IYY74" s="409"/>
      <c r="IYZ74" s="410"/>
      <c r="IZA74" s="411"/>
      <c r="IZB74" s="412"/>
      <c r="IZC74" s="406"/>
      <c r="IZD74" s="407"/>
      <c r="IZE74" s="408"/>
      <c r="IZF74" s="409"/>
      <c r="IZG74" s="410"/>
      <c r="IZH74" s="411"/>
      <c r="IZI74" s="412"/>
      <c r="IZJ74" s="406"/>
      <c r="IZK74" s="407"/>
      <c r="IZL74" s="408"/>
      <c r="IZM74" s="409"/>
      <c r="IZN74" s="410"/>
      <c r="IZO74" s="411"/>
      <c r="IZP74" s="412"/>
      <c r="IZQ74" s="406"/>
      <c r="IZR74" s="407"/>
      <c r="IZS74" s="408"/>
      <c r="IZT74" s="409"/>
      <c r="IZU74" s="410"/>
      <c r="IZV74" s="411"/>
      <c r="IZW74" s="412"/>
      <c r="IZX74" s="406"/>
      <c r="IZY74" s="407"/>
      <c r="IZZ74" s="408"/>
      <c r="JAA74" s="409"/>
      <c r="JAB74" s="410"/>
      <c r="JAC74" s="411"/>
      <c r="JAD74" s="412"/>
      <c r="JAE74" s="406"/>
      <c r="JAF74" s="407"/>
      <c r="JAG74" s="408"/>
      <c r="JAH74" s="409"/>
      <c r="JAI74" s="410"/>
      <c r="JAJ74" s="411"/>
      <c r="JAK74" s="412"/>
      <c r="JAL74" s="406"/>
      <c r="JAM74" s="407"/>
      <c r="JAN74" s="408"/>
      <c r="JAO74" s="409"/>
      <c r="JAP74" s="410"/>
      <c r="JAQ74" s="411"/>
      <c r="JAR74" s="412"/>
      <c r="JAS74" s="406"/>
      <c r="JAT74" s="407"/>
      <c r="JAU74" s="408"/>
      <c r="JAV74" s="409"/>
      <c r="JAW74" s="410"/>
      <c r="JAX74" s="411"/>
      <c r="JAY74" s="412"/>
      <c r="JAZ74" s="406"/>
      <c r="JBA74" s="407"/>
      <c r="JBB74" s="408"/>
      <c r="JBC74" s="409"/>
      <c r="JBD74" s="410"/>
      <c r="JBE74" s="411"/>
      <c r="JBF74" s="412"/>
      <c r="JBG74" s="406"/>
      <c r="JBH74" s="407"/>
      <c r="JBI74" s="408"/>
      <c r="JBJ74" s="409"/>
      <c r="JBK74" s="410"/>
      <c r="JBL74" s="411"/>
      <c r="JBM74" s="412"/>
      <c r="JBN74" s="406"/>
      <c r="JBO74" s="407"/>
      <c r="JBP74" s="408"/>
      <c r="JBQ74" s="409"/>
      <c r="JBR74" s="410"/>
      <c r="JBS74" s="411"/>
      <c r="JBT74" s="412"/>
      <c r="JBU74" s="406"/>
      <c r="JBV74" s="407"/>
      <c r="JBW74" s="408"/>
      <c r="JBX74" s="409"/>
      <c r="JBY74" s="410"/>
      <c r="JBZ74" s="411"/>
      <c r="JCA74" s="412"/>
      <c r="JCB74" s="406"/>
      <c r="JCC74" s="407"/>
      <c r="JCD74" s="408"/>
      <c r="JCE74" s="409"/>
      <c r="JCF74" s="410"/>
      <c r="JCG74" s="411"/>
      <c r="JCH74" s="412"/>
      <c r="JCI74" s="406"/>
      <c r="JCJ74" s="407"/>
      <c r="JCK74" s="408"/>
      <c r="JCL74" s="409"/>
      <c r="JCM74" s="410"/>
      <c r="JCN74" s="411"/>
      <c r="JCO74" s="412"/>
      <c r="JCP74" s="406"/>
      <c r="JCQ74" s="407"/>
      <c r="JCR74" s="408"/>
      <c r="JCS74" s="409"/>
      <c r="JCT74" s="410"/>
      <c r="JCU74" s="411"/>
      <c r="JCV74" s="412"/>
      <c r="JCW74" s="406"/>
      <c r="JCX74" s="407"/>
      <c r="JCY74" s="408"/>
      <c r="JCZ74" s="409"/>
      <c r="JDA74" s="410"/>
      <c r="JDB74" s="411"/>
      <c r="JDC74" s="412"/>
      <c r="JDD74" s="406"/>
      <c r="JDE74" s="407"/>
      <c r="JDF74" s="408"/>
      <c r="JDG74" s="409"/>
      <c r="JDH74" s="410"/>
      <c r="JDI74" s="411"/>
      <c r="JDJ74" s="412"/>
      <c r="JDK74" s="406"/>
      <c r="JDL74" s="407"/>
      <c r="JDM74" s="408"/>
      <c r="JDN74" s="409"/>
      <c r="JDO74" s="410"/>
      <c r="JDP74" s="411"/>
      <c r="JDQ74" s="412"/>
      <c r="JDR74" s="406"/>
      <c r="JDS74" s="407"/>
      <c r="JDT74" s="408"/>
      <c r="JDU74" s="409"/>
      <c r="JDV74" s="410"/>
      <c r="JDW74" s="411"/>
      <c r="JDX74" s="412"/>
      <c r="JDY74" s="406"/>
      <c r="JDZ74" s="407"/>
      <c r="JEA74" s="408"/>
      <c r="JEB74" s="409"/>
      <c r="JEC74" s="410"/>
      <c r="JED74" s="411"/>
      <c r="JEE74" s="412"/>
      <c r="JEF74" s="406"/>
      <c r="JEG74" s="407"/>
      <c r="JEH74" s="408"/>
      <c r="JEI74" s="409"/>
      <c r="JEJ74" s="410"/>
      <c r="JEK74" s="411"/>
      <c r="JEL74" s="412"/>
      <c r="JEM74" s="406"/>
      <c r="JEN74" s="407"/>
      <c r="JEO74" s="408"/>
      <c r="JEP74" s="409"/>
      <c r="JEQ74" s="410"/>
      <c r="JER74" s="411"/>
      <c r="JES74" s="412"/>
      <c r="JET74" s="406"/>
      <c r="JEU74" s="407"/>
      <c r="JEV74" s="408"/>
      <c r="JEW74" s="409"/>
      <c r="JEX74" s="410"/>
      <c r="JEY74" s="411"/>
      <c r="JEZ74" s="412"/>
      <c r="JFA74" s="406"/>
      <c r="JFB74" s="407"/>
      <c r="JFC74" s="408"/>
      <c r="JFD74" s="409"/>
      <c r="JFE74" s="410"/>
      <c r="JFF74" s="411"/>
      <c r="JFG74" s="412"/>
      <c r="JFH74" s="406"/>
      <c r="JFI74" s="407"/>
      <c r="JFJ74" s="408"/>
      <c r="JFK74" s="409"/>
      <c r="JFL74" s="410"/>
      <c r="JFM74" s="411"/>
      <c r="JFN74" s="412"/>
      <c r="JFO74" s="406"/>
      <c r="JFP74" s="407"/>
      <c r="JFQ74" s="408"/>
      <c r="JFR74" s="409"/>
      <c r="JFS74" s="410"/>
      <c r="JFT74" s="411"/>
      <c r="JFU74" s="412"/>
      <c r="JFV74" s="406"/>
      <c r="JFW74" s="407"/>
      <c r="JFX74" s="408"/>
      <c r="JFY74" s="409"/>
      <c r="JFZ74" s="410"/>
      <c r="JGA74" s="411"/>
      <c r="JGB74" s="412"/>
      <c r="JGC74" s="406"/>
      <c r="JGD74" s="407"/>
      <c r="JGE74" s="408"/>
      <c r="JGF74" s="409"/>
      <c r="JGG74" s="410"/>
      <c r="JGH74" s="411"/>
      <c r="JGI74" s="412"/>
      <c r="JGJ74" s="406"/>
      <c r="JGK74" s="407"/>
      <c r="JGL74" s="408"/>
      <c r="JGM74" s="409"/>
      <c r="JGN74" s="410"/>
      <c r="JGO74" s="411"/>
      <c r="JGP74" s="412"/>
      <c r="JGQ74" s="406"/>
      <c r="JGR74" s="407"/>
      <c r="JGS74" s="408"/>
      <c r="JGT74" s="409"/>
      <c r="JGU74" s="410"/>
      <c r="JGV74" s="411"/>
      <c r="JGW74" s="412"/>
      <c r="JGX74" s="406"/>
      <c r="JGY74" s="407"/>
      <c r="JGZ74" s="408"/>
      <c r="JHA74" s="409"/>
      <c r="JHB74" s="410"/>
      <c r="JHC74" s="411"/>
      <c r="JHD74" s="412"/>
      <c r="JHE74" s="406"/>
      <c r="JHF74" s="407"/>
      <c r="JHG74" s="408"/>
      <c r="JHH74" s="409"/>
      <c r="JHI74" s="410"/>
      <c r="JHJ74" s="411"/>
      <c r="JHK74" s="412"/>
      <c r="JHL74" s="406"/>
      <c r="JHM74" s="407"/>
      <c r="JHN74" s="408"/>
      <c r="JHO74" s="409"/>
      <c r="JHP74" s="410"/>
      <c r="JHQ74" s="411"/>
      <c r="JHR74" s="412"/>
      <c r="JHS74" s="406"/>
      <c r="JHT74" s="407"/>
      <c r="JHU74" s="408"/>
      <c r="JHV74" s="409"/>
      <c r="JHW74" s="410"/>
      <c r="JHX74" s="411"/>
      <c r="JHY74" s="412"/>
      <c r="JHZ74" s="406"/>
      <c r="JIA74" s="407"/>
      <c r="JIB74" s="408"/>
      <c r="JIC74" s="409"/>
      <c r="JID74" s="410"/>
      <c r="JIE74" s="411"/>
      <c r="JIF74" s="412"/>
      <c r="JIG74" s="406"/>
      <c r="JIH74" s="407"/>
      <c r="JII74" s="408"/>
      <c r="JIJ74" s="409"/>
      <c r="JIK74" s="410"/>
      <c r="JIL74" s="411"/>
      <c r="JIM74" s="412"/>
      <c r="JIN74" s="406"/>
      <c r="JIO74" s="407"/>
      <c r="JIP74" s="408"/>
      <c r="JIQ74" s="409"/>
      <c r="JIR74" s="410"/>
      <c r="JIS74" s="411"/>
      <c r="JIT74" s="412"/>
      <c r="JIU74" s="406"/>
      <c r="JIV74" s="407"/>
      <c r="JIW74" s="408"/>
      <c r="JIX74" s="409"/>
      <c r="JIY74" s="410"/>
      <c r="JIZ74" s="411"/>
      <c r="JJA74" s="412"/>
      <c r="JJB74" s="406"/>
      <c r="JJC74" s="407"/>
      <c r="JJD74" s="408"/>
      <c r="JJE74" s="409"/>
      <c r="JJF74" s="410"/>
      <c r="JJG74" s="411"/>
      <c r="JJH74" s="412"/>
      <c r="JJI74" s="406"/>
      <c r="JJJ74" s="407"/>
      <c r="JJK74" s="408"/>
      <c r="JJL74" s="409"/>
      <c r="JJM74" s="410"/>
      <c r="JJN74" s="411"/>
      <c r="JJO74" s="412"/>
      <c r="JJP74" s="406"/>
      <c r="JJQ74" s="407"/>
      <c r="JJR74" s="408"/>
      <c r="JJS74" s="409"/>
      <c r="JJT74" s="410"/>
      <c r="JJU74" s="411"/>
      <c r="JJV74" s="412"/>
      <c r="JJW74" s="406"/>
      <c r="JJX74" s="407"/>
      <c r="JJY74" s="408"/>
      <c r="JJZ74" s="409"/>
      <c r="JKA74" s="410"/>
      <c r="JKB74" s="411"/>
      <c r="JKC74" s="412"/>
      <c r="JKD74" s="406"/>
      <c r="JKE74" s="407"/>
      <c r="JKF74" s="408"/>
      <c r="JKG74" s="409"/>
      <c r="JKH74" s="410"/>
      <c r="JKI74" s="411"/>
      <c r="JKJ74" s="412"/>
      <c r="JKK74" s="406"/>
      <c r="JKL74" s="407"/>
      <c r="JKM74" s="408"/>
      <c r="JKN74" s="409"/>
      <c r="JKO74" s="410"/>
      <c r="JKP74" s="411"/>
      <c r="JKQ74" s="412"/>
      <c r="JKR74" s="406"/>
      <c r="JKS74" s="407"/>
      <c r="JKT74" s="408"/>
      <c r="JKU74" s="409"/>
      <c r="JKV74" s="410"/>
      <c r="JKW74" s="411"/>
      <c r="JKX74" s="412"/>
      <c r="JKY74" s="406"/>
      <c r="JKZ74" s="407"/>
      <c r="JLA74" s="408"/>
      <c r="JLB74" s="409"/>
      <c r="JLC74" s="410"/>
      <c r="JLD74" s="411"/>
      <c r="JLE74" s="412"/>
      <c r="JLF74" s="406"/>
      <c r="JLG74" s="407"/>
      <c r="JLH74" s="408"/>
      <c r="JLI74" s="409"/>
      <c r="JLJ74" s="410"/>
      <c r="JLK74" s="411"/>
      <c r="JLL74" s="412"/>
      <c r="JLM74" s="406"/>
      <c r="JLN74" s="407"/>
      <c r="JLO74" s="408"/>
      <c r="JLP74" s="409"/>
      <c r="JLQ74" s="410"/>
      <c r="JLR74" s="411"/>
      <c r="JLS74" s="412"/>
      <c r="JLT74" s="406"/>
      <c r="JLU74" s="407"/>
      <c r="JLV74" s="408"/>
      <c r="JLW74" s="409"/>
      <c r="JLX74" s="410"/>
      <c r="JLY74" s="411"/>
      <c r="JLZ74" s="412"/>
      <c r="JMA74" s="406"/>
      <c r="JMB74" s="407"/>
      <c r="JMC74" s="408"/>
      <c r="JMD74" s="409"/>
      <c r="JME74" s="410"/>
      <c r="JMF74" s="411"/>
      <c r="JMG74" s="412"/>
      <c r="JMH74" s="406"/>
      <c r="JMI74" s="407"/>
      <c r="JMJ74" s="408"/>
      <c r="JMK74" s="409"/>
      <c r="JML74" s="410"/>
      <c r="JMM74" s="411"/>
      <c r="JMN74" s="412"/>
      <c r="JMO74" s="406"/>
      <c r="JMP74" s="407"/>
      <c r="JMQ74" s="408"/>
      <c r="JMR74" s="409"/>
      <c r="JMS74" s="410"/>
      <c r="JMT74" s="411"/>
      <c r="JMU74" s="412"/>
      <c r="JMV74" s="406"/>
      <c r="JMW74" s="407"/>
      <c r="JMX74" s="408"/>
      <c r="JMY74" s="409"/>
      <c r="JMZ74" s="410"/>
      <c r="JNA74" s="411"/>
      <c r="JNB74" s="412"/>
      <c r="JNC74" s="406"/>
      <c r="JND74" s="407"/>
      <c r="JNE74" s="408"/>
      <c r="JNF74" s="409"/>
      <c r="JNG74" s="410"/>
      <c r="JNH74" s="411"/>
      <c r="JNI74" s="412"/>
      <c r="JNJ74" s="406"/>
      <c r="JNK74" s="407"/>
      <c r="JNL74" s="408"/>
      <c r="JNM74" s="409"/>
      <c r="JNN74" s="410"/>
      <c r="JNO74" s="411"/>
      <c r="JNP74" s="412"/>
      <c r="JNQ74" s="406"/>
      <c r="JNR74" s="407"/>
      <c r="JNS74" s="408"/>
      <c r="JNT74" s="409"/>
      <c r="JNU74" s="410"/>
      <c r="JNV74" s="411"/>
      <c r="JNW74" s="412"/>
      <c r="JNX74" s="406"/>
      <c r="JNY74" s="407"/>
      <c r="JNZ74" s="408"/>
      <c r="JOA74" s="409"/>
      <c r="JOB74" s="410"/>
      <c r="JOC74" s="411"/>
      <c r="JOD74" s="412"/>
      <c r="JOE74" s="406"/>
      <c r="JOF74" s="407"/>
      <c r="JOG74" s="408"/>
      <c r="JOH74" s="409"/>
      <c r="JOI74" s="410"/>
      <c r="JOJ74" s="411"/>
      <c r="JOK74" s="412"/>
      <c r="JOL74" s="406"/>
      <c r="JOM74" s="407"/>
      <c r="JON74" s="408"/>
      <c r="JOO74" s="409"/>
      <c r="JOP74" s="410"/>
      <c r="JOQ74" s="411"/>
      <c r="JOR74" s="412"/>
      <c r="JOS74" s="406"/>
      <c r="JOT74" s="407"/>
      <c r="JOU74" s="408"/>
      <c r="JOV74" s="409"/>
      <c r="JOW74" s="410"/>
      <c r="JOX74" s="411"/>
      <c r="JOY74" s="412"/>
      <c r="JOZ74" s="406"/>
      <c r="JPA74" s="407"/>
      <c r="JPB74" s="408"/>
      <c r="JPC74" s="409"/>
      <c r="JPD74" s="410"/>
      <c r="JPE74" s="411"/>
      <c r="JPF74" s="412"/>
      <c r="JPG74" s="406"/>
      <c r="JPH74" s="407"/>
      <c r="JPI74" s="408"/>
      <c r="JPJ74" s="409"/>
      <c r="JPK74" s="410"/>
      <c r="JPL74" s="411"/>
      <c r="JPM74" s="412"/>
      <c r="JPN74" s="406"/>
      <c r="JPO74" s="407"/>
      <c r="JPP74" s="408"/>
      <c r="JPQ74" s="409"/>
      <c r="JPR74" s="410"/>
      <c r="JPS74" s="411"/>
      <c r="JPT74" s="412"/>
      <c r="JPU74" s="406"/>
      <c r="JPV74" s="407"/>
      <c r="JPW74" s="408"/>
      <c r="JPX74" s="409"/>
      <c r="JPY74" s="410"/>
      <c r="JPZ74" s="411"/>
      <c r="JQA74" s="412"/>
      <c r="JQB74" s="406"/>
      <c r="JQC74" s="407"/>
      <c r="JQD74" s="408"/>
      <c r="JQE74" s="409"/>
      <c r="JQF74" s="410"/>
      <c r="JQG74" s="411"/>
      <c r="JQH74" s="412"/>
      <c r="JQI74" s="406"/>
      <c r="JQJ74" s="407"/>
      <c r="JQK74" s="408"/>
      <c r="JQL74" s="409"/>
      <c r="JQM74" s="410"/>
      <c r="JQN74" s="411"/>
      <c r="JQO74" s="412"/>
      <c r="JQP74" s="406"/>
      <c r="JQQ74" s="407"/>
      <c r="JQR74" s="408"/>
      <c r="JQS74" s="409"/>
      <c r="JQT74" s="410"/>
      <c r="JQU74" s="411"/>
      <c r="JQV74" s="412"/>
      <c r="JQW74" s="406"/>
      <c r="JQX74" s="407"/>
      <c r="JQY74" s="408"/>
      <c r="JQZ74" s="409"/>
      <c r="JRA74" s="410"/>
      <c r="JRB74" s="411"/>
      <c r="JRC74" s="412"/>
      <c r="JRD74" s="406"/>
      <c r="JRE74" s="407"/>
      <c r="JRF74" s="408"/>
      <c r="JRG74" s="409"/>
      <c r="JRH74" s="410"/>
      <c r="JRI74" s="411"/>
      <c r="JRJ74" s="412"/>
      <c r="JRK74" s="406"/>
      <c r="JRL74" s="407"/>
      <c r="JRM74" s="408"/>
      <c r="JRN74" s="409"/>
      <c r="JRO74" s="410"/>
      <c r="JRP74" s="411"/>
      <c r="JRQ74" s="412"/>
      <c r="JRR74" s="406"/>
      <c r="JRS74" s="407"/>
      <c r="JRT74" s="408"/>
      <c r="JRU74" s="409"/>
      <c r="JRV74" s="410"/>
      <c r="JRW74" s="411"/>
      <c r="JRX74" s="412"/>
      <c r="JRY74" s="406"/>
      <c r="JRZ74" s="407"/>
      <c r="JSA74" s="408"/>
      <c r="JSB74" s="409"/>
      <c r="JSC74" s="410"/>
      <c r="JSD74" s="411"/>
      <c r="JSE74" s="412"/>
      <c r="JSF74" s="406"/>
      <c r="JSG74" s="407"/>
      <c r="JSH74" s="408"/>
      <c r="JSI74" s="409"/>
      <c r="JSJ74" s="410"/>
      <c r="JSK74" s="411"/>
      <c r="JSL74" s="412"/>
      <c r="JSM74" s="406"/>
      <c r="JSN74" s="407"/>
      <c r="JSO74" s="408"/>
      <c r="JSP74" s="409"/>
      <c r="JSQ74" s="410"/>
      <c r="JSR74" s="411"/>
      <c r="JSS74" s="412"/>
      <c r="JST74" s="406"/>
      <c r="JSU74" s="407"/>
      <c r="JSV74" s="408"/>
      <c r="JSW74" s="409"/>
      <c r="JSX74" s="410"/>
      <c r="JSY74" s="411"/>
      <c r="JSZ74" s="412"/>
      <c r="JTA74" s="406"/>
      <c r="JTB74" s="407"/>
      <c r="JTC74" s="408"/>
      <c r="JTD74" s="409"/>
      <c r="JTE74" s="410"/>
      <c r="JTF74" s="411"/>
      <c r="JTG74" s="412"/>
      <c r="JTH74" s="406"/>
      <c r="JTI74" s="407"/>
      <c r="JTJ74" s="408"/>
      <c r="JTK74" s="409"/>
      <c r="JTL74" s="410"/>
      <c r="JTM74" s="411"/>
      <c r="JTN74" s="412"/>
      <c r="JTO74" s="406"/>
      <c r="JTP74" s="407"/>
      <c r="JTQ74" s="408"/>
      <c r="JTR74" s="409"/>
      <c r="JTS74" s="410"/>
      <c r="JTT74" s="411"/>
      <c r="JTU74" s="412"/>
      <c r="JTV74" s="406"/>
      <c r="JTW74" s="407"/>
      <c r="JTX74" s="408"/>
      <c r="JTY74" s="409"/>
      <c r="JTZ74" s="410"/>
      <c r="JUA74" s="411"/>
      <c r="JUB74" s="412"/>
      <c r="JUC74" s="406"/>
      <c r="JUD74" s="407"/>
      <c r="JUE74" s="408"/>
      <c r="JUF74" s="409"/>
      <c r="JUG74" s="410"/>
      <c r="JUH74" s="411"/>
      <c r="JUI74" s="412"/>
      <c r="JUJ74" s="406"/>
      <c r="JUK74" s="407"/>
      <c r="JUL74" s="408"/>
      <c r="JUM74" s="409"/>
      <c r="JUN74" s="410"/>
      <c r="JUO74" s="411"/>
      <c r="JUP74" s="412"/>
      <c r="JUQ74" s="406"/>
      <c r="JUR74" s="407"/>
      <c r="JUS74" s="408"/>
      <c r="JUT74" s="409"/>
      <c r="JUU74" s="410"/>
      <c r="JUV74" s="411"/>
      <c r="JUW74" s="412"/>
      <c r="JUX74" s="406"/>
      <c r="JUY74" s="407"/>
      <c r="JUZ74" s="408"/>
      <c r="JVA74" s="409"/>
      <c r="JVB74" s="410"/>
      <c r="JVC74" s="411"/>
      <c r="JVD74" s="412"/>
      <c r="JVE74" s="406"/>
      <c r="JVF74" s="407"/>
      <c r="JVG74" s="408"/>
      <c r="JVH74" s="409"/>
      <c r="JVI74" s="410"/>
      <c r="JVJ74" s="411"/>
      <c r="JVK74" s="412"/>
      <c r="JVL74" s="406"/>
      <c r="JVM74" s="407"/>
      <c r="JVN74" s="408"/>
      <c r="JVO74" s="409"/>
      <c r="JVP74" s="410"/>
      <c r="JVQ74" s="411"/>
      <c r="JVR74" s="412"/>
      <c r="JVS74" s="406"/>
      <c r="JVT74" s="407"/>
      <c r="JVU74" s="408"/>
      <c r="JVV74" s="409"/>
      <c r="JVW74" s="410"/>
      <c r="JVX74" s="411"/>
      <c r="JVY74" s="412"/>
      <c r="JVZ74" s="406"/>
      <c r="JWA74" s="407"/>
      <c r="JWB74" s="408"/>
      <c r="JWC74" s="409"/>
      <c r="JWD74" s="410"/>
      <c r="JWE74" s="411"/>
      <c r="JWF74" s="412"/>
      <c r="JWG74" s="406"/>
      <c r="JWH74" s="407"/>
      <c r="JWI74" s="408"/>
      <c r="JWJ74" s="409"/>
      <c r="JWK74" s="410"/>
      <c r="JWL74" s="411"/>
      <c r="JWM74" s="412"/>
      <c r="JWN74" s="406"/>
      <c r="JWO74" s="407"/>
      <c r="JWP74" s="408"/>
      <c r="JWQ74" s="409"/>
      <c r="JWR74" s="410"/>
      <c r="JWS74" s="411"/>
      <c r="JWT74" s="412"/>
      <c r="JWU74" s="406"/>
      <c r="JWV74" s="407"/>
      <c r="JWW74" s="408"/>
      <c r="JWX74" s="409"/>
      <c r="JWY74" s="410"/>
      <c r="JWZ74" s="411"/>
      <c r="JXA74" s="412"/>
      <c r="JXB74" s="406"/>
      <c r="JXC74" s="407"/>
      <c r="JXD74" s="408"/>
      <c r="JXE74" s="409"/>
      <c r="JXF74" s="410"/>
      <c r="JXG74" s="411"/>
      <c r="JXH74" s="412"/>
      <c r="JXI74" s="406"/>
      <c r="JXJ74" s="407"/>
      <c r="JXK74" s="408"/>
      <c r="JXL74" s="409"/>
      <c r="JXM74" s="410"/>
      <c r="JXN74" s="411"/>
      <c r="JXO74" s="412"/>
      <c r="JXP74" s="406"/>
      <c r="JXQ74" s="407"/>
      <c r="JXR74" s="408"/>
      <c r="JXS74" s="409"/>
      <c r="JXT74" s="410"/>
      <c r="JXU74" s="411"/>
      <c r="JXV74" s="412"/>
      <c r="JXW74" s="406"/>
      <c r="JXX74" s="407"/>
      <c r="JXY74" s="408"/>
      <c r="JXZ74" s="409"/>
      <c r="JYA74" s="410"/>
      <c r="JYB74" s="411"/>
      <c r="JYC74" s="412"/>
      <c r="JYD74" s="406"/>
      <c r="JYE74" s="407"/>
      <c r="JYF74" s="408"/>
      <c r="JYG74" s="409"/>
      <c r="JYH74" s="410"/>
      <c r="JYI74" s="411"/>
      <c r="JYJ74" s="412"/>
      <c r="JYK74" s="406"/>
      <c r="JYL74" s="407"/>
      <c r="JYM74" s="408"/>
      <c r="JYN74" s="409"/>
      <c r="JYO74" s="410"/>
      <c r="JYP74" s="411"/>
      <c r="JYQ74" s="412"/>
      <c r="JYR74" s="406"/>
      <c r="JYS74" s="407"/>
      <c r="JYT74" s="408"/>
      <c r="JYU74" s="409"/>
      <c r="JYV74" s="410"/>
      <c r="JYW74" s="411"/>
      <c r="JYX74" s="412"/>
      <c r="JYY74" s="406"/>
      <c r="JYZ74" s="407"/>
      <c r="JZA74" s="408"/>
      <c r="JZB74" s="409"/>
      <c r="JZC74" s="410"/>
      <c r="JZD74" s="411"/>
      <c r="JZE74" s="412"/>
      <c r="JZF74" s="406"/>
      <c r="JZG74" s="407"/>
      <c r="JZH74" s="408"/>
      <c r="JZI74" s="409"/>
      <c r="JZJ74" s="410"/>
      <c r="JZK74" s="411"/>
      <c r="JZL74" s="412"/>
      <c r="JZM74" s="406"/>
      <c r="JZN74" s="407"/>
      <c r="JZO74" s="408"/>
      <c r="JZP74" s="409"/>
      <c r="JZQ74" s="410"/>
      <c r="JZR74" s="411"/>
      <c r="JZS74" s="412"/>
      <c r="JZT74" s="406"/>
      <c r="JZU74" s="407"/>
      <c r="JZV74" s="408"/>
      <c r="JZW74" s="409"/>
      <c r="JZX74" s="410"/>
      <c r="JZY74" s="411"/>
      <c r="JZZ74" s="412"/>
      <c r="KAA74" s="406"/>
      <c r="KAB74" s="407"/>
      <c r="KAC74" s="408"/>
      <c r="KAD74" s="409"/>
      <c r="KAE74" s="410"/>
      <c r="KAF74" s="411"/>
      <c r="KAG74" s="412"/>
      <c r="KAH74" s="406"/>
      <c r="KAI74" s="407"/>
      <c r="KAJ74" s="408"/>
      <c r="KAK74" s="409"/>
      <c r="KAL74" s="410"/>
      <c r="KAM74" s="411"/>
      <c r="KAN74" s="412"/>
      <c r="KAO74" s="406"/>
      <c r="KAP74" s="407"/>
      <c r="KAQ74" s="408"/>
      <c r="KAR74" s="409"/>
      <c r="KAS74" s="410"/>
      <c r="KAT74" s="411"/>
      <c r="KAU74" s="412"/>
      <c r="KAV74" s="406"/>
      <c r="KAW74" s="407"/>
      <c r="KAX74" s="408"/>
      <c r="KAY74" s="409"/>
      <c r="KAZ74" s="410"/>
      <c r="KBA74" s="411"/>
      <c r="KBB74" s="412"/>
      <c r="KBC74" s="406"/>
      <c r="KBD74" s="407"/>
      <c r="KBE74" s="408"/>
      <c r="KBF74" s="409"/>
      <c r="KBG74" s="410"/>
      <c r="KBH74" s="411"/>
      <c r="KBI74" s="412"/>
      <c r="KBJ74" s="406"/>
      <c r="KBK74" s="407"/>
      <c r="KBL74" s="408"/>
      <c r="KBM74" s="409"/>
      <c r="KBN74" s="410"/>
      <c r="KBO74" s="411"/>
      <c r="KBP74" s="412"/>
      <c r="KBQ74" s="406"/>
      <c r="KBR74" s="407"/>
      <c r="KBS74" s="408"/>
      <c r="KBT74" s="409"/>
      <c r="KBU74" s="410"/>
      <c r="KBV74" s="411"/>
      <c r="KBW74" s="412"/>
      <c r="KBX74" s="406"/>
      <c r="KBY74" s="407"/>
      <c r="KBZ74" s="408"/>
      <c r="KCA74" s="409"/>
      <c r="KCB74" s="410"/>
      <c r="KCC74" s="411"/>
      <c r="KCD74" s="412"/>
      <c r="KCE74" s="406"/>
      <c r="KCF74" s="407"/>
      <c r="KCG74" s="408"/>
      <c r="KCH74" s="409"/>
      <c r="KCI74" s="410"/>
      <c r="KCJ74" s="411"/>
      <c r="KCK74" s="412"/>
      <c r="KCL74" s="406"/>
      <c r="KCM74" s="407"/>
      <c r="KCN74" s="408"/>
      <c r="KCO74" s="409"/>
      <c r="KCP74" s="410"/>
      <c r="KCQ74" s="411"/>
      <c r="KCR74" s="412"/>
      <c r="KCS74" s="406"/>
      <c r="KCT74" s="407"/>
      <c r="KCU74" s="408"/>
      <c r="KCV74" s="409"/>
      <c r="KCW74" s="410"/>
      <c r="KCX74" s="411"/>
      <c r="KCY74" s="412"/>
      <c r="KCZ74" s="406"/>
      <c r="KDA74" s="407"/>
      <c r="KDB74" s="408"/>
      <c r="KDC74" s="409"/>
      <c r="KDD74" s="410"/>
      <c r="KDE74" s="411"/>
      <c r="KDF74" s="412"/>
      <c r="KDG74" s="406"/>
      <c r="KDH74" s="407"/>
      <c r="KDI74" s="408"/>
      <c r="KDJ74" s="409"/>
      <c r="KDK74" s="410"/>
      <c r="KDL74" s="411"/>
      <c r="KDM74" s="412"/>
      <c r="KDN74" s="406"/>
      <c r="KDO74" s="407"/>
      <c r="KDP74" s="408"/>
      <c r="KDQ74" s="409"/>
      <c r="KDR74" s="410"/>
      <c r="KDS74" s="411"/>
      <c r="KDT74" s="412"/>
      <c r="KDU74" s="406"/>
      <c r="KDV74" s="407"/>
      <c r="KDW74" s="408"/>
      <c r="KDX74" s="409"/>
      <c r="KDY74" s="410"/>
      <c r="KDZ74" s="411"/>
      <c r="KEA74" s="412"/>
      <c r="KEB74" s="406"/>
      <c r="KEC74" s="407"/>
      <c r="KED74" s="408"/>
      <c r="KEE74" s="409"/>
      <c r="KEF74" s="410"/>
      <c r="KEG74" s="411"/>
      <c r="KEH74" s="412"/>
      <c r="KEI74" s="406"/>
      <c r="KEJ74" s="407"/>
      <c r="KEK74" s="408"/>
      <c r="KEL74" s="409"/>
      <c r="KEM74" s="410"/>
      <c r="KEN74" s="411"/>
      <c r="KEO74" s="412"/>
      <c r="KEP74" s="406"/>
      <c r="KEQ74" s="407"/>
      <c r="KER74" s="408"/>
      <c r="KES74" s="409"/>
      <c r="KET74" s="410"/>
      <c r="KEU74" s="411"/>
      <c r="KEV74" s="412"/>
      <c r="KEW74" s="406"/>
      <c r="KEX74" s="407"/>
      <c r="KEY74" s="408"/>
      <c r="KEZ74" s="409"/>
      <c r="KFA74" s="410"/>
      <c r="KFB74" s="411"/>
      <c r="KFC74" s="412"/>
      <c r="KFD74" s="406"/>
      <c r="KFE74" s="407"/>
      <c r="KFF74" s="408"/>
      <c r="KFG74" s="409"/>
      <c r="KFH74" s="410"/>
      <c r="KFI74" s="411"/>
      <c r="KFJ74" s="412"/>
      <c r="KFK74" s="406"/>
      <c r="KFL74" s="407"/>
      <c r="KFM74" s="408"/>
      <c r="KFN74" s="409"/>
      <c r="KFO74" s="410"/>
      <c r="KFP74" s="411"/>
      <c r="KFQ74" s="412"/>
      <c r="KFR74" s="406"/>
      <c r="KFS74" s="407"/>
      <c r="KFT74" s="408"/>
      <c r="KFU74" s="409"/>
      <c r="KFV74" s="410"/>
      <c r="KFW74" s="411"/>
      <c r="KFX74" s="412"/>
      <c r="KFY74" s="406"/>
      <c r="KFZ74" s="407"/>
      <c r="KGA74" s="408"/>
      <c r="KGB74" s="409"/>
      <c r="KGC74" s="410"/>
      <c r="KGD74" s="411"/>
      <c r="KGE74" s="412"/>
      <c r="KGF74" s="406"/>
      <c r="KGG74" s="407"/>
      <c r="KGH74" s="408"/>
      <c r="KGI74" s="409"/>
      <c r="KGJ74" s="410"/>
      <c r="KGK74" s="411"/>
      <c r="KGL74" s="412"/>
      <c r="KGM74" s="406"/>
      <c r="KGN74" s="407"/>
      <c r="KGO74" s="408"/>
      <c r="KGP74" s="409"/>
      <c r="KGQ74" s="410"/>
      <c r="KGR74" s="411"/>
      <c r="KGS74" s="412"/>
      <c r="KGT74" s="406"/>
      <c r="KGU74" s="407"/>
      <c r="KGV74" s="408"/>
      <c r="KGW74" s="409"/>
      <c r="KGX74" s="410"/>
      <c r="KGY74" s="411"/>
      <c r="KGZ74" s="412"/>
      <c r="KHA74" s="406"/>
      <c r="KHB74" s="407"/>
      <c r="KHC74" s="408"/>
      <c r="KHD74" s="409"/>
      <c r="KHE74" s="410"/>
      <c r="KHF74" s="411"/>
      <c r="KHG74" s="412"/>
      <c r="KHH74" s="406"/>
      <c r="KHI74" s="407"/>
      <c r="KHJ74" s="408"/>
      <c r="KHK74" s="409"/>
      <c r="KHL74" s="410"/>
      <c r="KHM74" s="411"/>
      <c r="KHN74" s="412"/>
      <c r="KHO74" s="406"/>
      <c r="KHP74" s="407"/>
      <c r="KHQ74" s="408"/>
      <c r="KHR74" s="409"/>
      <c r="KHS74" s="410"/>
      <c r="KHT74" s="411"/>
      <c r="KHU74" s="412"/>
      <c r="KHV74" s="406"/>
      <c r="KHW74" s="407"/>
      <c r="KHX74" s="408"/>
      <c r="KHY74" s="409"/>
      <c r="KHZ74" s="410"/>
      <c r="KIA74" s="411"/>
      <c r="KIB74" s="412"/>
      <c r="KIC74" s="406"/>
      <c r="KID74" s="407"/>
      <c r="KIE74" s="408"/>
      <c r="KIF74" s="409"/>
      <c r="KIG74" s="410"/>
      <c r="KIH74" s="411"/>
      <c r="KII74" s="412"/>
      <c r="KIJ74" s="406"/>
      <c r="KIK74" s="407"/>
      <c r="KIL74" s="408"/>
      <c r="KIM74" s="409"/>
      <c r="KIN74" s="410"/>
      <c r="KIO74" s="411"/>
      <c r="KIP74" s="412"/>
      <c r="KIQ74" s="406"/>
      <c r="KIR74" s="407"/>
      <c r="KIS74" s="408"/>
      <c r="KIT74" s="409"/>
      <c r="KIU74" s="410"/>
      <c r="KIV74" s="411"/>
      <c r="KIW74" s="412"/>
      <c r="KIX74" s="406"/>
      <c r="KIY74" s="407"/>
      <c r="KIZ74" s="408"/>
      <c r="KJA74" s="409"/>
      <c r="KJB74" s="410"/>
      <c r="KJC74" s="411"/>
      <c r="KJD74" s="412"/>
      <c r="KJE74" s="406"/>
      <c r="KJF74" s="407"/>
      <c r="KJG74" s="408"/>
      <c r="KJH74" s="409"/>
      <c r="KJI74" s="410"/>
      <c r="KJJ74" s="411"/>
      <c r="KJK74" s="412"/>
      <c r="KJL74" s="406"/>
      <c r="KJM74" s="407"/>
      <c r="KJN74" s="408"/>
      <c r="KJO74" s="409"/>
      <c r="KJP74" s="410"/>
      <c r="KJQ74" s="411"/>
      <c r="KJR74" s="412"/>
      <c r="KJS74" s="406"/>
      <c r="KJT74" s="407"/>
      <c r="KJU74" s="408"/>
      <c r="KJV74" s="409"/>
      <c r="KJW74" s="410"/>
      <c r="KJX74" s="411"/>
      <c r="KJY74" s="412"/>
      <c r="KJZ74" s="406"/>
      <c r="KKA74" s="407"/>
      <c r="KKB74" s="408"/>
      <c r="KKC74" s="409"/>
      <c r="KKD74" s="410"/>
      <c r="KKE74" s="411"/>
      <c r="KKF74" s="412"/>
      <c r="KKG74" s="406"/>
      <c r="KKH74" s="407"/>
      <c r="KKI74" s="408"/>
      <c r="KKJ74" s="409"/>
      <c r="KKK74" s="410"/>
      <c r="KKL74" s="411"/>
      <c r="KKM74" s="412"/>
      <c r="KKN74" s="406"/>
      <c r="KKO74" s="407"/>
      <c r="KKP74" s="408"/>
      <c r="KKQ74" s="409"/>
      <c r="KKR74" s="410"/>
      <c r="KKS74" s="411"/>
      <c r="KKT74" s="412"/>
      <c r="KKU74" s="406"/>
      <c r="KKV74" s="407"/>
      <c r="KKW74" s="408"/>
      <c r="KKX74" s="409"/>
      <c r="KKY74" s="410"/>
      <c r="KKZ74" s="411"/>
      <c r="KLA74" s="412"/>
      <c r="KLB74" s="406"/>
      <c r="KLC74" s="407"/>
      <c r="KLD74" s="408"/>
      <c r="KLE74" s="409"/>
      <c r="KLF74" s="410"/>
      <c r="KLG74" s="411"/>
      <c r="KLH74" s="412"/>
      <c r="KLI74" s="406"/>
      <c r="KLJ74" s="407"/>
      <c r="KLK74" s="408"/>
      <c r="KLL74" s="409"/>
      <c r="KLM74" s="410"/>
      <c r="KLN74" s="411"/>
      <c r="KLO74" s="412"/>
      <c r="KLP74" s="406"/>
      <c r="KLQ74" s="407"/>
      <c r="KLR74" s="408"/>
      <c r="KLS74" s="409"/>
      <c r="KLT74" s="410"/>
      <c r="KLU74" s="411"/>
      <c r="KLV74" s="412"/>
      <c r="KLW74" s="406"/>
      <c r="KLX74" s="407"/>
      <c r="KLY74" s="408"/>
      <c r="KLZ74" s="409"/>
      <c r="KMA74" s="410"/>
      <c r="KMB74" s="411"/>
      <c r="KMC74" s="412"/>
      <c r="KMD74" s="406"/>
      <c r="KME74" s="407"/>
      <c r="KMF74" s="408"/>
      <c r="KMG74" s="409"/>
      <c r="KMH74" s="410"/>
      <c r="KMI74" s="411"/>
      <c r="KMJ74" s="412"/>
      <c r="KMK74" s="406"/>
      <c r="KML74" s="407"/>
      <c r="KMM74" s="408"/>
      <c r="KMN74" s="409"/>
      <c r="KMO74" s="410"/>
      <c r="KMP74" s="411"/>
      <c r="KMQ74" s="412"/>
      <c r="KMR74" s="406"/>
      <c r="KMS74" s="407"/>
      <c r="KMT74" s="408"/>
      <c r="KMU74" s="409"/>
      <c r="KMV74" s="410"/>
      <c r="KMW74" s="411"/>
      <c r="KMX74" s="412"/>
      <c r="KMY74" s="406"/>
      <c r="KMZ74" s="407"/>
      <c r="KNA74" s="408"/>
      <c r="KNB74" s="409"/>
      <c r="KNC74" s="410"/>
      <c r="KND74" s="411"/>
      <c r="KNE74" s="412"/>
      <c r="KNF74" s="406"/>
      <c r="KNG74" s="407"/>
      <c r="KNH74" s="408"/>
      <c r="KNI74" s="409"/>
      <c r="KNJ74" s="410"/>
      <c r="KNK74" s="411"/>
      <c r="KNL74" s="412"/>
      <c r="KNM74" s="406"/>
      <c r="KNN74" s="407"/>
      <c r="KNO74" s="408"/>
      <c r="KNP74" s="409"/>
      <c r="KNQ74" s="410"/>
      <c r="KNR74" s="411"/>
      <c r="KNS74" s="412"/>
      <c r="KNT74" s="406"/>
      <c r="KNU74" s="407"/>
      <c r="KNV74" s="408"/>
      <c r="KNW74" s="409"/>
      <c r="KNX74" s="410"/>
      <c r="KNY74" s="411"/>
      <c r="KNZ74" s="412"/>
      <c r="KOA74" s="406"/>
      <c r="KOB74" s="407"/>
      <c r="KOC74" s="408"/>
      <c r="KOD74" s="409"/>
      <c r="KOE74" s="410"/>
      <c r="KOF74" s="411"/>
      <c r="KOG74" s="412"/>
      <c r="KOH74" s="406"/>
      <c r="KOI74" s="407"/>
      <c r="KOJ74" s="408"/>
      <c r="KOK74" s="409"/>
      <c r="KOL74" s="410"/>
      <c r="KOM74" s="411"/>
      <c r="KON74" s="412"/>
      <c r="KOO74" s="406"/>
      <c r="KOP74" s="407"/>
      <c r="KOQ74" s="408"/>
      <c r="KOR74" s="409"/>
      <c r="KOS74" s="410"/>
      <c r="KOT74" s="411"/>
      <c r="KOU74" s="412"/>
      <c r="KOV74" s="406"/>
      <c r="KOW74" s="407"/>
      <c r="KOX74" s="408"/>
      <c r="KOY74" s="409"/>
      <c r="KOZ74" s="410"/>
      <c r="KPA74" s="411"/>
      <c r="KPB74" s="412"/>
      <c r="KPC74" s="406"/>
      <c r="KPD74" s="407"/>
      <c r="KPE74" s="408"/>
      <c r="KPF74" s="409"/>
      <c r="KPG74" s="410"/>
      <c r="KPH74" s="411"/>
      <c r="KPI74" s="412"/>
      <c r="KPJ74" s="406"/>
      <c r="KPK74" s="407"/>
      <c r="KPL74" s="408"/>
      <c r="KPM74" s="409"/>
      <c r="KPN74" s="410"/>
      <c r="KPO74" s="411"/>
      <c r="KPP74" s="412"/>
      <c r="KPQ74" s="406"/>
      <c r="KPR74" s="407"/>
      <c r="KPS74" s="408"/>
      <c r="KPT74" s="409"/>
      <c r="KPU74" s="410"/>
      <c r="KPV74" s="411"/>
      <c r="KPW74" s="412"/>
      <c r="KPX74" s="406"/>
      <c r="KPY74" s="407"/>
      <c r="KPZ74" s="408"/>
      <c r="KQA74" s="409"/>
      <c r="KQB74" s="410"/>
      <c r="KQC74" s="411"/>
      <c r="KQD74" s="412"/>
      <c r="KQE74" s="406"/>
      <c r="KQF74" s="407"/>
      <c r="KQG74" s="408"/>
      <c r="KQH74" s="409"/>
      <c r="KQI74" s="410"/>
      <c r="KQJ74" s="411"/>
      <c r="KQK74" s="412"/>
      <c r="KQL74" s="406"/>
      <c r="KQM74" s="407"/>
      <c r="KQN74" s="408"/>
      <c r="KQO74" s="409"/>
      <c r="KQP74" s="410"/>
      <c r="KQQ74" s="411"/>
      <c r="KQR74" s="412"/>
      <c r="KQS74" s="406"/>
      <c r="KQT74" s="407"/>
      <c r="KQU74" s="408"/>
      <c r="KQV74" s="409"/>
      <c r="KQW74" s="410"/>
      <c r="KQX74" s="411"/>
      <c r="KQY74" s="412"/>
      <c r="KQZ74" s="406"/>
      <c r="KRA74" s="407"/>
      <c r="KRB74" s="408"/>
      <c r="KRC74" s="409"/>
      <c r="KRD74" s="410"/>
      <c r="KRE74" s="411"/>
      <c r="KRF74" s="412"/>
      <c r="KRG74" s="406"/>
      <c r="KRH74" s="407"/>
      <c r="KRI74" s="408"/>
      <c r="KRJ74" s="409"/>
      <c r="KRK74" s="410"/>
      <c r="KRL74" s="411"/>
      <c r="KRM74" s="412"/>
      <c r="KRN74" s="406"/>
      <c r="KRO74" s="407"/>
      <c r="KRP74" s="408"/>
      <c r="KRQ74" s="409"/>
      <c r="KRR74" s="410"/>
      <c r="KRS74" s="411"/>
      <c r="KRT74" s="412"/>
      <c r="KRU74" s="406"/>
      <c r="KRV74" s="407"/>
      <c r="KRW74" s="408"/>
      <c r="KRX74" s="409"/>
      <c r="KRY74" s="410"/>
      <c r="KRZ74" s="411"/>
      <c r="KSA74" s="412"/>
      <c r="KSB74" s="406"/>
      <c r="KSC74" s="407"/>
      <c r="KSD74" s="408"/>
      <c r="KSE74" s="409"/>
      <c r="KSF74" s="410"/>
      <c r="KSG74" s="411"/>
      <c r="KSH74" s="412"/>
      <c r="KSI74" s="406"/>
      <c r="KSJ74" s="407"/>
      <c r="KSK74" s="408"/>
      <c r="KSL74" s="409"/>
      <c r="KSM74" s="410"/>
      <c r="KSN74" s="411"/>
      <c r="KSO74" s="412"/>
      <c r="KSP74" s="406"/>
      <c r="KSQ74" s="407"/>
      <c r="KSR74" s="408"/>
      <c r="KSS74" s="409"/>
      <c r="KST74" s="410"/>
      <c r="KSU74" s="411"/>
      <c r="KSV74" s="412"/>
      <c r="KSW74" s="406"/>
      <c r="KSX74" s="407"/>
      <c r="KSY74" s="408"/>
      <c r="KSZ74" s="409"/>
      <c r="KTA74" s="410"/>
      <c r="KTB74" s="411"/>
      <c r="KTC74" s="412"/>
      <c r="KTD74" s="406"/>
      <c r="KTE74" s="407"/>
      <c r="KTF74" s="408"/>
      <c r="KTG74" s="409"/>
      <c r="KTH74" s="410"/>
      <c r="KTI74" s="411"/>
      <c r="KTJ74" s="412"/>
      <c r="KTK74" s="406"/>
      <c r="KTL74" s="407"/>
      <c r="KTM74" s="408"/>
      <c r="KTN74" s="409"/>
      <c r="KTO74" s="410"/>
      <c r="KTP74" s="411"/>
      <c r="KTQ74" s="412"/>
      <c r="KTR74" s="406"/>
      <c r="KTS74" s="407"/>
      <c r="KTT74" s="408"/>
      <c r="KTU74" s="409"/>
      <c r="KTV74" s="410"/>
      <c r="KTW74" s="411"/>
      <c r="KTX74" s="412"/>
      <c r="KTY74" s="406"/>
      <c r="KTZ74" s="407"/>
      <c r="KUA74" s="408"/>
      <c r="KUB74" s="409"/>
      <c r="KUC74" s="410"/>
      <c r="KUD74" s="411"/>
      <c r="KUE74" s="412"/>
      <c r="KUF74" s="406"/>
      <c r="KUG74" s="407"/>
      <c r="KUH74" s="408"/>
      <c r="KUI74" s="409"/>
      <c r="KUJ74" s="410"/>
      <c r="KUK74" s="411"/>
      <c r="KUL74" s="412"/>
      <c r="KUM74" s="406"/>
      <c r="KUN74" s="407"/>
      <c r="KUO74" s="408"/>
      <c r="KUP74" s="409"/>
      <c r="KUQ74" s="410"/>
      <c r="KUR74" s="411"/>
      <c r="KUS74" s="412"/>
      <c r="KUT74" s="406"/>
      <c r="KUU74" s="407"/>
      <c r="KUV74" s="408"/>
      <c r="KUW74" s="409"/>
      <c r="KUX74" s="410"/>
      <c r="KUY74" s="411"/>
      <c r="KUZ74" s="412"/>
      <c r="KVA74" s="406"/>
      <c r="KVB74" s="407"/>
      <c r="KVC74" s="408"/>
      <c r="KVD74" s="409"/>
      <c r="KVE74" s="410"/>
      <c r="KVF74" s="411"/>
      <c r="KVG74" s="412"/>
      <c r="KVH74" s="406"/>
      <c r="KVI74" s="407"/>
      <c r="KVJ74" s="408"/>
      <c r="KVK74" s="409"/>
      <c r="KVL74" s="410"/>
      <c r="KVM74" s="411"/>
      <c r="KVN74" s="412"/>
      <c r="KVO74" s="406"/>
      <c r="KVP74" s="407"/>
      <c r="KVQ74" s="408"/>
      <c r="KVR74" s="409"/>
      <c r="KVS74" s="410"/>
      <c r="KVT74" s="411"/>
      <c r="KVU74" s="412"/>
      <c r="KVV74" s="406"/>
      <c r="KVW74" s="407"/>
      <c r="KVX74" s="408"/>
      <c r="KVY74" s="409"/>
      <c r="KVZ74" s="410"/>
      <c r="KWA74" s="411"/>
      <c r="KWB74" s="412"/>
      <c r="KWC74" s="406"/>
      <c r="KWD74" s="407"/>
      <c r="KWE74" s="408"/>
      <c r="KWF74" s="409"/>
      <c r="KWG74" s="410"/>
      <c r="KWH74" s="411"/>
      <c r="KWI74" s="412"/>
      <c r="KWJ74" s="406"/>
      <c r="KWK74" s="407"/>
      <c r="KWL74" s="408"/>
      <c r="KWM74" s="409"/>
      <c r="KWN74" s="410"/>
      <c r="KWO74" s="411"/>
      <c r="KWP74" s="412"/>
      <c r="KWQ74" s="406"/>
      <c r="KWR74" s="407"/>
      <c r="KWS74" s="408"/>
      <c r="KWT74" s="409"/>
      <c r="KWU74" s="410"/>
      <c r="KWV74" s="411"/>
      <c r="KWW74" s="412"/>
      <c r="KWX74" s="406"/>
      <c r="KWY74" s="407"/>
      <c r="KWZ74" s="408"/>
      <c r="KXA74" s="409"/>
      <c r="KXB74" s="410"/>
      <c r="KXC74" s="411"/>
      <c r="KXD74" s="412"/>
      <c r="KXE74" s="406"/>
      <c r="KXF74" s="407"/>
      <c r="KXG74" s="408"/>
      <c r="KXH74" s="409"/>
      <c r="KXI74" s="410"/>
      <c r="KXJ74" s="411"/>
      <c r="KXK74" s="412"/>
      <c r="KXL74" s="406"/>
      <c r="KXM74" s="407"/>
      <c r="KXN74" s="408"/>
      <c r="KXO74" s="409"/>
      <c r="KXP74" s="410"/>
      <c r="KXQ74" s="411"/>
      <c r="KXR74" s="412"/>
      <c r="KXS74" s="406"/>
      <c r="KXT74" s="407"/>
      <c r="KXU74" s="408"/>
      <c r="KXV74" s="409"/>
      <c r="KXW74" s="410"/>
      <c r="KXX74" s="411"/>
      <c r="KXY74" s="412"/>
      <c r="KXZ74" s="406"/>
      <c r="KYA74" s="407"/>
      <c r="KYB74" s="408"/>
      <c r="KYC74" s="409"/>
      <c r="KYD74" s="410"/>
      <c r="KYE74" s="411"/>
      <c r="KYF74" s="412"/>
      <c r="KYG74" s="406"/>
      <c r="KYH74" s="407"/>
      <c r="KYI74" s="408"/>
      <c r="KYJ74" s="409"/>
      <c r="KYK74" s="410"/>
      <c r="KYL74" s="411"/>
      <c r="KYM74" s="412"/>
      <c r="KYN74" s="406"/>
      <c r="KYO74" s="407"/>
      <c r="KYP74" s="408"/>
      <c r="KYQ74" s="409"/>
      <c r="KYR74" s="410"/>
      <c r="KYS74" s="411"/>
      <c r="KYT74" s="412"/>
      <c r="KYU74" s="406"/>
      <c r="KYV74" s="407"/>
      <c r="KYW74" s="408"/>
      <c r="KYX74" s="409"/>
      <c r="KYY74" s="410"/>
      <c r="KYZ74" s="411"/>
      <c r="KZA74" s="412"/>
      <c r="KZB74" s="406"/>
      <c r="KZC74" s="407"/>
      <c r="KZD74" s="408"/>
      <c r="KZE74" s="409"/>
      <c r="KZF74" s="410"/>
      <c r="KZG74" s="411"/>
      <c r="KZH74" s="412"/>
      <c r="KZI74" s="406"/>
      <c r="KZJ74" s="407"/>
      <c r="KZK74" s="408"/>
      <c r="KZL74" s="409"/>
      <c r="KZM74" s="410"/>
      <c r="KZN74" s="411"/>
      <c r="KZO74" s="412"/>
      <c r="KZP74" s="406"/>
      <c r="KZQ74" s="407"/>
      <c r="KZR74" s="408"/>
      <c r="KZS74" s="409"/>
      <c r="KZT74" s="410"/>
      <c r="KZU74" s="411"/>
      <c r="KZV74" s="412"/>
      <c r="KZW74" s="406"/>
      <c r="KZX74" s="407"/>
      <c r="KZY74" s="408"/>
      <c r="KZZ74" s="409"/>
      <c r="LAA74" s="410"/>
      <c r="LAB74" s="411"/>
      <c r="LAC74" s="412"/>
      <c r="LAD74" s="406"/>
      <c r="LAE74" s="407"/>
      <c r="LAF74" s="408"/>
      <c r="LAG74" s="409"/>
      <c r="LAH74" s="410"/>
      <c r="LAI74" s="411"/>
      <c r="LAJ74" s="412"/>
      <c r="LAK74" s="406"/>
      <c r="LAL74" s="407"/>
      <c r="LAM74" s="408"/>
      <c r="LAN74" s="409"/>
      <c r="LAO74" s="410"/>
      <c r="LAP74" s="411"/>
      <c r="LAQ74" s="412"/>
      <c r="LAR74" s="406"/>
      <c r="LAS74" s="407"/>
      <c r="LAT74" s="408"/>
      <c r="LAU74" s="409"/>
      <c r="LAV74" s="410"/>
      <c r="LAW74" s="411"/>
      <c r="LAX74" s="412"/>
      <c r="LAY74" s="406"/>
      <c r="LAZ74" s="407"/>
      <c r="LBA74" s="408"/>
      <c r="LBB74" s="409"/>
      <c r="LBC74" s="410"/>
      <c r="LBD74" s="411"/>
      <c r="LBE74" s="412"/>
      <c r="LBF74" s="406"/>
      <c r="LBG74" s="407"/>
      <c r="LBH74" s="408"/>
      <c r="LBI74" s="409"/>
      <c r="LBJ74" s="410"/>
      <c r="LBK74" s="411"/>
      <c r="LBL74" s="412"/>
      <c r="LBM74" s="406"/>
      <c r="LBN74" s="407"/>
      <c r="LBO74" s="408"/>
      <c r="LBP74" s="409"/>
      <c r="LBQ74" s="410"/>
      <c r="LBR74" s="411"/>
      <c r="LBS74" s="412"/>
      <c r="LBT74" s="406"/>
      <c r="LBU74" s="407"/>
      <c r="LBV74" s="408"/>
      <c r="LBW74" s="409"/>
      <c r="LBX74" s="410"/>
      <c r="LBY74" s="411"/>
      <c r="LBZ74" s="412"/>
      <c r="LCA74" s="406"/>
      <c r="LCB74" s="407"/>
      <c r="LCC74" s="408"/>
      <c r="LCD74" s="409"/>
      <c r="LCE74" s="410"/>
      <c r="LCF74" s="411"/>
      <c r="LCG74" s="412"/>
      <c r="LCH74" s="406"/>
      <c r="LCI74" s="407"/>
      <c r="LCJ74" s="408"/>
      <c r="LCK74" s="409"/>
      <c r="LCL74" s="410"/>
      <c r="LCM74" s="411"/>
      <c r="LCN74" s="412"/>
      <c r="LCO74" s="406"/>
      <c r="LCP74" s="407"/>
      <c r="LCQ74" s="408"/>
      <c r="LCR74" s="409"/>
      <c r="LCS74" s="410"/>
      <c r="LCT74" s="411"/>
      <c r="LCU74" s="412"/>
      <c r="LCV74" s="406"/>
      <c r="LCW74" s="407"/>
      <c r="LCX74" s="408"/>
      <c r="LCY74" s="409"/>
      <c r="LCZ74" s="410"/>
      <c r="LDA74" s="411"/>
      <c r="LDB74" s="412"/>
      <c r="LDC74" s="406"/>
      <c r="LDD74" s="407"/>
      <c r="LDE74" s="408"/>
      <c r="LDF74" s="409"/>
      <c r="LDG74" s="410"/>
      <c r="LDH74" s="411"/>
      <c r="LDI74" s="412"/>
      <c r="LDJ74" s="406"/>
      <c r="LDK74" s="407"/>
      <c r="LDL74" s="408"/>
      <c r="LDM74" s="409"/>
      <c r="LDN74" s="410"/>
      <c r="LDO74" s="411"/>
      <c r="LDP74" s="412"/>
      <c r="LDQ74" s="406"/>
      <c r="LDR74" s="407"/>
      <c r="LDS74" s="408"/>
      <c r="LDT74" s="409"/>
      <c r="LDU74" s="410"/>
      <c r="LDV74" s="411"/>
      <c r="LDW74" s="412"/>
      <c r="LDX74" s="406"/>
      <c r="LDY74" s="407"/>
      <c r="LDZ74" s="408"/>
      <c r="LEA74" s="409"/>
      <c r="LEB74" s="410"/>
      <c r="LEC74" s="411"/>
      <c r="LED74" s="412"/>
      <c r="LEE74" s="406"/>
      <c r="LEF74" s="407"/>
      <c r="LEG74" s="408"/>
      <c r="LEH74" s="409"/>
      <c r="LEI74" s="410"/>
      <c r="LEJ74" s="411"/>
      <c r="LEK74" s="412"/>
      <c r="LEL74" s="406"/>
      <c r="LEM74" s="407"/>
      <c r="LEN74" s="408"/>
      <c r="LEO74" s="409"/>
      <c r="LEP74" s="410"/>
      <c r="LEQ74" s="411"/>
      <c r="LER74" s="412"/>
      <c r="LES74" s="406"/>
      <c r="LET74" s="407"/>
      <c r="LEU74" s="408"/>
      <c r="LEV74" s="409"/>
      <c r="LEW74" s="410"/>
      <c r="LEX74" s="411"/>
      <c r="LEY74" s="412"/>
      <c r="LEZ74" s="406"/>
      <c r="LFA74" s="407"/>
      <c r="LFB74" s="408"/>
      <c r="LFC74" s="409"/>
      <c r="LFD74" s="410"/>
      <c r="LFE74" s="411"/>
      <c r="LFF74" s="412"/>
      <c r="LFG74" s="406"/>
      <c r="LFH74" s="407"/>
      <c r="LFI74" s="408"/>
      <c r="LFJ74" s="409"/>
      <c r="LFK74" s="410"/>
      <c r="LFL74" s="411"/>
      <c r="LFM74" s="412"/>
      <c r="LFN74" s="406"/>
      <c r="LFO74" s="407"/>
      <c r="LFP74" s="408"/>
      <c r="LFQ74" s="409"/>
      <c r="LFR74" s="410"/>
      <c r="LFS74" s="411"/>
      <c r="LFT74" s="412"/>
      <c r="LFU74" s="406"/>
      <c r="LFV74" s="407"/>
      <c r="LFW74" s="408"/>
      <c r="LFX74" s="409"/>
      <c r="LFY74" s="410"/>
      <c r="LFZ74" s="411"/>
      <c r="LGA74" s="412"/>
      <c r="LGB74" s="406"/>
      <c r="LGC74" s="407"/>
      <c r="LGD74" s="408"/>
      <c r="LGE74" s="409"/>
      <c r="LGF74" s="410"/>
      <c r="LGG74" s="411"/>
      <c r="LGH74" s="412"/>
      <c r="LGI74" s="406"/>
      <c r="LGJ74" s="407"/>
      <c r="LGK74" s="408"/>
      <c r="LGL74" s="409"/>
      <c r="LGM74" s="410"/>
      <c r="LGN74" s="411"/>
      <c r="LGO74" s="412"/>
      <c r="LGP74" s="406"/>
      <c r="LGQ74" s="407"/>
      <c r="LGR74" s="408"/>
      <c r="LGS74" s="409"/>
      <c r="LGT74" s="410"/>
      <c r="LGU74" s="411"/>
      <c r="LGV74" s="412"/>
      <c r="LGW74" s="406"/>
      <c r="LGX74" s="407"/>
      <c r="LGY74" s="408"/>
      <c r="LGZ74" s="409"/>
      <c r="LHA74" s="410"/>
      <c r="LHB74" s="411"/>
      <c r="LHC74" s="412"/>
      <c r="LHD74" s="406"/>
      <c r="LHE74" s="407"/>
      <c r="LHF74" s="408"/>
      <c r="LHG74" s="409"/>
      <c r="LHH74" s="410"/>
      <c r="LHI74" s="411"/>
      <c r="LHJ74" s="412"/>
      <c r="LHK74" s="406"/>
      <c r="LHL74" s="407"/>
      <c r="LHM74" s="408"/>
      <c r="LHN74" s="409"/>
      <c r="LHO74" s="410"/>
      <c r="LHP74" s="411"/>
      <c r="LHQ74" s="412"/>
      <c r="LHR74" s="406"/>
      <c r="LHS74" s="407"/>
      <c r="LHT74" s="408"/>
      <c r="LHU74" s="409"/>
      <c r="LHV74" s="410"/>
      <c r="LHW74" s="411"/>
      <c r="LHX74" s="412"/>
      <c r="LHY74" s="406"/>
      <c r="LHZ74" s="407"/>
      <c r="LIA74" s="408"/>
      <c r="LIB74" s="409"/>
      <c r="LIC74" s="410"/>
      <c r="LID74" s="411"/>
      <c r="LIE74" s="412"/>
      <c r="LIF74" s="406"/>
      <c r="LIG74" s="407"/>
      <c r="LIH74" s="408"/>
      <c r="LII74" s="409"/>
      <c r="LIJ74" s="410"/>
      <c r="LIK74" s="411"/>
      <c r="LIL74" s="412"/>
      <c r="LIM74" s="406"/>
      <c r="LIN74" s="407"/>
      <c r="LIO74" s="408"/>
      <c r="LIP74" s="409"/>
      <c r="LIQ74" s="410"/>
      <c r="LIR74" s="411"/>
      <c r="LIS74" s="412"/>
      <c r="LIT74" s="406"/>
      <c r="LIU74" s="407"/>
      <c r="LIV74" s="408"/>
      <c r="LIW74" s="409"/>
      <c r="LIX74" s="410"/>
      <c r="LIY74" s="411"/>
      <c r="LIZ74" s="412"/>
      <c r="LJA74" s="406"/>
      <c r="LJB74" s="407"/>
      <c r="LJC74" s="408"/>
      <c r="LJD74" s="409"/>
      <c r="LJE74" s="410"/>
      <c r="LJF74" s="411"/>
      <c r="LJG74" s="412"/>
      <c r="LJH74" s="406"/>
      <c r="LJI74" s="407"/>
      <c r="LJJ74" s="408"/>
      <c r="LJK74" s="409"/>
      <c r="LJL74" s="410"/>
      <c r="LJM74" s="411"/>
      <c r="LJN74" s="412"/>
      <c r="LJO74" s="406"/>
      <c r="LJP74" s="407"/>
      <c r="LJQ74" s="408"/>
      <c r="LJR74" s="409"/>
      <c r="LJS74" s="410"/>
      <c r="LJT74" s="411"/>
      <c r="LJU74" s="412"/>
      <c r="LJV74" s="406"/>
      <c r="LJW74" s="407"/>
      <c r="LJX74" s="408"/>
      <c r="LJY74" s="409"/>
      <c r="LJZ74" s="410"/>
      <c r="LKA74" s="411"/>
      <c r="LKB74" s="412"/>
      <c r="LKC74" s="406"/>
      <c r="LKD74" s="407"/>
      <c r="LKE74" s="408"/>
      <c r="LKF74" s="409"/>
      <c r="LKG74" s="410"/>
      <c r="LKH74" s="411"/>
      <c r="LKI74" s="412"/>
      <c r="LKJ74" s="406"/>
      <c r="LKK74" s="407"/>
      <c r="LKL74" s="408"/>
      <c r="LKM74" s="409"/>
      <c r="LKN74" s="410"/>
      <c r="LKO74" s="411"/>
      <c r="LKP74" s="412"/>
      <c r="LKQ74" s="406"/>
      <c r="LKR74" s="407"/>
      <c r="LKS74" s="408"/>
      <c r="LKT74" s="409"/>
      <c r="LKU74" s="410"/>
      <c r="LKV74" s="411"/>
      <c r="LKW74" s="412"/>
      <c r="LKX74" s="406"/>
      <c r="LKY74" s="407"/>
      <c r="LKZ74" s="408"/>
      <c r="LLA74" s="409"/>
      <c r="LLB74" s="410"/>
      <c r="LLC74" s="411"/>
      <c r="LLD74" s="412"/>
      <c r="LLE74" s="406"/>
      <c r="LLF74" s="407"/>
      <c r="LLG74" s="408"/>
      <c r="LLH74" s="409"/>
      <c r="LLI74" s="410"/>
      <c r="LLJ74" s="411"/>
      <c r="LLK74" s="412"/>
      <c r="LLL74" s="406"/>
      <c r="LLM74" s="407"/>
      <c r="LLN74" s="408"/>
      <c r="LLO74" s="409"/>
      <c r="LLP74" s="410"/>
      <c r="LLQ74" s="411"/>
      <c r="LLR74" s="412"/>
      <c r="LLS74" s="406"/>
      <c r="LLT74" s="407"/>
      <c r="LLU74" s="408"/>
      <c r="LLV74" s="409"/>
      <c r="LLW74" s="410"/>
      <c r="LLX74" s="411"/>
      <c r="LLY74" s="412"/>
      <c r="LLZ74" s="406"/>
      <c r="LMA74" s="407"/>
      <c r="LMB74" s="408"/>
      <c r="LMC74" s="409"/>
      <c r="LMD74" s="410"/>
      <c r="LME74" s="411"/>
      <c r="LMF74" s="412"/>
      <c r="LMG74" s="406"/>
      <c r="LMH74" s="407"/>
      <c r="LMI74" s="408"/>
      <c r="LMJ74" s="409"/>
      <c r="LMK74" s="410"/>
      <c r="LML74" s="411"/>
      <c r="LMM74" s="412"/>
      <c r="LMN74" s="406"/>
      <c r="LMO74" s="407"/>
      <c r="LMP74" s="408"/>
      <c r="LMQ74" s="409"/>
      <c r="LMR74" s="410"/>
      <c r="LMS74" s="411"/>
      <c r="LMT74" s="412"/>
      <c r="LMU74" s="406"/>
      <c r="LMV74" s="407"/>
      <c r="LMW74" s="408"/>
      <c r="LMX74" s="409"/>
      <c r="LMY74" s="410"/>
      <c r="LMZ74" s="411"/>
      <c r="LNA74" s="412"/>
      <c r="LNB74" s="406"/>
      <c r="LNC74" s="407"/>
      <c r="LND74" s="408"/>
      <c r="LNE74" s="409"/>
      <c r="LNF74" s="410"/>
      <c r="LNG74" s="411"/>
      <c r="LNH74" s="412"/>
      <c r="LNI74" s="406"/>
      <c r="LNJ74" s="407"/>
      <c r="LNK74" s="408"/>
      <c r="LNL74" s="409"/>
      <c r="LNM74" s="410"/>
      <c r="LNN74" s="411"/>
      <c r="LNO74" s="412"/>
      <c r="LNP74" s="406"/>
      <c r="LNQ74" s="407"/>
      <c r="LNR74" s="408"/>
      <c r="LNS74" s="409"/>
      <c r="LNT74" s="410"/>
      <c r="LNU74" s="411"/>
      <c r="LNV74" s="412"/>
      <c r="LNW74" s="406"/>
      <c r="LNX74" s="407"/>
      <c r="LNY74" s="408"/>
      <c r="LNZ74" s="409"/>
      <c r="LOA74" s="410"/>
      <c r="LOB74" s="411"/>
      <c r="LOC74" s="412"/>
      <c r="LOD74" s="406"/>
      <c r="LOE74" s="407"/>
      <c r="LOF74" s="408"/>
      <c r="LOG74" s="409"/>
      <c r="LOH74" s="410"/>
      <c r="LOI74" s="411"/>
      <c r="LOJ74" s="412"/>
      <c r="LOK74" s="406"/>
      <c r="LOL74" s="407"/>
      <c r="LOM74" s="408"/>
      <c r="LON74" s="409"/>
      <c r="LOO74" s="410"/>
      <c r="LOP74" s="411"/>
      <c r="LOQ74" s="412"/>
      <c r="LOR74" s="406"/>
      <c r="LOS74" s="407"/>
      <c r="LOT74" s="408"/>
      <c r="LOU74" s="409"/>
      <c r="LOV74" s="410"/>
      <c r="LOW74" s="411"/>
      <c r="LOX74" s="412"/>
      <c r="LOY74" s="406"/>
      <c r="LOZ74" s="407"/>
      <c r="LPA74" s="408"/>
      <c r="LPB74" s="409"/>
      <c r="LPC74" s="410"/>
      <c r="LPD74" s="411"/>
      <c r="LPE74" s="412"/>
      <c r="LPF74" s="406"/>
      <c r="LPG74" s="407"/>
      <c r="LPH74" s="408"/>
      <c r="LPI74" s="409"/>
      <c r="LPJ74" s="410"/>
      <c r="LPK74" s="411"/>
      <c r="LPL74" s="412"/>
      <c r="LPM74" s="406"/>
      <c r="LPN74" s="407"/>
      <c r="LPO74" s="408"/>
      <c r="LPP74" s="409"/>
      <c r="LPQ74" s="410"/>
      <c r="LPR74" s="411"/>
      <c r="LPS74" s="412"/>
      <c r="LPT74" s="406"/>
      <c r="LPU74" s="407"/>
      <c r="LPV74" s="408"/>
      <c r="LPW74" s="409"/>
      <c r="LPX74" s="410"/>
      <c r="LPY74" s="411"/>
      <c r="LPZ74" s="412"/>
      <c r="LQA74" s="406"/>
      <c r="LQB74" s="407"/>
      <c r="LQC74" s="408"/>
      <c r="LQD74" s="409"/>
      <c r="LQE74" s="410"/>
      <c r="LQF74" s="411"/>
      <c r="LQG74" s="412"/>
      <c r="LQH74" s="406"/>
      <c r="LQI74" s="407"/>
      <c r="LQJ74" s="408"/>
      <c r="LQK74" s="409"/>
      <c r="LQL74" s="410"/>
      <c r="LQM74" s="411"/>
      <c r="LQN74" s="412"/>
      <c r="LQO74" s="406"/>
      <c r="LQP74" s="407"/>
      <c r="LQQ74" s="408"/>
      <c r="LQR74" s="409"/>
      <c r="LQS74" s="410"/>
      <c r="LQT74" s="411"/>
      <c r="LQU74" s="412"/>
      <c r="LQV74" s="406"/>
      <c r="LQW74" s="407"/>
      <c r="LQX74" s="408"/>
      <c r="LQY74" s="409"/>
      <c r="LQZ74" s="410"/>
      <c r="LRA74" s="411"/>
      <c r="LRB74" s="412"/>
      <c r="LRC74" s="406"/>
      <c r="LRD74" s="407"/>
      <c r="LRE74" s="408"/>
      <c r="LRF74" s="409"/>
      <c r="LRG74" s="410"/>
      <c r="LRH74" s="411"/>
      <c r="LRI74" s="412"/>
      <c r="LRJ74" s="406"/>
      <c r="LRK74" s="407"/>
      <c r="LRL74" s="408"/>
      <c r="LRM74" s="409"/>
      <c r="LRN74" s="410"/>
      <c r="LRO74" s="411"/>
      <c r="LRP74" s="412"/>
      <c r="LRQ74" s="406"/>
      <c r="LRR74" s="407"/>
      <c r="LRS74" s="408"/>
      <c r="LRT74" s="409"/>
      <c r="LRU74" s="410"/>
      <c r="LRV74" s="411"/>
      <c r="LRW74" s="412"/>
      <c r="LRX74" s="406"/>
      <c r="LRY74" s="407"/>
      <c r="LRZ74" s="408"/>
      <c r="LSA74" s="409"/>
      <c r="LSB74" s="410"/>
      <c r="LSC74" s="411"/>
      <c r="LSD74" s="412"/>
      <c r="LSE74" s="406"/>
      <c r="LSF74" s="407"/>
      <c r="LSG74" s="408"/>
      <c r="LSH74" s="409"/>
      <c r="LSI74" s="410"/>
      <c r="LSJ74" s="411"/>
      <c r="LSK74" s="412"/>
      <c r="LSL74" s="406"/>
      <c r="LSM74" s="407"/>
      <c r="LSN74" s="408"/>
      <c r="LSO74" s="409"/>
      <c r="LSP74" s="410"/>
      <c r="LSQ74" s="411"/>
      <c r="LSR74" s="412"/>
      <c r="LSS74" s="406"/>
      <c r="LST74" s="407"/>
      <c r="LSU74" s="408"/>
      <c r="LSV74" s="409"/>
      <c r="LSW74" s="410"/>
      <c r="LSX74" s="411"/>
      <c r="LSY74" s="412"/>
      <c r="LSZ74" s="406"/>
      <c r="LTA74" s="407"/>
      <c r="LTB74" s="408"/>
      <c r="LTC74" s="409"/>
      <c r="LTD74" s="410"/>
      <c r="LTE74" s="411"/>
      <c r="LTF74" s="412"/>
      <c r="LTG74" s="406"/>
      <c r="LTH74" s="407"/>
      <c r="LTI74" s="408"/>
      <c r="LTJ74" s="409"/>
      <c r="LTK74" s="410"/>
      <c r="LTL74" s="411"/>
      <c r="LTM74" s="412"/>
      <c r="LTN74" s="406"/>
      <c r="LTO74" s="407"/>
      <c r="LTP74" s="408"/>
      <c r="LTQ74" s="409"/>
      <c r="LTR74" s="410"/>
      <c r="LTS74" s="411"/>
      <c r="LTT74" s="412"/>
      <c r="LTU74" s="406"/>
      <c r="LTV74" s="407"/>
      <c r="LTW74" s="408"/>
      <c r="LTX74" s="409"/>
      <c r="LTY74" s="410"/>
      <c r="LTZ74" s="411"/>
      <c r="LUA74" s="412"/>
      <c r="LUB74" s="406"/>
      <c r="LUC74" s="407"/>
      <c r="LUD74" s="408"/>
      <c r="LUE74" s="409"/>
      <c r="LUF74" s="410"/>
      <c r="LUG74" s="411"/>
      <c r="LUH74" s="412"/>
      <c r="LUI74" s="406"/>
      <c r="LUJ74" s="407"/>
      <c r="LUK74" s="408"/>
      <c r="LUL74" s="409"/>
      <c r="LUM74" s="410"/>
      <c r="LUN74" s="411"/>
      <c r="LUO74" s="412"/>
      <c r="LUP74" s="406"/>
      <c r="LUQ74" s="407"/>
      <c r="LUR74" s="408"/>
      <c r="LUS74" s="409"/>
      <c r="LUT74" s="410"/>
      <c r="LUU74" s="411"/>
      <c r="LUV74" s="412"/>
      <c r="LUW74" s="406"/>
      <c r="LUX74" s="407"/>
      <c r="LUY74" s="408"/>
      <c r="LUZ74" s="409"/>
      <c r="LVA74" s="410"/>
      <c r="LVB74" s="411"/>
      <c r="LVC74" s="412"/>
      <c r="LVD74" s="406"/>
      <c r="LVE74" s="407"/>
      <c r="LVF74" s="408"/>
      <c r="LVG74" s="409"/>
      <c r="LVH74" s="410"/>
      <c r="LVI74" s="411"/>
      <c r="LVJ74" s="412"/>
      <c r="LVK74" s="406"/>
      <c r="LVL74" s="407"/>
      <c r="LVM74" s="408"/>
      <c r="LVN74" s="409"/>
      <c r="LVO74" s="410"/>
      <c r="LVP74" s="411"/>
      <c r="LVQ74" s="412"/>
      <c r="LVR74" s="406"/>
      <c r="LVS74" s="407"/>
      <c r="LVT74" s="408"/>
      <c r="LVU74" s="409"/>
      <c r="LVV74" s="410"/>
      <c r="LVW74" s="411"/>
      <c r="LVX74" s="412"/>
      <c r="LVY74" s="406"/>
      <c r="LVZ74" s="407"/>
      <c r="LWA74" s="408"/>
      <c r="LWB74" s="409"/>
      <c r="LWC74" s="410"/>
      <c r="LWD74" s="411"/>
      <c r="LWE74" s="412"/>
      <c r="LWF74" s="406"/>
      <c r="LWG74" s="407"/>
      <c r="LWH74" s="408"/>
      <c r="LWI74" s="409"/>
      <c r="LWJ74" s="410"/>
      <c r="LWK74" s="411"/>
      <c r="LWL74" s="412"/>
      <c r="LWM74" s="406"/>
      <c r="LWN74" s="407"/>
      <c r="LWO74" s="408"/>
      <c r="LWP74" s="409"/>
      <c r="LWQ74" s="410"/>
      <c r="LWR74" s="411"/>
      <c r="LWS74" s="412"/>
      <c r="LWT74" s="406"/>
      <c r="LWU74" s="407"/>
      <c r="LWV74" s="408"/>
      <c r="LWW74" s="409"/>
      <c r="LWX74" s="410"/>
      <c r="LWY74" s="411"/>
      <c r="LWZ74" s="412"/>
      <c r="LXA74" s="406"/>
      <c r="LXB74" s="407"/>
      <c r="LXC74" s="408"/>
      <c r="LXD74" s="409"/>
      <c r="LXE74" s="410"/>
      <c r="LXF74" s="411"/>
      <c r="LXG74" s="412"/>
      <c r="LXH74" s="406"/>
      <c r="LXI74" s="407"/>
      <c r="LXJ74" s="408"/>
      <c r="LXK74" s="409"/>
      <c r="LXL74" s="410"/>
      <c r="LXM74" s="411"/>
      <c r="LXN74" s="412"/>
      <c r="LXO74" s="406"/>
      <c r="LXP74" s="407"/>
      <c r="LXQ74" s="408"/>
      <c r="LXR74" s="409"/>
      <c r="LXS74" s="410"/>
      <c r="LXT74" s="411"/>
      <c r="LXU74" s="412"/>
      <c r="LXV74" s="406"/>
      <c r="LXW74" s="407"/>
      <c r="LXX74" s="408"/>
      <c r="LXY74" s="409"/>
      <c r="LXZ74" s="410"/>
      <c r="LYA74" s="411"/>
      <c r="LYB74" s="412"/>
      <c r="LYC74" s="406"/>
      <c r="LYD74" s="407"/>
      <c r="LYE74" s="408"/>
      <c r="LYF74" s="409"/>
      <c r="LYG74" s="410"/>
      <c r="LYH74" s="411"/>
      <c r="LYI74" s="412"/>
      <c r="LYJ74" s="406"/>
      <c r="LYK74" s="407"/>
      <c r="LYL74" s="408"/>
      <c r="LYM74" s="409"/>
      <c r="LYN74" s="410"/>
      <c r="LYO74" s="411"/>
      <c r="LYP74" s="412"/>
      <c r="LYQ74" s="406"/>
      <c r="LYR74" s="407"/>
      <c r="LYS74" s="408"/>
      <c r="LYT74" s="409"/>
      <c r="LYU74" s="410"/>
      <c r="LYV74" s="411"/>
      <c r="LYW74" s="412"/>
      <c r="LYX74" s="406"/>
      <c r="LYY74" s="407"/>
      <c r="LYZ74" s="408"/>
      <c r="LZA74" s="409"/>
      <c r="LZB74" s="410"/>
      <c r="LZC74" s="411"/>
      <c r="LZD74" s="412"/>
      <c r="LZE74" s="406"/>
      <c r="LZF74" s="407"/>
      <c r="LZG74" s="408"/>
      <c r="LZH74" s="409"/>
      <c r="LZI74" s="410"/>
      <c r="LZJ74" s="411"/>
      <c r="LZK74" s="412"/>
      <c r="LZL74" s="406"/>
      <c r="LZM74" s="407"/>
      <c r="LZN74" s="408"/>
      <c r="LZO74" s="409"/>
      <c r="LZP74" s="410"/>
      <c r="LZQ74" s="411"/>
      <c r="LZR74" s="412"/>
      <c r="LZS74" s="406"/>
      <c r="LZT74" s="407"/>
      <c r="LZU74" s="408"/>
      <c r="LZV74" s="409"/>
      <c r="LZW74" s="410"/>
      <c r="LZX74" s="411"/>
      <c r="LZY74" s="412"/>
      <c r="LZZ74" s="406"/>
      <c r="MAA74" s="407"/>
      <c r="MAB74" s="408"/>
      <c r="MAC74" s="409"/>
      <c r="MAD74" s="410"/>
      <c r="MAE74" s="411"/>
      <c r="MAF74" s="412"/>
      <c r="MAG74" s="406"/>
      <c r="MAH74" s="407"/>
      <c r="MAI74" s="408"/>
      <c r="MAJ74" s="409"/>
      <c r="MAK74" s="410"/>
      <c r="MAL74" s="411"/>
      <c r="MAM74" s="412"/>
      <c r="MAN74" s="406"/>
      <c r="MAO74" s="407"/>
      <c r="MAP74" s="408"/>
      <c r="MAQ74" s="409"/>
      <c r="MAR74" s="410"/>
      <c r="MAS74" s="411"/>
      <c r="MAT74" s="412"/>
      <c r="MAU74" s="406"/>
      <c r="MAV74" s="407"/>
      <c r="MAW74" s="408"/>
      <c r="MAX74" s="409"/>
      <c r="MAY74" s="410"/>
      <c r="MAZ74" s="411"/>
      <c r="MBA74" s="412"/>
      <c r="MBB74" s="406"/>
      <c r="MBC74" s="407"/>
      <c r="MBD74" s="408"/>
      <c r="MBE74" s="409"/>
      <c r="MBF74" s="410"/>
      <c r="MBG74" s="411"/>
      <c r="MBH74" s="412"/>
      <c r="MBI74" s="406"/>
      <c r="MBJ74" s="407"/>
      <c r="MBK74" s="408"/>
      <c r="MBL74" s="409"/>
      <c r="MBM74" s="410"/>
      <c r="MBN74" s="411"/>
      <c r="MBO74" s="412"/>
      <c r="MBP74" s="406"/>
      <c r="MBQ74" s="407"/>
      <c r="MBR74" s="408"/>
      <c r="MBS74" s="409"/>
      <c r="MBT74" s="410"/>
      <c r="MBU74" s="411"/>
      <c r="MBV74" s="412"/>
      <c r="MBW74" s="406"/>
      <c r="MBX74" s="407"/>
      <c r="MBY74" s="408"/>
      <c r="MBZ74" s="409"/>
      <c r="MCA74" s="410"/>
      <c r="MCB74" s="411"/>
      <c r="MCC74" s="412"/>
      <c r="MCD74" s="406"/>
      <c r="MCE74" s="407"/>
      <c r="MCF74" s="408"/>
      <c r="MCG74" s="409"/>
      <c r="MCH74" s="410"/>
      <c r="MCI74" s="411"/>
      <c r="MCJ74" s="412"/>
      <c r="MCK74" s="406"/>
      <c r="MCL74" s="407"/>
      <c r="MCM74" s="408"/>
      <c r="MCN74" s="409"/>
      <c r="MCO74" s="410"/>
      <c r="MCP74" s="411"/>
      <c r="MCQ74" s="412"/>
      <c r="MCR74" s="406"/>
      <c r="MCS74" s="407"/>
      <c r="MCT74" s="408"/>
      <c r="MCU74" s="409"/>
      <c r="MCV74" s="410"/>
      <c r="MCW74" s="411"/>
      <c r="MCX74" s="412"/>
      <c r="MCY74" s="406"/>
      <c r="MCZ74" s="407"/>
      <c r="MDA74" s="408"/>
      <c r="MDB74" s="409"/>
      <c r="MDC74" s="410"/>
      <c r="MDD74" s="411"/>
      <c r="MDE74" s="412"/>
      <c r="MDF74" s="406"/>
      <c r="MDG74" s="407"/>
      <c r="MDH74" s="408"/>
      <c r="MDI74" s="409"/>
      <c r="MDJ74" s="410"/>
      <c r="MDK74" s="411"/>
      <c r="MDL74" s="412"/>
      <c r="MDM74" s="406"/>
      <c r="MDN74" s="407"/>
      <c r="MDO74" s="408"/>
      <c r="MDP74" s="409"/>
      <c r="MDQ74" s="410"/>
      <c r="MDR74" s="411"/>
      <c r="MDS74" s="412"/>
      <c r="MDT74" s="406"/>
      <c r="MDU74" s="407"/>
      <c r="MDV74" s="408"/>
      <c r="MDW74" s="409"/>
      <c r="MDX74" s="410"/>
      <c r="MDY74" s="411"/>
      <c r="MDZ74" s="412"/>
      <c r="MEA74" s="406"/>
      <c r="MEB74" s="407"/>
      <c r="MEC74" s="408"/>
      <c r="MED74" s="409"/>
      <c r="MEE74" s="410"/>
      <c r="MEF74" s="411"/>
      <c r="MEG74" s="412"/>
      <c r="MEH74" s="406"/>
      <c r="MEI74" s="407"/>
      <c r="MEJ74" s="408"/>
      <c r="MEK74" s="409"/>
      <c r="MEL74" s="410"/>
      <c r="MEM74" s="411"/>
      <c r="MEN74" s="412"/>
      <c r="MEO74" s="406"/>
      <c r="MEP74" s="407"/>
      <c r="MEQ74" s="408"/>
      <c r="MER74" s="409"/>
      <c r="MES74" s="410"/>
      <c r="MET74" s="411"/>
      <c r="MEU74" s="412"/>
      <c r="MEV74" s="406"/>
      <c r="MEW74" s="407"/>
      <c r="MEX74" s="408"/>
      <c r="MEY74" s="409"/>
      <c r="MEZ74" s="410"/>
      <c r="MFA74" s="411"/>
      <c r="MFB74" s="412"/>
      <c r="MFC74" s="406"/>
      <c r="MFD74" s="407"/>
      <c r="MFE74" s="408"/>
      <c r="MFF74" s="409"/>
      <c r="MFG74" s="410"/>
      <c r="MFH74" s="411"/>
      <c r="MFI74" s="412"/>
      <c r="MFJ74" s="406"/>
      <c r="MFK74" s="407"/>
      <c r="MFL74" s="408"/>
      <c r="MFM74" s="409"/>
      <c r="MFN74" s="410"/>
      <c r="MFO74" s="411"/>
      <c r="MFP74" s="412"/>
      <c r="MFQ74" s="406"/>
      <c r="MFR74" s="407"/>
      <c r="MFS74" s="408"/>
      <c r="MFT74" s="409"/>
      <c r="MFU74" s="410"/>
      <c r="MFV74" s="411"/>
      <c r="MFW74" s="412"/>
      <c r="MFX74" s="406"/>
      <c r="MFY74" s="407"/>
      <c r="MFZ74" s="408"/>
      <c r="MGA74" s="409"/>
      <c r="MGB74" s="410"/>
      <c r="MGC74" s="411"/>
      <c r="MGD74" s="412"/>
      <c r="MGE74" s="406"/>
      <c r="MGF74" s="407"/>
      <c r="MGG74" s="408"/>
      <c r="MGH74" s="409"/>
      <c r="MGI74" s="410"/>
      <c r="MGJ74" s="411"/>
      <c r="MGK74" s="412"/>
      <c r="MGL74" s="406"/>
      <c r="MGM74" s="407"/>
      <c r="MGN74" s="408"/>
      <c r="MGO74" s="409"/>
      <c r="MGP74" s="410"/>
      <c r="MGQ74" s="411"/>
      <c r="MGR74" s="412"/>
      <c r="MGS74" s="406"/>
      <c r="MGT74" s="407"/>
      <c r="MGU74" s="408"/>
      <c r="MGV74" s="409"/>
      <c r="MGW74" s="410"/>
      <c r="MGX74" s="411"/>
      <c r="MGY74" s="412"/>
      <c r="MGZ74" s="406"/>
      <c r="MHA74" s="407"/>
      <c r="MHB74" s="408"/>
      <c r="MHC74" s="409"/>
      <c r="MHD74" s="410"/>
      <c r="MHE74" s="411"/>
      <c r="MHF74" s="412"/>
      <c r="MHG74" s="406"/>
      <c r="MHH74" s="407"/>
      <c r="MHI74" s="408"/>
      <c r="MHJ74" s="409"/>
      <c r="MHK74" s="410"/>
      <c r="MHL74" s="411"/>
      <c r="MHM74" s="412"/>
      <c r="MHN74" s="406"/>
      <c r="MHO74" s="407"/>
      <c r="MHP74" s="408"/>
      <c r="MHQ74" s="409"/>
      <c r="MHR74" s="410"/>
      <c r="MHS74" s="411"/>
      <c r="MHT74" s="412"/>
      <c r="MHU74" s="406"/>
      <c r="MHV74" s="407"/>
      <c r="MHW74" s="408"/>
      <c r="MHX74" s="409"/>
      <c r="MHY74" s="410"/>
      <c r="MHZ74" s="411"/>
      <c r="MIA74" s="412"/>
      <c r="MIB74" s="406"/>
      <c r="MIC74" s="407"/>
      <c r="MID74" s="408"/>
      <c r="MIE74" s="409"/>
      <c r="MIF74" s="410"/>
      <c r="MIG74" s="411"/>
      <c r="MIH74" s="412"/>
      <c r="MII74" s="406"/>
      <c r="MIJ74" s="407"/>
      <c r="MIK74" s="408"/>
      <c r="MIL74" s="409"/>
      <c r="MIM74" s="410"/>
      <c r="MIN74" s="411"/>
      <c r="MIO74" s="412"/>
      <c r="MIP74" s="406"/>
      <c r="MIQ74" s="407"/>
      <c r="MIR74" s="408"/>
      <c r="MIS74" s="409"/>
      <c r="MIT74" s="410"/>
      <c r="MIU74" s="411"/>
      <c r="MIV74" s="412"/>
      <c r="MIW74" s="406"/>
      <c r="MIX74" s="407"/>
      <c r="MIY74" s="408"/>
      <c r="MIZ74" s="409"/>
      <c r="MJA74" s="410"/>
      <c r="MJB74" s="411"/>
      <c r="MJC74" s="412"/>
      <c r="MJD74" s="406"/>
      <c r="MJE74" s="407"/>
      <c r="MJF74" s="408"/>
      <c r="MJG74" s="409"/>
      <c r="MJH74" s="410"/>
      <c r="MJI74" s="411"/>
      <c r="MJJ74" s="412"/>
      <c r="MJK74" s="406"/>
      <c r="MJL74" s="407"/>
      <c r="MJM74" s="408"/>
      <c r="MJN74" s="409"/>
      <c r="MJO74" s="410"/>
      <c r="MJP74" s="411"/>
      <c r="MJQ74" s="412"/>
      <c r="MJR74" s="406"/>
      <c r="MJS74" s="407"/>
      <c r="MJT74" s="408"/>
      <c r="MJU74" s="409"/>
      <c r="MJV74" s="410"/>
      <c r="MJW74" s="411"/>
      <c r="MJX74" s="412"/>
      <c r="MJY74" s="406"/>
      <c r="MJZ74" s="407"/>
      <c r="MKA74" s="408"/>
      <c r="MKB74" s="409"/>
      <c r="MKC74" s="410"/>
      <c r="MKD74" s="411"/>
      <c r="MKE74" s="412"/>
      <c r="MKF74" s="406"/>
      <c r="MKG74" s="407"/>
      <c r="MKH74" s="408"/>
      <c r="MKI74" s="409"/>
      <c r="MKJ74" s="410"/>
      <c r="MKK74" s="411"/>
      <c r="MKL74" s="412"/>
      <c r="MKM74" s="406"/>
      <c r="MKN74" s="407"/>
      <c r="MKO74" s="408"/>
      <c r="MKP74" s="409"/>
      <c r="MKQ74" s="410"/>
      <c r="MKR74" s="411"/>
      <c r="MKS74" s="412"/>
      <c r="MKT74" s="406"/>
      <c r="MKU74" s="407"/>
      <c r="MKV74" s="408"/>
      <c r="MKW74" s="409"/>
      <c r="MKX74" s="410"/>
      <c r="MKY74" s="411"/>
      <c r="MKZ74" s="412"/>
      <c r="MLA74" s="406"/>
      <c r="MLB74" s="407"/>
      <c r="MLC74" s="408"/>
      <c r="MLD74" s="409"/>
      <c r="MLE74" s="410"/>
      <c r="MLF74" s="411"/>
      <c r="MLG74" s="412"/>
      <c r="MLH74" s="406"/>
      <c r="MLI74" s="407"/>
      <c r="MLJ74" s="408"/>
      <c r="MLK74" s="409"/>
      <c r="MLL74" s="410"/>
      <c r="MLM74" s="411"/>
      <c r="MLN74" s="412"/>
      <c r="MLO74" s="406"/>
      <c r="MLP74" s="407"/>
      <c r="MLQ74" s="408"/>
      <c r="MLR74" s="409"/>
      <c r="MLS74" s="410"/>
      <c r="MLT74" s="411"/>
      <c r="MLU74" s="412"/>
      <c r="MLV74" s="406"/>
      <c r="MLW74" s="407"/>
      <c r="MLX74" s="408"/>
      <c r="MLY74" s="409"/>
      <c r="MLZ74" s="410"/>
      <c r="MMA74" s="411"/>
      <c r="MMB74" s="412"/>
      <c r="MMC74" s="406"/>
      <c r="MMD74" s="407"/>
      <c r="MME74" s="408"/>
      <c r="MMF74" s="409"/>
      <c r="MMG74" s="410"/>
      <c r="MMH74" s="411"/>
      <c r="MMI74" s="412"/>
      <c r="MMJ74" s="406"/>
      <c r="MMK74" s="407"/>
      <c r="MML74" s="408"/>
      <c r="MMM74" s="409"/>
      <c r="MMN74" s="410"/>
      <c r="MMO74" s="411"/>
      <c r="MMP74" s="412"/>
      <c r="MMQ74" s="406"/>
      <c r="MMR74" s="407"/>
      <c r="MMS74" s="408"/>
      <c r="MMT74" s="409"/>
      <c r="MMU74" s="410"/>
      <c r="MMV74" s="411"/>
      <c r="MMW74" s="412"/>
      <c r="MMX74" s="406"/>
      <c r="MMY74" s="407"/>
      <c r="MMZ74" s="408"/>
      <c r="MNA74" s="409"/>
      <c r="MNB74" s="410"/>
      <c r="MNC74" s="411"/>
      <c r="MND74" s="412"/>
      <c r="MNE74" s="406"/>
      <c r="MNF74" s="407"/>
      <c r="MNG74" s="408"/>
      <c r="MNH74" s="409"/>
      <c r="MNI74" s="410"/>
      <c r="MNJ74" s="411"/>
      <c r="MNK74" s="412"/>
      <c r="MNL74" s="406"/>
      <c r="MNM74" s="407"/>
      <c r="MNN74" s="408"/>
      <c r="MNO74" s="409"/>
      <c r="MNP74" s="410"/>
      <c r="MNQ74" s="411"/>
      <c r="MNR74" s="412"/>
      <c r="MNS74" s="406"/>
      <c r="MNT74" s="407"/>
      <c r="MNU74" s="408"/>
      <c r="MNV74" s="409"/>
      <c r="MNW74" s="410"/>
      <c r="MNX74" s="411"/>
      <c r="MNY74" s="412"/>
      <c r="MNZ74" s="406"/>
      <c r="MOA74" s="407"/>
      <c r="MOB74" s="408"/>
      <c r="MOC74" s="409"/>
      <c r="MOD74" s="410"/>
      <c r="MOE74" s="411"/>
      <c r="MOF74" s="412"/>
      <c r="MOG74" s="406"/>
      <c r="MOH74" s="407"/>
      <c r="MOI74" s="408"/>
      <c r="MOJ74" s="409"/>
      <c r="MOK74" s="410"/>
      <c r="MOL74" s="411"/>
      <c r="MOM74" s="412"/>
      <c r="MON74" s="406"/>
      <c r="MOO74" s="407"/>
      <c r="MOP74" s="408"/>
      <c r="MOQ74" s="409"/>
      <c r="MOR74" s="410"/>
      <c r="MOS74" s="411"/>
      <c r="MOT74" s="412"/>
      <c r="MOU74" s="406"/>
      <c r="MOV74" s="407"/>
      <c r="MOW74" s="408"/>
      <c r="MOX74" s="409"/>
      <c r="MOY74" s="410"/>
      <c r="MOZ74" s="411"/>
      <c r="MPA74" s="412"/>
      <c r="MPB74" s="406"/>
      <c r="MPC74" s="407"/>
      <c r="MPD74" s="408"/>
      <c r="MPE74" s="409"/>
      <c r="MPF74" s="410"/>
      <c r="MPG74" s="411"/>
      <c r="MPH74" s="412"/>
      <c r="MPI74" s="406"/>
      <c r="MPJ74" s="407"/>
      <c r="MPK74" s="408"/>
      <c r="MPL74" s="409"/>
      <c r="MPM74" s="410"/>
      <c r="MPN74" s="411"/>
      <c r="MPO74" s="412"/>
      <c r="MPP74" s="406"/>
      <c r="MPQ74" s="407"/>
      <c r="MPR74" s="408"/>
      <c r="MPS74" s="409"/>
      <c r="MPT74" s="410"/>
      <c r="MPU74" s="411"/>
      <c r="MPV74" s="412"/>
      <c r="MPW74" s="406"/>
      <c r="MPX74" s="407"/>
      <c r="MPY74" s="408"/>
      <c r="MPZ74" s="409"/>
      <c r="MQA74" s="410"/>
      <c r="MQB74" s="411"/>
      <c r="MQC74" s="412"/>
      <c r="MQD74" s="406"/>
      <c r="MQE74" s="407"/>
      <c r="MQF74" s="408"/>
      <c r="MQG74" s="409"/>
      <c r="MQH74" s="410"/>
      <c r="MQI74" s="411"/>
      <c r="MQJ74" s="412"/>
      <c r="MQK74" s="406"/>
      <c r="MQL74" s="407"/>
      <c r="MQM74" s="408"/>
      <c r="MQN74" s="409"/>
      <c r="MQO74" s="410"/>
      <c r="MQP74" s="411"/>
      <c r="MQQ74" s="412"/>
      <c r="MQR74" s="406"/>
      <c r="MQS74" s="407"/>
      <c r="MQT74" s="408"/>
      <c r="MQU74" s="409"/>
      <c r="MQV74" s="410"/>
      <c r="MQW74" s="411"/>
      <c r="MQX74" s="412"/>
      <c r="MQY74" s="406"/>
      <c r="MQZ74" s="407"/>
      <c r="MRA74" s="408"/>
      <c r="MRB74" s="409"/>
      <c r="MRC74" s="410"/>
      <c r="MRD74" s="411"/>
      <c r="MRE74" s="412"/>
      <c r="MRF74" s="406"/>
      <c r="MRG74" s="407"/>
      <c r="MRH74" s="408"/>
      <c r="MRI74" s="409"/>
      <c r="MRJ74" s="410"/>
      <c r="MRK74" s="411"/>
      <c r="MRL74" s="412"/>
      <c r="MRM74" s="406"/>
      <c r="MRN74" s="407"/>
      <c r="MRO74" s="408"/>
      <c r="MRP74" s="409"/>
      <c r="MRQ74" s="410"/>
      <c r="MRR74" s="411"/>
      <c r="MRS74" s="412"/>
      <c r="MRT74" s="406"/>
      <c r="MRU74" s="407"/>
      <c r="MRV74" s="408"/>
      <c r="MRW74" s="409"/>
      <c r="MRX74" s="410"/>
      <c r="MRY74" s="411"/>
      <c r="MRZ74" s="412"/>
      <c r="MSA74" s="406"/>
      <c r="MSB74" s="407"/>
      <c r="MSC74" s="408"/>
      <c r="MSD74" s="409"/>
      <c r="MSE74" s="410"/>
      <c r="MSF74" s="411"/>
      <c r="MSG74" s="412"/>
      <c r="MSH74" s="406"/>
      <c r="MSI74" s="407"/>
      <c r="MSJ74" s="408"/>
      <c r="MSK74" s="409"/>
      <c r="MSL74" s="410"/>
      <c r="MSM74" s="411"/>
      <c r="MSN74" s="412"/>
      <c r="MSO74" s="406"/>
      <c r="MSP74" s="407"/>
      <c r="MSQ74" s="408"/>
      <c r="MSR74" s="409"/>
      <c r="MSS74" s="410"/>
      <c r="MST74" s="411"/>
      <c r="MSU74" s="412"/>
      <c r="MSV74" s="406"/>
      <c r="MSW74" s="407"/>
      <c r="MSX74" s="408"/>
      <c r="MSY74" s="409"/>
      <c r="MSZ74" s="410"/>
      <c r="MTA74" s="411"/>
      <c r="MTB74" s="412"/>
      <c r="MTC74" s="406"/>
      <c r="MTD74" s="407"/>
      <c r="MTE74" s="408"/>
      <c r="MTF74" s="409"/>
      <c r="MTG74" s="410"/>
      <c r="MTH74" s="411"/>
      <c r="MTI74" s="412"/>
      <c r="MTJ74" s="406"/>
      <c r="MTK74" s="407"/>
      <c r="MTL74" s="408"/>
      <c r="MTM74" s="409"/>
      <c r="MTN74" s="410"/>
      <c r="MTO74" s="411"/>
      <c r="MTP74" s="412"/>
      <c r="MTQ74" s="406"/>
      <c r="MTR74" s="407"/>
      <c r="MTS74" s="408"/>
      <c r="MTT74" s="409"/>
      <c r="MTU74" s="410"/>
      <c r="MTV74" s="411"/>
      <c r="MTW74" s="412"/>
      <c r="MTX74" s="406"/>
      <c r="MTY74" s="407"/>
      <c r="MTZ74" s="408"/>
      <c r="MUA74" s="409"/>
      <c r="MUB74" s="410"/>
      <c r="MUC74" s="411"/>
      <c r="MUD74" s="412"/>
      <c r="MUE74" s="406"/>
      <c r="MUF74" s="407"/>
      <c r="MUG74" s="408"/>
      <c r="MUH74" s="409"/>
      <c r="MUI74" s="410"/>
      <c r="MUJ74" s="411"/>
      <c r="MUK74" s="412"/>
      <c r="MUL74" s="406"/>
      <c r="MUM74" s="407"/>
      <c r="MUN74" s="408"/>
      <c r="MUO74" s="409"/>
      <c r="MUP74" s="410"/>
      <c r="MUQ74" s="411"/>
      <c r="MUR74" s="412"/>
      <c r="MUS74" s="406"/>
      <c r="MUT74" s="407"/>
      <c r="MUU74" s="408"/>
      <c r="MUV74" s="409"/>
      <c r="MUW74" s="410"/>
      <c r="MUX74" s="411"/>
      <c r="MUY74" s="412"/>
      <c r="MUZ74" s="406"/>
      <c r="MVA74" s="407"/>
      <c r="MVB74" s="408"/>
      <c r="MVC74" s="409"/>
      <c r="MVD74" s="410"/>
      <c r="MVE74" s="411"/>
      <c r="MVF74" s="412"/>
      <c r="MVG74" s="406"/>
      <c r="MVH74" s="407"/>
      <c r="MVI74" s="408"/>
      <c r="MVJ74" s="409"/>
      <c r="MVK74" s="410"/>
      <c r="MVL74" s="411"/>
      <c r="MVM74" s="412"/>
      <c r="MVN74" s="406"/>
      <c r="MVO74" s="407"/>
      <c r="MVP74" s="408"/>
      <c r="MVQ74" s="409"/>
      <c r="MVR74" s="410"/>
      <c r="MVS74" s="411"/>
      <c r="MVT74" s="412"/>
      <c r="MVU74" s="406"/>
      <c r="MVV74" s="407"/>
      <c r="MVW74" s="408"/>
      <c r="MVX74" s="409"/>
      <c r="MVY74" s="410"/>
      <c r="MVZ74" s="411"/>
      <c r="MWA74" s="412"/>
      <c r="MWB74" s="406"/>
      <c r="MWC74" s="407"/>
      <c r="MWD74" s="408"/>
      <c r="MWE74" s="409"/>
      <c r="MWF74" s="410"/>
      <c r="MWG74" s="411"/>
      <c r="MWH74" s="412"/>
      <c r="MWI74" s="406"/>
      <c r="MWJ74" s="407"/>
      <c r="MWK74" s="408"/>
      <c r="MWL74" s="409"/>
      <c r="MWM74" s="410"/>
      <c r="MWN74" s="411"/>
      <c r="MWO74" s="412"/>
      <c r="MWP74" s="406"/>
      <c r="MWQ74" s="407"/>
      <c r="MWR74" s="408"/>
      <c r="MWS74" s="409"/>
      <c r="MWT74" s="410"/>
      <c r="MWU74" s="411"/>
      <c r="MWV74" s="412"/>
      <c r="MWW74" s="406"/>
      <c r="MWX74" s="407"/>
      <c r="MWY74" s="408"/>
      <c r="MWZ74" s="409"/>
      <c r="MXA74" s="410"/>
      <c r="MXB74" s="411"/>
      <c r="MXC74" s="412"/>
      <c r="MXD74" s="406"/>
      <c r="MXE74" s="407"/>
      <c r="MXF74" s="408"/>
      <c r="MXG74" s="409"/>
      <c r="MXH74" s="410"/>
      <c r="MXI74" s="411"/>
      <c r="MXJ74" s="412"/>
      <c r="MXK74" s="406"/>
      <c r="MXL74" s="407"/>
      <c r="MXM74" s="408"/>
      <c r="MXN74" s="409"/>
      <c r="MXO74" s="410"/>
      <c r="MXP74" s="411"/>
      <c r="MXQ74" s="412"/>
      <c r="MXR74" s="406"/>
      <c r="MXS74" s="407"/>
      <c r="MXT74" s="408"/>
      <c r="MXU74" s="409"/>
      <c r="MXV74" s="410"/>
      <c r="MXW74" s="411"/>
      <c r="MXX74" s="412"/>
      <c r="MXY74" s="406"/>
      <c r="MXZ74" s="407"/>
      <c r="MYA74" s="408"/>
      <c r="MYB74" s="409"/>
      <c r="MYC74" s="410"/>
      <c r="MYD74" s="411"/>
      <c r="MYE74" s="412"/>
      <c r="MYF74" s="406"/>
      <c r="MYG74" s="407"/>
      <c r="MYH74" s="408"/>
      <c r="MYI74" s="409"/>
      <c r="MYJ74" s="410"/>
      <c r="MYK74" s="411"/>
      <c r="MYL74" s="412"/>
      <c r="MYM74" s="406"/>
      <c r="MYN74" s="407"/>
      <c r="MYO74" s="408"/>
      <c r="MYP74" s="409"/>
      <c r="MYQ74" s="410"/>
      <c r="MYR74" s="411"/>
      <c r="MYS74" s="412"/>
      <c r="MYT74" s="406"/>
      <c r="MYU74" s="407"/>
      <c r="MYV74" s="408"/>
      <c r="MYW74" s="409"/>
      <c r="MYX74" s="410"/>
      <c r="MYY74" s="411"/>
      <c r="MYZ74" s="412"/>
      <c r="MZA74" s="406"/>
      <c r="MZB74" s="407"/>
      <c r="MZC74" s="408"/>
      <c r="MZD74" s="409"/>
      <c r="MZE74" s="410"/>
      <c r="MZF74" s="411"/>
      <c r="MZG74" s="412"/>
      <c r="MZH74" s="406"/>
      <c r="MZI74" s="407"/>
      <c r="MZJ74" s="408"/>
      <c r="MZK74" s="409"/>
      <c r="MZL74" s="410"/>
      <c r="MZM74" s="411"/>
      <c r="MZN74" s="412"/>
      <c r="MZO74" s="406"/>
      <c r="MZP74" s="407"/>
      <c r="MZQ74" s="408"/>
      <c r="MZR74" s="409"/>
      <c r="MZS74" s="410"/>
      <c r="MZT74" s="411"/>
      <c r="MZU74" s="412"/>
      <c r="MZV74" s="406"/>
      <c r="MZW74" s="407"/>
      <c r="MZX74" s="408"/>
      <c r="MZY74" s="409"/>
      <c r="MZZ74" s="410"/>
      <c r="NAA74" s="411"/>
      <c r="NAB74" s="412"/>
      <c r="NAC74" s="406"/>
      <c r="NAD74" s="407"/>
      <c r="NAE74" s="408"/>
      <c r="NAF74" s="409"/>
      <c r="NAG74" s="410"/>
      <c r="NAH74" s="411"/>
      <c r="NAI74" s="412"/>
      <c r="NAJ74" s="406"/>
      <c r="NAK74" s="407"/>
      <c r="NAL74" s="408"/>
      <c r="NAM74" s="409"/>
      <c r="NAN74" s="410"/>
      <c r="NAO74" s="411"/>
      <c r="NAP74" s="412"/>
      <c r="NAQ74" s="406"/>
      <c r="NAR74" s="407"/>
      <c r="NAS74" s="408"/>
      <c r="NAT74" s="409"/>
      <c r="NAU74" s="410"/>
      <c r="NAV74" s="411"/>
      <c r="NAW74" s="412"/>
      <c r="NAX74" s="406"/>
      <c r="NAY74" s="407"/>
      <c r="NAZ74" s="408"/>
      <c r="NBA74" s="409"/>
      <c r="NBB74" s="410"/>
      <c r="NBC74" s="411"/>
      <c r="NBD74" s="412"/>
      <c r="NBE74" s="406"/>
      <c r="NBF74" s="407"/>
      <c r="NBG74" s="408"/>
      <c r="NBH74" s="409"/>
      <c r="NBI74" s="410"/>
      <c r="NBJ74" s="411"/>
      <c r="NBK74" s="412"/>
      <c r="NBL74" s="406"/>
      <c r="NBM74" s="407"/>
      <c r="NBN74" s="408"/>
      <c r="NBO74" s="409"/>
      <c r="NBP74" s="410"/>
      <c r="NBQ74" s="411"/>
      <c r="NBR74" s="412"/>
      <c r="NBS74" s="406"/>
      <c r="NBT74" s="407"/>
      <c r="NBU74" s="408"/>
      <c r="NBV74" s="409"/>
      <c r="NBW74" s="410"/>
      <c r="NBX74" s="411"/>
      <c r="NBY74" s="412"/>
      <c r="NBZ74" s="406"/>
      <c r="NCA74" s="407"/>
      <c r="NCB74" s="408"/>
      <c r="NCC74" s="409"/>
      <c r="NCD74" s="410"/>
      <c r="NCE74" s="411"/>
      <c r="NCF74" s="412"/>
      <c r="NCG74" s="406"/>
      <c r="NCH74" s="407"/>
      <c r="NCI74" s="408"/>
      <c r="NCJ74" s="409"/>
      <c r="NCK74" s="410"/>
      <c r="NCL74" s="411"/>
      <c r="NCM74" s="412"/>
      <c r="NCN74" s="406"/>
      <c r="NCO74" s="407"/>
      <c r="NCP74" s="408"/>
      <c r="NCQ74" s="409"/>
      <c r="NCR74" s="410"/>
      <c r="NCS74" s="411"/>
      <c r="NCT74" s="412"/>
      <c r="NCU74" s="406"/>
      <c r="NCV74" s="407"/>
      <c r="NCW74" s="408"/>
      <c r="NCX74" s="409"/>
      <c r="NCY74" s="410"/>
      <c r="NCZ74" s="411"/>
      <c r="NDA74" s="412"/>
      <c r="NDB74" s="406"/>
      <c r="NDC74" s="407"/>
      <c r="NDD74" s="408"/>
      <c r="NDE74" s="409"/>
      <c r="NDF74" s="410"/>
      <c r="NDG74" s="411"/>
      <c r="NDH74" s="412"/>
      <c r="NDI74" s="406"/>
      <c r="NDJ74" s="407"/>
      <c r="NDK74" s="408"/>
      <c r="NDL74" s="409"/>
      <c r="NDM74" s="410"/>
      <c r="NDN74" s="411"/>
      <c r="NDO74" s="412"/>
      <c r="NDP74" s="406"/>
      <c r="NDQ74" s="407"/>
      <c r="NDR74" s="408"/>
      <c r="NDS74" s="409"/>
      <c r="NDT74" s="410"/>
      <c r="NDU74" s="411"/>
      <c r="NDV74" s="412"/>
      <c r="NDW74" s="406"/>
      <c r="NDX74" s="407"/>
      <c r="NDY74" s="408"/>
      <c r="NDZ74" s="409"/>
      <c r="NEA74" s="410"/>
      <c r="NEB74" s="411"/>
      <c r="NEC74" s="412"/>
      <c r="NED74" s="406"/>
      <c r="NEE74" s="407"/>
      <c r="NEF74" s="408"/>
      <c r="NEG74" s="409"/>
      <c r="NEH74" s="410"/>
      <c r="NEI74" s="411"/>
      <c r="NEJ74" s="412"/>
      <c r="NEK74" s="406"/>
      <c r="NEL74" s="407"/>
      <c r="NEM74" s="408"/>
      <c r="NEN74" s="409"/>
      <c r="NEO74" s="410"/>
      <c r="NEP74" s="411"/>
      <c r="NEQ74" s="412"/>
      <c r="NER74" s="406"/>
      <c r="NES74" s="407"/>
      <c r="NET74" s="408"/>
      <c r="NEU74" s="409"/>
      <c r="NEV74" s="410"/>
      <c r="NEW74" s="411"/>
      <c r="NEX74" s="412"/>
      <c r="NEY74" s="406"/>
      <c r="NEZ74" s="407"/>
      <c r="NFA74" s="408"/>
      <c r="NFB74" s="409"/>
      <c r="NFC74" s="410"/>
      <c r="NFD74" s="411"/>
      <c r="NFE74" s="412"/>
      <c r="NFF74" s="406"/>
      <c r="NFG74" s="407"/>
      <c r="NFH74" s="408"/>
      <c r="NFI74" s="409"/>
      <c r="NFJ74" s="410"/>
      <c r="NFK74" s="411"/>
      <c r="NFL74" s="412"/>
      <c r="NFM74" s="406"/>
      <c r="NFN74" s="407"/>
      <c r="NFO74" s="408"/>
      <c r="NFP74" s="409"/>
      <c r="NFQ74" s="410"/>
      <c r="NFR74" s="411"/>
      <c r="NFS74" s="412"/>
      <c r="NFT74" s="406"/>
      <c r="NFU74" s="407"/>
      <c r="NFV74" s="408"/>
      <c r="NFW74" s="409"/>
      <c r="NFX74" s="410"/>
      <c r="NFY74" s="411"/>
      <c r="NFZ74" s="412"/>
      <c r="NGA74" s="406"/>
      <c r="NGB74" s="407"/>
      <c r="NGC74" s="408"/>
      <c r="NGD74" s="409"/>
      <c r="NGE74" s="410"/>
      <c r="NGF74" s="411"/>
      <c r="NGG74" s="412"/>
      <c r="NGH74" s="406"/>
      <c r="NGI74" s="407"/>
      <c r="NGJ74" s="408"/>
      <c r="NGK74" s="409"/>
      <c r="NGL74" s="410"/>
      <c r="NGM74" s="411"/>
      <c r="NGN74" s="412"/>
      <c r="NGO74" s="406"/>
      <c r="NGP74" s="407"/>
      <c r="NGQ74" s="408"/>
      <c r="NGR74" s="409"/>
      <c r="NGS74" s="410"/>
      <c r="NGT74" s="411"/>
      <c r="NGU74" s="412"/>
      <c r="NGV74" s="406"/>
      <c r="NGW74" s="407"/>
      <c r="NGX74" s="408"/>
      <c r="NGY74" s="409"/>
      <c r="NGZ74" s="410"/>
      <c r="NHA74" s="411"/>
      <c r="NHB74" s="412"/>
      <c r="NHC74" s="406"/>
      <c r="NHD74" s="407"/>
      <c r="NHE74" s="408"/>
      <c r="NHF74" s="409"/>
      <c r="NHG74" s="410"/>
      <c r="NHH74" s="411"/>
      <c r="NHI74" s="412"/>
      <c r="NHJ74" s="406"/>
      <c r="NHK74" s="407"/>
      <c r="NHL74" s="408"/>
      <c r="NHM74" s="409"/>
      <c r="NHN74" s="410"/>
      <c r="NHO74" s="411"/>
      <c r="NHP74" s="412"/>
      <c r="NHQ74" s="406"/>
      <c r="NHR74" s="407"/>
      <c r="NHS74" s="408"/>
      <c r="NHT74" s="409"/>
      <c r="NHU74" s="410"/>
      <c r="NHV74" s="411"/>
      <c r="NHW74" s="412"/>
      <c r="NHX74" s="406"/>
      <c r="NHY74" s="407"/>
      <c r="NHZ74" s="408"/>
      <c r="NIA74" s="409"/>
      <c r="NIB74" s="410"/>
      <c r="NIC74" s="411"/>
      <c r="NID74" s="412"/>
      <c r="NIE74" s="406"/>
      <c r="NIF74" s="407"/>
      <c r="NIG74" s="408"/>
      <c r="NIH74" s="409"/>
      <c r="NII74" s="410"/>
      <c r="NIJ74" s="411"/>
      <c r="NIK74" s="412"/>
      <c r="NIL74" s="406"/>
      <c r="NIM74" s="407"/>
      <c r="NIN74" s="408"/>
      <c r="NIO74" s="409"/>
      <c r="NIP74" s="410"/>
      <c r="NIQ74" s="411"/>
      <c r="NIR74" s="412"/>
      <c r="NIS74" s="406"/>
      <c r="NIT74" s="407"/>
      <c r="NIU74" s="408"/>
      <c r="NIV74" s="409"/>
      <c r="NIW74" s="410"/>
      <c r="NIX74" s="411"/>
      <c r="NIY74" s="412"/>
      <c r="NIZ74" s="406"/>
      <c r="NJA74" s="407"/>
      <c r="NJB74" s="408"/>
      <c r="NJC74" s="409"/>
      <c r="NJD74" s="410"/>
      <c r="NJE74" s="411"/>
      <c r="NJF74" s="412"/>
      <c r="NJG74" s="406"/>
      <c r="NJH74" s="407"/>
      <c r="NJI74" s="408"/>
      <c r="NJJ74" s="409"/>
      <c r="NJK74" s="410"/>
      <c r="NJL74" s="411"/>
      <c r="NJM74" s="412"/>
      <c r="NJN74" s="406"/>
      <c r="NJO74" s="407"/>
      <c r="NJP74" s="408"/>
      <c r="NJQ74" s="409"/>
      <c r="NJR74" s="410"/>
      <c r="NJS74" s="411"/>
      <c r="NJT74" s="412"/>
      <c r="NJU74" s="406"/>
      <c r="NJV74" s="407"/>
      <c r="NJW74" s="408"/>
      <c r="NJX74" s="409"/>
      <c r="NJY74" s="410"/>
      <c r="NJZ74" s="411"/>
      <c r="NKA74" s="412"/>
      <c r="NKB74" s="406"/>
      <c r="NKC74" s="407"/>
      <c r="NKD74" s="408"/>
      <c r="NKE74" s="409"/>
      <c r="NKF74" s="410"/>
      <c r="NKG74" s="411"/>
      <c r="NKH74" s="412"/>
      <c r="NKI74" s="406"/>
      <c r="NKJ74" s="407"/>
      <c r="NKK74" s="408"/>
      <c r="NKL74" s="409"/>
      <c r="NKM74" s="410"/>
      <c r="NKN74" s="411"/>
      <c r="NKO74" s="412"/>
      <c r="NKP74" s="406"/>
      <c r="NKQ74" s="407"/>
      <c r="NKR74" s="408"/>
      <c r="NKS74" s="409"/>
      <c r="NKT74" s="410"/>
      <c r="NKU74" s="411"/>
      <c r="NKV74" s="412"/>
      <c r="NKW74" s="406"/>
      <c r="NKX74" s="407"/>
      <c r="NKY74" s="408"/>
      <c r="NKZ74" s="409"/>
      <c r="NLA74" s="410"/>
      <c r="NLB74" s="411"/>
      <c r="NLC74" s="412"/>
      <c r="NLD74" s="406"/>
      <c r="NLE74" s="407"/>
      <c r="NLF74" s="408"/>
      <c r="NLG74" s="409"/>
      <c r="NLH74" s="410"/>
      <c r="NLI74" s="411"/>
      <c r="NLJ74" s="412"/>
      <c r="NLK74" s="406"/>
      <c r="NLL74" s="407"/>
      <c r="NLM74" s="408"/>
      <c r="NLN74" s="409"/>
      <c r="NLO74" s="410"/>
      <c r="NLP74" s="411"/>
      <c r="NLQ74" s="412"/>
      <c r="NLR74" s="406"/>
      <c r="NLS74" s="407"/>
      <c r="NLT74" s="408"/>
      <c r="NLU74" s="409"/>
      <c r="NLV74" s="410"/>
      <c r="NLW74" s="411"/>
      <c r="NLX74" s="412"/>
      <c r="NLY74" s="406"/>
      <c r="NLZ74" s="407"/>
      <c r="NMA74" s="408"/>
      <c r="NMB74" s="409"/>
      <c r="NMC74" s="410"/>
      <c r="NMD74" s="411"/>
      <c r="NME74" s="412"/>
      <c r="NMF74" s="406"/>
      <c r="NMG74" s="407"/>
      <c r="NMH74" s="408"/>
      <c r="NMI74" s="409"/>
      <c r="NMJ74" s="410"/>
      <c r="NMK74" s="411"/>
      <c r="NML74" s="412"/>
      <c r="NMM74" s="406"/>
      <c r="NMN74" s="407"/>
      <c r="NMO74" s="408"/>
      <c r="NMP74" s="409"/>
      <c r="NMQ74" s="410"/>
      <c r="NMR74" s="411"/>
      <c r="NMS74" s="412"/>
      <c r="NMT74" s="406"/>
      <c r="NMU74" s="407"/>
      <c r="NMV74" s="408"/>
      <c r="NMW74" s="409"/>
      <c r="NMX74" s="410"/>
      <c r="NMY74" s="411"/>
      <c r="NMZ74" s="412"/>
      <c r="NNA74" s="406"/>
      <c r="NNB74" s="407"/>
      <c r="NNC74" s="408"/>
      <c r="NND74" s="409"/>
      <c r="NNE74" s="410"/>
      <c r="NNF74" s="411"/>
      <c r="NNG74" s="412"/>
      <c r="NNH74" s="406"/>
      <c r="NNI74" s="407"/>
      <c r="NNJ74" s="408"/>
      <c r="NNK74" s="409"/>
      <c r="NNL74" s="410"/>
      <c r="NNM74" s="411"/>
      <c r="NNN74" s="412"/>
      <c r="NNO74" s="406"/>
      <c r="NNP74" s="407"/>
      <c r="NNQ74" s="408"/>
      <c r="NNR74" s="409"/>
      <c r="NNS74" s="410"/>
      <c r="NNT74" s="411"/>
      <c r="NNU74" s="412"/>
      <c r="NNV74" s="406"/>
      <c r="NNW74" s="407"/>
      <c r="NNX74" s="408"/>
      <c r="NNY74" s="409"/>
      <c r="NNZ74" s="410"/>
      <c r="NOA74" s="411"/>
      <c r="NOB74" s="412"/>
      <c r="NOC74" s="406"/>
      <c r="NOD74" s="407"/>
      <c r="NOE74" s="408"/>
      <c r="NOF74" s="409"/>
      <c r="NOG74" s="410"/>
      <c r="NOH74" s="411"/>
      <c r="NOI74" s="412"/>
      <c r="NOJ74" s="406"/>
      <c r="NOK74" s="407"/>
      <c r="NOL74" s="408"/>
      <c r="NOM74" s="409"/>
      <c r="NON74" s="410"/>
      <c r="NOO74" s="411"/>
      <c r="NOP74" s="412"/>
      <c r="NOQ74" s="406"/>
      <c r="NOR74" s="407"/>
      <c r="NOS74" s="408"/>
      <c r="NOT74" s="409"/>
      <c r="NOU74" s="410"/>
      <c r="NOV74" s="411"/>
      <c r="NOW74" s="412"/>
      <c r="NOX74" s="406"/>
      <c r="NOY74" s="407"/>
      <c r="NOZ74" s="408"/>
      <c r="NPA74" s="409"/>
      <c r="NPB74" s="410"/>
      <c r="NPC74" s="411"/>
      <c r="NPD74" s="412"/>
      <c r="NPE74" s="406"/>
      <c r="NPF74" s="407"/>
      <c r="NPG74" s="408"/>
      <c r="NPH74" s="409"/>
      <c r="NPI74" s="410"/>
      <c r="NPJ74" s="411"/>
      <c r="NPK74" s="412"/>
      <c r="NPL74" s="406"/>
      <c r="NPM74" s="407"/>
      <c r="NPN74" s="408"/>
      <c r="NPO74" s="409"/>
      <c r="NPP74" s="410"/>
      <c r="NPQ74" s="411"/>
      <c r="NPR74" s="412"/>
      <c r="NPS74" s="406"/>
      <c r="NPT74" s="407"/>
      <c r="NPU74" s="408"/>
      <c r="NPV74" s="409"/>
      <c r="NPW74" s="410"/>
      <c r="NPX74" s="411"/>
      <c r="NPY74" s="412"/>
      <c r="NPZ74" s="406"/>
      <c r="NQA74" s="407"/>
      <c r="NQB74" s="408"/>
      <c r="NQC74" s="409"/>
      <c r="NQD74" s="410"/>
      <c r="NQE74" s="411"/>
      <c r="NQF74" s="412"/>
      <c r="NQG74" s="406"/>
      <c r="NQH74" s="407"/>
      <c r="NQI74" s="408"/>
      <c r="NQJ74" s="409"/>
      <c r="NQK74" s="410"/>
      <c r="NQL74" s="411"/>
      <c r="NQM74" s="412"/>
      <c r="NQN74" s="406"/>
      <c r="NQO74" s="407"/>
      <c r="NQP74" s="408"/>
      <c r="NQQ74" s="409"/>
      <c r="NQR74" s="410"/>
      <c r="NQS74" s="411"/>
      <c r="NQT74" s="412"/>
      <c r="NQU74" s="406"/>
      <c r="NQV74" s="407"/>
      <c r="NQW74" s="408"/>
      <c r="NQX74" s="409"/>
      <c r="NQY74" s="410"/>
      <c r="NQZ74" s="411"/>
      <c r="NRA74" s="412"/>
      <c r="NRB74" s="406"/>
      <c r="NRC74" s="407"/>
      <c r="NRD74" s="408"/>
      <c r="NRE74" s="409"/>
      <c r="NRF74" s="410"/>
      <c r="NRG74" s="411"/>
      <c r="NRH74" s="412"/>
      <c r="NRI74" s="406"/>
      <c r="NRJ74" s="407"/>
      <c r="NRK74" s="408"/>
      <c r="NRL74" s="409"/>
      <c r="NRM74" s="410"/>
      <c r="NRN74" s="411"/>
      <c r="NRO74" s="412"/>
      <c r="NRP74" s="406"/>
      <c r="NRQ74" s="407"/>
      <c r="NRR74" s="408"/>
      <c r="NRS74" s="409"/>
      <c r="NRT74" s="410"/>
      <c r="NRU74" s="411"/>
      <c r="NRV74" s="412"/>
      <c r="NRW74" s="406"/>
      <c r="NRX74" s="407"/>
      <c r="NRY74" s="408"/>
      <c r="NRZ74" s="409"/>
      <c r="NSA74" s="410"/>
      <c r="NSB74" s="411"/>
      <c r="NSC74" s="412"/>
      <c r="NSD74" s="406"/>
      <c r="NSE74" s="407"/>
      <c r="NSF74" s="408"/>
      <c r="NSG74" s="409"/>
      <c r="NSH74" s="410"/>
      <c r="NSI74" s="411"/>
      <c r="NSJ74" s="412"/>
      <c r="NSK74" s="406"/>
      <c r="NSL74" s="407"/>
      <c r="NSM74" s="408"/>
      <c r="NSN74" s="409"/>
      <c r="NSO74" s="410"/>
      <c r="NSP74" s="411"/>
      <c r="NSQ74" s="412"/>
      <c r="NSR74" s="406"/>
      <c r="NSS74" s="407"/>
      <c r="NST74" s="408"/>
      <c r="NSU74" s="409"/>
      <c r="NSV74" s="410"/>
      <c r="NSW74" s="411"/>
      <c r="NSX74" s="412"/>
      <c r="NSY74" s="406"/>
      <c r="NSZ74" s="407"/>
      <c r="NTA74" s="408"/>
      <c r="NTB74" s="409"/>
      <c r="NTC74" s="410"/>
      <c r="NTD74" s="411"/>
      <c r="NTE74" s="412"/>
      <c r="NTF74" s="406"/>
      <c r="NTG74" s="407"/>
      <c r="NTH74" s="408"/>
      <c r="NTI74" s="409"/>
      <c r="NTJ74" s="410"/>
      <c r="NTK74" s="411"/>
      <c r="NTL74" s="412"/>
      <c r="NTM74" s="406"/>
      <c r="NTN74" s="407"/>
      <c r="NTO74" s="408"/>
      <c r="NTP74" s="409"/>
      <c r="NTQ74" s="410"/>
      <c r="NTR74" s="411"/>
      <c r="NTS74" s="412"/>
      <c r="NTT74" s="406"/>
      <c r="NTU74" s="407"/>
      <c r="NTV74" s="408"/>
      <c r="NTW74" s="409"/>
      <c r="NTX74" s="410"/>
      <c r="NTY74" s="411"/>
      <c r="NTZ74" s="412"/>
      <c r="NUA74" s="406"/>
      <c r="NUB74" s="407"/>
      <c r="NUC74" s="408"/>
      <c r="NUD74" s="409"/>
      <c r="NUE74" s="410"/>
      <c r="NUF74" s="411"/>
      <c r="NUG74" s="412"/>
      <c r="NUH74" s="406"/>
      <c r="NUI74" s="407"/>
      <c r="NUJ74" s="408"/>
      <c r="NUK74" s="409"/>
      <c r="NUL74" s="410"/>
      <c r="NUM74" s="411"/>
      <c r="NUN74" s="412"/>
      <c r="NUO74" s="406"/>
      <c r="NUP74" s="407"/>
      <c r="NUQ74" s="408"/>
      <c r="NUR74" s="409"/>
      <c r="NUS74" s="410"/>
      <c r="NUT74" s="411"/>
      <c r="NUU74" s="412"/>
      <c r="NUV74" s="406"/>
      <c r="NUW74" s="407"/>
      <c r="NUX74" s="408"/>
      <c r="NUY74" s="409"/>
      <c r="NUZ74" s="410"/>
      <c r="NVA74" s="411"/>
      <c r="NVB74" s="412"/>
      <c r="NVC74" s="406"/>
      <c r="NVD74" s="407"/>
      <c r="NVE74" s="408"/>
      <c r="NVF74" s="409"/>
      <c r="NVG74" s="410"/>
      <c r="NVH74" s="411"/>
      <c r="NVI74" s="412"/>
      <c r="NVJ74" s="406"/>
      <c r="NVK74" s="407"/>
      <c r="NVL74" s="408"/>
      <c r="NVM74" s="409"/>
      <c r="NVN74" s="410"/>
      <c r="NVO74" s="411"/>
      <c r="NVP74" s="412"/>
      <c r="NVQ74" s="406"/>
      <c r="NVR74" s="407"/>
      <c r="NVS74" s="408"/>
      <c r="NVT74" s="409"/>
      <c r="NVU74" s="410"/>
      <c r="NVV74" s="411"/>
      <c r="NVW74" s="412"/>
      <c r="NVX74" s="406"/>
      <c r="NVY74" s="407"/>
      <c r="NVZ74" s="408"/>
      <c r="NWA74" s="409"/>
      <c r="NWB74" s="410"/>
      <c r="NWC74" s="411"/>
      <c r="NWD74" s="412"/>
      <c r="NWE74" s="406"/>
      <c r="NWF74" s="407"/>
      <c r="NWG74" s="408"/>
      <c r="NWH74" s="409"/>
      <c r="NWI74" s="410"/>
      <c r="NWJ74" s="411"/>
      <c r="NWK74" s="412"/>
      <c r="NWL74" s="406"/>
      <c r="NWM74" s="407"/>
      <c r="NWN74" s="408"/>
      <c r="NWO74" s="409"/>
      <c r="NWP74" s="410"/>
      <c r="NWQ74" s="411"/>
      <c r="NWR74" s="412"/>
      <c r="NWS74" s="406"/>
      <c r="NWT74" s="407"/>
      <c r="NWU74" s="408"/>
      <c r="NWV74" s="409"/>
      <c r="NWW74" s="410"/>
      <c r="NWX74" s="411"/>
      <c r="NWY74" s="412"/>
      <c r="NWZ74" s="406"/>
      <c r="NXA74" s="407"/>
      <c r="NXB74" s="408"/>
      <c r="NXC74" s="409"/>
      <c r="NXD74" s="410"/>
      <c r="NXE74" s="411"/>
      <c r="NXF74" s="412"/>
      <c r="NXG74" s="406"/>
      <c r="NXH74" s="407"/>
      <c r="NXI74" s="408"/>
      <c r="NXJ74" s="409"/>
      <c r="NXK74" s="410"/>
      <c r="NXL74" s="411"/>
      <c r="NXM74" s="412"/>
      <c r="NXN74" s="406"/>
      <c r="NXO74" s="407"/>
      <c r="NXP74" s="408"/>
      <c r="NXQ74" s="409"/>
      <c r="NXR74" s="410"/>
      <c r="NXS74" s="411"/>
      <c r="NXT74" s="412"/>
      <c r="NXU74" s="406"/>
      <c r="NXV74" s="407"/>
      <c r="NXW74" s="408"/>
      <c r="NXX74" s="409"/>
      <c r="NXY74" s="410"/>
      <c r="NXZ74" s="411"/>
      <c r="NYA74" s="412"/>
      <c r="NYB74" s="406"/>
      <c r="NYC74" s="407"/>
      <c r="NYD74" s="408"/>
      <c r="NYE74" s="409"/>
      <c r="NYF74" s="410"/>
      <c r="NYG74" s="411"/>
      <c r="NYH74" s="412"/>
      <c r="NYI74" s="406"/>
      <c r="NYJ74" s="407"/>
      <c r="NYK74" s="408"/>
      <c r="NYL74" s="409"/>
      <c r="NYM74" s="410"/>
      <c r="NYN74" s="411"/>
      <c r="NYO74" s="412"/>
      <c r="NYP74" s="406"/>
      <c r="NYQ74" s="407"/>
      <c r="NYR74" s="408"/>
      <c r="NYS74" s="409"/>
      <c r="NYT74" s="410"/>
      <c r="NYU74" s="411"/>
      <c r="NYV74" s="412"/>
      <c r="NYW74" s="406"/>
      <c r="NYX74" s="407"/>
      <c r="NYY74" s="408"/>
      <c r="NYZ74" s="409"/>
      <c r="NZA74" s="410"/>
      <c r="NZB74" s="411"/>
      <c r="NZC74" s="412"/>
      <c r="NZD74" s="406"/>
      <c r="NZE74" s="407"/>
      <c r="NZF74" s="408"/>
      <c r="NZG74" s="409"/>
      <c r="NZH74" s="410"/>
      <c r="NZI74" s="411"/>
      <c r="NZJ74" s="412"/>
      <c r="NZK74" s="406"/>
      <c r="NZL74" s="407"/>
      <c r="NZM74" s="408"/>
      <c r="NZN74" s="409"/>
      <c r="NZO74" s="410"/>
      <c r="NZP74" s="411"/>
      <c r="NZQ74" s="412"/>
      <c r="NZR74" s="406"/>
      <c r="NZS74" s="407"/>
      <c r="NZT74" s="408"/>
      <c r="NZU74" s="409"/>
      <c r="NZV74" s="410"/>
      <c r="NZW74" s="411"/>
      <c r="NZX74" s="412"/>
      <c r="NZY74" s="406"/>
      <c r="NZZ74" s="407"/>
      <c r="OAA74" s="408"/>
      <c r="OAB74" s="409"/>
      <c r="OAC74" s="410"/>
      <c r="OAD74" s="411"/>
      <c r="OAE74" s="412"/>
      <c r="OAF74" s="406"/>
      <c r="OAG74" s="407"/>
      <c r="OAH74" s="408"/>
      <c r="OAI74" s="409"/>
      <c r="OAJ74" s="410"/>
      <c r="OAK74" s="411"/>
      <c r="OAL74" s="412"/>
      <c r="OAM74" s="406"/>
      <c r="OAN74" s="407"/>
      <c r="OAO74" s="408"/>
      <c r="OAP74" s="409"/>
      <c r="OAQ74" s="410"/>
      <c r="OAR74" s="411"/>
      <c r="OAS74" s="412"/>
      <c r="OAT74" s="406"/>
      <c r="OAU74" s="407"/>
      <c r="OAV74" s="408"/>
      <c r="OAW74" s="409"/>
      <c r="OAX74" s="410"/>
      <c r="OAY74" s="411"/>
      <c r="OAZ74" s="412"/>
      <c r="OBA74" s="406"/>
      <c r="OBB74" s="407"/>
      <c r="OBC74" s="408"/>
      <c r="OBD74" s="409"/>
      <c r="OBE74" s="410"/>
      <c r="OBF74" s="411"/>
      <c r="OBG74" s="412"/>
      <c r="OBH74" s="406"/>
      <c r="OBI74" s="407"/>
      <c r="OBJ74" s="408"/>
      <c r="OBK74" s="409"/>
      <c r="OBL74" s="410"/>
      <c r="OBM74" s="411"/>
      <c r="OBN74" s="412"/>
      <c r="OBO74" s="406"/>
      <c r="OBP74" s="407"/>
      <c r="OBQ74" s="408"/>
      <c r="OBR74" s="409"/>
      <c r="OBS74" s="410"/>
      <c r="OBT74" s="411"/>
      <c r="OBU74" s="412"/>
      <c r="OBV74" s="406"/>
      <c r="OBW74" s="407"/>
      <c r="OBX74" s="408"/>
      <c r="OBY74" s="409"/>
      <c r="OBZ74" s="410"/>
      <c r="OCA74" s="411"/>
      <c r="OCB74" s="412"/>
      <c r="OCC74" s="406"/>
      <c r="OCD74" s="407"/>
      <c r="OCE74" s="408"/>
      <c r="OCF74" s="409"/>
      <c r="OCG74" s="410"/>
      <c r="OCH74" s="411"/>
      <c r="OCI74" s="412"/>
      <c r="OCJ74" s="406"/>
      <c r="OCK74" s="407"/>
      <c r="OCL74" s="408"/>
      <c r="OCM74" s="409"/>
      <c r="OCN74" s="410"/>
      <c r="OCO74" s="411"/>
      <c r="OCP74" s="412"/>
      <c r="OCQ74" s="406"/>
      <c r="OCR74" s="407"/>
      <c r="OCS74" s="408"/>
      <c r="OCT74" s="409"/>
      <c r="OCU74" s="410"/>
      <c r="OCV74" s="411"/>
      <c r="OCW74" s="412"/>
      <c r="OCX74" s="406"/>
      <c r="OCY74" s="407"/>
      <c r="OCZ74" s="408"/>
      <c r="ODA74" s="409"/>
      <c r="ODB74" s="410"/>
      <c r="ODC74" s="411"/>
      <c r="ODD74" s="412"/>
      <c r="ODE74" s="406"/>
      <c r="ODF74" s="407"/>
      <c r="ODG74" s="408"/>
      <c r="ODH74" s="409"/>
      <c r="ODI74" s="410"/>
      <c r="ODJ74" s="411"/>
      <c r="ODK74" s="412"/>
      <c r="ODL74" s="406"/>
      <c r="ODM74" s="407"/>
      <c r="ODN74" s="408"/>
      <c r="ODO74" s="409"/>
      <c r="ODP74" s="410"/>
      <c r="ODQ74" s="411"/>
      <c r="ODR74" s="412"/>
      <c r="ODS74" s="406"/>
      <c r="ODT74" s="407"/>
      <c r="ODU74" s="408"/>
      <c r="ODV74" s="409"/>
      <c r="ODW74" s="410"/>
      <c r="ODX74" s="411"/>
      <c r="ODY74" s="412"/>
      <c r="ODZ74" s="406"/>
      <c r="OEA74" s="407"/>
      <c r="OEB74" s="408"/>
      <c r="OEC74" s="409"/>
      <c r="OED74" s="410"/>
      <c r="OEE74" s="411"/>
      <c r="OEF74" s="412"/>
      <c r="OEG74" s="406"/>
      <c r="OEH74" s="407"/>
      <c r="OEI74" s="408"/>
      <c r="OEJ74" s="409"/>
      <c r="OEK74" s="410"/>
      <c r="OEL74" s="411"/>
      <c r="OEM74" s="412"/>
      <c r="OEN74" s="406"/>
      <c r="OEO74" s="407"/>
      <c r="OEP74" s="408"/>
      <c r="OEQ74" s="409"/>
      <c r="OER74" s="410"/>
      <c r="OES74" s="411"/>
      <c r="OET74" s="412"/>
      <c r="OEU74" s="406"/>
      <c r="OEV74" s="407"/>
      <c r="OEW74" s="408"/>
      <c r="OEX74" s="409"/>
      <c r="OEY74" s="410"/>
      <c r="OEZ74" s="411"/>
      <c r="OFA74" s="412"/>
      <c r="OFB74" s="406"/>
      <c r="OFC74" s="407"/>
      <c r="OFD74" s="408"/>
      <c r="OFE74" s="409"/>
      <c r="OFF74" s="410"/>
      <c r="OFG74" s="411"/>
      <c r="OFH74" s="412"/>
      <c r="OFI74" s="406"/>
      <c r="OFJ74" s="407"/>
      <c r="OFK74" s="408"/>
      <c r="OFL74" s="409"/>
      <c r="OFM74" s="410"/>
      <c r="OFN74" s="411"/>
      <c r="OFO74" s="412"/>
      <c r="OFP74" s="406"/>
      <c r="OFQ74" s="407"/>
      <c r="OFR74" s="408"/>
      <c r="OFS74" s="409"/>
      <c r="OFT74" s="410"/>
      <c r="OFU74" s="411"/>
      <c r="OFV74" s="412"/>
      <c r="OFW74" s="406"/>
      <c r="OFX74" s="407"/>
      <c r="OFY74" s="408"/>
      <c r="OFZ74" s="409"/>
      <c r="OGA74" s="410"/>
      <c r="OGB74" s="411"/>
      <c r="OGC74" s="412"/>
      <c r="OGD74" s="406"/>
      <c r="OGE74" s="407"/>
      <c r="OGF74" s="408"/>
      <c r="OGG74" s="409"/>
      <c r="OGH74" s="410"/>
      <c r="OGI74" s="411"/>
      <c r="OGJ74" s="412"/>
      <c r="OGK74" s="406"/>
      <c r="OGL74" s="407"/>
      <c r="OGM74" s="408"/>
      <c r="OGN74" s="409"/>
      <c r="OGO74" s="410"/>
      <c r="OGP74" s="411"/>
      <c r="OGQ74" s="412"/>
      <c r="OGR74" s="406"/>
      <c r="OGS74" s="407"/>
      <c r="OGT74" s="408"/>
      <c r="OGU74" s="409"/>
      <c r="OGV74" s="410"/>
      <c r="OGW74" s="411"/>
      <c r="OGX74" s="412"/>
      <c r="OGY74" s="406"/>
      <c r="OGZ74" s="407"/>
      <c r="OHA74" s="408"/>
      <c r="OHB74" s="409"/>
      <c r="OHC74" s="410"/>
      <c r="OHD74" s="411"/>
      <c r="OHE74" s="412"/>
      <c r="OHF74" s="406"/>
      <c r="OHG74" s="407"/>
      <c r="OHH74" s="408"/>
      <c r="OHI74" s="409"/>
      <c r="OHJ74" s="410"/>
      <c r="OHK74" s="411"/>
      <c r="OHL74" s="412"/>
      <c r="OHM74" s="406"/>
      <c r="OHN74" s="407"/>
      <c r="OHO74" s="408"/>
      <c r="OHP74" s="409"/>
      <c r="OHQ74" s="410"/>
      <c r="OHR74" s="411"/>
      <c r="OHS74" s="412"/>
      <c r="OHT74" s="406"/>
      <c r="OHU74" s="407"/>
      <c r="OHV74" s="408"/>
      <c r="OHW74" s="409"/>
      <c r="OHX74" s="410"/>
      <c r="OHY74" s="411"/>
      <c r="OHZ74" s="412"/>
      <c r="OIA74" s="406"/>
      <c r="OIB74" s="407"/>
      <c r="OIC74" s="408"/>
      <c r="OID74" s="409"/>
      <c r="OIE74" s="410"/>
      <c r="OIF74" s="411"/>
      <c r="OIG74" s="412"/>
      <c r="OIH74" s="406"/>
      <c r="OII74" s="407"/>
      <c r="OIJ74" s="408"/>
      <c r="OIK74" s="409"/>
      <c r="OIL74" s="410"/>
      <c r="OIM74" s="411"/>
      <c r="OIN74" s="412"/>
      <c r="OIO74" s="406"/>
      <c r="OIP74" s="407"/>
      <c r="OIQ74" s="408"/>
      <c r="OIR74" s="409"/>
      <c r="OIS74" s="410"/>
      <c r="OIT74" s="411"/>
      <c r="OIU74" s="412"/>
      <c r="OIV74" s="406"/>
      <c r="OIW74" s="407"/>
      <c r="OIX74" s="408"/>
      <c r="OIY74" s="409"/>
      <c r="OIZ74" s="410"/>
      <c r="OJA74" s="411"/>
      <c r="OJB74" s="412"/>
      <c r="OJC74" s="406"/>
      <c r="OJD74" s="407"/>
      <c r="OJE74" s="408"/>
      <c r="OJF74" s="409"/>
      <c r="OJG74" s="410"/>
      <c r="OJH74" s="411"/>
      <c r="OJI74" s="412"/>
      <c r="OJJ74" s="406"/>
      <c r="OJK74" s="407"/>
      <c r="OJL74" s="408"/>
      <c r="OJM74" s="409"/>
      <c r="OJN74" s="410"/>
      <c r="OJO74" s="411"/>
      <c r="OJP74" s="412"/>
      <c r="OJQ74" s="406"/>
      <c r="OJR74" s="407"/>
      <c r="OJS74" s="408"/>
      <c r="OJT74" s="409"/>
      <c r="OJU74" s="410"/>
      <c r="OJV74" s="411"/>
      <c r="OJW74" s="412"/>
      <c r="OJX74" s="406"/>
      <c r="OJY74" s="407"/>
      <c r="OJZ74" s="408"/>
      <c r="OKA74" s="409"/>
      <c r="OKB74" s="410"/>
      <c r="OKC74" s="411"/>
      <c r="OKD74" s="412"/>
      <c r="OKE74" s="406"/>
      <c r="OKF74" s="407"/>
      <c r="OKG74" s="408"/>
      <c r="OKH74" s="409"/>
      <c r="OKI74" s="410"/>
      <c r="OKJ74" s="411"/>
      <c r="OKK74" s="412"/>
      <c r="OKL74" s="406"/>
      <c r="OKM74" s="407"/>
      <c r="OKN74" s="408"/>
      <c r="OKO74" s="409"/>
      <c r="OKP74" s="410"/>
      <c r="OKQ74" s="411"/>
      <c r="OKR74" s="412"/>
      <c r="OKS74" s="406"/>
      <c r="OKT74" s="407"/>
      <c r="OKU74" s="408"/>
      <c r="OKV74" s="409"/>
      <c r="OKW74" s="410"/>
      <c r="OKX74" s="411"/>
      <c r="OKY74" s="412"/>
      <c r="OKZ74" s="406"/>
      <c r="OLA74" s="407"/>
      <c r="OLB74" s="408"/>
      <c r="OLC74" s="409"/>
      <c r="OLD74" s="410"/>
      <c r="OLE74" s="411"/>
      <c r="OLF74" s="412"/>
      <c r="OLG74" s="406"/>
      <c r="OLH74" s="407"/>
      <c r="OLI74" s="408"/>
      <c r="OLJ74" s="409"/>
      <c r="OLK74" s="410"/>
      <c r="OLL74" s="411"/>
      <c r="OLM74" s="412"/>
      <c r="OLN74" s="406"/>
      <c r="OLO74" s="407"/>
      <c r="OLP74" s="408"/>
      <c r="OLQ74" s="409"/>
      <c r="OLR74" s="410"/>
      <c r="OLS74" s="411"/>
      <c r="OLT74" s="412"/>
      <c r="OLU74" s="406"/>
      <c r="OLV74" s="407"/>
      <c r="OLW74" s="408"/>
      <c r="OLX74" s="409"/>
      <c r="OLY74" s="410"/>
      <c r="OLZ74" s="411"/>
      <c r="OMA74" s="412"/>
      <c r="OMB74" s="406"/>
      <c r="OMC74" s="407"/>
      <c r="OMD74" s="408"/>
      <c r="OME74" s="409"/>
      <c r="OMF74" s="410"/>
      <c r="OMG74" s="411"/>
      <c r="OMH74" s="412"/>
      <c r="OMI74" s="406"/>
      <c r="OMJ74" s="407"/>
      <c r="OMK74" s="408"/>
      <c r="OML74" s="409"/>
      <c r="OMM74" s="410"/>
      <c r="OMN74" s="411"/>
      <c r="OMO74" s="412"/>
      <c r="OMP74" s="406"/>
      <c r="OMQ74" s="407"/>
      <c r="OMR74" s="408"/>
      <c r="OMS74" s="409"/>
      <c r="OMT74" s="410"/>
      <c r="OMU74" s="411"/>
      <c r="OMV74" s="412"/>
      <c r="OMW74" s="406"/>
      <c r="OMX74" s="407"/>
      <c r="OMY74" s="408"/>
      <c r="OMZ74" s="409"/>
      <c r="ONA74" s="410"/>
      <c r="ONB74" s="411"/>
      <c r="ONC74" s="412"/>
      <c r="OND74" s="406"/>
      <c r="ONE74" s="407"/>
      <c r="ONF74" s="408"/>
      <c r="ONG74" s="409"/>
      <c r="ONH74" s="410"/>
      <c r="ONI74" s="411"/>
      <c r="ONJ74" s="412"/>
      <c r="ONK74" s="406"/>
      <c r="ONL74" s="407"/>
      <c r="ONM74" s="408"/>
      <c r="ONN74" s="409"/>
      <c r="ONO74" s="410"/>
      <c r="ONP74" s="411"/>
      <c r="ONQ74" s="412"/>
      <c r="ONR74" s="406"/>
      <c r="ONS74" s="407"/>
      <c r="ONT74" s="408"/>
      <c r="ONU74" s="409"/>
      <c r="ONV74" s="410"/>
      <c r="ONW74" s="411"/>
      <c r="ONX74" s="412"/>
      <c r="ONY74" s="406"/>
      <c r="ONZ74" s="407"/>
      <c r="OOA74" s="408"/>
      <c r="OOB74" s="409"/>
      <c r="OOC74" s="410"/>
      <c r="OOD74" s="411"/>
      <c r="OOE74" s="412"/>
      <c r="OOF74" s="406"/>
      <c r="OOG74" s="407"/>
      <c r="OOH74" s="408"/>
      <c r="OOI74" s="409"/>
      <c r="OOJ74" s="410"/>
      <c r="OOK74" s="411"/>
      <c r="OOL74" s="412"/>
      <c r="OOM74" s="406"/>
      <c r="OON74" s="407"/>
      <c r="OOO74" s="408"/>
      <c r="OOP74" s="409"/>
      <c r="OOQ74" s="410"/>
      <c r="OOR74" s="411"/>
      <c r="OOS74" s="412"/>
      <c r="OOT74" s="406"/>
      <c r="OOU74" s="407"/>
      <c r="OOV74" s="408"/>
      <c r="OOW74" s="409"/>
      <c r="OOX74" s="410"/>
      <c r="OOY74" s="411"/>
      <c r="OOZ74" s="412"/>
      <c r="OPA74" s="406"/>
      <c r="OPB74" s="407"/>
      <c r="OPC74" s="408"/>
      <c r="OPD74" s="409"/>
      <c r="OPE74" s="410"/>
      <c r="OPF74" s="411"/>
      <c r="OPG74" s="412"/>
      <c r="OPH74" s="406"/>
      <c r="OPI74" s="407"/>
      <c r="OPJ74" s="408"/>
      <c r="OPK74" s="409"/>
      <c r="OPL74" s="410"/>
      <c r="OPM74" s="411"/>
      <c r="OPN74" s="412"/>
      <c r="OPO74" s="406"/>
      <c r="OPP74" s="407"/>
      <c r="OPQ74" s="408"/>
      <c r="OPR74" s="409"/>
      <c r="OPS74" s="410"/>
      <c r="OPT74" s="411"/>
      <c r="OPU74" s="412"/>
      <c r="OPV74" s="406"/>
      <c r="OPW74" s="407"/>
      <c r="OPX74" s="408"/>
      <c r="OPY74" s="409"/>
      <c r="OPZ74" s="410"/>
      <c r="OQA74" s="411"/>
      <c r="OQB74" s="412"/>
      <c r="OQC74" s="406"/>
      <c r="OQD74" s="407"/>
      <c r="OQE74" s="408"/>
      <c r="OQF74" s="409"/>
      <c r="OQG74" s="410"/>
      <c r="OQH74" s="411"/>
      <c r="OQI74" s="412"/>
      <c r="OQJ74" s="406"/>
      <c r="OQK74" s="407"/>
      <c r="OQL74" s="408"/>
      <c r="OQM74" s="409"/>
      <c r="OQN74" s="410"/>
      <c r="OQO74" s="411"/>
      <c r="OQP74" s="412"/>
      <c r="OQQ74" s="406"/>
      <c r="OQR74" s="407"/>
      <c r="OQS74" s="408"/>
      <c r="OQT74" s="409"/>
      <c r="OQU74" s="410"/>
      <c r="OQV74" s="411"/>
      <c r="OQW74" s="412"/>
      <c r="OQX74" s="406"/>
      <c r="OQY74" s="407"/>
      <c r="OQZ74" s="408"/>
      <c r="ORA74" s="409"/>
      <c r="ORB74" s="410"/>
      <c r="ORC74" s="411"/>
      <c r="ORD74" s="412"/>
      <c r="ORE74" s="406"/>
      <c r="ORF74" s="407"/>
      <c r="ORG74" s="408"/>
      <c r="ORH74" s="409"/>
      <c r="ORI74" s="410"/>
      <c r="ORJ74" s="411"/>
      <c r="ORK74" s="412"/>
      <c r="ORL74" s="406"/>
      <c r="ORM74" s="407"/>
      <c r="ORN74" s="408"/>
      <c r="ORO74" s="409"/>
      <c r="ORP74" s="410"/>
      <c r="ORQ74" s="411"/>
      <c r="ORR74" s="412"/>
      <c r="ORS74" s="406"/>
      <c r="ORT74" s="407"/>
      <c r="ORU74" s="408"/>
      <c r="ORV74" s="409"/>
      <c r="ORW74" s="410"/>
      <c r="ORX74" s="411"/>
      <c r="ORY74" s="412"/>
      <c r="ORZ74" s="406"/>
      <c r="OSA74" s="407"/>
      <c r="OSB74" s="408"/>
      <c r="OSC74" s="409"/>
      <c r="OSD74" s="410"/>
      <c r="OSE74" s="411"/>
      <c r="OSF74" s="412"/>
      <c r="OSG74" s="406"/>
      <c r="OSH74" s="407"/>
      <c r="OSI74" s="408"/>
      <c r="OSJ74" s="409"/>
      <c r="OSK74" s="410"/>
      <c r="OSL74" s="411"/>
      <c r="OSM74" s="412"/>
      <c r="OSN74" s="406"/>
      <c r="OSO74" s="407"/>
      <c r="OSP74" s="408"/>
      <c r="OSQ74" s="409"/>
      <c r="OSR74" s="410"/>
      <c r="OSS74" s="411"/>
      <c r="OST74" s="412"/>
      <c r="OSU74" s="406"/>
      <c r="OSV74" s="407"/>
      <c r="OSW74" s="408"/>
      <c r="OSX74" s="409"/>
      <c r="OSY74" s="410"/>
      <c r="OSZ74" s="411"/>
      <c r="OTA74" s="412"/>
      <c r="OTB74" s="406"/>
      <c r="OTC74" s="407"/>
      <c r="OTD74" s="408"/>
      <c r="OTE74" s="409"/>
      <c r="OTF74" s="410"/>
      <c r="OTG74" s="411"/>
      <c r="OTH74" s="412"/>
      <c r="OTI74" s="406"/>
      <c r="OTJ74" s="407"/>
      <c r="OTK74" s="408"/>
      <c r="OTL74" s="409"/>
      <c r="OTM74" s="410"/>
      <c r="OTN74" s="411"/>
      <c r="OTO74" s="412"/>
      <c r="OTP74" s="406"/>
      <c r="OTQ74" s="407"/>
      <c r="OTR74" s="408"/>
      <c r="OTS74" s="409"/>
      <c r="OTT74" s="410"/>
      <c r="OTU74" s="411"/>
      <c r="OTV74" s="412"/>
      <c r="OTW74" s="406"/>
      <c r="OTX74" s="407"/>
      <c r="OTY74" s="408"/>
      <c r="OTZ74" s="409"/>
      <c r="OUA74" s="410"/>
      <c r="OUB74" s="411"/>
      <c r="OUC74" s="412"/>
      <c r="OUD74" s="406"/>
      <c r="OUE74" s="407"/>
      <c r="OUF74" s="408"/>
      <c r="OUG74" s="409"/>
      <c r="OUH74" s="410"/>
      <c r="OUI74" s="411"/>
      <c r="OUJ74" s="412"/>
      <c r="OUK74" s="406"/>
      <c r="OUL74" s="407"/>
      <c r="OUM74" s="408"/>
      <c r="OUN74" s="409"/>
      <c r="OUO74" s="410"/>
      <c r="OUP74" s="411"/>
      <c r="OUQ74" s="412"/>
      <c r="OUR74" s="406"/>
      <c r="OUS74" s="407"/>
      <c r="OUT74" s="408"/>
      <c r="OUU74" s="409"/>
      <c r="OUV74" s="410"/>
      <c r="OUW74" s="411"/>
      <c r="OUX74" s="412"/>
      <c r="OUY74" s="406"/>
      <c r="OUZ74" s="407"/>
      <c r="OVA74" s="408"/>
      <c r="OVB74" s="409"/>
      <c r="OVC74" s="410"/>
      <c r="OVD74" s="411"/>
      <c r="OVE74" s="412"/>
      <c r="OVF74" s="406"/>
      <c r="OVG74" s="407"/>
      <c r="OVH74" s="408"/>
      <c r="OVI74" s="409"/>
      <c r="OVJ74" s="410"/>
      <c r="OVK74" s="411"/>
      <c r="OVL74" s="412"/>
      <c r="OVM74" s="406"/>
      <c r="OVN74" s="407"/>
      <c r="OVO74" s="408"/>
      <c r="OVP74" s="409"/>
      <c r="OVQ74" s="410"/>
      <c r="OVR74" s="411"/>
      <c r="OVS74" s="412"/>
      <c r="OVT74" s="406"/>
      <c r="OVU74" s="407"/>
      <c r="OVV74" s="408"/>
      <c r="OVW74" s="409"/>
      <c r="OVX74" s="410"/>
      <c r="OVY74" s="411"/>
      <c r="OVZ74" s="412"/>
      <c r="OWA74" s="406"/>
      <c r="OWB74" s="407"/>
      <c r="OWC74" s="408"/>
      <c r="OWD74" s="409"/>
      <c r="OWE74" s="410"/>
      <c r="OWF74" s="411"/>
      <c r="OWG74" s="412"/>
      <c r="OWH74" s="406"/>
      <c r="OWI74" s="407"/>
      <c r="OWJ74" s="408"/>
      <c r="OWK74" s="409"/>
      <c r="OWL74" s="410"/>
      <c r="OWM74" s="411"/>
      <c r="OWN74" s="412"/>
      <c r="OWO74" s="406"/>
      <c r="OWP74" s="407"/>
      <c r="OWQ74" s="408"/>
      <c r="OWR74" s="409"/>
      <c r="OWS74" s="410"/>
      <c r="OWT74" s="411"/>
      <c r="OWU74" s="412"/>
      <c r="OWV74" s="406"/>
      <c r="OWW74" s="407"/>
      <c r="OWX74" s="408"/>
      <c r="OWY74" s="409"/>
      <c r="OWZ74" s="410"/>
      <c r="OXA74" s="411"/>
      <c r="OXB74" s="412"/>
      <c r="OXC74" s="406"/>
      <c r="OXD74" s="407"/>
      <c r="OXE74" s="408"/>
      <c r="OXF74" s="409"/>
      <c r="OXG74" s="410"/>
      <c r="OXH74" s="411"/>
      <c r="OXI74" s="412"/>
      <c r="OXJ74" s="406"/>
      <c r="OXK74" s="407"/>
      <c r="OXL74" s="408"/>
      <c r="OXM74" s="409"/>
      <c r="OXN74" s="410"/>
      <c r="OXO74" s="411"/>
      <c r="OXP74" s="412"/>
      <c r="OXQ74" s="406"/>
      <c r="OXR74" s="407"/>
      <c r="OXS74" s="408"/>
      <c r="OXT74" s="409"/>
      <c r="OXU74" s="410"/>
      <c r="OXV74" s="411"/>
      <c r="OXW74" s="412"/>
      <c r="OXX74" s="406"/>
      <c r="OXY74" s="407"/>
      <c r="OXZ74" s="408"/>
      <c r="OYA74" s="409"/>
      <c r="OYB74" s="410"/>
      <c r="OYC74" s="411"/>
      <c r="OYD74" s="412"/>
      <c r="OYE74" s="406"/>
      <c r="OYF74" s="407"/>
      <c r="OYG74" s="408"/>
      <c r="OYH74" s="409"/>
      <c r="OYI74" s="410"/>
      <c r="OYJ74" s="411"/>
      <c r="OYK74" s="412"/>
      <c r="OYL74" s="406"/>
      <c r="OYM74" s="407"/>
      <c r="OYN74" s="408"/>
      <c r="OYO74" s="409"/>
      <c r="OYP74" s="410"/>
      <c r="OYQ74" s="411"/>
      <c r="OYR74" s="412"/>
      <c r="OYS74" s="406"/>
      <c r="OYT74" s="407"/>
      <c r="OYU74" s="408"/>
      <c r="OYV74" s="409"/>
      <c r="OYW74" s="410"/>
      <c r="OYX74" s="411"/>
      <c r="OYY74" s="412"/>
      <c r="OYZ74" s="406"/>
      <c r="OZA74" s="407"/>
      <c r="OZB74" s="408"/>
      <c r="OZC74" s="409"/>
      <c r="OZD74" s="410"/>
      <c r="OZE74" s="411"/>
      <c r="OZF74" s="412"/>
      <c r="OZG74" s="406"/>
      <c r="OZH74" s="407"/>
      <c r="OZI74" s="408"/>
      <c r="OZJ74" s="409"/>
      <c r="OZK74" s="410"/>
      <c r="OZL74" s="411"/>
      <c r="OZM74" s="412"/>
      <c r="OZN74" s="406"/>
      <c r="OZO74" s="407"/>
      <c r="OZP74" s="408"/>
      <c r="OZQ74" s="409"/>
      <c r="OZR74" s="410"/>
      <c r="OZS74" s="411"/>
      <c r="OZT74" s="412"/>
      <c r="OZU74" s="406"/>
      <c r="OZV74" s="407"/>
      <c r="OZW74" s="408"/>
      <c r="OZX74" s="409"/>
      <c r="OZY74" s="410"/>
      <c r="OZZ74" s="411"/>
      <c r="PAA74" s="412"/>
      <c r="PAB74" s="406"/>
      <c r="PAC74" s="407"/>
      <c r="PAD74" s="408"/>
      <c r="PAE74" s="409"/>
      <c r="PAF74" s="410"/>
      <c r="PAG74" s="411"/>
      <c r="PAH74" s="412"/>
      <c r="PAI74" s="406"/>
      <c r="PAJ74" s="407"/>
      <c r="PAK74" s="408"/>
      <c r="PAL74" s="409"/>
      <c r="PAM74" s="410"/>
      <c r="PAN74" s="411"/>
      <c r="PAO74" s="412"/>
      <c r="PAP74" s="406"/>
      <c r="PAQ74" s="407"/>
      <c r="PAR74" s="408"/>
      <c r="PAS74" s="409"/>
      <c r="PAT74" s="410"/>
      <c r="PAU74" s="411"/>
      <c r="PAV74" s="412"/>
      <c r="PAW74" s="406"/>
      <c r="PAX74" s="407"/>
      <c r="PAY74" s="408"/>
      <c r="PAZ74" s="409"/>
      <c r="PBA74" s="410"/>
      <c r="PBB74" s="411"/>
      <c r="PBC74" s="412"/>
      <c r="PBD74" s="406"/>
      <c r="PBE74" s="407"/>
      <c r="PBF74" s="408"/>
      <c r="PBG74" s="409"/>
      <c r="PBH74" s="410"/>
      <c r="PBI74" s="411"/>
      <c r="PBJ74" s="412"/>
      <c r="PBK74" s="406"/>
      <c r="PBL74" s="407"/>
      <c r="PBM74" s="408"/>
      <c r="PBN74" s="409"/>
      <c r="PBO74" s="410"/>
      <c r="PBP74" s="411"/>
      <c r="PBQ74" s="412"/>
      <c r="PBR74" s="406"/>
      <c r="PBS74" s="407"/>
      <c r="PBT74" s="408"/>
      <c r="PBU74" s="409"/>
      <c r="PBV74" s="410"/>
      <c r="PBW74" s="411"/>
      <c r="PBX74" s="412"/>
      <c r="PBY74" s="406"/>
      <c r="PBZ74" s="407"/>
      <c r="PCA74" s="408"/>
      <c r="PCB74" s="409"/>
      <c r="PCC74" s="410"/>
      <c r="PCD74" s="411"/>
      <c r="PCE74" s="412"/>
      <c r="PCF74" s="406"/>
      <c r="PCG74" s="407"/>
      <c r="PCH74" s="408"/>
      <c r="PCI74" s="409"/>
      <c r="PCJ74" s="410"/>
      <c r="PCK74" s="411"/>
      <c r="PCL74" s="412"/>
      <c r="PCM74" s="406"/>
      <c r="PCN74" s="407"/>
      <c r="PCO74" s="408"/>
      <c r="PCP74" s="409"/>
      <c r="PCQ74" s="410"/>
      <c r="PCR74" s="411"/>
      <c r="PCS74" s="412"/>
      <c r="PCT74" s="406"/>
      <c r="PCU74" s="407"/>
      <c r="PCV74" s="408"/>
      <c r="PCW74" s="409"/>
      <c r="PCX74" s="410"/>
      <c r="PCY74" s="411"/>
      <c r="PCZ74" s="412"/>
      <c r="PDA74" s="406"/>
      <c r="PDB74" s="407"/>
      <c r="PDC74" s="408"/>
      <c r="PDD74" s="409"/>
      <c r="PDE74" s="410"/>
      <c r="PDF74" s="411"/>
      <c r="PDG74" s="412"/>
      <c r="PDH74" s="406"/>
      <c r="PDI74" s="407"/>
      <c r="PDJ74" s="408"/>
      <c r="PDK74" s="409"/>
      <c r="PDL74" s="410"/>
      <c r="PDM74" s="411"/>
      <c r="PDN74" s="412"/>
      <c r="PDO74" s="406"/>
      <c r="PDP74" s="407"/>
      <c r="PDQ74" s="408"/>
      <c r="PDR74" s="409"/>
      <c r="PDS74" s="410"/>
      <c r="PDT74" s="411"/>
      <c r="PDU74" s="412"/>
      <c r="PDV74" s="406"/>
      <c r="PDW74" s="407"/>
      <c r="PDX74" s="408"/>
      <c r="PDY74" s="409"/>
      <c r="PDZ74" s="410"/>
      <c r="PEA74" s="411"/>
      <c r="PEB74" s="412"/>
      <c r="PEC74" s="406"/>
      <c r="PED74" s="407"/>
      <c r="PEE74" s="408"/>
      <c r="PEF74" s="409"/>
      <c r="PEG74" s="410"/>
      <c r="PEH74" s="411"/>
      <c r="PEI74" s="412"/>
      <c r="PEJ74" s="406"/>
      <c r="PEK74" s="407"/>
      <c r="PEL74" s="408"/>
      <c r="PEM74" s="409"/>
      <c r="PEN74" s="410"/>
      <c r="PEO74" s="411"/>
      <c r="PEP74" s="412"/>
      <c r="PEQ74" s="406"/>
      <c r="PER74" s="407"/>
      <c r="PES74" s="408"/>
      <c r="PET74" s="409"/>
      <c r="PEU74" s="410"/>
      <c r="PEV74" s="411"/>
      <c r="PEW74" s="412"/>
      <c r="PEX74" s="406"/>
      <c r="PEY74" s="407"/>
      <c r="PEZ74" s="408"/>
      <c r="PFA74" s="409"/>
      <c r="PFB74" s="410"/>
      <c r="PFC74" s="411"/>
      <c r="PFD74" s="412"/>
      <c r="PFE74" s="406"/>
      <c r="PFF74" s="407"/>
      <c r="PFG74" s="408"/>
      <c r="PFH74" s="409"/>
      <c r="PFI74" s="410"/>
      <c r="PFJ74" s="411"/>
      <c r="PFK74" s="412"/>
      <c r="PFL74" s="406"/>
      <c r="PFM74" s="407"/>
      <c r="PFN74" s="408"/>
      <c r="PFO74" s="409"/>
      <c r="PFP74" s="410"/>
      <c r="PFQ74" s="411"/>
      <c r="PFR74" s="412"/>
      <c r="PFS74" s="406"/>
      <c r="PFT74" s="407"/>
      <c r="PFU74" s="408"/>
      <c r="PFV74" s="409"/>
      <c r="PFW74" s="410"/>
      <c r="PFX74" s="411"/>
      <c r="PFY74" s="412"/>
      <c r="PFZ74" s="406"/>
      <c r="PGA74" s="407"/>
      <c r="PGB74" s="408"/>
      <c r="PGC74" s="409"/>
      <c r="PGD74" s="410"/>
      <c r="PGE74" s="411"/>
      <c r="PGF74" s="412"/>
      <c r="PGG74" s="406"/>
      <c r="PGH74" s="407"/>
      <c r="PGI74" s="408"/>
      <c r="PGJ74" s="409"/>
      <c r="PGK74" s="410"/>
      <c r="PGL74" s="411"/>
      <c r="PGM74" s="412"/>
      <c r="PGN74" s="406"/>
      <c r="PGO74" s="407"/>
      <c r="PGP74" s="408"/>
      <c r="PGQ74" s="409"/>
      <c r="PGR74" s="410"/>
      <c r="PGS74" s="411"/>
      <c r="PGT74" s="412"/>
      <c r="PGU74" s="406"/>
      <c r="PGV74" s="407"/>
      <c r="PGW74" s="408"/>
      <c r="PGX74" s="409"/>
      <c r="PGY74" s="410"/>
      <c r="PGZ74" s="411"/>
      <c r="PHA74" s="412"/>
      <c r="PHB74" s="406"/>
      <c r="PHC74" s="407"/>
      <c r="PHD74" s="408"/>
      <c r="PHE74" s="409"/>
      <c r="PHF74" s="410"/>
      <c r="PHG74" s="411"/>
      <c r="PHH74" s="412"/>
      <c r="PHI74" s="406"/>
      <c r="PHJ74" s="407"/>
      <c r="PHK74" s="408"/>
      <c r="PHL74" s="409"/>
      <c r="PHM74" s="410"/>
      <c r="PHN74" s="411"/>
      <c r="PHO74" s="412"/>
      <c r="PHP74" s="406"/>
      <c r="PHQ74" s="407"/>
      <c r="PHR74" s="408"/>
      <c r="PHS74" s="409"/>
      <c r="PHT74" s="410"/>
      <c r="PHU74" s="411"/>
      <c r="PHV74" s="412"/>
      <c r="PHW74" s="406"/>
      <c r="PHX74" s="407"/>
      <c r="PHY74" s="408"/>
      <c r="PHZ74" s="409"/>
      <c r="PIA74" s="410"/>
      <c r="PIB74" s="411"/>
      <c r="PIC74" s="412"/>
      <c r="PID74" s="406"/>
      <c r="PIE74" s="407"/>
      <c r="PIF74" s="408"/>
      <c r="PIG74" s="409"/>
      <c r="PIH74" s="410"/>
      <c r="PII74" s="411"/>
      <c r="PIJ74" s="412"/>
      <c r="PIK74" s="406"/>
      <c r="PIL74" s="407"/>
      <c r="PIM74" s="408"/>
      <c r="PIN74" s="409"/>
      <c r="PIO74" s="410"/>
      <c r="PIP74" s="411"/>
      <c r="PIQ74" s="412"/>
      <c r="PIR74" s="406"/>
      <c r="PIS74" s="407"/>
      <c r="PIT74" s="408"/>
      <c r="PIU74" s="409"/>
      <c r="PIV74" s="410"/>
      <c r="PIW74" s="411"/>
      <c r="PIX74" s="412"/>
      <c r="PIY74" s="406"/>
      <c r="PIZ74" s="407"/>
      <c r="PJA74" s="408"/>
      <c r="PJB74" s="409"/>
      <c r="PJC74" s="410"/>
      <c r="PJD74" s="411"/>
      <c r="PJE74" s="412"/>
      <c r="PJF74" s="406"/>
      <c r="PJG74" s="407"/>
      <c r="PJH74" s="408"/>
      <c r="PJI74" s="409"/>
      <c r="PJJ74" s="410"/>
      <c r="PJK74" s="411"/>
      <c r="PJL74" s="412"/>
      <c r="PJM74" s="406"/>
      <c r="PJN74" s="407"/>
      <c r="PJO74" s="408"/>
      <c r="PJP74" s="409"/>
      <c r="PJQ74" s="410"/>
      <c r="PJR74" s="411"/>
      <c r="PJS74" s="412"/>
      <c r="PJT74" s="406"/>
      <c r="PJU74" s="407"/>
      <c r="PJV74" s="408"/>
      <c r="PJW74" s="409"/>
      <c r="PJX74" s="410"/>
      <c r="PJY74" s="411"/>
      <c r="PJZ74" s="412"/>
      <c r="PKA74" s="406"/>
      <c r="PKB74" s="407"/>
      <c r="PKC74" s="408"/>
      <c r="PKD74" s="409"/>
      <c r="PKE74" s="410"/>
      <c r="PKF74" s="411"/>
      <c r="PKG74" s="412"/>
      <c r="PKH74" s="406"/>
      <c r="PKI74" s="407"/>
      <c r="PKJ74" s="408"/>
      <c r="PKK74" s="409"/>
      <c r="PKL74" s="410"/>
      <c r="PKM74" s="411"/>
      <c r="PKN74" s="412"/>
      <c r="PKO74" s="406"/>
      <c r="PKP74" s="407"/>
      <c r="PKQ74" s="408"/>
      <c r="PKR74" s="409"/>
      <c r="PKS74" s="410"/>
      <c r="PKT74" s="411"/>
      <c r="PKU74" s="412"/>
      <c r="PKV74" s="406"/>
      <c r="PKW74" s="407"/>
      <c r="PKX74" s="408"/>
      <c r="PKY74" s="409"/>
      <c r="PKZ74" s="410"/>
      <c r="PLA74" s="411"/>
      <c r="PLB74" s="412"/>
      <c r="PLC74" s="406"/>
      <c r="PLD74" s="407"/>
      <c r="PLE74" s="408"/>
      <c r="PLF74" s="409"/>
      <c r="PLG74" s="410"/>
      <c r="PLH74" s="411"/>
      <c r="PLI74" s="412"/>
      <c r="PLJ74" s="406"/>
      <c r="PLK74" s="407"/>
      <c r="PLL74" s="408"/>
      <c r="PLM74" s="409"/>
      <c r="PLN74" s="410"/>
      <c r="PLO74" s="411"/>
      <c r="PLP74" s="412"/>
      <c r="PLQ74" s="406"/>
      <c r="PLR74" s="407"/>
      <c r="PLS74" s="408"/>
      <c r="PLT74" s="409"/>
      <c r="PLU74" s="410"/>
      <c r="PLV74" s="411"/>
      <c r="PLW74" s="412"/>
      <c r="PLX74" s="406"/>
      <c r="PLY74" s="407"/>
      <c r="PLZ74" s="408"/>
      <c r="PMA74" s="409"/>
      <c r="PMB74" s="410"/>
      <c r="PMC74" s="411"/>
      <c r="PMD74" s="412"/>
      <c r="PME74" s="406"/>
      <c r="PMF74" s="407"/>
      <c r="PMG74" s="408"/>
      <c r="PMH74" s="409"/>
      <c r="PMI74" s="410"/>
      <c r="PMJ74" s="411"/>
      <c r="PMK74" s="412"/>
      <c r="PML74" s="406"/>
      <c r="PMM74" s="407"/>
      <c r="PMN74" s="408"/>
      <c r="PMO74" s="409"/>
      <c r="PMP74" s="410"/>
      <c r="PMQ74" s="411"/>
      <c r="PMR74" s="412"/>
      <c r="PMS74" s="406"/>
      <c r="PMT74" s="407"/>
      <c r="PMU74" s="408"/>
      <c r="PMV74" s="409"/>
      <c r="PMW74" s="410"/>
      <c r="PMX74" s="411"/>
      <c r="PMY74" s="412"/>
      <c r="PMZ74" s="406"/>
      <c r="PNA74" s="407"/>
      <c r="PNB74" s="408"/>
      <c r="PNC74" s="409"/>
      <c r="PND74" s="410"/>
      <c r="PNE74" s="411"/>
      <c r="PNF74" s="412"/>
      <c r="PNG74" s="406"/>
      <c r="PNH74" s="407"/>
      <c r="PNI74" s="408"/>
      <c r="PNJ74" s="409"/>
      <c r="PNK74" s="410"/>
      <c r="PNL74" s="411"/>
      <c r="PNM74" s="412"/>
      <c r="PNN74" s="406"/>
      <c r="PNO74" s="407"/>
      <c r="PNP74" s="408"/>
      <c r="PNQ74" s="409"/>
      <c r="PNR74" s="410"/>
      <c r="PNS74" s="411"/>
      <c r="PNT74" s="412"/>
      <c r="PNU74" s="406"/>
      <c r="PNV74" s="407"/>
      <c r="PNW74" s="408"/>
      <c r="PNX74" s="409"/>
      <c r="PNY74" s="410"/>
      <c r="PNZ74" s="411"/>
      <c r="POA74" s="412"/>
      <c r="POB74" s="406"/>
      <c r="POC74" s="407"/>
      <c r="POD74" s="408"/>
      <c r="POE74" s="409"/>
      <c r="POF74" s="410"/>
      <c r="POG74" s="411"/>
      <c r="POH74" s="412"/>
      <c r="POI74" s="406"/>
      <c r="POJ74" s="407"/>
      <c r="POK74" s="408"/>
      <c r="POL74" s="409"/>
      <c r="POM74" s="410"/>
      <c r="PON74" s="411"/>
      <c r="POO74" s="412"/>
      <c r="POP74" s="406"/>
      <c r="POQ74" s="407"/>
      <c r="POR74" s="408"/>
      <c r="POS74" s="409"/>
      <c r="POT74" s="410"/>
      <c r="POU74" s="411"/>
      <c r="POV74" s="412"/>
      <c r="POW74" s="406"/>
      <c r="POX74" s="407"/>
      <c r="POY74" s="408"/>
      <c r="POZ74" s="409"/>
      <c r="PPA74" s="410"/>
      <c r="PPB74" s="411"/>
      <c r="PPC74" s="412"/>
      <c r="PPD74" s="406"/>
      <c r="PPE74" s="407"/>
      <c r="PPF74" s="408"/>
      <c r="PPG74" s="409"/>
      <c r="PPH74" s="410"/>
      <c r="PPI74" s="411"/>
      <c r="PPJ74" s="412"/>
      <c r="PPK74" s="406"/>
      <c r="PPL74" s="407"/>
      <c r="PPM74" s="408"/>
      <c r="PPN74" s="409"/>
      <c r="PPO74" s="410"/>
      <c r="PPP74" s="411"/>
      <c r="PPQ74" s="412"/>
      <c r="PPR74" s="406"/>
      <c r="PPS74" s="407"/>
      <c r="PPT74" s="408"/>
      <c r="PPU74" s="409"/>
      <c r="PPV74" s="410"/>
      <c r="PPW74" s="411"/>
      <c r="PPX74" s="412"/>
      <c r="PPY74" s="406"/>
      <c r="PPZ74" s="407"/>
      <c r="PQA74" s="408"/>
      <c r="PQB74" s="409"/>
      <c r="PQC74" s="410"/>
      <c r="PQD74" s="411"/>
      <c r="PQE74" s="412"/>
      <c r="PQF74" s="406"/>
      <c r="PQG74" s="407"/>
      <c r="PQH74" s="408"/>
      <c r="PQI74" s="409"/>
      <c r="PQJ74" s="410"/>
      <c r="PQK74" s="411"/>
      <c r="PQL74" s="412"/>
      <c r="PQM74" s="406"/>
      <c r="PQN74" s="407"/>
      <c r="PQO74" s="408"/>
      <c r="PQP74" s="409"/>
      <c r="PQQ74" s="410"/>
      <c r="PQR74" s="411"/>
      <c r="PQS74" s="412"/>
      <c r="PQT74" s="406"/>
      <c r="PQU74" s="407"/>
      <c r="PQV74" s="408"/>
      <c r="PQW74" s="409"/>
      <c r="PQX74" s="410"/>
      <c r="PQY74" s="411"/>
      <c r="PQZ74" s="412"/>
      <c r="PRA74" s="406"/>
      <c r="PRB74" s="407"/>
      <c r="PRC74" s="408"/>
      <c r="PRD74" s="409"/>
      <c r="PRE74" s="410"/>
      <c r="PRF74" s="411"/>
      <c r="PRG74" s="412"/>
      <c r="PRH74" s="406"/>
      <c r="PRI74" s="407"/>
      <c r="PRJ74" s="408"/>
      <c r="PRK74" s="409"/>
      <c r="PRL74" s="410"/>
      <c r="PRM74" s="411"/>
      <c r="PRN74" s="412"/>
      <c r="PRO74" s="406"/>
      <c r="PRP74" s="407"/>
      <c r="PRQ74" s="408"/>
      <c r="PRR74" s="409"/>
      <c r="PRS74" s="410"/>
      <c r="PRT74" s="411"/>
      <c r="PRU74" s="412"/>
      <c r="PRV74" s="406"/>
      <c r="PRW74" s="407"/>
      <c r="PRX74" s="408"/>
      <c r="PRY74" s="409"/>
      <c r="PRZ74" s="410"/>
      <c r="PSA74" s="411"/>
      <c r="PSB74" s="412"/>
      <c r="PSC74" s="406"/>
      <c r="PSD74" s="407"/>
      <c r="PSE74" s="408"/>
      <c r="PSF74" s="409"/>
      <c r="PSG74" s="410"/>
      <c r="PSH74" s="411"/>
      <c r="PSI74" s="412"/>
      <c r="PSJ74" s="406"/>
      <c r="PSK74" s="407"/>
      <c r="PSL74" s="408"/>
      <c r="PSM74" s="409"/>
      <c r="PSN74" s="410"/>
      <c r="PSO74" s="411"/>
      <c r="PSP74" s="412"/>
      <c r="PSQ74" s="406"/>
      <c r="PSR74" s="407"/>
      <c r="PSS74" s="408"/>
      <c r="PST74" s="409"/>
      <c r="PSU74" s="410"/>
      <c r="PSV74" s="411"/>
      <c r="PSW74" s="412"/>
      <c r="PSX74" s="406"/>
      <c r="PSY74" s="407"/>
      <c r="PSZ74" s="408"/>
      <c r="PTA74" s="409"/>
      <c r="PTB74" s="410"/>
      <c r="PTC74" s="411"/>
      <c r="PTD74" s="412"/>
      <c r="PTE74" s="406"/>
      <c r="PTF74" s="407"/>
      <c r="PTG74" s="408"/>
      <c r="PTH74" s="409"/>
      <c r="PTI74" s="410"/>
      <c r="PTJ74" s="411"/>
      <c r="PTK74" s="412"/>
      <c r="PTL74" s="406"/>
      <c r="PTM74" s="407"/>
      <c r="PTN74" s="408"/>
      <c r="PTO74" s="409"/>
      <c r="PTP74" s="410"/>
      <c r="PTQ74" s="411"/>
      <c r="PTR74" s="412"/>
      <c r="PTS74" s="406"/>
      <c r="PTT74" s="407"/>
      <c r="PTU74" s="408"/>
      <c r="PTV74" s="409"/>
      <c r="PTW74" s="410"/>
      <c r="PTX74" s="411"/>
      <c r="PTY74" s="412"/>
      <c r="PTZ74" s="406"/>
      <c r="PUA74" s="407"/>
      <c r="PUB74" s="408"/>
      <c r="PUC74" s="409"/>
      <c r="PUD74" s="410"/>
      <c r="PUE74" s="411"/>
      <c r="PUF74" s="412"/>
      <c r="PUG74" s="406"/>
      <c r="PUH74" s="407"/>
      <c r="PUI74" s="408"/>
      <c r="PUJ74" s="409"/>
      <c r="PUK74" s="410"/>
      <c r="PUL74" s="411"/>
      <c r="PUM74" s="412"/>
      <c r="PUN74" s="406"/>
      <c r="PUO74" s="407"/>
      <c r="PUP74" s="408"/>
      <c r="PUQ74" s="409"/>
      <c r="PUR74" s="410"/>
      <c r="PUS74" s="411"/>
      <c r="PUT74" s="412"/>
      <c r="PUU74" s="406"/>
      <c r="PUV74" s="407"/>
      <c r="PUW74" s="408"/>
      <c r="PUX74" s="409"/>
      <c r="PUY74" s="410"/>
      <c r="PUZ74" s="411"/>
      <c r="PVA74" s="412"/>
      <c r="PVB74" s="406"/>
      <c r="PVC74" s="407"/>
      <c r="PVD74" s="408"/>
      <c r="PVE74" s="409"/>
      <c r="PVF74" s="410"/>
      <c r="PVG74" s="411"/>
      <c r="PVH74" s="412"/>
      <c r="PVI74" s="406"/>
      <c r="PVJ74" s="407"/>
      <c r="PVK74" s="408"/>
      <c r="PVL74" s="409"/>
      <c r="PVM74" s="410"/>
      <c r="PVN74" s="411"/>
      <c r="PVO74" s="412"/>
      <c r="PVP74" s="406"/>
      <c r="PVQ74" s="407"/>
      <c r="PVR74" s="408"/>
      <c r="PVS74" s="409"/>
      <c r="PVT74" s="410"/>
      <c r="PVU74" s="411"/>
      <c r="PVV74" s="412"/>
      <c r="PVW74" s="406"/>
      <c r="PVX74" s="407"/>
      <c r="PVY74" s="408"/>
      <c r="PVZ74" s="409"/>
      <c r="PWA74" s="410"/>
      <c r="PWB74" s="411"/>
      <c r="PWC74" s="412"/>
      <c r="PWD74" s="406"/>
      <c r="PWE74" s="407"/>
      <c r="PWF74" s="408"/>
      <c r="PWG74" s="409"/>
      <c r="PWH74" s="410"/>
      <c r="PWI74" s="411"/>
      <c r="PWJ74" s="412"/>
      <c r="PWK74" s="406"/>
      <c r="PWL74" s="407"/>
      <c r="PWM74" s="408"/>
      <c r="PWN74" s="409"/>
      <c r="PWO74" s="410"/>
      <c r="PWP74" s="411"/>
      <c r="PWQ74" s="412"/>
      <c r="PWR74" s="406"/>
      <c r="PWS74" s="407"/>
      <c r="PWT74" s="408"/>
      <c r="PWU74" s="409"/>
      <c r="PWV74" s="410"/>
      <c r="PWW74" s="411"/>
      <c r="PWX74" s="412"/>
      <c r="PWY74" s="406"/>
      <c r="PWZ74" s="407"/>
      <c r="PXA74" s="408"/>
      <c r="PXB74" s="409"/>
      <c r="PXC74" s="410"/>
      <c r="PXD74" s="411"/>
      <c r="PXE74" s="412"/>
      <c r="PXF74" s="406"/>
      <c r="PXG74" s="407"/>
      <c r="PXH74" s="408"/>
      <c r="PXI74" s="409"/>
      <c r="PXJ74" s="410"/>
      <c r="PXK74" s="411"/>
      <c r="PXL74" s="412"/>
      <c r="PXM74" s="406"/>
      <c r="PXN74" s="407"/>
      <c r="PXO74" s="408"/>
      <c r="PXP74" s="409"/>
      <c r="PXQ74" s="410"/>
      <c r="PXR74" s="411"/>
      <c r="PXS74" s="412"/>
      <c r="PXT74" s="406"/>
      <c r="PXU74" s="407"/>
      <c r="PXV74" s="408"/>
      <c r="PXW74" s="409"/>
      <c r="PXX74" s="410"/>
      <c r="PXY74" s="411"/>
      <c r="PXZ74" s="412"/>
      <c r="PYA74" s="406"/>
      <c r="PYB74" s="407"/>
      <c r="PYC74" s="408"/>
      <c r="PYD74" s="409"/>
      <c r="PYE74" s="410"/>
      <c r="PYF74" s="411"/>
      <c r="PYG74" s="412"/>
      <c r="PYH74" s="406"/>
      <c r="PYI74" s="407"/>
      <c r="PYJ74" s="408"/>
      <c r="PYK74" s="409"/>
      <c r="PYL74" s="410"/>
      <c r="PYM74" s="411"/>
      <c r="PYN74" s="412"/>
      <c r="PYO74" s="406"/>
      <c r="PYP74" s="407"/>
      <c r="PYQ74" s="408"/>
      <c r="PYR74" s="409"/>
      <c r="PYS74" s="410"/>
      <c r="PYT74" s="411"/>
      <c r="PYU74" s="412"/>
      <c r="PYV74" s="406"/>
      <c r="PYW74" s="407"/>
      <c r="PYX74" s="408"/>
      <c r="PYY74" s="409"/>
      <c r="PYZ74" s="410"/>
      <c r="PZA74" s="411"/>
      <c r="PZB74" s="412"/>
      <c r="PZC74" s="406"/>
      <c r="PZD74" s="407"/>
      <c r="PZE74" s="408"/>
      <c r="PZF74" s="409"/>
      <c r="PZG74" s="410"/>
      <c r="PZH74" s="411"/>
      <c r="PZI74" s="412"/>
      <c r="PZJ74" s="406"/>
      <c r="PZK74" s="407"/>
      <c r="PZL74" s="408"/>
      <c r="PZM74" s="409"/>
      <c r="PZN74" s="410"/>
      <c r="PZO74" s="411"/>
      <c r="PZP74" s="412"/>
      <c r="PZQ74" s="406"/>
      <c r="PZR74" s="407"/>
      <c r="PZS74" s="408"/>
      <c r="PZT74" s="409"/>
      <c r="PZU74" s="410"/>
      <c r="PZV74" s="411"/>
      <c r="PZW74" s="412"/>
      <c r="PZX74" s="406"/>
      <c r="PZY74" s="407"/>
      <c r="PZZ74" s="408"/>
      <c r="QAA74" s="409"/>
      <c r="QAB74" s="410"/>
      <c r="QAC74" s="411"/>
      <c r="QAD74" s="412"/>
      <c r="QAE74" s="406"/>
      <c r="QAF74" s="407"/>
      <c r="QAG74" s="408"/>
      <c r="QAH74" s="409"/>
      <c r="QAI74" s="410"/>
      <c r="QAJ74" s="411"/>
      <c r="QAK74" s="412"/>
      <c r="QAL74" s="406"/>
      <c r="QAM74" s="407"/>
      <c r="QAN74" s="408"/>
      <c r="QAO74" s="409"/>
      <c r="QAP74" s="410"/>
      <c r="QAQ74" s="411"/>
      <c r="QAR74" s="412"/>
      <c r="QAS74" s="406"/>
      <c r="QAT74" s="407"/>
      <c r="QAU74" s="408"/>
      <c r="QAV74" s="409"/>
      <c r="QAW74" s="410"/>
      <c r="QAX74" s="411"/>
      <c r="QAY74" s="412"/>
      <c r="QAZ74" s="406"/>
      <c r="QBA74" s="407"/>
      <c r="QBB74" s="408"/>
      <c r="QBC74" s="409"/>
      <c r="QBD74" s="410"/>
      <c r="QBE74" s="411"/>
      <c r="QBF74" s="412"/>
      <c r="QBG74" s="406"/>
      <c r="QBH74" s="407"/>
      <c r="QBI74" s="408"/>
      <c r="QBJ74" s="409"/>
      <c r="QBK74" s="410"/>
      <c r="QBL74" s="411"/>
      <c r="QBM74" s="412"/>
      <c r="QBN74" s="406"/>
      <c r="QBO74" s="407"/>
      <c r="QBP74" s="408"/>
      <c r="QBQ74" s="409"/>
      <c r="QBR74" s="410"/>
      <c r="QBS74" s="411"/>
      <c r="QBT74" s="412"/>
      <c r="QBU74" s="406"/>
      <c r="QBV74" s="407"/>
      <c r="QBW74" s="408"/>
      <c r="QBX74" s="409"/>
      <c r="QBY74" s="410"/>
      <c r="QBZ74" s="411"/>
      <c r="QCA74" s="412"/>
      <c r="QCB74" s="406"/>
      <c r="QCC74" s="407"/>
      <c r="QCD74" s="408"/>
      <c r="QCE74" s="409"/>
      <c r="QCF74" s="410"/>
      <c r="QCG74" s="411"/>
      <c r="QCH74" s="412"/>
      <c r="QCI74" s="406"/>
      <c r="QCJ74" s="407"/>
      <c r="QCK74" s="408"/>
      <c r="QCL74" s="409"/>
      <c r="QCM74" s="410"/>
      <c r="QCN74" s="411"/>
      <c r="QCO74" s="412"/>
      <c r="QCP74" s="406"/>
      <c r="QCQ74" s="407"/>
      <c r="QCR74" s="408"/>
      <c r="QCS74" s="409"/>
      <c r="QCT74" s="410"/>
      <c r="QCU74" s="411"/>
      <c r="QCV74" s="412"/>
      <c r="QCW74" s="406"/>
      <c r="QCX74" s="407"/>
      <c r="QCY74" s="408"/>
      <c r="QCZ74" s="409"/>
      <c r="QDA74" s="410"/>
      <c r="QDB74" s="411"/>
      <c r="QDC74" s="412"/>
      <c r="QDD74" s="406"/>
      <c r="QDE74" s="407"/>
      <c r="QDF74" s="408"/>
      <c r="QDG74" s="409"/>
      <c r="QDH74" s="410"/>
      <c r="QDI74" s="411"/>
      <c r="QDJ74" s="412"/>
      <c r="QDK74" s="406"/>
      <c r="QDL74" s="407"/>
      <c r="QDM74" s="408"/>
      <c r="QDN74" s="409"/>
      <c r="QDO74" s="410"/>
      <c r="QDP74" s="411"/>
      <c r="QDQ74" s="412"/>
      <c r="QDR74" s="406"/>
      <c r="QDS74" s="407"/>
      <c r="QDT74" s="408"/>
      <c r="QDU74" s="409"/>
      <c r="QDV74" s="410"/>
      <c r="QDW74" s="411"/>
      <c r="QDX74" s="412"/>
      <c r="QDY74" s="406"/>
      <c r="QDZ74" s="407"/>
      <c r="QEA74" s="408"/>
      <c r="QEB74" s="409"/>
      <c r="QEC74" s="410"/>
      <c r="QED74" s="411"/>
      <c r="QEE74" s="412"/>
      <c r="QEF74" s="406"/>
      <c r="QEG74" s="407"/>
      <c r="QEH74" s="408"/>
      <c r="QEI74" s="409"/>
      <c r="QEJ74" s="410"/>
      <c r="QEK74" s="411"/>
      <c r="QEL74" s="412"/>
      <c r="QEM74" s="406"/>
      <c r="QEN74" s="407"/>
      <c r="QEO74" s="408"/>
      <c r="QEP74" s="409"/>
      <c r="QEQ74" s="410"/>
      <c r="QER74" s="411"/>
      <c r="QES74" s="412"/>
      <c r="QET74" s="406"/>
      <c r="QEU74" s="407"/>
      <c r="QEV74" s="408"/>
      <c r="QEW74" s="409"/>
      <c r="QEX74" s="410"/>
      <c r="QEY74" s="411"/>
      <c r="QEZ74" s="412"/>
      <c r="QFA74" s="406"/>
      <c r="QFB74" s="407"/>
      <c r="QFC74" s="408"/>
      <c r="QFD74" s="409"/>
      <c r="QFE74" s="410"/>
      <c r="QFF74" s="411"/>
      <c r="QFG74" s="412"/>
      <c r="QFH74" s="406"/>
      <c r="QFI74" s="407"/>
      <c r="QFJ74" s="408"/>
      <c r="QFK74" s="409"/>
      <c r="QFL74" s="410"/>
      <c r="QFM74" s="411"/>
      <c r="QFN74" s="412"/>
      <c r="QFO74" s="406"/>
      <c r="QFP74" s="407"/>
      <c r="QFQ74" s="408"/>
      <c r="QFR74" s="409"/>
      <c r="QFS74" s="410"/>
      <c r="QFT74" s="411"/>
      <c r="QFU74" s="412"/>
      <c r="QFV74" s="406"/>
      <c r="QFW74" s="407"/>
      <c r="QFX74" s="408"/>
      <c r="QFY74" s="409"/>
      <c r="QFZ74" s="410"/>
      <c r="QGA74" s="411"/>
      <c r="QGB74" s="412"/>
      <c r="QGC74" s="406"/>
      <c r="QGD74" s="407"/>
      <c r="QGE74" s="408"/>
      <c r="QGF74" s="409"/>
      <c r="QGG74" s="410"/>
      <c r="QGH74" s="411"/>
      <c r="QGI74" s="412"/>
      <c r="QGJ74" s="406"/>
      <c r="QGK74" s="407"/>
      <c r="QGL74" s="408"/>
      <c r="QGM74" s="409"/>
      <c r="QGN74" s="410"/>
      <c r="QGO74" s="411"/>
      <c r="QGP74" s="412"/>
      <c r="QGQ74" s="406"/>
      <c r="QGR74" s="407"/>
      <c r="QGS74" s="408"/>
      <c r="QGT74" s="409"/>
      <c r="QGU74" s="410"/>
      <c r="QGV74" s="411"/>
      <c r="QGW74" s="412"/>
      <c r="QGX74" s="406"/>
      <c r="QGY74" s="407"/>
      <c r="QGZ74" s="408"/>
      <c r="QHA74" s="409"/>
      <c r="QHB74" s="410"/>
      <c r="QHC74" s="411"/>
      <c r="QHD74" s="412"/>
      <c r="QHE74" s="406"/>
      <c r="QHF74" s="407"/>
      <c r="QHG74" s="408"/>
      <c r="QHH74" s="409"/>
      <c r="QHI74" s="410"/>
      <c r="QHJ74" s="411"/>
      <c r="QHK74" s="412"/>
      <c r="QHL74" s="406"/>
      <c r="QHM74" s="407"/>
      <c r="QHN74" s="408"/>
      <c r="QHO74" s="409"/>
      <c r="QHP74" s="410"/>
      <c r="QHQ74" s="411"/>
      <c r="QHR74" s="412"/>
      <c r="QHS74" s="406"/>
      <c r="QHT74" s="407"/>
      <c r="QHU74" s="408"/>
      <c r="QHV74" s="409"/>
      <c r="QHW74" s="410"/>
      <c r="QHX74" s="411"/>
      <c r="QHY74" s="412"/>
      <c r="QHZ74" s="406"/>
      <c r="QIA74" s="407"/>
      <c r="QIB74" s="408"/>
      <c r="QIC74" s="409"/>
      <c r="QID74" s="410"/>
      <c r="QIE74" s="411"/>
      <c r="QIF74" s="412"/>
      <c r="QIG74" s="406"/>
      <c r="QIH74" s="407"/>
      <c r="QII74" s="408"/>
      <c r="QIJ74" s="409"/>
      <c r="QIK74" s="410"/>
      <c r="QIL74" s="411"/>
      <c r="QIM74" s="412"/>
      <c r="QIN74" s="406"/>
      <c r="QIO74" s="407"/>
      <c r="QIP74" s="408"/>
      <c r="QIQ74" s="409"/>
      <c r="QIR74" s="410"/>
      <c r="QIS74" s="411"/>
      <c r="QIT74" s="412"/>
      <c r="QIU74" s="406"/>
      <c r="QIV74" s="407"/>
      <c r="QIW74" s="408"/>
      <c r="QIX74" s="409"/>
      <c r="QIY74" s="410"/>
      <c r="QIZ74" s="411"/>
      <c r="QJA74" s="412"/>
      <c r="QJB74" s="406"/>
      <c r="QJC74" s="407"/>
      <c r="QJD74" s="408"/>
      <c r="QJE74" s="409"/>
      <c r="QJF74" s="410"/>
      <c r="QJG74" s="411"/>
      <c r="QJH74" s="412"/>
      <c r="QJI74" s="406"/>
      <c r="QJJ74" s="407"/>
      <c r="QJK74" s="408"/>
      <c r="QJL74" s="409"/>
      <c r="QJM74" s="410"/>
      <c r="QJN74" s="411"/>
      <c r="QJO74" s="412"/>
      <c r="QJP74" s="406"/>
      <c r="QJQ74" s="407"/>
      <c r="QJR74" s="408"/>
      <c r="QJS74" s="409"/>
      <c r="QJT74" s="410"/>
      <c r="QJU74" s="411"/>
      <c r="QJV74" s="412"/>
      <c r="QJW74" s="406"/>
      <c r="QJX74" s="407"/>
      <c r="QJY74" s="408"/>
      <c r="QJZ74" s="409"/>
      <c r="QKA74" s="410"/>
      <c r="QKB74" s="411"/>
      <c r="QKC74" s="412"/>
      <c r="QKD74" s="406"/>
      <c r="QKE74" s="407"/>
      <c r="QKF74" s="408"/>
      <c r="QKG74" s="409"/>
      <c r="QKH74" s="410"/>
      <c r="QKI74" s="411"/>
      <c r="QKJ74" s="412"/>
      <c r="QKK74" s="406"/>
      <c r="QKL74" s="407"/>
      <c r="QKM74" s="408"/>
      <c r="QKN74" s="409"/>
      <c r="QKO74" s="410"/>
      <c r="QKP74" s="411"/>
      <c r="QKQ74" s="412"/>
      <c r="QKR74" s="406"/>
      <c r="QKS74" s="407"/>
      <c r="QKT74" s="408"/>
      <c r="QKU74" s="409"/>
      <c r="QKV74" s="410"/>
      <c r="QKW74" s="411"/>
      <c r="QKX74" s="412"/>
      <c r="QKY74" s="406"/>
      <c r="QKZ74" s="407"/>
      <c r="QLA74" s="408"/>
      <c r="QLB74" s="409"/>
      <c r="QLC74" s="410"/>
      <c r="QLD74" s="411"/>
      <c r="QLE74" s="412"/>
      <c r="QLF74" s="406"/>
      <c r="QLG74" s="407"/>
      <c r="QLH74" s="408"/>
      <c r="QLI74" s="409"/>
      <c r="QLJ74" s="410"/>
      <c r="QLK74" s="411"/>
      <c r="QLL74" s="412"/>
      <c r="QLM74" s="406"/>
      <c r="QLN74" s="407"/>
      <c r="QLO74" s="408"/>
      <c r="QLP74" s="409"/>
      <c r="QLQ74" s="410"/>
      <c r="QLR74" s="411"/>
      <c r="QLS74" s="412"/>
      <c r="QLT74" s="406"/>
      <c r="QLU74" s="407"/>
      <c r="QLV74" s="408"/>
      <c r="QLW74" s="409"/>
      <c r="QLX74" s="410"/>
      <c r="QLY74" s="411"/>
      <c r="QLZ74" s="412"/>
      <c r="QMA74" s="406"/>
      <c r="QMB74" s="407"/>
      <c r="QMC74" s="408"/>
      <c r="QMD74" s="409"/>
      <c r="QME74" s="410"/>
      <c r="QMF74" s="411"/>
      <c r="QMG74" s="412"/>
      <c r="QMH74" s="406"/>
      <c r="QMI74" s="407"/>
      <c r="QMJ74" s="408"/>
      <c r="QMK74" s="409"/>
      <c r="QML74" s="410"/>
      <c r="QMM74" s="411"/>
      <c r="QMN74" s="412"/>
      <c r="QMO74" s="406"/>
      <c r="QMP74" s="407"/>
      <c r="QMQ74" s="408"/>
      <c r="QMR74" s="409"/>
      <c r="QMS74" s="410"/>
      <c r="QMT74" s="411"/>
      <c r="QMU74" s="412"/>
      <c r="QMV74" s="406"/>
      <c r="QMW74" s="407"/>
      <c r="QMX74" s="408"/>
      <c r="QMY74" s="409"/>
      <c r="QMZ74" s="410"/>
      <c r="QNA74" s="411"/>
      <c r="QNB74" s="412"/>
      <c r="QNC74" s="406"/>
      <c r="QND74" s="407"/>
      <c r="QNE74" s="408"/>
      <c r="QNF74" s="409"/>
      <c r="QNG74" s="410"/>
      <c r="QNH74" s="411"/>
      <c r="QNI74" s="412"/>
      <c r="QNJ74" s="406"/>
      <c r="QNK74" s="407"/>
      <c r="QNL74" s="408"/>
      <c r="QNM74" s="409"/>
      <c r="QNN74" s="410"/>
      <c r="QNO74" s="411"/>
      <c r="QNP74" s="412"/>
      <c r="QNQ74" s="406"/>
      <c r="QNR74" s="407"/>
      <c r="QNS74" s="408"/>
      <c r="QNT74" s="409"/>
      <c r="QNU74" s="410"/>
      <c r="QNV74" s="411"/>
      <c r="QNW74" s="412"/>
      <c r="QNX74" s="406"/>
      <c r="QNY74" s="407"/>
      <c r="QNZ74" s="408"/>
      <c r="QOA74" s="409"/>
      <c r="QOB74" s="410"/>
      <c r="QOC74" s="411"/>
      <c r="QOD74" s="412"/>
      <c r="QOE74" s="406"/>
      <c r="QOF74" s="407"/>
      <c r="QOG74" s="408"/>
      <c r="QOH74" s="409"/>
      <c r="QOI74" s="410"/>
      <c r="QOJ74" s="411"/>
      <c r="QOK74" s="412"/>
      <c r="QOL74" s="406"/>
      <c r="QOM74" s="407"/>
      <c r="QON74" s="408"/>
      <c r="QOO74" s="409"/>
      <c r="QOP74" s="410"/>
      <c r="QOQ74" s="411"/>
      <c r="QOR74" s="412"/>
      <c r="QOS74" s="406"/>
      <c r="QOT74" s="407"/>
      <c r="QOU74" s="408"/>
      <c r="QOV74" s="409"/>
      <c r="QOW74" s="410"/>
      <c r="QOX74" s="411"/>
      <c r="QOY74" s="412"/>
      <c r="QOZ74" s="406"/>
      <c r="QPA74" s="407"/>
      <c r="QPB74" s="408"/>
      <c r="QPC74" s="409"/>
      <c r="QPD74" s="410"/>
      <c r="QPE74" s="411"/>
      <c r="QPF74" s="412"/>
      <c r="QPG74" s="406"/>
      <c r="QPH74" s="407"/>
      <c r="QPI74" s="408"/>
      <c r="QPJ74" s="409"/>
      <c r="QPK74" s="410"/>
      <c r="QPL74" s="411"/>
      <c r="QPM74" s="412"/>
      <c r="QPN74" s="406"/>
      <c r="QPO74" s="407"/>
      <c r="QPP74" s="408"/>
      <c r="QPQ74" s="409"/>
      <c r="QPR74" s="410"/>
      <c r="QPS74" s="411"/>
      <c r="QPT74" s="412"/>
      <c r="QPU74" s="406"/>
      <c r="QPV74" s="407"/>
      <c r="QPW74" s="408"/>
      <c r="QPX74" s="409"/>
      <c r="QPY74" s="410"/>
      <c r="QPZ74" s="411"/>
      <c r="QQA74" s="412"/>
      <c r="QQB74" s="406"/>
      <c r="QQC74" s="407"/>
      <c r="QQD74" s="408"/>
      <c r="QQE74" s="409"/>
      <c r="QQF74" s="410"/>
      <c r="QQG74" s="411"/>
      <c r="QQH74" s="412"/>
      <c r="QQI74" s="406"/>
      <c r="QQJ74" s="407"/>
      <c r="QQK74" s="408"/>
      <c r="QQL74" s="409"/>
      <c r="QQM74" s="410"/>
      <c r="QQN74" s="411"/>
      <c r="QQO74" s="412"/>
      <c r="QQP74" s="406"/>
      <c r="QQQ74" s="407"/>
      <c r="QQR74" s="408"/>
      <c r="QQS74" s="409"/>
      <c r="QQT74" s="410"/>
      <c r="QQU74" s="411"/>
      <c r="QQV74" s="412"/>
      <c r="QQW74" s="406"/>
      <c r="QQX74" s="407"/>
      <c r="QQY74" s="408"/>
      <c r="QQZ74" s="409"/>
      <c r="QRA74" s="410"/>
      <c r="QRB74" s="411"/>
      <c r="QRC74" s="412"/>
      <c r="QRD74" s="406"/>
      <c r="QRE74" s="407"/>
      <c r="QRF74" s="408"/>
      <c r="QRG74" s="409"/>
      <c r="QRH74" s="410"/>
      <c r="QRI74" s="411"/>
      <c r="QRJ74" s="412"/>
      <c r="QRK74" s="406"/>
      <c r="QRL74" s="407"/>
      <c r="QRM74" s="408"/>
      <c r="QRN74" s="409"/>
      <c r="QRO74" s="410"/>
      <c r="QRP74" s="411"/>
      <c r="QRQ74" s="412"/>
      <c r="QRR74" s="406"/>
      <c r="QRS74" s="407"/>
      <c r="QRT74" s="408"/>
      <c r="QRU74" s="409"/>
      <c r="QRV74" s="410"/>
      <c r="QRW74" s="411"/>
      <c r="QRX74" s="412"/>
      <c r="QRY74" s="406"/>
      <c r="QRZ74" s="407"/>
      <c r="QSA74" s="408"/>
      <c r="QSB74" s="409"/>
      <c r="QSC74" s="410"/>
      <c r="QSD74" s="411"/>
      <c r="QSE74" s="412"/>
      <c r="QSF74" s="406"/>
      <c r="QSG74" s="407"/>
      <c r="QSH74" s="408"/>
      <c r="QSI74" s="409"/>
      <c r="QSJ74" s="410"/>
      <c r="QSK74" s="411"/>
      <c r="QSL74" s="412"/>
      <c r="QSM74" s="406"/>
      <c r="QSN74" s="407"/>
      <c r="QSO74" s="408"/>
      <c r="QSP74" s="409"/>
      <c r="QSQ74" s="410"/>
      <c r="QSR74" s="411"/>
      <c r="QSS74" s="412"/>
      <c r="QST74" s="406"/>
      <c r="QSU74" s="407"/>
      <c r="QSV74" s="408"/>
      <c r="QSW74" s="409"/>
      <c r="QSX74" s="410"/>
      <c r="QSY74" s="411"/>
      <c r="QSZ74" s="412"/>
      <c r="QTA74" s="406"/>
      <c r="QTB74" s="407"/>
      <c r="QTC74" s="408"/>
      <c r="QTD74" s="409"/>
      <c r="QTE74" s="410"/>
      <c r="QTF74" s="411"/>
      <c r="QTG74" s="412"/>
      <c r="QTH74" s="406"/>
      <c r="QTI74" s="407"/>
      <c r="QTJ74" s="408"/>
      <c r="QTK74" s="409"/>
      <c r="QTL74" s="410"/>
      <c r="QTM74" s="411"/>
      <c r="QTN74" s="412"/>
      <c r="QTO74" s="406"/>
      <c r="QTP74" s="407"/>
      <c r="QTQ74" s="408"/>
      <c r="QTR74" s="409"/>
      <c r="QTS74" s="410"/>
      <c r="QTT74" s="411"/>
      <c r="QTU74" s="412"/>
      <c r="QTV74" s="406"/>
      <c r="QTW74" s="407"/>
      <c r="QTX74" s="408"/>
      <c r="QTY74" s="409"/>
      <c r="QTZ74" s="410"/>
      <c r="QUA74" s="411"/>
      <c r="QUB74" s="412"/>
      <c r="QUC74" s="406"/>
      <c r="QUD74" s="407"/>
      <c r="QUE74" s="408"/>
      <c r="QUF74" s="409"/>
      <c r="QUG74" s="410"/>
      <c r="QUH74" s="411"/>
      <c r="QUI74" s="412"/>
      <c r="QUJ74" s="406"/>
      <c r="QUK74" s="407"/>
      <c r="QUL74" s="408"/>
      <c r="QUM74" s="409"/>
      <c r="QUN74" s="410"/>
      <c r="QUO74" s="411"/>
      <c r="QUP74" s="412"/>
      <c r="QUQ74" s="406"/>
      <c r="QUR74" s="407"/>
      <c r="QUS74" s="408"/>
      <c r="QUT74" s="409"/>
      <c r="QUU74" s="410"/>
      <c r="QUV74" s="411"/>
      <c r="QUW74" s="412"/>
      <c r="QUX74" s="406"/>
      <c r="QUY74" s="407"/>
      <c r="QUZ74" s="408"/>
      <c r="QVA74" s="409"/>
      <c r="QVB74" s="410"/>
      <c r="QVC74" s="411"/>
      <c r="QVD74" s="412"/>
      <c r="QVE74" s="406"/>
      <c r="QVF74" s="407"/>
      <c r="QVG74" s="408"/>
      <c r="QVH74" s="409"/>
      <c r="QVI74" s="410"/>
      <c r="QVJ74" s="411"/>
      <c r="QVK74" s="412"/>
      <c r="QVL74" s="406"/>
      <c r="QVM74" s="407"/>
      <c r="QVN74" s="408"/>
      <c r="QVO74" s="409"/>
      <c r="QVP74" s="410"/>
      <c r="QVQ74" s="411"/>
      <c r="QVR74" s="412"/>
      <c r="QVS74" s="406"/>
      <c r="QVT74" s="407"/>
      <c r="QVU74" s="408"/>
      <c r="QVV74" s="409"/>
      <c r="QVW74" s="410"/>
      <c r="QVX74" s="411"/>
      <c r="QVY74" s="412"/>
      <c r="QVZ74" s="406"/>
      <c r="QWA74" s="407"/>
      <c r="QWB74" s="408"/>
      <c r="QWC74" s="409"/>
      <c r="QWD74" s="410"/>
      <c r="QWE74" s="411"/>
      <c r="QWF74" s="412"/>
      <c r="QWG74" s="406"/>
      <c r="QWH74" s="407"/>
      <c r="QWI74" s="408"/>
      <c r="QWJ74" s="409"/>
      <c r="QWK74" s="410"/>
      <c r="QWL74" s="411"/>
      <c r="QWM74" s="412"/>
      <c r="QWN74" s="406"/>
      <c r="QWO74" s="407"/>
      <c r="QWP74" s="408"/>
      <c r="QWQ74" s="409"/>
      <c r="QWR74" s="410"/>
      <c r="QWS74" s="411"/>
      <c r="QWT74" s="412"/>
      <c r="QWU74" s="406"/>
      <c r="QWV74" s="407"/>
      <c r="QWW74" s="408"/>
      <c r="QWX74" s="409"/>
      <c r="QWY74" s="410"/>
      <c r="QWZ74" s="411"/>
      <c r="QXA74" s="412"/>
      <c r="QXB74" s="406"/>
      <c r="QXC74" s="407"/>
      <c r="QXD74" s="408"/>
      <c r="QXE74" s="409"/>
      <c r="QXF74" s="410"/>
      <c r="QXG74" s="411"/>
      <c r="QXH74" s="412"/>
      <c r="QXI74" s="406"/>
      <c r="QXJ74" s="407"/>
      <c r="QXK74" s="408"/>
      <c r="QXL74" s="409"/>
      <c r="QXM74" s="410"/>
      <c r="QXN74" s="411"/>
      <c r="QXO74" s="412"/>
      <c r="QXP74" s="406"/>
      <c r="QXQ74" s="407"/>
      <c r="QXR74" s="408"/>
      <c r="QXS74" s="409"/>
      <c r="QXT74" s="410"/>
      <c r="QXU74" s="411"/>
      <c r="QXV74" s="412"/>
      <c r="QXW74" s="406"/>
      <c r="QXX74" s="407"/>
      <c r="QXY74" s="408"/>
      <c r="QXZ74" s="409"/>
      <c r="QYA74" s="410"/>
      <c r="QYB74" s="411"/>
      <c r="QYC74" s="412"/>
      <c r="QYD74" s="406"/>
      <c r="QYE74" s="407"/>
      <c r="QYF74" s="408"/>
      <c r="QYG74" s="409"/>
      <c r="QYH74" s="410"/>
      <c r="QYI74" s="411"/>
      <c r="QYJ74" s="412"/>
      <c r="QYK74" s="406"/>
      <c r="QYL74" s="407"/>
      <c r="QYM74" s="408"/>
      <c r="QYN74" s="409"/>
      <c r="QYO74" s="410"/>
      <c r="QYP74" s="411"/>
      <c r="QYQ74" s="412"/>
      <c r="QYR74" s="406"/>
      <c r="QYS74" s="407"/>
      <c r="QYT74" s="408"/>
      <c r="QYU74" s="409"/>
      <c r="QYV74" s="410"/>
      <c r="QYW74" s="411"/>
      <c r="QYX74" s="412"/>
      <c r="QYY74" s="406"/>
      <c r="QYZ74" s="407"/>
      <c r="QZA74" s="408"/>
      <c r="QZB74" s="409"/>
      <c r="QZC74" s="410"/>
      <c r="QZD74" s="411"/>
      <c r="QZE74" s="412"/>
      <c r="QZF74" s="406"/>
      <c r="QZG74" s="407"/>
      <c r="QZH74" s="408"/>
      <c r="QZI74" s="409"/>
      <c r="QZJ74" s="410"/>
      <c r="QZK74" s="411"/>
      <c r="QZL74" s="412"/>
      <c r="QZM74" s="406"/>
      <c r="QZN74" s="407"/>
      <c r="QZO74" s="408"/>
      <c r="QZP74" s="409"/>
      <c r="QZQ74" s="410"/>
      <c r="QZR74" s="411"/>
      <c r="QZS74" s="412"/>
      <c r="QZT74" s="406"/>
      <c r="QZU74" s="407"/>
      <c r="QZV74" s="408"/>
      <c r="QZW74" s="409"/>
      <c r="QZX74" s="410"/>
      <c r="QZY74" s="411"/>
      <c r="QZZ74" s="412"/>
      <c r="RAA74" s="406"/>
      <c r="RAB74" s="407"/>
      <c r="RAC74" s="408"/>
      <c r="RAD74" s="409"/>
      <c r="RAE74" s="410"/>
      <c r="RAF74" s="411"/>
      <c r="RAG74" s="412"/>
      <c r="RAH74" s="406"/>
      <c r="RAI74" s="407"/>
      <c r="RAJ74" s="408"/>
      <c r="RAK74" s="409"/>
      <c r="RAL74" s="410"/>
      <c r="RAM74" s="411"/>
      <c r="RAN74" s="412"/>
      <c r="RAO74" s="406"/>
      <c r="RAP74" s="407"/>
      <c r="RAQ74" s="408"/>
      <c r="RAR74" s="409"/>
      <c r="RAS74" s="410"/>
      <c r="RAT74" s="411"/>
      <c r="RAU74" s="412"/>
      <c r="RAV74" s="406"/>
      <c r="RAW74" s="407"/>
      <c r="RAX74" s="408"/>
      <c r="RAY74" s="409"/>
      <c r="RAZ74" s="410"/>
      <c r="RBA74" s="411"/>
      <c r="RBB74" s="412"/>
      <c r="RBC74" s="406"/>
      <c r="RBD74" s="407"/>
      <c r="RBE74" s="408"/>
      <c r="RBF74" s="409"/>
      <c r="RBG74" s="410"/>
      <c r="RBH74" s="411"/>
      <c r="RBI74" s="412"/>
      <c r="RBJ74" s="406"/>
      <c r="RBK74" s="407"/>
      <c r="RBL74" s="408"/>
      <c r="RBM74" s="409"/>
      <c r="RBN74" s="410"/>
      <c r="RBO74" s="411"/>
      <c r="RBP74" s="412"/>
      <c r="RBQ74" s="406"/>
      <c r="RBR74" s="407"/>
      <c r="RBS74" s="408"/>
      <c r="RBT74" s="409"/>
      <c r="RBU74" s="410"/>
      <c r="RBV74" s="411"/>
      <c r="RBW74" s="412"/>
      <c r="RBX74" s="406"/>
      <c r="RBY74" s="407"/>
      <c r="RBZ74" s="408"/>
      <c r="RCA74" s="409"/>
      <c r="RCB74" s="410"/>
      <c r="RCC74" s="411"/>
      <c r="RCD74" s="412"/>
      <c r="RCE74" s="406"/>
      <c r="RCF74" s="407"/>
      <c r="RCG74" s="408"/>
      <c r="RCH74" s="409"/>
      <c r="RCI74" s="410"/>
      <c r="RCJ74" s="411"/>
      <c r="RCK74" s="412"/>
      <c r="RCL74" s="406"/>
      <c r="RCM74" s="407"/>
      <c r="RCN74" s="408"/>
      <c r="RCO74" s="409"/>
      <c r="RCP74" s="410"/>
      <c r="RCQ74" s="411"/>
      <c r="RCR74" s="412"/>
      <c r="RCS74" s="406"/>
      <c r="RCT74" s="407"/>
      <c r="RCU74" s="408"/>
      <c r="RCV74" s="409"/>
      <c r="RCW74" s="410"/>
      <c r="RCX74" s="411"/>
      <c r="RCY74" s="412"/>
      <c r="RCZ74" s="406"/>
      <c r="RDA74" s="407"/>
      <c r="RDB74" s="408"/>
      <c r="RDC74" s="409"/>
      <c r="RDD74" s="410"/>
      <c r="RDE74" s="411"/>
      <c r="RDF74" s="412"/>
      <c r="RDG74" s="406"/>
      <c r="RDH74" s="407"/>
      <c r="RDI74" s="408"/>
      <c r="RDJ74" s="409"/>
      <c r="RDK74" s="410"/>
      <c r="RDL74" s="411"/>
      <c r="RDM74" s="412"/>
      <c r="RDN74" s="406"/>
      <c r="RDO74" s="407"/>
      <c r="RDP74" s="408"/>
      <c r="RDQ74" s="409"/>
      <c r="RDR74" s="410"/>
      <c r="RDS74" s="411"/>
      <c r="RDT74" s="412"/>
      <c r="RDU74" s="406"/>
      <c r="RDV74" s="407"/>
      <c r="RDW74" s="408"/>
      <c r="RDX74" s="409"/>
      <c r="RDY74" s="410"/>
      <c r="RDZ74" s="411"/>
      <c r="REA74" s="412"/>
      <c r="REB74" s="406"/>
      <c r="REC74" s="407"/>
      <c r="RED74" s="408"/>
      <c r="REE74" s="409"/>
      <c r="REF74" s="410"/>
      <c r="REG74" s="411"/>
      <c r="REH74" s="412"/>
      <c r="REI74" s="406"/>
      <c r="REJ74" s="407"/>
      <c r="REK74" s="408"/>
      <c r="REL74" s="409"/>
      <c r="REM74" s="410"/>
      <c r="REN74" s="411"/>
      <c r="REO74" s="412"/>
      <c r="REP74" s="406"/>
      <c r="REQ74" s="407"/>
      <c r="RER74" s="408"/>
      <c r="RES74" s="409"/>
      <c r="RET74" s="410"/>
      <c r="REU74" s="411"/>
      <c r="REV74" s="412"/>
      <c r="REW74" s="406"/>
      <c r="REX74" s="407"/>
      <c r="REY74" s="408"/>
      <c r="REZ74" s="409"/>
      <c r="RFA74" s="410"/>
      <c r="RFB74" s="411"/>
      <c r="RFC74" s="412"/>
      <c r="RFD74" s="406"/>
      <c r="RFE74" s="407"/>
      <c r="RFF74" s="408"/>
      <c r="RFG74" s="409"/>
      <c r="RFH74" s="410"/>
      <c r="RFI74" s="411"/>
      <c r="RFJ74" s="412"/>
      <c r="RFK74" s="406"/>
      <c r="RFL74" s="407"/>
      <c r="RFM74" s="408"/>
      <c r="RFN74" s="409"/>
      <c r="RFO74" s="410"/>
      <c r="RFP74" s="411"/>
      <c r="RFQ74" s="412"/>
      <c r="RFR74" s="406"/>
      <c r="RFS74" s="407"/>
      <c r="RFT74" s="408"/>
      <c r="RFU74" s="409"/>
      <c r="RFV74" s="410"/>
      <c r="RFW74" s="411"/>
      <c r="RFX74" s="412"/>
      <c r="RFY74" s="406"/>
      <c r="RFZ74" s="407"/>
      <c r="RGA74" s="408"/>
      <c r="RGB74" s="409"/>
      <c r="RGC74" s="410"/>
      <c r="RGD74" s="411"/>
      <c r="RGE74" s="412"/>
      <c r="RGF74" s="406"/>
      <c r="RGG74" s="407"/>
      <c r="RGH74" s="408"/>
      <c r="RGI74" s="409"/>
      <c r="RGJ74" s="410"/>
      <c r="RGK74" s="411"/>
      <c r="RGL74" s="412"/>
      <c r="RGM74" s="406"/>
      <c r="RGN74" s="407"/>
      <c r="RGO74" s="408"/>
      <c r="RGP74" s="409"/>
      <c r="RGQ74" s="410"/>
      <c r="RGR74" s="411"/>
      <c r="RGS74" s="412"/>
      <c r="RGT74" s="406"/>
      <c r="RGU74" s="407"/>
      <c r="RGV74" s="408"/>
      <c r="RGW74" s="409"/>
      <c r="RGX74" s="410"/>
      <c r="RGY74" s="411"/>
      <c r="RGZ74" s="412"/>
      <c r="RHA74" s="406"/>
      <c r="RHB74" s="407"/>
      <c r="RHC74" s="408"/>
      <c r="RHD74" s="409"/>
      <c r="RHE74" s="410"/>
      <c r="RHF74" s="411"/>
      <c r="RHG74" s="412"/>
      <c r="RHH74" s="406"/>
      <c r="RHI74" s="407"/>
      <c r="RHJ74" s="408"/>
      <c r="RHK74" s="409"/>
      <c r="RHL74" s="410"/>
      <c r="RHM74" s="411"/>
      <c r="RHN74" s="412"/>
      <c r="RHO74" s="406"/>
      <c r="RHP74" s="407"/>
      <c r="RHQ74" s="408"/>
      <c r="RHR74" s="409"/>
      <c r="RHS74" s="410"/>
      <c r="RHT74" s="411"/>
      <c r="RHU74" s="412"/>
      <c r="RHV74" s="406"/>
      <c r="RHW74" s="407"/>
      <c r="RHX74" s="408"/>
      <c r="RHY74" s="409"/>
      <c r="RHZ74" s="410"/>
      <c r="RIA74" s="411"/>
      <c r="RIB74" s="412"/>
      <c r="RIC74" s="406"/>
      <c r="RID74" s="407"/>
      <c r="RIE74" s="408"/>
      <c r="RIF74" s="409"/>
      <c r="RIG74" s="410"/>
      <c r="RIH74" s="411"/>
      <c r="RII74" s="412"/>
      <c r="RIJ74" s="406"/>
      <c r="RIK74" s="407"/>
      <c r="RIL74" s="408"/>
      <c r="RIM74" s="409"/>
      <c r="RIN74" s="410"/>
      <c r="RIO74" s="411"/>
      <c r="RIP74" s="412"/>
      <c r="RIQ74" s="406"/>
      <c r="RIR74" s="407"/>
      <c r="RIS74" s="408"/>
      <c r="RIT74" s="409"/>
      <c r="RIU74" s="410"/>
      <c r="RIV74" s="411"/>
      <c r="RIW74" s="412"/>
      <c r="RIX74" s="406"/>
      <c r="RIY74" s="407"/>
      <c r="RIZ74" s="408"/>
      <c r="RJA74" s="409"/>
      <c r="RJB74" s="410"/>
      <c r="RJC74" s="411"/>
      <c r="RJD74" s="412"/>
      <c r="RJE74" s="406"/>
      <c r="RJF74" s="407"/>
      <c r="RJG74" s="408"/>
      <c r="RJH74" s="409"/>
      <c r="RJI74" s="410"/>
      <c r="RJJ74" s="411"/>
      <c r="RJK74" s="412"/>
      <c r="RJL74" s="406"/>
      <c r="RJM74" s="407"/>
      <c r="RJN74" s="408"/>
      <c r="RJO74" s="409"/>
      <c r="RJP74" s="410"/>
      <c r="RJQ74" s="411"/>
      <c r="RJR74" s="412"/>
      <c r="RJS74" s="406"/>
      <c r="RJT74" s="407"/>
      <c r="RJU74" s="408"/>
      <c r="RJV74" s="409"/>
      <c r="RJW74" s="410"/>
      <c r="RJX74" s="411"/>
      <c r="RJY74" s="412"/>
      <c r="RJZ74" s="406"/>
      <c r="RKA74" s="407"/>
      <c r="RKB74" s="408"/>
      <c r="RKC74" s="409"/>
      <c r="RKD74" s="410"/>
      <c r="RKE74" s="411"/>
      <c r="RKF74" s="412"/>
      <c r="RKG74" s="406"/>
      <c r="RKH74" s="407"/>
      <c r="RKI74" s="408"/>
      <c r="RKJ74" s="409"/>
      <c r="RKK74" s="410"/>
      <c r="RKL74" s="411"/>
      <c r="RKM74" s="412"/>
      <c r="RKN74" s="406"/>
      <c r="RKO74" s="407"/>
      <c r="RKP74" s="408"/>
      <c r="RKQ74" s="409"/>
      <c r="RKR74" s="410"/>
      <c r="RKS74" s="411"/>
      <c r="RKT74" s="412"/>
      <c r="RKU74" s="406"/>
      <c r="RKV74" s="407"/>
      <c r="RKW74" s="408"/>
      <c r="RKX74" s="409"/>
      <c r="RKY74" s="410"/>
      <c r="RKZ74" s="411"/>
      <c r="RLA74" s="412"/>
      <c r="RLB74" s="406"/>
      <c r="RLC74" s="407"/>
      <c r="RLD74" s="408"/>
      <c r="RLE74" s="409"/>
      <c r="RLF74" s="410"/>
      <c r="RLG74" s="411"/>
      <c r="RLH74" s="412"/>
      <c r="RLI74" s="406"/>
      <c r="RLJ74" s="407"/>
      <c r="RLK74" s="408"/>
      <c r="RLL74" s="409"/>
      <c r="RLM74" s="410"/>
      <c r="RLN74" s="411"/>
      <c r="RLO74" s="412"/>
      <c r="RLP74" s="406"/>
      <c r="RLQ74" s="407"/>
      <c r="RLR74" s="408"/>
      <c r="RLS74" s="409"/>
      <c r="RLT74" s="410"/>
      <c r="RLU74" s="411"/>
      <c r="RLV74" s="412"/>
      <c r="RLW74" s="406"/>
      <c r="RLX74" s="407"/>
      <c r="RLY74" s="408"/>
      <c r="RLZ74" s="409"/>
      <c r="RMA74" s="410"/>
      <c r="RMB74" s="411"/>
      <c r="RMC74" s="412"/>
      <c r="RMD74" s="406"/>
      <c r="RME74" s="407"/>
      <c r="RMF74" s="408"/>
      <c r="RMG74" s="409"/>
      <c r="RMH74" s="410"/>
      <c r="RMI74" s="411"/>
      <c r="RMJ74" s="412"/>
      <c r="RMK74" s="406"/>
      <c r="RML74" s="407"/>
      <c r="RMM74" s="408"/>
      <c r="RMN74" s="409"/>
      <c r="RMO74" s="410"/>
      <c r="RMP74" s="411"/>
      <c r="RMQ74" s="412"/>
      <c r="RMR74" s="406"/>
      <c r="RMS74" s="407"/>
      <c r="RMT74" s="408"/>
      <c r="RMU74" s="409"/>
      <c r="RMV74" s="410"/>
      <c r="RMW74" s="411"/>
      <c r="RMX74" s="412"/>
      <c r="RMY74" s="406"/>
      <c r="RMZ74" s="407"/>
      <c r="RNA74" s="408"/>
      <c r="RNB74" s="409"/>
      <c r="RNC74" s="410"/>
      <c r="RND74" s="411"/>
      <c r="RNE74" s="412"/>
      <c r="RNF74" s="406"/>
      <c r="RNG74" s="407"/>
      <c r="RNH74" s="408"/>
      <c r="RNI74" s="409"/>
      <c r="RNJ74" s="410"/>
      <c r="RNK74" s="411"/>
      <c r="RNL74" s="412"/>
      <c r="RNM74" s="406"/>
      <c r="RNN74" s="407"/>
      <c r="RNO74" s="408"/>
      <c r="RNP74" s="409"/>
      <c r="RNQ74" s="410"/>
      <c r="RNR74" s="411"/>
      <c r="RNS74" s="412"/>
      <c r="RNT74" s="406"/>
      <c r="RNU74" s="407"/>
      <c r="RNV74" s="408"/>
      <c r="RNW74" s="409"/>
      <c r="RNX74" s="410"/>
      <c r="RNY74" s="411"/>
      <c r="RNZ74" s="412"/>
      <c r="ROA74" s="406"/>
      <c r="ROB74" s="407"/>
      <c r="ROC74" s="408"/>
      <c r="ROD74" s="409"/>
      <c r="ROE74" s="410"/>
      <c r="ROF74" s="411"/>
      <c r="ROG74" s="412"/>
      <c r="ROH74" s="406"/>
      <c r="ROI74" s="407"/>
      <c r="ROJ74" s="408"/>
      <c r="ROK74" s="409"/>
      <c r="ROL74" s="410"/>
      <c r="ROM74" s="411"/>
      <c r="RON74" s="412"/>
      <c r="ROO74" s="406"/>
      <c r="ROP74" s="407"/>
      <c r="ROQ74" s="408"/>
      <c r="ROR74" s="409"/>
      <c r="ROS74" s="410"/>
      <c r="ROT74" s="411"/>
      <c r="ROU74" s="412"/>
      <c r="ROV74" s="406"/>
      <c r="ROW74" s="407"/>
      <c r="ROX74" s="408"/>
      <c r="ROY74" s="409"/>
      <c r="ROZ74" s="410"/>
      <c r="RPA74" s="411"/>
      <c r="RPB74" s="412"/>
      <c r="RPC74" s="406"/>
      <c r="RPD74" s="407"/>
      <c r="RPE74" s="408"/>
      <c r="RPF74" s="409"/>
      <c r="RPG74" s="410"/>
      <c r="RPH74" s="411"/>
      <c r="RPI74" s="412"/>
      <c r="RPJ74" s="406"/>
      <c r="RPK74" s="407"/>
      <c r="RPL74" s="408"/>
      <c r="RPM74" s="409"/>
      <c r="RPN74" s="410"/>
      <c r="RPO74" s="411"/>
      <c r="RPP74" s="412"/>
      <c r="RPQ74" s="406"/>
      <c r="RPR74" s="407"/>
      <c r="RPS74" s="408"/>
      <c r="RPT74" s="409"/>
      <c r="RPU74" s="410"/>
      <c r="RPV74" s="411"/>
      <c r="RPW74" s="412"/>
      <c r="RPX74" s="406"/>
      <c r="RPY74" s="407"/>
      <c r="RPZ74" s="408"/>
      <c r="RQA74" s="409"/>
      <c r="RQB74" s="410"/>
      <c r="RQC74" s="411"/>
      <c r="RQD74" s="412"/>
      <c r="RQE74" s="406"/>
      <c r="RQF74" s="407"/>
      <c r="RQG74" s="408"/>
      <c r="RQH74" s="409"/>
      <c r="RQI74" s="410"/>
      <c r="RQJ74" s="411"/>
      <c r="RQK74" s="412"/>
      <c r="RQL74" s="406"/>
      <c r="RQM74" s="407"/>
      <c r="RQN74" s="408"/>
      <c r="RQO74" s="409"/>
      <c r="RQP74" s="410"/>
      <c r="RQQ74" s="411"/>
      <c r="RQR74" s="412"/>
      <c r="RQS74" s="406"/>
      <c r="RQT74" s="407"/>
      <c r="RQU74" s="408"/>
      <c r="RQV74" s="409"/>
      <c r="RQW74" s="410"/>
      <c r="RQX74" s="411"/>
      <c r="RQY74" s="412"/>
      <c r="RQZ74" s="406"/>
      <c r="RRA74" s="407"/>
      <c r="RRB74" s="408"/>
      <c r="RRC74" s="409"/>
      <c r="RRD74" s="410"/>
      <c r="RRE74" s="411"/>
      <c r="RRF74" s="412"/>
      <c r="RRG74" s="406"/>
      <c r="RRH74" s="407"/>
      <c r="RRI74" s="408"/>
      <c r="RRJ74" s="409"/>
      <c r="RRK74" s="410"/>
      <c r="RRL74" s="411"/>
      <c r="RRM74" s="412"/>
      <c r="RRN74" s="406"/>
      <c r="RRO74" s="407"/>
      <c r="RRP74" s="408"/>
      <c r="RRQ74" s="409"/>
      <c r="RRR74" s="410"/>
      <c r="RRS74" s="411"/>
      <c r="RRT74" s="412"/>
      <c r="RRU74" s="406"/>
      <c r="RRV74" s="407"/>
      <c r="RRW74" s="408"/>
      <c r="RRX74" s="409"/>
      <c r="RRY74" s="410"/>
      <c r="RRZ74" s="411"/>
      <c r="RSA74" s="412"/>
      <c r="RSB74" s="406"/>
      <c r="RSC74" s="407"/>
      <c r="RSD74" s="408"/>
      <c r="RSE74" s="409"/>
      <c r="RSF74" s="410"/>
      <c r="RSG74" s="411"/>
      <c r="RSH74" s="412"/>
      <c r="RSI74" s="406"/>
      <c r="RSJ74" s="407"/>
      <c r="RSK74" s="408"/>
      <c r="RSL74" s="409"/>
      <c r="RSM74" s="410"/>
      <c r="RSN74" s="411"/>
      <c r="RSO74" s="412"/>
      <c r="RSP74" s="406"/>
      <c r="RSQ74" s="407"/>
      <c r="RSR74" s="408"/>
      <c r="RSS74" s="409"/>
      <c r="RST74" s="410"/>
      <c r="RSU74" s="411"/>
      <c r="RSV74" s="412"/>
      <c r="RSW74" s="406"/>
      <c r="RSX74" s="407"/>
      <c r="RSY74" s="408"/>
      <c r="RSZ74" s="409"/>
      <c r="RTA74" s="410"/>
      <c r="RTB74" s="411"/>
      <c r="RTC74" s="412"/>
      <c r="RTD74" s="406"/>
      <c r="RTE74" s="407"/>
      <c r="RTF74" s="408"/>
      <c r="RTG74" s="409"/>
      <c r="RTH74" s="410"/>
      <c r="RTI74" s="411"/>
      <c r="RTJ74" s="412"/>
      <c r="RTK74" s="406"/>
      <c r="RTL74" s="407"/>
      <c r="RTM74" s="408"/>
      <c r="RTN74" s="409"/>
      <c r="RTO74" s="410"/>
      <c r="RTP74" s="411"/>
      <c r="RTQ74" s="412"/>
      <c r="RTR74" s="406"/>
      <c r="RTS74" s="407"/>
      <c r="RTT74" s="408"/>
      <c r="RTU74" s="409"/>
      <c r="RTV74" s="410"/>
      <c r="RTW74" s="411"/>
      <c r="RTX74" s="412"/>
      <c r="RTY74" s="406"/>
      <c r="RTZ74" s="407"/>
      <c r="RUA74" s="408"/>
      <c r="RUB74" s="409"/>
      <c r="RUC74" s="410"/>
      <c r="RUD74" s="411"/>
      <c r="RUE74" s="412"/>
      <c r="RUF74" s="406"/>
      <c r="RUG74" s="407"/>
      <c r="RUH74" s="408"/>
      <c r="RUI74" s="409"/>
      <c r="RUJ74" s="410"/>
      <c r="RUK74" s="411"/>
      <c r="RUL74" s="412"/>
      <c r="RUM74" s="406"/>
      <c r="RUN74" s="407"/>
      <c r="RUO74" s="408"/>
      <c r="RUP74" s="409"/>
      <c r="RUQ74" s="410"/>
      <c r="RUR74" s="411"/>
      <c r="RUS74" s="412"/>
      <c r="RUT74" s="406"/>
      <c r="RUU74" s="407"/>
      <c r="RUV74" s="408"/>
      <c r="RUW74" s="409"/>
      <c r="RUX74" s="410"/>
      <c r="RUY74" s="411"/>
      <c r="RUZ74" s="412"/>
      <c r="RVA74" s="406"/>
      <c r="RVB74" s="407"/>
      <c r="RVC74" s="408"/>
      <c r="RVD74" s="409"/>
      <c r="RVE74" s="410"/>
      <c r="RVF74" s="411"/>
      <c r="RVG74" s="412"/>
      <c r="RVH74" s="406"/>
      <c r="RVI74" s="407"/>
      <c r="RVJ74" s="408"/>
      <c r="RVK74" s="409"/>
      <c r="RVL74" s="410"/>
      <c r="RVM74" s="411"/>
      <c r="RVN74" s="412"/>
      <c r="RVO74" s="406"/>
      <c r="RVP74" s="407"/>
      <c r="RVQ74" s="408"/>
      <c r="RVR74" s="409"/>
      <c r="RVS74" s="410"/>
      <c r="RVT74" s="411"/>
      <c r="RVU74" s="412"/>
      <c r="RVV74" s="406"/>
      <c r="RVW74" s="407"/>
      <c r="RVX74" s="408"/>
      <c r="RVY74" s="409"/>
      <c r="RVZ74" s="410"/>
      <c r="RWA74" s="411"/>
      <c r="RWB74" s="412"/>
      <c r="RWC74" s="406"/>
      <c r="RWD74" s="407"/>
      <c r="RWE74" s="408"/>
      <c r="RWF74" s="409"/>
      <c r="RWG74" s="410"/>
      <c r="RWH74" s="411"/>
      <c r="RWI74" s="412"/>
      <c r="RWJ74" s="406"/>
      <c r="RWK74" s="407"/>
      <c r="RWL74" s="408"/>
      <c r="RWM74" s="409"/>
      <c r="RWN74" s="410"/>
      <c r="RWO74" s="411"/>
      <c r="RWP74" s="412"/>
      <c r="RWQ74" s="406"/>
      <c r="RWR74" s="407"/>
      <c r="RWS74" s="408"/>
      <c r="RWT74" s="409"/>
      <c r="RWU74" s="410"/>
      <c r="RWV74" s="411"/>
      <c r="RWW74" s="412"/>
      <c r="RWX74" s="406"/>
      <c r="RWY74" s="407"/>
      <c r="RWZ74" s="408"/>
      <c r="RXA74" s="409"/>
      <c r="RXB74" s="410"/>
      <c r="RXC74" s="411"/>
      <c r="RXD74" s="412"/>
      <c r="RXE74" s="406"/>
      <c r="RXF74" s="407"/>
      <c r="RXG74" s="408"/>
      <c r="RXH74" s="409"/>
      <c r="RXI74" s="410"/>
      <c r="RXJ74" s="411"/>
      <c r="RXK74" s="412"/>
      <c r="RXL74" s="406"/>
      <c r="RXM74" s="407"/>
      <c r="RXN74" s="408"/>
      <c r="RXO74" s="409"/>
      <c r="RXP74" s="410"/>
      <c r="RXQ74" s="411"/>
      <c r="RXR74" s="412"/>
      <c r="RXS74" s="406"/>
      <c r="RXT74" s="407"/>
      <c r="RXU74" s="408"/>
      <c r="RXV74" s="409"/>
      <c r="RXW74" s="410"/>
      <c r="RXX74" s="411"/>
      <c r="RXY74" s="412"/>
      <c r="RXZ74" s="406"/>
      <c r="RYA74" s="407"/>
      <c r="RYB74" s="408"/>
      <c r="RYC74" s="409"/>
      <c r="RYD74" s="410"/>
      <c r="RYE74" s="411"/>
      <c r="RYF74" s="412"/>
      <c r="RYG74" s="406"/>
      <c r="RYH74" s="407"/>
      <c r="RYI74" s="408"/>
      <c r="RYJ74" s="409"/>
      <c r="RYK74" s="410"/>
      <c r="RYL74" s="411"/>
      <c r="RYM74" s="412"/>
      <c r="RYN74" s="406"/>
      <c r="RYO74" s="407"/>
      <c r="RYP74" s="408"/>
      <c r="RYQ74" s="409"/>
      <c r="RYR74" s="410"/>
      <c r="RYS74" s="411"/>
      <c r="RYT74" s="412"/>
      <c r="RYU74" s="406"/>
      <c r="RYV74" s="407"/>
      <c r="RYW74" s="408"/>
      <c r="RYX74" s="409"/>
      <c r="RYY74" s="410"/>
      <c r="RYZ74" s="411"/>
      <c r="RZA74" s="412"/>
      <c r="RZB74" s="406"/>
      <c r="RZC74" s="407"/>
      <c r="RZD74" s="408"/>
      <c r="RZE74" s="409"/>
      <c r="RZF74" s="410"/>
      <c r="RZG74" s="411"/>
      <c r="RZH74" s="412"/>
      <c r="RZI74" s="406"/>
      <c r="RZJ74" s="407"/>
      <c r="RZK74" s="408"/>
      <c r="RZL74" s="409"/>
      <c r="RZM74" s="410"/>
      <c r="RZN74" s="411"/>
      <c r="RZO74" s="412"/>
      <c r="RZP74" s="406"/>
      <c r="RZQ74" s="407"/>
      <c r="RZR74" s="408"/>
      <c r="RZS74" s="409"/>
      <c r="RZT74" s="410"/>
      <c r="RZU74" s="411"/>
      <c r="RZV74" s="412"/>
      <c r="RZW74" s="406"/>
      <c r="RZX74" s="407"/>
      <c r="RZY74" s="408"/>
      <c r="RZZ74" s="409"/>
      <c r="SAA74" s="410"/>
      <c r="SAB74" s="411"/>
      <c r="SAC74" s="412"/>
      <c r="SAD74" s="406"/>
      <c r="SAE74" s="407"/>
      <c r="SAF74" s="408"/>
      <c r="SAG74" s="409"/>
      <c r="SAH74" s="410"/>
      <c r="SAI74" s="411"/>
      <c r="SAJ74" s="412"/>
      <c r="SAK74" s="406"/>
      <c r="SAL74" s="407"/>
      <c r="SAM74" s="408"/>
      <c r="SAN74" s="409"/>
      <c r="SAO74" s="410"/>
      <c r="SAP74" s="411"/>
      <c r="SAQ74" s="412"/>
      <c r="SAR74" s="406"/>
      <c r="SAS74" s="407"/>
      <c r="SAT74" s="408"/>
      <c r="SAU74" s="409"/>
      <c r="SAV74" s="410"/>
      <c r="SAW74" s="411"/>
      <c r="SAX74" s="412"/>
      <c r="SAY74" s="406"/>
      <c r="SAZ74" s="407"/>
      <c r="SBA74" s="408"/>
      <c r="SBB74" s="409"/>
      <c r="SBC74" s="410"/>
      <c r="SBD74" s="411"/>
      <c r="SBE74" s="412"/>
      <c r="SBF74" s="406"/>
      <c r="SBG74" s="407"/>
      <c r="SBH74" s="408"/>
      <c r="SBI74" s="409"/>
      <c r="SBJ74" s="410"/>
      <c r="SBK74" s="411"/>
      <c r="SBL74" s="412"/>
      <c r="SBM74" s="406"/>
      <c r="SBN74" s="407"/>
      <c r="SBO74" s="408"/>
      <c r="SBP74" s="409"/>
      <c r="SBQ74" s="410"/>
      <c r="SBR74" s="411"/>
      <c r="SBS74" s="412"/>
      <c r="SBT74" s="406"/>
      <c r="SBU74" s="407"/>
      <c r="SBV74" s="408"/>
      <c r="SBW74" s="409"/>
      <c r="SBX74" s="410"/>
      <c r="SBY74" s="411"/>
      <c r="SBZ74" s="412"/>
      <c r="SCA74" s="406"/>
      <c r="SCB74" s="407"/>
      <c r="SCC74" s="408"/>
      <c r="SCD74" s="409"/>
      <c r="SCE74" s="410"/>
      <c r="SCF74" s="411"/>
      <c r="SCG74" s="412"/>
      <c r="SCH74" s="406"/>
      <c r="SCI74" s="407"/>
      <c r="SCJ74" s="408"/>
      <c r="SCK74" s="409"/>
      <c r="SCL74" s="410"/>
      <c r="SCM74" s="411"/>
      <c r="SCN74" s="412"/>
      <c r="SCO74" s="406"/>
      <c r="SCP74" s="407"/>
      <c r="SCQ74" s="408"/>
      <c r="SCR74" s="409"/>
      <c r="SCS74" s="410"/>
      <c r="SCT74" s="411"/>
      <c r="SCU74" s="412"/>
      <c r="SCV74" s="406"/>
      <c r="SCW74" s="407"/>
      <c r="SCX74" s="408"/>
      <c r="SCY74" s="409"/>
      <c r="SCZ74" s="410"/>
      <c r="SDA74" s="411"/>
      <c r="SDB74" s="412"/>
      <c r="SDC74" s="406"/>
      <c r="SDD74" s="407"/>
      <c r="SDE74" s="408"/>
      <c r="SDF74" s="409"/>
      <c r="SDG74" s="410"/>
      <c r="SDH74" s="411"/>
      <c r="SDI74" s="412"/>
      <c r="SDJ74" s="406"/>
      <c r="SDK74" s="407"/>
      <c r="SDL74" s="408"/>
      <c r="SDM74" s="409"/>
      <c r="SDN74" s="410"/>
      <c r="SDO74" s="411"/>
      <c r="SDP74" s="412"/>
      <c r="SDQ74" s="406"/>
      <c r="SDR74" s="407"/>
      <c r="SDS74" s="408"/>
      <c r="SDT74" s="409"/>
      <c r="SDU74" s="410"/>
      <c r="SDV74" s="411"/>
      <c r="SDW74" s="412"/>
      <c r="SDX74" s="406"/>
      <c r="SDY74" s="407"/>
      <c r="SDZ74" s="408"/>
      <c r="SEA74" s="409"/>
      <c r="SEB74" s="410"/>
      <c r="SEC74" s="411"/>
      <c r="SED74" s="412"/>
      <c r="SEE74" s="406"/>
      <c r="SEF74" s="407"/>
      <c r="SEG74" s="408"/>
      <c r="SEH74" s="409"/>
      <c r="SEI74" s="410"/>
      <c r="SEJ74" s="411"/>
      <c r="SEK74" s="412"/>
      <c r="SEL74" s="406"/>
      <c r="SEM74" s="407"/>
      <c r="SEN74" s="408"/>
      <c r="SEO74" s="409"/>
      <c r="SEP74" s="410"/>
      <c r="SEQ74" s="411"/>
      <c r="SER74" s="412"/>
      <c r="SES74" s="406"/>
      <c r="SET74" s="407"/>
      <c r="SEU74" s="408"/>
      <c r="SEV74" s="409"/>
      <c r="SEW74" s="410"/>
      <c r="SEX74" s="411"/>
      <c r="SEY74" s="412"/>
      <c r="SEZ74" s="406"/>
      <c r="SFA74" s="407"/>
      <c r="SFB74" s="408"/>
      <c r="SFC74" s="409"/>
      <c r="SFD74" s="410"/>
      <c r="SFE74" s="411"/>
      <c r="SFF74" s="412"/>
      <c r="SFG74" s="406"/>
      <c r="SFH74" s="407"/>
      <c r="SFI74" s="408"/>
      <c r="SFJ74" s="409"/>
      <c r="SFK74" s="410"/>
      <c r="SFL74" s="411"/>
      <c r="SFM74" s="412"/>
      <c r="SFN74" s="406"/>
      <c r="SFO74" s="407"/>
      <c r="SFP74" s="408"/>
      <c r="SFQ74" s="409"/>
      <c r="SFR74" s="410"/>
      <c r="SFS74" s="411"/>
      <c r="SFT74" s="412"/>
      <c r="SFU74" s="406"/>
      <c r="SFV74" s="407"/>
      <c r="SFW74" s="408"/>
      <c r="SFX74" s="409"/>
      <c r="SFY74" s="410"/>
      <c r="SFZ74" s="411"/>
      <c r="SGA74" s="412"/>
      <c r="SGB74" s="406"/>
      <c r="SGC74" s="407"/>
      <c r="SGD74" s="408"/>
      <c r="SGE74" s="409"/>
      <c r="SGF74" s="410"/>
      <c r="SGG74" s="411"/>
      <c r="SGH74" s="412"/>
      <c r="SGI74" s="406"/>
      <c r="SGJ74" s="407"/>
      <c r="SGK74" s="408"/>
      <c r="SGL74" s="409"/>
      <c r="SGM74" s="410"/>
      <c r="SGN74" s="411"/>
      <c r="SGO74" s="412"/>
      <c r="SGP74" s="406"/>
      <c r="SGQ74" s="407"/>
      <c r="SGR74" s="408"/>
      <c r="SGS74" s="409"/>
      <c r="SGT74" s="410"/>
      <c r="SGU74" s="411"/>
      <c r="SGV74" s="412"/>
      <c r="SGW74" s="406"/>
      <c r="SGX74" s="407"/>
      <c r="SGY74" s="408"/>
      <c r="SGZ74" s="409"/>
      <c r="SHA74" s="410"/>
      <c r="SHB74" s="411"/>
      <c r="SHC74" s="412"/>
      <c r="SHD74" s="406"/>
      <c r="SHE74" s="407"/>
      <c r="SHF74" s="408"/>
      <c r="SHG74" s="409"/>
      <c r="SHH74" s="410"/>
      <c r="SHI74" s="411"/>
      <c r="SHJ74" s="412"/>
      <c r="SHK74" s="406"/>
      <c r="SHL74" s="407"/>
      <c r="SHM74" s="408"/>
      <c r="SHN74" s="409"/>
      <c r="SHO74" s="410"/>
      <c r="SHP74" s="411"/>
      <c r="SHQ74" s="412"/>
      <c r="SHR74" s="406"/>
      <c r="SHS74" s="407"/>
      <c r="SHT74" s="408"/>
      <c r="SHU74" s="409"/>
      <c r="SHV74" s="410"/>
      <c r="SHW74" s="411"/>
      <c r="SHX74" s="412"/>
      <c r="SHY74" s="406"/>
      <c r="SHZ74" s="407"/>
      <c r="SIA74" s="408"/>
      <c r="SIB74" s="409"/>
      <c r="SIC74" s="410"/>
      <c r="SID74" s="411"/>
      <c r="SIE74" s="412"/>
      <c r="SIF74" s="406"/>
      <c r="SIG74" s="407"/>
      <c r="SIH74" s="408"/>
      <c r="SII74" s="409"/>
      <c r="SIJ74" s="410"/>
      <c r="SIK74" s="411"/>
      <c r="SIL74" s="412"/>
      <c r="SIM74" s="406"/>
      <c r="SIN74" s="407"/>
      <c r="SIO74" s="408"/>
      <c r="SIP74" s="409"/>
      <c r="SIQ74" s="410"/>
      <c r="SIR74" s="411"/>
      <c r="SIS74" s="412"/>
      <c r="SIT74" s="406"/>
      <c r="SIU74" s="407"/>
      <c r="SIV74" s="408"/>
      <c r="SIW74" s="409"/>
      <c r="SIX74" s="410"/>
      <c r="SIY74" s="411"/>
      <c r="SIZ74" s="412"/>
      <c r="SJA74" s="406"/>
      <c r="SJB74" s="407"/>
      <c r="SJC74" s="408"/>
      <c r="SJD74" s="409"/>
      <c r="SJE74" s="410"/>
      <c r="SJF74" s="411"/>
      <c r="SJG74" s="412"/>
      <c r="SJH74" s="406"/>
      <c r="SJI74" s="407"/>
      <c r="SJJ74" s="408"/>
      <c r="SJK74" s="409"/>
      <c r="SJL74" s="410"/>
      <c r="SJM74" s="411"/>
      <c r="SJN74" s="412"/>
      <c r="SJO74" s="406"/>
      <c r="SJP74" s="407"/>
      <c r="SJQ74" s="408"/>
      <c r="SJR74" s="409"/>
      <c r="SJS74" s="410"/>
      <c r="SJT74" s="411"/>
      <c r="SJU74" s="412"/>
      <c r="SJV74" s="406"/>
      <c r="SJW74" s="407"/>
      <c r="SJX74" s="408"/>
      <c r="SJY74" s="409"/>
      <c r="SJZ74" s="410"/>
      <c r="SKA74" s="411"/>
      <c r="SKB74" s="412"/>
      <c r="SKC74" s="406"/>
      <c r="SKD74" s="407"/>
      <c r="SKE74" s="408"/>
      <c r="SKF74" s="409"/>
      <c r="SKG74" s="410"/>
      <c r="SKH74" s="411"/>
      <c r="SKI74" s="412"/>
      <c r="SKJ74" s="406"/>
      <c r="SKK74" s="407"/>
      <c r="SKL74" s="408"/>
      <c r="SKM74" s="409"/>
      <c r="SKN74" s="410"/>
      <c r="SKO74" s="411"/>
      <c r="SKP74" s="412"/>
      <c r="SKQ74" s="406"/>
      <c r="SKR74" s="407"/>
      <c r="SKS74" s="408"/>
      <c r="SKT74" s="409"/>
      <c r="SKU74" s="410"/>
      <c r="SKV74" s="411"/>
      <c r="SKW74" s="412"/>
      <c r="SKX74" s="406"/>
      <c r="SKY74" s="407"/>
      <c r="SKZ74" s="408"/>
      <c r="SLA74" s="409"/>
      <c r="SLB74" s="410"/>
      <c r="SLC74" s="411"/>
      <c r="SLD74" s="412"/>
      <c r="SLE74" s="406"/>
      <c r="SLF74" s="407"/>
      <c r="SLG74" s="408"/>
      <c r="SLH74" s="409"/>
      <c r="SLI74" s="410"/>
      <c r="SLJ74" s="411"/>
      <c r="SLK74" s="412"/>
      <c r="SLL74" s="406"/>
      <c r="SLM74" s="407"/>
      <c r="SLN74" s="408"/>
      <c r="SLO74" s="409"/>
      <c r="SLP74" s="410"/>
      <c r="SLQ74" s="411"/>
      <c r="SLR74" s="412"/>
      <c r="SLS74" s="406"/>
      <c r="SLT74" s="407"/>
      <c r="SLU74" s="408"/>
      <c r="SLV74" s="409"/>
      <c r="SLW74" s="410"/>
      <c r="SLX74" s="411"/>
      <c r="SLY74" s="412"/>
      <c r="SLZ74" s="406"/>
      <c r="SMA74" s="407"/>
      <c r="SMB74" s="408"/>
      <c r="SMC74" s="409"/>
      <c r="SMD74" s="410"/>
      <c r="SME74" s="411"/>
      <c r="SMF74" s="412"/>
      <c r="SMG74" s="406"/>
      <c r="SMH74" s="407"/>
      <c r="SMI74" s="408"/>
      <c r="SMJ74" s="409"/>
      <c r="SMK74" s="410"/>
      <c r="SML74" s="411"/>
      <c r="SMM74" s="412"/>
      <c r="SMN74" s="406"/>
      <c r="SMO74" s="407"/>
      <c r="SMP74" s="408"/>
      <c r="SMQ74" s="409"/>
      <c r="SMR74" s="410"/>
      <c r="SMS74" s="411"/>
      <c r="SMT74" s="412"/>
      <c r="SMU74" s="406"/>
      <c r="SMV74" s="407"/>
      <c r="SMW74" s="408"/>
      <c r="SMX74" s="409"/>
      <c r="SMY74" s="410"/>
      <c r="SMZ74" s="411"/>
      <c r="SNA74" s="412"/>
      <c r="SNB74" s="406"/>
      <c r="SNC74" s="407"/>
      <c r="SND74" s="408"/>
      <c r="SNE74" s="409"/>
      <c r="SNF74" s="410"/>
      <c r="SNG74" s="411"/>
      <c r="SNH74" s="412"/>
      <c r="SNI74" s="406"/>
      <c r="SNJ74" s="407"/>
      <c r="SNK74" s="408"/>
      <c r="SNL74" s="409"/>
      <c r="SNM74" s="410"/>
      <c r="SNN74" s="411"/>
      <c r="SNO74" s="412"/>
      <c r="SNP74" s="406"/>
      <c r="SNQ74" s="407"/>
      <c r="SNR74" s="408"/>
      <c r="SNS74" s="409"/>
      <c r="SNT74" s="410"/>
      <c r="SNU74" s="411"/>
      <c r="SNV74" s="412"/>
      <c r="SNW74" s="406"/>
      <c r="SNX74" s="407"/>
      <c r="SNY74" s="408"/>
      <c r="SNZ74" s="409"/>
      <c r="SOA74" s="410"/>
      <c r="SOB74" s="411"/>
      <c r="SOC74" s="412"/>
      <c r="SOD74" s="406"/>
      <c r="SOE74" s="407"/>
      <c r="SOF74" s="408"/>
      <c r="SOG74" s="409"/>
      <c r="SOH74" s="410"/>
      <c r="SOI74" s="411"/>
      <c r="SOJ74" s="412"/>
      <c r="SOK74" s="406"/>
      <c r="SOL74" s="407"/>
      <c r="SOM74" s="408"/>
      <c r="SON74" s="409"/>
      <c r="SOO74" s="410"/>
      <c r="SOP74" s="411"/>
      <c r="SOQ74" s="412"/>
      <c r="SOR74" s="406"/>
      <c r="SOS74" s="407"/>
      <c r="SOT74" s="408"/>
      <c r="SOU74" s="409"/>
      <c r="SOV74" s="410"/>
      <c r="SOW74" s="411"/>
      <c r="SOX74" s="412"/>
      <c r="SOY74" s="406"/>
      <c r="SOZ74" s="407"/>
      <c r="SPA74" s="408"/>
      <c r="SPB74" s="409"/>
      <c r="SPC74" s="410"/>
      <c r="SPD74" s="411"/>
      <c r="SPE74" s="412"/>
      <c r="SPF74" s="406"/>
      <c r="SPG74" s="407"/>
      <c r="SPH74" s="408"/>
      <c r="SPI74" s="409"/>
      <c r="SPJ74" s="410"/>
      <c r="SPK74" s="411"/>
      <c r="SPL74" s="412"/>
      <c r="SPM74" s="406"/>
      <c r="SPN74" s="407"/>
      <c r="SPO74" s="408"/>
      <c r="SPP74" s="409"/>
      <c r="SPQ74" s="410"/>
      <c r="SPR74" s="411"/>
      <c r="SPS74" s="412"/>
      <c r="SPT74" s="406"/>
      <c r="SPU74" s="407"/>
      <c r="SPV74" s="408"/>
      <c r="SPW74" s="409"/>
      <c r="SPX74" s="410"/>
      <c r="SPY74" s="411"/>
      <c r="SPZ74" s="412"/>
      <c r="SQA74" s="406"/>
      <c r="SQB74" s="407"/>
      <c r="SQC74" s="408"/>
      <c r="SQD74" s="409"/>
      <c r="SQE74" s="410"/>
      <c r="SQF74" s="411"/>
      <c r="SQG74" s="412"/>
      <c r="SQH74" s="406"/>
      <c r="SQI74" s="407"/>
      <c r="SQJ74" s="408"/>
      <c r="SQK74" s="409"/>
      <c r="SQL74" s="410"/>
      <c r="SQM74" s="411"/>
      <c r="SQN74" s="412"/>
      <c r="SQO74" s="406"/>
      <c r="SQP74" s="407"/>
      <c r="SQQ74" s="408"/>
      <c r="SQR74" s="409"/>
      <c r="SQS74" s="410"/>
      <c r="SQT74" s="411"/>
      <c r="SQU74" s="412"/>
      <c r="SQV74" s="406"/>
      <c r="SQW74" s="407"/>
      <c r="SQX74" s="408"/>
      <c r="SQY74" s="409"/>
      <c r="SQZ74" s="410"/>
      <c r="SRA74" s="411"/>
      <c r="SRB74" s="412"/>
      <c r="SRC74" s="406"/>
      <c r="SRD74" s="407"/>
      <c r="SRE74" s="408"/>
      <c r="SRF74" s="409"/>
      <c r="SRG74" s="410"/>
      <c r="SRH74" s="411"/>
      <c r="SRI74" s="412"/>
      <c r="SRJ74" s="406"/>
      <c r="SRK74" s="407"/>
      <c r="SRL74" s="408"/>
      <c r="SRM74" s="409"/>
      <c r="SRN74" s="410"/>
      <c r="SRO74" s="411"/>
      <c r="SRP74" s="412"/>
      <c r="SRQ74" s="406"/>
      <c r="SRR74" s="407"/>
      <c r="SRS74" s="408"/>
      <c r="SRT74" s="409"/>
      <c r="SRU74" s="410"/>
      <c r="SRV74" s="411"/>
      <c r="SRW74" s="412"/>
      <c r="SRX74" s="406"/>
      <c r="SRY74" s="407"/>
      <c r="SRZ74" s="408"/>
      <c r="SSA74" s="409"/>
      <c r="SSB74" s="410"/>
      <c r="SSC74" s="411"/>
      <c r="SSD74" s="412"/>
      <c r="SSE74" s="406"/>
      <c r="SSF74" s="407"/>
      <c r="SSG74" s="408"/>
      <c r="SSH74" s="409"/>
      <c r="SSI74" s="410"/>
      <c r="SSJ74" s="411"/>
      <c r="SSK74" s="412"/>
      <c r="SSL74" s="406"/>
      <c r="SSM74" s="407"/>
      <c r="SSN74" s="408"/>
      <c r="SSO74" s="409"/>
      <c r="SSP74" s="410"/>
      <c r="SSQ74" s="411"/>
      <c r="SSR74" s="412"/>
      <c r="SSS74" s="406"/>
      <c r="SST74" s="407"/>
      <c r="SSU74" s="408"/>
      <c r="SSV74" s="409"/>
      <c r="SSW74" s="410"/>
      <c r="SSX74" s="411"/>
      <c r="SSY74" s="412"/>
      <c r="SSZ74" s="406"/>
      <c r="STA74" s="407"/>
      <c r="STB74" s="408"/>
      <c r="STC74" s="409"/>
      <c r="STD74" s="410"/>
      <c r="STE74" s="411"/>
      <c r="STF74" s="412"/>
      <c r="STG74" s="406"/>
      <c r="STH74" s="407"/>
      <c r="STI74" s="408"/>
      <c r="STJ74" s="409"/>
      <c r="STK74" s="410"/>
      <c r="STL74" s="411"/>
      <c r="STM74" s="412"/>
      <c r="STN74" s="406"/>
      <c r="STO74" s="407"/>
      <c r="STP74" s="408"/>
      <c r="STQ74" s="409"/>
      <c r="STR74" s="410"/>
      <c r="STS74" s="411"/>
      <c r="STT74" s="412"/>
      <c r="STU74" s="406"/>
      <c r="STV74" s="407"/>
      <c r="STW74" s="408"/>
      <c r="STX74" s="409"/>
      <c r="STY74" s="410"/>
      <c r="STZ74" s="411"/>
      <c r="SUA74" s="412"/>
      <c r="SUB74" s="406"/>
      <c r="SUC74" s="407"/>
      <c r="SUD74" s="408"/>
      <c r="SUE74" s="409"/>
      <c r="SUF74" s="410"/>
      <c r="SUG74" s="411"/>
      <c r="SUH74" s="412"/>
      <c r="SUI74" s="406"/>
      <c r="SUJ74" s="407"/>
      <c r="SUK74" s="408"/>
      <c r="SUL74" s="409"/>
      <c r="SUM74" s="410"/>
      <c r="SUN74" s="411"/>
      <c r="SUO74" s="412"/>
      <c r="SUP74" s="406"/>
      <c r="SUQ74" s="407"/>
      <c r="SUR74" s="408"/>
      <c r="SUS74" s="409"/>
      <c r="SUT74" s="410"/>
      <c r="SUU74" s="411"/>
      <c r="SUV74" s="412"/>
      <c r="SUW74" s="406"/>
      <c r="SUX74" s="407"/>
      <c r="SUY74" s="408"/>
      <c r="SUZ74" s="409"/>
      <c r="SVA74" s="410"/>
      <c r="SVB74" s="411"/>
      <c r="SVC74" s="412"/>
      <c r="SVD74" s="406"/>
      <c r="SVE74" s="407"/>
      <c r="SVF74" s="408"/>
      <c r="SVG74" s="409"/>
      <c r="SVH74" s="410"/>
      <c r="SVI74" s="411"/>
      <c r="SVJ74" s="412"/>
      <c r="SVK74" s="406"/>
      <c r="SVL74" s="407"/>
      <c r="SVM74" s="408"/>
      <c r="SVN74" s="409"/>
      <c r="SVO74" s="410"/>
      <c r="SVP74" s="411"/>
      <c r="SVQ74" s="412"/>
      <c r="SVR74" s="406"/>
      <c r="SVS74" s="407"/>
      <c r="SVT74" s="408"/>
      <c r="SVU74" s="409"/>
      <c r="SVV74" s="410"/>
      <c r="SVW74" s="411"/>
      <c r="SVX74" s="412"/>
      <c r="SVY74" s="406"/>
      <c r="SVZ74" s="407"/>
      <c r="SWA74" s="408"/>
      <c r="SWB74" s="409"/>
      <c r="SWC74" s="410"/>
      <c r="SWD74" s="411"/>
      <c r="SWE74" s="412"/>
      <c r="SWF74" s="406"/>
      <c r="SWG74" s="407"/>
      <c r="SWH74" s="408"/>
      <c r="SWI74" s="409"/>
      <c r="SWJ74" s="410"/>
      <c r="SWK74" s="411"/>
      <c r="SWL74" s="412"/>
      <c r="SWM74" s="406"/>
      <c r="SWN74" s="407"/>
      <c r="SWO74" s="408"/>
      <c r="SWP74" s="409"/>
      <c r="SWQ74" s="410"/>
      <c r="SWR74" s="411"/>
      <c r="SWS74" s="412"/>
      <c r="SWT74" s="406"/>
      <c r="SWU74" s="407"/>
      <c r="SWV74" s="408"/>
      <c r="SWW74" s="409"/>
      <c r="SWX74" s="410"/>
      <c r="SWY74" s="411"/>
      <c r="SWZ74" s="412"/>
      <c r="SXA74" s="406"/>
      <c r="SXB74" s="407"/>
      <c r="SXC74" s="408"/>
      <c r="SXD74" s="409"/>
      <c r="SXE74" s="410"/>
      <c r="SXF74" s="411"/>
      <c r="SXG74" s="412"/>
      <c r="SXH74" s="406"/>
      <c r="SXI74" s="407"/>
      <c r="SXJ74" s="408"/>
      <c r="SXK74" s="409"/>
      <c r="SXL74" s="410"/>
      <c r="SXM74" s="411"/>
      <c r="SXN74" s="412"/>
      <c r="SXO74" s="406"/>
      <c r="SXP74" s="407"/>
      <c r="SXQ74" s="408"/>
      <c r="SXR74" s="409"/>
      <c r="SXS74" s="410"/>
      <c r="SXT74" s="411"/>
      <c r="SXU74" s="412"/>
      <c r="SXV74" s="406"/>
      <c r="SXW74" s="407"/>
      <c r="SXX74" s="408"/>
      <c r="SXY74" s="409"/>
      <c r="SXZ74" s="410"/>
      <c r="SYA74" s="411"/>
      <c r="SYB74" s="412"/>
      <c r="SYC74" s="406"/>
      <c r="SYD74" s="407"/>
      <c r="SYE74" s="408"/>
      <c r="SYF74" s="409"/>
      <c r="SYG74" s="410"/>
      <c r="SYH74" s="411"/>
      <c r="SYI74" s="412"/>
      <c r="SYJ74" s="406"/>
      <c r="SYK74" s="407"/>
      <c r="SYL74" s="408"/>
      <c r="SYM74" s="409"/>
      <c r="SYN74" s="410"/>
      <c r="SYO74" s="411"/>
      <c r="SYP74" s="412"/>
      <c r="SYQ74" s="406"/>
      <c r="SYR74" s="407"/>
      <c r="SYS74" s="408"/>
      <c r="SYT74" s="409"/>
      <c r="SYU74" s="410"/>
      <c r="SYV74" s="411"/>
      <c r="SYW74" s="412"/>
      <c r="SYX74" s="406"/>
      <c r="SYY74" s="407"/>
      <c r="SYZ74" s="408"/>
      <c r="SZA74" s="409"/>
      <c r="SZB74" s="410"/>
      <c r="SZC74" s="411"/>
      <c r="SZD74" s="412"/>
      <c r="SZE74" s="406"/>
      <c r="SZF74" s="407"/>
      <c r="SZG74" s="408"/>
      <c r="SZH74" s="409"/>
      <c r="SZI74" s="410"/>
      <c r="SZJ74" s="411"/>
      <c r="SZK74" s="412"/>
      <c r="SZL74" s="406"/>
      <c r="SZM74" s="407"/>
      <c r="SZN74" s="408"/>
      <c r="SZO74" s="409"/>
      <c r="SZP74" s="410"/>
      <c r="SZQ74" s="411"/>
      <c r="SZR74" s="412"/>
      <c r="SZS74" s="406"/>
      <c r="SZT74" s="407"/>
      <c r="SZU74" s="408"/>
      <c r="SZV74" s="409"/>
      <c r="SZW74" s="410"/>
      <c r="SZX74" s="411"/>
      <c r="SZY74" s="412"/>
      <c r="SZZ74" s="406"/>
      <c r="TAA74" s="407"/>
      <c r="TAB74" s="408"/>
      <c r="TAC74" s="409"/>
      <c r="TAD74" s="410"/>
      <c r="TAE74" s="411"/>
      <c r="TAF74" s="412"/>
      <c r="TAG74" s="406"/>
      <c r="TAH74" s="407"/>
      <c r="TAI74" s="408"/>
      <c r="TAJ74" s="409"/>
      <c r="TAK74" s="410"/>
      <c r="TAL74" s="411"/>
      <c r="TAM74" s="412"/>
      <c r="TAN74" s="406"/>
      <c r="TAO74" s="407"/>
      <c r="TAP74" s="408"/>
      <c r="TAQ74" s="409"/>
      <c r="TAR74" s="410"/>
      <c r="TAS74" s="411"/>
      <c r="TAT74" s="412"/>
      <c r="TAU74" s="406"/>
      <c r="TAV74" s="407"/>
      <c r="TAW74" s="408"/>
      <c r="TAX74" s="409"/>
      <c r="TAY74" s="410"/>
      <c r="TAZ74" s="411"/>
      <c r="TBA74" s="412"/>
      <c r="TBB74" s="406"/>
      <c r="TBC74" s="407"/>
      <c r="TBD74" s="408"/>
      <c r="TBE74" s="409"/>
      <c r="TBF74" s="410"/>
      <c r="TBG74" s="411"/>
      <c r="TBH74" s="412"/>
      <c r="TBI74" s="406"/>
      <c r="TBJ74" s="407"/>
      <c r="TBK74" s="408"/>
      <c r="TBL74" s="409"/>
      <c r="TBM74" s="410"/>
      <c r="TBN74" s="411"/>
      <c r="TBO74" s="412"/>
      <c r="TBP74" s="406"/>
      <c r="TBQ74" s="407"/>
      <c r="TBR74" s="408"/>
      <c r="TBS74" s="409"/>
      <c r="TBT74" s="410"/>
      <c r="TBU74" s="411"/>
      <c r="TBV74" s="412"/>
      <c r="TBW74" s="406"/>
      <c r="TBX74" s="407"/>
      <c r="TBY74" s="408"/>
      <c r="TBZ74" s="409"/>
      <c r="TCA74" s="410"/>
      <c r="TCB74" s="411"/>
      <c r="TCC74" s="412"/>
      <c r="TCD74" s="406"/>
      <c r="TCE74" s="407"/>
      <c r="TCF74" s="408"/>
      <c r="TCG74" s="409"/>
      <c r="TCH74" s="410"/>
      <c r="TCI74" s="411"/>
      <c r="TCJ74" s="412"/>
      <c r="TCK74" s="406"/>
      <c r="TCL74" s="407"/>
      <c r="TCM74" s="408"/>
      <c r="TCN74" s="409"/>
      <c r="TCO74" s="410"/>
      <c r="TCP74" s="411"/>
      <c r="TCQ74" s="412"/>
      <c r="TCR74" s="406"/>
      <c r="TCS74" s="407"/>
      <c r="TCT74" s="408"/>
      <c r="TCU74" s="409"/>
      <c r="TCV74" s="410"/>
      <c r="TCW74" s="411"/>
      <c r="TCX74" s="412"/>
      <c r="TCY74" s="406"/>
      <c r="TCZ74" s="407"/>
      <c r="TDA74" s="408"/>
      <c r="TDB74" s="409"/>
      <c r="TDC74" s="410"/>
      <c r="TDD74" s="411"/>
      <c r="TDE74" s="412"/>
      <c r="TDF74" s="406"/>
      <c r="TDG74" s="407"/>
      <c r="TDH74" s="408"/>
      <c r="TDI74" s="409"/>
      <c r="TDJ74" s="410"/>
      <c r="TDK74" s="411"/>
      <c r="TDL74" s="412"/>
      <c r="TDM74" s="406"/>
      <c r="TDN74" s="407"/>
      <c r="TDO74" s="408"/>
      <c r="TDP74" s="409"/>
      <c r="TDQ74" s="410"/>
      <c r="TDR74" s="411"/>
      <c r="TDS74" s="412"/>
      <c r="TDT74" s="406"/>
      <c r="TDU74" s="407"/>
      <c r="TDV74" s="408"/>
      <c r="TDW74" s="409"/>
      <c r="TDX74" s="410"/>
      <c r="TDY74" s="411"/>
      <c r="TDZ74" s="412"/>
      <c r="TEA74" s="406"/>
      <c r="TEB74" s="407"/>
      <c r="TEC74" s="408"/>
      <c r="TED74" s="409"/>
      <c r="TEE74" s="410"/>
      <c r="TEF74" s="411"/>
      <c r="TEG74" s="412"/>
      <c r="TEH74" s="406"/>
      <c r="TEI74" s="407"/>
      <c r="TEJ74" s="408"/>
      <c r="TEK74" s="409"/>
      <c r="TEL74" s="410"/>
      <c r="TEM74" s="411"/>
      <c r="TEN74" s="412"/>
      <c r="TEO74" s="406"/>
      <c r="TEP74" s="407"/>
      <c r="TEQ74" s="408"/>
      <c r="TER74" s="409"/>
      <c r="TES74" s="410"/>
      <c r="TET74" s="411"/>
      <c r="TEU74" s="412"/>
      <c r="TEV74" s="406"/>
      <c r="TEW74" s="407"/>
      <c r="TEX74" s="408"/>
      <c r="TEY74" s="409"/>
      <c r="TEZ74" s="410"/>
      <c r="TFA74" s="411"/>
      <c r="TFB74" s="412"/>
      <c r="TFC74" s="406"/>
      <c r="TFD74" s="407"/>
      <c r="TFE74" s="408"/>
      <c r="TFF74" s="409"/>
      <c r="TFG74" s="410"/>
      <c r="TFH74" s="411"/>
      <c r="TFI74" s="412"/>
      <c r="TFJ74" s="406"/>
      <c r="TFK74" s="407"/>
      <c r="TFL74" s="408"/>
      <c r="TFM74" s="409"/>
      <c r="TFN74" s="410"/>
      <c r="TFO74" s="411"/>
      <c r="TFP74" s="412"/>
      <c r="TFQ74" s="406"/>
      <c r="TFR74" s="407"/>
      <c r="TFS74" s="408"/>
      <c r="TFT74" s="409"/>
      <c r="TFU74" s="410"/>
      <c r="TFV74" s="411"/>
      <c r="TFW74" s="412"/>
      <c r="TFX74" s="406"/>
      <c r="TFY74" s="407"/>
      <c r="TFZ74" s="408"/>
      <c r="TGA74" s="409"/>
      <c r="TGB74" s="410"/>
      <c r="TGC74" s="411"/>
      <c r="TGD74" s="412"/>
      <c r="TGE74" s="406"/>
      <c r="TGF74" s="407"/>
      <c r="TGG74" s="408"/>
      <c r="TGH74" s="409"/>
      <c r="TGI74" s="410"/>
      <c r="TGJ74" s="411"/>
      <c r="TGK74" s="412"/>
      <c r="TGL74" s="406"/>
      <c r="TGM74" s="407"/>
      <c r="TGN74" s="408"/>
      <c r="TGO74" s="409"/>
      <c r="TGP74" s="410"/>
      <c r="TGQ74" s="411"/>
      <c r="TGR74" s="412"/>
      <c r="TGS74" s="406"/>
      <c r="TGT74" s="407"/>
      <c r="TGU74" s="408"/>
      <c r="TGV74" s="409"/>
      <c r="TGW74" s="410"/>
      <c r="TGX74" s="411"/>
      <c r="TGY74" s="412"/>
      <c r="TGZ74" s="406"/>
      <c r="THA74" s="407"/>
      <c r="THB74" s="408"/>
      <c r="THC74" s="409"/>
      <c r="THD74" s="410"/>
      <c r="THE74" s="411"/>
      <c r="THF74" s="412"/>
      <c r="THG74" s="406"/>
      <c r="THH74" s="407"/>
      <c r="THI74" s="408"/>
      <c r="THJ74" s="409"/>
      <c r="THK74" s="410"/>
      <c r="THL74" s="411"/>
      <c r="THM74" s="412"/>
      <c r="THN74" s="406"/>
      <c r="THO74" s="407"/>
      <c r="THP74" s="408"/>
      <c r="THQ74" s="409"/>
      <c r="THR74" s="410"/>
      <c r="THS74" s="411"/>
      <c r="THT74" s="412"/>
      <c r="THU74" s="406"/>
      <c r="THV74" s="407"/>
      <c r="THW74" s="408"/>
      <c r="THX74" s="409"/>
      <c r="THY74" s="410"/>
      <c r="THZ74" s="411"/>
      <c r="TIA74" s="412"/>
      <c r="TIB74" s="406"/>
      <c r="TIC74" s="407"/>
      <c r="TID74" s="408"/>
      <c r="TIE74" s="409"/>
      <c r="TIF74" s="410"/>
      <c r="TIG74" s="411"/>
      <c r="TIH74" s="412"/>
      <c r="TII74" s="406"/>
      <c r="TIJ74" s="407"/>
      <c r="TIK74" s="408"/>
      <c r="TIL74" s="409"/>
      <c r="TIM74" s="410"/>
      <c r="TIN74" s="411"/>
      <c r="TIO74" s="412"/>
      <c r="TIP74" s="406"/>
      <c r="TIQ74" s="407"/>
      <c r="TIR74" s="408"/>
      <c r="TIS74" s="409"/>
      <c r="TIT74" s="410"/>
      <c r="TIU74" s="411"/>
      <c r="TIV74" s="412"/>
      <c r="TIW74" s="406"/>
      <c r="TIX74" s="407"/>
      <c r="TIY74" s="408"/>
      <c r="TIZ74" s="409"/>
      <c r="TJA74" s="410"/>
      <c r="TJB74" s="411"/>
      <c r="TJC74" s="412"/>
      <c r="TJD74" s="406"/>
      <c r="TJE74" s="407"/>
      <c r="TJF74" s="408"/>
      <c r="TJG74" s="409"/>
      <c r="TJH74" s="410"/>
      <c r="TJI74" s="411"/>
      <c r="TJJ74" s="412"/>
      <c r="TJK74" s="406"/>
      <c r="TJL74" s="407"/>
      <c r="TJM74" s="408"/>
      <c r="TJN74" s="409"/>
      <c r="TJO74" s="410"/>
      <c r="TJP74" s="411"/>
      <c r="TJQ74" s="412"/>
      <c r="TJR74" s="406"/>
      <c r="TJS74" s="407"/>
      <c r="TJT74" s="408"/>
      <c r="TJU74" s="409"/>
      <c r="TJV74" s="410"/>
      <c r="TJW74" s="411"/>
      <c r="TJX74" s="412"/>
      <c r="TJY74" s="406"/>
      <c r="TJZ74" s="407"/>
      <c r="TKA74" s="408"/>
      <c r="TKB74" s="409"/>
      <c r="TKC74" s="410"/>
      <c r="TKD74" s="411"/>
      <c r="TKE74" s="412"/>
      <c r="TKF74" s="406"/>
      <c r="TKG74" s="407"/>
      <c r="TKH74" s="408"/>
      <c r="TKI74" s="409"/>
      <c r="TKJ74" s="410"/>
      <c r="TKK74" s="411"/>
      <c r="TKL74" s="412"/>
      <c r="TKM74" s="406"/>
      <c r="TKN74" s="407"/>
      <c r="TKO74" s="408"/>
      <c r="TKP74" s="409"/>
      <c r="TKQ74" s="410"/>
      <c r="TKR74" s="411"/>
      <c r="TKS74" s="412"/>
      <c r="TKT74" s="406"/>
      <c r="TKU74" s="407"/>
      <c r="TKV74" s="408"/>
      <c r="TKW74" s="409"/>
      <c r="TKX74" s="410"/>
      <c r="TKY74" s="411"/>
      <c r="TKZ74" s="412"/>
      <c r="TLA74" s="406"/>
      <c r="TLB74" s="407"/>
      <c r="TLC74" s="408"/>
      <c r="TLD74" s="409"/>
      <c r="TLE74" s="410"/>
      <c r="TLF74" s="411"/>
      <c r="TLG74" s="412"/>
      <c r="TLH74" s="406"/>
      <c r="TLI74" s="407"/>
      <c r="TLJ74" s="408"/>
      <c r="TLK74" s="409"/>
      <c r="TLL74" s="410"/>
      <c r="TLM74" s="411"/>
      <c r="TLN74" s="412"/>
      <c r="TLO74" s="406"/>
      <c r="TLP74" s="407"/>
      <c r="TLQ74" s="408"/>
      <c r="TLR74" s="409"/>
      <c r="TLS74" s="410"/>
      <c r="TLT74" s="411"/>
      <c r="TLU74" s="412"/>
      <c r="TLV74" s="406"/>
      <c r="TLW74" s="407"/>
      <c r="TLX74" s="408"/>
      <c r="TLY74" s="409"/>
      <c r="TLZ74" s="410"/>
      <c r="TMA74" s="411"/>
      <c r="TMB74" s="412"/>
      <c r="TMC74" s="406"/>
      <c r="TMD74" s="407"/>
      <c r="TME74" s="408"/>
      <c r="TMF74" s="409"/>
      <c r="TMG74" s="410"/>
      <c r="TMH74" s="411"/>
      <c r="TMI74" s="412"/>
      <c r="TMJ74" s="406"/>
      <c r="TMK74" s="407"/>
      <c r="TML74" s="408"/>
      <c r="TMM74" s="409"/>
      <c r="TMN74" s="410"/>
      <c r="TMO74" s="411"/>
      <c r="TMP74" s="412"/>
      <c r="TMQ74" s="406"/>
      <c r="TMR74" s="407"/>
      <c r="TMS74" s="408"/>
      <c r="TMT74" s="409"/>
      <c r="TMU74" s="410"/>
      <c r="TMV74" s="411"/>
      <c r="TMW74" s="412"/>
      <c r="TMX74" s="406"/>
      <c r="TMY74" s="407"/>
      <c r="TMZ74" s="408"/>
      <c r="TNA74" s="409"/>
      <c r="TNB74" s="410"/>
      <c r="TNC74" s="411"/>
      <c r="TND74" s="412"/>
      <c r="TNE74" s="406"/>
      <c r="TNF74" s="407"/>
      <c r="TNG74" s="408"/>
      <c r="TNH74" s="409"/>
      <c r="TNI74" s="410"/>
      <c r="TNJ74" s="411"/>
      <c r="TNK74" s="412"/>
      <c r="TNL74" s="406"/>
      <c r="TNM74" s="407"/>
      <c r="TNN74" s="408"/>
      <c r="TNO74" s="409"/>
      <c r="TNP74" s="410"/>
      <c r="TNQ74" s="411"/>
      <c r="TNR74" s="412"/>
      <c r="TNS74" s="406"/>
      <c r="TNT74" s="407"/>
      <c r="TNU74" s="408"/>
      <c r="TNV74" s="409"/>
      <c r="TNW74" s="410"/>
      <c r="TNX74" s="411"/>
      <c r="TNY74" s="412"/>
      <c r="TNZ74" s="406"/>
      <c r="TOA74" s="407"/>
      <c r="TOB74" s="408"/>
      <c r="TOC74" s="409"/>
      <c r="TOD74" s="410"/>
      <c r="TOE74" s="411"/>
      <c r="TOF74" s="412"/>
      <c r="TOG74" s="406"/>
      <c r="TOH74" s="407"/>
      <c r="TOI74" s="408"/>
      <c r="TOJ74" s="409"/>
      <c r="TOK74" s="410"/>
      <c r="TOL74" s="411"/>
      <c r="TOM74" s="412"/>
      <c r="TON74" s="406"/>
      <c r="TOO74" s="407"/>
      <c r="TOP74" s="408"/>
      <c r="TOQ74" s="409"/>
      <c r="TOR74" s="410"/>
      <c r="TOS74" s="411"/>
      <c r="TOT74" s="412"/>
      <c r="TOU74" s="406"/>
      <c r="TOV74" s="407"/>
      <c r="TOW74" s="408"/>
      <c r="TOX74" s="409"/>
      <c r="TOY74" s="410"/>
      <c r="TOZ74" s="411"/>
      <c r="TPA74" s="412"/>
      <c r="TPB74" s="406"/>
      <c r="TPC74" s="407"/>
      <c r="TPD74" s="408"/>
      <c r="TPE74" s="409"/>
      <c r="TPF74" s="410"/>
      <c r="TPG74" s="411"/>
      <c r="TPH74" s="412"/>
      <c r="TPI74" s="406"/>
      <c r="TPJ74" s="407"/>
      <c r="TPK74" s="408"/>
      <c r="TPL74" s="409"/>
      <c r="TPM74" s="410"/>
      <c r="TPN74" s="411"/>
      <c r="TPO74" s="412"/>
      <c r="TPP74" s="406"/>
      <c r="TPQ74" s="407"/>
      <c r="TPR74" s="408"/>
      <c r="TPS74" s="409"/>
      <c r="TPT74" s="410"/>
      <c r="TPU74" s="411"/>
      <c r="TPV74" s="412"/>
      <c r="TPW74" s="406"/>
      <c r="TPX74" s="407"/>
      <c r="TPY74" s="408"/>
      <c r="TPZ74" s="409"/>
      <c r="TQA74" s="410"/>
      <c r="TQB74" s="411"/>
      <c r="TQC74" s="412"/>
      <c r="TQD74" s="406"/>
      <c r="TQE74" s="407"/>
      <c r="TQF74" s="408"/>
      <c r="TQG74" s="409"/>
      <c r="TQH74" s="410"/>
      <c r="TQI74" s="411"/>
      <c r="TQJ74" s="412"/>
      <c r="TQK74" s="406"/>
      <c r="TQL74" s="407"/>
      <c r="TQM74" s="408"/>
      <c r="TQN74" s="409"/>
      <c r="TQO74" s="410"/>
      <c r="TQP74" s="411"/>
      <c r="TQQ74" s="412"/>
      <c r="TQR74" s="406"/>
      <c r="TQS74" s="407"/>
      <c r="TQT74" s="408"/>
      <c r="TQU74" s="409"/>
      <c r="TQV74" s="410"/>
      <c r="TQW74" s="411"/>
      <c r="TQX74" s="412"/>
      <c r="TQY74" s="406"/>
      <c r="TQZ74" s="407"/>
      <c r="TRA74" s="408"/>
      <c r="TRB74" s="409"/>
      <c r="TRC74" s="410"/>
      <c r="TRD74" s="411"/>
      <c r="TRE74" s="412"/>
      <c r="TRF74" s="406"/>
      <c r="TRG74" s="407"/>
      <c r="TRH74" s="408"/>
      <c r="TRI74" s="409"/>
      <c r="TRJ74" s="410"/>
      <c r="TRK74" s="411"/>
      <c r="TRL74" s="412"/>
      <c r="TRM74" s="406"/>
      <c r="TRN74" s="407"/>
      <c r="TRO74" s="408"/>
      <c r="TRP74" s="409"/>
      <c r="TRQ74" s="410"/>
      <c r="TRR74" s="411"/>
      <c r="TRS74" s="412"/>
      <c r="TRT74" s="406"/>
      <c r="TRU74" s="407"/>
      <c r="TRV74" s="408"/>
      <c r="TRW74" s="409"/>
      <c r="TRX74" s="410"/>
      <c r="TRY74" s="411"/>
      <c r="TRZ74" s="412"/>
      <c r="TSA74" s="406"/>
      <c r="TSB74" s="407"/>
      <c r="TSC74" s="408"/>
      <c r="TSD74" s="409"/>
      <c r="TSE74" s="410"/>
      <c r="TSF74" s="411"/>
      <c r="TSG74" s="412"/>
      <c r="TSH74" s="406"/>
      <c r="TSI74" s="407"/>
      <c r="TSJ74" s="408"/>
      <c r="TSK74" s="409"/>
      <c r="TSL74" s="410"/>
      <c r="TSM74" s="411"/>
      <c r="TSN74" s="412"/>
      <c r="TSO74" s="406"/>
      <c r="TSP74" s="407"/>
      <c r="TSQ74" s="408"/>
      <c r="TSR74" s="409"/>
      <c r="TSS74" s="410"/>
      <c r="TST74" s="411"/>
      <c r="TSU74" s="412"/>
      <c r="TSV74" s="406"/>
      <c r="TSW74" s="407"/>
      <c r="TSX74" s="408"/>
      <c r="TSY74" s="409"/>
      <c r="TSZ74" s="410"/>
      <c r="TTA74" s="411"/>
      <c r="TTB74" s="412"/>
      <c r="TTC74" s="406"/>
      <c r="TTD74" s="407"/>
      <c r="TTE74" s="408"/>
      <c r="TTF74" s="409"/>
      <c r="TTG74" s="410"/>
      <c r="TTH74" s="411"/>
      <c r="TTI74" s="412"/>
      <c r="TTJ74" s="406"/>
      <c r="TTK74" s="407"/>
      <c r="TTL74" s="408"/>
      <c r="TTM74" s="409"/>
      <c r="TTN74" s="410"/>
      <c r="TTO74" s="411"/>
      <c r="TTP74" s="412"/>
      <c r="TTQ74" s="406"/>
      <c r="TTR74" s="407"/>
      <c r="TTS74" s="408"/>
      <c r="TTT74" s="409"/>
      <c r="TTU74" s="410"/>
      <c r="TTV74" s="411"/>
      <c r="TTW74" s="412"/>
      <c r="TTX74" s="406"/>
      <c r="TTY74" s="407"/>
      <c r="TTZ74" s="408"/>
      <c r="TUA74" s="409"/>
      <c r="TUB74" s="410"/>
      <c r="TUC74" s="411"/>
      <c r="TUD74" s="412"/>
      <c r="TUE74" s="406"/>
      <c r="TUF74" s="407"/>
      <c r="TUG74" s="408"/>
      <c r="TUH74" s="409"/>
      <c r="TUI74" s="410"/>
      <c r="TUJ74" s="411"/>
      <c r="TUK74" s="412"/>
      <c r="TUL74" s="406"/>
      <c r="TUM74" s="407"/>
      <c r="TUN74" s="408"/>
      <c r="TUO74" s="409"/>
      <c r="TUP74" s="410"/>
      <c r="TUQ74" s="411"/>
      <c r="TUR74" s="412"/>
      <c r="TUS74" s="406"/>
      <c r="TUT74" s="407"/>
      <c r="TUU74" s="408"/>
      <c r="TUV74" s="409"/>
      <c r="TUW74" s="410"/>
      <c r="TUX74" s="411"/>
      <c r="TUY74" s="412"/>
      <c r="TUZ74" s="406"/>
      <c r="TVA74" s="407"/>
      <c r="TVB74" s="408"/>
      <c r="TVC74" s="409"/>
      <c r="TVD74" s="410"/>
      <c r="TVE74" s="411"/>
      <c r="TVF74" s="412"/>
      <c r="TVG74" s="406"/>
      <c r="TVH74" s="407"/>
      <c r="TVI74" s="408"/>
      <c r="TVJ74" s="409"/>
      <c r="TVK74" s="410"/>
      <c r="TVL74" s="411"/>
      <c r="TVM74" s="412"/>
      <c r="TVN74" s="406"/>
      <c r="TVO74" s="407"/>
      <c r="TVP74" s="408"/>
      <c r="TVQ74" s="409"/>
      <c r="TVR74" s="410"/>
      <c r="TVS74" s="411"/>
      <c r="TVT74" s="412"/>
      <c r="TVU74" s="406"/>
      <c r="TVV74" s="407"/>
      <c r="TVW74" s="408"/>
      <c r="TVX74" s="409"/>
      <c r="TVY74" s="410"/>
      <c r="TVZ74" s="411"/>
      <c r="TWA74" s="412"/>
      <c r="TWB74" s="406"/>
      <c r="TWC74" s="407"/>
      <c r="TWD74" s="408"/>
      <c r="TWE74" s="409"/>
      <c r="TWF74" s="410"/>
      <c r="TWG74" s="411"/>
      <c r="TWH74" s="412"/>
      <c r="TWI74" s="406"/>
      <c r="TWJ74" s="407"/>
      <c r="TWK74" s="408"/>
      <c r="TWL74" s="409"/>
      <c r="TWM74" s="410"/>
      <c r="TWN74" s="411"/>
      <c r="TWO74" s="412"/>
      <c r="TWP74" s="406"/>
      <c r="TWQ74" s="407"/>
      <c r="TWR74" s="408"/>
      <c r="TWS74" s="409"/>
      <c r="TWT74" s="410"/>
      <c r="TWU74" s="411"/>
      <c r="TWV74" s="412"/>
      <c r="TWW74" s="406"/>
      <c r="TWX74" s="407"/>
      <c r="TWY74" s="408"/>
      <c r="TWZ74" s="409"/>
      <c r="TXA74" s="410"/>
      <c r="TXB74" s="411"/>
      <c r="TXC74" s="412"/>
      <c r="TXD74" s="406"/>
      <c r="TXE74" s="407"/>
      <c r="TXF74" s="408"/>
      <c r="TXG74" s="409"/>
      <c r="TXH74" s="410"/>
      <c r="TXI74" s="411"/>
      <c r="TXJ74" s="412"/>
      <c r="TXK74" s="406"/>
      <c r="TXL74" s="407"/>
      <c r="TXM74" s="408"/>
      <c r="TXN74" s="409"/>
      <c r="TXO74" s="410"/>
      <c r="TXP74" s="411"/>
      <c r="TXQ74" s="412"/>
      <c r="TXR74" s="406"/>
      <c r="TXS74" s="407"/>
      <c r="TXT74" s="408"/>
      <c r="TXU74" s="409"/>
      <c r="TXV74" s="410"/>
      <c r="TXW74" s="411"/>
      <c r="TXX74" s="412"/>
      <c r="TXY74" s="406"/>
      <c r="TXZ74" s="407"/>
      <c r="TYA74" s="408"/>
      <c r="TYB74" s="409"/>
      <c r="TYC74" s="410"/>
      <c r="TYD74" s="411"/>
      <c r="TYE74" s="412"/>
      <c r="TYF74" s="406"/>
      <c r="TYG74" s="407"/>
      <c r="TYH74" s="408"/>
      <c r="TYI74" s="409"/>
      <c r="TYJ74" s="410"/>
      <c r="TYK74" s="411"/>
      <c r="TYL74" s="412"/>
      <c r="TYM74" s="406"/>
      <c r="TYN74" s="407"/>
      <c r="TYO74" s="408"/>
      <c r="TYP74" s="409"/>
      <c r="TYQ74" s="410"/>
      <c r="TYR74" s="411"/>
      <c r="TYS74" s="412"/>
      <c r="TYT74" s="406"/>
      <c r="TYU74" s="407"/>
      <c r="TYV74" s="408"/>
      <c r="TYW74" s="409"/>
      <c r="TYX74" s="410"/>
      <c r="TYY74" s="411"/>
      <c r="TYZ74" s="412"/>
      <c r="TZA74" s="406"/>
      <c r="TZB74" s="407"/>
      <c r="TZC74" s="408"/>
      <c r="TZD74" s="409"/>
      <c r="TZE74" s="410"/>
      <c r="TZF74" s="411"/>
      <c r="TZG74" s="412"/>
      <c r="TZH74" s="406"/>
      <c r="TZI74" s="407"/>
      <c r="TZJ74" s="408"/>
      <c r="TZK74" s="409"/>
      <c r="TZL74" s="410"/>
      <c r="TZM74" s="411"/>
      <c r="TZN74" s="412"/>
      <c r="TZO74" s="406"/>
      <c r="TZP74" s="407"/>
      <c r="TZQ74" s="408"/>
      <c r="TZR74" s="409"/>
      <c r="TZS74" s="410"/>
      <c r="TZT74" s="411"/>
      <c r="TZU74" s="412"/>
      <c r="TZV74" s="406"/>
      <c r="TZW74" s="407"/>
      <c r="TZX74" s="408"/>
      <c r="TZY74" s="409"/>
      <c r="TZZ74" s="410"/>
      <c r="UAA74" s="411"/>
      <c r="UAB74" s="412"/>
      <c r="UAC74" s="406"/>
      <c r="UAD74" s="407"/>
      <c r="UAE74" s="408"/>
      <c r="UAF74" s="409"/>
      <c r="UAG74" s="410"/>
      <c r="UAH74" s="411"/>
      <c r="UAI74" s="412"/>
      <c r="UAJ74" s="406"/>
      <c r="UAK74" s="407"/>
      <c r="UAL74" s="408"/>
      <c r="UAM74" s="409"/>
      <c r="UAN74" s="410"/>
      <c r="UAO74" s="411"/>
      <c r="UAP74" s="412"/>
      <c r="UAQ74" s="406"/>
      <c r="UAR74" s="407"/>
      <c r="UAS74" s="408"/>
      <c r="UAT74" s="409"/>
      <c r="UAU74" s="410"/>
      <c r="UAV74" s="411"/>
      <c r="UAW74" s="412"/>
      <c r="UAX74" s="406"/>
      <c r="UAY74" s="407"/>
      <c r="UAZ74" s="408"/>
      <c r="UBA74" s="409"/>
      <c r="UBB74" s="410"/>
      <c r="UBC74" s="411"/>
      <c r="UBD74" s="412"/>
      <c r="UBE74" s="406"/>
      <c r="UBF74" s="407"/>
      <c r="UBG74" s="408"/>
      <c r="UBH74" s="409"/>
      <c r="UBI74" s="410"/>
      <c r="UBJ74" s="411"/>
      <c r="UBK74" s="412"/>
      <c r="UBL74" s="406"/>
      <c r="UBM74" s="407"/>
      <c r="UBN74" s="408"/>
      <c r="UBO74" s="409"/>
      <c r="UBP74" s="410"/>
      <c r="UBQ74" s="411"/>
      <c r="UBR74" s="412"/>
      <c r="UBS74" s="406"/>
      <c r="UBT74" s="407"/>
      <c r="UBU74" s="408"/>
      <c r="UBV74" s="409"/>
      <c r="UBW74" s="410"/>
      <c r="UBX74" s="411"/>
      <c r="UBY74" s="412"/>
      <c r="UBZ74" s="406"/>
      <c r="UCA74" s="407"/>
      <c r="UCB74" s="408"/>
      <c r="UCC74" s="409"/>
      <c r="UCD74" s="410"/>
      <c r="UCE74" s="411"/>
      <c r="UCF74" s="412"/>
      <c r="UCG74" s="406"/>
      <c r="UCH74" s="407"/>
      <c r="UCI74" s="408"/>
      <c r="UCJ74" s="409"/>
      <c r="UCK74" s="410"/>
      <c r="UCL74" s="411"/>
      <c r="UCM74" s="412"/>
      <c r="UCN74" s="406"/>
      <c r="UCO74" s="407"/>
      <c r="UCP74" s="408"/>
      <c r="UCQ74" s="409"/>
      <c r="UCR74" s="410"/>
      <c r="UCS74" s="411"/>
      <c r="UCT74" s="412"/>
      <c r="UCU74" s="406"/>
      <c r="UCV74" s="407"/>
      <c r="UCW74" s="408"/>
      <c r="UCX74" s="409"/>
      <c r="UCY74" s="410"/>
      <c r="UCZ74" s="411"/>
      <c r="UDA74" s="412"/>
      <c r="UDB74" s="406"/>
      <c r="UDC74" s="407"/>
      <c r="UDD74" s="408"/>
      <c r="UDE74" s="409"/>
      <c r="UDF74" s="410"/>
      <c r="UDG74" s="411"/>
      <c r="UDH74" s="412"/>
      <c r="UDI74" s="406"/>
      <c r="UDJ74" s="407"/>
      <c r="UDK74" s="408"/>
      <c r="UDL74" s="409"/>
      <c r="UDM74" s="410"/>
      <c r="UDN74" s="411"/>
      <c r="UDO74" s="412"/>
      <c r="UDP74" s="406"/>
      <c r="UDQ74" s="407"/>
      <c r="UDR74" s="408"/>
      <c r="UDS74" s="409"/>
      <c r="UDT74" s="410"/>
      <c r="UDU74" s="411"/>
      <c r="UDV74" s="412"/>
      <c r="UDW74" s="406"/>
      <c r="UDX74" s="407"/>
      <c r="UDY74" s="408"/>
      <c r="UDZ74" s="409"/>
      <c r="UEA74" s="410"/>
      <c r="UEB74" s="411"/>
      <c r="UEC74" s="412"/>
      <c r="UED74" s="406"/>
      <c r="UEE74" s="407"/>
      <c r="UEF74" s="408"/>
      <c r="UEG74" s="409"/>
      <c r="UEH74" s="410"/>
      <c r="UEI74" s="411"/>
      <c r="UEJ74" s="412"/>
      <c r="UEK74" s="406"/>
      <c r="UEL74" s="407"/>
      <c r="UEM74" s="408"/>
      <c r="UEN74" s="409"/>
      <c r="UEO74" s="410"/>
      <c r="UEP74" s="411"/>
      <c r="UEQ74" s="412"/>
      <c r="UER74" s="406"/>
      <c r="UES74" s="407"/>
      <c r="UET74" s="408"/>
      <c r="UEU74" s="409"/>
      <c r="UEV74" s="410"/>
      <c r="UEW74" s="411"/>
      <c r="UEX74" s="412"/>
      <c r="UEY74" s="406"/>
      <c r="UEZ74" s="407"/>
      <c r="UFA74" s="408"/>
      <c r="UFB74" s="409"/>
      <c r="UFC74" s="410"/>
      <c r="UFD74" s="411"/>
      <c r="UFE74" s="412"/>
      <c r="UFF74" s="406"/>
      <c r="UFG74" s="407"/>
      <c r="UFH74" s="408"/>
      <c r="UFI74" s="409"/>
      <c r="UFJ74" s="410"/>
      <c r="UFK74" s="411"/>
      <c r="UFL74" s="412"/>
      <c r="UFM74" s="406"/>
      <c r="UFN74" s="407"/>
      <c r="UFO74" s="408"/>
      <c r="UFP74" s="409"/>
      <c r="UFQ74" s="410"/>
      <c r="UFR74" s="411"/>
      <c r="UFS74" s="412"/>
      <c r="UFT74" s="406"/>
      <c r="UFU74" s="407"/>
      <c r="UFV74" s="408"/>
      <c r="UFW74" s="409"/>
      <c r="UFX74" s="410"/>
      <c r="UFY74" s="411"/>
      <c r="UFZ74" s="412"/>
      <c r="UGA74" s="406"/>
      <c r="UGB74" s="407"/>
      <c r="UGC74" s="408"/>
      <c r="UGD74" s="409"/>
      <c r="UGE74" s="410"/>
      <c r="UGF74" s="411"/>
      <c r="UGG74" s="412"/>
      <c r="UGH74" s="406"/>
      <c r="UGI74" s="407"/>
      <c r="UGJ74" s="408"/>
      <c r="UGK74" s="409"/>
      <c r="UGL74" s="410"/>
      <c r="UGM74" s="411"/>
      <c r="UGN74" s="412"/>
      <c r="UGO74" s="406"/>
      <c r="UGP74" s="407"/>
      <c r="UGQ74" s="408"/>
      <c r="UGR74" s="409"/>
      <c r="UGS74" s="410"/>
      <c r="UGT74" s="411"/>
      <c r="UGU74" s="412"/>
      <c r="UGV74" s="406"/>
      <c r="UGW74" s="407"/>
      <c r="UGX74" s="408"/>
      <c r="UGY74" s="409"/>
      <c r="UGZ74" s="410"/>
      <c r="UHA74" s="411"/>
      <c r="UHB74" s="412"/>
      <c r="UHC74" s="406"/>
      <c r="UHD74" s="407"/>
      <c r="UHE74" s="408"/>
      <c r="UHF74" s="409"/>
      <c r="UHG74" s="410"/>
      <c r="UHH74" s="411"/>
      <c r="UHI74" s="412"/>
      <c r="UHJ74" s="406"/>
      <c r="UHK74" s="407"/>
      <c r="UHL74" s="408"/>
      <c r="UHM74" s="409"/>
      <c r="UHN74" s="410"/>
      <c r="UHO74" s="411"/>
      <c r="UHP74" s="412"/>
      <c r="UHQ74" s="406"/>
      <c r="UHR74" s="407"/>
      <c r="UHS74" s="408"/>
      <c r="UHT74" s="409"/>
      <c r="UHU74" s="410"/>
      <c r="UHV74" s="411"/>
      <c r="UHW74" s="412"/>
      <c r="UHX74" s="406"/>
      <c r="UHY74" s="407"/>
      <c r="UHZ74" s="408"/>
      <c r="UIA74" s="409"/>
      <c r="UIB74" s="410"/>
      <c r="UIC74" s="411"/>
      <c r="UID74" s="412"/>
      <c r="UIE74" s="406"/>
      <c r="UIF74" s="407"/>
      <c r="UIG74" s="408"/>
      <c r="UIH74" s="409"/>
      <c r="UII74" s="410"/>
      <c r="UIJ74" s="411"/>
      <c r="UIK74" s="412"/>
      <c r="UIL74" s="406"/>
      <c r="UIM74" s="407"/>
      <c r="UIN74" s="408"/>
      <c r="UIO74" s="409"/>
      <c r="UIP74" s="410"/>
      <c r="UIQ74" s="411"/>
      <c r="UIR74" s="412"/>
      <c r="UIS74" s="406"/>
      <c r="UIT74" s="407"/>
      <c r="UIU74" s="408"/>
      <c r="UIV74" s="409"/>
      <c r="UIW74" s="410"/>
      <c r="UIX74" s="411"/>
      <c r="UIY74" s="412"/>
      <c r="UIZ74" s="406"/>
      <c r="UJA74" s="407"/>
      <c r="UJB74" s="408"/>
      <c r="UJC74" s="409"/>
      <c r="UJD74" s="410"/>
      <c r="UJE74" s="411"/>
      <c r="UJF74" s="412"/>
      <c r="UJG74" s="406"/>
      <c r="UJH74" s="407"/>
      <c r="UJI74" s="408"/>
      <c r="UJJ74" s="409"/>
      <c r="UJK74" s="410"/>
      <c r="UJL74" s="411"/>
      <c r="UJM74" s="412"/>
      <c r="UJN74" s="406"/>
      <c r="UJO74" s="407"/>
      <c r="UJP74" s="408"/>
      <c r="UJQ74" s="409"/>
      <c r="UJR74" s="410"/>
      <c r="UJS74" s="411"/>
      <c r="UJT74" s="412"/>
      <c r="UJU74" s="406"/>
      <c r="UJV74" s="407"/>
      <c r="UJW74" s="408"/>
      <c r="UJX74" s="409"/>
      <c r="UJY74" s="410"/>
      <c r="UJZ74" s="411"/>
      <c r="UKA74" s="412"/>
      <c r="UKB74" s="406"/>
      <c r="UKC74" s="407"/>
      <c r="UKD74" s="408"/>
      <c r="UKE74" s="409"/>
      <c r="UKF74" s="410"/>
      <c r="UKG74" s="411"/>
      <c r="UKH74" s="412"/>
      <c r="UKI74" s="406"/>
      <c r="UKJ74" s="407"/>
      <c r="UKK74" s="408"/>
      <c r="UKL74" s="409"/>
      <c r="UKM74" s="410"/>
      <c r="UKN74" s="411"/>
      <c r="UKO74" s="412"/>
      <c r="UKP74" s="406"/>
      <c r="UKQ74" s="407"/>
      <c r="UKR74" s="408"/>
      <c r="UKS74" s="409"/>
      <c r="UKT74" s="410"/>
      <c r="UKU74" s="411"/>
      <c r="UKV74" s="412"/>
      <c r="UKW74" s="406"/>
      <c r="UKX74" s="407"/>
      <c r="UKY74" s="408"/>
      <c r="UKZ74" s="409"/>
      <c r="ULA74" s="410"/>
      <c r="ULB74" s="411"/>
      <c r="ULC74" s="412"/>
      <c r="ULD74" s="406"/>
      <c r="ULE74" s="407"/>
      <c r="ULF74" s="408"/>
      <c r="ULG74" s="409"/>
      <c r="ULH74" s="410"/>
      <c r="ULI74" s="411"/>
      <c r="ULJ74" s="412"/>
      <c r="ULK74" s="406"/>
      <c r="ULL74" s="407"/>
      <c r="ULM74" s="408"/>
      <c r="ULN74" s="409"/>
      <c r="ULO74" s="410"/>
      <c r="ULP74" s="411"/>
      <c r="ULQ74" s="412"/>
      <c r="ULR74" s="406"/>
      <c r="ULS74" s="407"/>
      <c r="ULT74" s="408"/>
      <c r="ULU74" s="409"/>
      <c r="ULV74" s="410"/>
      <c r="ULW74" s="411"/>
      <c r="ULX74" s="412"/>
      <c r="ULY74" s="406"/>
      <c r="ULZ74" s="407"/>
      <c r="UMA74" s="408"/>
      <c r="UMB74" s="409"/>
      <c r="UMC74" s="410"/>
      <c r="UMD74" s="411"/>
      <c r="UME74" s="412"/>
      <c r="UMF74" s="406"/>
      <c r="UMG74" s="407"/>
      <c r="UMH74" s="408"/>
      <c r="UMI74" s="409"/>
      <c r="UMJ74" s="410"/>
      <c r="UMK74" s="411"/>
      <c r="UML74" s="412"/>
      <c r="UMM74" s="406"/>
      <c r="UMN74" s="407"/>
      <c r="UMO74" s="408"/>
      <c r="UMP74" s="409"/>
      <c r="UMQ74" s="410"/>
      <c r="UMR74" s="411"/>
      <c r="UMS74" s="412"/>
      <c r="UMT74" s="406"/>
      <c r="UMU74" s="407"/>
      <c r="UMV74" s="408"/>
      <c r="UMW74" s="409"/>
      <c r="UMX74" s="410"/>
      <c r="UMY74" s="411"/>
      <c r="UMZ74" s="412"/>
      <c r="UNA74" s="406"/>
      <c r="UNB74" s="407"/>
      <c r="UNC74" s="408"/>
      <c r="UND74" s="409"/>
      <c r="UNE74" s="410"/>
      <c r="UNF74" s="411"/>
      <c r="UNG74" s="412"/>
      <c r="UNH74" s="406"/>
      <c r="UNI74" s="407"/>
      <c r="UNJ74" s="408"/>
      <c r="UNK74" s="409"/>
      <c r="UNL74" s="410"/>
      <c r="UNM74" s="411"/>
      <c r="UNN74" s="412"/>
      <c r="UNO74" s="406"/>
      <c r="UNP74" s="407"/>
      <c r="UNQ74" s="408"/>
      <c r="UNR74" s="409"/>
      <c r="UNS74" s="410"/>
      <c r="UNT74" s="411"/>
      <c r="UNU74" s="412"/>
      <c r="UNV74" s="406"/>
      <c r="UNW74" s="407"/>
      <c r="UNX74" s="408"/>
      <c r="UNY74" s="409"/>
      <c r="UNZ74" s="410"/>
      <c r="UOA74" s="411"/>
      <c r="UOB74" s="412"/>
      <c r="UOC74" s="406"/>
      <c r="UOD74" s="407"/>
      <c r="UOE74" s="408"/>
      <c r="UOF74" s="409"/>
      <c r="UOG74" s="410"/>
      <c r="UOH74" s="411"/>
      <c r="UOI74" s="412"/>
      <c r="UOJ74" s="406"/>
      <c r="UOK74" s="407"/>
      <c r="UOL74" s="408"/>
      <c r="UOM74" s="409"/>
      <c r="UON74" s="410"/>
      <c r="UOO74" s="411"/>
      <c r="UOP74" s="412"/>
      <c r="UOQ74" s="406"/>
      <c r="UOR74" s="407"/>
      <c r="UOS74" s="408"/>
      <c r="UOT74" s="409"/>
      <c r="UOU74" s="410"/>
      <c r="UOV74" s="411"/>
      <c r="UOW74" s="412"/>
      <c r="UOX74" s="406"/>
      <c r="UOY74" s="407"/>
      <c r="UOZ74" s="408"/>
      <c r="UPA74" s="409"/>
      <c r="UPB74" s="410"/>
      <c r="UPC74" s="411"/>
      <c r="UPD74" s="412"/>
      <c r="UPE74" s="406"/>
      <c r="UPF74" s="407"/>
      <c r="UPG74" s="408"/>
      <c r="UPH74" s="409"/>
      <c r="UPI74" s="410"/>
      <c r="UPJ74" s="411"/>
      <c r="UPK74" s="412"/>
      <c r="UPL74" s="406"/>
      <c r="UPM74" s="407"/>
      <c r="UPN74" s="408"/>
      <c r="UPO74" s="409"/>
      <c r="UPP74" s="410"/>
      <c r="UPQ74" s="411"/>
      <c r="UPR74" s="412"/>
      <c r="UPS74" s="406"/>
      <c r="UPT74" s="407"/>
      <c r="UPU74" s="408"/>
      <c r="UPV74" s="409"/>
      <c r="UPW74" s="410"/>
      <c r="UPX74" s="411"/>
      <c r="UPY74" s="412"/>
      <c r="UPZ74" s="406"/>
      <c r="UQA74" s="407"/>
      <c r="UQB74" s="408"/>
      <c r="UQC74" s="409"/>
      <c r="UQD74" s="410"/>
      <c r="UQE74" s="411"/>
      <c r="UQF74" s="412"/>
      <c r="UQG74" s="406"/>
      <c r="UQH74" s="407"/>
      <c r="UQI74" s="408"/>
      <c r="UQJ74" s="409"/>
      <c r="UQK74" s="410"/>
      <c r="UQL74" s="411"/>
      <c r="UQM74" s="412"/>
      <c r="UQN74" s="406"/>
      <c r="UQO74" s="407"/>
      <c r="UQP74" s="408"/>
      <c r="UQQ74" s="409"/>
      <c r="UQR74" s="410"/>
      <c r="UQS74" s="411"/>
      <c r="UQT74" s="412"/>
      <c r="UQU74" s="406"/>
      <c r="UQV74" s="407"/>
      <c r="UQW74" s="408"/>
      <c r="UQX74" s="409"/>
      <c r="UQY74" s="410"/>
      <c r="UQZ74" s="411"/>
      <c r="URA74" s="412"/>
      <c r="URB74" s="406"/>
      <c r="URC74" s="407"/>
      <c r="URD74" s="408"/>
      <c r="URE74" s="409"/>
      <c r="URF74" s="410"/>
      <c r="URG74" s="411"/>
      <c r="URH74" s="412"/>
      <c r="URI74" s="406"/>
      <c r="URJ74" s="407"/>
      <c r="URK74" s="408"/>
      <c r="URL74" s="409"/>
      <c r="URM74" s="410"/>
      <c r="URN74" s="411"/>
      <c r="URO74" s="412"/>
      <c r="URP74" s="406"/>
      <c r="URQ74" s="407"/>
      <c r="URR74" s="408"/>
      <c r="URS74" s="409"/>
      <c r="URT74" s="410"/>
      <c r="URU74" s="411"/>
      <c r="URV74" s="412"/>
      <c r="URW74" s="406"/>
      <c r="URX74" s="407"/>
      <c r="URY74" s="408"/>
      <c r="URZ74" s="409"/>
      <c r="USA74" s="410"/>
      <c r="USB74" s="411"/>
      <c r="USC74" s="412"/>
      <c r="USD74" s="406"/>
      <c r="USE74" s="407"/>
      <c r="USF74" s="408"/>
      <c r="USG74" s="409"/>
      <c r="USH74" s="410"/>
      <c r="USI74" s="411"/>
      <c r="USJ74" s="412"/>
      <c r="USK74" s="406"/>
      <c r="USL74" s="407"/>
      <c r="USM74" s="408"/>
      <c r="USN74" s="409"/>
      <c r="USO74" s="410"/>
      <c r="USP74" s="411"/>
      <c r="USQ74" s="412"/>
      <c r="USR74" s="406"/>
      <c r="USS74" s="407"/>
      <c r="UST74" s="408"/>
      <c r="USU74" s="409"/>
      <c r="USV74" s="410"/>
      <c r="USW74" s="411"/>
      <c r="USX74" s="412"/>
      <c r="USY74" s="406"/>
      <c r="USZ74" s="407"/>
      <c r="UTA74" s="408"/>
      <c r="UTB74" s="409"/>
      <c r="UTC74" s="410"/>
      <c r="UTD74" s="411"/>
      <c r="UTE74" s="412"/>
      <c r="UTF74" s="406"/>
      <c r="UTG74" s="407"/>
      <c r="UTH74" s="408"/>
      <c r="UTI74" s="409"/>
      <c r="UTJ74" s="410"/>
      <c r="UTK74" s="411"/>
      <c r="UTL74" s="412"/>
      <c r="UTM74" s="406"/>
      <c r="UTN74" s="407"/>
      <c r="UTO74" s="408"/>
      <c r="UTP74" s="409"/>
      <c r="UTQ74" s="410"/>
      <c r="UTR74" s="411"/>
      <c r="UTS74" s="412"/>
      <c r="UTT74" s="406"/>
      <c r="UTU74" s="407"/>
      <c r="UTV74" s="408"/>
      <c r="UTW74" s="409"/>
      <c r="UTX74" s="410"/>
      <c r="UTY74" s="411"/>
      <c r="UTZ74" s="412"/>
      <c r="UUA74" s="406"/>
      <c r="UUB74" s="407"/>
      <c r="UUC74" s="408"/>
      <c r="UUD74" s="409"/>
      <c r="UUE74" s="410"/>
      <c r="UUF74" s="411"/>
      <c r="UUG74" s="412"/>
      <c r="UUH74" s="406"/>
      <c r="UUI74" s="407"/>
      <c r="UUJ74" s="408"/>
      <c r="UUK74" s="409"/>
      <c r="UUL74" s="410"/>
      <c r="UUM74" s="411"/>
      <c r="UUN74" s="412"/>
      <c r="UUO74" s="406"/>
      <c r="UUP74" s="407"/>
      <c r="UUQ74" s="408"/>
      <c r="UUR74" s="409"/>
      <c r="UUS74" s="410"/>
      <c r="UUT74" s="411"/>
      <c r="UUU74" s="412"/>
      <c r="UUV74" s="406"/>
      <c r="UUW74" s="407"/>
      <c r="UUX74" s="408"/>
      <c r="UUY74" s="409"/>
      <c r="UUZ74" s="410"/>
      <c r="UVA74" s="411"/>
      <c r="UVB74" s="412"/>
      <c r="UVC74" s="406"/>
      <c r="UVD74" s="407"/>
      <c r="UVE74" s="408"/>
      <c r="UVF74" s="409"/>
      <c r="UVG74" s="410"/>
      <c r="UVH74" s="411"/>
      <c r="UVI74" s="412"/>
      <c r="UVJ74" s="406"/>
      <c r="UVK74" s="407"/>
      <c r="UVL74" s="408"/>
      <c r="UVM74" s="409"/>
      <c r="UVN74" s="410"/>
      <c r="UVO74" s="411"/>
      <c r="UVP74" s="412"/>
      <c r="UVQ74" s="406"/>
      <c r="UVR74" s="407"/>
      <c r="UVS74" s="408"/>
      <c r="UVT74" s="409"/>
      <c r="UVU74" s="410"/>
      <c r="UVV74" s="411"/>
      <c r="UVW74" s="412"/>
      <c r="UVX74" s="406"/>
      <c r="UVY74" s="407"/>
      <c r="UVZ74" s="408"/>
      <c r="UWA74" s="409"/>
      <c r="UWB74" s="410"/>
      <c r="UWC74" s="411"/>
      <c r="UWD74" s="412"/>
      <c r="UWE74" s="406"/>
      <c r="UWF74" s="407"/>
      <c r="UWG74" s="408"/>
      <c r="UWH74" s="409"/>
      <c r="UWI74" s="410"/>
      <c r="UWJ74" s="411"/>
      <c r="UWK74" s="412"/>
      <c r="UWL74" s="406"/>
      <c r="UWM74" s="407"/>
      <c r="UWN74" s="408"/>
      <c r="UWO74" s="409"/>
      <c r="UWP74" s="410"/>
      <c r="UWQ74" s="411"/>
      <c r="UWR74" s="412"/>
      <c r="UWS74" s="406"/>
      <c r="UWT74" s="407"/>
      <c r="UWU74" s="408"/>
      <c r="UWV74" s="409"/>
      <c r="UWW74" s="410"/>
      <c r="UWX74" s="411"/>
      <c r="UWY74" s="412"/>
      <c r="UWZ74" s="406"/>
      <c r="UXA74" s="407"/>
      <c r="UXB74" s="408"/>
      <c r="UXC74" s="409"/>
      <c r="UXD74" s="410"/>
      <c r="UXE74" s="411"/>
      <c r="UXF74" s="412"/>
      <c r="UXG74" s="406"/>
      <c r="UXH74" s="407"/>
      <c r="UXI74" s="408"/>
      <c r="UXJ74" s="409"/>
      <c r="UXK74" s="410"/>
      <c r="UXL74" s="411"/>
      <c r="UXM74" s="412"/>
      <c r="UXN74" s="406"/>
      <c r="UXO74" s="407"/>
      <c r="UXP74" s="408"/>
      <c r="UXQ74" s="409"/>
      <c r="UXR74" s="410"/>
      <c r="UXS74" s="411"/>
      <c r="UXT74" s="412"/>
      <c r="UXU74" s="406"/>
      <c r="UXV74" s="407"/>
      <c r="UXW74" s="408"/>
      <c r="UXX74" s="409"/>
      <c r="UXY74" s="410"/>
      <c r="UXZ74" s="411"/>
      <c r="UYA74" s="412"/>
      <c r="UYB74" s="406"/>
      <c r="UYC74" s="407"/>
      <c r="UYD74" s="408"/>
      <c r="UYE74" s="409"/>
      <c r="UYF74" s="410"/>
      <c r="UYG74" s="411"/>
      <c r="UYH74" s="412"/>
      <c r="UYI74" s="406"/>
      <c r="UYJ74" s="407"/>
      <c r="UYK74" s="408"/>
      <c r="UYL74" s="409"/>
      <c r="UYM74" s="410"/>
      <c r="UYN74" s="411"/>
      <c r="UYO74" s="412"/>
      <c r="UYP74" s="406"/>
      <c r="UYQ74" s="407"/>
      <c r="UYR74" s="408"/>
      <c r="UYS74" s="409"/>
      <c r="UYT74" s="410"/>
      <c r="UYU74" s="411"/>
      <c r="UYV74" s="412"/>
      <c r="UYW74" s="406"/>
      <c r="UYX74" s="407"/>
      <c r="UYY74" s="408"/>
      <c r="UYZ74" s="409"/>
      <c r="UZA74" s="410"/>
      <c r="UZB74" s="411"/>
      <c r="UZC74" s="412"/>
      <c r="UZD74" s="406"/>
      <c r="UZE74" s="407"/>
      <c r="UZF74" s="408"/>
      <c r="UZG74" s="409"/>
      <c r="UZH74" s="410"/>
      <c r="UZI74" s="411"/>
      <c r="UZJ74" s="412"/>
      <c r="UZK74" s="406"/>
      <c r="UZL74" s="407"/>
      <c r="UZM74" s="408"/>
      <c r="UZN74" s="409"/>
      <c r="UZO74" s="410"/>
      <c r="UZP74" s="411"/>
      <c r="UZQ74" s="412"/>
      <c r="UZR74" s="406"/>
      <c r="UZS74" s="407"/>
      <c r="UZT74" s="408"/>
      <c r="UZU74" s="409"/>
      <c r="UZV74" s="410"/>
      <c r="UZW74" s="411"/>
      <c r="UZX74" s="412"/>
      <c r="UZY74" s="406"/>
      <c r="UZZ74" s="407"/>
      <c r="VAA74" s="408"/>
      <c r="VAB74" s="409"/>
      <c r="VAC74" s="410"/>
      <c r="VAD74" s="411"/>
      <c r="VAE74" s="412"/>
      <c r="VAF74" s="406"/>
      <c r="VAG74" s="407"/>
      <c r="VAH74" s="408"/>
      <c r="VAI74" s="409"/>
      <c r="VAJ74" s="410"/>
      <c r="VAK74" s="411"/>
      <c r="VAL74" s="412"/>
      <c r="VAM74" s="406"/>
      <c r="VAN74" s="407"/>
      <c r="VAO74" s="408"/>
      <c r="VAP74" s="409"/>
      <c r="VAQ74" s="410"/>
      <c r="VAR74" s="411"/>
      <c r="VAS74" s="412"/>
      <c r="VAT74" s="406"/>
      <c r="VAU74" s="407"/>
      <c r="VAV74" s="408"/>
      <c r="VAW74" s="409"/>
      <c r="VAX74" s="410"/>
      <c r="VAY74" s="411"/>
      <c r="VAZ74" s="412"/>
      <c r="VBA74" s="406"/>
      <c r="VBB74" s="407"/>
      <c r="VBC74" s="408"/>
      <c r="VBD74" s="409"/>
      <c r="VBE74" s="410"/>
      <c r="VBF74" s="411"/>
      <c r="VBG74" s="412"/>
      <c r="VBH74" s="406"/>
      <c r="VBI74" s="407"/>
      <c r="VBJ74" s="408"/>
      <c r="VBK74" s="409"/>
      <c r="VBL74" s="410"/>
      <c r="VBM74" s="411"/>
      <c r="VBN74" s="412"/>
      <c r="VBO74" s="406"/>
      <c r="VBP74" s="407"/>
      <c r="VBQ74" s="408"/>
      <c r="VBR74" s="409"/>
      <c r="VBS74" s="410"/>
      <c r="VBT74" s="411"/>
      <c r="VBU74" s="412"/>
      <c r="VBV74" s="406"/>
      <c r="VBW74" s="407"/>
      <c r="VBX74" s="408"/>
      <c r="VBY74" s="409"/>
      <c r="VBZ74" s="410"/>
      <c r="VCA74" s="411"/>
      <c r="VCB74" s="412"/>
      <c r="VCC74" s="406"/>
      <c r="VCD74" s="407"/>
      <c r="VCE74" s="408"/>
      <c r="VCF74" s="409"/>
      <c r="VCG74" s="410"/>
      <c r="VCH74" s="411"/>
      <c r="VCI74" s="412"/>
      <c r="VCJ74" s="406"/>
      <c r="VCK74" s="407"/>
      <c r="VCL74" s="408"/>
      <c r="VCM74" s="409"/>
      <c r="VCN74" s="410"/>
      <c r="VCO74" s="411"/>
      <c r="VCP74" s="412"/>
      <c r="VCQ74" s="406"/>
      <c r="VCR74" s="407"/>
      <c r="VCS74" s="408"/>
      <c r="VCT74" s="409"/>
      <c r="VCU74" s="410"/>
      <c r="VCV74" s="411"/>
      <c r="VCW74" s="412"/>
      <c r="VCX74" s="406"/>
      <c r="VCY74" s="407"/>
      <c r="VCZ74" s="408"/>
      <c r="VDA74" s="409"/>
      <c r="VDB74" s="410"/>
      <c r="VDC74" s="411"/>
      <c r="VDD74" s="412"/>
      <c r="VDE74" s="406"/>
      <c r="VDF74" s="407"/>
      <c r="VDG74" s="408"/>
      <c r="VDH74" s="409"/>
      <c r="VDI74" s="410"/>
      <c r="VDJ74" s="411"/>
      <c r="VDK74" s="412"/>
      <c r="VDL74" s="406"/>
      <c r="VDM74" s="407"/>
      <c r="VDN74" s="408"/>
      <c r="VDO74" s="409"/>
      <c r="VDP74" s="410"/>
      <c r="VDQ74" s="411"/>
      <c r="VDR74" s="412"/>
      <c r="VDS74" s="406"/>
      <c r="VDT74" s="407"/>
      <c r="VDU74" s="408"/>
      <c r="VDV74" s="409"/>
      <c r="VDW74" s="410"/>
      <c r="VDX74" s="411"/>
      <c r="VDY74" s="412"/>
      <c r="VDZ74" s="406"/>
      <c r="VEA74" s="407"/>
      <c r="VEB74" s="408"/>
      <c r="VEC74" s="409"/>
      <c r="VED74" s="410"/>
      <c r="VEE74" s="411"/>
      <c r="VEF74" s="412"/>
      <c r="VEG74" s="406"/>
      <c r="VEH74" s="407"/>
      <c r="VEI74" s="408"/>
      <c r="VEJ74" s="409"/>
      <c r="VEK74" s="410"/>
      <c r="VEL74" s="411"/>
      <c r="VEM74" s="412"/>
      <c r="VEN74" s="406"/>
      <c r="VEO74" s="407"/>
      <c r="VEP74" s="408"/>
      <c r="VEQ74" s="409"/>
      <c r="VER74" s="410"/>
      <c r="VES74" s="411"/>
      <c r="VET74" s="412"/>
      <c r="VEU74" s="406"/>
      <c r="VEV74" s="407"/>
      <c r="VEW74" s="408"/>
      <c r="VEX74" s="409"/>
      <c r="VEY74" s="410"/>
      <c r="VEZ74" s="411"/>
      <c r="VFA74" s="412"/>
      <c r="VFB74" s="406"/>
      <c r="VFC74" s="407"/>
      <c r="VFD74" s="408"/>
      <c r="VFE74" s="409"/>
      <c r="VFF74" s="410"/>
      <c r="VFG74" s="411"/>
      <c r="VFH74" s="412"/>
      <c r="VFI74" s="406"/>
      <c r="VFJ74" s="407"/>
      <c r="VFK74" s="408"/>
      <c r="VFL74" s="409"/>
      <c r="VFM74" s="410"/>
      <c r="VFN74" s="411"/>
      <c r="VFO74" s="412"/>
      <c r="VFP74" s="406"/>
      <c r="VFQ74" s="407"/>
      <c r="VFR74" s="408"/>
      <c r="VFS74" s="409"/>
      <c r="VFT74" s="410"/>
      <c r="VFU74" s="411"/>
      <c r="VFV74" s="412"/>
      <c r="VFW74" s="406"/>
      <c r="VFX74" s="407"/>
      <c r="VFY74" s="408"/>
      <c r="VFZ74" s="409"/>
      <c r="VGA74" s="410"/>
      <c r="VGB74" s="411"/>
      <c r="VGC74" s="412"/>
      <c r="VGD74" s="406"/>
      <c r="VGE74" s="407"/>
      <c r="VGF74" s="408"/>
      <c r="VGG74" s="409"/>
      <c r="VGH74" s="410"/>
      <c r="VGI74" s="411"/>
      <c r="VGJ74" s="412"/>
      <c r="VGK74" s="406"/>
      <c r="VGL74" s="407"/>
      <c r="VGM74" s="408"/>
      <c r="VGN74" s="409"/>
      <c r="VGO74" s="410"/>
      <c r="VGP74" s="411"/>
      <c r="VGQ74" s="412"/>
      <c r="VGR74" s="406"/>
      <c r="VGS74" s="407"/>
      <c r="VGT74" s="408"/>
      <c r="VGU74" s="409"/>
      <c r="VGV74" s="410"/>
      <c r="VGW74" s="411"/>
      <c r="VGX74" s="412"/>
      <c r="VGY74" s="406"/>
      <c r="VGZ74" s="407"/>
      <c r="VHA74" s="408"/>
      <c r="VHB74" s="409"/>
      <c r="VHC74" s="410"/>
      <c r="VHD74" s="411"/>
      <c r="VHE74" s="412"/>
      <c r="VHF74" s="406"/>
      <c r="VHG74" s="407"/>
      <c r="VHH74" s="408"/>
      <c r="VHI74" s="409"/>
      <c r="VHJ74" s="410"/>
      <c r="VHK74" s="411"/>
      <c r="VHL74" s="412"/>
      <c r="VHM74" s="406"/>
      <c r="VHN74" s="407"/>
      <c r="VHO74" s="408"/>
      <c r="VHP74" s="409"/>
      <c r="VHQ74" s="410"/>
      <c r="VHR74" s="411"/>
      <c r="VHS74" s="412"/>
      <c r="VHT74" s="406"/>
      <c r="VHU74" s="407"/>
      <c r="VHV74" s="408"/>
      <c r="VHW74" s="409"/>
      <c r="VHX74" s="410"/>
      <c r="VHY74" s="411"/>
      <c r="VHZ74" s="412"/>
      <c r="VIA74" s="406"/>
      <c r="VIB74" s="407"/>
      <c r="VIC74" s="408"/>
      <c r="VID74" s="409"/>
      <c r="VIE74" s="410"/>
      <c r="VIF74" s="411"/>
      <c r="VIG74" s="412"/>
      <c r="VIH74" s="406"/>
      <c r="VII74" s="407"/>
      <c r="VIJ74" s="408"/>
      <c r="VIK74" s="409"/>
      <c r="VIL74" s="410"/>
      <c r="VIM74" s="411"/>
      <c r="VIN74" s="412"/>
      <c r="VIO74" s="406"/>
      <c r="VIP74" s="407"/>
      <c r="VIQ74" s="408"/>
      <c r="VIR74" s="409"/>
      <c r="VIS74" s="410"/>
      <c r="VIT74" s="411"/>
      <c r="VIU74" s="412"/>
      <c r="VIV74" s="406"/>
      <c r="VIW74" s="407"/>
      <c r="VIX74" s="408"/>
      <c r="VIY74" s="409"/>
      <c r="VIZ74" s="410"/>
      <c r="VJA74" s="411"/>
      <c r="VJB74" s="412"/>
      <c r="VJC74" s="406"/>
      <c r="VJD74" s="407"/>
      <c r="VJE74" s="408"/>
      <c r="VJF74" s="409"/>
      <c r="VJG74" s="410"/>
      <c r="VJH74" s="411"/>
      <c r="VJI74" s="412"/>
      <c r="VJJ74" s="406"/>
      <c r="VJK74" s="407"/>
      <c r="VJL74" s="408"/>
      <c r="VJM74" s="409"/>
      <c r="VJN74" s="410"/>
      <c r="VJO74" s="411"/>
      <c r="VJP74" s="412"/>
      <c r="VJQ74" s="406"/>
      <c r="VJR74" s="407"/>
      <c r="VJS74" s="408"/>
      <c r="VJT74" s="409"/>
      <c r="VJU74" s="410"/>
      <c r="VJV74" s="411"/>
      <c r="VJW74" s="412"/>
      <c r="VJX74" s="406"/>
      <c r="VJY74" s="407"/>
      <c r="VJZ74" s="408"/>
      <c r="VKA74" s="409"/>
      <c r="VKB74" s="410"/>
      <c r="VKC74" s="411"/>
      <c r="VKD74" s="412"/>
      <c r="VKE74" s="406"/>
      <c r="VKF74" s="407"/>
      <c r="VKG74" s="408"/>
      <c r="VKH74" s="409"/>
      <c r="VKI74" s="410"/>
      <c r="VKJ74" s="411"/>
      <c r="VKK74" s="412"/>
      <c r="VKL74" s="406"/>
      <c r="VKM74" s="407"/>
      <c r="VKN74" s="408"/>
      <c r="VKO74" s="409"/>
      <c r="VKP74" s="410"/>
      <c r="VKQ74" s="411"/>
      <c r="VKR74" s="412"/>
      <c r="VKS74" s="406"/>
      <c r="VKT74" s="407"/>
      <c r="VKU74" s="408"/>
      <c r="VKV74" s="409"/>
      <c r="VKW74" s="410"/>
      <c r="VKX74" s="411"/>
      <c r="VKY74" s="412"/>
      <c r="VKZ74" s="406"/>
      <c r="VLA74" s="407"/>
      <c r="VLB74" s="408"/>
      <c r="VLC74" s="409"/>
      <c r="VLD74" s="410"/>
      <c r="VLE74" s="411"/>
      <c r="VLF74" s="412"/>
      <c r="VLG74" s="406"/>
      <c r="VLH74" s="407"/>
      <c r="VLI74" s="408"/>
      <c r="VLJ74" s="409"/>
      <c r="VLK74" s="410"/>
      <c r="VLL74" s="411"/>
      <c r="VLM74" s="412"/>
      <c r="VLN74" s="406"/>
      <c r="VLO74" s="407"/>
      <c r="VLP74" s="408"/>
      <c r="VLQ74" s="409"/>
      <c r="VLR74" s="410"/>
      <c r="VLS74" s="411"/>
      <c r="VLT74" s="412"/>
      <c r="VLU74" s="406"/>
      <c r="VLV74" s="407"/>
      <c r="VLW74" s="408"/>
      <c r="VLX74" s="409"/>
      <c r="VLY74" s="410"/>
      <c r="VLZ74" s="411"/>
      <c r="VMA74" s="412"/>
      <c r="VMB74" s="406"/>
      <c r="VMC74" s="407"/>
      <c r="VMD74" s="408"/>
      <c r="VME74" s="409"/>
      <c r="VMF74" s="410"/>
      <c r="VMG74" s="411"/>
      <c r="VMH74" s="412"/>
      <c r="VMI74" s="406"/>
      <c r="VMJ74" s="407"/>
      <c r="VMK74" s="408"/>
      <c r="VML74" s="409"/>
      <c r="VMM74" s="410"/>
      <c r="VMN74" s="411"/>
      <c r="VMO74" s="412"/>
      <c r="VMP74" s="406"/>
      <c r="VMQ74" s="407"/>
      <c r="VMR74" s="408"/>
      <c r="VMS74" s="409"/>
      <c r="VMT74" s="410"/>
      <c r="VMU74" s="411"/>
      <c r="VMV74" s="412"/>
      <c r="VMW74" s="406"/>
      <c r="VMX74" s="407"/>
      <c r="VMY74" s="408"/>
      <c r="VMZ74" s="409"/>
      <c r="VNA74" s="410"/>
      <c r="VNB74" s="411"/>
      <c r="VNC74" s="412"/>
      <c r="VND74" s="406"/>
      <c r="VNE74" s="407"/>
      <c r="VNF74" s="408"/>
      <c r="VNG74" s="409"/>
      <c r="VNH74" s="410"/>
      <c r="VNI74" s="411"/>
      <c r="VNJ74" s="412"/>
      <c r="VNK74" s="406"/>
      <c r="VNL74" s="407"/>
      <c r="VNM74" s="408"/>
      <c r="VNN74" s="409"/>
      <c r="VNO74" s="410"/>
      <c r="VNP74" s="411"/>
      <c r="VNQ74" s="412"/>
      <c r="VNR74" s="406"/>
      <c r="VNS74" s="407"/>
      <c r="VNT74" s="408"/>
      <c r="VNU74" s="409"/>
      <c r="VNV74" s="410"/>
      <c r="VNW74" s="411"/>
      <c r="VNX74" s="412"/>
      <c r="VNY74" s="406"/>
      <c r="VNZ74" s="407"/>
      <c r="VOA74" s="408"/>
      <c r="VOB74" s="409"/>
      <c r="VOC74" s="410"/>
      <c r="VOD74" s="411"/>
      <c r="VOE74" s="412"/>
      <c r="VOF74" s="406"/>
      <c r="VOG74" s="407"/>
      <c r="VOH74" s="408"/>
      <c r="VOI74" s="409"/>
      <c r="VOJ74" s="410"/>
      <c r="VOK74" s="411"/>
      <c r="VOL74" s="412"/>
      <c r="VOM74" s="406"/>
      <c r="VON74" s="407"/>
      <c r="VOO74" s="408"/>
      <c r="VOP74" s="409"/>
      <c r="VOQ74" s="410"/>
      <c r="VOR74" s="411"/>
      <c r="VOS74" s="412"/>
      <c r="VOT74" s="406"/>
      <c r="VOU74" s="407"/>
      <c r="VOV74" s="408"/>
      <c r="VOW74" s="409"/>
      <c r="VOX74" s="410"/>
      <c r="VOY74" s="411"/>
      <c r="VOZ74" s="412"/>
      <c r="VPA74" s="406"/>
      <c r="VPB74" s="407"/>
      <c r="VPC74" s="408"/>
      <c r="VPD74" s="409"/>
      <c r="VPE74" s="410"/>
      <c r="VPF74" s="411"/>
      <c r="VPG74" s="412"/>
      <c r="VPH74" s="406"/>
      <c r="VPI74" s="407"/>
      <c r="VPJ74" s="408"/>
      <c r="VPK74" s="409"/>
      <c r="VPL74" s="410"/>
      <c r="VPM74" s="411"/>
      <c r="VPN74" s="412"/>
      <c r="VPO74" s="406"/>
      <c r="VPP74" s="407"/>
      <c r="VPQ74" s="408"/>
      <c r="VPR74" s="409"/>
      <c r="VPS74" s="410"/>
      <c r="VPT74" s="411"/>
      <c r="VPU74" s="412"/>
      <c r="VPV74" s="406"/>
      <c r="VPW74" s="407"/>
      <c r="VPX74" s="408"/>
      <c r="VPY74" s="409"/>
      <c r="VPZ74" s="410"/>
      <c r="VQA74" s="411"/>
      <c r="VQB74" s="412"/>
      <c r="VQC74" s="406"/>
      <c r="VQD74" s="407"/>
      <c r="VQE74" s="408"/>
      <c r="VQF74" s="409"/>
      <c r="VQG74" s="410"/>
      <c r="VQH74" s="411"/>
      <c r="VQI74" s="412"/>
      <c r="VQJ74" s="406"/>
      <c r="VQK74" s="407"/>
      <c r="VQL74" s="408"/>
      <c r="VQM74" s="409"/>
      <c r="VQN74" s="410"/>
      <c r="VQO74" s="411"/>
      <c r="VQP74" s="412"/>
      <c r="VQQ74" s="406"/>
      <c r="VQR74" s="407"/>
      <c r="VQS74" s="408"/>
      <c r="VQT74" s="409"/>
      <c r="VQU74" s="410"/>
      <c r="VQV74" s="411"/>
      <c r="VQW74" s="412"/>
      <c r="VQX74" s="406"/>
      <c r="VQY74" s="407"/>
      <c r="VQZ74" s="408"/>
      <c r="VRA74" s="409"/>
      <c r="VRB74" s="410"/>
      <c r="VRC74" s="411"/>
      <c r="VRD74" s="412"/>
      <c r="VRE74" s="406"/>
      <c r="VRF74" s="407"/>
      <c r="VRG74" s="408"/>
      <c r="VRH74" s="409"/>
      <c r="VRI74" s="410"/>
      <c r="VRJ74" s="411"/>
      <c r="VRK74" s="412"/>
      <c r="VRL74" s="406"/>
      <c r="VRM74" s="407"/>
      <c r="VRN74" s="408"/>
      <c r="VRO74" s="409"/>
      <c r="VRP74" s="410"/>
      <c r="VRQ74" s="411"/>
      <c r="VRR74" s="412"/>
      <c r="VRS74" s="406"/>
      <c r="VRT74" s="407"/>
      <c r="VRU74" s="408"/>
      <c r="VRV74" s="409"/>
      <c r="VRW74" s="410"/>
      <c r="VRX74" s="411"/>
      <c r="VRY74" s="412"/>
      <c r="VRZ74" s="406"/>
      <c r="VSA74" s="407"/>
      <c r="VSB74" s="408"/>
      <c r="VSC74" s="409"/>
      <c r="VSD74" s="410"/>
      <c r="VSE74" s="411"/>
      <c r="VSF74" s="412"/>
      <c r="VSG74" s="406"/>
      <c r="VSH74" s="407"/>
      <c r="VSI74" s="408"/>
      <c r="VSJ74" s="409"/>
      <c r="VSK74" s="410"/>
      <c r="VSL74" s="411"/>
      <c r="VSM74" s="412"/>
      <c r="VSN74" s="406"/>
      <c r="VSO74" s="407"/>
      <c r="VSP74" s="408"/>
      <c r="VSQ74" s="409"/>
      <c r="VSR74" s="410"/>
      <c r="VSS74" s="411"/>
      <c r="VST74" s="412"/>
      <c r="VSU74" s="406"/>
      <c r="VSV74" s="407"/>
      <c r="VSW74" s="408"/>
      <c r="VSX74" s="409"/>
      <c r="VSY74" s="410"/>
      <c r="VSZ74" s="411"/>
      <c r="VTA74" s="412"/>
      <c r="VTB74" s="406"/>
      <c r="VTC74" s="407"/>
      <c r="VTD74" s="408"/>
      <c r="VTE74" s="409"/>
      <c r="VTF74" s="410"/>
      <c r="VTG74" s="411"/>
      <c r="VTH74" s="412"/>
      <c r="VTI74" s="406"/>
      <c r="VTJ74" s="407"/>
      <c r="VTK74" s="408"/>
      <c r="VTL74" s="409"/>
      <c r="VTM74" s="410"/>
      <c r="VTN74" s="411"/>
      <c r="VTO74" s="412"/>
      <c r="VTP74" s="406"/>
      <c r="VTQ74" s="407"/>
      <c r="VTR74" s="408"/>
      <c r="VTS74" s="409"/>
      <c r="VTT74" s="410"/>
      <c r="VTU74" s="411"/>
      <c r="VTV74" s="412"/>
      <c r="VTW74" s="406"/>
      <c r="VTX74" s="407"/>
      <c r="VTY74" s="408"/>
      <c r="VTZ74" s="409"/>
      <c r="VUA74" s="410"/>
      <c r="VUB74" s="411"/>
      <c r="VUC74" s="412"/>
      <c r="VUD74" s="406"/>
      <c r="VUE74" s="407"/>
      <c r="VUF74" s="408"/>
      <c r="VUG74" s="409"/>
      <c r="VUH74" s="410"/>
      <c r="VUI74" s="411"/>
      <c r="VUJ74" s="412"/>
      <c r="VUK74" s="406"/>
      <c r="VUL74" s="407"/>
      <c r="VUM74" s="408"/>
      <c r="VUN74" s="409"/>
      <c r="VUO74" s="410"/>
      <c r="VUP74" s="411"/>
      <c r="VUQ74" s="412"/>
      <c r="VUR74" s="406"/>
      <c r="VUS74" s="407"/>
      <c r="VUT74" s="408"/>
      <c r="VUU74" s="409"/>
      <c r="VUV74" s="410"/>
      <c r="VUW74" s="411"/>
      <c r="VUX74" s="412"/>
      <c r="VUY74" s="406"/>
      <c r="VUZ74" s="407"/>
      <c r="VVA74" s="408"/>
      <c r="VVB74" s="409"/>
      <c r="VVC74" s="410"/>
      <c r="VVD74" s="411"/>
      <c r="VVE74" s="412"/>
      <c r="VVF74" s="406"/>
      <c r="VVG74" s="407"/>
      <c r="VVH74" s="408"/>
      <c r="VVI74" s="409"/>
      <c r="VVJ74" s="410"/>
      <c r="VVK74" s="411"/>
      <c r="VVL74" s="412"/>
      <c r="VVM74" s="406"/>
      <c r="VVN74" s="407"/>
      <c r="VVO74" s="408"/>
      <c r="VVP74" s="409"/>
      <c r="VVQ74" s="410"/>
      <c r="VVR74" s="411"/>
      <c r="VVS74" s="412"/>
      <c r="VVT74" s="406"/>
      <c r="VVU74" s="407"/>
      <c r="VVV74" s="408"/>
      <c r="VVW74" s="409"/>
      <c r="VVX74" s="410"/>
      <c r="VVY74" s="411"/>
      <c r="VVZ74" s="412"/>
      <c r="VWA74" s="406"/>
      <c r="VWB74" s="407"/>
      <c r="VWC74" s="408"/>
      <c r="VWD74" s="409"/>
      <c r="VWE74" s="410"/>
      <c r="VWF74" s="411"/>
      <c r="VWG74" s="412"/>
      <c r="VWH74" s="406"/>
      <c r="VWI74" s="407"/>
      <c r="VWJ74" s="408"/>
      <c r="VWK74" s="409"/>
      <c r="VWL74" s="410"/>
      <c r="VWM74" s="411"/>
      <c r="VWN74" s="412"/>
      <c r="VWO74" s="406"/>
      <c r="VWP74" s="407"/>
      <c r="VWQ74" s="408"/>
      <c r="VWR74" s="409"/>
      <c r="VWS74" s="410"/>
      <c r="VWT74" s="411"/>
      <c r="VWU74" s="412"/>
      <c r="VWV74" s="406"/>
      <c r="VWW74" s="407"/>
      <c r="VWX74" s="408"/>
      <c r="VWY74" s="409"/>
      <c r="VWZ74" s="410"/>
      <c r="VXA74" s="411"/>
      <c r="VXB74" s="412"/>
      <c r="VXC74" s="406"/>
      <c r="VXD74" s="407"/>
      <c r="VXE74" s="408"/>
      <c r="VXF74" s="409"/>
      <c r="VXG74" s="410"/>
      <c r="VXH74" s="411"/>
      <c r="VXI74" s="412"/>
      <c r="VXJ74" s="406"/>
      <c r="VXK74" s="407"/>
      <c r="VXL74" s="408"/>
      <c r="VXM74" s="409"/>
      <c r="VXN74" s="410"/>
      <c r="VXO74" s="411"/>
      <c r="VXP74" s="412"/>
      <c r="VXQ74" s="406"/>
      <c r="VXR74" s="407"/>
      <c r="VXS74" s="408"/>
      <c r="VXT74" s="409"/>
      <c r="VXU74" s="410"/>
      <c r="VXV74" s="411"/>
      <c r="VXW74" s="412"/>
      <c r="VXX74" s="406"/>
      <c r="VXY74" s="407"/>
      <c r="VXZ74" s="408"/>
      <c r="VYA74" s="409"/>
      <c r="VYB74" s="410"/>
      <c r="VYC74" s="411"/>
      <c r="VYD74" s="412"/>
      <c r="VYE74" s="406"/>
      <c r="VYF74" s="407"/>
      <c r="VYG74" s="408"/>
      <c r="VYH74" s="409"/>
      <c r="VYI74" s="410"/>
      <c r="VYJ74" s="411"/>
      <c r="VYK74" s="412"/>
      <c r="VYL74" s="406"/>
      <c r="VYM74" s="407"/>
      <c r="VYN74" s="408"/>
      <c r="VYO74" s="409"/>
      <c r="VYP74" s="410"/>
      <c r="VYQ74" s="411"/>
      <c r="VYR74" s="412"/>
      <c r="VYS74" s="406"/>
      <c r="VYT74" s="407"/>
      <c r="VYU74" s="408"/>
      <c r="VYV74" s="409"/>
      <c r="VYW74" s="410"/>
      <c r="VYX74" s="411"/>
      <c r="VYY74" s="412"/>
      <c r="VYZ74" s="406"/>
      <c r="VZA74" s="407"/>
      <c r="VZB74" s="408"/>
      <c r="VZC74" s="409"/>
      <c r="VZD74" s="410"/>
      <c r="VZE74" s="411"/>
      <c r="VZF74" s="412"/>
      <c r="VZG74" s="406"/>
      <c r="VZH74" s="407"/>
      <c r="VZI74" s="408"/>
      <c r="VZJ74" s="409"/>
      <c r="VZK74" s="410"/>
      <c r="VZL74" s="411"/>
      <c r="VZM74" s="412"/>
      <c r="VZN74" s="406"/>
      <c r="VZO74" s="407"/>
      <c r="VZP74" s="408"/>
      <c r="VZQ74" s="409"/>
      <c r="VZR74" s="410"/>
      <c r="VZS74" s="411"/>
      <c r="VZT74" s="412"/>
      <c r="VZU74" s="406"/>
      <c r="VZV74" s="407"/>
      <c r="VZW74" s="408"/>
      <c r="VZX74" s="409"/>
      <c r="VZY74" s="410"/>
      <c r="VZZ74" s="411"/>
      <c r="WAA74" s="412"/>
      <c r="WAB74" s="406"/>
      <c r="WAC74" s="407"/>
      <c r="WAD74" s="408"/>
      <c r="WAE74" s="409"/>
      <c r="WAF74" s="410"/>
      <c r="WAG74" s="411"/>
      <c r="WAH74" s="412"/>
      <c r="WAI74" s="406"/>
      <c r="WAJ74" s="407"/>
      <c r="WAK74" s="408"/>
      <c r="WAL74" s="409"/>
      <c r="WAM74" s="410"/>
      <c r="WAN74" s="411"/>
      <c r="WAO74" s="412"/>
      <c r="WAP74" s="406"/>
      <c r="WAQ74" s="407"/>
      <c r="WAR74" s="408"/>
      <c r="WAS74" s="409"/>
      <c r="WAT74" s="410"/>
      <c r="WAU74" s="411"/>
      <c r="WAV74" s="412"/>
      <c r="WAW74" s="406"/>
      <c r="WAX74" s="407"/>
      <c r="WAY74" s="408"/>
      <c r="WAZ74" s="409"/>
      <c r="WBA74" s="410"/>
      <c r="WBB74" s="411"/>
      <c r="WBC74" s="412"/>
      <c r="WBD74" s="406"/>
      <c r="WBE74" s="407"/>
      <c r="WBF74" s="408"/>
      <c r="WBG74" s="409"/>
      <c r="WBH74" s="410"/>
      <c r="WBI74" s="411"/>
      <c r="WBJ74" s="412"/>
      <c r="WBK74" s="406"/>
      <c r="WBL74" s="407"/>
      <c r="WBM74" s="408"/>
      <c r="WBN74" s="409"/>
      <c r="WBO74" s="410"/>
      <c r="WBP74" s="411"/>
      <c r="WBQ74" s="412"/>
      <c r="WBR74" s="406"/>
      <c r="WBS74" s="407"/>
      <c r="WBT74" s="408"/>
      <c r="WBU74" s="409"/>
      <c r="WBV74" s="410"/>
      <c r="WBW74" s="411"/>
      <c r="WBX74" s="412"/>
      <c r="WBY74" s="406"/>
      <c r="WBZ74" s="407"/>
      <c r="WCA74" s="408"/>
      <c r="WCB74" s="409"/>
      <c r="WCC74" s="410"/>
      <c r="WCD74" s="411"/>
      <c r="WCE74" s="412"/>
      <c r="WCF74" s="406"/>
      <c r="WCG74" s="407"/>
      <c r="WCH74" s="408"/>
      <c r="WCI74" s="409"/>
      <c r="WCJ74" s="410"/>
      <c r="WCK74" s="411"/>
      <c r="WCL74" s="412"/>
      <c r="WCM74" s="406"/>
      <c r="WCN74" s="407"/>
      <c r="WCO74" s="408"/>
      <c r="WCP74" s="409"/>
      <c r="WCQ74" s="410"/>
      <c r="WCR74" s="411"/>
      <c r="WCS74" s="412"/>
      <c r="WCT74" s="406"/>
      <c r="WCU74" s="407"/>
      <c r="WCV74" s="408"/>
      <c r="WCW74" s="409"/>
      <c r="WCX74" s="410"/>
      <c r="WCY74" s="411"/>
      <c r="WCZ74" s="412"/>
      <c r="WDA74" s="406"/>
      <c r="WDB74" s="407"/>
      <c r="WDC74" s="408"/>
      <c r="WDD74" s="409"/>
      <c r="WDE74" s="410"/>
      <c r="WDF74" s="411"/>
      <c r="WDG74" s="412"/>
      <c r="WDH74" s="406"/>
      <c r="WDI74" s="407"/>
      <c r="WDJ74" s="408"/>
      <c r="WDK74" s="409"/>
      <c r="WDL74" s="410"/>
      <c r="WDM74" s="411"/>
      <c r="WDN74" s="412"/>
      <c r="WDO74" s="406"/>
      <c r="WDP74" s="407"/>
      <c r="WDQ74" s="408"/>
      <c r="WDR74" s="409"/>
      <c r="WDS74" s="410"/>
      <c r="WDT74" s="411"/>
      <c r="WDU74" s="412"/>
      <c r="WDV74" s="406"/>
      <c r="WDW74" s="407"/>
      <c r="WDX74" s="408"/>
      <c r="WDY74" s="409"/>
      <c r="WDZ74" s="410"/>
      <c r="WEA74" s="411"/>
      <c r="WEB74" s="412"/>
      <c r="WEC74" s="406"/>
      <c r="WED74" s="407"/>
      <c r="WEE74" s="408"/>
      <c r="WEF74" s="409"/>
      <c r="WEG74" s="410"/>
      <c r="WEH74" s="411"/>
      <c r="WEI74" s="412"/>
      <c r="WEJ74" s="406"/>
      <c r="WEK74" s="407"/>
      <c r="WEL74" s="408"/>
      <c r="WEM74" s="409"/>
      <c r="WEN74" s="410"/>
      <c r="WEO74" s="411"/>
      <c r="WEP74" s="412"/>
      <c r="WEQ74" s="406"/>
      <c r="WER74" s="407"/>
      <c r="WES74" s="408"/>
      <c r="WET74" s="409"/>
      <c r="WEU74" s="410"/>
      <c r="WEV74" s="411"/>
      <c r="WEW74" s="412"/>
      <c r="WEX74" s="406"/>
      <c r="WEY74" s="407"/>
      <c r="WEZ74" s="408"/>
      <c r="WFA74" s="409"/>
      <c r="WFB74" s="410"/>
      <c r="WFC74" s="411"/>
      <c r="WFD74" s="412"/>
      <c r="WFE74" s="406"/>
      <c r="WFF74" s="407"/>
      <c r="WFG74" s="408"/>
      <c r="WFH74" s="409"/>
      <c r="WFI74" s="410"/>
      <c r="WFJ74" s="411"/>
      <c r="WFK74" s="412"/>
      <c r="WFL74" s="406"/>
      <c r="WFM74" s="407"/>
      <c r="WFN74" s="408"/>
      <c r="WFO74" s="409"/>
      <c r="WFP74" s="410"/>
      <c r="WFQ74" s="411"/>
      <c r="WFR74" s="412"/>
      <c r="WFS74" s="406"/>
      <c r="WFT74" s="407"/>
      <c r="WFU74" s="408"/>
      <c r="WFV74" s="409"/>
      <c r="WFW74" s="410"/>
      <c r="WFX74" s="411"/>
      <c r="WFY74" s="412"/>
      <c r="WFZ74" s="406"/>
      <c r="WGA74" s="407"/>
      <c r="WGB74" s="408"/>
      <c r="WGC74" s="409"/>
      <c r="WGD74" s="410"/>
      <c r="WGE74" s="411"/>
      <c r="WGF74" s="412"/>
      <c r="WGG74" s="406"/>
      <c r="WGH74" s="407"/>
      <c r="WGI74" s="408"/>
      <c r="WGJ74" s="409"/>
      <c r="WGK74" s="410"/>
      <c r="WGL74" s="411"/>
      <c r="WGM74" s="412"/>
      <c r="WGN74" s="406"/>
      <c r="WGO74" s="407"/>
      <c r="WGP74" s="408"/>
      <c r="WGQ74" s="409"/>
      <c r="WGR74" s="410"/>
      <c r="WGS74" s="411"/>
      <c r="WGT74" s="412"/>
      <c r="WGU74" s="406"/>
      <c r="WGV74" s="407"/>
      <c r="WGW74" s="408"/>
      <c r="WGX74" s="409"/>
      <c r="WGY74" s="410"/>
      <c r="WGZ74" s="411"/>
      <c r="WHA74" s="412"/>
      <c r="WHB74" s="406"/>
      <c r="WHC74" s="407"/>
      <c r="WHD74" s="408"/>
      <c r="WHE74" s="409"/>
      <c r="WHF74" s="410"/>
      <c r="WHG74" s="411"/>
      <c r="WHH74" s="412"/>
      <c r="WHI74" s="406"/>
      <c r="WHJ74" s="407"/>
      <c r="WHK74" s="408"/>
      <c r="WHL74" s="409"/>
      <c r="WHM74" s="410"/>
      <c r="WHN74" s="411"/>
      <c r="WHO74" s="412"/>
      <c r="WHP74" s="406"/>
      <c r="WHQ74" s="407"/>
      <c r="WHR74" s="408"/>
      <c r="WHS74" s="409"/>
      <c r="WHT74" s="410"/>
      <c r="WHU74" s="411"/>
      <c r="WHV74" s="412"/>
      <c r="WHW74" s="406"/>
      <c r="WHX74" s="407"/>
      <c r="WHY74" s="408"/>
      <c r="WHZ74" s="409"/>
      <c r="WIA74" s="410"/>
      <c r="WIB74" s="411"/>
      <c r="WIC74" s="412"/>
      <c r="WID74" s="406"/>
      <c r="WIE74" s="407"/>
      <c r="WIF74" s="408"/>
      <c r="WIG74" s="409"/>
      <c r="WIH74" s="410"/>
      <c r="WII74" s="411"/>
      <c r="WIJ74" s="412"/>
      <c r="WIK74" s="406"/>
      <c r="WIL74" s="407"/>
      <c r="WIM74" s="408"/>
      <c r="WIN74" s="409"/>
      <c r="WIO74" s="410"/>
      <c r="WIP74" s="411"/>
      <c r="WIQ74" s="412"/>
      <c r="WIR74" s="406"/>
      <c r="WIS74" s="407"/>
      <c r="WIT74" s="408"/>
      <c r="WIU74" s="409"/>
      <c r="WIV74" s="410"/>
      <c r="WIW74" s="411"/>
      <c r="WIX74" s="412"/>
      <c r="WIY74" s="406"/>
      <c r="WIZ74" s="407"/>
      <c r="WJA74" s="408"/>
      <c r="WJB74" s="409"/>
      <c r="WJC74" s="410"/>
      <c r="WJD74" s="411"/>
      <c r="WJE74" s="412"/>
      <c r="WJF74" s="406"/>
      <c r="WJG74" s="407"/>
      <c r="WJH74" s="408"/>
      <c r="WJI74" s="409"/>
      <c r="WJJ74" s="410"/>
      <c r="WJK74" s="411"/>
      <c r="WJL74" s="412"/>
      <c r="WJM74" s="406"/>
      <c r="WJN74" s="407"/>
      <c r="WJO74" s="408"/>
      <c r="WJP74" s="409"/>
      <c r="WJQ74" s="410"/>
      <c r="WJR74" s="411"/>
      <c r="WJS74" s="412"/>
      <c r="WJT74" s="406"/>
      <c r="WJU74" s="407"/>
      <c r="WJV74" s="408"/>
      <c r="WJW74" s="409"/>
      <c r="WJX74" s="410"/>
      <c r="WJY74" s="411"/>
      <c r="WJZ74" s="412"/>
      <c r="WKA74" s="406"/>
      <c r="WKB74" s="407"/>
      <c r="WKC74" s="408"/>
      <c r="WKD74" s="409"/>
      <c r="WKE74" s="410"/>
      <c r="WKF74" s="411"/>
      <c r="WKG74" s="412"/>
      <c r="WKH74" s="406"/>
      <c r="WKI74" s="407"/>
      <c r="WKJ74" s="408"/>
      <c r="WKK74" s="409"/>
      <c r="WKL74" s="410"/>
      <c r="WKM74" s="411"/>
      <c r="WKN74" s="412"/>
      <c r="WKO74" s="406"/>
      <c r="WKP74" s="407"/>
      <c r="WKQ74" s="408"/>
      <c r="WKR74" s="409"/>
      <c r="WKS74" s="410"/>
      <c r="WKT74" s="411"/>
      <c r="WKU74" s="412"/>
      <c r="WKV74" s="406"/>
      <c r="WKW74" s="407"/>
      <c r="WKX74" s="408"/>
      <c r="WKY74" s="409"/>
      <c r="WKZ74" s="410"/>
      <c r="WLA74" s="411"/>
      <c r="WLB74" s="412"/>
      <c r="WLC74" s="406"/>
      <c r="WLD74" s="407"/>
      <c r="WLE74" s="408"/>
      <c r="WLF74" s="409"/>
      <c r="WLG74" s="410"/>
      <c r="WLH74" s="411"/>
      <c r="WLI74" s="412"/>
      <c r="WLJ74" s="406"/>
      <c r="WLK74" s="407"/>
      <c r="WLL74" s="408"/>
      <c r="WLM74" s="409"/>
      <c r="WLN74" s="410"/>
      <c r="WLO74" s="411"/>
      <c r="WLP74" s="412"/>
      <c r="WLQ74" s="406"/>
      <c r="WLR74" s="407"/>
      <c r="WLS74" s="408"/>
      <c r="WLT74" s="409"/>
      <c r="WLU74" s="410"/>
      <c r="WLV74" s="411"/>
      <c r="WLW74" s="412"/>
      <c r="WLX74" s="406"/>
      <c r="WLY74" s="407"/>
      <c r="WLZ74" s="408"/>
      <c r="WMA74" s="409"/>
      <c r="WMB74" s="410"/>
      <c r="WMC74" s="411"/>
      <c r="WMD74" s="412"/>
      <c r="WME74" s="406"/>
      <c r="WMF74" s="407"/>
      <c r="WMG74" s="408"/>
      <c r="WMH74" s="409"/>
      <c r="WMI74" s="410"/>
      <c r="WMJ74" s="411"/>
      <c r="WMK74" s="412"/>
      <c r="WML74" s="406"/>
      <c r="WMM74" s="407"/>
      <c r="WMN74" s="408"/>
      <c r="WMO74" s="409"/>
      <c r="WMP74" s="410"/>
      <c r="WMQ74" s="411"/>
      <c r="WMR74" s="412"/>
      <c r="WMS74" s="406"/>
      <c r="WMT74" s="407"/>
      <c r="WMU74" s="408"/>
      <c r="WMV74" s="409"/>
      <c r="WMW74" s="410"/>
      <c r="WMX74" s="411"/>
      <c r="WMY74" s="412"/>
      <c r="WMZ74" s="406"/>
      <c r="WNA74" s="407"/>
      <c r="WNB74" s="408"/>
      <c r="WNC74" s="409"/>
      <c r="WND74" s="410"/>
      <c r="WNE74" s="411"/>
      <c r="WNF74" s="412"/>
      <c r="WNG74" s="406"/>
      <c r="WNH74" s="407"/>
      <c r="WNI74" s="408"/>
      <c r="WNJ74" s="409"/>
      <c r="WNK74" s="410"/>
      <c r="WNL74" s="411"/>
      <c r="WNM74" s="412"/>
      <c r="WNN74" s="406"/>
      <c r="WNO74" s="407"/>
      <c r="WNP74" s="408"/>
      <c r="WNQ74" s="409"/>
      <c r="WNR74" s="410"/>
      <c r="WNS74" s="411"/>
      <c r="WNT74" s="412"/>
      <c r="WNU74" s="406"/>
      <c r="WNV74" s="407"/>
      <c r="WNW74" s="408"/>
      <c r="WNX74" s="409"/>
      <c r="WNY74" s="410"/>
      <c r="WNZ74" s="411"/>
      <c r="WOA74" s="412"/>
      <c r="WOB74" s="406"/>
      <c r="WOC74" s="407"/>
      <c r="WOD74" s="408"/>
      <c r="WOE74" s="409"/>
      <c r="WOF74" s="410"/>
      <c r="WOG74" s="411"/>
      <c r="WOH74" s="412"/>
      <c r="WOI74" s="406"/>
      <c r="WOJ74" s="407"/>
      <c r="WOK74" s="408"/>
      <c r="WOL74" s="409"/>
      <c r="WOM74" s="410"/>
      <c r="WON74" s="411"/>
      <c r="WOO74" s="412"/>
      <c r="WOP74" s="406"/>
      <c r="WOQ74" s="407"/>
      <c r="WOR74" s="408"/>
      <c r="WOS74" s="409"/>
      <c r="WOT74" s="410"/>
      <c r="WOU74" s="411"/>
      <c r="WOV74" s="412"/>
      <c r="WOW74" s="406"/>
      <c r="WOX74" s="407"/>
      <c r="WOY74" s="408"/>
      <c r="WOZ74" s="409"/>
      <c r="WPA74" s="410"/>
      <c r="WPB74" s="411"/>
      <c r="WPC74" s="412"/>
      <c r="WPD74" s="406"/>
      <c r="WPE74" s="407"/>
      <c r="WPF74" s="408"/>
      <c r="WPG74" s="409"/>
      <c r="WPH74" s="410"/>
      <c r="WPI74" s="411"/>
      <c r="WPJ74" s="412"/>
      <c r="WPK74" s="406"/>
      <c r="WPL74" s="407"/>
      <c r="WPM74" s="408"/>
      <c r="WPN74" s="409"/>
      <c r="WPO74" s="410"/>
      <c r="WPP74" s="411"/>
      <c r="WPQ74" s="412"/>
      <c r="WPR74" s="406"/>
      <c r="WPS74" s="407"/>
      <c r="WPT74" s="408"/>
      <c r="WPU74" s="409"/>
      <c r="WPV74" s="410"/>
      <c r="WPW74" s="411"/>
      <c r="WPX74" s="412"/>
      <c r="WPY74" s="406"/>
      <c r="WPZ74" s="407"/>
      <c r="WQA74" s="408"/>
      <c r="WQB74" s="409"/>
      <c r="WQC74" s="410"/>
      <c r="WQD74" s="411"/>
      <c r="WQE74" s="412"/>
      <c r="WQF74" s="406"/>
      <c r="WQG74" s="407"/>
      <c r="WQH74" s="408"/>
      <c r="WQI74" s="409"/>
      <c r="WQJ74" s="410"/>
      <c r="WQK74" s="411"/>
      <c r="WQL74" s="412"/>
      <c r="WQM74" s="406"/>
      <c r="WQN74" s="407"/>
      <c r="WQO74" s="408"/>
      <c r="WQP74" s="409"/>
      <c r="WQQ74" s="410"/>
      <c r="WQR74" s="411"/>
      <c r="WQS74" s="412"/>
      <c r="WQT74" s="406"/>
      <c r="WQU74" s="407"/>
      <c r="WQV74" s="408"/>
      <c r="WQW74" s="409"/>
      <c r="WQX74" s="410"/>
      <c r="WQY74" s="411"/>
      <c r="WQZ74" s="412"/>
      <c r="WRA74" s="406"/>
      <c r="WRB74" s="407"/>
      <c r="WRC74" s="408"/>
      <c r="WRD74" s="409"/>
      <c r="WRE74" s="410"/>
      <c r="WRF74" s="411"/>
      <c r="WRG74" s="412"/>
      <c r="WRH74" s="406"/>
      <c r="WRI74" s="407"/>
      <c r="WRJ74" s="408"/>
      <c r="WRK74" s="409"/>
      <c r="WRL74" s="410"/>
      <c r="WRM74" s="411"/>
      <c r="WRN74" s="412"/>
      <c r="WRO74" s="406"/>
      <c r="WRP74" s="407"/>
      <c r="WRQ74" s="408"/>
      <c r="WRR74" s="409"/>
      <c r="WRS74" s="410"/>
      <c r="WRT74" s="411"/>
      <c r="WRU74" s="412"/>
      <c r="WRV74" s="406"/>
      <c r="WRW74" s="407"/>
      <c r="WRX74" s="408"/>
      <c r="WRY74" s="409"/>
      <c r="WRZ74" s="410"/>
      <c r="WSA74" s="411"/>
      <c r="WSB74" s="412"/>
      <c r="WSC74" s="406"/>
      <c r="WSD74" s="407"/>
      <c r="WSE74" s="408"/>
      <c r="WSF74" s="409"/>
      <c r="WSG74" s="410"/>
      <c r="WSH74" s="411"/>
      <c r="WSI74" s="412"/>
      <c r="WSJ74" s="406"/>
      <c r="WSK74" s="407"/>
      <c r="WSL74" s="408"/>
      <c r="WSM74" s="409"/>
      <c r="WSN74" s="410"/>
      <c r="WSO74" s="411"/>
      <c r="WSP74" s="412"/>
      <c r="WSQ74" s="406"/>
      <c r="WSR74" s="407"/>
      <c r="WSS74" s="408"/>
      <c r="WST74" s="409"/>
      <c r="WSU74" s="410"/>
      <c r="WSV74" s="411"/>
      <c r="WSW74" s="412"/>
      <c r="WSX74" s="406"/>
      <c r="WSY74" s="407"/>
      <c r="WSZ74" s="408"/>
      <c r="WTA74" s="409"/>
      <c r="WTB74" s="410"/>
      <c r="WTC74" s="411"/>
      <c r="WTD74" s="412"/>
      <c r="WTE74" s="406"/>
      <c r="WTF74" s="407"/>
      <c r="WTG74" s="408"/>
      <c r="WTH74" s="409"/>
      <c r="WTI74" s="410"/>
      <c r="WTJ74" s="411"/>
      <c r="WTK74" s="412"/>
      <c r="WTL74" s="406"/>
      <c r="WTM74" s="407"/>
      <c r="WTN74" s="408"/>
      <c r="WTO74" s="409"/>
      <c r="WTP74" s="410"/>
      <c r="WTQ74" s="411"/>
      <c r="WTR74" s="412"/>
      <c r="WTS74" s="406"/>
      <c r="WTT74" s="407"/>
      <c r="WTU74" s="408"/>
      <c r="WTV74" s="409"/>
      <c r="WTW74" s="410"/>
      <c r="WTX74" s="411"/>
      <c r="WTY74" s="412"/>
      <c r="WTZ74" s="406"/>
      <c r="WUA74" s="407"/>
      <c r="WUB74" s="408"/>
      <c r="WUC74" s="409"/>
      <c r="WUD74" s="410"/>
      <c r="WUE74" s="411"/>
      <c r="WUF74" s="412"/>
      <c r="WUG74" s="406"/>
      <c r="WUH74" s="407"/>
      <c r="WUI74" s="408"/>
      <c r="WUJ74" s="409"/>
      <c r="WUK74" s="410"/>
      <c r="WUL74" s="411"/>
      <c r="WUM74" s="412"/>
      <c r="WUN74" s="406"/>
      <c r="WUO74" s="407"/>
      <c r="WUP74" s="408"/>
      <c r="WUQ74" s="409"/>
      <c r="WUR74" s="410"/>
      <c r="WUS74" s="411"/>
      <c r="WUT74" s="412"/>
      <c r="WUU74" s="406"/>
      <c r="WUV74" s="407"/>
      <c r="WUW74" s="408"/>
      <c r="WUX74" s="409"/>
      <c r="WUY74" s="410"/>
      <c r="WUZ74" s="411"/>
      <c r="WVA74" s="412"/>
      <c r="WVB74" s="406"/>
      <c r="WVC74" s="407"/>
      <c r="WVD74" s="408"/>
      <c r="WVE74" s="409"/>
      <c r="WVF74" s="410"/>
      <c r="WVG74" s="411"/>
      <c r="WVH74" s="412"/>
      <c r="WVI74" s="406"/>
      <c r="WVJ74" s="407"/>
      <c r="WVK74" s="408"/>
      <c r="WVL74" s="409"/>
      <c r="WVM74" s="410"/>
      <c r="WVN74" s="411"/>
      <c r="WVO74" s="412"/>
      <c r="WVP74" s="406"/>
      <c r="WVQ74" s="407"/>
      <c r="WVR74" s="408"/>
      <c r="WVS74" s="409"/>
      <c r="WVT74" s="410"/>
      <c r="WVU74" s="411"/>
      <c r="WVV74" s="412"/>
      <c r="WVW74" s="406"/>
      <c r="WVX74" s="407"/>
      <c r="WVY74" s="408"/>
      <c r="WVZ74" s="409"/>
      <c r="WWA74" s="410"/>
      <c r="WWB74" s="411"/>
      <c r="WWC74" s="412"/>
      <c r="WWD74" s="406"/>
      <c r="WWE74" s="407"/>
      <c r="WWF74" s="408"/>
      <c r="WWG74" s="409"/>
      <c r="WWH74" s="410"/>
      <c r="WWI74" s="411"/>
      <c r="WWJ74" s="412"/>
      <c r="WWK74" s="406"/>
      <c r="WWL74" s="407"/>
      <c r="WWM74" s="408"/>
      <c r="WWN74" s="409"/>
      <c r="WWO74" s="410"/>
      <c r="WWP74" s="411"/>
      <c r="WWQ74" s="412"/>
      <c r="WWR74" s="406"/>
      <c r="WWS74" s="407"/>
      <c r="WWT74" s="408"/>
      <c r="WWU74" s="409"/>
      <c r="WWV74" s="410"/>
      <c r="WWW74" s="411"/>
      <c r="WWX74" s="412"/>
      <c r="WWY74" s="406"/>
      <c r="WWZ74" s="407"/>
      <c r="WXA74" s="408"/>
      <c r="WXB74" s="409"/>
      <c r="WXC74" s="410"/>
      <c r="WXD74" s="411"/>
      <c r="WXE74" s="412"/>
      <c r="WXF74" s="406"/>
      <c r="WXG74" s="407"/>
      <c r="WXH74" s="408"/>
      <c r="WXI74" s="409"/>
      <c r="WXJ74" s="410"/>
      <c r="WXK74" s="411"/>
      <c r="WXL74" s="412"/>
      <c r="WXM74" s="406"/>
      <c r="WXN74" s="407"/>
      <c r="WXO74" s="408"/>
      <c r="WXP74" s="409"/>
      <c r="WXQ74" s="410"/>
      <c r="WXR74" s="411"/>
      <c r="WXS74" s="412"/>
      <c r="WXT74" s="406"/>
      <c r="WXU74" s="407"/>
      <c r="WXV74" s="408"/>
      <c r="WXW74" s="409"/>
      <c r="WXX74" s="410"/>
      <c r="WXY74" s="411"/>
      <c r="WXZ74" s="412"/>
      <c r="WYA74" s="406"/>
      <c r="WYB74" s="407"/>
      <c r="WYC74" s="408"/>
      <c r="WYD74" s="409"/>
      <c r="WYE74" s="410"/>
      <c r="WYF74" s="411"/>
      <c r="WYG74" s="412"/>
      <c r="WYH74" s="406"/>
      <c r="WYI74" s="407"/>
      <c r="WYJ74" s="408"/>
      <c r="WYK74" s="409"/>
      <c r="WYL74" s="410"/>
      <c r="WYM74" s="411"/>
      <c r="WYN74" s="412"/>
      <c r="WYO74" s="406"/>
      <c r="WYP74" s="407"/>
      <c r="WYQ74" s="408"/>
      <c r="WYR74" s="409"/>
      <c r="WYS74" s="410"/>
      <c r="WYT74" s="411"/>
      <c r="WYU74" s="412"/>
      <c r="WYV74" s="406"/>
      <c r="WYW74" s="407"/>
      <c r="WYX74" s="408"/>
      <c r="WYY74" s="409"/>
      <c r="WYZ74" s="410"/>
      <c r="WZA74" s="411"/>
      <c r="WZB74" s="412"/>
      <c r="WZC74" s="406"/>
      <c r="WZD74" s="407"/>
      <c r="WZE74" s="408"/>
      <c r="WZF74" s="409"/>
      <c r="WZG74" s="410"/>
      <c r="WZH74" s="411"/>
      <c r="WZI74" s="412"/>
      <c r="WZJ74" s="406"/>
      <c r="WZK74" s="407"/>
      <c r="WZL74" s="408"/>
      <c r="WZM74" s="409"/>
      <c r="WZN74" s="410"/>
      <c r="WZO74" s="411"/>
      <c r="WZP74" s="412"/>
      <c r="WZQ74" s="406"/>
      <c r="WZR74" s="407"/>
      <c r="WZS74" s="408"/>
      <c r="WZT74" s="409"/>
      <c r="WZU74" s="410"/>
      <c r="WZV74" s="411"/>
      <c r="WZW74" s="412"/>
      <c r="WZX74" s="406"/>
      <c r="WZY74" s="407"/>
      <c r="WZZ74" s="408"/>
      <c r="XAA74" s="409"/>
      <c r="XAB74" s="410"/>
      <c r="XAC74" s="411"/>
      <c r="XAD74" s="412"/>
      <c r="XAE74" s="406"/>
      <c r="XAF74" s="407"/>
      <c r="XAG74" s="408"/>
      <c r="XAH74" s="409"/>
      <c r="XAI74" s="410"/>
      <c r="XAJ74" s="411"/>
      <c r="XAK74" s="412"/>
      <c r="XAL74" s="406"/>
      <c r="XAM74" s="407"/>
      <c r="XAN74" s="408"/>
      <c r="XAO74" s="409"/>
      <c r="XAP74" s="410"/>
      <c r="XAQ74" s="411"/>
      <c r="XAR74" s="412"/>
      <c r="XAS74" s="406"/>
      <c r="XAT74" s="407"/>
      <c r="XAU74" s="408"/>
      <c r="XAV74" s="409"/>
      <c r="XAW74" s="410"/>
      <c r="XAX74" s="411"/>
      <c r="XAY74" s="412"/>
      <c r="XAZ74" s="406"/>
      <c r="XBA74" s="407"/>
      <c r="XBB74" s="408"/>
      <c r="XBC74" s="409"/>
      <c r="XBD74" s="410"/>
      <c r="XBE74" s="411"/>
      <c r="XBF74" s="412"/>
      <c r="XBG74" s="406"/>
      <c r="XBH74" s="407"/>
      <c r="XBI74" s="408"/>
      <c r="XBJ74" s="409"/>
      <c r="XBK74" s="410"/>
      <c r="XBL74" s="411"/>
      <c r="XBM74" s="412"/>
      <c r="XBN74" s="406"/>
      <c r="XBO74" s="407"/>
      <c r="XBP74" s="408"/>
      <c r="XBQ74" s="409"/>
      <c r="XBR74" s="410"/>
      <c r="XBS74" s="411"/>
      <c r="XBT74" s="412"/>
      <c r="XBU74" s="406"/>
      <c r="XBV74" s="407"/>
      <c r="XBW74" s="408"/>
      <c r="XBX74" s="409"/>
      <c r="XBY74" s="410"/>
      <c r="XBZ74" s="411"/>
      <c r="XCA74" s="412"/>
      <c r="XCB74" s="406"/>
      <c r="XCC74" s="407"/>
      <c r="XCD74" s="408"/>
      <c r="XCE74" s="409"/>
      <c r="XCF74" s="410"/>
      <c r="XCG74" s="411"/>
      <c r="XCH74" s="412"/>
      <c r="XCI74" s="406"/>
      <c r="XCJ74" s="407"/>
      <c r="XCK74" s="408"/>
      <c r="XCL74" s="409"/>
      <c r="XCM74" s="410"/>
      <c r="XCN74" s="411"/>
      <c r="XCO74" s="412"/>
      <c r="XCP74" s="406"/>
      <c r="XCQ74" s="407"/>
      <c r="XCR74" s="408"/>
      <c r="XCS74" s="409"/>
      <c r="XCT74" s="410"/>
      <c r="XCU74" s="411"/>
      <c r="XCV74" s="412"/>
      <c r="XCW74" s="406"/>
      <c r="XCX74" s="407"/>
      <c r="XCY74" s="408"/>
      <c r="XCZ74" s="409"/>
      <c r="XDA74" s="410"/>
      <c r="XDB74" s="411"/>
      <c r="XDC74" s="412"/>
      <c r="XDD74" s="406"/>
      <c r="XDE74" s="407"/>
      <c r="XDF74" s="408"/>
      <c r="XDG74" s="409"/>
      <c r="XDH74" s="410"/>
      <c r="XDI74" s="411"/>
      <c r="XDJ74" s="412"/>
      <c r="XDK74" s="406"/>
      <c r="XDL74" s="407"/>
      <c r="XDM74" s="408"/>
      <c r="XDN74" s="409"/>
      <c r="XDO74" s="410"/>
      <c r="XDP74" s="411"/>
      <c r="XDQ74" s="412"/>
      <c r="XDR74" s="406"/>
      <c r="XDS74" s="407"/>
      <c r="XDT74" s="408"/>
      <c r="XDU74" s="409"/>
      <c r="XDV74" s="410"/>
      <c r="XDW74" s="411"/>
      <c r="XDX74" s="412"/>
      <c r="XDY74" s="406"/>
      <c r="XDZ74" s="407"/>
      <c r="XEA74" s="408"/>
      <c r="XEB74" s="409"/>
      <c r="XEC74" s="410"/>
      <c r="XED74" s="411"/>
      <c r="XEE74" s="412"/>
      <c r="XEF74" s="406"/>
      <c r="XEG74" s="407"/>
      <c r="XEH74" s="408"/>
      <c r="XEI74" s="409"/>
      <c r="XEJ74" s="410"/>
      <c r="XEK74" s="411"/>
      <c r="XEL74" s="412"/>
      <c r="XEM74" s="406"/>
      <c r="XEN74" s="407"/>
      <c r="XEO74" s="408"/>
      <c r="XEP74" s="409"/>
      <c r="XEQ74" s="410"/>
      <c r="XER74" s="411"/>
      <c r="XES74" s="412"/>
      <c r="XET74" s="406"/>
      <c r="XEU74" s="407"/>
      <c r="XEV74" s="408"/>
      <c r="XEW74" s="409"/>
      <c r="XEX74" s="410"/>
      <c r="XEY74" s="411"/>
      <c r="XEZ74" s="412"/>
      <c r="XFA74" s="406"/>
      <c r="XFB74" s="407"/>
      <c r="XFC74" s="408"/>
      <c r="XFD74" s="409"/>
    </row>
    <row r="75" spans="1:16384" s="10" customFormat="1" ht="90" x14ac:dyDescent="0.2">
      <c r="A75" s="713"/>
      <c r="B75" s="387" t="s">
        <v>901</v>
      </c>
      <c r="C75" s="397">
        <v>28000000</v>
      </c>
      <c r="D75" s="397">
        <v>28000000</v>
      </c>
      <c r="E75" s="390">
        <f t="shared" si="6"/>
        <v>0</v>
      </c>
      <c r="F75" s="398">
        <v>42577</v>
      </c>
      <c r="G75" s="619" t="s">
        <v>1133</v>
      </c>
      <c r="H75" s="406"/>
      <c r="I75" s="407"/>
      <c r="J75" s="408"/>
      <c r="K75" s="409"/>
      <c r="L75" s="410"/>
      <c r="M75" s="411"/>
      <c r="N75" s="412"/>
      <c r="O75" s="406"/>
      <c r="P75" s="407"/>
      <c r="Q75" s="408"/>
      <c r="R75" s="409"/>
      <c r="S75" s="410"/>
      <c r="T75" s="411"/>
      <c r="U75" s="412"/>
      <c r="V75" s="406"/>
      <c r="W75" s="407"/>
      <c r="X75" s="408"/>
      <c r="Y75" s="409"/>
      <c r="Z75" s="410"/>
      <c r="AA75" s="411"/>
      <c r="AB75" s="412"/>
      <c r="AC75" s="406"/>
      <c r="AD75" s="407"/>
      <c r="AE75" s="408"/>
      <c r="AF75" s="409"/>
      <c r="AG75" s="410"/>
      <c r="AH75" s="411"/>
      <c r="AI75" s="412"/>
      <c r="AJ75" s="406"/>
      <c r="AK75" s="407"/>
      <c r="AL75" s="408"/>
      <c r="AM75" s="409"/>
      <c r="AN75" s="410"/>
      <c r="AO75" s="411"/>
      <c r="AP75" s="412"/>
      <c r="AQ75" s="406"/>
      <c r="AR75" s="407"/>
      <c r="AS75" s="408"/>
      <c r="AT75" s="409"/>
      <c r="AU75" s="410"/>
      <c r="AV75" s="411"/>
      <c r="AW75" s="412"/>
      <c r="AX75" s="406"/>
      <c r="AY75" s="407"/>
      <c r="AZ75" s="408"/>
      <c r="BA75" s="409"/>
      <c r="BB75" s="410"/>
      <c r="BC75" s="411"/>
      <c r="BD75" s="412"/>
      <c r="BE75" s="406"/>
      <c r="BF75" s="407"/>
      <c r="BG75" s="408"/>
      <c r="BH75" s="409"/>
      <c r="BI75" s="410"/>
      <c r="BJ75" s="411"/>
      <c r="BK75" s="412"/>
      <c r="BL75" s="406"/>
      <c r="BM75" s="407"/>
      <c r="BN75" s="408"/>
      <c r="BO75" s="409"/>
      <c r="BP75" s="410"/>
      <c r="BQ75" s="411"/>
      <c r="BR75" s="412"/>
      <c r="BS75" s="406"/>
      <c r="BT75" s="407"/>
      <c r="BU75" s="408"/>
      <c r="BV75" s="409"/>
      <c r="BW75" s="410"/>
      <c r="BX75" s="411"/>
      <c r="BY75" s="412"/>
      <c r="BZ75" s="406"/>
      <c r="CA75" s="407"/>
      <c r="CB75" s="408"/>
      <c r="CC75" s="409"/>
      <c r="CD75" s="410"/>
      <c r="CE75" s="411"/>
      <c r="CF75" s="412"/>
      <c r="CG75" s="406"/>
      <c r="CH75" s="407"/>
      <c r="CI75" s="408"/>
      <c r="CJ75" s="409"/>
      <c r="CK75" s="410"/>
      <c r="CL75" s="411"/>
      <c r="CM75" s="412"/>
      <c r="CN75" s="406"/>
      <c r="CO75" s="407"/>
      <c r="CP75" s="408"/>
      <c r="CQ75" s="409"/>
      <c r="CR75" s="410"/>
      <c r="CS75" s="411"/>
      <c r="CT75" s="412"/>
      <c r="CU75" s="406"/>
      <c r="CV75" s="407"/>
      <c r="CW75" s="408"/>
      <c r="CX75" s="409"/>
      <c r="CY75" s="410"/>
      <c r="CZ75" s="411"/>
      <c r="DA75" s="412"/>
      <c r="DB75" s="406"/>
      <c r="DC75" s="407"/>
      <c r="DD75" s="408"/>
      <c r="DE75" s="409"/>
      <c r="DF75" s="410"/>
      <c r="DG75" s="411"/>
      <c r="DH75" s="412"/>
      <c r="DI75" s="406"/>
      <c r="DJ75" s="407"/>
      <c r="DK75" s="408"/>
      <c r="DL75" s="409"/>
      <c r="DM75" s="410"/>
      <c r="DN75" s="411"/>
      <c r="DO75" s="412"/>
      <c r="DP75" s="406"/>
      <c r="DQ75" s="407"/>
      <c r="DR75" s="408"/>
      <c r="DS75" s="409"/>
      <c r="DT75" s="410"/>
      <c r="DU75" s="411"/>
      <c r="DV75" s="412"/>
      <c r="DW75" s="406"/>
      <c r="DX75" s="407"/>
      <c r="DY75" s="408"/>
      <c r="DZ75" s="409"/>
      <c r="EA75" s="410"/>
      <c r="EB75" s="411"/>
      <c r="EC75" s="412"/>
      <c r="ED75" s="406"/>
      <c r="EE75" s="407"/>
      <c r="EF75" s="408"/>
      <c r="EG75" s="409"/>
      <c r="EH75" s="410"/>
      <c r="EI75" s="411"/>
      <c r="EJ75" s="412"/>
      <c r="EK75" s="406"/>
      <c r="EL75" s="407"/>
      <c r="EM75" s="408"/>
      <c r="EN75" s="409"/>
      <c r="EO75" s="410"/>
      <c r="EP75" s="411"/>
      <c r="EQ75" s="412"/>
      <c r="ER75" s="406"/>
      <c r="ES75" s="407"/>
      <c r="ET75" s="408"/>
      <c r="EU75" s="409"/>
      <c r="EV75" s="410"/>
      <c r="EW75" s="411"/>
      <c r="EX75" s="412"/>
      <c r="EY75" s="406"/>
      <c r="EZ75" s="407"/>
      <c r="FA75" s="408"/>
      <c r="FB75" s="409"/>
      <c r="FC75" s="410"/>
      <c r="FD75" s="411"/>
      <c r="FE75" s="412"/>
      <c r="FF75" s="406"/>
      <c r="FG75" s="407"/>
      <c r="FH75" s="408"/>
      <c r="FI75" s="409"/>
      <c r="FJ75" s="410"/>
      <c r="FK75" s="411"/>
      <c r="FL75" s="412"/>
      <c r="FM75" s="406"/>
      <c r="FN75" s="407"/>
      <c r="FO75" s="408"/>
      <c r="FP75" s="409"/>
      <c r="FQ75" s="410"/>
      <c r="FR75" s="411"/>
      <c r="FS75" s="412"/>
      <c r="FT75" s="406"/>
      <c r="FU75" s="407"/>
      <c r="FV75" s="408"/>
      <c r="FW75" s="409"/>
      <c r="FX75" s="410"/>
      <c r="FY75" s="411"/>
      <c r="FZ75" s="412"/>
      <c r="GA75" s="406"/>
      <c r="GB75" s="407"/>
      <c r="GC75" s="408"/>
      <c r="GD75" s="409"/>
      <c r="GE75" s="410"/>
      <c r="GF75" s="411"/>
      <c r="GG75" s="412"/>
      <c r="GH75" s="406"/>
      <c r="GI75" s="407"/>
      <c r="GJ75" s="408"/>
      <c r="GK75" s="409"/>
      <c r="GL75" s="410"/>
      <c r="GM75" s="411"/>
      <c r="GN75" s="412"/>
      <c r="GO75" s="406"/>
      <c r="GP75" s="407"/>
      <c r="GQ75" s="408"/>
      <c r="GR75" s="409"/>
      <c r="GS75" s="410"/>
      <c r="GT75" s="411"/>
      <c r="GU75" s="412"/>
      <c r="GV75" s="406"/>
      <c r="GW75" s="407"/>
      <c r="GX75" s="408"/>
      <c r="GY75" s="409"/>
      <c r="GZ75" s="410"/>
      <c r="HA75" s="411"/>
      <c r="HB75" s="412"/>
      <c r="HC75" s="406"/>
      <c r="HD75" s="407"/>
      <c r="HE75" s="408"/>
      <c r="HF75" s="409"/>
      <c r="HG75" s="410"/>
      <c r="HH75" s="411"/>
      <c r="HI75" s="412"/>
      <c r="HJ75" s="406"/>
      <c r="HK75" s="407"/>
      <c r="HL75" s="408"/>
      <c r="HM75" s="409"/>
      <c r="HN75" s="410"/>
      <c r="HO75" s="411"/>
      <c r="HP75" s="412"/>
      <c r="HQ75" s="406"/>
      <c r="HR75" s="407"/>
      <c r="HS75" s="408"/>
      <c r="HT75" s="409"/>
      <c r="HU75" s="410"/>
      <c r="HV75" s="411"/>
      <c r="HW75" s="412"/>
      <c r="HX75" s="406"/>
      <c r="HY75" s="407"/>
      <c r="HZ75" s="408"/>
      <c r="IA75" s="409"/>
      <c r="IB75" s="410"/>
      <c r="IC75" s="411"/>
      <c r="ID75" s="412"/>
      <c r="IE75" s="406"/>
      <c r="IF75" s="407"/>
      <c r="IG75" s="408"/>
      <c r="IH75" s="409"/>
      <c r="II75" s="410"/>
      <c r="IJ75" s="411"/>
      <c r="IK75" s="412"/>
      <c r="IL75" s="406"/>
      <c r="IM75" s="407"/>
      <c r="IN75" s="408"/>
      <c r="IO75" s="409"/>
      <c r="IP75" s="410"/>
      <c r="IQ75" s="411"/>
      <c r="IR75" s="412"/>
      <c r="IS75" s="406"/>
      <c r="IT75" s="407"/>
      <c r="IU75" s="408"/>
      <c r="IV75" s="409"/>
      <c r="IW75" s="410"/>
      <c r="IX75" s="411"/>
      <c r="IY75" s="412"/>
      <c r="IZ75" s="406"/>
      <c r="JA75" s="407"/>
      <c r="JB75" s="408"/>
      <c r="JC75" s="409"/>
      <c r="JD75" s="410"/>
      <c r="JE75" s="411"/>
      <c r="JF75" s="412"/>
      <c r="JG75" s="406"/>
      <c r="JH75" s="407"/>
      <c r="JI75" s="408"/>
      <c r="JJ75" s="409"/>
      <c r="JK75" s="410"/>
      <c r="JL75" s="411"/>
      <c r="JM75" s="412"/>
      <c r="JN75" s="406"/>
      <c r="JO75" s="407"/>
      <c r="JP75" s="408"/>
      <c r="JQ75" s="409"/>
      <c r="JR75" s="410"/>
      <c r="JS75" s="411"/>
      <c r="JT75" s="412"/>
      <c r="JU75" s="406"/>
      <c r="JV75" s="407"/>
      <c r="JW75" s="408"/>
      <c r="JX75" s="409"/>
      <c r="JY75" s="410"/>
      <c r="JZ75" s="411"/>
      <c r="KA75" s="412"/>
      <c r="KB75" s="406"/>
      <c r="KC75" s="407"/>
      <c r="KD75" s="408"/>
      <c r="KE75" s="409"/>
      <c r="KF75" s="410"/>
      <c r="KG75" s="411"/>
      <c r="KH75" s="412"/>
      <c r="KI75" s="406"/>
      <c r="KJ75" s="407"/>
      <c r="KK75" s="408"/>
      <c r="KL75" s="409"/>
      <c r="KM75" s="410"/>
      <c r="KN75" s="411"/>
      <c r="KO75" s="412"/>
      <c r="KP75" s="406"/>
      <c r="KQ75" s="407"/>
      <c r="KR75" s="408"/>
      <c r="KS75" s="409"/>
      <c r="KT75" s="410"/>
      <c r="KU75" s="411"/>
      <c r="KV75" s="412"/>
      <c r="KW75" s="406"/>
      <c r="KX75" s="407"/>
      <c r="KY75" s="408"/>
      <c r="KZ75" s="409"/>
      <c r="LA75" s="410"/>
      <c r="LB75" s="411"/>
      <c r="LC75" s="412"/>
      <c r="LD75" s="406"/>
      <c r="LE75" s="407"/>
      <c r="LF75" s="408"/>
      <c r="LG75" s="409"/>
      <c r="LH75" s="410"/>
      <c r="LI75" s="411"/>
      <c r="LJ75" s="412"/>
      <c r="LK75" s="406"/>
      <c r="LL75" s="407"/>
      <c r="LM75" s="408"/>
      <c r="LN75" s="409"/>
      <c r="LO75" s="410"/>
      <c r="LP75" s="411"/>
      <c r="LQ75" s="412"/>
      <c r="LR75" s="406"/>
      <c r="LS75" s="407"/>
      <c r="LT75" s="408"/>
      <c r="LU75" s="409"/>
      <c r="LV75" s="410"/>
      <c r="LW75" s="411"/>
      <c r="LX75" s="412"/>
      <c r="LY75" s="406"/>
      <c r="LZ75" s="407"/>
      <c r="MA75" s="408"/>
      <c r="MB75" s="409"/>
      <c r="MC75" s="410"/>
      <c r="MD75" s="411"/>
      <c r="ME75" s="412"/>
      <c r="MF75" s="406"/>
      <c r="MG75" s="407"/>
      <c r="MH75" s="408"/>
      <c r="MI75" s="409"/>
      <c r="MJ75" s="410"/>
      <c r="MK75" s="411"/>
      <c r="ML75" s="412"/>
      <c r="MM75" s="406"/>
      <c r="MN75" s="407"/>
      <c r="MO75" s="408"/>
      <c r="MP75" s="409"/>
      <c r="MQ75" s="410"/>
      <c r="MR75" s="411"/>
      <c r="MS75" s="412"/>
      <c r="MT75" s="406"/>
      <c r="MU75" s="407"/>
      <c r="MV75" s="408"/>
      <c r="MW75" s="409"/>
      <c r="MX75" s="410"/>
      <c r="MY75" s="411"/>
      <c r="MZ75" s="412"/>
      <c r="NA75" s="406"/>
      <c r="NB75" s="407"/>
      <c r="NC75" s="408"/>
      <c r="ND75" s="409"/>
      <c r="NE75" s="410"/>
      <c r="NF75" s="411"/>
      <c r="NG75" s="412"/>
      <c r="NH75" s="406"/>
      <c r="NI75" s="407"/>
      <c r="NJ75" s="408"/>
      <c r="NK75" s="409"/>
      <c r="NL75" s="410"/>
      <c r="NM75" s="411"/>
      <c r="NN75" s="412"/>
      <c r="NO75" s="406"/>
      <c r="NP75" s="407"/>
      <c r="NQ75" s="408"/>
      <c r="NR75" s="409"/>
      <c r="NS75" s="410"/>
      <c r="NT75" s="411"/>
      <c r="NU75" s="412"/>
      <c r="NV75" s="406"/>
      <c r="NW75" s="407"/>
      <c r="NX75" s="408"/>
      <c r="NY75" s="409"/>
      <c r="NZ75" s="410"/>
      <c r="OA75" s="411"/>
      <c r="OB75" s="412"/>
      <c r="OC75" s="406"/>
      <c r="OD75" s="407"/>
      <c r="OE75" s="408"/>
      <c r="OF75" s="409"/>
      <c r="OG75" s="410"/>
      <c r="OH75" s="411"/>
      <c r="OI75" s="412"/>
      <c r="OJ75" s="406"/>
      <c r="OK75" s="407"/>
      <c r="OL75" s="408"/>
      <c r="OM75" s="409"/>
      <c r="ON75" s="410"/>
      <c r="OO75" s="411"/>
      <c r="OP75" s="412"/>
      <c r="OQ75" s="406"/>
      <c r="OR75" s="407"/>
      <c r="OS75" s="408"/>
      <c r="OT75" s="409"/>
      <c r="OU75" s="410"/>
      <c r="OV75" s="411"/>
      <c r="OW75" s="412"/>
      <c r="OX75" s="406"/>
      <c r="OY75" s="407"/>
      <c r="OZ75" s="408"/>
      <c r="PA75" s="409"/>
      <c r="PB75" s="410"/>
      <c r="PC75" s="411"/>
      <c r="PD75" s="412"/>
      <c r="PE75" s="406"/>
      <c r="PF75" s="407"/>
      <c r="PG75" s="408"/>
      <c r="PH75" s="409"/>
      <c r="PI75" s="410"/>
      <c r="PJ75" s="411"/>
      <c r="PK75" s="412"/>
      <c r="PL75" s="406"/>
      <c r="PM75" s="407"/>
      <c r="PN75" s="408"/>
      <c r="PO75" s="409"/>
      <c r="PP75" s="410"/>
      <c r="PQ75" s="411"/>
      <c r="PR75" s="412"/>
      <c r="PS75" s="406"/>
      <c r="PT75" s="407"/>
      <c r="PU75" s="408"/>
      <c r="PV75" s="409"/>
      <c r="PW75" s="410"/>
      <c r="PX75" s="411"/>
      <c r="PY75" s="412"/>
      <c r="PZ75" s="406"/>
      <c r="QA75" s="407"/>
      <c r="QB75" s="408"/>
      <c r="QC75" s="409"/>
      <c r="QD75" s="410"/>
      <c r="QE75" s="411"/>
      <c r="QF75" s="412"/>
      <c r="QG75" s="406"/>
      <c r="QH75" s="407"/>
      <c r="QI75" s="408"/>
      <c r="QJ75" s="409"/>
      <c r="QK75" s="410"/>
      <c r="QL75" s="411"/>
      <c r="QM75" s="412"/>
      <c r="QN75" s="406"/>
      <c r="QO75" s="407"/>
      <c r="QP75" s="408"/>
      <c r="QQ75" s="409"/>
      <c r="QR75" s="410"/>
      <c r="QS75" s="411"/>
      <c r="QT75" s="412"/>
      <c r="QU75" s="406"/>
      <c r="QV75" s="407"/>
      <c r="QW75" s="408"/>
      <c r="QX75" s="409"/>
      <c r="QY75" s="410"/>
      <c r="QZ75" s="411"/>
      <c r="RA75" s="412"/>
      <c r="RB75" s="406"/>
      <c r="RC75" s="407"/>
      <c r="RD75" s="408"/>
      <c r="RE75" s="409"/>
      <c r="RF75" s="410"/>
      <c r="RG75" s="411"/>
      <c r="RH75" s="412"/>
      <c r="RI75" s="406"/>
      <c r="RJ75" s="407"/>
      <c r="RK75" s="408"/>
      <c r="RL75" s="409"/>
      <c r="RM75" s="410"/>
      <c r="RN75" s="411"/>
      <c r="RO75" s="412"/>
      <c r="RP75" s="406"/>
      <c r="RQ75" s="407"/>
      <c r="RR75" s="408"/>
      <c r="RS75" s="409"/>
      <c r="RT75" s="410"/>
      <c r="RU75" s="411"/>
      <c r="RV75" s="412"/>
      <c r="RW75" s="406"/>
      <c r="RX75" s="407"/>
      <c r="RY75" s="408"/>
      <c r="RZ75" s="409"/>
      <c r="SA75" s="410"/>
      <c r="SB75" s="411"/>
      <c r="SC75" s="412"/>
      <c r="SD75" s="406"/>
      <c r="SE75" s="407"/>
      <c r="SF75" s="408"/>
      <c r="SG75" s="409"/>
      <c r="SH75" s="410"/>
      <c r="SI75" s="411"/>
      <c r="SJ75" s="412"/>
      <c r="SK75" s="406"/>
      <c r="SL75" s="407"/>
      <c r="SM75" s="408"/>
      <c r="SN75" s="409"/>
      <c r="SO75" s="410"/>
      <c r="SP75" s="411"/>
      <c r="SQ75" s="412"/>
      <c r="SR75" s="406"/>
      <c r="SS75" s="407"/>
      <c r="ST75" s="408"/>
      <c r="SU75" s="409"/>
      <c r="SV75" s="410"/>
      <c r="SW75" s="411"/>
      <c r="SX75" s="412"/>
      <c r="SY75" s="406"/>
      <c r="SZ75" s="407"/>
      <c r="TA75" s="408"/>
      <c r="TB75" s="409"/>
      <c r="TC75" s="410"/>
      <c r="TD75" s="411"/>
      <c r="TE75" s="412"/>
      <c r="TF75" s="406"/>
      <c r="TG75" s="407"/>
      <c r="TH75" s="408"/>
      <c r="TI75" s="409"/>
      <c r="TJ75" s="410"/>
      <c r="TK75" s="411"/>
      <c r="TL75" s="412"/>
      <c r="TM75" s="406"/>
      <c r="TN75" s="407"/>
      <c r="TO75" s="408"/>
      <c r="TP75" s="409"/>
      <c r="TQ75" s="410"/>
      <c r="TR75" s="411"/>
      <c r="TS75" s="412"/>
      <c r="TT75" s="406"/>
      <c r="TU75" s="407"/>
      <c r="TV75" s="408"/>
      <c r="TW75" s="409"/>
      <c r="TX75" s="410"/>
      <c r="TY75" s="411"/>
      <c r="TZ75" s="412"/>
      <c r="UA75" s="406"/>
      <c r="UB75" s="407"/>
      <c r="UC75" s="408"/>
      <c r="UD75" s="409"/>
      <c r="UE75" s="410"/>
      <c r="UF75" s="411"/>
      <c r="UG75" s="412"/>
      <c r="UH75" s="406"/>
      <c r="UI75" s="407"/>
      <c r="UJ75" s="408"/>
      <c r="UK75" s="409"/>
      <c r="UL75" s="410"/>
      <c r="UM75" s="411"/>
      <c r="UN75" s="412"/>
      <c r="UO75" s="406"/>
      <c r="UP75" s="407"/>
      <c r="UQ75" s="408"/>
      <c r="UR75" s="409"/>
      <c r="US75" s="410"/>
      <c r="UT75" s="411"/>
      <c r="UU75" s="412"/>
      <c r="UV75" s="406"/>
      <c r="UW75" s="407"/>
      <c r="UX75" s="408"/>
      <c r="UY75" s="409"/>
      <c r="UZ75" s="410"/>
      <c r="VA75" s="411"/>
      <c r="VB75" s="412"/>
      <c r="VC75" s="406"/>
      <c r="VD75" s="407"/>
      <c r="VE75" s="408"/>
      <c r="VF75" s="409"/>
      <c r="VG75" s="410"/>
      <c r="VH75" s="411"/>
      <c r="VI75" s="412"/>
      <c r="VJ75" s="406"/>
      <c r="VK75" s="407"/>
      <c r="VL75" s="408"/>
      <c r="VM75" s="409"/>
      <c r="VN75" s="410"/>
      <c r="VO75" s="411"/>
      <c r="VP75" s="412"/>
      <c r="VQ75" s="406"/>
      <c r="VR75" s="407"/>
      <c r="VS75" s="408"/>
      <c r="VT75" s="409"/>
      <c r="VU75" s="410"/>
      <c r="VV75" s="411"/>
      <c r="VW75" s="412"/>
      <c r="VX75" s="406"/>
      <c r="VY75" s="407"/>
      <c r="VZ75" s="408"/>
      <c r="WA75" s="409"/>
      <c r="WB75" s="410"/>
      <c r="WC75" s="411"/>
      <c r="WD75" s="412"/>
      <c r="WE75" s="406"/>
      <c r="WF75" s="407"/>
      <c r="WG75" s="408"/>
      <c r="WH75" s="409"/>
      <c r="WI75" s="410"/>
      <c r="WJ75" s="411"/>
      <c r="WK75" s="412"/>
      <c r="WL75" s="406"/>
      <c r="WM75" s="407"/>
      <c r="WN75" s="408"/>
      <c r="WO75" s="409"/>
      <c r="WP75" s="410"/>
      <c r="WQ75" s="411"/>
      <c r="WR75" s="412"/>
      <c r="WS75" s="406"/>
      <c r="WT75" s="407"/>
      <c r="WU75" s="408"/>
      <c r="WV75" s="409"/>
      <c r="WW75" s="410"/>
      <c r="WX75" s="411"/>
      <c r="WY75" s="412"/>
      <c r="WZ75" s="406"/>
      <c r="XA75" s="407"/>
      <c r="XB75" s="408"/>
      <c r="XC75" s="409"/>
      <c r="XD75" s="410"/>
      <c r="XE75" s="411"/>
      <c r="XF75" s="412"/>
      <c r="XG75" s="406"/>
      <c r="XH75" s="407"/>
      <c r="XI75" s="408"/>
      <c r="XJ75" s="409"/>
      <c r="XK75" s="410"/>
      <c r="XL75" s="411"/>
      <c r="XM75" s="412"/>
      <c r="XN75" s="406"/>
      <c r="XO75" s="407"/>
      <c r="XP75" s="408"/>
      <c r="XQ75" s="409"/>
      <c r="XR75" s="410"/>
      <c r="XS75" s="411"/>
      <c r="XT75" s="412"/>
      <c r="XU75" s="406"/>
      <c r="XV75" s="407"/>
      <c r="XW75" s="408"/>
      <c r="XX75" s="409"/>
      <c r="XY75" s="410"/>
      <c r="XZ75" s="411"/>
      <c r="YA75" s="412"/>
      <c r="YB75" s="406"/>
      <c r="YC75" s="407"/>
      <c r="YD75" s="408"/>
      <c r="YE75" s="409"/>
      <c r="YF75" s="410"/>
      <c r="YG75" s="411"/>
      <c r="YH75" s="412"/>
      <c r="YI75" s="406"/>
      <c r="YJ75" s="407"/>
      <c r="YK75" s="408"/>
      <c r="YL75" s="409"/>
      <c r="YM75" s="410"/>
      <c r="YN75" s="411"/>
      <c r="YO75" s="412"/>
      <c r="YP75" s="406"/>
      <c r="YQ75" s="407"/>
      <c r="YR75" s="408"/>
      <c r="YS75" s="409"/>
      <c r="YT75" s="410"/>
      <c r="YU75" s="411"/>
      <c r="YV75" s="412"/>
      <c r="YW75" s="406"/>
      <c r="YX75" s="407"/>
      <c r="YY75" s="408"/>
      <c r="YZ75" s="409"/>
      <c r="ZA75" s="410"/>
      <c r="ZB75" s="411"/>
      <c r="ZC75" s="412"/>
      <c r="ZD75" s="406"/>
      <c r="ZE75" s="407"/>
      <c r="ZF75" s="408"/>
      <c r="ZG75" s="409"/>
      <c r="ZH75" s="410"/>
      <c r="ZI75" s="411"/>
      <c r="ZJ75" s="412"/>
      <c r="ZK75" s="406"/>
      <c r="ZL75" s="407"/>
      <c r="ZM75" s="408"/>
      <c r="ZN75" s="409"/>
      <c r="ZO75" s="410"/>
      <c r="ZP75" s="411"/>
      <c r="ZQ75" s="412"/>
      <c r="ZR75" s="406"/>
      <c r="ZS75" s="407"/>
      <c r="ZT75" s="408"/>
      <c r="ZU75" s="409"/>
      <c r="ZV75" s="410"/>
      <c r="ZW75" s="411"/>
      <c r="ZX75" s="412"/>
      <c r="ZY75" s="406"/>
      <c r="ZZ75" s="407"/>
      <c r="AAA75" s="408"/>
      <c r="AAB75" s="409"/>
      <c r="AAC75" s="410"/>
      <c r="AAD75" s="411"/>
      <c r="AAE75" s="412"/>
      <c r="AAF75" s="406"/>
      <c r="AAG75" s="407"/>
      <c r="AAH75" s="408"/>
      <c r="AAI75" s="409"/>
      <c r="AAJ75" s="410"/>
      <c r="AAK75" s="411"/>
      <c r="AAL75" s="412"/>
      <c r="AAM75" s="406"/>
      <c r="AAN75" s="407"/>
      <c r="AAO75" s="408"/>
      <c r="AAP75" s="409"/>
      <c r="AAQ75" s="410"/>
      <c r="AAR75" s="411"/>
      <c r="AAS75" s="412"/>
      <c r="AAT75" s="406"/>
      <c r="AAU75" s="407"/>
      <c r="AAV75" s="408"/>
      <c r="AAW75" s="409"/>
      <c r="AAX75" s="410"/>
      <c r="AAY75" s="411"/>
      <c r="AAZ75" s="412"/>
      <c r="ABA75" s="406"/>
      <c r="ABB75" s="407"/>
      <c r="ABC75" s="408"/>
      <c r="ABD75" s="409"/>
      <c r="ABE75" s="410"/>
      <c r="ABF75" s="411"/>
      <c r="ABG75" s="412"/>
      <c r="ABH75" s="406"/>
      <c r="ABI75" s="407"/>
      <c r="ABJ75" s="408"/>
      <c r="ABK75" s="409"/>
      <c r="ABL75" s="410"/>
      <c r="ABM75" s="411"/>
      <c r="ABN75" s="412"/>
      <c r="ABO75" s="406"/>
      <c r="ABP75" s="407"/>
      <c r="ABQ75" s="408"/>
      <c r="ABR75" s="409"/>
      <c r="ABS75" s="410"/>
      <c r="ABT75" s="411"/>
      <c r="ABU75" s="412"/>
      <c r="ABV75" s="406"/>
      <c r="ABW75" s="407"/>
      <c r="ABX75" s="408"/>
      <c r="ABY75" s="409"/>
      <c r="ABZ75" s="410"/>
      <c r="ACA75" s="411"/>
      <c r="ACB75" s="412"/>
      <c r="ACC75" s="406"/>
      <c r="ACD75" s="407"/>
      <c r="ACE75" s="408"/>
      <c r="ACF75" s="409"/>
      <c r="ACG75" s="410"/>
      <c r="ACH75" s="411"/>
      <c r="ACI75" s="412"/>
      <c r="ACJ75" s="406"/>
      <c r="ACK75" s="407"/>
      <c r="ACL75" s="408"/>
      <c r="ACM75" s="409"/>
      <c r="ACN75" s="410"/>
      <c r="ACO75" s="411"/>
      <c r="ACP75" s="412"/>
      <c r="ACQ75" s="406"/>
      <c r="ACR75" s="407"/>
      <c r="ACS75" s="408"/>
      <c r="ACT75" s="409"/>
      <c r="ACU75" s="410"/>
      <c r="ACV75" s="411"/>
      <c r="ACW75" s="412"/>
      <c r="ACX75" s="406"/>
      <c r="ACY75" s="407"/>
      <c r="ACZ75" s="408"/>
      <c r="ADA75" s="409"/>
      <c r="ADB75" s="410"/>
      <c r="ADC75" s="411"/>
      <c r="ADD75" s="412"/>
      <c r="ADE75" s="406"/>
      <c r="ADF75" s="407"/>
      <c r="ADG75" s="408"/>
      <c r="ADH75" s="409"/>
      <c r="ADI75" s="410"/>
      <c r="ADJ75" s="411"/>
      <c r="ADK75" s="412"/>
      <c r="ADL75" s="406"/>
      <c r="ADM75" s="407"/>
      <c r="ADN75" s="408"/>
      <c r="ADO75" s="409"/>
      <c r="ADP75" s="410"/>
      <c r="ADQ75" s="411"/>
      <c r="ADR75" s="412"/>
      <c r="ADS75" s="406"/>
      <c r="ADT75" s="407"/>
      <c r="ADU75" s="408"/>
      <c r="ADV75" s="409"/>
      <c r="ADW75" s="410"/>
      <c r="ADX75" s="411"/>
      <c r="ADY75" s="412"/>
      <c r="ADZ75" s="406"/>
      <c r="AEA75" s="407"/>
      <c r="AEB75" s="408"/>
      <c r="AEC75" s="409"/>
      <c r="AED75" s="410"/>
      <c r="AEE75" s="411"/>
      <c r="AEF75" s="412"/>
      <c r="AEG75" s="406"/>
      <c r="AEH75" s="407"/>
      <c r="AEI75" s="408"/>
      <c r="AEJ75" s="409"/>
      <c r="AEK75" s="410"/>
      <c r="AEL75" s="411"/>
      <c r="AEM75" s="412"/>
      <c r="AEN75" s="406"/>
      <c r="AEO75" s="407"/>
      <c r="AEP75" s="408"/>
      <c r="AEQ75" s="409"/>
      <c r="AER75" s="410"/>
      <c r="AES75" s="411"/>
      <c r="AET75" s="412"/>
      <c r="AEU75" s="406"/>
      <c r="AEV75" s="407"/>
      <c r="AEW75" s="408"/>
      <c r="AEX75" s="409"/>
      <c r="AEY75" s="410"/>
      <c r="AEZ75" s="411"/>
      <c r="AFA75" s="412"/>
      <c r="AFB75" s="406"/>
      <c r="AFC75" s="407"/>
      <c r="AFD75" s="408"/>
      <c r="AFE75" s="409"/>
      <c r="AFF75" s="410"/>
      <c r="AFG75" s="411"/>
      <c r="AFH75" s="412"/>
      <c r="AFI75" s="406"/>
      <c r="AFJ75" s="407"/>
      <c r="AFK75" s="408"/>
      <c r="AFL75" s="409"/>
      <c r="AFM75" s="410"/>
      <c r="AFN75" s="411"/>
      <c r="AFO75" s="412"/>
      <c r="AFP75" s="406"/>
      <c r="AFQ75" s="407"/>
      <c r="AFR75" s="408"/>
      <c r="AFS75" s="409"/>
      <c r="AFT75" s="410"/>
      <c r="AFU75" s="411"/>
      <c r="AFV75" s="412"/>
      <c r="AFW75" s="406"/>
      <c r="AFX75" s="407"/>
      <c r="AFY75" s="408"/>
      <c r="AFZ75" s="409"/>
      <c r="AGA75" s="410"/>
      <c r="AGB75" s="411"/>
      <c r="AGC75" s="412"/>
      <c r="AGD75" s="406"/>
      <c r="AGE75" s="407"/>
      <c r="AGF75" s="408"/>
      <c r="AGG75" s="409"/>
      <c r="AGH75" s="410"/>
      <c r="AGI75" s="411"/>
      <c r="AGJ75" s="412"/>
      <c r="AGK75" s="406"/>
      <c r="AGL75" s="407"/>
      <c r="AGM75" s="408"/>
      <c r="AGN75" s="409"/>
      <c r="AGO75" s="410"/>
      <c r="AGP75" s="411"/>
      <c r="AGQ75" s="412"/>
      <c r="AGR75" s="406"/>
      <c r="AGS75" s="407"/>
      <c r="AGT75" s="408"/>
      <c r="AGU75" s="409"/>
      <c r="AGV75" s="410"/>
      <c r="AGW75" s="411"/>
      <c r="AGX75" s="412"/>
      <c r="AGY75" s="406"/>
      <c r="AGZ75" s="407"/>
      <c r="AHA75" s="408"/>
      <c r="AHB75" s="409"/>
      <c r="AHC75" s="410"/>
      <c r="AHD75" s="411"/>
      <c r="AHE75" s="412"/>
      <c r="AHF75" s="406"/>
      <c r="AHG75" s="407"/>
      <c r="AHH75" s="408"/>
      <c r="AHI75" s="409"/>
      <c r="AHJ75" s="410"/>
      <c r="AHK75" s="411"/>
      <c r="AHL75" s="412"/>
      <c r="AHM75" s="406"/>
      <c r="AHN75" s="407"/>
      <c r="AHO75" s="408"/>
      <c r="AHP75" s="409"/>
      <c r="AHQ75" s="410"/>
      <c r="AHR75" s="411"/>
      <c r="AHS75" s="412"/>
      <c r="AHT75" s="406"/>
      <c r="AHU75" s="407"/>
      <c r="AHV75" s="408"/>
      <c r="AHW75" s="409"/>
      <c r="AHX75" s="410"/>
      <c r="AHY75" s="411"/>
      <c r="AHZ75" s="412"/>
      <c r="AIA75" s="406"/>
      <c r="AIB75" s="407"/>
      <c r="AIC75" s="408"/>
      <c r="AID75" s="409"/>
      <c r="AIE75" s="410"/>
      <c r="AIF75" s="411"/>
      <c r="AIG75" s="412"/>
      <c r="AIH75" s="406"/>
      <c r="AII75" s="407"/>
      <c r="AIJ75" s="408"/>
      <c r="AIK75" s="409"/>
      <c r="AIL75" s="410"/>
      <c r="AIM75" s="411"/>
      <c r="AIN75" s="412"/>
      <c r="AIO75" s="406"/>
      <c r="AIP75" s="407"/>
      <c r="AIQ75" s="408"/>
      <c r="AIR75" s="409"/>
      <c r="AIS75" s="410"/>
      <c r="AIT75" s="411"/>
      <c r="AIU75" s="412"/>
      <c r="AIV75" s="406"/>
      <c r="AIW75" s="407"/>
      <c r="AIX75" s="408"/>
      <c r="AIY75" s="409"/>
      <c r="AIZ75" s="410"/>
      <c r="AJA75" s="411"/>
      <c r="AJB75" s="412"/>
      <c r="AJC75" s="406"/>
      <c r="AJD75" s="407"/>
      <c r="AJE75" s="408"/>
      <c r="AJF75" s="409"/>
      <c r="AJG75" s="410"/>
      <c r="AJH75" s="411"/>
      <c r="AJI75" s="412"/>
      <c r="AJJ75" s="406"/>
      <c r="AJK75" s="407"/>
      <c r="AJL75" s="408"/>
      <c r="AJM75" s="409"/>
      <c r="AJN75" s="410"/>
      <c r="AJO75" s="411"/>
      <c r="AJP75" s="412"/>
      <c r="AJQ75" s="406"/>
      <c r="AJR75" s="407"/>
      <c r="AJS75" s="408"/>
      <c r="AJT75" s="409"/>
      <c r="AJU75" s="410"/>
      <c r="AJV75" s="411"/>
      <c r="AJW75" s="412"/>
      <c r="AJX75" s="406"/>
      <c r="AJY75" s="407"/>
      <c r="AJZ75" s="408"/>
      <c r="AKA75" s="409"/>
      <c r="AKB75" s="410"/>
      <c r="AKC75" s="411"/>
      <c r="AKD75" s="412"/>
      <c r="AKE75" s="406"/>
      <c r="AKF75" s="407"/>
      <c r="AKG75" s="408"/>
      <c r="AKH75" s="409"/>
      <c r="AKI75" s="410"/>
      <c r="AKJ75" s="411"/>
      <c r="AKK75" s="412"/>
      <c r="AKL75" s="406"/>
      <c r="AKM75" s="407"/>
      <c r="AKN75" s="408"/>
      <c r="AKO75" s="409"/>
      <c r="AKP75" s="410"/>
      <c r="AKQ75" s="411"/>
      <c r="AKR75" s="412"/>
      <c r="AKS75" s="406"/>
      <c r="AKT75" s="407"/>
      <c r="AKU75" s="408"/>
      <c r="AKV75" s="409"/>
      <c r="AKW75" s="410"/>
      <c r="AKX75" s="411"/>
      <c r="AKY75" s="412"/>
      <c r="AKZ75" s="406"/>
      <c r="ALA75" s="407"/>
      <c r="ALB75" s="408"/>
      <c r="ALC75" s="409"/>
      <c r="ALD75" s="410"/>
      <c r="ALE75" s="411"/>
      <c r="ALF75" s="412"/>
      <c r="ALG75" s="406"/>
      <c r="ALH75" s="407"/>
      <c r="ALI75" s="408"/>
      <c r="ALJ75" s="409"/>
      <c r="ALK75" s="410"/>
      <c r="ALL75" s="411"/>
      <c r="ALM75" s="412"/>
      <c r="ALN75" s="406"/>
      <c r="ALO75" s="407"/>
      <c r="ALP75" s="408"/>
      <c r="ALQ75" s="409"/>
      <c r="ALR75" s="410"/>
      <c r="ALS75" s="411"/>
      <c r="ALT75" s="412"/>
      <c r="ALU75" s="406"/>
      <c r="ALV75" s="407"/>
      <c r="ALW75" s="408"/>
      <c r="ALX75" s="409"/>
      <c r="ALY75" s="410"/>
      <c r="ALZ75" s="411"/>
      <c r="AMA75" s="412"/>
      <c r="AMB75" s="406"/>
      <c r="AMC75" s="407"/>
      <c r="AMD75" s="408"/>
      <c r="AME75" s="409"/>
      <c r="AMF75" s="410"/>
      <c r="AMG75" s="411"/>
      <c r="AMH75" s="412"/>
      <c r="AMI75" s="406"/>
      <c r="AMJ75" s="407"/>
      <c r="AMK75" s="408"/>
      <c r="AML75" s="409"/>
      <c r="AMM75" s="410"/>
      <c r="AMN75" s="411"/>
      <c r="AMO75" s="412"/>
      <c r="AMP75" s="406"/>
      <c r="AMQ75" s="407"/>
      <c r="AMR75" s="408"/>
      <c r="AMS75" s="409"/>
      <c r="AMT75" s="410"/>
      <c r="AMU75" s="411"/>
      <c r="AMV75" s="412"/>
      <c r="AMW75" s="406"/>
      <c r="AMX75" s="407"/>
      <c r="AMY75" s="408"/>
      <c r="AMZ75" s="409"/>
      <c r="ANA75" s="410"/>
      <c r="ANB75" s="411"/>
      <c r="ANC75" s="412"/>
      <c r="AND75" s="406"/>
      <c r="ANE75" s="407"/>
      <c r="ANF75" s="408"/>
      <c r="ANG75" s="409"/>
      <c r="ANH75" s="410"/>
      <c r="ANI75" s="411"/>
      <c r="ANJ75" s="412"/>
      <c r="ANK75" s="406"/>
      <c r="ANL75" s="407"/>
      <c r="ANM75" s="408"/>
      <c r="ANN75" s="409"/>
      <c r="ANO75" s="410"/>
      <c r="ANP75" s="411"/>
      <c r="ANQ75" s="412"/>
      <c r="ANR75" s="406"/>
      <c r="ANS75" s="407"/>
      <c r="ANT75" s="408"/>
      <c r="ANU75" s="409"/>
      <c r="ANV75" s="410"/>
      <c r="ANW75" s="411"/>
      <c r="ANX75" s="412"/>
      <c r="ANY75" s="406"/>
      <c r="ANZ75" s="407"/>
      <c r="AOA75" s="408"/>
      <c r="AOB75" s="409"/>
      <c r="AOC75" s="410"/>
      <c r="AOD75" s="411"/>
      <c r="AOE75" s="412"/>
      <c r="AOF75" s="406"/>
      <c r="AOG75" s="407"/>
      <c r="AOH75" s="408"/>
      <c r="AOI75" s="409"/>
      <c r="AOJ75" s="410"/>
      <c r="AOK75" s="411"/>
      <c r="AOL75" s="412"/>
      <c r="AOM75" s="406"/>
      <c r="AON75" s="407"/>
      <c r="AOO75" s="408"/>
      <c r="AOP75" s="409"/>
      <c r="AOQ75" s="410"/>
      <c r="AOR75" s="411"/>
      <c r="AOS75" s="412"/>
      <c r="AOT75" s="406"/>
      <c r="AOU75" s="407"/>
      <c r="AOV75" s="408"/>
      <c r="AOW75" s="409"/>
      <c r="AOX75" s="410"/>
      <c r="AOY75" s="411"/>
      <c r="AOZ75" s="412"/>
      <c r="APA75" s="406"/>
      <c r="APB75" s="407"/>
      <c r="APC75" s="408"/>
      <c r="APD75" s="409"/>
      <c r="APE75" s="410"/>
      <c r="APF75" s="411"/>
      <c r="APG75" s="412"/>
      <c r="APH75" s="406"/>
      <c r="API75" s="407"/>
      <c r="APJ75" s="408"/>
      <c r="APK75" s="409"/>
      <c r="APL75" s="410"/>
      <c r="APM75" s="411"/>
      <c r="APN75" s="412"/>
      <c r="APO75" s="406"/>
      <c r="APP75" s="407"/>
      <c r="APQ75" s="408"/>
      <c r="APR75" s="409"/>
      <c r="APS75" s="410"/>
      <c r="APT75" s="411"/>
      <c r="APU75" s="412"/>
      <c r="APV75" s="406"/>
      <c r="APW75" s="407"/>
      <c r="APX75" s="408"/>
      <c r="APY75" s="409"/>
      <c r="APZ75" s="410"/>
      <c r="AQA75" s="411"/>
      <c r="AQB75" s="412"/>
      <c r="AQC75" s="406"/>
      <c r="AQD75" s="407"/>
      <c r="AQE75" s="408"/>
      <c r="AQF75" s="409"/>
      <c r="AQG75" s="410"/>
      <c r="AQH75" s="411"/>
      <c r="AQI75" s="412"/>
      <c r="AQJ75" s="406"/>
      <c r="AQK75" s="407"/>
      <c r="AQL75" s="408"/>
      <c r="AQM75" s="409"/>
      <c r="AQN75" s="410"/>
      <c r="AQO75" s="411"/>
      <c r="AQP75" s="412"/>
      <c r="AQQ75" s="406"/>
      <c r="AQR75" s="407"/>
      <c r="AQS75" s="408"/>
      <c r="AQT75" s="409"/>
      <c r="AQU75" s="410"/>
      <c r="AQV75" s="411"/>
      <c r="AQW75" s="412"/>
      <c r="AQX75" s="406"/>
      <c r="AQY75" s="407"/>
      <c r="AQZ75" s="408"/>
      <c r="ARA75" s="409"/>
      <c r="ARB75" s="410"/>
      <c r="ARC75" s="411"/>
      <c r="ARD75" s="412"/>
      <c r="ARE75" s="406"/>
      <c r="ARF75" s="407"/>
      <c r="ARG75" s="408"/>
      <c r="ARH75" s="409"/>
      <c r="ARI75" s="410"/>
      <c r="ARJ75" s="411"/>
      <c r="ARK75" s="412"/>
      <c r="ARL75" s="406"/>
      <c r="ARM75" s="407"/>
      <c r="ARN75" s="408"/>
      <c r="ARO75" s="409"/>
      <c r="ARP75" s="410"/>
      <c r="ARQ75" s="411"/>
      <c r="ARR75" s="412"/>
      <c r="ARS75" s="406"/>
      <c r="ART75" s="407"/>
      <c r="ARU75" s="408"/>
      <c r="ARV75" s="409"/>
      <c r="ARW75" s="410"/>
      <c r="ARX75" s="411"/>
      <c r="ARY75" s="412"/>
      <c r="ARZ75" s="406"/>
      <c r="ASA75" s="407"/>
      <c r="ASB75" s="408"/>
      <c r="ASC75" s="409"/>
      <c r="ASD75" s="410"/>
      <c r="ASE75" s="411"/>
      <c r="ASF75" s="412"/>
      <c r="ASG75" s="406"/>
      <c r="ASH75" s="407"/>
      <c r="ASI75" s="408"/>
      <c r="ASJ75" s="409"/>
      <c r="ASK75" s="410"/>
      <c r="ASL75" s="411"/>
      <c r="ASM75" s="412"/>
      <c r="ASN75" s="406"/>
      <c r="ASO75" s="407"/>
      <c r="ASP75" s="408"/>
      <c r="ASQ75" s="409"/>
      <c r="ASR75" s="410"/>
      <c r="ASS75" s="411"/>
      <c r="AST75" s="412"/>
      <c r="ASU75" s="406"/>
      <c r="ASV75" s="407"/>
      <c r="ASW75" s="408"/>
      <c r="ASX75" s="409"/>
      <c r="ASY75" s="410"/>
      <c r="ASZ75" s="411"/>
      <c r="ATA75" s="412"/>
      <c r="ATB75" s="406"/>
      <c r="ATC75" s="407"/>
      <c r="ATD75" s="408"/>
      <c r="ATE75" s="409"/>
      <c r="ATF75" s="410"/>
      <c r="ATG75" s="411"/>
      <c r="ATH75" s="412"/>
      <c r="ATI75" s="406"/>
      <c r="ATJ75" s="407"/>
      <c r="ATK75" s="408"/>
      <c r="ATL75" s="409"/>
      <c r="ATM75" s="410"/>
      <c r="ATN75" s="411"/>
      <c r="ATO75" s="412"/>
      <c r="ATP75" s="406"/>
      <c r="ATQ75" s="407"/>
      <c r="ATR75" s="408"/>
      <c r="ATS75" s="409"/>
      <c r="ATT75" s="410"/>
      <c r="ATU75" s="411"/>
      <c r="ATV75" s="412"/>
      <c r="ATW75" s="406"/>
      <c r="ATX75" s="407"/>
      <c r="ATY75" s="408"/>
      <c r="ATZ75" s="409"/>
      <c r="AUA75" s="410"/>
      <c r="AUB75" s="411"/>
      <c r="AUC75" s="412"/>
      <c r="AUD75" s="406"/>
      <c r="AUE75" s="407"/>
      <c r="AUF75" s="408"/>
      <c r="AUG75" s="409"/>
      <c r="AUH75" s="410"/>
      <c r="AUI75" s="411"/>
      <c r="AUJ75" s="412"/>
      <c r="AUK75" s="406"/>
      <c r="AUL75" s="407"/>
      <c r="AUM75" s="408"/>
      <c r="AUN75" s="409"/>
      <c r="AUO75" s="410"/>
      <c r="AUP75" s="411"/>
      <c r="AUQ75" s="412"/>
      <c r="AUR75" s="406"/>
      <c r="AUS75" s="407"/>
      <c r="AUT75" s="408"/>
      <c r="AUU75" s="409"/>
      <c r="AUV75" s="410"/>
      <c r="AUW75" s="411"/>
      <c r="AUX75" s="412"/>
      <c r="AUY75" s="406"/>
      <c r="AUZ75" s="407"/>
      <c r="AVA75" s="408"/>
      <c r="AVB75" s="409"/>
      <c r="AVC75" s="410"/>
      <c r="AVD75" s="411"/>
      <c r="AVE75" s="412"/>
      <c r="AVF75" s="406"/>
      <c r="AVG75" s="407"/>
      <c r="AVH75" s="408"/>
      <c r="AVI75" s="409"/>
      <c r="AVJ75" s="410"/>
      <c r="AVK75" s="411"/>
      <c r="AVL75" s="412"/>
      <c r="AVM75" s="406"/>
      <c r="AVN75" s="407"/>
      <c r="AVO75" s="408"/>
      <c r="AVP75" s="409"/>
      <c r="AVQ75" s="410"/>
      <c r="AVR75" s="411"/>
      <c r="AVS75" s="412"/>
      <c r="AVT75" s="406"/>
      <c r="AVU75" s="407"/>
      <c r="AVV75" s="408"/>
      <c r="AVW75" s="409"/>
      <c r="AVX75" s="410"/>
      <c r="AVY75" s="411"/>
      <c r="AVZ75" s="412"/>
      <c r="AWA75" s="406"/>
      <c r="AWB75" s="407"/>
      <c r="AWC75" s="408"/>
      <c r="AWD75" s="409"/>
      <c r="AWE75" s="410"/>
      <c r="AWF75" s="411"/>
      <c r="AWG75" s="412"/>
      <c r="AWH75" s="406"/>
      <c r="AWI75" s="407"/>
      <c r="AWJ75" s="408"/>
      <c r="AWK75" s="409"/>
      <c r="AWL75" s="410"/>
      <c r="AWM75" s="411"/>
      <c r="AWN75" s="412"/>
      <c r="AWO75" s="406"/>
      <c r="AWP75" s="407"/>
      <c r="AWQ75" s="408"/>
      <c r="AWR75" s="409"/>
      <c r="AWS75" s="410"/>
      <c r="AWT75" s="411"/>
      <c r="AWU75" s="412"/>
      <c r="AWV75" s="406"/>
      <c r="AWW75" s="407"/>
      <c r="AWX75" s="408"/>
      <c r="AWY75" s="409"/>
      <c r="AWZ75" s="410"/>
      <c r="AXA75" s="411"/>
      <c r="AXB75" s="412"/>
      <c r="AXC75" s="406"/>
      <c r="AXD75" s="407"/>
      <c r="AXE75" s="408"/>
      <c r="AXF75" s="409"/>
      <c r="AXG75" s="410"/>
      <c r="AXH75" s="411"/>
      <c r="AXI75" s="412"/>
      <c r="AXJ75" s="406"/>
      <c r="AXK75" s="407"/>
      <c r="AXL75" s="408"/>
      <c r="AXM75" s="409"/>
      <c r="AXN75" s="410"/>
      <c r="AXO75" s="411"/>
      <c r="AXP75" s="412"/>
      <c r="AXQ75" s="406"/>
      <c r="AXR75" s="407"/>
      <c r="AXS75" s="408"/>
      <c r="AXT75" s="409"/>
      <c r="AXU75" s="410"/>
      <c r="AXV75" s="411"/>
      <c r="AXW75" s="412"/>
      <c r="AXX75" s="406"/>
      <c r="AXY75" s="407"/>
      <c r="AXZ75" s="408"/>
      <c r="AYA75" s="409"/>
      <c r="AYB75" s="410"/>
      <c r="AYC75" s="411"/>
      <c r="AYD75" s="412"/>
      <c r="AYE75" s="406"/>
      <c r="AYF75" s="407"/>
      <c r="AYG75" s="408"/>
      <c r="AYH75" s="409"/>
      <c r="AYI75" s="410"/>
      <c r="AYJ75" s="411"/>
      <c r="AYK75" s="412"/>
      <c r="AYL75" s="406"/>
      <c r="AYM75" s="407"/>
      <c r="AYN75" s="408"/>
      <c r="AYO75" s="409"/>
      <c r="AYP75" s="410"/>
      <c r="AYQ75" s="411"/>
      <c r="AYR75" s="412"/>
      <c r="AYS75" s="406"/>
      <c r="AYT75" s="407"/>
      <c r="AYU75" s="408"/>
      <c r="AYV75" s="409"/>
      <c r="AYW75" s="410"/>
      <c r="AYX75" s="411"/>
      <c r="AYY75" s="412"/>
      <c r="AYZ75" s="406"/>
      <c r="AZA75" s="407"/>
      <c r="AZB75" s="408"/>
      <c r="AZC75" s="409"/>
      <c r="AZD75" s="410"/>
      <c r="AZE75" s="411"/>
      <c r="AZF75" s="412"/>
      <c r="AZG75" s="406"/>
      <c r="AZH75" s="407"/>
      <c r="AZI75" s="408"/>
      <c r="AZJ75" s="409"/>
      <c r="AZK75" s="410"/>
      <c r="AZL75" s="411"/>
      <c r="AZM75" s="412"/>
      <c r="AZN75" s="406"/>
      <c r="AZO75" s="407"/>
      <c r="AZP75" s="408"/>
      <c r="AZQ75" s="409"/>
      <c r="AZR75" s="410"/>
      <c r="AZS75" s="411"/>
      <c r="AZT75" s="412"/>
      <c r="AZU75" s="406"/>
      <c r="AZV75" s="407"/>
      <c r="AZW75" s="408"/>
      <c r="AZX75" s="409"/>
      <c r="AZY75" s="410"/>
      <c r="AZZ75" s="411"/>
      <c r="BAA75" s="412"/>
      <c r="BAB75" s="406"/>
      <c r="BAC75" s="407"/>
      <c r="BAD75" s="408"/>
      <c r="BAE75" s="409"/>
      <c r="BAF75" s="410"/>
      <c r="BAG75" s="411"/>
      <c r="BAH75" s="412"/>
      <c r="BAI75" s="406"/>
      <c r="BAJ75" s="407"/>
      <c r="BAK75" s="408"/>
      <c r="BAL75" s="409"/>
      <c r="BAM75" s="410"/>
      <c r="BAN75" s="411"/>
      <c r="BAO75" s="412"/>
      <c r="BAP75" s="406"/>
      <c r="BAQ75" s="407"/>
      <c r="BAR75" s="408"/>
      <c r="BAS75" s="409"/>
      <c r="BAT75" s="410"/>
      <c r="BAU75" s="411"/>
      <c r="BAV75" s="412"/>
      <c r="BAW75" s="406"/>
      <c r="BAX75" s="407"/>
      <c r="BAY75" s="408"/>
      <c r="BAZ75" s="409"/>
      <c r="BBA75" s="410"/>
      <c r="BBB75" s="411"/>
      <c r="BBC75" s="412"/>
      <c r="BBD75" s="406"/>
      <c r="BBE75" s="407"/>
      <c r="BBF75" s="408"/>
      <c r="BBG75" s="409"/>
      <c r="BBH75" s="410"/>
      <c r="BBI75" s="411"/>
      <c r="BBJ75" s="412"/>
      <c r="BBK75" s="406"/>
      <c r="BBL75" s="407"/>
      <c r="BBM75" s="408"/>
      <c r="BBN75" s="409"/>
      <c r="BBO75" s="410"/>
      <c r="BBP75" s="411"/>
      <c r="BBQ75" s="412"/>
      <c r="BBR75" s="406"/>
      <c r="BBS75" s="407"/>
      <c r="BBT75" s="408"/>
      <c r="BBU75" s="409"/>
      <c r="BBV75" s="410"/>
      <c r="BBW75" s="411"/>
      <c r="BBX75" s="412"/>
      <c r="BBY75" s="406"/>
      <c r="BBZ75" s="407"/>
      <c r="BCA75" s="408"/>
      <c r="BCB75" s="409"/>
      <c r="BCC75" s="410"/>
      <c r="BCD75" s="411"/>
      <c r="BCE75" s="412"/>
      <c r="BCF75" s="406"/>
      <c r="BCG75" s="407"/>
      <c r="BCH75" s="408"/>
      <c r="BCI75" s="409"/>
      <c r="BCJ75" s="410"/>
      <c r="BCK75" s="411"/>
      <c r="BCL75" s="412"/>
      <c r="BCM75" s="406"/>
      <c r="BCN75" s="407"/>
      <c r="BCO75" s="408"/>
      <c r="BCP75" s="409"/>
      <c r="BCQ75" s="410"/>
      <c r="BCR75" s="411"/>
      <c r="BCS75" s="412"/>
      <c r="BCT75" s="406"/>
      <c r="BCU75" s="407"/>
      <c r="BCV75" s="408"/>
      <c r="BCW75" s="409"/>
      <c r="BCX75" s="410"/>
      <c r="BCY75" s="411"/>
      <c r="BCZ75" s="412"/>
      <c r="BDA75" s="406"/>
      <c r="BDB75" s="407"/>
      <c r="BDC75" s="408"/>
      <c r="BDD75" s="409"/>
      <c r="BDE75" s="410"/>
      <c r="BDF75" s="411"/>
      <c r="BDG75" s="412"/>
      <c r="BDH75" s="406"/>
      <c r="BDI75" s="407"/>
      <c r="BDJ75" s="408"/>
      <c r="BDK75" s="409"/>
      <c r="BDL75" s="410"/>
      <c r="BDM75" s="411"/>
      <c r="BDN75" s="412"/>
      <c r="BDO75" s="406"/>
      <c r="BDP75" s="407"/>
      <c r="BDQ75" s="408"/>
      <c r="BDR75" s="409"/>
      <c r="BDS75" s="410"/>
      <c r="BDT75" s="411"/>
      <c r="BDU75" s="412"/>
      <c r="BDV75" s="406"/>
      <c r="BDW75" s="407"/>
      <c r="BDX75" s="408"/>
      <c r="BDY75" s="409"/>
      <c r="BDZ75" s="410"/>
      <c r="BEA75" s="411"/>
      <c r="BEB75" s="412"/>
      <c r="BEC75" s="406"/>
      <c r="BED75" s="407"/>
      <c r="BEE75" s="408"/>
      <c r="BEF75" s="409"/>
      <c r="BEG75" s="410"/>
      <c r="BEH75" s="411"/>
      <c r="BEI75" s="412"/>
      <c r="BEJ75" s="406"/>
      <c r="BEK75" s="407"/>
      <c r="BEL75" s="408"/>
      <c r="BEM75" s="409"/>
      <c r="BEN75" s="410"/>
      <c r="BEO75" s="411"/>
      <c r="BEP75" s="412"/>
      <c r="BEQ75" s="406"/>
      <c r="BER75" s="407"/>
      <c r="BES75" s="408"/>
      <c r="BET75" s="409"/>
      <c r="BEU75" s="410"/>
      <c r="BEV75" s="411"/>
      <c r="BEW75" s="412"/>
      <c r="BEX75" s="406"/>
      <c r="BEY75" s="407"/>
      <c r="BEZ75" s="408"/>
      <c r="BFA75" s="409"/>
      <c r="BFB75" s="410"/>
      <c r="BFC75" s="411"/>
      <c r="BFD75" s="412"/>
      <c r="BFE75" s="406"/>
      <c r="BFF75" s="407"/>
      <c r="BFG75" s="408"/>
      <c r="BFH75" s="409"/>
      <c r="BFI75" s="410"/>
      <c r="BFJ75" s="411"/>
      <c r="BFK75" s="412"/>
      <c r="BFL75" s="406"/>
      <c r="BFM75" s="407"/>
      <c r="BFN75" s="408"/>
      <c r="BFO75" s="409"/>
      <c r="BFP75" s="410"/>
      <c r="BFQ75" s="411"/>
      <c r="BFR75" s="412"/>
      <c r="BFS75" s="406"/>
      <c r="BFT75" s="407"/>
      <c r="BFU75" s="408"/>
      <c r="BFV75" s="409"/>
      <c r="BFW75" s="410"/>
      <c r="BFX75" s="411"/>
      <c r="BFY75" s="412"/>
      <c r="BFZ75" s="406"/>
      <c r="BGA75" s="407"/>
      <c r="BGB75" s="408"/>
      <c r="BGC75" s="409"/>
      <c r="BGD75" s="410"/>
      <c r="BGE75" s="411"/>
      <c r="BGF75" s="412"/>
      <c r="BGG75" s="406"/>
      <c r="BGH75" s="407"/>
      <c r="BGI75" s="408"/>
      <c r="BGJ75" s="409"/>
      <c r="BGK75" s="410"/>
      <c r="BGL75" s="411"/>
      <c r="BGM75" s="412"/>
      <c r="BGN75" s="406"/>
      <c r="BGO75" s="407"/>
      <c r="BGP75" s="408"/>
      <c r="BGQ75" s="409"/>
      <c r="BGR75" s="410"/>
      <c r="BGS75" s="411"/>
      <c r="BGT75" s="412"/>
      <c r="BGU75" s="406"/>
      <c r="BGV75" s="407"/>
      <c r="BGW75" s="408"/>
      <c r="BGX75" s="409"/>
      <c r="BGY75" s="410"/>
      <c r="BGZ75" s="411"/>
      <c r="BHA75" s="412"/>
      <c r="BHB75" s="406"/>
      <c r="BHC75" s="407"/>
      <c r="BHD75" s="408"/>
      <c r="BHE75" s="409"/>
      <c r="BHF75" s="410"/>
      <c r="BHG75" s="411"/>
      <c r="BHH75" s="412"/>
      <c r="BHI75" s="406"/>
      <c r="BHJ75" s="407"/>
      <c r="BHK75" s="408"/>
      <c r="BHL75" s="409"/>
      <c r="BHM75" s="410"/>
      <c r="BHN75" s="411"/>
      <c r="BHO75" s="412"/>
      <c r="BHP75" s="406"/>
      <c r="BHQ75" s="407"/>
      <c r="BHR75" s="408"/>
      <c r="BHS75" s="409"/>
      <c r="BHT75" s="410"/>
      <c r="BHU75" s="411"/>
      <c r="BHV75" s="412"/>
      <c r="BHW75" s="406"/>
      <c r="BHX75" s="407"/>
      <c r="BHY75" s="408"/>
      <c r="BHZ75" s="409"/>
      <c r="BIA75" s="410"/>
      <c r="BIB75" s="411"/>
      <c r="BIC75" s="412"/>
      <c r="BID75" s="406"/>
      <c r="BIE75" s="407"/>
      <c r="BIF75" s="408"/>
      <c r="BIG75" s="409"/>
      <c r="BIH75" s="410"/>
      <c r="BII75" s="411"/>
      <c r="BIJ75" s="412"/>
      <c r="BIK75" s="406"/>
      <c r="BIL75" s="407"/>
      <c r="BIM75" s="408"/>
      <c r="BIN75" s="409"/>
      <c r="BIO75" s="410"/>
      <c r="BIP75" s="411"/>
      <c r="BIQ75" s="412"/>
      <c r="BIR75" s="406"/>
      <c r="BIS75" s="407"/>
      <c r="BIT75" s="408"/>
      <c r="BIU75" s="409"/>
      <c r="BIV75" s="410"/>
      <c r="BIW75" s="411"/>
      <c r="BIX75" s="412"/>
      <c r="BIY75" s="406"/>
      <c r="BIZ75" s="407"/>
      <c r="BJA75" s="408"/>
      <c r="BJB75" s="409"/>
      <c r="BJC75" s="410"/>
      <c r="BJD75" s="411"/>
      <c r="BJE75" s="412"/>
      <c r="BJF75" s="406"/>
      <c r="BJG75" s="407"/>
      <c r="BJH75" s="408"/>
      <c r="BJI75" s="409"/>
      <c r="BJJ75" s="410"/>
      <c r="BJK75" s="411"/>
      <c r="BJL75" s="412"/>
      <c r="BJM75" s="406"/>
      <c r="BJN75" s="407"/>
      <c r="BJO75" s="408"/>
      <c r="BJP75" s="409"/>
      <c r="BJQ75" s="410"/>
      <c r="BJR75" s="411"/>
      <c r="BJS75" s="412"/>
      <c r="BJT75" s="406"/>
      <c r="BJU75" s="407"/>
      <c r="BJV75" s="408"/>
      <c r="BJW75" s="409"/>
      <c r="BJX75" s="410"/>
      <c r="BJY75" s="411"/>
      <c r="BJZ75" s="412"/>
      <c r="BKA75" s="406"/>
      <c r="BKB75" s="407"/>
      <c r="BKC75" s="408"/>
      <c r="BKD75" s="409"/>
      <c r="BKE75" s="410"/>
      <c r="BKF75" s="411"/>
      <c r="BKG75" s="412"/>
      <c r="BKH75" s="406"/>
      <c r="BKI75" s="407"/>
      <c r="BKJ75" s="408"/>
      <c r="BKK75" s="409"/>
      <c r="BKL75" s="410"/>
      <c r="BKM75" s="411"/>
      <c r="BKN75" s="412"/>
      <c r="BKO75" s="406"/>
      <c r="BKP75" s="407"/>
      <c r="BKQ75" s="408"/>
      <c r="BKR75" s="409"/>
      <c r="BKS75" s="410"/>
      <c r="BKT75" s="411"/>
      <c r="BKU75" s="412"/>
      <c r="BKV75" s="406"/>
      <c r="BKW75" s="407"/>
      <c r="BKX75" s="408"/>
      <c r="BKY75" s="409"/>
      <c r="BKZ75" s="410"/>
      <c r="BLA75" s="411"/>
      <c r="BLB75" s="412"/>
      <c r="BLC75" s="406"/>
      <c r="BLD75" s="407"/>
      <c r="BLE75" s="408"/>
      <c r="BLF75" s="409"/>
      <c r="BLG75" s="410"/>
      <c r="BLH75" s="411"/>
      <c r="BLI75" s="412"/>
      <c r="BLJ75" s="406"/>
      <c r="BLK75" s="407"/>
      <c r="BLL75" s="408"/>
      <c r="BLM75" s="409"/>
      <c r="BLN75" s="410"/>
      <c r="BLO75" s="411"/>
      <c r="BLP75" s="412"/>
      <c r="BLQ75" s="406"/>
      <c r="BLR75" s="407"/>
      <c r="BLS75" s="408"/>
      <c r="BLT75" s="409"/>
      <c r="BLU75" s="410"/>
      <c r="BLV75" s="411"/>
      <c r="BLW75" s="412"/>
      <c r="BLX75" s="406"/>
      <c r="BLY75" s="407"/>
      <c r="BLZ75" s="408"/>
      <c r="BMA75" s="409"/>
      <c r="BMB75" s="410"/>
      <c r="BMC75" s="411"/>
      <c r="BMD75" s="412"/>
      <c r="BME75" s="406"/>
      <c r="BMF75" s="407"/>
      <c r="BMG75" s="408"/>
      <c r="BMH75" s="409"/>
      <c r="BMI75" s="410"/>
      <c r="BMJ75" s="411"/>
      <c r="BMK75" s="412"/>
      <c r="BML75" s="406"/>
      <c r="BMM75" s="407"/>
      <c r="BMN75" s="408"/>
      <c r="BMO75" s="409"/>
      <c r="BMP75" s="410"/>
      <c r="BMQ75" s="411"/>
      <c r="BMR75" s="412"/>
      <c r="BMS75" s="406"/>
      <c r="BMT75" s="407"/>
      <c r="BMU75" s="408"/>
      <c r="BMV75" s="409"/>
      <c r="BMW75" s="410"/>
      <c r="BMX75" s="411"/>
      <c r="BMY75" s="412"/>
      <c r="BMZ75" s="406"/>
      <c r="BNA75" s="407"/>
      <c r="BNB75" s="408"/>
      <c r="BNC75" s="409"/>
      <c r="BND75" s="410"/>
      <c r="BNE75" s="411"/>
      <c r="BNF75" s="412"/>
      <c r="BNG75" s="406"/>
      <c r="BNH75" s="407"/>
      <c r="BNI75" s="408"/>
      <c r="BNJ75" s="409"/>
      <c r="BNK75" s="410"/>
      <c r="BNL75" s="411"/>
      <c r="BNM75" s="412"/>
      <c r="BNN75" s="406"/>
      <c r="BNO75" s="407"/>
      <c r="BNP75" s="408"/>
      <c r="BNQ75" s="409"/>
      <c r="BNR75" s="410"/>
      <c r="BNS75" s="411"/>
      <c r="BNT75" s="412"/>
      <c r="BNU75" s="406"/>
      <c r="BNV75" s="407"/>
      <c r="BNW75" s="408"/>
      <c r="BNX75" s="409"/>
      <c r="BNY75" s="410"/>
      <c r="BNZ75" s="411"/>
      <c r="BOA75" s="412"/>
      <c r="BOB75" s="406"/>
      <c r="BOC75" s="407"/>
      <c r="BOD75" s="408"/>
      <c r="BOE75" s="409"/>
      <c r="BOF75" s="410"/>
      <c r="BOG75" s="411"/>
      <c r="BOH75" s="412"/>
      <c r="BOI75" s="406"/>
      <c r="BOJ75" s="407"/>
      <c r="BOK75" s="408"/>
      <c r="BOL75" s="409"/>
      <c r="BOM75" s="410"/>
      <c r="BON75" s="411"/>
      <c r="BOO75" s="412"/>
      <c r="BOP75" s="406"/>
      <c r="BOQ75" s="407"/>
      <c r="BOR75" s="408"/>
      <c r="BOS75" s="409"/>
      <c r="BOT75" s="410"/>
      <c r="BOU75" s="411"/>
      <c r="BOV75" s="412"/>
      <c r="BOW75" s="406"/>
      <c r="BOX75" s="407"/>
      <c r="BOY75" s="408"/>
      <c r="BOZ75" s="409"/>
      <c r="BPA75" s="410"/>
      <c r="BPB75" s="411"/>
      <c r="BPC75" s="412"/>
      <c r="BPD75" s="406"/>
      <c r="BPE75" s="407"/>
      <c r="BPF75" s="408"/>
      <c r="BPG75" s="409"/>
      <c r="BPH75" s="410"/>
      <c r="BPI75" s="411"/>
      <c r="BPJ75" s="412"/>
      <c r="BPK75" s="406"/>
      <c r="BPL75" s="407"/>
      <c r="BPM75" s="408"/>
      <c r="BPN75" s="409"/>
      <c r="BPO75" s="410"/>
      <c r="BPP75" s="411"/>
      <c r="BPQ75" s="412"/>
      <c r="BPR75" s="406"/>
      <c r="BPS75" s="407"/>
      <c r="BPT75" s="408"/>
      <c r="BPU75" s="409"/>
      <c r="BPV75" s="410"/>
      <c r="BPW75" s="411"/>
      <c r="BPX75" s="412"/>
      <c r="BPY75" s="406"/>
      <c r="BPZ75" s="407"/>
      <c r="BQA75" s="408"/>
      <c r="BQB75" s="409"/>
      <c r="BQC75" s="410"/>
      <c r="BQD75" s="411"/>
      <c r="BQE75" s="412"/>
      <c r="BQF75" s="406"/>
      <c r="BQG75" s="407"/>
      <c r="BQH75" s="408"/>
      <c r="BQI75" s="409"/>
      <c r="BQJ75" s="410"/>
      <c r="BQK75" s="411"/>
      <c r="BQL75" s="412"/>
      <c r="BQM75" s="406"/>
      <c r="BQN75" s="407"/>
      <c r="BQO75" s="408"/>
      <c r="BQP75" s="409"/>
      <c r="BQQ75" s="410"/>
      <c r="BQR75" s="411"/>
      <c r="BQS75" s="412"/>
      <c r="BQT75" s="406"/>
      <c r="BQU75" s="407"/>
      <c r="BQV75" s="408"/>
      <c r="BQW75" s="409"/>
      <c r="BQX75" s="410"/>
      <c r="BQY75" s="411"/>
      <c r="BQZ75" s="412"/>
      <c r="BRA75" s="406"/>
      <c r="BRB75" s="407"/>
      <c r="BRC75" s="408"/>
      <c r="BRD75" s="409"/>
      <c r="BRE75" s="410"/>
      <c r="BRF75" s="411"/>
      <c r="BRG75" s="412"/>
      <c r="BRH75" s="406"/>
      <c r="BRI75" s="407"/>
      <c r="BRJ75" s="408"/>
      <c r="BRK75" s="409"/>
      <c r="BRL75" s="410"/>
      <c r="BRM75" s="411"/>
      <c r="BRN75" s="412"/>
      <c r="BRO75" s="406"/>
      <c r="BRP75" s="407"/>
      <c r="BRQ75" s="408"/>
      <c r="BRR75" s="409"/>
      <c r="BRS75" s="410"/>
      <c r="BRT75" s="411"/>
      <c r="BRU75" s="412"/>
      <c r="BRV75" s="406"/>
      <c r="BRW75" s="407"/>
      <c r="BRX75" s="408"/>
      <c r="BRY75" s="409"/>
      <c r="BRZ75" s="410"/>
      <c r="BSA75" s="411"/>
      <c r="BSB75" s="412"/>
      <c r="BSC75" s="406"/>
      <c r="BSD75" s="407"/>
      <c r="BSE75" s="408"/>
      <c r="BSF75" s="409"/>
      <c r="BSG75" s="410"/>
      <c r="BSH75" s="411"/>
      <c r="BSI75" s="412"/>
      <c r="BSJ75" s="406"/>
      <c r="BSK75" s="407"/>
      <c r="BSL75" s="408"/>
      <c r="BSM75" s="409"/>
      <c r="BSN75" s="410"/>
      <c r="BSO75" s="411"/>
      <c r="BSP75" s="412"/>
      <c r="BSQ75" s="406"/>
      <c r="BSR75" s="407"/>
      <c r="BSS75" s="408"/>
      <c r="BST75" s="409"/>
      <c r="BSU75" s="410"/>
      <c r="BSV75" s="411"/>
      <c r="BSW75" s="412"/>
      <c r="BSX75" s="406"/>
      <c r="BSY75" s="407"/>
      <c r="BSZ75" s="408"/>
      <c r="BTA75" s="409"/>
      <c r="BTB75" s="410"/>
      <c r="BTC75" s="411"/>
      <c r="BTD75" s="412"/>
      <c r="BTE75" s="406"/>
      <c r="BTF75" s="407"/>
      <c r="BTG75" s="408"/>
      <c r="BTH75" s="409"/>
      <c r="BTI75" s="410"/>
      <c r="BTJ75" s="411"/>
      <c r="BTK75" s="412"/>
      <c r="BTL75" s="406"/>
      <c r="BTM75" s="407"/>
      <c r="BTN75" s="408"/>
      <c r="BTO75" s="409"/>
      <c r="BTP75" s="410"/>
      <c r="BTQ75" s="411"/>
      <c r="BTR75" s="412"/>
      <c r="BTS75" s="406"/>
      <c r="BTT75" s="407"/>
      <c r="BTU75" s="408"/>
      <c r="BTV75" s="409"/>
      <c r="BTW75" s="410"/>
      <c r="BTX75" s="411"/>
      <c r="BTY75" s="412"/>
      <c r="BTZ75" s="406"/>
      <c r="BUA75" s="407"/>
      <c r="BUB75" s="408"/>
      <c r="BUC75" s="409"/>
      <c r="BUD75" s="410"/>
      <c r="BUE75" s="411"/>
      <c r="BUF75" s="412"/>
      <c r="BUG75" s="406"/>
      <c r="BUH75" s="407"/>
      <c r="BUI75" s="408"/>
      <c r="BUJ75" s="409"/>
      <c r="BUK75" s="410"/>
      <c r="BUL75" s="411"/>
      <c r="BUM75" s="412"/>
      <c r="BUN75" s="406"/>
      <c r="BUO75" s="407"/>
      <c r="BUP75" s="408"/>
      <c r="BUQ75" s="409"/>
      <c r="BUR75" s="410"/>
      <c r="BUS75" s="411"/>
      <c r="BUT75" s="412"/>
      <c r="BUU75" s="406"/>
      <c r="BUV75" s="407"/>
      <c r="BUW75" s="408"/>
      <c r="BUX75" s="409"/>
      <c r="BUY75" s="410"/>
      <c r="BUZ75" s="411"/>
      <c r="BVA75" s="412"/>
      <c r="BVB75" s="406"/>
      <c r="BVC75" s="407"/>
      <c r="BVD75" s="408"/>
      <c r="BVE75" s="409"/>
      <c r="BVF75" s="410"/>
      <c r="BVG75" s="411"/>
      <c r="BVH75" s="412"/>
      <c r="BVI75" s="406"/>
      <c r="BVJ75" s="407"/>
      <c r="BVK75" s="408"/>
      <c r="BVL75" s="409"/>
      <c r="BVM75" s="410"/>
      <c r="BVN75" s="411"/>
      <c r="BVO75" s="412"/>
      <c r="BVP75" s="406"/>
      <c r="BVQ75" s="407"/>
      <c r="BVR75" s="408"/>
      <c r="BVS75" s="409"/>
      <c r="BVT75" s="410"/>
      <c r="BVU75" s="411"/>
      <c r="BVV75" s="412"/>
      <c r="BVW75" s="406"/>
      <c r="BVX75" s="407"/>
      <c r="BVY75" s="408"/>
      <c r="BVZ75" s="409"/>
      <c r="BWA75" s="410"/>
      <c r="BWB75" s="411"/>
      <c r="BWC75" s="412"/>
      <c r="BWD75" s="406"/>
      <c r="BWE75" s="407"/>
      <c r="BWF75" s="408"/>
      <c r="BWG75" s="409"/>
      <c r="BWH75" s="410"/>
      <c r="BWI75" s="411"/>
      <c r="BWJ75" s="412"/>
      <c r="BWK75" s="406"/>
      <c r="BWL75" s="407"/>
      <c r="BWM75" s="408"/>
      <c r="BWN75" s="409"/>
      <c r="BWO75" s="410"/>
      <c r="BWP75" s="411"/>
      <c r="BWQ75" s="412"/>
      <c r="BWR75" s="406"/>
      <c r="BWS75" s="407"/>
      <c r="BWT75" s="408"/>
      <c r="BWU75" s="409"/>
      <c r="BWV75" s="410"/>
      <c r="BWW75" s="411"/>
      <c r="BWX75" s="412"/>
      <c r="BWY75" s="406"/>
      <c r="BWZ75" s="407"/>
      <c r="BXA75" s="408"/>
      <c r="BXB75" s="409"/>
      <c r="BXC75" s="410"/>
      <c r="BXD75" s="411"/>
      <c r="BXE75" s="412"/>
      <c r="BXF75" s="406"/>
      <c r="BXG75" s="407"/>
      <c r="BXH75" s="408"/>
      <c r="BXI75" s="409"/>
      <c r="BXJ75" s="410"/>
      <c r="BXK75" s="411"/>
      <c r="BXL75" s="412"/>
      <c r="BXM75" s="406"/>
      <c r="BXN75" s="407"/>
      <c r="BXO75" s="408"/>
      <c r="BXP75" s="409"/>
      <c r="BXQ75" s="410"/>
      <c r="BXR75" s="411"/>
      <c r="BXS75" s="412"/>
      <c r="BXT75" s="406"/>
      <c r="BXU75" s="407"/>
      <c r="BXV75" s="408"/>
      <c r="BXW75" s="409"/>
      <c r="BXX75" s="410"/>
      <c r="BXY75" s="411"/>
      <c r="BXZ75" s="412"/>
      <c r="BYA75" s="406"/>
      <c r="BYB75" s="407"/>
      <c r="BYC75" s="408"/>
      <c r="BYD75" s="409"/>
      <c r="BYE75" s="410"/>
      <c r="BYF75" s="411"/>
      <c r="BYG75" s="412"/>
      <c r="BYH75" s="406"/>
      <c r="BYI75" s="407"/>
      <c r="BYJ75" s="408"/>
      <c r="BYK75" s="409"/>
      <c r="BYL75" s="410"/>
      <c r="BYM75" s="411"/>
      <c r="BYN75" s="412"/>
      <c r="BYO75" s="406"/>
      <c r="BYP75" s="407"/>
      <c r="BYQ75" s="408"/>
      <c r="BYR75" s="409"/>
      <c r="BYS75" s="410"/>
      <c r="BYT75" s="411"/>
      <c r="BYU75" s="412"/>
      <c r="BYV75" s="406"/>
      <c r="BYW75" s="407"/>
      <c r="BYX75" s="408"/>
      <c r="BYY75" s="409"/>
      <c r="BYZ75" s="410"/>
      <c r="BZA75" s="411"/>
      <c r="BZB75" s="412"/>
      <c r="BZC75" s="406"/>
      <c r="BZD75" s="407"/>
      <c r="BZE75" s="408"/>
      <c r="BZF75" s="409"/>
      <c r="BZG75" s="410"/>
      <c r="BZH75" s="411"/>
      <c r="BZI75" s="412"/>
      <c r="BZJ75" s="406"/>
      <c r="BZK75" s="407"/>
      <c r="BZL75" s="408"/>
      <c r="BZM75" s="409"/>
      <c r="BZN75" s="410"/>
      <c r="BZO75" s="411"/>
      <c r="BZP75" s="412"/>
      <c r="BZQ75" s="406"/>
      <c r="BZR75" s="407"/>
      <c r="BZS75" s="408"/>
      <c r="BZT75" s="409"/>
      <c r="BZU75" s="410"/>
      <c r="BZV75" s="411"/>
      <c r="BZW75" s="412"/>
      <c r="BZX75" s="406"/>
      <c r="BZY75" s="407"/>
      <c r="BZZ75" s="408"/>
      <c r="CAA75" s="409"/>
      <c r="CAB75" s="410"/>
      <c r="CAC75" s="411"/>
      <c r="CAD75" s="412"/>
      <c r="CAE75" s="406"/>
      <c r="CAF75" s="407"/>
      <c r="CAG75" s="408"/>
      <c r="CAH75" s="409"/>
      <c r="CAI75" s="410"/>
      <c r="CAJ75" s="411"/>
      <c r="CAK75" s="412"/>
      <c r="CAL75" s="406"/>
      <c r="CAM75" s="407"/>
      <c r="CAN75" s="408"/>
      <c r="CAO75" s="409"/>
      <c r="CAP75" s="410"/>
      <c r="CAQ75" s="411"/>
      <c r="CAR75" s="412"/>
      <c r="CAS75" s="406"/>
      <c r="CAT75" s="407"/>
      <c r="CAU75" s="408"/>
      <c r="CAV75" s="409"/>
      <c r="CAW75" s="410"/>
      <c r="CAX75" s="411"/>
      <c r="CAY75" s="412"/>
      <c r="CAZ75" s="406"/>
      <c r="CBA75" s="407"/>
      <c r="CBB75" s="408"/>
      <c r="CBC75" s="409"/>
      <c r="CBD75" s="410"/>
      <c r="CBE75" s="411"/>
      <c r="CBF75" s="412"/>
      <c r="CBG75" s="406"/>
      <c r="CBH75" s="407"/>
      <c r="CBI75" s="408"/>
      <c r="CBJ75" s="409"/>
      <c r="CBK75" s="410"/>
      <c r="CBL75" s="411"/>
      <c r="CBM75" s="412"/>
      <c r="CBN75" s="406"/>
      <c r="CBO75" s="407"/>
      <c r="CBP75" s="408"/>
      <c r="CBQ75" s="409"/>
      <c r="CBR75" s="410"/>
      <c r="CBS75" s="411"/>
      <c r="CBT75" s="412"/>
      <c r="CBU75" s="406"/>
      <c r="CBV75" s="407"/>
      <c r="CBW75" s="408"/>
      <c r="CBX75" s="409"/>
      <c r="CBY75" s="410"/>
      <c r="CBZ75" s="411"/>
      <c r="CCA75" s="412"/>
      <c r="CCB75" s="406"/>
      <c r="CCC75" s="407"/>
      <c r="CCD75" s="408"/>
      <c r="CCE75" s="409"/>
      <c r="CCF75" s="410"/>
      <c r="CCG75" s="411"/>
      <c r="CCH75" s="412"/>
      <c r="CCI75" s="406"/>
      <c r="CCJ75" s="407"/>
      <c r="CCK75" s="408"/>
      <c r="CCL75" s="409"/>
      <c r="CCM75" s="410"/>
      <c r="CCN75" s="411"/>
      <c r="CCO75" s="412"/>
      <c r="CCP75" s="406"/>
      <c r="CCQ75" s="407"/>
      <c r="CCR75" s="408"/>
      <c r="CCS75" s="409"/>
      <c r="CCT75" s="410"/>
      <c r="CCU75" s="411"/>
      <c r="CCV75" s="412"/>
      <c r="CCW75" s="406"/>
      <c r="CCX75" s="407"/>
      <c r="CCY75" s="408"/>
      <c r="CCZ75" s="409"/>
      <c r="CDA75" s="410"/>
      <c r="CDB75" s="411"/>
      <c r="CDC75" s="412"/>
      <c r="CDD75" s="406"/>
      <c r="CDE75" s="407"/>
      <c r="CDF75" s="408"/>
      <c r="CDG75" s="409"/>
      <c r="CDH75" s="410"/>
      <c r="CDI75" s="411"/>
      <c r="CDJ75" s="412"/>
      <c r="CDK75" s="406"/>
      <c r="CDL75" s="407"/>
      <c r="CDM75" s="408"/>
      <c r="CDN75" s="409"/>
      <c r="CDO75" s="410"/>
      <c r="CDP75" s="411"/>
      <c r="CDQ75" s="412"/>
      <c r="CDR75" s="406"/>
      <c r="CDS75" s="407"/>
      <c r="CDT75" s="408"/>
      <c r="CDU75" s="409"/>
      <c r="CDV75" s="410"/>
      <c r="CDW75" s="411"/>
      <c r="CDX75" s="412"/>
      <c r="CDY75" s="406"/>
      <c r="CDZ75" s="407"/>
      <c r="CEA75" s="408"/>
      <c r="CEB75" s="409"/>
      <c r="CEC75" s="410"/>
      <c r="CED75" s="411"/>
      <c r="CEE75" s="412"/>
      <c r="CEF75" s="406"/>
      <c r="CEG75" s="407"/>
      <c r="CEH75" s="408"/>
      <c r="CEI75" s="409"/>
      <c r="CEJ75" s="410"/>
      <c r="CEK75" s="411"/>
      <c r="CEL75" s="412"/>
      <c r="CEM75" s="406"/>
      <c r="CEN75" s="407"/>
      <c r="CEO75" s="408"/>
      <c r="CEP75" s="409"/>
      <c r="CEQ75" s="410"/>
      <c r="CER75" s="411"/>
      <c r="CES75" s="412"/>
      <c r="CET75" s="406"/>
      <c r="CEU75" s="407"/>
      <c r="CEV75" s="408"/>
      <c r="CEW75" s="409"/>
      <c r="CEX75" s="410"/>
      <c r="CEY75" s="411"/>
      <c r="CEZ75" s="412"/>
      <c r="CFA75" s="406"/>
      <c r="CFB75" s="407"/>
      <c r="CFC75" s="408"/>
      <c r="CFD75" s="409"/>
      <c r="CFE75" s="410"/>
      <c r="CFF75" s="411"/>
      <c r="CFG75" s="412"/>
      <c r="CFH75" s="406"/>
      <c r="CFI75" s="407"/>
      <c r="CFJ75" s="408"/>
      <c r="CFK75" s="409"/>
      <c r="CFL75" s="410"/>
      <c r="CFM75" s="411"/>
      <c r="CFN75" s="412"/>
      <c r="CFO75" s="406"/>
      <c r="CFP75" s="407"/>
      <c r="CFQ75" s="408"/>
      <c r="CFR75" s="409"/>
      <c r="CFS75" s="410"/>
      <c r="CFT75" s="411"/>
      <c r="CFU75" s="412"/>
      <c r="CFV75" s="406"/>
      <c r="CFW75" s="407"/>
      <c r="CFX75" s="408"/>
      <c r="CFY75" s="409"/>
      <c r="CFZ75" s="410"/>
      <c r="CGA75" s="411"/>
      <c r="CGB75" s="412"/>
      <c r="CGC75" s="406"/>
      <c r="CGD75" s="407"/>
      <c r="CGE75" s="408"/>
      <c r="CGF75" s="409"/>
      <c r="CGG75" s="410"/>
      <c r="CGH75" s="411"/>
      <c r="CGI75" s="412"/>
      <c r="CGJ75" s="406"/>
      <c r="CGK75" s="407"/>
      <c r="CGL75" s="408"/>
      <c r="CGM75" s="409"/>
      <c r="CGN75" s="410"/>
      <c r="CGO75" s="411"/>
      <c r="CGP75" s="412"/>
      <c r="CGQ75" s="406"/>
      <c r="CGR75" s="407"/>
      <c r="CGS75" s="408"/>
      <c r="CGT75" s="409"/>
      <c r="CGU75" s="410"/>
      <c r="CGV75" s="411"/>
      <c r="CGW75" s="412"/>
      <c r="CGX75" s="406"/>
      <c r="CGY75" s="407"/>
      <c r="CGZ75" s="408"/>
      <c r="CHA75" s="409"/>
      <c r="CHB75" s="410"/>
      <c r="CHC75" s="411"/>
      <c r="CHD75" s="412"/>
      <c r="CHE75" s="406"/>
      <c r="CHF75" s="407"/>
      <c r="CHG75" s="408"/>
      <c r="CHH75" s="409"/>
      <c r="CHI75" s="410"/>
      <c r="CHJ75" s="411"/>
      <c r="CHK75" s="412"/>
      <c r="CHL75" s="406"/>
      <c r="CHM75" s="407"/>
      <c r="CHN75" s="408"/>
      <c r="CHO75" s="409"/>
      <c r="CHP75" s="410"/>
      <c r="CHQ75" s="411"/>
      <c r="CHR75" s="412"/>
      <c r="CHS75" s="406"/>
      <c r="CHT75" s="407"/>
      <c r="CHU75" s="408"/>
      <c r="CHV75" s="409"/>
      <c r="CHW75" s="410"/>
      <c r="CHX75" s="411"/>
      <c r="CHY75" s="412"/>
      <c r="CHZ75" s="406"/>
      <c r="CIA75" s="407"/>
      <c r="CIB75" s="408"/>
      <c r="CIC75" s="409"/>
      <c r="CID75" s="410"/>
      <c r="CIE75" s="411"/>
      <c r="CIF75" s="412"/>
      <c r="CIG75" s="406"/>
      <c r="CIH75" s="407"/>
      <c r="CII75" s="408"/>
      <c r="CIJ75" s="409"/>
      <c r="CIK75" s="410"/>
      <c r="CIL75" s="411"/>
      <c r="CIM75" s="412"/>
      <c r="CIN75" s="406"/>
      <c r="CIO75" s="407"/>
      <c r="CIP75" s="408"/>
      <c r="CIQ75" s="409"/>
      <c r="CIR75" s="410"/>
      <c r="CIS75" s="411"/>
      <c r="CIT75" s="412"/>
      <c r="CIU75" s="406"/>
      <c r="CIV75" s="407"/>
      <c r="CIW75" s="408"/>
      <c r="CIX75" s="409"/>
      <c r="CIY75" s="410"/>
      <c r="CIZ75" s="411"/>
      <c r="CJA75" s="412"/>
      <c r="CJB75" s="406"/>
      <c r="CJC75" s="407"/>
      <c r="CJD75" s="408"/>
      <c r="CJE75" s="409"/>
      <c r="CJF75" s="410"/>
      <c r="CJG75" s="411"/>
      <c r="CJH75" s="412"/>
      <c r="CJI75" s="406"/>
      <c r="CJJ75" s="407"/>
      <c r="CJK75" s="408"/>
      <c r="CJL75" s="409"/>
      <c r="CJM75" s="410"/>
      <c r="CJN75" s="411"/>
      <c r="CJO75" s="412"/>
      <c r="CJP75" s="406"/>
      <c r="CJQ75" s="407"/>
      <c r="CJR75" s="408"/>
      <c r="CJS75" s="409"/>
      <c r="CJT75" s="410"/>
      <c r="CJU75" s="411"/>
      <c r="CJV75" s="412"/>
      <c r="CJW75" s="406"/>
      <c r="CJX75" s="407"/>
      <c r="CJY75" s="408"/>
      <c r="CJZ75" s="409"/>
      <c r="CKA75" s="410"/>
      <c r="CKB75" s="411"/>
      <c r="CKC75" s="412"/>
      <c r="CKD75" s="406"/>
      <c r="CKE75" s="407"/>
      <c r="CKF75" s="408"/>
      <c r="CKG75" s="409"/>
      <c r="CKH75" s="410"/>
      <c r="CKI75" s="411"/>
      <c r="CKJ75" s="412"/>
      <c r="CKK75" s="406"/>
      <c r="CKL75" s="407"/>
      <c r="CKM75" s="408"/>
      <c r="CKN75" s="409"/>
      <c r="CKO75" s="410"/>
      <c r="CKP75" s="411"/>
      <c r="CKQ75" s="412"/>
      <c r="CKR75" s="406"/>
      <c r="CKS75" s="407"/>
      <c r="CKT75" s="408"/>
      <c r="CKU75" s="409"/>
      <c r="CKV75" s="410"/>
      <c r="CKW75" s="411"/>
      <c r="CKX75" s="412"/>
      <c r="CKY75" s="406"/>
      <c r="CKZ75" s="407"/>
      <c r="CLA75" s="408"/>
      <c r="CLB75" s="409"/>
      <c r="CLC75" s="410"/>
      <c r="CLD75" s="411"/>
      <c r="CLE75" s="412"/>
      <c r="CLF75" s="406"/>
      <c r="CLG75" s="407"/>
      <c r="CLH75" s="408"/>
      <c r="CLI75" s="409"/>
      <c r="CLJ75" s="410"/>
      <c r="CLK75" s="411"/>
      <c r="CLL75" s="412"/>
      <c r="CLM75" s="406"/>
      <c r="CLN75" s="407"/>
      <c r="CLO75" s="408"/>
      <c r="CLP75" s="409"/>
      <c r="CLQ75" s="410"/>
      <c r="CLR75" s="411"/>
      <c r="CLS75" s="412"/>
      <c r="CLT75" s="406"/>
      <c r="CLU75" s="407"/>
      <c r="CLV75" s="408"/>
      <c r="CLW75" s="409"/>
      <c r="CLX75" s="410"/>
      <c r="CLY75" s="411"/>
      <c r="CLZ75" s="412"/>
      <c r="CMA75" s="406"/>
      <c r="CMB75" s="407"/>
      <c r="CMC75" s="408"/>
      <c r="CMD75" s="409"/>
      <c r="CME75" s="410"/>
      <c r="CMF75" s="411"/>
      <c r="CMG75" s="412"/>
      <c r="CMH75" s="406"/>
      <c r="CMI75" s="407"/>
      <c r="CMJ75" s="408"/>
      <c r="CMK75" s="409"/>
      <c r="CML75" s="410"/>
      <c r="CMM75" s="411"/>
      <c r="CMN75" s="412"/>
      <c r="CMO75" s="406"/>
      <c r="CMP75" s="407"/>
      <c r="CMQ75" s="408"/>
      <c r="CMR75" s="409"/>
      <c r="CMS75" s="410"/>
      <c r="CMT75" s="411"/>
      <c r="CMU75" s="412"/>
      <c r="CMV75" s="406"/>
      <c r="CMW75" s="407"/>
      <c r="CMX75" s="408"/>
      <c r="CMY75" s="409"/>
      <c r="CMZ75" s="410"/>
      <c r="CNA75" s="411"/>
      <c r="CNB75" s="412"/>
      <c r="CNC75" s="406"/>
      <c r="CND75" s="407"/>
      <c r="CNE75" s="408"/>
      <c r="CNF75" s="409"/>
      <c r="CNG75" s="410"/>
      <c r="CNH75" s="411"/>
      <c r="CNI75" s="412"/>
      <c r="CNJ75" s="406"/>
      <c r="CNK75" s="407"/>
      <c r="CNL75" s="408"/>
      <c r="CNM75" s="409"/>
      <c r="CNN75" s="410"/>
      <c r="CNO75" s="411"/>
      <c r="CNP75" s="412"/>
      <c r="CNQ75" s="406"/>
      <c r="CNR75" s="407"/>
      <c r="CNS75" s="408"/>
      <c r="CNT75" s="409"/>
      <c r="CNU75" s="410"/>
      <c r="CNV75" s="411"/>
      <c r="CNW75" s="412"/>
      <c r="CNX75" s="406"/>
      <c r="CNY75" s="407"/>
      <c r="CNZ75" s="408"/>
      <c r="COA75" s="409"/>
      <c r="COB75" s="410"/>
      <c r="COC75" s="411"/>
      <c r="COD75" s="412"/>
      <c r="COE75" s="406"/>
      <c r="COF75" s="407"/>
      <c r="COG75" s="408"/>
      <c r="COH75" s="409"/>
      <c r="COI75" s="410"/>
      <c r="COJ75" s="411"/>
      <c r="COK75" s="412"/>
      <c r="COL75" s="406"/>
      <c r="COM75" s="407"/>
      <c r="CON75" s="408"/>
      <c r="COO75" s="409"/>
      <c r="COP75" s="410"/>
      <c r="COQ75" s="411"/>
      <c r="COR75" s="412"/>
      <c r="COS75" s="406"/>
      <c r="COT75" s="407"/>
      <c r="COU75" s="408"/>
      <c r="COV75" s="409"/>
      <c r="COW75" s="410"/>
      <c r="COX75" s="411"/>
      <c r="COY75" s="412"/>
      <c r="COZ75" s="406"/>
      <c r="CPA75" s="407"/>
      <c r="CPB75" s="408"/>
      <c r="CPC75" s="409"/>
      <c r="CPD75" s="410"/>
      <c r="CPE75" s="411"/>
      <c r="CPF75" s="412"/>
      <c r="CPG75" s="406"/>
      <c r="CPH75" s="407"/>
      <c r="CPI75" s="408"/>
      <c r="CPJ75" s="409"/>
      <c r="CPK75" s="410"/>
      <c r="CPL75" s="411"/>
      <c r="CPM75" s="412"/>
      <c r="CPN75" s="406"/>
      <c r="CPO75" s="407"/>
      <c r="CPP75" s="408"/>
      <c r="CPQ75" s="409"/>
      <c r="CPR75" s="410"/>
      <c r="CPS75" s="411"/>
      <c r="CPT75" s="412"/>
      <c r="CPU75" s="406"/>
      <c r="CPV75" s="407"/>
      <c r="CPW75" s="408"/>
      <c r="CPX75" s="409"/>
      <c r="CPY75" s="410"/>
      <c r="CPZ75" s="411"/>
      <c r="CQA75" s="412"/>
      <c r="CQB75" s="406"/>
      <c r="CQC75" s="407"/>
      <c r="CQD75" s="408"/>
      <c r="CQE75" s="409"/>
      <c r="CQF75" s="410"/>
      <c r="CQG75" s="411"/>
      <c r="CQH75" s="412"/>
      <c r="CQI75" s="406"/>
      <c r="CQJ75" s="407"/>
      <c r="CQK75" s="408"/>
      <c r="CQL75" s="409"/>
      <c r="CQM75" s="410"/>
      <c r="CQN75" s="411"/>
      <c r="CQO75" s="412"/>
      <c r="CQP75" s="406"/>
      <c r="CQQ75" s="407"/>
      <c r="CQR75" s="408"/>
      <c r="CQS75" s="409"/>
      <c r="CQT75" s="410"/>
      <c r="CQU75" s="411"/>
      <c r="CQV75" s="412"/>
      <c r="CQW75" s="406"/>
      <c r="CQX75" s="407"/>
      <c r="CQY75" s="408"/>
      <c r="CQZ75" s="409"/>
      <c r="CRA75" s="410"/>
      <c r="CRB75" s="411"/>
      <c r="CRC75" s="412"/>
      <c r="CRD75" s="406"/>
      <c r="CRE75" s="407"/>
      <c r="CRF75" s="408"/>
      <c r="CRG75" s="409"/>
      <c r="CRH75" s="410"/>
      <c r="CRI75" s="411"/>
      <c r="CRJ75" s="412"/>
      <c r="CRK75" s="406"/>
      <c r="CRL75" s="407"/>
      <c r="CRM75" s="408"/>
      <c r="CRN75" s="409"/>
      <c r="CRO75" s="410"/>
      <c r="CRP75" s="411"/>
      <c r="CRQ75" s="412"/>
      <c r="CRR75" s="406"/>
      <c r="CRS75" s="407"/>
      <c r="CRT75" s="408"/>
      <c r="CRU75" s="409"/>
      <c r="CRV75" s="410"/>
      <c r="CRW75" s="411"/>
      <c r="CRX75" s="412"/>
      <c r="CRY75" s="406"/>
      <c r="CRZ75" s="407"/>
      <c r="CSA75" s="408"/>
      <c r="CSB75" s="409"/>
      <c r="CSC75" s="410"/>
      <c r="CSD75" s="411"/>
      <c r="CSE75" s="412"/>
      <c r="CSF75" s="406"/>
      <c r="CSG75" s="407"/>
      <c r="CSH75" s="408"/>
      <c r="CSI75" s="409"/>
      <c r="CSJ75" s="410"/>
      <c r="CSK75" s="411"/>
      <c r="CSL75" s="412"/>
      <c r="CSM75" s="406"/>
      <c r="CSN75" s="407"/>
      <c r="CSO75" s="408"/>
      <c r="CSP75" s="409"/>
      <c r="CSQ75" s="410"/>
      <c r="CSR75" s="411"/>
      <c r="CSS75" s="412"/>
      <c r="CST75" s="406"/>
      <c r="CSU75" s="407"/>
      <c r="CSV75" s="408"/>
      <c r="CSW75" s="409"/>
      <c r="CSX75" s="410"/>
      <c r="CSY75" s="411"/>
      <c r="CSZ75" s="412"/>
      <c r="CTA75" s="406"/>
      <c r="CTB75" s="407"/>
      <c r="CTC75" s="408"/>
      <c r="CTD75" s="409"/>
      <c r="CTE75" s="410"/>
      <c r="CTF75" s="411"/>
      <c r="CTG75" s="412"/>
      <c r="CTH75" s="406"/>
      <c r="CTI75" s="407"/>
      <c r="CTJ75" s="408"/>
      <c r="CTK75" s="409"/>
      <c r="CTL75" s="410"/>
      <c r="CTM75" s="411"/>
      <c r="CTN75" s="412"/>
      <c r="CTO75" s="406"/>
      <c r="CTP75" s="407"/>
      <c r="CTQ75" s="408"/>
      <c r="CTR75" s="409"/>
      <c r="CTS75" s="410"/>
      <c r="CTT75" s="411"/>
      <c r="CTU75" s="412"/>
      <c r="CTV75" s="406"/>
      <c r="CTW75" s="407"/>
      <c r="CTX75" s="408"/>
      <c r="CTY75" s="409"/>
      <c r="CTZ75" s="410"/>
      <c r="CUA75" s="411"/>
      <c r="CUB75" s="412"/>
      <c r="CUC75" s="406"/>
      <c r="CUD75" s="407"/>
      <c r="CUE75" s="408"/>
      <c r="CUF75" s="409"/>
      <c r="CUG75" s="410"/>
      <c r="CUH75" s="411"/>
      <c r="CUI75" s="412"/>
      <c r="CUJ75" s="406"/>
      <c r="CUK75" s="407"/>
      <c r="CUL75" s="408"/>
      <c r="CUM75" s="409"/>
      <c r="CUN75" s="410"/>
      <c r="CUO75" s="411"/>
      <c r="CUP75" s="412"/>
      <c r="CUQ75" s="406"/>
      <c r="CUR75" s="407"/>
      <c r="CUS75" s="408"/>
      <c r="CUT75" s="409"/>
      <c r="CUU75" s="410"/>
      <c r="CUV75" s="411"/>
      <c r="CUW75" s="412"/>
      <c r="CUX75" s="406"/>
      <c r="CUY75" s="407"/>
      <c r="CUZ75" s="408"/>
      <c r="CVA75" s="409"/>
      <c r="CVB75" s="410"/>
      <c r="CVC75" s="411"/>
      <c r="CVD75" s="412"/>
      <c r="CVE75" s="406"/>
      <c r="CVF75" s="407"/>
      <c r="CVG75" s="408"/>
      <c r="CVH75" s="409"/>
      <c r="CVI75" s="410"/>
      <c r="CVJ75" s="411"/>
      <c r="CVK75" s="412"/>
      <c r="CVL75" s="406"/>
      <c r="CVM75" s="407"/>
      <c r="CVN75" s="408"/>
      <c r="CVO75" s="409"/>
      <c r="CVP75" s="410"/>
      <c r="CVQ75" s="411"/>
      <c r="CVR75" s="412"/>
      <c r="CVS75" s="406"/>
      <c r="CVT75" s="407"/>
      <c r="CVU75" s="408"/>
      <c r="CVV75" s="409"/>
      <c r="CVW75" s="410"/>
      <c r="CVX75" s="411"/>
      <c r="CVY75" s="412"/>
      <c r="CVZ75" s="406"/>
      <c r="CWA75" s="407"/>
      <c r="CWB75" s="408"/>
      <c r="CWC75" s="409"/>
      <c r="CWD75" s="410"/>
      <c r="CWE75" s="411"/>
      <c r="CWF75" s="412"/>
      <c r="CWG75" s="406"/>
      <c r="CWH75" s="407"/>
      <c r="CWI75" s="408"/>
      <c r="CWJ75" s="409"/>
      <c r="CWK75" s="410"/>
      <c r="CWL75" s="411"/>
      <c r="CWM75" s="412"/>
      <c r="CWN75" s="406"/>
      <c r="CWO75" s="407"/>
      <c r="CWP75" s="408"/>
      <c r="CWQ75" s="409"/>
      <c r="CWR75" s="410"/>
      <c r="CWS75" s="411"/>
      <c r="CWT75" s="412"/>
      <c r="CWU75" s="406"/>
      <c r="CWV75" s="407"/>
      <c r="CWW75" s="408"/>
      <c r="CWX75" s="409"/>
      <c r="CWY75" s="410"/>
      <c r="CWZ75" s="411"/>
      <c r="CXA75" s="412"/>
      <c r="CXB75" s="406"/>
      <c r="CXC75" s="407"/>
      <c r="CXD75" s="408"/>
      <c r="CXE75" s="409"/>
      <c r="CXF75" s="410"/>
      <c r="CXG75" s="411"/>
      <c r="CXH75" s="412"/>
      <c r="CXI75" s="406"/>
      <c r="CXJ75" s="407"/>
      <c r="CXK75" s="408"/>
      <c r="CXL75" s="409"/>
      <c r="CXM75" s="410"/>
      <c r="CXN75" s="411"/>
      <c r="CXO75" s="412"/>
      <c r="CXP75" s="406"/>
      <c r="CXQ75" s="407"/>
      <c r="CXR75" s="408"/>
      <c r="CXS75" s="409"/>
      <c r="CXT75" s="410"/>
      <c r="CXU75" s="411"/>
      <c r="CXV75" s="412"/>
      <c r="CXW75" s="406"/>
      <c r="CXX75" s="407"/>
      <c r="CXY75" s="408"/>
      <c r="CXZ75" s="409"/>
      <c r="CYA75" s="410"/>
      <c r="CYB75" s="411"/>
      <c r="CYC75" s="412"/>
      <c r="CYD75" s="406"/>
      <c r="CYE75" s="407"/>
      <c r="CYF75" s="408"/>
      <c r="CYG75" s="409"/>
      <c r="CYH75" s="410"/>
      <c r="CYI75" s="411"/>
      <c r="CYJ75" s="412"/>
      <c r="CYK75" s="406"/>
      <c r="CYL75" s="407"/>
      <c r="CYM75" s="408"/>
      <c r="CYN75" s="409"/>
      <c r="CYO75" s="410"/>
      <c r="CYP75" s="411"/>
      <c r="CYQ75" s="412"/>
      <c r="CYR75" s="406"/>
      <c r="CYS75" s="407"/>
      <c r="CYT75" s="408"/>
      <c r="CYU75" s="409"/>
      <c r="CYV75" s="410"/>
      <c r="CYW75" s="411"/>
      <c r="CYX75" s="412"/>
      <c r="CYY75" s="406"/>
      <c r="CYZ75" s="407"/>
      <c r="CZA75" s="408"/>
      <c r="CZB75" s="409"/>
      <c r="CZC75" s="410"/>
      <c r="CZD75" s="411"/>
      <c r="CZE75" s="412"/>
      <c r="CZF75" s="406"/>
      <c r="CZG75" s="407"/>
      <c r="CZH75" s="408"/>
      <c r="CZI75" s="409"/>
      <c r="CZJ75" s="410"/>
      <c r="CZK75" s="411"/>
      <c r="CZL75" s="412"/>
      <c r="CZM75" s="406"/>
      <c r="CZN75" s="407"/>
      <c r="CZO75" s="408"/>
      <c r="CZP75" s="409"/>
      <c r="CZQ75" s="410"/>
      <c r="CZR75" s="411"/>
      <c r="CZS75" s="412"/>
      <c r="CZT75" s="406"/>
      <c r="CZU75" s="407"/>
      <c r="CZV75" s="408"/>
      <c r="CZW75" s="409"/>
      <c r="CZX75" s="410"/>
      <c r="CZY75" s="411"/>
      <c r="CZZ75" s="412"/>
      <c r="DAA75" s="406"/>
      <c r="DAB75" s="407"/>
      <c r="DAC75" s="408"/>
      <c r="DAD75" s="409"/>
      <c r="DAE75" s="410"/>
      <c r="DAF75" s="411"/>
      <c r="DAG75" s="412"/>
      <c r="DAH75" s="406"/>
      <c r="DAI75" s="407"/>
      <c r="DAJ75" s="408"/>
      <c r="DAK75" s="409"/>
      <c r="DAL75" s="410"/>
      <c r="DAM75" s="411"/>
      <c r="DAN75" s="412"/>
      <c r="DAO75" s="406"/>
      <c r="DAP75" s="407"/>
      <c r="DAQ75" s="408"/>
      <c r="DAR75" s="409"/>
      <c r="DAS75" s="410"/>
      <c r="DAT75" s="411"/>
      <c r="DAU75" s="412"/>
      <c r="DAV75" s="406"/>
      <c r="DAW75" s="407"/>
      <c r="DAX75" s="408"/>
      <c r="DAY75" s="409"/>
      <c r="DAZ75" s="410"/>
      <c r="DBA75" s="411"/>
      <c r="DBB75" s="412"/>
      <c r="DBC75" s="406"/>
      <c r="DBD75" s="407"/>
      <c r="DBE75" s="408"/>
      <c r="DBF75" s="409"/>
      <c r="DBG75" s="410"/>
      <c r="DBH75" s="411"/>
      <c r="DBI75" s="412"/>
      <c r="DBJ75" s="406"/>
      <c r="DBK75" s="407"/>
      <c r="DBL75" s="408"/>
      <c r="DBM75" s="409"/>
      <c r="DBN75" s="410"/>
      <c r="DBO75" s="411"/>
      <c r="DBP75" s="412"/>
      <c r="DBQ75" s="406"/>
      <c r="DBR75" s="407"/>
      <c r="DBS75" s="408"/>
      <c r="DBT75" s="409"/>
      <c r="DBU75" s="410"/>
      <c r="DBV75" s="411"/>
      <c r="DBW75" s="412"/>
      <c r="DBX75" s="406"/>
      <c r="DBY75" s="407"/>
      <c r="DBZ75" s="408"/>
      <c r="DCA75" s="409"/>
      <c r="DCB75" s="410"/>
      <c r="DCC75" s="411"/>
      <c r="DCD75" s="412"/>
      <c r="DCE75" s="406"/>
      <c r="DCF75" s="407"/>
      <c r="DCG75" s="408"/>
      <c r="DCH75" s="409"/>
      <c r="DCI75" s="410"/>
      <c r="DCJ75" s="411"/>
      <c r="DCK75" s="412"/>
      <c r="DCL75" s="406"/>
      <c r="DCM75" s="407"/>
      <c r="DCN75" s="408"/>
      <c r="DCO75" s="409"/>
      <c r="DCP75" s="410"/>
      <c r="DCQ75" s="411"/>
      <c r="DCR75" s="412"/>
      <c r="DCS75" s="406"/>
      <c r="DCT75" s="407"/>
      <c r="DCU75" s="408"/>
      <c r="DCV75" s="409"/>
      <c r="DCW75" s="410"/>
      <c r="DCX75" s="411"/>
      <c r="DCY75" s="412"/>
      <c r="DCZ75" s="406"/>
      <c r="DDA75" s="407"/>
      <c r="DDB75" s="408"/>
      <c r="DDC75" s="409"/>
      <c r="DDD75" s="410"/>
      <c r="DDE75" s="411"/>
      <c r="DDF75" s="412"/>
      <c r="DDG75" s="406"/>
      <c r="DDH75" s="407"/>
      <c r="DDI75" s="408"/>
      <c r="DDJ75" s="409"/>
      <c r="DDK75" s="410"/>
      <c r="DDL75" s="411"/>
      <c r="DDM75" s="412"/>
      <c r="DDN75" s="406"/>
      <c r="DDO75" s="407"/>
      <c r="DDP75" s="408"/>
      <c r="DDQ75" s="409"/>
      <c r="DDR75" s="410"/>
      <c r="DDS75" s="411"/>
      <c r="DDT75" s="412"/>
      <c r="DDU75" s="406"/>
      <c r="DDV75" s="407"/>
      <c r="DDW75" s="408"/>
      <c r="DDX75" s="409"/>
      <c r="DDY75" s="410"/>
      <c r="DDZ75" s="411"/>
      <c r="DEA75" s="412"/>
      <c r="DEB75" s="406"/>
      <c r="DEC75" s="407"/>
      <c r="DED75" s="408"/>
      <c r="DEE75" s="409"/>
      <c r="DEF75" s="410"/>
      <c r="DEG75" s="411"/>
      <c r="DEH75" s="412"/>
      <c r="DEI75" s="406"/>
      <c r="DEJ75" s="407"/>
      <c r="DEK75" s="408"/>
      <c r="DEL75" s="409"/>
      <c r="DEM75" s="410"/>
      <c r="DEN75" s="411"/>
      <c r="DEO75" s="412"/>
      <c r="DEP75" s="406"/>
      <c r="DEQ75" s="407"/>
      <c r="DER75" s="408"/>
      <c r="DES75" s="409"/>
      <c r="DET75" s="410"/>
      <c r="DEU75" s="411"/>
      <c r="DEV75" s="412"/>
      <c r="DEW75" s="406"/>
      <c r="DEX75" s="407"/>
      <c r="DEY75" s="408"/>
      <c r="DEZ75" s="409"/>
      <c r="DFA75" s="410"/>
      <c r="DFB75" s="411"/>
      <c r="DFC75" s="412"/>
      <c r="DFD75" s="406"/>
      <c r="DFE75" s="407"/>
      <c r="DFF75" s="408"/>
      <c r="DFG75" s="409"/>
      <c r="DFH75" s="410"/>
      <c r="DFI75" s="411"/>
      <c r="DFJ75" s="412"/>
      <c r="DFK75" s="406"/>
      <c r="DFL75" s="407"/>
      <c r="DFM75" s="408"/>
      <c r="DFN75" s="409"/>
      <c r="DFO75" s="410"/>
      <c r="DFP75" s="411"/>
      <c r="DFQ75" s="412"/>
      <c r="DFR75" s="406"/>
      <c r="DFS75" s="407"/>
      <c r="DFT75" s="408"/>
      <c r="DFU75" s="409"/>
      <c r="DFV75" s="410"/>
      <c r="DFW75" s="411"/>
      <c r="DFX75" s="412"/>
      <c r="DFY75" s="406"/>
      <c r="DFZ75" s="407"/>
      <c r="DGA75" s="408"/>
      <c r="DGB75" s="409"/>
      <c r="DGC75" s="410"/>
      <c r="DGD75" s="411"/>
      <c r="DGE75" s="412"/>
      <c r="DGF75" s="406"/>
      <c r="DGG75" s="407"/>
      <c r="DGH75" s="408"/>
      <c r="DGI75" s="409"/>
      <c r="DGJ75" s="410"/>
      <c r="DGK75" s="411"/>
      <c r="DGL75" s="412"/>
      <c r="DGM75" s="406"/>
      <c r="DGN75" s="407"/>
      <c r="DGO75" s="408"/>
      <c r="DGP75" s="409"/>
      <c r="DGQ75" s="410"/>
      <c r="DGR75" s="411"/>
      <c r="DGS75" s="412"/>
      <c r="DGT75" s="406"/>
      <c r="DGU75" s="407"/>
      <c r="DGV75" s="408"/>
      <c r="DGW75" s="409"/>
      <c r="DGX75" s="410"/>
      <c r="DGY75" s="411"/>
      <c r="DGZ75" s="412"/>
      <c r="DHA75" s="406"/>
      <c r="DHB75" s="407"/>
      <c r="DHC75" s="408"/>
      <c r="DHD75" s="409"/>
      <c r="DHE75" s="410"/>
      <c r="DHF75" s="411"/>
      <c r="DHG75" s="412"/>
      <c r="DHH75" s="406"/>
      <c r="DHI75" s="407"/>
      <c r="DHJ75" s="408"/>
      <c r="DHK75" s="409"/>
      <c r="DHL75" s="410"/>
      <c r="DHM75" s="411"/>
      <c r="DHN75" s="412"/>
      <c r="DHO75" s="406"/>
      <c r="DHP75" s="407"/>
      <c r="DHQ75" s="408"/>
      <c r="DHR75" s="409"/>
      <c r="DHS75" s="410"/>
      <c r="DHT75" s="411"/>
      <c r="DHU75" s="412"/>
      <c r="DHV75" s="406"/>
      <c r="DHW75" s="407"/>
      <c r="DHX75" s="408"/>
      <c r="DHY75" s="409"/>
      <c r="DHZ75" s="410"/>
      <c r="DIA75" s="411"/>
      <c r="DIB75" s="412"/>
      <c r="DIC75" s="406"/>
      <c r="DID75" s="407"/>
      <c r="DIE75" s="408"/>
      <c r="DIF75" s="409"/>
      <c r="DIG75" s="410"/>
      <c r="DIH75" s="411"/>
      <c r="DII75" s="412"/>
      <c r="DIJ75" s="406"/>
      <c r="DIK75" s="407"/>
      <c r="DIL75" s="408"/>
      <c r="DIM75" s="409"/>
      <c r="DIN75" s="410"/>
      <c r="DIO75" s="411"/>
      <c r="DIP75" s="412"/>
      <c r="DIQ75" s="406"/>
      <c r="DIR75" s="407"/>
      <c r="DIS75" s="408"/>
      <c r="DIT75" s="409"/>
      <c r="DIU75" s="410"/>
      <c r="DIV75" s="411"/>
      <c r="DIW75" s="412"/>
      <c r="DIX75" s="406"/>
      <c r="DIY75" s="407"/>
      <c r="DIZ75" s="408"/>
      <c r="DJA75" s="409"/>
      <c r="DJB75" s="410"/>
      <c r="DJC75" s="411"/>
      <c r="DJD75" s="412"/>
      <c r="DJE75" s="406"/>
      <c r="DJF75" s="407"/>
      <c r="DJG75" s="408"/>
      <c r="DJH75" s="409"/>
      <c r="DJI75" s="410"/>
      <c r="DJJ75" s="411"/>
      <c r="DJK75" s="412"/>
      <c r="DJL75" s="406"/>
      <c r="DJM75" s="407"/>
      <c r="DJN75" s="408"/>
      <c r="DJO75" s="409"/>
      <c r="DJP75" s="410"/>
      <c r="DJQ75" s="411"/>
      <c r="DJR75" s="412"/>
      <c r="DJS75" s="406"/>
      <c r="DJT75" s="407"/>
      <c r="DJU75" s="408"/>
      <c r="DJV75" s="409"/>
      <c r="DJW75" s="410"/>
      <c r="DJX75" s="411"/>
      <c r="DJY75" s="412"/>
      <c r="DJZ75" s="406"/>
      <c r="DKA75" s="407"/>
      <c r="DKB75" s="408"/>
      <c r="DKC75" s="409"/>
      <c r="DKD75" s="410"/>
      <c r="DKE75" s="411"/>
      <c r="DKF75" s="412"/>
      <c r="DKG75" s="406"/>
      <c r="DKH75" s="407"/>
      <c r="DKI75" s="408"/>
      <c r="DKJ75" s="409"/>
      <c r="DKK75" s="410"/>
      <c r="DKL75" s="411"/>
      <c r="DKM75" s="412"/>
      <c r="DKN75" s="406"/>
      <c r="DKO75" s="407"/>
      <c r="DKP75" s="408"/>
      <c r="DKQ75" s="409"/>
      <c r="DKR75" s="410"/>
      <c r="DKS75" s="411"/>
      <c r="DKT75" s="412"/>
      <c r="DKU75" s="406"/>
      <c r="DKV75" s="407"/>
      <c r="DKW75" s="408"/>
      <c r="DKX75" s="409"/>
      <c r="DKY75" s="410"/>
      <c r="DKZ75" s="411"/>
      <c r="DLA75" s="412"/>
      <c r="DLB75" s="406"/>
      <c r="DLC75" s="407"/>
      <c r="DLD75" s="408"/>
      <c r="DLE75" s="409"/>
      <c r="DLF75" s="410"/>
      <c r="DLG75" s="411"/>
      <c r="DLH75" s="412"/>
      <c r="DLI75" s="406"/>
      <c r="DLJ75" s="407"/>
      <c r="DLK75" s="408"/>
      <c r="DLL75" s="409"/>
      <c r="DLM75" s="410"/>
      <c r="DLN75" s="411"/>
      <c r="DLO75" s="412"/>
      <c r="DLP75" s="406"/>
      <c r="DLQ75" s="407"/>
      <c r="DLR75" s="408"/>
      <c r="DLS75" s="409"/>
      <c r="DLT75" s="410"/>
      <c r="DLU75" s="411"/>
      <c r="DLV75" s="412"/>
      <c r="DLW75" s="406"/>
      <c r="DLX75" s="407"/>
      <c r="DLY75" s="408"/>
      <c r="DLZ75" s="409"/>
      <c r="DMA75" s="410"/>
      <c r="DMB75" s="411"/>
      <c r="DMC75" s="412"/>
      <c r="DMD75" s="406"/>
      <c r="DME75" s="407"/>
      <c r="DMF75" s="408"/>
      <c r="DMG75" s="409"/>
      <c r="DMH75" s="410"/>
      <c r="DMI75" s="411"/>
      <c r="DMJ75" s="412"/>
      <c r="DMK75" s="406"/>
      <c r="DML75" s="407"/>
      <c r="DMM75" s="408"/>
      <c r="DMN75" s="409"/>
      <c r="DMO75" s="410"/>
      <c r="DMP75" s="411"/>
      <c r="DMQ75" s="412"/>
      <c r="DMR75" s="406"/>
      <c r="DMS75" s="407"/>
      <c r="DMT75" s="408"/>
      <c r="DMU75" s="409"/>
      <c r="DMV75" s="410"/>
      <c r="DMW75" s="411"/>
      <c r="DMX75" s="412"/>
      <c r="DMY75" s="406"/>
      <c r="DMZ75" s="407"/>
      <c r="DNA75" s="408"/>
      <c r="DNB75" s="409"/>
      <c r="DNC75" s="410"/>
      <c r="DND75" s="411"/>
      <c r="DNE75" s="412"/>
      <c r="DNF75" s="406"/>
      <c r="DNG75" s="407"/>
      <c r="DNH75" s="408"/>
      <c r="DNI75" s="409"/>
      <c r="DNJ75" s="410"/>
      <c r="DNK75" s="411"/>
      <c r="DNL75" s="412"/>
      <c r="DNM75" s="406"/>
      <c r="DNN75" s="407"/>
      <c r="DNO75" s="408"/>
      <c r="DNP75" s="409"/>
      <c r="DNQ75" s="410"/>
      <c r="DNR75" s="411"/>
      <c r="DNS75" s="412"/>
      <c r="DNT75" s="406"/>
      <c r="DNU75" s="407"/>
      <c r="DNV75" s="408"/>
      <c r="DNW75" s="409"/>
      <c r="DNX75" s="410"/>
      <c r="DNY75" s="411"/>
      <c r="DNZ75" s="412"/>
      <c r="DOA75" s="406"/>
      <c r="DOB75" s="407"/>
      <c r="DOC75" s="408"/>
      <c r="DOD75" s="409"/>
      <c r="DOE75" s="410"/>
      <c r="DOF75" s="411"/>
      <c r="DOG75" s="412"/>
      <c r="DOH75" s="406"/>
      <c r="DOI75" s="407"/>
      <c r="DOJ75" s="408"/>
      <c r="DOK75" s="409"/>
      <c r="DOL75" s="410"/>
      <c r="DOM75" s="411"/>
      <c r="DON75" s="412"/>
      <c r="DOO75" s="406"/>
      <c r="DOP75" s="407"/>
      <c r="DOQ75" s="408"/>
      <c r="DOR75" s="409"/>
      <c r="DOS75" s="410"/>
      <c r="DOT75" s="411"/>
      <c r="DOU75" s="412"/>
      <c r="DOV75" s="406"/>
      <c r="DOW75" s="407"/>
      <c r="DOX75" s="408"/>
      <c r="DOY75" s="409"/>
      <c r="DOZ75" s="410"/>
      <c r="DPA75" s="411"/>
      <c r="DPB75" s="412"/>
      <c r="DPC75" s="406"/>
      <c r="DPD75" s="407"/>
      <c r="DPE75" s="408"/>
      <c r="DPF75" s="409"/>
      <c r="DPG75" s="410"/>
      <c r="DPH75" s="411"/>
      <c r="DPI75" s="412"/>
      <c r="DPJ75" s="406"/>
      <c r="DPK75" s="407"/>
      <c r="DPL75" s="408"/>
      <c r="DPM75" s="409"/>
      <c r="DPN75" s="410"/>
      <c r="DPO75" s="411"/>
      <c r="DPP75" s="412"/>
      <c r="DPQ75" s="406"/>
      <c r="DPR75" s="407"/>
      <c r="DPS75" s="408"/>
      <c r="DPT75" s="409"/>
      <c r="DPU75" s="410"/>
      <c r="DPV75" s="411"/>
      <c r="DPW75" s="412"/>
      <c r="DPX75" s="406"/>
      <c r="DPY75" s="407"/>
      <c r="DPZ75" s="408"/>
      <c r="DQA75" s="409"/>
      <c r="DQB75" s="410"/>
      <c r="DQC75" s="411"/>
      <c r="DQD75" s="412"/>
      <c r="DQE75" s="406"/>
      <c r="DQF75" s="407"/>
      <c r="DQG75" s="408"/>
      <c r="DQH75" s="409"/>
      <c r="DQI75" s="410"/>
      <c r="DQJ75" s="411"/>
      <c r="DQK75" s="412"/>
      <c r="DQL75" s="406"/>
      <c r="DQM75" s="407"/>
      <c r="DQN75" s="408"/>
      <c r="DQO75" s="409"/>
      <c r="DQP75" s="410"/>
      <c r="DQQ75" s="411"/>
      <c r="DQR75" s="412"/>
      <c r="DQS75" s="406"/>
      <c r="DQT75" s="407"/>
      <c r="DQU75" s="408"/>
      <c r="DQV75" s="409"/>
      <c r="DQW75" s="410"/>
      <c r="DQX75" s="411"/>
      <c r="DQY75" s="412"/>
      <c r="DQZ75" s="406"/>
      <c r="DRA75" s="407"/>
      <c r="DRB75" s="408"/>
      <c r="DRC75" s="409"/>
      <c r="DRD75" s="410"/>
      <c r="DRE75" s="411"/>
      <c r="DRF75" s="412"/>
      <c r="DRG75" s="406"/>
      <c r="DRH75" s="407"/>
      <c r="DRI75" s="408"/>
      <c r="DRJ75" s="409"/>
      <c r="DRK75" s="410"/>
      <c r="DRL75" s="411"/>
      <c r="DRM75" s="412"/>
      <c r="DRN75" s="406"/>
      <c r="DRO75" s="407"/>
      <c r="DRP75" s="408"/>
      <c r="DRQ75" s="409"/>
      <c r="DRR75" s="410"/>
      <c r="DRS75" s="411"/>
      <c r="DRT75" s="412"/>
      <c r="DRU75" s="406"/>
      <c r="DRV75" s="407"/>
      <c r="DRW75" s="408"/>
      <c r="DRX75" s="409"/>
      <c r="DRY75" s="410"/>
      <c r="DRZ75" s="411"/>
      <c r="DSA75" s="412"/>
      <c r="DSB75" s="406"/>
      <c r="DSC75" s="407"/>
      <c r="DSD75" s="408"/>
      <c r="DSE75" s="409"/>
      <c r="DSF75" s="410"/>
      <c r="DSG75" s="411"/>
      <c r="DSH75" s="412"/>
      <c r="DSI75" s="406"/>
      <c r="DSJ75" s="407"/>
      <c r="DSK75" s="408"/>
      <c r="DSL75" s="409"/>
      <c r="DSM75" s="410"/>
      <c r="DSN75" s="411"/>
      <c r="DSO75" s="412"/>
      <c r="DSP75" s="406"/>
      <c r="DSQ75" s="407"/>
      <c r="DSR75" s="408"/>
      <c r="DSS75" s="409"/>
      <c r="DST75" s="410"/>
      <c r="DSU75" s="411"/>
      <c r="DSV75" s="412"/>
      <c r="DSW75" s="406"/>
      <c r="DSX75" s="407"/>
      <c r="DSY75" s="408"/>
      <c r="DSZ75" s="409"/>
      <c r="DTA75" s="410"/>
      <c r="DTB75" s="411"/>
      <c r="DTC75" s="412"/>
      <c r="DTD75" s="406"/>
      <c r="DTE75" s="407"/>
      <c r="DTF75" s="408"/>
      <c r="DTG75" s="409"/>
      <c r="DTH75" s="410"/>
      <c r="DTI75" s="411"/>
      <c r="DTJ75" s="412"/>
      <c r="DTK75" s="406"/>
      <c r="DTL75" s="407"/>
      <c r="DTM75" s="408"/>
      <c r="DTN75" s="409"/>
      <c r="DTO75" s="410"/>
      <c r="DTP75" s="411"/>
      <c r="DTQ75" s="412"/>
      <c r="DTR75" s="406"/>
      <c r="DTS75" s="407"/>
      <c r="DTT75" s="408"/>
      <c r="DTU75" s="409"/>
      <c r="DTV75" s="410"/>
      <c r="DTW75" s="411"/>
      <c r="DTX75" s="412"/>
      <c r="DTY75" s="406"/>
      <c r="DTZ75" s="407"/>
      <c r="DUA75" s="408"/>
      <c r="DUB75" s="409"/>
      <c r="DUC75" s="410"/>
      <c r="DUD75" s="411"/>
      <c r="DUE75" s="412"/>
      <c r="DUF75" s="406"/>
      <c r="DUG75" s="407"/>
      <c r="DUH75" s="408"/>
      <c r="DUI75" s="409"/>
      <c r="DUJ75" s="410"/>
      <c r="DUK75" s="411"/>
      <c r="DUL75" s="412"/>
      <c r="DUM75" s="406"/>
      <c r="DUN75" s="407"/>
      <c r="DUO75" s="408"/>
      <c r="DUP75" s="409"/>
      <c r="DUQ75" s="410"/>
      <c r="DUR75" s="411"/>
      <c r="DUS75" s="412"/>
      <c r="DUT75" s="406"/>
      <c r="DUU75" s="407"/>
      <c r="DUV75" s="408"/>
      <c r="DUW75" s="409"/>
      <c r="DUX75" s="410"/>
      <c r="DUY75" s="411"/>
      <c r="DUZ75" s="412"/>
      <c r="DVA75" s="406"/>
      <c r="DVB75" s="407"/>
      <c r="DVC75" s="408"/>
      <c r="DVD75" s="409"/>
      <c r="DVE75" s="410"/>
      <c r="DVF75" s="411"/>
      <c r="DVG75" s="412"/>
      <c r="DVH75" s="406"/>
      <c r="DVI75" s="407"/>
      <c r="DVJ75" s="408"/>
      <c r="DVK75" s="409"/>
      <c r="DVL75" s="410"/>
      <c r="DVM75" s="411"/>
      <c r="DVN75" s="412"/>
      <c r="DVO75" s="406"/>
      <c r="DVP75" s="407"/>
      <c r="DVQ75" s="408"/>
      <c r="DVR75" s="409"/>
      <c r="DVS75" s="410"/>
      <c r="DVT75" s="411"/>
      <c r="DVU75" s="412"/>
      <c r="DVV75" s="406"/>
      <c r="DVW75" s="407"/>
      <c r="DVX75" s="408"/>
      <c r="DVY75" s="409"/>
      <c r="DVZ75" s="410"/>
      <c r="DWA75" s="411"/>
      <c r="DWB75" s="412"/>
      <c r="DWC75" s="406"/>
      <c r="DWD75" s="407"/>
      <c r="DWE75" s="408"/>
      <c r="DWF75" s="409"/>
      <c r="DWG75" s="410"/>
      <c r="DWH75" s="411"/>
      <c r="DWI75" s="412"/>
      <c r="DWJ75" s="406"/>
      <c r="DWK75" s="407"/>
      <c r="DWL75" s="408"/>
      <c r="DWM75" s="409"/>
      <c r="DWN75" s="410"/>
      <c r="DWO75" s="411"/>
      <c r="DWP75" s="412"/>
      <c r="DWQ75" s="406"/>
      <c r="DWR75" s="407"/>
      <c r="DWS75" s="408"/>
      <c r="DWT75" s="409"/>
      <c r="DWU75" s="410"/>
      <c r="DWV75" s="411"/>
      <c r="DWW75" s="412"/>
      <c r="DWX75" s="406"/>
      <c r="DWY75" s="407"/>
      <c r="DWZ75" s="408"/>
      <c r="DXA75" s="409"/>
      <c r="DXB75" s="410"/>
      <c r="DXC75" s="411"/>
      <c r="DXD75" s="412"/>
      <c r="DXE75" s="406"/>
      <c r="DXF75" s="407"/>
      <c r="DXG75" s="408"/>
      <c r="DXH75" s="409"/>
      <c r="DXI75" s="410"/>
      <c r="DXJ75" s="411"/>
      <c r="DXK75" s="412"/>
      <c r="DXL75" s="406"/>
      <c r="DXM75" s="407"/>
      <c r="DXN75" s="408"/>
      <c r="DXO75" s="409"/>
      <c r="DXP75" s="410"/>
      <c r="DXQ75" s="411"/>
      <c r="DXR75" s="412"/>
      <c r="DXS75" s="406"/>
      <c r="DXT75" s="407"/>
      <c r="DXU75" s="408"/>
      <c r="DXV75" s="409"/>
      <c r="DXW75" s="410"/>
      <c r="DXX75" s="411"/>
      <c r="DXY75" s="412"/>
      <c r="DXZ75" s="406"/>
      <c r="DYA75" s="407"/>
      <c r="DYB75" s="408"/>
      <c r="DYC75" s="409"/>
      <c r="DYD75" s="410"/>
      <c r="DYE75" s="411"/>
      <c r="DYF75" s="412"/>
      <c r="DYG75" s="406"/>
      <c r="DYH75" s="407"/>
      <c r="DYI75" s="408"/>
      <c r="DYJ75" s="409"/>
      <c r="DYK75" s="410"/>
      <c r="DYL75" s="411"/>
      <c r="DYM75" s="412"/>
      <c r="DYN75" s="406"/>
      <c r="DYO75" s="407"/>
      <c r="DYP75" s="408"/>
      <c r="DYQ75" s="409"/>
      <c r="DYR75" s="410"/>
      <c r="DYS75" s="411"/>
      <c r="DYT75" s="412"/>
      <c r="DYU75" s="406"/>
      <c r="DYV75" s="407"/>
      <c r="DYW75" s="408"/>
      <c r="DYX75" s="409"/>
      <c r="DYY75" s="410"/>
      <c r="DYZ75" s="411"/>
      <c r="DZA75" s="412"/>
      <c r="DZB75" s="406"/>
      <c r="DZC75" s="407"/>
      <c r="DZD75" s="408"/>
      <c r="DZE75" s="409"/>
      <c r="DZF75" s="410"/>
      <c r="DZG75" s="411"/>
      <c r="DZH75" s="412"/>
      <c r="DZI75" s="406"/>
      <c r="DZJ75" s="407"/>
      <c r="DZK75" s="408"/>
      <c r="DZL75" s="409"/>
      <c r="DZM75" s="410"/>
      <c r="DZN75" s="411"/>
      <c r="DZO75" s="412"/>
      <c r="DZP75" s="406"/>
      <c r="DZQ75" s="407"/>
      <c r="DZR75" s="408"/>
      <c r="DZS75" s="409"/>
      <c r="DZT75" s="410"/>
      <c r="DZU75" s="411"/>
      <c r="DZV75" s="412"/>
      <c r="DZW75" s="406"/>
      <c r="DZX75" s="407"/>
      <c r="DZY75" s="408"/>
      <c r="DZZ75" s="409"/>
      <c r="EAA75" s="410"/>
      <c r="EAB75" s="411"/>
      <c r="EAC75" s="412"/>
      <c r="EAD75" s="406"/>
      <c r="EAE75" s="407"/>
      <c r="EAF75" s="408"/>
      <c r="EAG75" s="409"/>
      <c r="EAH75" s="410"/>
      <c r="EAI75" s="411"/>
      <c r="EAJ75" s="412"/>
      <c r="EAK75" s="406"/>
      <c r="EAL75" s="407"/>
      <c r="EAM75" s="408"/>
      <c r="EAN75" s="409"/>
      <c r="EAO75" s="410"/>
      <c r="EAP75" s="411"/>
      <c r="EAQ75" s="412"/>
      <c r="EAR75" s="406"/>
      <c r="EAS75" s="407"/>
      <c r="EAT75" s="408"/>
      <c r="EAU75" s="409"/>
      <c r="EAV75" s="410"/>
      <c r="EAW75" s="411"/>
      <c r="EAX75" s="412"/>
      <c r="EAY75" s="406"/>
      <c r="EAZ75" s="407"/>
      <c r="EBA75" s="408"/>
      <c r="EBB75" s="409"/>
      <c r="EBC75" s="410"/>
      <c r="EBD75" s="411"/>
      <c r="EBE75" s="412"/>
      <c r="EBF75" s="406"/>
      <c r="EBG75" s="407"/>
      <c r="EBH75" s="408"/>
      <c r="EBI75" s="409"/>
      <c r="EBJ75" s="410"/>
      <c r="EBK75" s="411"/>
      <c r="EBL75" s="412"/>
      <c r="EBM75" s="406"/>
      <c r="EBN75" s="407"/>
      <c r="EBO75" s="408"/>
      <c r="EBP75" s="409"/>
      <c r="EBQ75" s="410"/>
      <c r="EBR75" s="411"/>
      <c r="EBS75" s="412"/>
      <c r="EBT75" s="406"/>
      <c r="EBU75" s="407"/>
      <c r="EBV75" s="408"/>
      <c r="EBW75" s="409"/>
      <c r="EBX75" s="410"/>
      <c r="EBY75" s="411"/>
      <c r="EBZ75" s="412"/>
      <c r="ECA75" s="406"/>
      <c r="ECB75" s="407"/>
      <c r="ECC75" s="408"/>
      <c r="ECD75" s="409"/>
      <c r="ECE75" s="410"/>
      <c r="ECF75" s="411"/>
      <c r="ECG75" s="412"/>
      <c r="ECH75" s="406"/>
      <c r="ECI75" s="407"/>
      <c r="ECJ75" s="408"/>
      <c r="ECK75" s="409"/>
      <c r="ECL75" s="410"/>
      <c r="ECM75" s="411"/>
      <c r="ECN75" s="412"/>
      <c r="ECO75" s="406"/>
      <c r="ECP75" s="407"/>
      <c r="ECQ75" s="408"/>
      <c r="ECR75" s="409"/>
      <c r="ECS75" s="410"/>
      <c r="ECT75" s="411"/>
      <c r="ECU75" s="412"/>
      <c r="ECV75" s="406"/>
      <c r="ECW75" s="407"/>
      <c r="ECX75" s="408"/>
      <c r="ECY75" s="409"/>
      <c r="ECZ75" s="410"/>
      <c r="EDA75" s="411"/>
      <c r="EDB75" s="412"/>
      <c r="EDC75" s="406"/>
      <c r="EDD75" s="407"/>
      <c r="EDE75" s="408"/>
      <c r="EDF75" s="409"/>
      <c r="EDG75" s="410"/>
      <c r="EDH75" s="411"/>
      <c r="EDI75" s="412"/>
      <c r="EDJ75" s="406"/>
      <c r="EDK75" s="407"/>
      <c r="EDL75" s="408"/>
      <c r="EDM75" s="409"/>
      <c r="EDN75" s="410"/>
      <c r="EDO75" s="411"/>
      <c r="EDP75" s="412"/>
      <c r="EDQ75" s="406"/>
      <c r="EDR75" s="407"/>
      <c r="EDS75" s="408"/>
      <c r="EDT75" s="409"/>
      <c r="EDU75" s="410"/>
      <c r="EDV75" s="411"/>
      <c r="EDW75" s="412"/>
      <c r="EDX75" s="406"/>
      <c r="EDY75" s="407"/>
      <c r="EDZ75" s="408"/>
      <c r="EEA75" s="409"/>
      <c r="EEB75" s="410"/>
      <c r="EEC75" s="411"/>
      <c r="EED75" s="412"/>
      <c r="EEE75" s="406"/>
      <c r="EEF75" s="407"/>
      <c r="EEG75" s="408"/>
      <c r="EEH75" s="409"/>
      <c r="EEI75" s="410"/>
      <c r="EEJ75" s="411"/>
      <c r="EEK75" s="412"/>
      <c r="EEL75" s="406"/>
      <c r="EEM75" s="407"/>
      <c r="EEN75" s="408"/>
      <c r="EEO75" s="409"/>
      <c r="EEP75" s="410"/>
      <c r="EEQ75" s="411"/>
      <c r="EER75" s="412"/>
      <c r="EES75" s="406"/>
      <c r="EET75" s="407"/>
      <c r="EEU75" s="408"/>
      <c r="EEV75" s="409"/>
      <c r="EEW75" s="410"/>
      <c r="EEX75" s="411"/>
      <c r="EEY75" s="412"/>
      <c r="EEZ75" s="406"/>
      <c r="EFA75" s="407"/>
      <c r="EFB75" s="408"/>
      <c r="EFC75" s="409"/>
      <c r="EFD75" s="410"/>
      <c r="EFE75" s="411"/>
      <c r="EFF75" s="412"/>
      <c r="EFG75" s="406"/>
      <c r="EFH75" s="407"/>
      <c r="EFI75" s="408"/>
      <c r="EFJ75" s="409"/>
      <c r="EFK75" s="410"/>
      <c r="EFL75" s="411"/>
      <c r="EFM75" s="412"/>
      <c r="EFN75" s="406"/>
      <c r="EFO75" s="407"/>
      <c r="EFP75" s="408"/>
      <c r="EFQ75" s="409"/>
      <c r="EFR75" s="410"/>
      <c r="EFS75" s="411"/>
      <c r="EFT75" s="412"/>
      <c r="EFU75" s="406"/>
      <c r="EFV75" s="407"/>
      <c r="EFW75" s="408"/>
      <c r="EFX75" s="409"/>
      <c r="EFY75" s="410"/>
      <c r="EFZ75" s="411"/>
      <c r="EGA75" s="412"/>
      <c r="EGB75" s="406"/>
      <c r="EGC75" s="407"/>
      <c r="EGD75" s="408"/>
      <c r="EGE75" s="409"/>
      <c r="EGF75" s="410"/>
      <c r="EGG75" s="411"/>
      <c r="EGH75" s="412"/>
      <c r="EGI75" s="406"/>
      <c r="EGJ75" s="407"/>
      <c r="EGK75" s="408"/>
      <c r="EGL75" s="409"/>
      <c r="EGM75" s="410"/>
      <c r="EGN75" s="411"/>
      <c r="EGO75" s="412"/>
      <c r="EGP75" s="406"/>
      <c r="EGQ75" s="407"/>
      <c r="EGR75" s="408"/>
      <c r="EGS75" s="409"/>
      <c r="EGT75" s="410"/>
      <c r="EGU75" s="411"/>
      <c r="EGV75" s="412"/>
      <c r="EGW75" s="406"/>
      <c r="EGX75" s="407"/>
      <c r="EGY75" s="408"/>
      <c r="EGZ75" s="409"/>
      <c r="EHA75" s="410"/>
      <c r="EHB75" s="411"/>
      <c r="EHC75" s="412"/>
      <c r="EHD75" s="406"/>
      <c r="EHE75" s="407"/>
      <c r="EHF75" s="408"/>
      <c r="EHG75" s="409"/>
      <c r="EHH75" s="410"/>
      <c r="EHI75" s="411"/>
      <c r="EHJ75" s="412"/>
      <c r="EHK75" s="406"/>
      <c r="EHL75" s="407"/>
      <c r="EHM75" s="408"/>
      <c r="EHN75" s="409"/>
      <c r="EHO75" s="410"/>
      <c r="EHP75" s="411"/>
      <c r="EHQ75" s="412"/>
      <c r="EHR75" s="406"/>
      <c r="EHS75" s="407"/>
      <c r="EHT75" s="408"/>
      <c r="EHU75" s="409"/>
      <c r="EHV75" s="410"/>
      <c r="EHW75" s="411"/>
      <c r="EHX75" s="412"/>
      <c r="EHY75" s="406"/>
      <c r="EHZ75" s="407"/>
      <c r="EIA75" s="408"/>
      <c r="EIB75" s="409"/>
      <c r="EIC75" s="410"/>
      <c r="EID75" s="411"/>
      <c r="EIE75" s="412"/>
      <c r="EIF75" s="406"/>
      <c r="EIG75" s="407"/>
      <c r="EIH75" s="408"/>
      <c r="EII75" s="409"/>
      <c r="EIJ75" s="410"/>
      <c r="EIK75" s="411"/>
      <c r="EIL75" s="412"/>
      <c r="EIM75" s="406"/>
      <c r="EIN75" s="407"/>
      <c r="EIO75" s="408"/>
      <c r="EIP75" s="409"/>
      <c r="EIQ75" s="410"/>
      <c r="EIR75" s="411"/>
      <c r="EIS75" s="412"/>
      <c r="EIT75" s="406"/>
      <c r="EIU75" s="407"/>
      <c r="EIV75" s="408"/>
      <c r="EIW75" s="409"/>
      <c r="EIX75" s="410"/>
      <c r="EIY75" s="411"/>
      <c r="EIZ75" s="412"/>
      <c r="EJA75" s="406"/>
      <c r="EJB75" s="407"/>
      <c r="EJC75" s="408"/>
      <c r="EJD75" s="409"/>
      <c r="EJE75" s="410"/>
      <c r="EJF75" s="411"/>
      <c r="EJG75" s="412"/>
      <c r="EJH75" s="406"/>
      <c r="EJI75" s="407"/>
      <c r="EJJ75" s="408"/>
      <c r="EJK75" s="409"/>
      <c r="EJL75" s="410"/>
      <c r="EJM75" s="411"/>
      <c r="EJN75" s="412"/>
      <c r="EJO75" s="406"/>
      <c r="EJP75" s="407"/>
      <c r="EJQ75" s="408"/>
      <c r="EJR75" s="409"/>
      <c r="EJS75" s="410"/>
      <c r="EJT75" s="411"/>
      <c r="EJU75" s="412"/>
      <c r="EJV75" s="406"/>
      <c r="EJW75" s="407"/>
      <c r="EJX75" s="408"/>
      <c r="EJY75" s="409"/>
      <c r="EJZ75" s="410"/>
      <c r="EKA75" s="411"/>
      <c r="EKB75" s="412"/>
      <c r="EKC75" s="406"/>
      <c r="EKD75" s="407"/>
      <c r="EKE75" s="408"/>
      <c r="EKF75" s="409"/>
      <c r="EKG75" s="410"/>
      <c r="EKH75" s="411"/>
      <c r="EKI75" s="412"/>
      <c r="EKJ75" s="406"/>
      <c r="EKK75" s="407"/>
      <c r="EKL75" s="408"/>
      <c r="EKM75" s="409"/>
      <c r="EKN75" s="410"/>
      <c r="EKO75" s="411"/>
      <c r="EKP75" s="412"/>
      <c r="EKQ75" s="406"/>
      <c r="EKR75" s="407"/>
      <c r="EKS75" s="408"/>
      <c r="EKT75" s="409"/>
      <c r="EKU75" s="410"/>
      <c r="EKV75" s="411"/>
      <c r="EKW75" s="412"/>
      <c r="EKX75" s="406"/>
      <c r="EKY75" s="407"/>
      <c r="EKZ75" s="408"/>
      <c r="ELA75" s="409"/>
      <c r="ELB75" s="410"/>
      <c r="ELC75" s="411"/>
      <c r="ELD75" s="412"/>
      <c r="ELE75" s="406"/>
      <c r="ELF75" s="407"/>
      <c r="ELG75" s="408"/>
      <c r="ELH75" s="409"/>
      <c r="ELI75" s="410"/>
      <c r="ELJ75" s="411"/>
      <c r="ELK75" s="412"/>
      <c r="ELL75" s="406"/>
      <c r="ELM75" s="407"/>
      <c r="ELN75" s="408"/>
      <c r="ELO75" s="409"/>
      <c r="ELP75" s="410"/>
      <c r="ELQ75" s="411"/>
      <c r="ELR75" s="412"/>
      <c r="ELS75" s="406"/>
      <c r="ELT75" s="407"/>
      <c r="ELU75" s="408"/>
      <c r="ELV75" s="409"/>
      <c r="ELW75" s="410"/>
      <c r="ELX75" s="411"/>
      <c r="ELY75" s="412"/>
      <c r="ELZ75" s="406"/>
      <c r="EMA75" s="407"/>
      <c r="EMB75" s="408"/>
      <c r="EMC75" s="409"/>
      <c r="EMD75" s="410"/>
      <c r="EME75" s="411"/>
      <c r="EMF75" s="412"/>
      <c r="EMG75" s="406"/>
      <c r="EMH75" s="407"/>
      <c r="EMI75" s="408"/>
      <c r="EMJ75" s="409"/>
      <c r="EMK75" s="410"/>
      <c r="EML75" s="411"/>
      <c r="EMM75" s="412"/>
      <c r="EMN75" s="406"/>
      <c r="EMO75" s="407"/>
      <c r="EMP75" s="408"/>
      <c r="EMQ75" s="409"/>
      <c r="EMR75" s="410"/>
      <c r="EMS75" s="411"/>
      <c r="EMT75" s="412"/>
      <c r="EMU75" s="406"/>
      <c r="EMV75" s="407"/>
      <c r="EMW75" s="408"/>
      <c r="EMX75" s="409"/>
      <c r="EMY75" s="410"/>
      <c r="EMZ75" s="411"/>
      <c r="ENA75" s="412"/>
      <c r="ENB75" s="406"/>
      <c r="ENC75" s="407"/>
      <c r="END75" s="408"/>
      <c r="ENE75" s="409"/>
      <c r="ENF75" s="410"/>
      <c r="ENG75" s="411"/>
      <c r="ENH75" s="412"/>
      <c r="ENI75" s="406"/>
      <c r="ENJ75" s="407"/>
      <c r="ENK75" s="408"/>
      <c r="ENL75" s="409"/>
      <c r="ENM75" s="410"/>
      <c r="ENN75" s="411"/>
      <c r="ENO75" s="412"/>
      <c r="ENP75" s="406"/>
      <c r="ENQ75" s="407"/>
      <c r="ENR75" s="408"/>
      <c r="ENS75" s="409"/>
      <c r="ENT75" s="410"/>
      <c r="ENU75" s="411"/>
      <c r="ENV75" s="412"/>
      <c r="ENW75" s="406"/>
      <c r="ENX75" s="407"/>
      <c r="ENY75" s="408"/>
      <c r="ENZ75" s="409"/>
      <c r="EOA75" s="410"/>
      <c r="EOB75" s="411"/>
      <c r="EOC75" s="412"/>
      <c r="EOD75" s="406"/>
      <c r="EOE75" s="407"/>
      <c r="EOF75" s="408"/>
      <c r="EOG75" s="409"/>
      <c r="EOH75" s="410"/>
      <c r="EOI75" s="411"/>
      <c r="EOJ75" s="412"/>
      <c r="EOK75" s="406"/>
      <c r="EOL75" s="407"/>
      <c r="EOM75" s="408"/>
      <c r="EON75" s="409"/>
      <c r="EOO75" s="410"/>
      <c r="EOP75" s="411"/>
      <c r="EOQ75" s="412"/>
      <c r="EOR75" s="406"/>
      <c r="EOS75" s="407"/>
      <c r="EOT75" s="408"/>
      <c r="EOU75" s="409"/>
      <c r="EOV75" s="410"/>
      <c r="EOW75" s="411"/>
      <c r="EOX75" s="412"/>
      <c r="EOY75" s="406"/>
      <c r="EOZ75" s="407"/>
      <c r="EPA75" s="408"/>
      <c r="EPB75" s="409"/>
      <c r="EPC75" s="410"/>
      <c r="EPD75" s="411"/>
      <c r="EPE75" s="412"/>
      <c r="EPF75" s="406"/>
      <c r="EPG75" s="407"/>
      <c r="EPH75" s="408"/>
      <c r="EPI75" s="409"/>
      <c r="EPJ75" s="410"/>
      <c r="EPK75" s="411"/>
      <c r="EPL75" s="412"/>
      <c r="EPM75" s="406"/>
      <c r="EPN75" s="407"/>
      <c r="EPO75" s="408"/>
      <c r="EPP75" s="409"/>
      <c r="EPQ75" s="410"/>
      <c r="EPR75" s="411"/>
      <c r="EPS75" s="412"/>
      <c r="EPT75" s="406"/>
      <c r="EPU75" s="407"/>
      <c r="EPV75" s="408"/>
      <c r="EPW75" s="409"/>
      <c r="EPX75" s="410"/>
      <c r="EPY75" s="411"/>
      <c r="EPZ75" s="412"/>
      <c r="EQA75" s="406"/>
      <c r="EQB75" s="407"/>
      <c r="EQC75" s="408"/>
      <c r="EQD75" s="409"/>
      <c r="EQE75" s="410"/>
      <c r="EQF75" s="411"/>
      <c r="EQG75" s="412"/>
      <c r="EQH75" s="406"/>
      <c r="EQI75" s="407"/>
      <c r="EQJ75" s="408"/>
      <c r="EQK75" s="409"/>
      <c r="EQL75" s="410"/>
      <c r="EQM75" s="411"/>
      <c r="EQN75" s="412"/>
      <c r="EQO75" s="406"/>
      <c r="EQP75" s="407"/>
      <c r="EQQ75" s="408"/>
      <c r="EQR75" s="409"/>
      <c r="EQS75" s="410"/>
      <c r="EQT75" s="411"/>
      <c r="EQU75" s="412"/>
      <c r="EQV75" s="406"/>
      <c r="EQW75" s="407"/>
      <c r="EQX75" s="408"/>
      <c r="EQY75" s="409"/>
      <c r="EQZ75" s="410"/>
      <c r="ERA75" s="411"/>
      <c r="ERB75" s="412"/>
      <c r="ERC75" s="406"/>
      <c r="ERD75" s="407"/>
      <c r="ERE75" s="408"/>
      <c r="ERF75" s="409"/>
      <c r="ERG75" s="410"/>
      <c r="ERH75" s="411"/>
      <c r="ERI75" s="412"/>
      <c r="ERJ75" s="406"/>
      <c r="ERK75" s="407"/>
      <c r="ERL75" s="408"/>
      <c r="ERM75" s="409"/>
      <c r="ERN75" s="410"/>
      <c r="ERO75" s="411"/>
      <c r="ERP75" s="412"/>
      <c r="ERQ75" s="406"/>
      <c r="ERR75" s="407"/>
      <c r="ERS75" s="408"/>
      <c r="ERT75" s="409"/>
      <c r="ERU75" s="410"/>
      <c r="ERV75" s="411"/>
      <c r="ERW75" s="412"/>
      <c r="ERX75" s="406"/>
      <c r="ERY75" s="407"/>
      <c r="ERZ75" s="408"/>
      <c r="ESA75" s="409"/>
      <c r="ESB75" s="410"/>
      <c r="ESC75" s="411"/>
      <c r="ESD75" s="412"/>
      <c r="ESE75" s="406"/>
      <c r="ESF75" s="407"/>
      <c r="ESG75" s="408"/>
      <c r="ESH75" s="409"/>
      <c r="ESI75" s="410"/>
      <c r="ESJ75" s="411"/>
      <c r="ESK75" s="412"/>
      <c r="ESL75" s="406"/>
      <c r="ESM75" s="407"/>
      <c r="ESN75" s="408"/>
      <c r="ESO75" s="409"/>
      <c r="ESP75" s="410"/>
      <c r="ESQ75" s="411"/>
      <c r="ESR75" s="412"/>
      <c r="ESS75" s="406"/>
      <c r="EST75" s="407"/>
      <c r="ESU75" s="408"/>
      <c r="ESV75" s="409"/>
      <c r="ESW75" s="410"/>
      <c r="ESX75" s="411"/>
      <c r="ESY75" s="412"/>
      <c r="ESZ75" s="406"/>
      <c r="ETA75" s="407"/>
      <c r="ETB75" s="408"/>
      <c r="ETC75" s="409"/>
      <c r="ETD75" s="410"/>
      <c r="ETE75" s="411"/>
      <c r="ETF75" s="412"/>
      <c r="ETG75" s="406"/>
      <c r="ETH75" s="407"/>
      <c r="ETI75" s="408"/>
      <c r="ETJ75" s="409"/>
      <c r="ETK75" s="410"/>
      <c r="ETL75" s="411"/>
      <c r="ETM75" s="412"/>
      <c r="ETN75" s="406"/>
      <c r="ETO75" s="407"/>
      <c r="ETP75" s="408"/>
      <c r="ETQ75" s="409"/>
      <c r="ETR75" s="410"/>
      <c r="ETS75" s="411"/>
      <c r="ETT75" s="412"/>
      <c r="ETU75" s="406"/>
      <c r="ETV75" s="407"/>
      <c r="ETW75" s="408"/>
      <c r="ETX75" s="409"/>
      <c r="ETY75" s="410"/>
      <c r="ETZ75" s="411"/>
      <c r="EUA75" s="412"/>
      <c r="EUB75" s="406"/>
      <c r="EUC75" s="407"/>
      <c r="EUD75" s="408"/>
      <c r="EUE75" s="409"/>
      <c r="EUF75" s="410"/>
      <c r="EUG75" s="411"/>
      <c r="EUH75" s="412"/>
      <c r="EUI75" s="406"/>
      <c r="EUJ75" s="407"/>
      <c r="EUK75" s="408"/>
      <c r="EUL75" s="409"/>
      <c r="EUM75" s="410"/>
      <c r="EUN75" s="411"/>
      <c r="EUO75" s="412"/>
      <c r="EUP75" s="406"/>
      <c r="EUQ75" s="407"/>
      <c r="EUR75" s="408"/>
      <c r="EUS75" s="409"/>
      <c r="EUT75" s="410"/>
      <c r="EUU75" s="411"/>
      <c r="EUV75" s="412"/>
      <c r="EUW75" s="406"/>
      <c r="EUX75" s="407"/>
      <c r="EUY75" s="408"/>
      <c r="EUZ75" s="409"/>
      <c r="EVA75" s="410"/>
      <c r="EVB75" s="411"/>
      <c r="EVC75" s="412"/>
      <c r="EVD75" s="406"/>
      <c r="EVE75" s="407"/>
      <c r="EVF75" s="408"/>
      <c r="EVG75" s="409"/>
      <c r="EVH75" s="410"/>
      <c r="EVI75" s="411"/>
      <c r="EVJ75" s="412"/>
      <c r="EVK75" s="406"/>
      <c r="EVL75" s="407"/>
      <c r="EVM75" s="408"/>
      <c r="EVN75" s="409"/>
      <c r="EVO75" s="410"/>
      <c r="EVP75" s="411"/>
      <c r="EVQ75" s="412"/>
      <c r="EVR75" s="406"/>
      <c r="EVS75" s="407"/>
      <c r="EVT75" s="408"/>
      <c r="EVU75" s="409"/>
      <c r="EVV75" s="410"/>
      <c r="EVW75" s="411"/>
      <c r="EVX75" s="412"/>
      <c r="EVY75" s="406"/>
      <c r="EVZ75" s="407"/>
      <c r="EWA75" s="408"/>
      <c r="EWB75" s="409"/>
      <c r="EWC75" s="410"/>
      <c r="EWD75" s="411"/>
      <c r="EWE75" s="412"/>
      <c r="EWF75" s="406"/>
      <c r="EWG75" s="407"/>
      <c r="EWH75" s="408"/>
      <c r="EWI75" s="409"/>
      <c r="EWJ75" s="410"/>
      <c r="EWK75" s="411"/>
      <c r="EWL75" s="412"/>
      <c r="EWM75" s="406"/>
      <c r="EWN75" s="407"/>
      <c r="EWO75" s="408"/>
      <c r="EWP75" s="409"/>
      <c r="EWQ75" s="410"/>
      <c r="EWR75" s="411"/>
      <c r="EWS75" s="412"/>
      <c r="EWT75" s="406"/>
      <c r="EWU75" s="407"/>
      <c r="EWV75" s="408"/>
      <c r="EWW75" s="409"/>
      <c r="EWX75" s="410"/>
      <c r="EWY75" s="411"/>
      <c r="EWZ75" s="412"/>
      <c r="EXA75" s="406"/>
      <c r="EXB75" s="407"/>
      <c r="EXC75" s="408"/>
      <c r="EXD75" s="409"/>
      <c r="EXE75" s="410"/>
      <c r="EXF75" s="411"/>
      <c r="EXG75" s="412"/>
      <c r="EXH75" s="406"/>
      <c r="EXI75" s="407"/>
      <c r="EXJ75" s="408"/>
      <c r="EXK75" s="409"/>
      <c r="EXL75" s="410"/>
      <c r="EXM75" s="411"/>
      <c r="EXN75" s="412"/>
      <c r="EXO75" s="406"/>
      <c r="EXP75" s="407"/>
      <c r="EXQ75" s="408"/>
      <c r="EXR75" s="409"/>
      <c r="EXS75" s="410"/>
      <c r="EXT75" s="411"/>
      <c r="EXU75" s="412"/>
      <c r="EXV75" s="406"/>
      <c r="EXW75" s="407"/>
      <c r="EXX75" s="408"/>
      <c r="EXY75" s="409"/>
      <c r="EXZ75" s="410"/>
      <c r="EYA75" s="411"/>
      <c r="EYB75" s="412"/>
      <c r="EYC75" s="406"/>
      <c r="EYD75" s="407"/>
      <c r="EYE75" s="408"/>
      <c r="EYF75" s="409"/>
      <c r="EYG75" s="410"/>
      <c r="EYH75" s="411"/>
      <c r="EYI75" s="412"/>
      <c r="EYJ75" s="406"/>
      <c r="EYK75" s="407"/>
      <c r="EYL75" s="408"/>
      <c r="EYM75" s="409"/>
      <c r="EYN75" s="410"/>
      <c r="EYO75" s="411"/>
      <c r="EYP75" s="412"/>
      <c r="EYQ75" s="406"/>
      <c r="EYR75" s="407"/>
      <c r="EYS75" s="408"/>
      <c r="EYT75" s="409"/>
      <c r="EYU75" s="410"/>
      <c r="EYV75" s="411"/>
      <c r="EYW75" s="412"/>
      <c r="EYX75" s="406"/>
      <c r="EYY75" s="407"/>
      <c r="EYZ75" s="408"/>
      <c r="EZA75" s="409"/>
      <c r="EZB75" s="410"/>
      <c r="EZC75" s="411"/>
      <c r="EZD75" s="412"/>
      <c r="EZE75" s="406"/>
      <c r="EZF75" s="407"/>
      <c r="EZG75" s="408"/>
      <c r="EZH75" s="409"/>
      <c r="EZI75" s="410"/>
      <c r="EZJ75" s="411"/>
      <c r="EZK75" s="412"/>
      <c r="EZL75" s="406"/>
      <c r="EZM75" s="407"/>
      <c r="EZN75" s="408"/>
      <c r="EZO75" s="409"/>
      <c r="EZP75" s="410"/>
      <c r="EZQ75" s="411"/>
      <c r="EZR75" s="412"/>
      <c r="EZS75" s="406"/>
      <c r="EZT75" s="407"/>
      <c r="EZU75" s="408"/>
      <c r="EZV75" s="409"/>
      <c r="EZW75" s="410"/>
      <c r="EZX75" s="411"/>
      <c r="EZY75" s="412"/>
      <c r="EZZ75" s="406"/>
      <c r="FAA75" s="407"/>
      <c r="FAB75" s="408"/>
      <c r="FAC75" s="409"/>
      <c r="FAD75" s="410"/>
      <c r="FAE75" s="411"/>
      <c r="FAF75" s="412"/>
      <c r="FAG75" s="406"/>
      <c r="FAH75" s="407"/>
      <c r="FAI75" s="408"/>
      <c r="FAJ75" s="409"/>
      <c r="FAK75" s="410"/>
      <c r="FAL75" s="411"/>
      <c r="FAM75" s="412"/>
      <c r="FAN75" s="406"/>
      <c r="FAO75" s="407"/>
      <c r="FAP75" s="408"/>
      <c r="FAQ75" s="409"/>
      <c r="FAR75" s="410"/>
      <c r="FAS75" s="411"/>
      <c r="FAT75" s="412"/>
      <c r="FAU75" s="406"/>
      <c r="FAV75" s="407"/>
      <c r="FAW75" s="408"/>
      <c r="FAX75" s="409"/>
      <c r="FAY75" s="410"/>
      <c r="FAZ75" s="411"/>
      <c r="FBA75" s="412"/>
      <c r="FBB75" s="406"/>
      <c r="FBC75" s="407"/>
      <c r="FBD75" s="408"/>
      <c r="FBE75" s="409"/>
      <c r="FBF75" s="410"/>
      <c r="FBG75" s="411"/>
      <c r="FBH75" s="412"/>
      <c r="FBI75" s="406"/>
      <c r="FBJ75" s="407"/>
      <c r="FBK75" s="408"/>
      <c r="FBL75" s="409"/>
      <c r="FBM75" s="410"/>
      <c r="FBN75" s="411"/>
      <c r="FBO75" s="412"/>
      <c r="FBP75" s="406"/>
      <c r="FBQ75" s="407"/>
      <c r="FBR75" s="408"/>
      <c r="FBS75" s="409"/>
      <c r="FBT75" s="410"/>
      <c r="FBU75" s="411"/>
      <c r="FBV75" s="412"/>
      <c r="FBW75" s="406"/>
      <c r="FBX75" s="407"/>
      <c r="FBY75" s="408"/>
      <c r="FBZ75" s="409"/>
      <c r="FCA75" s="410"/>
      <c r="FCB75" s="411"/>
      <c r="FCC75" s="412"/>
      <c r="FCD75" s="406"/>
      <c r="FCE75" s="407"/>
      <c r="FCF75" s="408"/>
      <c r="FCG75" s="409"/>
      <c r="FCH75" s="410"/>
      <c r="FCI75" s="411"/>
      <c r="FCJ75" s="412"/>
      <c r="FCK75" s="406"/>
      <c r="FCL75" s="407"/>
      <c r="FCM75" s="408"/>
      <c r="FCN75" s="409"/>
      <c r="FCO75" s="410"/>
      <c r="FCP75" s="411"/>
      <c r="FCQ75" s="412"/>
      <c r="FCR75" s="406"/>
      <c r="FCS75" s="407"/>
      <c r="FCT75" s="408"/>
      <c r="FCU75" s="409"/>
      <c r="FCV75" s="410"/>
      <c r="FCW75" s="411"/>
      <c r="FCX75" s="412"/>
      <c r="FCY75" s="406"/>
      <c r="FCZ75" s="407"/>
      <c r="FDA75" s="408"/>
      <c r="FDB75" s="409"/>
      <c r="FDC75" s="410"/>
      <c r="FDD75" s="411"/>
      <c r="FDE75" s="412"/>
      <c r="FDF75" s="406"/>
      <c r="FDG75" s="407"/>
      <c r="FDH75" s="408"/>
      <c r="FDI75" s="409"/>
      <c r="FDJ75" s="410"/>
      <c r="FDK75" s="411"/>
      <c r="FDL75" s="412"/>
      <c r="FDM75" s="406"/>
      <c r="FDN75" s="407"/>
      <c r="FDO75" s="408"/>
      <c r="FDP75" s="409"/>
      <c r="FDQ75" s="410"/>
      <c r="FDR75" s="411"/>
      <c r="FDS75" s="412"/>
      <c r="FDT75" s="406"/>
      <c r="FDU75" s="407"/>
      <c r="FDV75" s="408"/>
      <c r="FDW75" s="409"/>
      <c r="FDX75" s="410"/>
      <c r="FDY75" s="411"/>
      <c r="FDZ75" s="412"/>
      <c r="FEA75" s="406"/>
      <c r="FEB75" s="407"/>
      <c r="FEC75" s="408"/>
      <c r="FED75" s="409"/>
      <c r="FEE75" s="410"/>
      <c r="FEF75" s="411"/>
      <c r="FEG75" s="412"/>
      <c r="FEH75" s="406"/>
      <c r="FEI75" s="407"/>
      <c r="FEJ75" s="408"/>
      <c r="FEK75" s="409"/>
      <c r="FEL75" s="410"/>
      <c r="FEM75" s="411"/>
      <c r="FEN75" s="412"/>
      <c r="FEO75" s="406"/>
      <c r="FEP75" s="407"/>
      <c r="FEQ75" s="408"/>
      <c r="FER75" s="409"/>
      <c r="FES75" s="410"/>
      <c r="FET75" s="411"/>
      <c r="FEU75" s="412"/>
      <c r="FEV75" s="406"/>
      <c r="FEW75" s="407"/>
      <c r="FEX75" s="408"/>
      <c r="FEY75" s="409"/>
      <c r="FEZ75" s="410"/>
      <c r="FFA75" s="411"/>
      <c r="FFB75" s="412"/>
      <c r="FFC75" s="406"/>
      <c r="FFD75" s="407"/>
      <c r="FFE75" s="408"/>
      <c r="FFF75" s="409"/>
      <c r="FFG75" s="410"/>
      <c r="FFH75" s="411"/>
      <c r="FFI75" s="412"/>
      <c r="FFJ75" s="406"/>
      <c r="FFK75" s="407"/>
      <c r="FFL75" s="408"/>
      <c r="FFM75" s="409"/>
      <c r="FFN75" s="410"/>
      <c r="FFO75" s="411"/>
      <c r="FFP75" s="412"/>
      <c r="FFQ75" s="406"/>
      <c r="FFR75" s="407"/>
      <c r="FFS75" s="408"/>
      <c r="FFT75" s="409"/>
      <c r="FFU75" s="410"/>
      <c r="FFV75" s="411"/>
      <c r="FFW75" s="412"/>
      <c r="FFX75" s="406"/>
      <c r="FFY75" s="407"/>
      <c r="FFZ75" s="408"/>
      <c r="FGA75" s="409"/>
      <c r="FGB75" s="410"/>
      <c r="FGC75" s="411"/>
      <c r="FGD75" s="412"/>
      <c r="FGE75" s="406"/>
      <c r="FGF75" s="407"/>
      <c r="FGG75" s="408"/>
      <c r="FGH75" s="409"/>
      <c r="FGI75" s="410"/>
      <c r="FGJ75" s="411"/>
      <c r="FGK75" s="412"/>
      <c r="FGL75" s="406"/>
      <c r="FGM75" s="407"/>
      <c r="FGN75" s="408"/>
      <c r="FGO75" s="409"/>
      <c r="FGP75" s="410"/>
      <c r="FGQ75" s="411"/>
      <c r="FGR75" s="412"/>
      <c r="FGS75" s="406"/>
      <c r="FGT75" s="407"/>
      <c r="FGU75" s="408"/>
      <c r="FGV75" s="409"/>
      <c r="FGW75" s="410"/>
      <c r="FGX75" s="411"/>
      <c r="FGY75" s="412"/>
      <c r="FGZ75" s="406"/>
      <c r="FHA75" s="407"/>
      <c r="FHB75" s="408"/>
      <c r="FHC75" s="409"/>
      <c r="FHD75" s="410"/>
      <c r="FHE75" s="411"/>
      <c r="FHF75" s="412"/>
      <c r="FHG75" s="406"/>
      <c r="FHH75" s="407"/>
      <c r="FHI75" s="408"/>
      <c r="FHJ75" s="409"/>
      <c r="FHK75" s="410"/>
      <c r="FHL75" s="411"/>
      <c r="FHM75" s="412"/>
      <c r="FHN75" s="406"/>
      <c r="FHO75" s="407"/>
      <c r="FHP75" s="408"/>
      <c r="FHQ75" s="409"/>
      <c r="FHR75" s="410"/>
      <c r="FHS75" s="411"/>
      <c r="FHT75" s="412"/>
      <c r="FHU75" s="406"/>
      <c r="FHV75" s="407"/>
      <c r="FHW75" s="408"/>
      <c r="FHX75" s="409"/>
      <c r="FHY75" s="410"/>
      <c r="FHZ75" s="411"/>
      <c r="FIA75" s="412"/>
      <c r="FIB75" s="406"/>
      <c r="FIC75" s="407"/>
      <c r="FID75" s="408"/>
      <c r="FIE75" s="409"/>
      <c r="FIF75" s="410"/>
      <c r="FIG75" s="411"/>
      <c r="FIH75" s="412"/>
      <c r="FII75" s="406"/>
      <c r="FIJ75" s="407"/>
      <c r="FIK75" s="408"/>
      <c r="FIL75" s="409"/>
      <c r="FIM75" s="410"/>
      <c r="FIN75" s="411"/>
      <c r="FIO75" s="412"/>
      <c r="FIP75" s="406"/>
      <c r="FIQ75" s="407"/>
      <c r="FIR75" s="408"/>
      <c r="FIS75" s="409"/>
      <c r="FIT75" s="410"/>
      <c r="FIU75" s="411"/>
      <c r="FIV75" s="412"/>
      <c r="FIW75" s="406"/>
      <c r="FIX75" s="407"/>
      <c r="FIY75" s="408"/>
      <c r="FIZ75" s="409"/>
      <c r="FJA75" s="410"/>
      <c r="FJB75" s="411"/>
      <c r="FJC75" s="412"/>
      <c r="FJD75" s="406"/>
      <c r="FJE75" s="407"/>
      <c r="FJF75" s="408"/>
      <c r="FJG75" s="409"/>
      <c r="FJH75" s="410"/>
      <c r="FJI75" s="411"/>
      <c r="FJJ75" s="412"/>
      <c r="FJK75" s="406"/>
      <c r="FJL75" s="407"/>
      <c r="FJM75" s="408"/>
      <c r="FJN75" s="409"/>
      <c r="FJO75" s="410"/>
      <c r="FJP75" s="411"/>
      <c r="FJQ75" s="412"/>
      <c r="FJR75" s="406"/>
      <c r="FJS75" s="407"/>
      <c r="FJT75" s="408"/>
      <c r="FJU75" s="409"/>
      <c r="FJV75" s="410"/>
      <c r="FJW75" s="411"/>
      <c r="FJX75" s="412"/>
      <c r="FJY75" s="406"/>
      <c r="FJZ75" s="407"/>
      <c r="FKA75" s="408"/>
      <c r="FKB75" s="409"/>
      <c r="FKC75" s="410"/>
      <c r="FKD75" s="411"/>
      <c r="FKE75" s="412"/>
      <c r="FKF75" s="406"/>
      <c r="FKG75" s="407"/>
      <c r="FKH75" s="408"/>
      <c r="FKI75" s="409"/>
      <c r="FKJ75" s="410"/>
      <c r="FKK75" s="411"/>
      <c r="FKL75" s="412"/>
      <c r="FKM75" s="406"/>
      <c r="FKN75" s="407"/>
      <c r="FKO75" s="408"/>
      <c r="FKP75" s="409"/>
      <c r="FKQ75" s="410"/>
      <c r="FKR75" s="411"/>
      <c r="FKS75" s="412"/>
      <c r="FKT75" s="406"/>
      <c r="FKU75" s="407"/>
      <c r="FKV75" s="408"/>
      <c r="FKW75" s="409"/>
      <c r="FKX75" s="410"/>
      <c r="FKY75" s="411"/>
      <c r="FKZ75" s="412"/>
      <c r="FLA75" s="406"/>
      <c r="FLB75" s="407"/>
      <c r="FLC75" s="408"/>
      <c r="FLD75" s="409"/>
      <c r="FLE75" s="410"/>
      <c r="FLF75" s="411"/>
      <c r="FLG75" s="412"/>
      <c r="FLH75" s="406"/>
      <c r="FLI75" s="407"/>
      <c r="FLJ75" s="408"/>
      <c r="FLK75" s="409"/>
      <c r="FLL75" s="410"/>
      <c r="FLM75" s="411"/>
      <c r="FLN75" s="412"/>
      <c r="FLO75" s="406"/>
      <c r="FLP75" s="407"/>
      <c r="FLQ75" s="408"/>
      <c r="FLR75" s="409"/>
      <c r="FLS75" s="410"/>
      <c r="FLT75" s="411"/>
      <c r="FLU75" s="412"/>
      <c r="FLV75" s="406"/>
      <c r="FLW75" s="407"/>
      <c r="FLX75" s="408"/>
      <c r="FLY75" s="409"/>
      <c r="FLZ75" s="410"/>
      <c r="FMA75" s="411"/>
      <c r="FMB75" s="412"/>
      <c r="FMC75" s="406"/>
      <c r="FMD75" s="407"/>
      <c r="FME75" s="408"/>
      <c r="FMF75" s="409"/>
      <c r="FMG75" s="410"/>
      <c r="FMH75" s="411"/>
      <c r="FMI75" s="412"/>
      <c r="FMJ75" s="406"/>
      <c r="FMK75" s="407"/>
      <c r="FML75" s="408"/>
      <c r="FMM75" s="409"/>
      <c r="FMN75" s="410"/>
      <c r="FMO75" s="411"/>
      <c r="FMP75" s="412"/>
      <c r="FMQ75" s="406"/>
      <c r="FMR75" s="407"/>
      <c r="FMS75" s="408"/>
      <c r="FMT75" s="409"/>
      <c r="FMU75" s="410"/>
      <c r="FMV75" s="411"/>
      <c r="FMW75" s="412"/>
      <c r="FMX75" s="406"/>
      <c r="FMY75" s="407"/>
      <c r="FMZ75" s="408"/>
      <c r="FNA75" s="409"/>
      <c r="FNB75" s="410"/>
      <c r="FNC75" s="411"/>
      <c r="FND75" s="412"/>
      <c r="FNE75" s="406"/>
      <c r="FNF75" s="407"/>
      <c r="FNG75" s="408"/>
      <c r="FNH75" s="409"/>
      <c r="FNI75" s="410"/>
      <c r="FNJ75" s="411"/>
      <c r="FNK75" s="412"/>
      <c r="FNL75" s="406"/>
      <c r="FNM75" s="407"/>
      <c r="FNN75" s="408"/>
      <c r="FNO75" s="409"/>
      <c r="FNP75" s="410"/>
      <c r="FNQ75" s="411"/>
      <c r="FNR75" s="412"/>
      <c r="FNS75" s="406"/>
      <c r="FNT75" s="407"/>
      <c r="FNU75" s="408"/>
      <c r="FNV75" s="409"/>
      <c r="FNW75" s="410"/>
      <c r="FNX75" s="411"/>
      <c r="FNY75" s="412"/>
      <c r="FNZ75" s="406"/>
      <c r="FOA75" s="407"/>
      <c r="FOB75" s="408"/>
      <c r="FOC75" s="409"/>
      <c r="FOD75" s="410"/>
      <c r="FOE75" s="411"/>
      <c r="FOF75" s="412"/>
      <c r="FOG75" s="406"/>
      <c r="FOH75" s="407"/>
      <c r="FOI75" s="408"/>
      <c r="FOJ75" s="409"/>
      <c r="FOK75" s="410"/>
      <c r="FOL75" s="411"/>
      <c r="FOM75" s="412"/>
      <c r="FON75" s="406"/>
      <c r="FOO75" s="407"/>
      <c r="FOP75" s="408"/>
      <c r="FOQ75" s="409"/>
      <c r="FOR75" s="410"/>
      <c r="FOS75" s="411"/>
      <c r="FOT75" s="412"/>
      <c r="FOU75" s="406"/>
      <c r="FOV75" s="407"/>
      <c r="FOW75" s="408"/>
      <c r="FOX75" s="409"/>
      <c r="FOY75" s="410"/>
      <c r="FOZ75" s="411"/>
      <c r="FPA75" s="412"/>
      <c r="FPB75" s="406"/>
      <c r="FPC75" s="407"/>
      <c r="FPD75" s="408"/>
      <c r="FPE75" s="409"/>
      <c r="FPF75" s="410"/>
      <c r="FPG75" s="411"/>
      <c r="FPH75" s="412"/>
      <c r="FPI75" s="406"/>
      <c r="FPJ75" s="407"/>
      <c r="FPK75" s="408"/>
      <c r="FPL75" s="409"/>
      <c r="FPM75" s="410"/>
      <c r="FPN75" s="411"/>
      <c r="FPO75" s="412"/>
      <c r="FPP75" s="406"/>
      <c r="FPQ75" s="407"/>
      <c r="FPR75" s="408"/>
      <c r="FPS75" s="409"/>
      <c r="FPT75" s="410"/>
      <c r="FPU75" s="411"/>
      <c r="FPV75" s="412"/>
      <c r="FPW75" s="406"/>
      <c r="FPX75" s="407"/>
      <c r="FPY75" s="408"/>
      <c r="FPZ75" s="409"/>
      <c r="FQA75" s="410"/>
      <c r="FQB75" s="411"/>
      <c r="FQC75" s="412"/>
      <c r="FQD75" s="406"/>
      <c r="FQE75" s="407"/>
      <c r="FQF75" s="408"/>
      <c r="FQG75" s="409"/>
      <c r="FQH75" s="410"/>
      <c r="FQI75" s="411"/>
      <c r="FQJ75" s="412"/>
      <c r="FQK75" s="406"/>
      <c r="FQL75" s="407"/>
      <c r="FQM75" s="408"/>
      <c r="FQN75" s="409"/>
      <c r="FQO75" s="410"/>
      <c r="FQP75" s="411"/>
      <c r="FQQ75" s="412"/>
      <c r="FQR75" s="406"/>
      <c r="FQS75" s="407"/>
      <c r="FQT75" s="408"/>
      <c r="FQU75" s="409"/>
      <c r="FQV75" s="410"/>
      <c r="FQW75" s="411"/>
      <c r="FQX75" s="412"/>
      <c r="FQY75" s="406"/>
      <c r="FQZ75" s="407"/>
      <c r="FRA75" s="408"/>
      <c r="FRB75" s="409"/>
      <c r="FRC75" s="410"/>
      <c r="FRD75" s="411"/>
      <c r="FRE75" s="412"/>
      <c r="FRF75" s="406"/>
      <c r="FRG75" s="407"/>
      <c r="FRH75" s="408"/>
      <c r="FRI75" s="409"/>
      <c r="FRJ75" s="410"/>
      <c r="FRK75" s="411"/>
      <c r="FRL75" s="412"/>
      <c r="FRM75" s="406"/>
      <c r="FRN75" s="407"/>
      <c r="FRO75" s="408"/>
      <c r="FRP75" s="409"/>
      <c r="FRQ75" s="410"/>
      <c r="FRR75" s="411"/>
      <c r="FRS75" s="412"/>
      <c r="FRT75" s="406"/>
      <c r="FRU75" s="407"/>
      <c r="FRV75" s="408"/>
      <c r="FRW75" s="409"/>
      <c r="FRX75" s="410"/>
      <c r="FRY75" s="411"/>
      <c r="FRZ75" s="412"/>
      <c r="FSA75" s="406"/>
      <c r="FSB75" s="407"/>
      <c r="FSC75" s="408"/>
      <c r="FSD75" s="409"/>
      <c r="FSE75" s="410"/>
      <c r="FSF75" s="411"/>
      <c r="FSG75" s="412"/>
      <c r="FSH75" s="406"/>
      <c r="FSI75" s="407"/>
      <c r="FSJ75" s="408"/>
      <c r="FSK75" s="409"/>
      <c r="FSL75" s="410"/>
      <c r="FSM75" s="411"/>
      <c r="FSN75" s="412"/>
      <c r="FSO75" s="406"/>
      <c r="FSP75" s="407"/>
      <c r="FSQ75" s="408"/>
      <c r="FSR75" s="409"/>
      <c r="FSS75" s="410"/>
      <c r="FST75" s="411"/>
      <c r="FSU75" s="412"/>
      <c r="FSV75" s="406"/>
      <c r="FSW75" s="407"/>
      <c r="FSX75" s="408"/>
      <c r="FSY75" s="409"/>
      <c r="FSZ75" s="410"/>
      <c r="FTA75" s="411"/>
      <c r="FTB75" s="412"/>
      <c r="FTC75" s="406"/>
      <c r="FTD75" s="407"/>
      <c r="FTE75" s="408"/>
      <c r="FTF75" s="409"/>
      <c r="FTG75" s="410"/>
      <c r="FTH75" s="411"/>
      <c r="FTI75" s="412"/>
      <c r="FTJ75" s="406"/>
      <c r="FTK75" s="407"/>
      <c r="FTL75" s="408"/>
      <c r="FTM75" s="409"/>
      <c r="FTN75" s="410"/>
      <c r="FTO75" s="411"/>
      <c r="FTP75" s="412"/>
      <c r="FTQ75" s="406"/>
      <c r="FTR75" s="407"/>
      <c r="FTS75" s="408"/>
      <c r="FTT75" s="409"/>
      <c r="FTU75" s="410"/>
      <c r="FTV75" s="411"/>
      <c r="FTW75" s="412"/>
      <c r="FTX75" s="406"/>
      <c r="FTY75" s="407"/>
      <c r="FTZ75" s="408"/>
      <c r="FUA75" s="409"/>
      <c r="FUB75" s="410"/>
      <c r="FUC75" s="411"/>
      <c r="FUD75" s="412"/>
      <c r="FUE75" s="406"/>
      <c r="FUF75" s="407"/>
      <c r="FUG75" s="408"/>
      <c r="FUH75" s="409"/>
      <c r="FUI75" s="410"/>
      <c r="FUJ75" s="411"/>
      <c r="FUK75" s="412"/>
      <c r="FUL75" s="406"/>
      <c r="FUM75" s="407"/>
      <c r="FUN75" s="408"/>
      <c r="FUO75" s="409"/>
      <c r="FUP75" s="410"/>
      <c r="FUQ75" s="411"/>
      <c r="FUR75" s="412"/>
      <c r="FUS75" s="406"/>
      <c r="FUT75" s="407"/>
      <c r="FUU75" s="408"/>
      <c r="FUV75" s="409"/>
      <c r="FUW75" s="410"/>
      <c r="FUX75" s="411"/>
      <c r="FUY75" s="412"/>
      <c r="FUZ75" s="406"/>
      <c r="FVA75" s="407"/>
      <c r="FVB75" s="408"/>
      <c r="FVC75" s="409"/>
      <c r="FVD75" s="410"/>
      <c r="FVE75" s="411"/>
      <c r="FVF75" s="412"/>
      <c r="FVG75" s="406"/>
      <c r="FVH75" s="407"/>
      <c r="FVI75" s="408"/>
      <c r="FVJ75" s="409"/>
      <c r="FVK75" s="410"/>
      <c r="FVL75" s="411"/>
      <c r="FVM75" s="412"/>
      <c r="FVN75" s="406"/>
      <c r="FVO75" s="407"/>
      <c r="FVP75" s="408"/>
      <c r="FVQ75" s="409"/>
      <c r="FVR75" s="410"/>
      <c r="FVS75" s="411"/>
      <c r="FVT75" s="412"/>
      <c r="FVU75" s="406"/>
      <c r="FVV75" s="407"/>
      <c r="FVW75" s="408"/>
      <c r="FVX75" s="409"/>
      <c r="FVY75" s="410"/>
      <c r="FVZ75" s="411"/>
      <c r="FWA75" s="412"/>
      <c r="FWB75" s="406"/>
      <c r="FWC75" s="407"/>
      <c r="FWD75" s="408"/>
      <c r="FWE75" s="409"/>
      <c r="FWF75" s="410"/>
      <c r="FWG75" s="411"/>
      <c r="FWH75" s="412"/>
      <c r="FWI75" s="406"/>
      <c r="FWJ75" s="407"/>
      <c r="FWK75" s="408"/>
      <c r="FWL75" s="409"/>
      <c r="FWM75" s="410"/>
      <c r="FWN75" s="411"/>
      <c r="FWO75" s="412"/>
      <c r="FWP75" s="406"/>
      <c r="FWQ75" s="407"/>
      <c r="FWR75" s="408"/>
      <c r="FWS75" s="409"/>
      <c r="FWT75" s="410"/>
      <c r="FWU75" s="411"/>
      <c r="FWV75" s="412"/>
      <c r="FWW75" s="406"/>
      <c r="FWX75" s="407"/>
      <c r="FWY75" s="408"/>
      <c r="FWZ75" s="409"/>
      <c r="FXA75" s="410"/>
      <c r="FXB75" s="411"/>
      <c r="FXC75" s="412"/>
      <c r="FXD75" s="406"/>
      <c r="FXE75" s="407"/>
      <c r="FXF75" s="408"/>
      <c r="FXG75" s="409"/>
      <c r="FXH75" s="410"/>
      <c r="FXI75" s="411"/>
      <c r="FXJ75" s="412"/>
      <c r="FXK75" s="406"/>
      <c r="FXL75" s="407"/>
      <c r="FXM75" s="408"/>
      <c r="FXN75" s="409"/>
      <c r="FXO75" s="410"/>
      <c r="FXP75" s="411"/>
      <c r="FXQ75" s="412"/>
      <c r="FXR75" s="406"/>
      <c r="FXS75" s="407"/>
      <c r="FXT75" s="408"/>
      <c r="FXU75" s="409"/>
      <c r="FXV75" s="410"/>
      <c r="FXW75" s="411"/>
      <c r="FXX75" s="412"/>
      <c r="FXY75" s="406"/>
      <c r="FXZ75" s="407"/>
      <c r="FYA75" s="408"/>
      <c r="FYB75" s="409"/>
      <c r="FYC75" s="410"/>
      <c r="FYD75" s="411"/>
      <c r="FYE75" s="412"/>
      <c r="FYF75" s="406"/>
      <c r="FYG75" s="407"/>
      <c r="FYH75" s="408"/>
      <c r="FYI75" s="409"/>
      <c r="FYJ75" s="410"/>
      <c r="FYK75" s="411"/>
      <c r="FYL75" s="412"/>
      <c r="FYM75" s="406"/>
      <c r="FYN75" s="407"/>
      <c r="FYO75" s="408"/>
      <c r="FYP75" s="409"/>
      <c r="FYQ75" s="410"/>
      <c r="FYR75" s="411"/>
      <c r="FYS75" s="412"/>
      <c r="FYT75" s="406"/>
      <c r="FYU75" s="407"/>
      <c r="FYV75" s="408"/>
      <c r="FYW75" s="409"/>
      <c r="FYX75" s="410"/>
      <c r="FYY75" s="411"/>
      <c r="FYZ75" s="412"/>
      <c r="FZA75" s="406"/>
      <c r="FZB75" s="407"/>
      <c r="FZC75" s="408"/>
      <c r="FZD75" s="409"/>
      <c r="FZE75" s="410"/>
      <c r="FZF75" s="411"/>
      <c r="FZG75" s="412"/>
      <c r="FZH75" s="406"/>
      <c r="FZI75" s="407"/>
      <c r="FZJ75" s="408"/>
      <c r="FZK75" s="409"/>
      <c r="FZL75" s="410"/>
      <c r="FZM75" s="411"/>
      <c r="FZN75" s="412"/>
      <c r="FZO75" s="406"/>
      <c r="FZP75" s="407"/>
      <c r="FZQ75" s="408"/>
      <c r="FZR75" s="409"/>
      <c r="FZS75" s="410"/>
      <c r="FZT75" s="411"/>
      <c r="FZU75" s="412"/>
      <c r="FZV75" s="406"/>
      <c r="FZW75" s="407"/>
      <c r="FZX75" s="408"/>
      <c r="FZY75" s="409"/>
      <c r="FZZ75" s="410"/>
      <c r="GAA75" s="411"/>
      <c r="GAB75" s="412"/>
      <c r="GAC75" s="406"/>
      <c r="GAD75" s="407"/>
      <c r="GAE75" s="408"/>
      <c r="GAF75" s="409"/>
      <c r="GAG75" s="410"/>
      <c r="GAH75" s="411"/>
      <c r="GAI75" s="412"/>
      <c r="GAJ75" s="406"/>
      <c r="GAK75" s="407"/>
      <c r="GAL75" s="408"/>
      <c r="GAM75" s="409"/>
      <c r="GAN75" s="410"/>
      <c r="GAO75" s="411"/>
      <c r="GAP75" s="412"/>
      <c r="GAQ75" s="406"/>
      <c r="GAR75" s="407"/>
      <c r="GAS75" s="408"/>
      <c r="GAT75" s="409"/>
      <c r="GAU75" s="410"/>
      <c r="GAV75" s="411"/>
      <c r="GAW75" s="412"/>
      <c r="GAX75" s="406"/>
      <c r="GAY75" s="407"/>
      <c r="GAZ75" s="408"/>
      <c r="GBA75" s="409"/>
      <c r="GBB75" s="410"/>
      <c r="GBC75" s="411"/>
      <c r="GBD75" s="412"/>
      <c r="GBE75" s="406"/>
      <c r="GBF75" s="407"/>
      <c r="GBG75" s="408"/>
      <c r="GBH75" s="409"/>
      <c r="GBI75" s="410"/>
      <c r="GBJ75" s="411"/>
      <c r="GBK75" s="412"/>
      <c r="GBL75" s="406"/>
      <c r="GBM75" s="407"/>
      <c r="GBN75" s="408"/>
      <c r="GBO75" s="409"/>
      <c r="GBP75" s="410"/>
      <c r="GBQ75" s="411"/>
      <c r="GBR75" s="412"/>
      <c r="GBS75" s="406"/>
      <c r="GBT75" s="407"/>
      <c r="GBU75" s="408"/>
      <c r="GBV75" s="409"/>
      <c r="GBW75" s="410"/>
      <c r="GBX75" s="411"/>
      <c r="GBY75" s="412"/>
      <c r="GBZ75" s="406"/>
      <c r="GCA75" s="407"/>
      <c r="GCB75" s="408"/>
      <c r="GCC75" s="409"/>
      <c r="GCD75" s="410"/>
      <c r="GCE75" s="411"/>
      <c r="GCF75" s="412"/>
      <c r="GCG75" s="406"/>
      <c r="GCH75" s="407"/>
      <c r="GCI75" s="408"/>
      <c r="GCJ75" s="409"/>
      <c r="GCK75" s="410"/>
      <c r="GCL75" s="411"/>
      <c r="GCM75" s="412"/>
      <c r="GCN75" s="406"/>
      <c r="GCO75" s="407"/>
      <c r="GCP75" s="408"/>
      <c r="GCQ75" s="409"/>
      <c r="GCR75" s="410"/>
      <c r="GCS75" s="411"/>
      <c r="GCT75" s="412"/>
      <c r="GCU75" s="406"/>
      <c r="GCV75" s="407"/>
      <c r="GCW75" s="408"/>
      <c r="GCX75" s="409"/>
      <c r="GCY75" s="410"/>
      <c r="GCZ75" s="411"/>
      <c r="GDA75" s="412"/>
      <c r="GDB75" s="406"/>
      <c r="GDC75" s="407"/>
      <c r="GDD75" s="408"/>
      <c r="GDE75" s="409"/>
      <c r="GDF75" s="410"/>
      <c r="GDG75" s="411"/>
      <c r="GDH75" s="412"/>
      <c r="GDI75" s="406"/>
      <c r="GDJ75" s="407"/>
      <c r="GDK75" s="408"/>
      <c r="GDL75" s="409"/>
      <c r="GDM75" s="410"/>
      <c r="GDN75" s="411"/>
      <c r="GDO75" s="412"/>
      <c r="GDP75" s="406"/>
      <c r="GDQ75" s="407"/>
      <c r="GDR75" s="408"/>
      <c r="GDS75" s="409"/>
      <c r="GDT75" s="410"/>
      <c r="GDU75" s="411"/>
      <c r="GDV75" s="412"/>
      <c r="GDW75" s="406"/>
      <c r="GDX75" s="407"/>
      <c r="GDY75" s="408"/>
      <c r="GDZ75" s="409"/>
      <c r="GEA75" s="410"/>
      <c r="GEB75" s="411"/>
      <c r="GEC75" s="412"/>
      <c r="GED75" s="406"/>
      <c r="GEE75" s="407"/>
      <c r="GEF75" s="408"/>
      <c r="GEG75" s="409"/>
      <c r="GEH75" s="410"/>
      <c r="GEI75" s="411"/>
      <c r="GEJ75" s="412"/>
      <c r="GEK75" s="406"/>
      <c r="GEL75" s="407"/>
      <c r="GEM75" s="408"/>
      <c r="GEN75" s="409"/>
      <c r="GEO75" s="410"/>
      <c r="GEP75" s="411"/>
      <c r="GEQ75" s="412"/>
      <c r="GER75" s="406"/>
      <c r="GES75" s="407"/>
      <c r="GET75" s="408"/>
      <c r="GEU75" s="409"/>
      <c r="GEV75" s="410"/>
      <c r="GEW75" s="411"/>
      <c r="GEX75" s="412"/>
      <c r="GEY75" s="406"/>
      <c r="GEZ75" s="407"/>
      <c r="GFA75" s="408"/>
      <c r="GFB75" s="409"/>
      <c r="GFC75" s="410"/>
      <c r="GFD75" s="411"/>
      <c r="GFE75" s="412"/>
      <c r="GFF75" s="406"/>
      <c r="GFG75" s="407"/>
      <c r="GFH75" s="408"/>
      <c r="GFI75" s="409"/>
      <c r="GFJ75" s="410"/>
      <c r="GFK75" s="411"/>
      <c r="GFL75" s="412"/>
      <c r="GFM75" s="406"/>
      <c r="GFN75" s="407"/>
      <c r="GFO75" s="408"/>
      <c r="GFP75" s="409"/>
      <c r="GFQ75" s="410"/>
      <c r="GFR75" s="411"/>
      <c r="GFS75" s="412"/>
      <c r="GFT75" s="406"/>
      <c r="GFU75" s="407"/>
      <c r="GFV75" s="408"/>
      <c r="GFW75" s="409"/>
      <c r="GFX75" s="410"/>
      <c r="GFY75" s="411"/>
      <c r="GFZ75" s="412"/>
      <c r="GGA75" s="406"/>
      <c r="GGB75" s="407"/>
      <c r="GGC75" s="408"/>
      <c r="GGD75" s="409"/>
      <c r="GGE75" s="410"/>
      <c r="GGF75" s="411"/>
      <c r="GGG75" s="412"/>
      <c r="GGH75" s="406"/>
      <c r="GGI75" s="407"/>
      <c r="GGJ75" s="408"/>
      <c r="GGK75" s="409"/>
      <c r="GGL75" s="410"/>
      <c r="GGM75" s="411"/>
      <c r="GGN75" s="412"/>
      <c r="GGO75" s="406"/>
      <c r="GGP75" s="407"/>
      <c r="GGQ75" s="408"/>
      <c r="GGR75" s="409"/>
      <c r="GGS75" s="410"/>
      <c r="GGT75" s="411"/>
      <c r="GGU75" s="412"/>
      <c r="GGV75" s="406"/>
      <c r="GGW75" s="407"/>
      <c r="GGX75" s="408"/>
      <c r="GGY75" s="409"/>
      <c r="GGZ75" s="410"/>
      <c r="GHA75" s="411"/>
      <c r="GHB75" s="412"/>
      <c r="GHC75" s="406"/>
      <c r="GHD75" s="407"/>
      <c r="GHE75" s="408"/>
      <c r="GHF75" s="409"/>
      <c r="GHG75" s="410"/>
      <c r="GHH75" s="411"/>
      <c r="GHI75" s="412"/>
      <c r="GHJ75" s="406"/>
      <c r="GHK75" s="407"/>
      <c r="GHL75" s="408"/>
      <c r="GHM75" s="409"/>
      <c r="GHN75" s="410"/>
      <c r="GHO75" s="411"/>
      <c r="GHP75" s="412"/>
      <c r="GHQ75" s="406"/>
      <c r="GHR75" s="407"/>
      <c r="GHS75" s="408"/>
      <c r="GHT75" s="409"/>
      <c r="GHU75" s="410"/>
      <c r="GHV75" s="411"/>
      <c r="GHW75" s="412"/>
      <c r="GHX75" s="406"/>
      <c r="GHY75" s="407"/>
      <c r="GHZ75" s="408"/>
      <c r="GIA75" s="409"/>
      <c r="GIB75" s="410"/>
      <c r="GIC75" s="411"/>
      <c r="GID75" s="412"/>
      <c r="GIE75" s="406"/>
      <c r="GIF75" s="407"/>
      <c r="GIG75" s="408"/>
      <c r="GIH75" s="409"/>
      <c r="GII75" s="410"/>
      <c r="GIJ75" s="411"/>
      <c r="GIK75" s="412"/>
      <c r="GIL75" s="406"/>
      <c r="GIM75" s="407"/>
      <c r="GIN75" s="408"/>
      <c r="GIO75" s="409"/>
      <c r="GIP75" s="410"/>
      <c r="GIQ75" s="411"/>
      <c r="GIR75" s="412"/>
      <c r="GIS75" s="406"/>
      <c r="GIT75" s="407"/>
      <c r="GIU75" s="408"/>
      <c r="GIV75" s="409"/>
      <c r="GIW75" s="410"/>
      <c r="GIX75" s="411"/>
      <c r="GIY75" s="412"/>
      <c r="GIZ75" s="406"/>
      <c r="GJA75" s="407"/>
      <c r="GJB75" s="408"/>
      <c r="GJC75" s="409"/>
      <c r="GJD75" s="410"/>
      <c r="GJE75" s="411"/>
      <c r="GJF75" s="412"/>
      <c r="GJG75" s="406"/>
      <c r="GJH75" s="407"/>
      <c r="GJI75" s="408"/>
      <c r="GJJ75" s="409"/>
      <c r="GJK75" s="410"/>
      <c r="GJL75" s="411"/>
      <c r="GJM75" s="412"/>
      <c r="GJN75" s="406"/>
      <c r="GJO75" s="407"/>
      <c r="GJP75" s="408"/>
      <c r="GJQ75" s="409"/>
      <c r="GJR75" s="410"/>
      <c r="GJS75" s="411"/>
      <c r="GJT75" s="412"/>
      <c r="GJU75" s="406"/>
      <c r="GJV75" s="407"/>
      <c r="GJW75" s="408"/>
      <c r="GJX75" s="409"/>
      <c r="GJY75" s="410"/>
      <c r="GJZ75" s="411"/>
      <c r="GKA75" s="412"/>
      <c r="GKB75" s="406"/>
      <c r="GKC75" s="407"/>
      <c r="GKD75" s="408"/>
      <c r="GKE75" s="409"/>
      <c r="GKF75" s="410"/>
      <c r="GKG75" s="411"/>
      <c r="GKH75" s="412"/>
      <c r="GKI75" s="406"/>
      <c r="GKJ75" s="407"/>
      <c r="GKK75" s="408"/>
      <c r="GKL75" s="409"/>
      <c r="GKM75" s="410"/>
      <c r="GKN75" s="411"/>
      <c r="GKO75" s="412"/>
      <c r="GKP75" s="406"/>
      <c r="GKQ75" s="407"/>
      <c r="GKR75" s="408"/>
      <c r="GKS75" s="409"/>
      <c r="GKT75" s="410"/>
      <c r="GKU75" s="411"/>
      <c r="GKV75" s="412"/>
      <c r="GKW75" s="406"/>
      <c r="GKX75" s="407"/>
      <c r="GKY75" s="408"/>
      <c r="GKZ75" s="409"/>
      <c r="GLA75" s="410"/>
      <c r="GLB75" s="411"/>
      <c r="GLC75" s="412"/>
      <c r="GLD75" s="406"/>
      <c r="GLE75" s="407"/>
      <c r="GLF75" s="408"/>
      <c r="GLG75" s="409"/>
      <c r="GLH75" s="410"/>
      <c r="GLI75" s="411"/>
      <c r="GLJ75" s="412"/>
      <c r="GLK75" s="406"/>
      <c r="GLL75" s="407"/>
      <c r="GLM75" s="408"/>
      <c r="GLN75" s="409"/>
      <c r="GLO75" s="410"/>
      <c r="GLP75" s="411"/>
      <c r="GLQ75" s="412"/>
      <c r="GLR75" s="406"/>
      <c r="GLS75" s="407"/>
      <c r="GLT75" s="408"/>
      <c r="GLU75" s="409"/>
      <c r="GLV75" s="410"/>
      <c r="GLW75" s="411"/>
      <c r="GLX75" s="412"/>
      <c r="GLY75" s="406"/>
      <c r="GLZ75" s="407"/>
      <c r="GMA75" s="408"/>
      <c r="GMB75" s="409"/>
      <c r="GMC75" s="410"/>
      <c r="GMD75" s="411"/>
      <c r="GME75" s="412"/>
      <c r="GMF75" s="406"/>
      <c r="GMG75" s="407"/>
      <c r="GMH75" s="408"/>
      <c r="GMI75" s="409"/>
      <c r="GMJ75" s="410"/>
      <c r="GMK75" s="411"/>
      <c r="GML75" s="412"/>
      <c r="GMM75" s="406"/>
      <c r="GMN75" s="407"/>
      <c r="GMO75" s="408"/>
      <c r="GMP75" s="409"/>
      <c r="GMQ75" s="410"/>
      <c r="GMR75" s="411"/>
      <c r="GMS75" s="412"/>
      <c r="GMT75" s="406"/>
      <c r="GMU75" s="407"/>
      <c r="GMV75" s="408"/>
      <c r="GMW75" s="409"/>
      <c r="GMX75" s="410"/>
      <c r="GMY75" s="411"/>
      <c r="GMZ75" s="412"/>
      <c r="GNA75" s="406"/>
      <c r="GNB75" s="407"/>
      <c r="GNC75" s="408"/>
      <c r="GND75" s="409"/>
      <c r="GNE75" s="410"/>
      <c r="GNF75" s="411"/>
      <c r="GNG75" s="412"/>
      <c r="GNH75" s="406"/>
      <c r="GNI75" s="407"/>
      <c r="GNJ75" s="408"/>
      <c r="GNK75" s="409"/>
      <c r="GNL75" s="410"/>
      <c r="GNM75" s="411"/>
      <c r="GNN75" s="412"/>
      <c r="GNO75" s="406"/>
      <c r="GNP75" s="407"/>
      <c r="GNQ75" s="408"/>
      <c r="GNR75" s="409"/>
      <c r="GNS75" s="410"/>
      <c r="GNT75" s="411"/>
      <c r="GNU75" s="412"/>
      <c r="GNV75" s="406"/>
      <c r="GNW75" s="407"/>
      <c r="GNX75" s="408"/>
      <c r="GNY75" s="409"/>
      <c r="GNZ75" s="410"/>
      <c r="GOA75" s="411"/>
      <c r="GOB75" s="412"/>
      <c r="GOC75" s="406"/>
      <c r="GOD75" s="407"/>
      <c r="GOE75" s="408"/>
      <c r="GOF75" s="409"/>
      <c r="GOG75" s="410"/>
      <c r="GOH75" s="411"/>
      <c r="GOI75" s="412"/>
      <c r="GOJ75" s="406"/>
      <c r="GOK75" s="407"/>
      <c r="GOL75" s="408"/>
      <c r="GOM75" s="409"/>
      <c r="GON75" s="410"/>
      <c r="GOO75" s="411"/>
      <c r="GOP75" s="412"/>
      <c r="GOQ75" s="406"/>
      <c r="GOR75" s="407"/>
      <c r="GOS75" s="408"/>
      <c r="GOT75" s="409"/>
      <c r="GOU75" s="410"/>
      <c r="GOV75" s="411"/>
      <c r="GOW75" s="412"/>
      <c r="GOX75" s="406"/>
      <c r="GOY75" s="407"/>
      <c r="GOZ75" s="408"/>
      <c r="GPA75" s="409"/>
      <c r="GPB75" s="410"/>
      <c r="GPC75" s="411"/>
      <c r="GPD75" s="412"/>
      <c r="GPE75" s="406"/>
      <c r="GPF75" s="407"/>
      <c r="GPG75" s="408"/>
      <c r="GPH75" s="409"/>
      <c r="GPI75" s="410"/>
      <c r="GPJ75" s="411"/>
      <c r="GPK75" s="412"/>
      <c r="GPL75" s="406"/>
      <c r="GPM75" s="407"/>
      <c r="GPN75" s="408"/>
      <c r="GPO75" s="409"/>
      <c r="GPP75" s="410"/>
      <c r="GPQ75" s="411"/>
      <c r="GPR75" s="412"/>
      <c r="GPS75" s="406"/>
      <c r="GPT75" s="407"/>
      <c r="GPU75" s="408"/>
      <c r="GPV75" s="409"/>
      <c r="GPW75" s="410"/>
      <c r="GPX75" s="411"/>
      <c r="GPY75" s="412"/>
      <c r="GPZ75" s="406"/>
      <c r="GQA75" s="407"/>
      <c r="GQB75" s="408"/>
      <c r="GQC75" s="409"/>
      <c r="GQD75" s="410"/>
      <c r="GQE75" s="411"/>
      <c r="GQF75" s="412"/>
      <c r="GQG75" s="406"/>
      <c r="GQH75" s="407"/>
      <c r="GQI75" s="408"/>
      <c r="GQJ75" s="409"/>
      <c r="GQK75" s="410"/>
      <c r="GQL75" s="411"/>
      <c r="GQM75" s="412"/>
      <c r="GQN75" s="406"/>
      <c r="GQO75" s="407"/>
      <c r="GQP75" s="408"/>
      <c r="GQQ75" s="409"/>
      <c r="GQR75" s="410"/>
      <c r="GQS75" s="411"/>
      <c r="GQT75" s="412"/>
      <c r="GQU75" s="406"/>
      <c r="GQV75" s="407"/>
      <c r="GQW75" s="408"/>
      <c r="GQX75" s="409"/>
      <c r="GQY75" s="410"/>
      <c r="GQZ75" s="411"/>
      <c r="GRA75" s="412"/>
      <c r="GRB75" s="406"/>
      <c r="GRC75" s="407"/>
      <c r="GRD75" s="408"/>
      <c r="GRE75" s="409"/>
      <c r="GRF75" s="410"/>
      <c r="GRG75" s="411"/>
      <c r="GRH75" s="412"/>
      <c r="GRI75" s="406"/>
      <c r="GRJ75" s="407"/>
      <c r="GRK75" s="408"/>
      <c r="GRL75" s="409"/>
      <c r="GRM75" s="410"/>
      <c r="GRN75" s="411"/>
      <c r="GRO75" s="412"/>
      <c r="GRP75" s="406"/>
      <c r="GRQ75" s="407"/>
      <c r="GRR75" s="408"/>
      <c r="GRS75" s="409"/>
      <c r="GRT75" s="410"/>
      <c r="GRU75" s="411"/>
      <c r="GRV75" s="412"/>
      <c r="GRW75" s="406"/>
      <c r="GRX75" s="407"/>
      <c r="GRY75" s="408"/>
      <c r="GRZ75" s="409"/>
      <c r="GSA75" s="410"/>
      <c r="GSB75" s="411"/>
      <c r="GSC75" s="412"/>
      <c r="GSD75" s="406"/>
      <c r="GSE75" s="407"/>
      <c r="GSF75" s="408"/>
      <c r="GSG75" s="409"/>
      <c r="GSH75" s="410"/>
      <c r="GSI75" s="411"/>
      <c r="GSJ75" s="412"/>
      <c r="GSK75" s="406"/>
      <c r="GSL75" s="407"/>
      <c r="GSM75" s="408"/>
      <c r="GSN75" s="409"/>
      <c r="GSO75" s="410"/>
      <c r="GSP75" s="411"/>
      <c r="GSQ75" s="412"/>
      <c r="GSR75" s="406"/>
      <c r="GSS75" s="407"/>
      <c r="GST75" s="408"/>
      <c r="GSU75" s="409"/>
      <c r="GSV75" s="410"/>
      <c r="GSW75" s="411"/>
      <c r="GSX75" s="412"/>
      <c r="GSY75" s="406"/>
      <c r="GSZ75" s="407"/>
      <c r="GTA75" s="408"/>
      <c r="GTB75" s="409"/>
      <c r="GTC75" s="410"/>
      <c r="GTD75" s="411"/>
      <c r="GTE75" s="412"/>
      <c r="GTF75" s="406"/>
      <c r="GTG75" s="407"/>
      <c r="GTH75" s="408"/>
      <c r="GTI75" s="409"/>
      <c r="GTJ75" s="410"/>
      <c r="GTK75" s="411"/>
      <c r="GTL75" s="412"/>
      <c r="GTM75" s="406"/>
      <c r="GTN75" s="407"/>
      <c r="GTO75" s="408"/>
      <c r="GTP75" s="409"/>
      <c r="GTQ75" s="410"/>
      <c r="GTR75" s="411"/>
      <c r="GTS75" s="412"/>
      <c r="GTT75" s="406"/>
      <c r="GTU75" s="407"/>
      <c r="GTV75" s="408"/>
      <c r="GTW75" s="409"/>
      <c r="GTX75" s="410"/>
      <c r="GTY75" s="411"/>
      <c r="GTZ75" s="412"/>
      <c r="GUA75" s="406"/>
      <c r="GUB75" s="407"/>
      <c r="GUC75" s="408"/>
      <c r="GUD75" s="409"/>
      <c r="GUE75" s="410"/>
      <c r="GUF75" s="411"/>
      <c r="GUG75" s="412"/>
      <c r="GUH75" s="406"/>
      <c r="GUI75" s="407"/>
      <c r="GUJ75" s="408"/>
      <c r="GUK75" s="409"/>
      <c r="GUL75" s="410"/>
      <c r="GUM75" s="411"/>
      <c r="GUN75" s="412"/>
      <c r="GUO75" s="406"/>
      <c r="GUP75" s="407"/>
      <c r="GUQ75" s="408"/>
      <c r="GUR75" s="409"/>
      <c r="GUS75" s="410"/>
      <c r="GUT75" s="411"/>
      <c r="GUU75" s="412"/>
      <c r="GUV75" s="406"/>
      <c r="GUW75" s="407"/>
      <c r="GUX75" s="408"/>
      <c r="GUY75" s="409"/>
      <c r="GUZ75" s="410"/>
      <c r="GVA75" s="411"/>
      <c r="GVB75" s="412"/>
      <c r="GVC75" s="406"/>
      <c r="GVD75" s="407"/>
      <c r="GVE75" s="408"/>
      <c r="GVF75" s="409"/>
      <c r="GVG75" s="410"/>
      <c r="GVH75" s="411"/>
      <c r="GVI75" s="412"/>
      <c r="GVJ75" s="406"/>
      <c r="GVK75" s="407"/>
      <c r="GVL75" s="408"/>
      <c r="GVM75" s="409"/>
      <c r="GVN75" s="410"/>
      <c r="GVO75" s="411"/>
      <c r="GVP75" s="412"/>
      <c r="GVQ75" s="406"/>
      <c r="GVR75" s="407"/>
      <c r="GVS75" s="408"/>
      <c r="GVT75" s="409"/>
      <c r="GVU75" s="410"/>
      <c r="GVV75" s="411"/>
      <c r="GVW75" s="412"/>
      <c r="GVX75" s="406"/>
      <c r="GVY75" s="407"/>
      <c r="GVZ75" s="408"/>
      <c r="GWA75" s="409"/>
      <c r="GWB75" s="410"/>
      <c r="GWC75" s="411"/>
      <c r="GWD75" s="412"/>
      <c r="GWE75" s="406"/>
      <c r="GWF75" s="407"/>
      <c r="GWG75" s="408"/>
      <c r="GWH75" s="409"/>
      <c r="GWI75" s="410"/>
      <c r="GWJ75" s="411"/>
      <c r="GWK75" s="412"/>
      <c r="GWL75" s="406"/>
      <c r="GWM75" s="407"/>
      <c r="GWN75" s="408"/>
      <c r="GWO75" s="409"/>
      <c r="GWP75" s="410"/>
      <c r="GWQ75" s="411"/>
      <c r="GWR75" s="412"/>
      <c r="GWS75" s="406"/>
      <c r="GWT75" s="407"/>
      <c r="GWU75" s="408"/>
      <c r="GWV75" s="409"/>
      <c r="GWW75" s="410"/>
      <c r="GWX75" s="411"/>
      <c r="GWY75" s="412"/>
      <c r="GWZ75" s="406"/>
      <c r="GXA75" s="407"/>
      <c r="GXB75" s="408"/>
      <c r="GXC75" s="409"/>
      <c r="GXD75" s="410"/>
      <c r="GXE75" s="411"/>
      <c r="GXF75" s="412"/>
      <c r="GXG75" s="406"/>
      <c r="GXH75" s="407"/>
      <c r="GXI75" s="408"/>
      <c r="GXJ75" s="409"/>
      <c r="GXK75" s="410"/>
      <c r="GXL75" s="411"/>
      <c r="GXM75" s="412"/>
      <c r="GXN75" s="406"/>
      <c r="GXO75" s="407"/>
      <c r="GXP75" s="408"/>
      <c r="GXQ75" s="409"/>
      <c r="GXR75" s="410"/>
      <c r="GXS75" s="411"/>
      <c r="GXT75" s="412"/>
      <c r="GXU75" s="406"/>
      <c r="GXV75" s="407"/>
      <c r="GXW75" s="408"/>
      <c r="GXX75" s="409"/>
      <c r="GXY75" s="410"/>
      <c r="GXZ75" s="411"/>
      <c r="GYA75" s="412"/>
      <c r="GYB75" s="406"/>
      <c r="GYC75" s="407"/>
      <c r="GYD75" s="408"/>
      <c r="GYE75" s="409"/>
      <c r="GYF75" s="410"/>
      <c r="GYG75" s="411"/>
      <c r="GYH75" s="412"/>
      <c r="GYI75" s="406"/>
      <c r="GYJ75" s="407"/>
      <c r="GYK75" s="408"/>
      <c r="GYL75" s="409"/>
      <c r="GYM75" s="410"/>
      <c r="GYN75" s="411"/>
      <c r="GYO75" s="412"/>
      <c r="GYP75" s="406"/>
      <c r="GYQ75" s="407"/>
      <c r="GYR75" s="408"/>
      <c r="GYS75" s="409"/>
      <c r="GYT75" s="410"/>
      <c r="GYU75" s="411"/>
      <c r="GYV75" s="412"/>
      <c r="GYW75" s="406"/>
      <c r="GYX75" s="407"/>
      <c r="GYY75" s="408"/>
      <c r="GYZ75" s="409"/>
      <c r="GZA75" s="410"/>
      <c r="GZB75" s="411"/>
      <c r="GZC75" s="412"/>
      <c r="GZD75" s="406"/>
      <c r="GZE75" s="407"/>
      <c r="GZF75" s="408"/>
      <c r="GZG75" s="409"/>
      <c r="GZH75" s="410"/>
      <c r="GZI75" s="411"/>
      <c r="GZJ75" s="412"/>
      <c r="GZK75" s="406"/>
      <c r="GZL75" s="407"/>
      <c r="GZM75" s="408"/>
      <c r="GZN75" s="409"/>
      <c r="GZO75" s="410"/>
      <c r="GZP75" s="411"/>
      <c r="GZQ75" s="412"/>
      <c r="GZR75" s="406"/>
      <c r="GZS75" s="407"/>
      <c r="GZT75" s="408"/>
      <c r="GZU75" s="409"/>
      <c r="GZV75" s="410"/>
      <c r="GZW75" s="411"/>
      <c r="GZX75" s="412"/>
      <c r="GZY75" s="406"/>
      <c r="GZZ75" s="407"/>
      <c r="HAA75" s="408"/>
      <c r="HAB75" s="409"/>
      <c r="HAC75" s="410"/>
      <c r="HAD75" s="411"/>
      <c r="HAE75" s="412"/>
      <c r="HAF75" s="406"/>
      <c r="HAG75" s="407"/>
      <c r="HAH75" s="408"/>
      <c r="HAI75" s="409"/>
      <c r="HAJ75" s="410"/>
      <c r="HAK75" s="411"/>
      <c r="HAL75" s="412"/>
      <c r="HAM75" s="406"/>
      <c r="HAN75" s="407"/>
      <c r="HAO75" s="408"/>
      <c r="HAP75" s="409"/>
      <c r="HAQ75" s="410"/>
      <c r="HAR75" s="411"/>
      <c r="HAS75" s="412"/>
      <c r="HAT75" s="406"/>
      <c r="HAU75" s="407"/>
      <c r="HAV75" s="408"/>
      <c r="HAW75" s="409"/>
      <c r="HAX75" s="410"/>
      <c r="HAY75" s="411"/>
      <c r="HAZ75" s="412"/>
      <c r="HBA75" s="406"/>
      <c r="HBB75" s="407"/>
      <c r="HBC75" s="408"/>
      <c r="HBD75" s="409"/>
      <c r="HBE75" s="410"/>
      <c r="HBF75" s="411"/>
      <c r="HBG75" s="412"/>
      <c r="HBH75" s="406"/>
      <c r="HBI75" s="407"/>
      <c r="HBJ75" s="408"/>
      <c r="HBK75" s="409"/>
      <c r="HBL75" s="410"/>
      <c r="HBM75" s="411"/>
      <c r="HBN75" s="412"/>
      <c r="HBO75" s="406"/>
      <c r="HBP75" s="407"/>
      <c r="HBQ75" s="408"/>
      <c r="HBR75" s="409"/>
      <c r="HBS75" s="410"/>
      <c r="HBT75" s="411"/>
      <c r="HBU75" s="412"/>
      <c r="HBV75" s="406"/>
      <c r="HBW75" s="407"/>
      <c r="HBX75" s="408"/>
      <c r="HBY75" s="409"/>
      <c r="HBZ75" s="410"/>
      <c r="HCA75" s="411"/>
      <c r="HCB75" s="412"/>
      <c r="HCC75" s="406"/>
      <c r="HCD75" s="407"/>
      <c r="HCE75" s="408"/>
      <c r="HCF75" s="409"/>
      <c r="HCG75" s="410"/>
      <c r="HCH75" s="411"/>
      <c r="HCI75" s="412"/>
      <c r="HCJ75" s="406"/>
      <c r="HCK75" s="407"/>
      <c r="HCL75" s="408"/>
      <c r="HCM75" s="409"/>
      <c r="HCN75" s="410"/>
      <c r="HCO75" s="411"/>
      <c r="HCP75" s="412"/>
      <c r="HCQ75" s="406"/>
      <c r="HCR75" s="407"/>
      <c r="HCS75" s="408"/>
      <c r="HCT75" s="409"/>
      <c r="HCU75" s="410"/>
      <c r="HCV75" s="411"/>
      <c r="HCW75" s="412"/>
      <c r="HCX75" s="406"/>
      <c r="HCY75" s="407"/>
      <c r="HCZ75" s="408"/>
      <c r="HDA75" s="409"/>
      <c r="HDB75" s="410"/>
      <c r="HDC75" s="411"/>
      <c r="HDD75" s="412"/>
      <c r="HDE75" s="406"/>
      <c r="HDF75" s="407"/>
      <c r="HDG75" s="408"/>
      <c r="HDH75" s="409"/>
      <c r="HDI75" s="410"/>
      <c r="HDJ75" s="411"/>
      <c r="HDK75" s="412"/>
      <c r="HDL75" s="406"/>
      <c r="HDM75" s="407"/>
      <c r="HDN75" s="408"/>
      <c r="HDO75" s="409"/>
      <c r="HDP75" s="410"/>
      <c r="HDQ75" s="411"/>
      <c r="HDR75" s="412"/>
      <c r="HDS75" s="406"/>
      <c r="HDT75" s="407"/>
      <c r="HDU75" s="408"/>
      <c r="HDV75" s="409"/>
      <c r="HDW75" s="410"/>
      <c r="HDX75" s="411"/>
      <c r="HDY75" s="412"/>
      <c r="HDZ75" s="406"/>
      <c r="HEA75" s="407"/>
      <c r="HEB75" s="408"/>
      <c r="HEC75" s="409"/>
      <c r="HED75" s="410"/>
      <c r="HEE75" s="411"/>
      <c r="HEF75" s="412"/>
      <c r="HEG75" s="406"/>
      <c r="HEH75" s="407"/>
      <c r="HEI75" s="408"/>
      <c r="HEJ75" s="409"/>
      <c r="HEK75" s="410"/>
      <c r="HEL75" s="411"/>
      <c r="HEM75" s="412"/>
      <c r="HEN75" s="406"/>
      <c r="HEO75" s="407"/>
      <c r="HEP75" s="408"/>
      <c r="HEQ75" s="409"/>
      <c r="HER75" s="410"/>
      <c r="HES75" s="411"/>
      <c r="HET75" s="412"/>
      <c r="HEU75" s="406"/>
      <c r="HEV75" s="407"/>
      <c r="HEW75" s="408"/>
      <c r="HEX75" s="409"/>
      <c r="HEY75" s="410"/>
      <c r="HEZ75" s="411"/>
      <c r="HFA75" s="412"/>
      <c r="HFB75" s="406"/>
      <c r="HFC75" s="407"/>
      <c r="HFD75" s="408"/>
      <c r="HFE75" s="409"/>
      <c r="HFF75" s="410"/>
      <c r="HFG75" s="411"/>
      <c r="HFH75" s="412"/>
      <c r="HFI75" s="406"/>
      <c r="HFJ75" s="407"/>
      <c r="HFK75" s="408"/>
      <c r="HFL75" s="409"/>
      <c r="HFM75" s="410"/>
      <c r="HFN75" s="411"/>
      <c r="HFO75" s="412"/>
      <c r="HFP75" s="406"/>
      <c r="HFQ75" s="407"/>
      <c r="HFR75" s="408"/>
      <c r="HFS75" s="409"/>
      <c r="HFT75" s="410"/>
      <c r="HFU75" s="411"/>
      <c r="HFV75" s="412"/>
      <c r="HFW75" s="406"/>
      <c r="HFX75" s="407"/>
      <c r="HFY75" s="408"/>
      <c r="HFZ75" s="409"/>
      <c r="HGA75" s="410"/>
      <c r="HGB75" s="411"/>
      <c r="HGC75" s="412"/>
      <c r="HGD75" s="406"/>
      <c r="HGE75" s="407"/>
      <c r="HGF75" s="408"/>
      <c r="HGG75" s="409"/>
      <c r="HGH75" s="410"/>
      <c r="HGI75" s="411"/>
      <c r="HGJ75" s="412"/>
      <c r="HGK75" s="406"/>
      <c r="HGL75" s="407"/>
      <c r="HGM75" s="408"/>
      <c r="HGN75" s="409"/>
      <c r="HGO75" s="410"/>
      <c r="HGP75" s="411"/>
      <c r="HGQ75" s="412"/>
      <c r="HGR75" s="406"/>
      <c r="HGS75" s="407"/>
      <c r="HGT75" s="408"/>
      <c r="HGU75" s="409"/>
      <c r="HGV75" s="410"/>
      <c r="HGW75" s="411"/>
      <c r="HGX75" s="412"/>
      <c r="HGY75" s="406"/>
      <c r="HGZ75" s="407"/>
      <c r="HHA75" s="408"/>
      <c r="HHB75" s="409"/>
      <c r="HHC75" s="410"/>
      <c r="HHD75" s="411"/>
      <c r="HHE75" s="412"/>
      <c r="HHF75" s="406"/>
      <c r="HHG75" s="407"/>
      <c r="HHH75" s="408"/>
      <c r="HHI75" s="409"/>
      <c r="HHJ75" s="410"/>
      <c r="HHK75" s="411"/>
      <c r="HHL75" s="412"/>
      <c r="HHM75" s="406"/>
      <c r="HHN75" s="407"/>
      <c r="HHO75" s="408"/>
      <c r="HHP75" s="409"/>
      <c r="HHQ75" s="410"/>
      <c r="HHR75" s="411"/>
      <c r="HHS75" s="412"/>
      <c r="HHT75" s="406"/>
      <c r="HHU75" s="407"/>
      <c r="HHV75" s="408"/>
      <c r="HHW75" s="409"/>
      <c r="HHX75" s="410"/>
      <c r="HHY75" s="411"/>
      <c r="HHZ75" s="412"/>
      <c r="HIA75" s="406"/>
      <c r="HIB75" s="407"/>
      <c r="HIC75" s="408"/>
      <c r="HID75" s="409"/>
      <c r="HIE75" s="410"/>
      <c r="HIF75" s="411"/>
      <c r="HIG75" s="412"/>
      <c r="HIH75" s="406"/>
      <c r="HII75" s="407"/>
      <c r="HIJ75" s="408"/>
      <c r="HIK75" s="409"/>
      <c r="HIL75" s="410"/>
      <c r="HIM75" s="411"/>
      <c r="HIN75" s="412"/>
      <c r="HIO75" s="406"/>
      <c r="HIP75" s="407"/>
      <c r="HIQ75" s="408"/>
      <c r="HIR75" s="409"/>
      <c r="HIS75" s="410"/>
      <c r="HIT75" s="411"/>
      <c r="HIU75" s="412"/>
      <c r="HIV75" s="406"/>
      <c r="HIW75" s="407"/>
      <c r="HIX75" s="408"/>
      <c r="HIY75" s="409"/>
      <c r="HIZ75" s="410"/>
      <c r="HJA75" s="411"/>
      <c r="HJB75" s="412"/>
      <c r="HJC75" s="406"/>
      <c r="HJD75" s="407"/>
      <c r="HJE75" s="408"/>
      <c r="HJF75" s="409"/>
      <c r="HJG75" s="410"/>
      <c r="HJH75" s="411"/>
      <c r="HJI75" s="412"/>
      <c r="HJJ75" s="406"/>
      <c r="HJK75" s="407"/>
      <c r="HJL75" s="408"/>
      <c r="HJM75" s="409"/>
      <c r="HJN75" s="410"/>
      <c r="HJO75" s="411"/>
      <c r="HJP75" s="412"/>
      <c r="HJQ75" s="406"/>
      <c r="HJR75" s="407"/>
      <c r="HJS75" s="408"/>
      <c r="HJT75" s="409"/>
      <c r="HJU75" s="410"/>
      <c r="HJV75" s="411"/>
      <c r="HJW75" s="412"/>
      <c r="HJX75" s="406"/>
      <c r="HJY75" s="407"/>
      <c r="HJZ75" s="408"/>
      <c r="HKA75" s="409"/>
      <c r="HKB75" s="410"/>
      <c r="HKC75" s="411"/>
      <c r="HKD75" s="412"/>
      <c r="HKE75" s="406"/>
      <c r="HKF75" s="407"/>
      <c r="HKG75" s="408"/>
      <c r="HKH75" s="409"/>
      <c r="HKI75" s="410"/>
      <c r="HKJ75" s="411"/>
      <c r="HKK75" s="412"/>
      <c r="HKL75" s="406"/>
      <c r="HKM75" s="407"/>
      <c r="HKN75" s="408"/>
      <c r="HKO75" s="409"/>
      <c r="HKP75" s="410"/>
      <c r="HKQ75" s="411"/>
      <c r="HKR75" s="412"/>
      <c r="HKS75" s="406"/>
      <c r="HKT75" s="407"/>
      <c r="HKU75" s="408"/>
      <c r="HKV75" s="409"/>
      <c r="HKW75" s="410"/>
      <c r="HKX75" s="411"/>
      <c r="HKY75" s="412"/>
      <c r="HKZ75" s="406"/>
      <c r="HLA75" s="407"/>
      <c r="HLB75" s="408"/>
      <c r="HLC75" s="409"/>
      <c r="HLD75" s="410"/>
      <c r="HLE75" s="411"/>
      <c r="HLF75" s="412"/>
      <c r="HLG75" s="406"/>
      <c r="HLH75" s="407"/>
      <c r="HLI75" s="408"/>
      <c r="HLJ75" s="409"/>
      <c r="HLK75" s="410"/>
      <c r="HLL75" s="411"/>
      <c r="HLM75" s="412"/>
      <c r="HLN75" s="406"/>
      <c r="HLO75" s="407"/>
      <c r="HLP75" s="408"/>
      <c r="HLQ75" s="409"/>
      <c r="HLR75" s="410"/>
      <c r="HLS75" s="411"/>
      <c r="HLT75" s="412"/>
      <c r="HLU75" s="406"/>
      <c r="HLV75" s="407"/>
      <c r="HLW75" s="408"/>
      <c r="HLX75" s="409"/>
      <c r="HLY75" s="410"/>
      <c r="HLZ75" s="411"/>
      <c r="HMA75" s="412"/>
      <c r="HMB75" s="406"/>
      <c r="HMC75" s="407"/>
      <c r="HMD75" s="408"/>
      <c r="HME75" s="409"/>
      <c r="HMF75" s="410"/>
      <c r="HMG75" s="411"/>
      <c r="HMH75" s="412"/>
      <c r="HMI75" s="406"/>
      <c r="HMJ75" s="407"/>
      <c r="HMK75" s="408"/>
      <c r="HML75" s="409"/>
      <c r="HMM75" s="410"/>
      <c r="HMN75" s="411"/>
      <c r="HMO75" s="412"/>
      <c r="HMP75" s="406"/>
      <c r="HMQ75" s="407"/>
      <c r="HMR75" s="408"/>
      <c r="HMS75" s="409"/>
      <c r="HMT75" s="410"/>
      <c r="HMU75" s="411"/>
      <c r="HMV75" s="412"/>
      <c r="HMW75" s="406"/>
      <c r="HMX75" s="407"/>
      <c r="HMY75" s="408"/>
      <c r="HMZ75" s="409"/>
      <c r="HNA75" s="410"/>
      <c r="HNB75" s="411"/>
      <c r="HNC75" s="412"/>
      <c r="HND75" s="406"/>
      <c r="HNE75" s="407"/>
      <c r="HNF75" s="408"/>
      <c r="HNG75" s="409"/>
      <c r="HNH75" s="410"/>
      <c r="HNI75" s="411"/>
      <c r="HNJ75" s="412"/>
      <c r="HNK75" s="406"/>
      <c r="HNL75" s="407"/>
      <c r="HNM75" s="408"/>
      <c r="HNN75" s="409"/>
      <c r="HNO75" s="410"/>
      <c r="HNP75" s="411"/>
      <c r="HNQ75" s="412"/>
      <c r="HNR75" s="406"/>
      <c r="HNS75" s="407"/>
      <c r="HNT75" s="408"/>
      <c r="HNU75" s="409"/>
      <c r="HNV75" s="410"/>
      <c r="HNW75" s="411"/>
      <c r="HNX75" s="412"/>
      <c r="HNY75" s="406"/>
      <c r="HNZ75" s="407"/>
      <c r="HOA75" s="408"/>
      <c r="HOB75" s="409"/>
      <c r="HOC75" s="410"/>
      <c r="HOD75" s="411"/>
      <c r="HOE75" s="412"/>
      <c r="HOF75" s="406"/>
      <c r="HOG75" s="407"/>
      <c r="HOH75" s="408"/>
      <c r="HOI75" s="409"/>
      <c r="HOJ75" s="410"/>
      <c r="HOK75" s="411"/>
      <c r="HOL75" s="412"/>
      <c r="HOM75" s="406"/>
      <c r="HON75" s="407"/>
      <c r="HOO75" s="408"/>
      <c r="HOP75" s="409"/>
      <c r="HOQ75" s="410"/>
      <c r="HOR75" s="411"/>
      <c r="HOS75" s="412"/>
      <c r="HOT75" s="406"/>
      <c r="HOU75" s="407"/>
      <c r="HOV75" s="408"/>
      <c r="HOW75" s="409"/>
      <c r="HOX75" s="410"/>
      <c r="HOY75" s="411"/>
      <c r="HOZ75" s="412"/>
      <c r="HPA75" s="406"/>
      <c r="HPB75" s="407"/>
      <c r="HPC75" s="408"/>
      <c r="HPD75" s="409"/>
      <c r="HPE75" s="410"/>
      <c r="HPF75" s="411"/>
      <c r="HPG75" s="412"/>
      <c r="HPH75" s="406"/>
      <c r="HPI75" s="407"/>
      <c r="HPJ75" s="408"/>
      <c r="HPK75" s="409"/>
      <c r="HPL75" s="410"/>
      <c r="HPM75" s="411"/>
      <c r="HPN75" s="412"/>
      <c r="HPO75" s="406"/>
      <c r="HPP75" s="407"/>
      <c r="HPQ75" s="408"/>
      <c r="HPR75" s="409"/>
      <c r="HPS75" s="410"/>
      <c r="HPT75" s="411"/>
      <c r="HPU75" s="412"/>
      <c r="HPV75" s="406"/>
      <c r="HPW75" s="407"/>
      <c r="HPX75" s="408"/>
      <c r="HPY75" s="409"/>
      <c r="HPZ75" s="410"/>
      <c r="HQA75" s="411"/>
      <c r="HQB75" s="412"/>
      <c r="HQC75" s="406"/>
      <c r="HQD75" s="407"/>
      <c r="HQE75" s="408"/>
      <c r="HQF75" s="409"/>
      <c r="HQG75" s="410"/>
      <c r="HQH75" s="411"/>
      <c r="HQI75" s="412"/>
      <c r="HQJ75" s="406"/>
      <c r="HQK75" s="407"/>
      <c r="HQL75" s="408"/>
      <c r="HQM75" s="409"/>
      <c r="HQN75" s="410"/>
      <c r="HQO75" s="411"/>
      <c r="HQP75" s="412"/>
      <c r="HQQ75" s="406"/>
      <c r="HQR75" s="407"/>
      <c r="HQS75" s="408"/>
      <c r="HQT75" s="409"/>
      <c r="HQU75" s="410"/>
      <c r="HQV75" s="411"/>
      <c r="HQW75" s="412"/>
      <c r="HQX75" s="406"/>
      <c r="HQY75" s="407"/>
      <c r="HQZ75" s="408"/>
      <c r="HRA75" s="409"/>
      <c r="HRB75" s="410"/>
      <c r="HRC75" s="411"/>
      <c r="HRD75" s="412"/>
      <c r="HRE75" s="406"/>
      <c r="HRF75" s="407"/>
      <c r="HRG75" s="408"/>
      <c r="HRH75" s="409"/>
      <c r="HRI75" s="410"/>
      <c r="HRJ75" s="411"/>
      <c r="HRK75" s="412"/>
      <c r="HRL75" s="406"/>
      <c r="HRM75" s="407"/>
      <c r="HRN75" s="408"/>
      <c r="HRO75" s="409"/>
      <c r="HRP75" s="410"/>
      <c r="HRQ75" s="411"/>
      <c r="HRR75" s="412"/>
      <c r="HRS75" s="406"/>
      <c r="HRT75" s="407"/>
      <c r="HRU75" s="408"/>
      <c r="HRV75" s="409"/>
      <c r="HRW75" s="410"/>
      <c r="HRX75" s="411"/>
      <c r="HRY75" s="412"/>
      <c r="HRZ75" s="406"/>
      <c r="HSA75" s="407"/>
      <c r="HSB75" s="408"/>
      <c r="HSC75" s="409"/>
      <c r="HSD75" s="410"/>
      <c r="HSE75" s="411"/>
      <c r="HSF75" s="412"/>
      <c r="HSG75" s="406"/>
      <c r="HSH75" s="407"/>
      <c r="HSI75" s="408"/>
      <c r="HSJ75" s="409"/>
      <c r="HSK75" s="410"/>
      <c r="HSL75" s="411"/>
      <c r="HSM75" s="412"/>
      <c r="HSN75" s="406"/>
      <c r="HSO75" s="407"/>
      <c r="HSP75" s="408"/>
      <c r="HSQ75" s="409"/>
      <c r="HSR75" s="410"/>
      <c r="HSS75" s="411"/>
      <c r="HST75" s="412"/>
      <c r="HSU75" s="406"/>
      <c r="HSV75" s="407"/>
      <c r="HSW75" s="408"/>
      <c r="HSX75" s="409"/>
      <c r="HSY75" s="410"/>
      <c r="HSZ75" s="411"/>
      <c r="HTA75" s="412"/>
      <c r="HTB75" s="406"/>
      <c r="HTC75" s="407"/>
      <c r="HTD75" s="408"/>
      <c r="HTE75" s="409"/>
      <c r="HTF75" s="410"/>
      <c r="HTG75" s="411"/>
      <c r="HTH75" s="412"/>
      <c r="HTI75" s="406"/>
      <c r="HTJ75" s="407"/>
      <c r="HTK75" s="408"/>
      <c r="HTL75" s="409"/>
      <c r="HTM75" s="410"/>
      <c r="HTN75" s="411"/>
      <c r="HTO75" s="412"/>
      <c r="HTP75" s="406"/>
      <c r="HTQ75" s="407"/>
      <c r="HTR75" s="408"/>
      <c r="HTS75" s="409"/>
      <c r="HTT75" s="410"/>
      <c r="HTU75" s="411"/>
      <c r="HTV75" s="412"/>
      <c r="HTW75" s="406"/>
      <c r="HTX75" s="407"/>
      <c r="HTY75" s="408"/>
      <c r="HTZ75" s="409"/>
      <c r="HUA75" s="410"/>
      <c r="HUB75" s="411"/>
      <c r="HUC75" s="412"/>
      <c r="HUD75" s="406"/>
      <c r="HUE75" s="407"/>
      <c r="HUF75" s="408"/>
      <c r="HUG75" s="409"/>
      <c r="HUH75" s="410"/>
      <c r="HUI75" s="411"/>
      <c r="HUJ75" s="412"/>
      <c r="HUK75" s="406"/>
      <c r="HUL75" s="407"/>
      <c r="HUM75" s="408"/>
      <c r="HUN75" s="409"/>
      <c r="HUO75" s="410"/>
      <c r="HUP75" s="411"/>
      <c r="HUQ75" s="412"/>
      <c r="HUR75" s="406"/>
      <c r="HUS75" s="407"/>
      <c r="HUT75" s="408"/>
      <c r="HUU75" s="409"/>
      <c r="HUV75" s="410"/>
      <c r="HUW75" s="411"/>
      <c r="HUX75" s="412"/>
      <c r="HUY75" s="406"/>
      <c r="HUZ75" s="407"/>
      <c r="HVA75" s="408"/>
      <c r="HVB75" s="409"/>
      <c r="HVC75" s="410"/>
      <c r="HVD75" s="411"/>
      <c r="HVE75" s="412"/>
      <c r="HVF75" s="406"/>
      <c r="HVG75" s="407"/>
      <c r="HVH75" s="408"/>
      <c r="HVI75" s="409"/>
      <c r="HVJ75" s="410"/>
      <c r="HVK75" s="411"/>
      <c r="HVL75" s="412"/>
      <c r="HVM75" s="406"/>
      <c r="HVN75" s="407"/>
      <c r="HVO75" s="408"/>
      <c r="HVP75" s="409"/>
      <c r="HVQ75" s="410"/>
      <c r="HVR75" s="411"/>
      <c r="HVS75" s="412"/>
      <c r="HVT75" s="406"/>
      <c r="HVU75" s="407"/>
      <c r="HVV75" s="408"/>
      <c r="HVW75" s="409"/>
      <c r="HVX75" s="410"/>
      <c r="HVY75" s="411"/>
      <c r="HVZ75" s="412"/>
      <c r="HWA75" s="406"/>
      <c r="HWB75" s="407"/>
      <c r="HWC75" s="408"/>
      <c r="HWD75" s="409"/>
      <c r="HWE75" s="410"/>
      <c r="HWF75" s="411"/>
      <c r="HWG75" s="412"/>
      <c r="HWH75" s="406"/>
      <c r="HWI75" s="407"/>
      <c r="HWJ75" s="408"/>
      <c r="HWK75" s="409"/>
      <c r="HWL75" s="410"/>
      <c r="HWM75" s="411"/>
      <c r="HWN75" s="412"/>
      <c r="HWO75" s="406"/>
      <c r="HWP75" s="407"/>
      <c r="HWQ75" s="408"/>
      <c r="HWR75" s="409"/>
      <c r="HWS75" s="410"/>
      <c r="HWT75" s="411"/>
      <c r="HWU75" s="412"/>
      <c r="HWV75" s="406"/>
      <c r="HWW75" s="407"/>
      <c r="HWX75" s="408"/>
      <c r="HWY75" s="409"/>
      <c r="HWZ75" s="410"/>
      <c r="HXA75" s="411"/>
      <c r="HXB75" s="412"/>
      <c r="HXC75" s="406"/>
      <c r="HXD75" s="407"/>
      <c r="HXE75" s="408"/>
      <c r="HXF75" s="409"/>
      <c r="HXG75" s="410"/>
      <c r="HXH75" s="411"/>
      <c r="HXI75" s="412"/>
      <c r="HXJ75" s="406"/>
      <c r="HXK75" s="407"/>
      <c r="HXL75" s="408"/>
      <c r="HXM75" s="409"/>
      <c r="HXN75" s="410"/>
      <c r="HXO75" s="411"/>
      <c r="HXP75" s="412"/>
      <c r="HXQ75" s="406"/>
      <c r="HXR75" s="407"/>
      <c r="HXS75" s="408"/>
      <c r="HXT75" s="409"/>
      <c r="HXU75" s="410"/>
      <c r="HXV75" s="411"/>
      <c r="HXW75" s="412"/>
      <c r="HXX75" s="406"/>
      <c r="HXY75" s="407"/>
      <c r="HXZ75" s="408"/>
      <c r="HYA75" s="409"/>
      <c r="HYB75" s="410"/>
      <c r="HYC75" s="411"/>
      <c r="HYD75" s="412"/>
      <c r="HYE75" s="406"/>
      <c r="HYF75" s="407"/>
      <c r="HYG75" s="408"/>
      <c r="HYH75" s="409"/>
      <c r="HYI75" s="410"/>
      <c r="HYJ75" s="411"/>
      <c r="HYK75" s="412"/>
      <c r="HYL75" s="406"/>
      <c r="HYM75" s="407"/>
      <c r="HYN75" s="408"/>
      <c r="HYO75" s="409"/>
      <c r="HYP75" s="410"/>
      <c r="HYQ75" s="411"/>
      <c r="HYR75" s="412"/>
      <c r="HYS75" s="406"/>
      <c r="HYT75" s="407"/>
      <c r="HYU75" s="408"/>
      <c r="HYV75" s="409"/>
      <c r="HYW75" s="410"/>
      <c r="HYX75" s="411"/>
      <c r="HYY75" s="412"/>
      <c r="HYZ75" s="406"/>
      <c r="HZA75" s="407"/>
      <c r="HZB75" s="408"/>
      <c r="HZC75" s="409"/>
      <c r="HZD75" s="410"/>
      <c r="HZE75" s="411"/>
      <c r="HZF75" s="412"/>
      <c r="HZG75" s="406"/>
      <c r="HZH75" s="407"/>
      <c r="HZI75" s="408"/>
      <c r="HZJ75" s="409"/>
      <c r="HZK75" s="410"/>
      <c r="HZL75" s="411"/>
      <c r="HZM75" s="412"/>
      <c r="HZN75" s="406"/>
      <c r="HZO75" s="407"/>
      <c r="HZP75" s="408"/>
      <c r="HZQ75" s="409"/>
      <c r="HZR75" s="410"/>
      <c r="HZS75" s="411"/>
      <c r="HZT75" s="412"/>
      <c r="HZU75" s="406"/>
      <c r="HZV75" s="407"/>
      <c r="HZW75" s="408"/>
      <c r="HZX75" s="409"/>
      <c r="HZY75" s="410"/>
      <c r="HZZ75" s="411"/>
      <c r="IAA75" s="412"/>
      <c r="IAB75" s="406"/>
      <c r="IAC75" s="407"/>
      <c r="IAD75" s="408"/>
      <c r="IAE75" s="409"/>
      <c r="IAF75" s="410"/>
      <c r="IAG75" s="411"/>
      <c r="IAH75" s="412"/>
      <c r="IAI75" s="406"/>
      <c r="IAJ75" s="407"/>
      <c r="IAK75" s="408"/>
      <c r="IAL75" s="409"/>
      <c r="IAM75" s="410"/>
      <c r="IAN75" s="411"/>
      <c r="IAO75" s="412"/>
      <c r="IAP75" s="406"/>
      <c r="IAQ75" s="407"/>
      <c r="IAR75" s="408"/>
      <c r="IAS75" s="409"/>
      <c r="IAT75" s="410"/>
      <c r="IAU75" s="411"/>
      <c r="IAV75" s="412"/>
      <c r="IAW75" s="406"/>
      <c r="IAX75" s="407"/>
      <c r="IAY75" s="408"/>
      <c r="IAZ75" s="409"/>
      <c r="IBA75" s="410"/>
      <c r="IBB75" s="411"/>
      <c r="IBC75" s="412"/>
      <c r="IBD75" s="406"/>
      <c r="IBE75" s="407"/>
      <c r="IBF75" s="408"/>
      <c r="IBG75" s="409"/>
      <c r="IBH75" s="410"/>
      <c r="IBI75" s="411"/>
      <c r="IBJ75" s="412"/>
      <c r="IBK75" s="406"/>
      <c r="IBL75" s="407"/>
      <c r="IBM75" s="408"/>
      <c r="IBN75" s="409"/>
      <c r="IBO75" s="410"/>
      <c r="IBP75" s="411"/>
      <c r="IBQ75" s="412"/>
      <c r="IBR75" s="406"/>
      <c r="IBS75" s="407"/>
      <c r="IBT75" s="408"/>
      <c r="IBU75" s="409"/>
      <c r="IBV75" s="410"/>
      <c r="IBW75" s="411"/>
      <c r="IBX75" s="412"/>
      <c r="IBY75" s="406"/>
      <c r="IBZ75" s="407"/>
      <c r="ICA75" s="408"/>
      <c r="ICB75" s="409"/>
      <c r="ICC75" s="410"/>
      <c r="ICD75" s="411"/>
      <c r="ICE75" s="412"/>
      <c r="ICF75" s="406"/>
      <c r="ICG75" s="407"/>
      <c r="ICH75" s="408"/>
      <c r="ICI75" s="409"/>
      <c r="ICJ75" s="410"/>
      <c r="ICK75" s="411"/>
      <c r="ICL75" s="412"/>
      <c r="ICM75" s="406"/>
      <c r="ICN75" s="407"/>
      <c r="ICO75" s="408"/>
      <c r="ICP75" s="409"/>
      <c r="ICQ75" s="410"/>
      <c r="ICR75" s="411"/>
      <c r="ICS75" s="412"/>
      <c r="ICT75" s="406"/>
      <c r="ICU75" s="407"/>
      <c r="ICV75" s="408"/>
      <c r="ICW75" s="409"/>
      <c r="ICX75" s="410"/>
      <c r="ICY75" s="411"/>
      <c r="ICZ75" s="412"/>
      <c r="IDA75" s="406"/>
      <c r="IDB75" s="407"/>
      <c r="IDC75" s="408"/>
      <c r="IDD75" s="409"/>
      <c r="IDE75" s="410"/>
      <c r="IDF75" s="411"/>
      <c r="IDG75" s="412"/>
      <c r="IDH75" s="406"/>
      <c r="IDI75" s="407"/>
      <c r="IDJ75" s="408"/>
      <c r="IDK75" s="409"/>
      <c r="IDL75" s="410"/>
      <c r="IDM75" s="411"/>
      <c r="IDN75" s="412"/>
      <c r="IDO75" s="406"/>
      <c r="IDP75" s="407"/>
      <c r="IDQ75" s="408"/>
      <c r="IDR75" s="409"/>
      <c r="IDS75" s="410"/>
      <c r="IDT75" s="411"/>
      <c r="IDU75" s="412"/>
      <c r="IDV75" s="406"/>
      <c r="IDW75" s="407"/>
      <c r="IDX75" s="408"/>
      <c r="IDY75" s="409"/>
      <c r="IDZ75" s="410"/>
      <c r="IEA75" s="411"/>
      <c r="IEB75" s="412"/>
      <c r="IEC75" s="406"/>
      <c r="IED75" s="407"/>
      <c r="IEE75" s="408"/>
      <c r="IEF75" s="409"/>
      <c r="IEG75" s="410"/>
      <c r="IEH75" s="411"/>
      <c r="IEI75" s="412"/>
      <c r="IEJ75" s="406"/>
      <c r="IEK75" s="407"/>
      <c r="IEL75" s="408"/>
      <c r="IEM75" s="409"/>
      <c r="IEN75" s="410"/>
      <c r="IEO75" s="411"/>
      <c r="IEP75" s="412"/>
      <c r="IEQ75" s="406"/>
      <c r="IER75" s="407"/>
      <c r="IES75" s="408"/>
      <c r="IET75" s="409"/>
      <c r="IEU75" s="410"/>
      <c r="IEV75" s="411"/>
      <c r="IEW75" s="412"/>
      <c r="IEX75" s="406"/>
      <c r="IEY75" s="407"/>
      <c r="IEZ75" s="408"/>
      <c r="IFA75" s="409"/>
      <c r="IFB75" s="410"/>
      <c r="IFC75" s="411"/>
      <c r="IFD75" s="412"/>
      <c r="IFE75" s="406"/>
      <c r="IFF75" s="407"/>
      <c r="IFG75" s="408"/>
      <c r="IFH75" s="409"/>
      <c r="IFI75" s="410"/>
      <c r="IFJ75" s="411"/>
      <c r="IFK75" s="412"/>
      <c r="IFL75" s="406"/>
      <c r="IFM75" s="407"/>
      <c r="IFN75" s="408"/>
      <c r="IFO75" s="409"/>
      <c r="IFP75" s="410"/>
      <c r="IFQ75" s="411"/>
      <c r="IFR75" s="412"/>
      <c r="IFS75" s="406"/>
      <c r="IFT75" s="407"/>
      <c r="IFU75" s="408"/>
      <c r="IFV75" s="409"/>
      <c r="IFW75" s="410"/>
      <c r="IFX75" s="411"/>
      <c r="IFY75" s="412"/>
      <c r="IFZ75" s="406"/>
      <c r="IGA75" s="407"/>
      <c r="IGB75" s="408"/>
      <c r="IGC75" s="409"/>
      <c r="IGD75" s="410"/>
      <c r="IGE75" s="411"/>
      <c r="IGF75" s="412"/>
      <c r="IGG75" s="406"/>
      <c r="IGH75" s="407"/>
      <c r="IGI75" s="408"/>
      <c r="IGJ75" s="409"/>
      <c r="IGK75" s="410"/>
      <c r="IGL75" s="411"/>
      <c r="IGM75" s="412"/>
      <c r="IGN75" s="406"/>
      <c r="IGO75" s="407"/>
      <c r="IGP75" s="408"/>
      <c r="IGQ75" s="409"/>
      <c r="IGR75" s="410"/>
      <c r="IGS75" s="411"/>
      <c r="IGT75" s="412"/>
      <c r="IGU75" s="406"/>
      <c r="IGV75" s="407"/>
      <c r="IGW75" s="408"/>
      <c r="IGX75" s="409"/>
      <c r="IGY75" s="410"/>
      <c r="IGZ75" s="411"/>
      <c r="IHA75" s="412"/>
      <c r="IHB75" s="406"/>
      <c r="IHC75" s="407"/>
      <c r="IHD75" s="408"/>
      <c r="IHE75" s="409"/>
      <c r="IHF75" s="410"/>
      <c r="IHG75" s="411"/>
      <c r="IHH75" s="412"/>
      <c r="IHI75" s="406"/>
      <c r="IHJ75" s="407"/>
      <c r="IHK75" s="408"/>
      <c r="IHL75" s="409"/>
      <c r="IHM75" s="410"/>
      <c r="IHN75" s="411"/>
      <c r="IHO75" s="412"/>
      <c r="IHP75" s="406"/>
      <c r="IHQ75" s="407"/>
      <c r="IHR75" s="408"/>
      <c r="IHS75" s="409"/>
      <c r="IHT75" s="410"/>
      <c r="IHU75" s="411"/>
      <c r="IHV75" s="412"/>
      <c r="IHW75" s="406"/>
      <c r="IHX75" s="407"/>
      <c r="IHY75" s="408"/>
      <c r="IHZ75" s="409"/>
      <c r="IIA75" s="410"/>
      <c r="IIB75" s="411"/>
      <c r="IIC75" s="412"/>
      <c r="IID75" s="406"/>
      <c r="IIE75" s="407"/>
      <c r="IIF75" s="408"/>
      <c r="IIG75" s="409"/>
      <c r="IIH75" s="410"/>
      <c r="III75" s="411"/>
      <c r="IIJ75" s="412"/>
      <c r="IIK75" s="406"/>
      <c r="IIL75" s="407"/>
      <c r="IIM75" s="408"/>
      <c r="IIN75" s="409"/>
      <c r="IIO75" s="410"/>
      <c r="IIP75" s="411"/>
      <c r="IIQ75" s="412"/>
      <c r="IIR75" s="406"/>
      <c r="IIS75" s="407"/>
      <c r="IIT75" s="408"/>
      <c r="IIU75" s="409"/>
      <c r="IIV75" s="410"/>
      <c r="IIW75" s="411"/>
      <c r="IIX75" s="412"/>
      <c r="IIY75" s="406"/>
      <c r="IIZ75" s="407"/>
      <c r="IJA75" s="408"/>
      <c r="IJB75" s="409"/>
      <c r="IJC75" s="410"/>
      <c r="IJD75" s="411"/>
      <c r="IJE75" s="412"/>
      <c r="IJF75" s="406"/>
      <c r="IJG75" s="407"/>
      <c r="IJH75" s="408"/>
      <c r="IJI75" s="409"/>
      <c r="IJJ75" s="410"/>
      <c r="IJK75" s="411"/>
      <c r="IJL75" s="412"/>
      <c r="IJM75" s="406"/>
      <c r="IJN75" s="407"/>
      <c r="IJO75" s="408"/>
      <c r="IJP75" s="409"/>
      <c r="IJQ75" s="410"/>
      <c r="IJR75" s="411"/>
      <c r="IJS75" s="412"/>
      <c r="IJT75" s="406"/>
      <c r="IJU75" s="407"/>
      <c r="IJV75" s="408"/>
      <c r="IJW75" s="409"/>
      <c r="IJX75" s="410"/>
      <c r="IJY75" s="411"/>
      <c r="IJZ75" s="412"/>
      <c r="IKA75" s="406"/>
      <c r="IKB75" s="407"/>
      <c r="IKC75" s="408"/>
      <c r="IKD75" s="409"/>
      <c r="IKE75" s="410"/>
      <c r="IKF75" s="411"/>
      <c r="IKG75" s="412"/>
      <c r="IKH75" s="406"/>
      <c r="IKI75" s="407"/>
      <c r="IKJ75" s="408"/>
      <c r="IKK75" s="409"/>
      <c r="IKL75" s="410"/>
      <c r="IKM75" s="411"/>
      <c r="IKN75" s="412"/>
      <c r="IKO75" s="406"/>
      <c r="IKP75" s="407"/>
      <c r="IKQ75" s="408"/>
      <c r="IKR75" s="409"/>
      <c r="IKS75" s="410"/>
      <c r="IKT75" s="411"/>
      <c r="IKU75" s="412"/>
      <c r="IKV75" s="406"/>
      <c r="IKW75" s="407"/>
      <c r="IKX75" s="408"/>
      <c r="IKY75" s="409"/>
      <c r="IKZ75" s="410"/>
      <c r="ILA75" s="411"/>
      <c r="ILB75" s="412"/>
      <c r="ILC75" s="406"/>
      <c r="ILD75" s="407"/>
      <c r="ILE75" s="408"/>
      <c r="ILF75" s="409"/>
      <c r="ILG75" s="410"/>
      <c r="ILH75" s="411"/>
      <c r="ILI75" s="412"/>
      <c r="ILJ75" s="406"/>
      <c r="ILK75" s="407"/>
      <c r="ILL75" s="408"/>
      <c r="ILM75" s="409"/>
      <c r="ILN75" s="410"/>
      <c r="ILO75" s="411"/>
      <c r="ILP75" s="412"/>
      <c r="ILQ75" s="406"/>
      <c r="ILR75" s="407"/>
      <c r="ILS75" s="408"/>
      <c r="ILT75" s="409"/>
      <c r="ILU75" s="410"/>
      <c r="ILV75" s="411"/>
      <c r="ILW75" s="412"/>
      <c r="ILX75" s="406"/>
      <c r="ILY75" s="407"/>
      <c r="ILZ75" s="408"/>
      <c r="IMA75" s="409"/>
      <c r="IMB75" s="410"/>
      <c r="IMC75" s="411"/>
      <c r="IMD75" s="412"/>
      <c r="IME75" s="406"/>
      <c r="IMF75" s="407"/>
      <c r="IMG75" s="408"/>
      <c r="IMH75" s="409"/>
      <c r="IMI75" s="410"/>
      <c r="IMJ75" s="411"/>
      <c r="IMK75" s="412"/>
      <c r="IML75" s="406"/>
      <c r="IMM75" s="407"/>
      <c r="IMN75" s="408"/>
      <c r="IMO75" s="409"/>
      <c r="IMP75" s="410"/>
      <c r="IMQ75" s="411"/>
      <c r="IMR75" s="412"/>
      <c r="IMS75" s="406"/>
      <c r="IMT75" s="407"/>
      <c r="IMU75" s="408"/>
      <c r="IMV75" s="409"/>
      <c r="IMW75" s="410"/>
      <c r="IMX75" s="411"/>
      <c r="IMY75" s="412"/>
      <c r="IMZ75" s="406"/>
      <c r="INA75" s="407"/>
      <c r="INB75" s="408"/>
      <c r="INC75" s="409"/>
      <c r="IND75" s="410"/>
      <c r="INE75" s="411"/>
      <c r="INF75" s="412"/>
      <c r="ING75" s="406"/>
      <c r="INH75" s="407"/>
      <c r="INI75" s="408"/>
      <c r="INJ75" s="409"/>
      <c r="INK75" s="410"/>
      <c r="INL75" s="411"/>
      <c r="INM75" s="412"/>
      <c r="INN75" s="406"/>
      <c r="INO75" s="407"/>
      <c r="INP75" s="408"/>
      <c r="INQ75" s="409"/>
      <c r="INR75" s="410"/>
      <c r="INS75" s="411"/>
      <c r="INT75" s="412"/>
      <c r="INU75" s="406"/>
      <c r="INV75" s="407"/>
      <c r="INW75" s="408"/>
      <c r="INX75" s="409"/>
      <c r="INY75" s="410"/>
      <c r="INZ75" s="411"/>
      <c r="IOA75" s="412"/>
      <c r="IOB75" s="406"/>
      <c r="IOC75" s="407"/>
      <c r="IOD75" s="408"/>
      <c r="IOE75" s="409"/>
      <c r="IOF75" s="410"/>
      <c r="IOG75" s="411"/>
      <c r="IOH75" s="412"/>
      <c r="IOI75" s="406"/>
      <c r="IOJ75" s="407"/>
      <c r="IOK75" s="408"/>
      <c r="IOL75" s="409"/>
      <c r="IOM75" s="410"/>
      <c r="ION75" s="411"/>
      <c r="IOO75" s="412"/>
      <c r="IOP75" s="406"/>
      <c r="IOQ75" s="407"/>
      <c r="IOR75" s="408"/>
      <c r="IOS75" s="409"/>
      <c r="IOT75" s="410"/>
      <c r="IOU75" s="411"/>
      <c r="IOV75" s="412"/>
      <c r="IOW75" s="406"/>
      <c r="IOX75" s="407"/>
      <c r="IOY75" s="408"/>
      <c r="IOZ75" s="409"/>
      <c r="IPA75" s="410"/>
      <c r="IPB75" s="411"/>
      <c r="IPC75" s="412"/>
      <c r="IPD75" s="406"/>
      <c r="IPE75" s="407"/>
      <c r="IPF75" s="408"/>
      <c r="IPG75" s="409"/>
      <c r="IPH75" s="410"/>
      <c r="IPI75" s="411"/>
      <c r="IPJ75" s="412"/>
      <c r="IPK75" s="406"/>
      <c r="IPL75" s="407"/>
      <c r="IPM75" s="408"/>
      <c r="IPN75" s="409"/>
      <c r="IPO75" s="410"/>
      <c r="IPP75" s="411"/>
      <c r="IPQ75" s="412"/>
      <c r="IPR75" s="406"/>
      <c r="IPS75" s="407"/>
      <c r="IPT75" s="408"/>
      <c r="IPU75" s="409"/>
      <c r="IPV75" s="410"/>
      <c r="IPW75" s="411"/>
      <c r="IPX75" s="412"/>
      <c r="IPY75" s="406"/>
      <c r="IPZ75" s="407"/>
      <c r="IQA75" s="408"/>
      <c r="IQB75" s="409"/>
      <c r="IQC75" s="410"/>
      <c r="IQD75" s="411"/>
      <c r="IQE75" s="412"/>
      <c r="IQF75" s="406"/>
      <c r="IQG75" s="407"/>
      <c r="IQH75" s="408"/>
      <c r="IQI75" s="409"/>
      <c r="IQJ75" s="410"/>
      <c r="IQK75" s="411"/>
      <c r="IQL75" s="412"/>
      <c r="IQM75" s="406"/>
      <c r="IQN75" s="407"/>
      <c r="IQO75" s="408"/>
      <c r="IQP75" s="409"/>
      <c r="IQQ75" s="410"/>
      <c r="IQR75" s="411"/>
      <c r="IQS75" s="412"/>
      <c r="IQT75" s="406"/>
      <c r="IQU75" s="407"/>
      <c r="IQV75" s="408"/>
      <c r="IQW75" s="409"/>
      <c r="IQX75" s="410"/>
      <c r="IQY75" s="411"/>
      <c r="IQZ75" s="412"/>
      <c r="IRA75" s="406"/>
      <c r="IRB75" s="407"/>
      <c r="IRC75" s="408"/>
      <c r="IRD75" s="409"/>
      <c r="IRE75" s="410"/>
      <c r="IRF75" s="411"/>
      <c r="IRG75" s="412"/>
      <c r="IRH75" s="406"/>
      <c r="IRI75" s="407"/>
      <c r="IRJ75" s="408"/>
      <c r="IRK75" s="409"/>
      <c r="IRL75" s="410"/>
      <c r="IRM75" s="411"/>
      <c r="IRN75" s="412"/>
      <c r="IRO75" s="406"/>
      <c r="IRP75" s="407"/>
      <c r="IRQ75" s="408"/>
      <c r="IRR75" s="409"/>
      <c r="IRS75" s="410"/>
      <c r="IRT75" s="411"/>
      <c r="IRU75" s="412"/>
      <c r="IRV75" s="406"/>
      <c r="IRW75" s="407"/>
      <c r="IRX75" s="408"/>
      <c r="IRY75" s="409"/>
      <c r="IRZ75" s="410"/>
      <c r="ISA75" s="411"/>
      <c r="ISB75" s="412"/>
      <c r="ISC75" s="406"/>
      <c r="ISD75" s="407"/>
      <c r="ISE75" s="408"/>
      <c r="ISF75" s="409"/>
      <c r="ISG75" s="410"/>
      <c r="ISH75" s="411"/>
      <c r="ISI75" s="412"/>
      <c r="ISJ75" s="406"/>
      <c r="ISK75" s="407"/>
      <c r="ISL75" s="408"/>
      <c r="ISM75" s="409"/>
      <c r="ISN75" s="410"/>
      <c r="ISO75" s="411"/>
      <c r="ISP75" s="412"/>
      <c r="ISQ75" s="406"/>
      <c r="ISR75" s="407"/>
      <c r="ISS75" s="408"/>
      <c r="IST75" s="409"/>
      <c r="ISU75" s="410"/>
      <c r="ISV75" s="411"/>
      <c r="ISW75" s="412"/>
      <c r="ISX75" s="406"/>
      <c r="ISY75" s="407"/>
      <c r="ISZ75" s="408"/>
      <c r="ITA75" s="409"/>
      <c r="ITB75" s="410"/>
      <c r="ITC75" s="411"/>
      <c r="ITD75" s="412"/>
      <c r="ITE75" s="406"/>
      <c r="ITF75" s="407"/>
      <c r="ITG75" s="408"/>
      <c r="ITH75" s="409"/>
      <c r="ITI75" s="410"/>
      <c r="ITJ75" s="411"/>
      <c r="ITK75" s="412"/>
      <c r="ITL75" s="406"/>
      <c r="ITM75" s="407"/>
      <c r="ITN75" s="408"/>
      <c r="ITO75" s="409"/>
      <c r="ITP75" s="410"/>
      <c r="ITQ75" s="411"/>
      <c r="ITR75" s="412"/>
      <c r="ITS75" s="406"/>
      <c r="ITT75" s="407"/>
      <c r="ITU75" s="408"/>
      <c r="ITV75" s="409"/>
      <c r="ITW75" s="410"/>
      <c r="ITX75" s="411"/>
      <c r="ITY75" s="412"/>
      <c r="ITZ75" s="406"/>
      <c r="IUA75" s="407"/>
      <c r="IUB75" s="408"/>
      <c r="IUC75" s="409"/>
      <c r="IUD75" s="410"/>
      <c r="IUE75" s="411"/>
      <c r="IUF75" s="412"/>
      <c r="IUG75" s="406"/>
      <c r="IUH75" s="407"/>
      <c r="IUI75" s="408"/>
      <c r="IUJ75" s="409"/>
      <c r="IUK75" s="410"/>
      <c r="IUL75" s="411"/>
      <c r="IUM75" s="412"/>
      <c r="IUN75" s="406"/>
      <c r="IUO75" s="407"/>
      <c r="IUP75" s="408"/>
      <c r="IUQ75" s="409"/>
      <c r="IUR75" s="410"/>
      <c r="IUS75" s="411"/>
      <c r="IUT75" s="412"/>
      <c r="IUU75" s="406"/>
      <c r="IUV75" s="407"/>
      <c r="IUW75" s="408"/>
      <c r="IUX75" s="409"/>
      <c r="IUY75" s="410"/>
      <c r="IUZ75" s="411"/>
      <c r="IVA75" s="412"/>
      <c r="IVB75" s="406"/>
      <c r="IVC75" s="407"/>
      <c r="IVD75" s="408"/>
      <c r="IVE75" s="409"/>
      <c r="IVF75" s="410"/>
      <c r="IVG75" s="411"/>
      <c r="IVH75" s="412"/>
      <c r="IVI75" s="406"/>
      <c r="IVJ75" s="407"/>
      <c r="IVK75" s="408"/>
      <c r="IVL75" s="409"/>
      <c r="IVM75" s="410"/>
      <c r="IVN75" s="411"/>
      <c r="IVO75" s="412"/>
      <c r="IVP75" s="406"/>
      <c r="IVQ75" s="407"/>
      <c r="IVR75" s="408"/>
      <c r="IVS75" s="409"/>
      <c r="IVT75" s="410"/>
      <c r="IVU75" s="411"/>
      <c r="IVV75" s="412"/>
      <c r="IVW75" s="406"/>
      <c r="IVX75" s="407"/>
      <c r="IVY75" s="408"/>
      <c r="IVZ75" s="409"/>
      <c r="IWA75" s="410"/>
      <c r="IWB75" s="411"/>
      <c r="IWC75" s="412"/>
      <c r="IWD75" s="406"/>
      <c r="IWE75" s="407"/>
      <c r="IWF75" s="408"/>
      <c r="IWG75" s="409"/>
      <c r="IWH75" s="410"/>
      <c r="IWI75" s="411"/>
      <c r="IWJ75" s="412"/>
      <c r="IWK75" s="406"/>
      <c r="IWL75" s="407"/>
      <c r="IWM75" s="408"/>
      <c r="IWN75" s="409"/>
      <c r="IWO75" s="410"/>
      <c r="IWP75" s="411"/>
      <c r="IWQ75" s="412"/>
      <c r="IWR75" s="406"/>
      <c r="IWS75" s="407"/>
      <c r="IWT75" s="408"/>
      <c r="IWU75" s="409"/>
      <c r="IWV75" s="410"/>
      <c r="IWW75" s="411"/>
      <c r="IWX75" s="412"/>
      <c r="IWY75" s="406"/>
      <c r="IWZ75" s="407"/>
      <c r="IXA75" s="408"/>
      <c r="IXB75" s="409"/>
      <c r="IXC75" s="410"/>
      <c r="IXD75" s="411"/>
      <c r="IXE75" s="412"/>
      <c r="IXF75" s="406"/>
      <c r="IXG75" s="407"/>
      <c r="IXH75" s="408"/>
      <c r="IXI75" s="409"/>
      <c r="IXJ75" s="410"/>
      <c r="IXK75" s="411"/>
      <c r="IXL75" s="412"/>
      <c r="IXM75" s="406"/>
      <c r="IXN75" s="407"/>
      <c r="IXO75" s="408"/>
      <c r="IXP75" s="409"/>
      <c r="IXQ75" s="410"/>
      <c r="IXR75" s="411"/>
      <c r="IXS75" s="412"/>
      <c r="IXT75" s="406"/>
      <c r="IXU75" s="407"/>
      <c r="IXV75" s="408"/>
      <c r="IXW75" s="409"/>
      <c r="IXX75" s="410"/>
      <c r="IXY75" s="411"/>
      <c r="IXZ75" s="412"/>
      <c r="IYA75" s="406"/>
      <c r="IYB75" s="407"/>
      <c r="IYC75" s="408"/>
      <c r="IYD75" s="409"/>
      <c r="IYE75" s="410"/>
      <c r="IYF75" s="411"/>
      <c r="IYG75" s="412"/>
      <c r="IYH75" s="406"/>
      <c r="IYI75" s="407"/>
      <c r="IYJ75" s="408"/>
      <c r="IYK75" s="409"/>
      <c r="IYL75" s="410"/>
      <c r="IYM75" s="411"/>
      <c r="IYN75" s="412"/>
      <c r="IYO75" s="406"/>
      <c r="IYP75" s="407"/>
      <c r="IYQ75" s="408"/>
      <c r="IYR75" s="409"/>
      <c r="IYS75" s="410"/>
      <c r="IYT75" s="411"/>
      <c r="IYU75" s="412"/>
      <c r="IYV75" s="406"/>
      <c r="IYW75" s="407"/>
      <c r="IYX75" s="408"/>
      <c r="IYY75" s="409"/>
      <c r="IYZ75" s="410"/>
      <c r="IZA75" s="411"/>
      <c r="IZB75" s="412"/>
      <c r="IZC75" s="406"/>
      <c r="IZD75" s="407"/>
      <c r="IZE75" s="408"/>
      <c r="IZF75" s="409"/>
      <c r="IZG75" s="410"/>
      <c r="IZH75" s="411"/>
      <c r="IZI75" s="412"/>
      <c r="IZJ75" s="406"/>
      <c r="IZK75" s="407"/>
      <c r="IZL75" s="408"/>
      <c r="IZM75" s="409"/>
      <c r="IZN75" s="410"/>
      <c r="IZO75" s="411"/>
      <c r="IZP75" s="412"/>
      <c r="IZQ75" s="406"/>
      <c r="IZR75" s="407"/>
      <c r="IZS75" s="408"/>
      <c r="IZT75" s="409"/>
      <c r="IZU75" s="410"/>
      <c r="IZV75" s="411"/>
      <c r="IZW75" s="412"/>
      <c r="IZX75" s="406"/>
      <c r="IZY75" s="407"/>
      <c r="IZZ75" s="408"/>
      <c r="JAA75" s="409"/>
      <c r="JAB75" s="410"/>
      <c r="JAC75" s="411"/>
      <c r="JAD75" s="412"/>
      <c r="JAE75" s="406"/>
      <c r="JAF75" s="407"/>
      <c r="JAG75" s="408"/>
      <c r="JAH75" s="409"/>
      <c r="JAI75" s="410"/>
      <c r="JAJ75" s="411"/>
      <c r="JAK75" s="412"/>
      <c r="JAL75" s="406"/>
      <c r="JAM75" s="407"/>
      <c r="JAN75" s="408"/>
      <c r="JAO75" s="409"/>
      <c r="JAP75" s="410"/>
      <c r="JAQ75" s="411"/>
      <c r="JAR75" s="412"/>
      <c r="JAS75" s="406"/>
      <c r="JAT75" s="407"/>
      <c r="JAU75" s="408"/>
      <c r="JAV75" s="409"/>
      <c r="JAW75" s="410"/>
      <c r="JAX75" s="411"/>
      <c r="JAY75" s="412"/>
      <c r="JAZ75" s="406"/>
      <c r="JBA75" s="407"/>
      <c r="JBB75" s="408"/>
      <c r="JBC75" s="409"/>
      <c r="JBD75" s="410"/>
      <c r="JBE75" s="411"/>
      <c r="JBF75" s="412"/>
      <c r="JBG75" s="406"/>
      <c r="JBH75" s="407"/>
      <c r="JBI75" s="408"/>
      <c r="JBJ75" s="409"/>
      <c r="JBK75" s="410"/>
      <c r="JBL75" s="411"/>
      <c r="JBM75" s="412"/>
      <c r="JBN75" s="406"/>
      <c r="JBO75" s="407"/>
      <c r="JBP75" s="408"/>
      <c r="JBQ75" s="409"/>
      <c r="JBR75" s="410"/>
      <c r="JBS75" s="411"/>
      <c r="JBT75" s="412"/>
      <c r="JBU75" s="406"/>
      <c r="JBV75" s="407"/>
      <c r="JBW75" s="408"/>
      <c r="JBX75" s="409"/>
      <c r="JBY75" s="410"/>
      <c r="JBZ75" s="411"/>
      <c r="JCA75" s="412"/>
      <c r="JCB75" s="406"/>
      <c r="JCC75" s="407"/>
      <c r="JCD75" s="408"/>
      <c r="JCE75" s="409"/>
      <c r="JCF75" s="410"/>
      <c r="JCG75" s="411"/>
      <c r="JCH75" s="412"/>
      <c r="JCI75" s="406"/>
      <c r="JCJ75" s="407"/>
      <c r="JCK75" s="408"/>
      <c r="JCL75" s="409"/>
      <c r="JCM75" s="410"/>
      <c r="JCN75" s="411"/>
      <c r="JCO75" s="412"/>
      <c r="JCP75" s="406"/>
      <c r="JCQ75" s="407"/>
      <c r="JCR75" s="408"/>
      <c r="JCS75" s="409"/>
      <c r="JCT75" s="410"/>
      <c r="JCU75" s="411"/>
      <c r="JCV75" s="412"/>
      <c r="JCW75" s="406"/>
      <c r="JCX75" s="407"/>
      <c r="JCY75" s="408"/>
      <c r="JCZ75" s="409"/>
      <c r="JDA75" s="410"/>
      <c r="JDB75" s="411"/>
      <c r="JDC75" s="412"/>
      <c r="JDD75" s="406"/>
      <c r="JDE75" s="407"/>
      <c r="JDF75" s="408"/>
      <c r="JDG75" s="409"/>
      <c r="JDH75" s="410"/>
      <c r="JDI75" s="411"/>
      <c r="JDJ75" s="412"/>
      <c r="JDK75" s="406"/>
      <c r="JDL75" s="407"/>
      <c r="JDM75" s="408"/>
      <c r="JDN75" s="409"/>
      <c r="JDO75" s="410"/>
      <c r="JDP75" s="411"/>
      <c r="JDQ75" s="412"/>
      <c r="JDR75" s="406"/>
      <c r="JDS75" s="407"/>
      <c r="JDT75" s="408"/>
      <c r="JDU75" s="409"/>
      <c r="JDV75" s="410"/>
      <c r="JDW75" s="411"/>
      <c r="JDX75" s="412"/>
      <c r="JDY75" s="406"/>
      <c r="JDZ75" s="407"/>
      <c r="JEA75" s="408"/>
      <c r="JEB75" s="409"/>
      <c r="JEC75" s="410"/>
      <c r="JED75" s="411"/>
      <c r="JEE75" s="412"/>
      <c r="JEF75" s="406"/>
      <c r="JEG75" s="407"/>
      <c r="JEH75" s="408"/>
      <c r="JEI75" s="409"/>
      <c r="JEJ75" s="410"/>
      <c r="JEK75" s="411"/>
      <c r="JEL75" s="412"/>
      <c r="JEM75" s="406"/>
      <c r="JEN75" s="407"/>
      <c r="JEO75" s="408"/>
      <c r="JEP75" s="409"/>
      <c r="JEQ75" s="410"/>
      <c r="JER75" s="411"/>
      <c r="JES75" s="412"/>
      <c r="JET75" s="406"/>
      <c r="JEU75" s="407"/>
      <c r="JEV75" s="408"/>
      <c r="JEW75" s="409"/>
      <c r="JEX75" s="410"/>
      <c r="JEY75" s="411"/>
      <c r="JEZ75" s="412"/>
      <c r="JFA75" s="406"/>
      <c r="JFB75" s="407"/>
      <c r="JFC75" s="408"/>
      <c r="JFD75" s="409"/>
      <c r="JFE75" s="410"/>
      <c r="JFF75" s="411"/>
      <c r="JFG75" s="412"/>
      <c r="JFH75" s="406"/>
      <c r="JFI75" s="407"/>
      <c r="JFJ75" s="408"/>
      <c r="JFK75" s="409"/>
      <c r="JFL75" s="410"/>
      <c r="JFM75" s="411"/>
      <c r="JFN75" s="412"/>
      <c r="JFO75" s="406"/>
      <c r="JFP75" s="407"/>
      <c r="JFQ75" s="408"/>
      <c r="JFR75" s="409"/>
      <c r="JFS75" s="410"/>
      <c r="JFT75" s="411"/>
      <c r="JFU75" s="412"/>
      <c r="JFV75" s="406"/>
      <c r="JFW75" s="407"/>
      <c r="JFX75" s="408"/>
      <c r="JFY75" s="409"/>
      <c r="JFZ75" s="410"/>
      <c r="JGA75" s="411"/>
      <c r="JGB75" s="412"/>
      <c r="JGC75" s="406"/>
      <c r="JGD75" s="407"/>
      <c r="JGE75" s="408"/>
      <c r="JGF75" s="409"/>
      <c r="JGG75" s="410"/>
      <c r="JGH75" s="411"/>
      <c r="JGI75" s="412"/>
      <c r="JGJ75" s="406"/>
      <c r="JGK75" s="407"/>
      <c r="JGL75" s="408"/>
      <c r="JGM75" s="409"/>
      <c r="JGN75" s="410"/>
      <c r="JGO75" s="411"/>
      <c r="JGP75" s="412"/>
      <c r="JGQ75" s="406"/>
      <c r="JGR75" s="407"/>
      <c r="JGS75" s="408"/>
      <c r="JGT75" s="409"/>
      <c r="JGU75" s="410"/>
      <c r="JGV75" s="411"/>
      <c r="JGW75" s="412"/>
      <c r="JGX75" s="406"/>
      <c r="JGY75" s="407"/>
      <c r="JGZ75" s="408"/>
      <c r="JHA75" s="409"/>
      <c r="JHB75" s="410"/>
      <c r="JHC75" s="411"/>
      <c r="JHD75" s="412"/>
      <c r="JHE75" s="406"/>
      <c r="JHF75" s="407"/>
      <c r="JHG75" s="408"/>
      <c r="JHH75" s="409"/>
      <c r="JHI75" s="410"/>
      <c r="JHJ75" s="411"/>
      <c r="JHK75" s="412"/>
      <c r="JHL75" s="406"/>
      <c r="JHM75" s="407"/>
      <c r="JHN75" s="408"/>
      <c r="JHO75" s="409"/>
      <c r="JHP75" s="410"/>
      <c r="JHQ75" s="411"/>
      <c r="JHR75" s="412"/>
      <c r="JHS75" s="406"/>
      <c r="JHT75" s="407"/>
      <c r="JHU75" s="408"/>
      <c r="JHV75" s="409"/>
      <c r="JHW75" s="410"/>
      <c r="JHX75" s="411"/>
      <c r="JHY75" s="412"/>
      <c r="JHZ75" s="406"/>
      <c r="JIA75" s="407"/>
      <c r="JIB75" s="408"/>
      <c r="JIC75" s="409"/>
      <c r="JID75" s="410"/>
      <c r="JIE75" s="411"/>
      <c r="JIF75" s="412"/>
      <c r="JIG75" s="406"/>
      <c r="JIH75" s="407"/>
      <c r="JII75" s="408"/>
      <c r="JIJ75" s="409"/>
      <c r="JIK75" s="410"/>
      <c r="JIL75" s="411"/>
      <c r="JIM75" s="412"/>
      <c r="JIN75" s="406"/>
      <c r="JIO75" s="407"/>
      <c r="JIP75" s="408"/>
      <c r="JIQ75" s="409"/>
      <c r="JIR75" s="410"/>
      <c r="JIS75" s="411"/>
      <c r="JIT75" s="412"/>
      <c r="JIU75" s="406"/>
      <c r="JIV75" s="407"/>
      <c r="JIW75" s="408"/>
      <c r="JIX75" s="409"/>
      <c r="JIY75" s="410"/>
      <c r="JIZ75" s="411"/>
      <c r="JJA75" s="412"/>
      <c r="JJB75" s="406"/>
      <c r="JJC75" s="407"/>
      <c r="JJD75" s="408"/>
      <c r="JJE75" s="409"/>
      <c r="JJF75" s="410"/>
      <c r="JJG75" s="411"/>
      <c r="JJH75" s="412"/>
      <c r="JJI75" s="406"/>
      <c r="JJJ75" s="407"/>
      <c r="JJK75" s="408"/>
      <c r="JJL75" s="409"/>
      <c r="JJM75" s="410"/>
      <c r="JJN75" s="411"/>
      <c r="JJO75" s="412"/>
      <c r="JJP75" s="406"/>
      <c r="JJQ75" s="407"/>
      <c r="JJR75" s="408"/>
      <c r="JJS75" s="409"/>
      <c r="JJT75" s="410"/>
      <c r="JJU75" s="411"/>
      <c r="JJV75" s="412"/>
      <c r="JJW75" s="406"/>
      <c r="JJX75" s="407"/>
      <c r="JJY75" s="408"/>
      <c r="JJZ75" s="409"/>
      <c r="JKA75" s="410"/>
      <c r="JKB75" s="411"/>
      <c r="JKC75" s="412"/>
      <c r="JKD75" s="406"/>
      <c r="JKE75" s="407"/>
      <c r="JKF75" s="408"/>
      <c r="JKG75" s="409"/>
      <c r="JKH75" s="410"/>
      <c r="JKI75" s="411"/>
      <c r="JKJ75" s="412"/>
      <c r="JKK75" s="406"/>
      <c r="JKL75" s="407"/>
      <c r="JKM75" s="408"/>
      <c r="JKN75" s="409"/>
      <c r="JKO75" s="410"/>
      <c r="JKP75" s="411"/>
      <c r="JKQ75" s="412"/>
      <c r="JKR75" s="406"/>
      <c r="JKS75" s="407"/>
      <c r="JKT75" s="408"/>
      <c r="JKU75" s="409"/>
      <c r="JKV75" s="410"/>
      <c r="JKW75" s="411"/>
      <c r="JKX75" s="412"/>
      <c r="JKY75" s="406"/>
      <c r="JKZ75" s="407"/>
      <c r="JLA75" s="408"/>
      <c r="JLB75" s="409"/>
      <c r="JLC75" s="410"/>
      <c r="JLD75" s="411"/>
      <c r="JLE75" s="412"/>
      <c r="JLF75" s="406"/>
      <c r="JLG75" s="407"/>
      <c r="JLH75" s="408"/>
      <c r="JLI75" s="409"/>
      <c r="JLJ75" s="410"/>
      <c r="JLK75" s="411"/>
      <c r="JLL75" s="412"/>
      <c r="JLM75" s="406"/>
      <c r="JLN75" s="407"/>
      <c r="JLO75" s="408"/>
      <c r="JLP75" s="409"/>
      <c r="JLQ75" s="410"/>
      <c r="JLR75" s="411"/>
      <c r="JLS75" s="412"/>
      <c r="JLT75" s="406"/>
      <c r="JLU75" s="407"/>
      <c r="JLV75" s="408"/>
      <c r="JLW75" s="409"/>
      <c r="JLX75" s="410"/>
      <c r="JLY75" s="411"/>
      <c r="JLZ75" s="412"/>
      <c r="JMA75" s="406"/>
      <c r="JMB75" s="407"/>
      <c r="JMC75" s="408"/>
      <c r="JMD75" s="409"/>
      <c r="JME75" s="410"/>
      <c r="JMF75" s="411"/>
      <c r="JMG75" s="412"/>
      <c r="JMH75" s="406"/>
      <c r="JMI75" s="407"/>
      <c r="JMJ75" s="408"/>
      <c r="JMK75" s="409"/>
      <c r="JML75" s="410"/>
      <c r="JMM75" s="411"/>
      <c r="JMN75" s="412"/>
      <c r="JMO75" s="406"/>
      <c r="JMP75" s="407"/>
      <c r="JMQ75" s="408"/>
      <c r="JMR75" s="409"/>
      <c r="JMS75" s="410"/>
      <c r="JMT75" s="411"/>
      <c r="JMU75" s="412"/>
      <c r="JMV75" s="406"/>
      <c r="JMW75" s="407"/>
      <c r="JMX75" s="408"/>
      <c r="JMY75" s="409"/>
      <c r="JMZ75" s="410"/>
      <c r="JNA75" s="411"/>
      <c r="JNB75" s="412"/>
      <c r="JNC75" s="406"/>
      <c r="JND75" s="407"/>
      <c r="JNE75" s="408"/>
      <c r="JNF75" s="409"/>
      <c r="JNG75" s="410"/>
      <c r="JNH75" s="411"/>
      <c r="JNI75" s="412"/>
      <c r="JNJ75" s="406"/>
      <c r="JNK75" s="407"/>
      <c r="JNL75" s="408"/>
      <c r="JNM75" s="409"/>
      <c r="JNN75" s="410"/>
      <c r="JNO75" s="411"/>
      <c r="JNP75" s="412"/>
      <c r="JNQ75" s="406"/>
      <c r="JNR75" s="407"/>
      <c r="JNS75" s="408"/>
      <c r="JNT75" s="409"/>
      <c r="JNU75" s="410"/>
      <c r="JNV75" s="411"/>
      <c r="JNW75" s="412"/>
      <c r="JNX75" s="406"/>
      <c r="JNY75" s="407"/>
      <c r="JNZ75" s="408"/>
      <c r="JOA75" s="409"/>
      <c r="JOB75" s="410"/>
      <c r="JOC75" s="411"/>
      <c r="JOD75" s="412"/>
      <c r="JOE75" s="406"/>
      <c r="JOF75" s="407"/>
      <c r="JOG75" s="408"/>
      <c r="JOH75" s="409"/>
      <c r="JOI75" s="410"/>
      <c r="JOJ75" s="411"/>
      <c r="JOK75" s="412"/>
      <c r="JOL75" s="406"/>
      <c r="JOM75" s="407"/>
      <c r="JON75" s="408"/>
      <c r="JOO75" s="409"/>
      <c r="JOP75" s="410"/>
      <c r="JOQ75" s="411"/>
      <c r="JOR75" s="412"/>
      <c r="JOS75" s="406"/>
      <c r="JOT75" s="407"/>
      <c r="JOU75" s="408"/>
      <c r="JOV75" s="409"/>
      <c r="JOW75" s="410"/>
      <c r="JOX75" s="411"/>
      <c r="JOY75" s="412"/>
      <c r="JOZ75" s="406"/>
      <c r="JPA75" s="407"/>
      <c r="JPB75" s="408"/>
      <c r="JPC75" s="409"/>
      <c r="JPD75" s="410"/>
      <c r="JPE75" s="411"/>
      <c r="JPF75" s="412"/>
      <c r="JPG75" s="406"/>
      <c r="JPH75" s="407"/>
      <c r="JPI75" s="408"/>
      <c r="JPJ75" s="409"/>
      <c r="JPK75" s="410"/>
      <c r="JPL75" s="411"/>
      <c r="JPM75" s="412"/>
      <c r="JPN75" s="406"/>
      <c r="JPO75" s="407"/>
      <c r="JPP75" s="408"/>
      <c r="JPQ75" s="409"/>
      <c r="JPR75" s="410"/>
      <c r="JPS75" s="411"/>
      <c r="JPT75" s="412"/>
      <c r="JPU75" s="406"/>
      <c r="JPV75" s="407"/>
      <c r="JPW75" s="408"/>
      <c r="JPX75" s="409"/>
      <c r="JPY75" s="410"/>
      <c r="JPZ75" s="411"/>
      <c r="JQA75" s="412"/>
      <c r="JQB75" s="406"/>
      <c r="JQC75" s="407"/>
      <c r="JQD75" s="408"/>
      <c r="JQE75" s="409"/>
      <c r="JQF75" s="410"/>
      <c r="JQG75" s="411"/>
      <c r="JQH75" s="412"/>
      <c r="JQI75" s="406"/>
      <c r="JQJ75" s="407"/>
      <c r="JQK75" s="408"/>
      <c r="JQL75" s="409"/>
      <c r="JQM75" s="410"/>
      <c r="JQN75" s="411"/>
      <c r="JQO75" s="412"/>
      <c r="JQP75" s="406"/>
      <c r="JQQ75" s="407"/>
      <c r="JQR75" s="408"/>
      <c r="JQS75" s="409"/>
      <c r="JQT75" s="410"/>
      <c r="JQU75" s="411"/>
      <c r="JQV75" s="412"/>
      <c r="JQW75" s="406"/>
      <c r="JQX75" s="407"/>
      <c r="JQY75" s="408"/>
      <c r="JQZ75" s="409"/>
      <c r="JRA75" s="410"/>
      <c r="JRB75" s="411"/>
      <c r="JRC75" s="412"/>
      <c r="JRD75" s="406"/>
      <c r="JRE75" s="407"/>
      <c r="JRF75" s="408"/>
      <c r="JRG75" s="409"/>
      <c r="JRH75" s="410"/>
      <c r="JRI75" s="411"/>
      <c r="JRJ75" s="412"/>
      <c r="JRK75" s="406"/>
      <c r="JRL75" s="407"/>
      <c r="JRM75" s="408"/>
      <c r="JRN75" s="409"/>
      <c r="JRO75" s="410"/>
      <c r="JRP75" s="411"/>
      <c r="JRQ75" s="412"/>
      <c r="JRR75" s="406"/>
      <c r="JRS75" s="407"/>
      <c r="JRT75" s="408"/>
      <c r="JRU75" s="409"/>
      <c r="JRV75" s="410"/>
      <c r="JRW75" s="411"/>
      <c r="JRX75" s="412"/>
      <c r="JRY75" s="406"/>
      <c r="JRZ75" s="407"/>
      <c r="JSA75" s="408"/>
      <c r="JSB75" s="409"/>
      <c r="JSC75" s="410"/>
      <c r="JSD75" s="411"/>
      <c r="JSE75" s="412"/>
      <c r="JSF75" s="406"/>
      <c r="JSG75" s="407"/>
      <c r="JSH75" s="408"/>
      <c r="JSI75" s="409"/>
      <c r="JSJ75" s="410"/>
      <c r="JSK75" s="411"/>
      <c r="JSL75" s="412"/>
      <c r="JSM75" s="406"/>
      <c r="JSN75" s="407"/>
      <c r="JSO75" s="408"/>
      <c r="JSP75" s="409"/>
      <c r="JSQ75" s="410"/>
      <c r="JSR75" s="411"/>
      <c r="JSS75" s="412"/>
      <c r="JST75" s="406"/>
      <c r="JSU75" s="407"/>
      <c r="JSV75" s="408"/>
      <c r="JSW75" s="409"/>
      <c r="JSX75" s="410"/>
      <c r="JSY75" s="411"/>
      <c r="JSZ75" s="412"/>
      <c r="JTA75" s="406"/>
      <c r="JTB75" s="407"/>
      <c r="JTC75" s="408"/>
      <c r="JTD75" s="409"/>
      <c r="JTE75" s="410"/>
      <c r="JTF75" s="411"/>
      <c r="JTG75" s="412"/>
      <c r="JTH75" s="406"/>
      <c r="JTI75" s="407"/>
      <c r="JTJ75" s="408"/>
      <c r="JTK75" s="409"/>
      <c r="JTL75" s="410"/>
      <c r="JTM75" s="411"/>
      <c r="JTN75" s="412"/>
      <c r="JTO75" s="406"/>
      <c r="JTP75" s="407"/>
      <c r="JTQ75" s="408"/>
      <c r="JTR75" s="409"/>
      <c r="JTS75" s="410"/>
      <c r="JTT75" s="411"/>
      <c r="JTU75" s="412"/>
      <c r="JTV75" s="406"/>
      <c r="JTW75" s="407"/>
      <c r="JTX75" s="408"/>
      <c r="JTY75" s="409"/>
      <c r="JTZ75" s="410"/>
      <c r="JUA75" s="411"/>
      <c r="JUB75" s="412"/>
      <c r="JUC75" s="406"/>
      <c r="JUD75" s="407"/>
      <c r="JUE75" s="408"/>
      <c r="JUF75" s="409"/>
      <c r="JUG75" s="410"/>
      <c r="JUH75" s="411"/>
      <c r="JUI75" s="412"/>
      <c r="JUJ75" s="406"/>
      <c r="JUK75" s="407"/>
      <c r="JUL75" s="408"/>
      <c r="JUM75" s="409"/>
      <c r="JUN75" s="410"/>
      <c r="JUO75" s="411"/>
      <c r="JUP75" s="412"/>
      <c r="JUQ75" s="406"/>
      <c r="JUR75" s="407"/>
      <c r="JUS75" s="408"/>
      <c r="JUT75" s="409"/>
      <c r="JUU75" s="410"/>
      <c r="JUV75" s="411"/>
      <c r="JUW75" s="412"/>
      <c r="JUX75" s="406"/>
      <c r="JUY75" s="407"/>
      <c r="JUZ75" s="408"/>
      <c r="JVA75" s="409"/>
      <c r="JVB75" s="410"/>
      <c r="JVC75" s="411"/>
      <c r="JVD75" s="412"/>
      <c r="JVE75" s="406"/>
      <c r="JVF75" s="407"/>
      <c r="JVG75" s="408"/>
      <c r="JVH75" s="409"/>
      <c r="JVI75" s="410"/>
      <c r="JVJ75" s="411"/>
      <c r="JVK75" s="412"/>
      <c r="JVL75" s="406"/>
      <c r="JVM75" s="407"/>
      <c r="JVN75" s="408"/>
      <c r="JVO75" s="409"/>
      <c r="JVP75" s="410"/>
      <c r="JVQ75" s="411"/>
      <c r="JVR75" s="412"/>
      <c r="JVS75" s="406"/>
      <c r="JVT75" s="407"/>
      <c r="JVU75" s="408"/>
      <c r="JVV75" s="409"/>
      <c r="JVW75" s="410"/>
      <c r="JVX75" s="411"/>
      <c r="JVY75" s="412"/>
      <c r="JVZ75" s="406"/>
      <c r="JWA75" s="407"/>
      <c r="JWB75" s="408"/>
      <c r="JWC75" s="409"/>
      <c r="JWD75" s="410"/>
      <c r="JWE75" s="411"/>
      <c r="JWF75" s="412"/>
      <c r="JWG75" s="406"/>
      <c r="JWH75" s="407"/>
      <c r="JWI75" s="408"/>
      <c r="JWJ75" s="409"/>
      <c r="JWK75" s="410"/>
      <c r="JWL75" s="411"/>
      <c r="JWM75" s="412"/>
      <c r="JWN75" s="406"/>
      <c r="JWO75" s="407"/>
      <c r="JWP75" s="408"/>
      <c r="JWQ75" s="409"/>
      <c r="JWR75" s="410"/>
      <c r="JWS75" s="411"/>
      <c r="JWT75" s="412"/>
      <c r="JWU75" s="406"/>
      <c r="JWV75" s="407"/>
      <c r="JWW75" s="408"/>
      <c r="JWX75" s="409"/>
      <c r="JWY75" s="410"/>
      <c r="JWZ75" s="411"/>
      <c r="JXA75" s="412"/>
      <c r="JXB75" s="406"/>
      <c r="JXC75" s="407"/>
      <c r="JXD75" s="408"/>
      <c r="JXE75" s="409"/>
      <c r="JXF75" s="410"/>
      <c r="JXG75" s="411"/>
      <c r="JXH75" s="412"/>
      <c r="JXI75" s="406"/>
      <c r="JXJ75" s="407"/>
      <c r="JXK75" s="408"/>
      <c r="JXL75" s="409"/>
      <c r="JXM75" s="410"/>
      <c r="JXN75" s="411"/>
      <c r="JXO75" s="412"/>
      <c r="JXP75" s="406"/>
      <c r="JXQ75" s="407"/>
      <c r="JXR75" s="408"/>
      <c r="JXS75" s="409"/>
      <c r="JXT75" s="410"/>
      <c r="JXU75" s="411"/>
      <c r="JXV75" s="412"/>
      <c r="JXW75" s="406"/>
      <c r="JXX75" s="407"/>
      <c r="JXY75" s="408"/>
      <c r="JXZ75" s="409"/>
      <c r="JYA75" s="410"/>
      <c r="JYB75" s="411"/>
      <c r="JYC75" s="412"/>
      <c r="JYD75" s="406"/>
      <c r="JYE75" s="407"/>
      <c r="JYF75" s="408"/>
      <c r="JYG75" s="409"/>
      <c r="JYH75" s="410"/>
      <c r="JYI75" s="411"/>
      <c r="JYJ75" s="412"/>
      <c r="JYK75" s="406"/>
      <c r="JYL75" s="407"/>
      <c r="JYM75" s="408"/>
      <c r="JYN75" s="409"/>
      <c r="JYO75" s="410"/>
      <c r="JYP75" s="411"/>
      <c r="JYQ75" s="412"/>
      <c r="JYR75" s="406"/>
      <c r="JYS75" s="407"/>
      <c r="JYT75" s="408"/>
      <c r="JYU75" s="409"/>
      <c r="JYV75" s="410"/>
      <c r="JYW75" s="411"/>
      <c r="JYX75" s="412"/>
      <c r="JYY75" s="406"/>
      <c r="JYZ75" s="407"/>
      <c r="JZA75" s="408"/>
      <c r="JZB75" s="409"/>
      <c r="JZC75" s="410"/>
      <c r="JZD75" s="411"/>
      <c r="JZE75" s="412"/>
      <c r="JZF75" s="406"/>
      <c r="JZG75" s="407"/>
      <c r="JZH75" s="408"/>
      <c r="JZI75" s="409"/>
      <c r="JZJ75" s="410"/>
      <c r="JZK75" s="411"/>
      <c r="JZL75" s="412"/>
      <c r="JZM75" s="406"/>
      <c r="JZN75" s="407"/>
      <c r="JZO75" s="408"/>
      <c r="JZP75" s="409"/>
      <c r="JZQ75" s="410"/>
      <c r="JZR75" s="411"/>
      <c r="JZS75" s="412"/>
      <c r="JZT75" s="406"/>
      <c r="JZU75" s="407"/>
      <c r="JZV75" s="408"/>
      <c r="JZW75" s="409"/>
      <c r="JZX75" s="410"/>
      <c r="JZY75" s="411"/>
      <c r="JZZ75" s="412"/>
      <c r="KAA75" s="406"/>
      <c r="KAB75" s="407"/>
      <c r="KAC75" s="408"/>
      <c r="KAD75" s="409"/>
      <c r="KAE75" s="410"/>
      <c r="KAF75" s="411"/>
      <c r="KAG75" s="412"/>
      <c r="KAH75" s="406"/>
      <c r="KAI75" s="407"/>
      <c r="KAJ75" s="408"/>
      <c r="KAK75" s="409"/>
      <c r="KAL75" s="410"/>
      <c r="KAM75" s="411"/>
      <c r="KAN75" s="412"/>
      <c r="KAO75" s="406"/>
      <c r="KAP75" s="407"/>
      <c r="KAQ75" s="408"/>
      <c r="KAR75" s="409"/>
      <c r="KAS75" s="410"/>
      <c r="KAT75" s="411"/>
      <c r="KAU75" s="412"/>
      <c r="KAV75" s="406"/>
      <c r="KAW75" s="407"/>
      <c r="KAX75" s="408"/>
      <c r="KAY75" s="409"/>
      <c r="KAZ75" s="410"/>
      <c r="KBA75" s="411"/>
      <c r="KBB75" s="412"/>
      <c r="KBC75" s="406"/>
      <c r="KBD75" s="407"/>
      <c r="KBE75" s="408"/>
      <c r="KBF75" s="409"/>
      <c r="KBG75" s="410"/>
      <c r="KBH75" s="411"/>
      <c r="KBI75" s="412"/>
      <c r="KBJ75" s="406"/>
      <c r="KBK75" s="407"/>
      <c r="KBL75" s="408"/>
      <c r="KBM75" s="409"/>
      <c r="KBN75" s="410"/>
      <c r="KBO75" s="411"/>
      <c r="KBP75" s="412"/>
      <c r="KBQ75" s="406"/>
      <c r="KBR75" s="407"/>
      <c r="KBS75" s="408"/>
      <c r="KBT75" s="409"/>
      <c r="KBU75" s="410"/>
      <c r="KBV75" s="411"/>
      <c r="KBW75" s="412"/>
      <c r="KBX75" s="406"/>
      <c r="KBY75" s="407"/>
      <c r="KBZ75" s="408"/>
      <c r="KCA75" s="409"/>
      <c r="KCB75" s="410"/>
      <c r="KCC75" s="411"/>
      <c r="KCD75" s="412"/>
      <c r="KCE75" s="406"/>
      <c r="KCF75" s="407"/>
      <c r="KCG75" s="408"/>
      <c r="KCH75" s="409"/>
      <c r="KCI75" s="410"/>
      <c r="KCJ75" s="411"/>
      <c r="KCK75" s="412"/>
      <c r="KCL75" s="406"/>
      <c r="KCM75" s="407"/>
      <c r="KCN75" s="408"/>
      <c r="KCO75" s="409"/>
      <c r="KCP75" s="410"/>
      <c r="KCQ75" s="411"/>
      <c r="KCR75" s="412"/>
      <c r="KCS75" s="406"/>
      <c r="KCT75" s="407"/>
      <c r="KCU75" s="408"/>
      <c r="KCV75" s="409"/>
      <c r="KCW75" s="410"/>
      <c r="KCX75" s="411"/>
      <c r="KCY75" s="412"/>
      <c r="KCZ75" s="406"/>
      <c r="KDA75" s="407"/>
      <c r="KDB75" s="408"/>
      <c r="KDC75" s="409"/>
      <c r="KDD75" s="410"/>
      <c r="KDE75" s="411"/>
      <c r="KDF75" s="412"/>
      <c r="KDG75" s="406"/>
      <c r="KDH75" s="407"/>
      <c r="KDI75" s="408"/>
      <c r="KDJ75" s="409"/>
      <c r="KDK75" s="410"/>
      <c r="KDL75" s="411"/>
      <c r="KDM75" s="412"/>
      <c r="KDN75" s="406"/>
      <c r="KDO75" s="407"/>
      <c r="KDP75" s="408"/>
      <c r="KDQ75" s="409"/>
      <c r="KDR75" s="410"/>
      <c r="KDS75" s="411"/>
      <c r="KDT75" s="412"/>
      <c r="KDU75" s="406"/>
      <c r="KDV75" s="407"/>
      <c r="KDW75" s="408"/>
      <c r="KDX75" s="409"/>
      <c r="KDY75" s="410"/>
      <c r="KDZ75" s="411"/>
      <c r="KEA75" s="412"/>
      <c r="KEB75" s="406"/>
      <c r="KEC75" s="407"/>
      <c r="KED75" s="408"/>
      <c r="KEE75" s="409"/>
      <c r="KEF75" s="410"/>
      <c r="KEG75" s="411"/>
      <c r="KEH75" s="412"/>
      <c r="KEI75" s="406"/>
      <c r="KEJ75" s="407"/>
      <c r="KEK75" s="408"/>
      <c r="KEL75" s="409"/>
      <c r="KEM75" s="410"/>
      <c r="KEN75" s="411"/>
      <c r="KEO75" s="412"/>
      <c r="KEP75" s="406"/>
      <c r="KEQ75" s="407"/>
      <c r="KER75" s="408"/>
      <c r="KES75" s="409"/>
      <c r="KET75" s="410"/>
      <c r="KEU75" s="411"/>
      <c r="KEV75" s="412"/>
      <c r="KEW75" s="406"/>
      <c r="KEX75" s="407"/>
      <c r="KEY75" s="408"/>
      <c r="KEZ75" s="409"/>
      <c r="KFA75" s="410"/>
      <c r="KFB75" s="411"/>
      <c r="KFC75" s="412"/>
      <c r="KFD75" s="406"/>
      <c r="KFE75" s="407"/>
      <c r="KFF75" s="408"/>
      <c r="KFG75" s="409"/>
      <c r="KFH75" s="410"/>
      <c r="KFI75" s="411"/>
      <c r="KFJ75" s="412"/>
      <c r="KFK75" s="406"/>
      <c r="KFL75" s="407"/>
      <c r="KFM75" s="408"/>
      <c r="KFN75" s="409"/>
      <c r="KFO75" s="410"/>
      <c r="KFP75" s="411"/>
      <c r="KFQ75" s="412"/>
      <c r="KFR75" s="406"/>
      <c r="KFS75" s="407"/>
      <c r="KFT75" s="408"/>
      <c r="KFU75" s="409"/>
      <c r="KFV75" s="410"/>
      <c r="KFW75" s="411"/>
      <c r="KFX75" s="412"/>
      <c r="KFY75" s="406"/>
      <c r="KFZ75" s="407"/>
      <c r="KGA75" s="408"/>
      <c r="KGB75" s="409"/>
      <c r="KGC75" s="410"/>
      <c r="KGD75" s="411"/>
      <c r="KGE75" s="412"/>
      <c r="KGF75" s="406"/>
      <c r="KGG75" s="407"/>
      <c r="KGH75" s="408"/>
      <c r="KGI75" s="409"/>
      <c r="KGJ75" s="410"/>
      <c r="KGK75" s="411"/>
      <c r="KGL75" s="412"/>
      <c r="KGM75" s="406"/>
      <c r="KGN75" s="407"/>
      <c r="KGO75" s="408"/>
      <c r="KGP75" s="409"/>
      <c r="KGQ75" s="410"/>
      <c r="KGR75" s="411"/>
      <c r="KGS75" s="412"/>
      <c r="KGT75" s="406"/>
      <c r="KGU75" s="407"/>
      <c r="KGV75" s="408"/>
      <c r="KGW75" s="409"/>
      <c r="KGX75" s="410"/>
      <c r="KGY75" s="411"/>
      <c r="KGZ75" s="412"/>
      <c r="KHA75" s="406"/>
      <c r="KHB75" s="407"/>
      <c r="KHC75" s="408"/>
      <c r="KHD75" s="409"/>
      <c r="KHE75" s="410"/>
      <c r="KHF75" s="411"/>
      <c r="KHG75" s="412"/>
      <c r="KHH75" s="406"/>
      <c r="KHI75" s="407"/>
      <c r="KHJ75" s="408"/>
      <c r="KHK75" s="409"/>
      <c r="KHL75" s="410"/>
      <c r="KHM75" s="411"/>
      <c r="KHN75" s="412"/>
      <c r="KHO75" s="406"/>
      <c r="KHP75" s="407"/>
      <c r="KHQ75" s="408"/>
      <c r="KHR75" s="409"/>
      <c r="KHS75" s="410"/>
      <c r="KHT75" s="411"/>
      <c r="KHU75" s="412"/>
      <c r="KHV75" s="406"/>
      <c r="KHW75" s="407"/>
      <c r="KHX75" s="408"/>
      <c r="KHY75" s="409"/>
      <c r="KHZ75" s="410"/>
      <c r="KIA75" s="411"/>
      <c r="KIB75" s="412"/>
      <c r="KIC75" s="406"/>
      <c r="KID75" s="407"/>
      <c r="KIE75" s="408"/>
      <c r="KIF75" s="409"/>
      <c r="KIG75" s="410"/>
      <c r="KIH75" s="411"/>
      <c r="KII75" s="412"/>
      <c r="KIJ75" s="406"/>
      <c r="KIK75" s="407"/>
      <c r="KIL75" s="408"/>
      <c r="KIM75" s="409"/>
      <c r="KIN75" s="410"/>
      <c r="KIO75" s="411"/>
      <c r="KIP75" s="412"/>
      <c r="KIQ75" s="406"/>
      <c r="KIR75" s="407"/>
      <c r="KIS75" s="408"/>
      <c r="KIT75" s="409"/>
      <c r="KIU75" s="410"/>
      <c r="KIV75" s="411"/>
      <c r="KIW75" s="412"/>
      <c r="KIX75" s="406"/>
      <c r="KIY75" s="407"/>
      <c r="KIZ75" s="408"/>
      <c r="KJA75" s="409"/>
      <c r="KJB75" s="410"/>
      <c r="KJC75" s="411"/>
      <c r="KJD75" s="412"/>
      <c r="KJE75" s="406"/>
      <c r="KJF75" s="407"/>
      <c r="KJG75" s="408"/>
      <c r="KJH75" s="409"/>
      <c r="KJI75" s="410"/>
      <c r="KJJ75" s="411"/>
      <c r="KJK75" s="412"/>
      <c r="KJL75" s="406"/>
      <c r="KJM75" s="407"/>
      <c r="KJN75" s="408"/>
      <c r="KJO75" s="409"/>
      <c r="KJP75" s="410"/>
      <c r="KJQ75" s="411"/>
      <c r="KJR75" s="412"/>
      <c r="KJS75" s="406"/>
      <c r="KJT75" s="407"/>
      <c r="KJU75" s="408"/>
      <c r="KJV75" s="409"/>
      <c r="KJW75" s="410"/>
      <c r="KJX75" s="411"/>
      <c r="KJY75" s="412"/>
      <c r="KJZ75" s="406"/>
      <c r="KKA75" s="407"/>
      <c r="KKB75" s="408"/>
      <c r="KKC75" s="409"/>
      <c r="KKD75" s="410"/>
      <c r="KKE75" s="411"/>
      <c r="KKF75" s="412"/>
      <c r="KKG75" s="406"/>
      <c r="KKH75" s="407"/>
      <c r="KKI75" s="408"/>
      <c r="KKJ75" s="409"/>
      <c r="KKK75" s="410"/>
      <c r="KKL75" s="411"/>
      <c r="KKM75" s="412"/>
      <c r="KKN75" s="406"/>
      <c r="KKO75" s="407"/>
      <c r="KKP75" s="408"/>
      <c r="KKQ75" s="409"/>
      <c r="KKR75" s="410"/>
      <c r="KKS75" s="411"/>
      <c r="KKT75" s="412"/>
      <c r="KKU75" s="406"/>
      <c r="KKV75" s="407"/>
      <c r="KKW75" s="408"/>
      <c r="KKX75" s="409"/>
      <c r="KKY75" s="410"/>
      <c r="KKZ75" s="411"/>
      <c r="KLA75" s="412"/>
      <c r="KLB75" s="406"/>
      <c r="KLC75" s="407"/>
      <c r="KLD75" s="408"/>
      <c r="KLE75" s="409"/>
      <c r="KLF75" s="410"/>
      <c r="KLG75" s="411"/>
      <c r="KLH75" s="412"/>
      <c r="KLI75" s="406"/>
      <c r="KLJ75" s="407"/>
      <c r="KLK75" s="408"/>
      <c r="KLL75" s="409"/>
      <c r="KLM75" s="410"/>
      <c r="KLN75" s="411"/>
      <c r="KLO75" s="412"/>
      <c r="KLP75" s="406"/>
      <c r="KLQ75" s="407"/>
      <c r="KLR75" s="408"/>
      <c r="KLS75" s="409"/>
      <c r="KLT75" s="410"/>
      <c r="KLU75" s="411"/>
      <c r="KLV75" s="412"/>
      <c r="KLW75" s="406"/>
      <c r="KLX75" s="407"/>
      <c r="KLY75" s="408"/>
      <c r="KLZ75" s="409"/>
      <c r="KMA75" s="410"/>
      <c r="KMB75" s="411"/>
      <c r="KMC75" s="412"/>
      <c r="KMD75" s="406"/>
      <c r="KME75" s="407"/>
      <c r="KMF75" s="408"/>
      <c r="KMG75" s="409"/>
      <c r="KMH75" s="410"/>
      <c r="KMI75" s="411"/>
      <c r="KMJ75" s="412"/>
      <c r="KMK75" s="406"/>
      <c r="KML75" s="407"/>
      <c r="KMM75" s="408"/>
      <c r="KMN75" s="409"/>
      <c r="KMO75" s="410"/>
      <c r="KMP75" s="411"/>
      <c r="KMQ75" s="412"/>
      <c r="KMR75" s="406"/>
      <c r="KMS75" s="407"/>
      <c r="KMT75" s="408"/>
      <c r="KMU75" s="409"/>
      <c r="KMV75" s="410"/>
      <c r="KMW75" s="411"/>
      <c r="KMX75" s="412"/>
      <c r="KMY75" s="406"/>
      <c r="KMZ75" s="407"/>
      <c r="KNA75" s="408"/>
      <c r="KNB75" s="409"/>
      <c r="KNC75" s="410"/>
      <c r="KND75" s="411"/>
      <c r="KNE75" s="412"/>
      <c r="KNF75" s="406"/>
      <c r="KNG75" s="407"/>
      <c r="KNH75" s="408"/>
      <c r="KNI75" s="409"/>
      <c r="KNJ75" s="410"/>
      <c r="KNK75" s="411"/>
      <c r="KNL75" s="412"/>
      <c r="KNM75" s="406"/>
      <c r="KNN75" s="407"/>
      <c r="KNO75" s="408"/>
      <c r="KNP75" s="409"/>
      <c r="KNQ75" s="410"/>
      <c r="KNR75" s="411"/>
      <c r="KNS75" s="412"/>
      <c r="KNT75" s="406"/>
      <c r="KNU75" s="407"/>
      <c r="KNV75" s="408"/>
      <c r="KNW75" s="409"/>
      <c r="KNX75" s="410"/>
      <c r="KNY75" s="411"/>
      <c r="KNZ75" s="412"/>
      <c r="KOA75" s="406"/>
      <c r="KOB75" s="407"/>
      <c r="KOC75" s="408"/>
      <c r="KOD75" s="409"/>
      <c r="KOE75" s="410"/>
      <c r="KOF75" s="411"/>
      <c r="KOG75" s="412"/>
      <c r="KOH75" s="406"/>
      <c r="KOI75" s="407"/>
      <c r="KOJ75" s="408"/>
      <c r="KOK75" s="409"/>
      <c r="KOL75" s="410"/>
      <c r="KOM75" s="411"/>
      <c r="KON75" s="412"/>
      <c r="KOO75" s="406"/>
      <c r="KOP75" s="407"/>
      <c r="KOQ75" s="408"/>
      <c r="KOR75" s="409"/>
      <c r="KOS75" s="410"/>
      <c r="KOT75" s="411"/>
      <c r="KOU75" s="412"/>
      <c r="KOV75" s="406"/>
      <c r="KOW75" s="407"/>
      <c r="KOX75" s="408"/>
      <c r="KOY75" s="409"/>
      <c r="KOZ75" s="410"/>
      <c r="KPA75" s="411"/>
      <c r="KPB75" s="412"/>
      <c r="KPC75" s="406"/>
      <c r="KPD75" s="407"/>
      <c r="KPE75" s="408"/>
      <c r="KPF75" s="409"/>
      <c r="KPG75" s="410"/>
      <c r="KPH75" s="411"/>
      <c r="KPI75" s="412"/>
      <c r="KPJ75" s="406"/>
      <c r="KPK75" s="407"/>
      <c r="KPL75" s="408"/>
      <c r="KPM75" s="409"/>
      <c r="KPN75" s="410"/>
      <c r="KPO75" s="411"/>
      <c r="KPP75" s="412"/>
      <c r="KPQ75" s="406"/>
      <c r="KPR75" s="407"/>
      <c r="KPS75" s="408"/>
      <c r="KPT75" s="409"/>
      <c r="KPU75" s="410"/>
      <c r="KPV75" s="411"/>
      <c r="KPW75" s="412"/>
      <c r="KPX75" s="406"/>
      <c r="KPY75" s="407"/>
      <c r="KPZ75" s="408"/>
      <c r="KQA75" s="409"/>
      <c r="KQB75" s="410"/>
      <c r="KQC75" s="411"/>
      <c r="KQD75" s="412"/>
      <c r="KQE75" s="406"/>
      <c r="KQF75" s="407"/>
      <c r="KQG75" s="408"/>
      <c r="KQH75" s="409"/>
      <c r="KQI75" s="410"/>
      <c r="KQJ75" s="411"/>
      <c r="KQK75" s="412"/>
      <c r="KQL75" s="406"/>
      <c r="KQM75" s="407"/>
      <c r="KQN75" s="408"/>
      <c r="KQO75" s="409"/>
      <c r="KQP75" s="410"/>
      <c r="KQQ75" s="411"/>
      <c r="KQR75" s="412"/>
      <c r="KQS75" s="406"/>
      <c r="KQT75" s="407"/>
      <c r="KQU75" s="408"/>
      <c r="KQV75" s="409"/>
      <c r="KQW75" s="410"/>
      <c r="KQX75" s="411"/>
      <c r="KQY75" s="412"/>
      <c r="KQZ75" s="406"/>
      <c r="KRA75" s="407"/>
      <c r="KRB75" s="408"/>
      <c r="KRC75" s="409"/>
      <c r="KRD75" s="410"/>
      <c r="KRE75" s="411"/>
      <c r="KRF75" s="412"/>
      <c r="KRG75" s="406"/>
      <c r="KRH75" s="407"/>
      <c r="KRI75" s="408"/>
      <c r="KRJ75" s="409"/>
      <c r="KRK75" s="410"/>
      <c r="KRL75" s="411"/>
      <c r="KRM75" s="412"/>
      <c r="KRN75" s="406"/>
      <c r="KRO75" s="407"/>
      <c r="KRP75" s="408"/>
      <c r="KRQ75" s="409"/>
      <c r="KRR75" s="410"/>
      <c r="KRS75" s="411"/>
      <c r="KRT75" s="412"/>
      <c r="KRU75" s="406"/>
      <c r="KRV75" s="407"/>
      <c r="KRW75" s="408"/>
      <c r="KRX75" s="409"/>
      <c r="KRY75" s="410"/>
      <c r="KRZ75" s="411"/>
      <c r="KSA75" s="412"/>
      <c r="KSB75" s="406"/>
      <c r="KSC75" s="407"/>
      <c r="KSD75" s="408"/>
      <c r="KSE75" s="409"/>
      <c r="KSF75" s="410"/>
      <c r="KSG75" s="411"/>
      <c r="KSH75" s="412"/>
      <c r="KSI75" s="406"/>
      <c r="KSJ75" s="407"/>
      <c r="KSK75" s="408"/>
      <c r="KSL75" s="409"/>
      <c r="KSM75" s="410"/>
      <c r="KSN75" s="411"/>
      <c r="KSO75" s="412"/>
      <c r="KSP75" s="406"/>
      <c r="KSQ75" s="407"/>
      <c r="KSR75" s="408"/>
      <c r="KSS75" s="409"/>
      <c r="KST75" s="410"/>
      <c r="KSU75" s="411"/>
      <c r="KSV75" s="412"/>
      <c r="KSW75" s="406"/>
      <c r="KSX75" s="407"/>
      <c r="KSY75" s="408"/>
      <c r="KSZ75" s="409"/>
      <c r="KTA75" s="410"/>
      <c r="KTB75" s="411"/>
      <c r="KTC75" s="412"/>
      <c r="KTD75" s="406"/>
      <c r="KTE75" s="407"/>
      <c r="KTF75" s="408"/>
      <c r="KTG75" s="409"/>
      <c r="KTH75" s="410"/>
      <c r="KTI75" s="411"/>
      <c r="KTJ75" s="412"/>
      <c r="KTK75" s="406"/>
      <c r="KTL75" s="407"/>
      <c r="KTM75" s="408"/>
      <c r="KTN75" s="409"/>
      <c r="KTO75" s="410"/>
      <c r="KTP75" s="411"/>
      <c r="KTQ75" s="412"/>
      <c r="KTR75" s="406"/>
      <c r="KTS75" s="407"/>
      <c r="KTT75" s="408"/>
      <c r="KTU75" s="409"/>
      <c r="KTV75" s="410"/>
      <c r="KTW75" s="411"/>
      <c r="KTX75" s="412"/>
      <c r="KTY75" s="406"/>
      <c r="KTZ75" s="407"/>
      <c r="KUA75" s="408"/>
      <c r="KUB75" s="409"/>
      <c r="KUC75" s="410"/>
      <c r="KUD75" s="411"/>
      <c r="KUE75" s="412"/>
      <c r="KUF75" s="406"/>
      <c r="KUG75" s="407"/>
      <c r="KUH75" s="408"/>
      <c r="KUI75" s="409"/>
      <c r="KUJ75" s="410"/>
      <c r="KUK75" s="411"/>
      <c r="KUL75" s="412"/>
      <c r="KUM75" s="406"/>
      <c r="KUN75" s="407"/>
      <c r="KUO75" s="408"/>
      <c r="KUP75" s="409"/>
      <c r="KUQ75" s="410"/>
      <c r="KUR75" s="411"/>
      <c r="KUS75" s="412"/>
      <c r="KUT75" s="406"/>
      <c r="KUU75" s="407"/>
      <c r="KUV75" s="408"/>
      <c r="KUW75" s="409"/>
      <c r="KUX75" s="410"/>
      <c r="KUY75" s="411"/>
      <c r="KUZ75" s="412"/>
      <c r="KVA75" s="406"/>
      <c r="KVB75" s="407"/>
      <c r="KVC75" s="408"/>
      <c r="KVD75" s="409"/>
      <c r="KVE75" s="410"/>
      <c r="KVF75" s="411"/>
      <c r="KVG75" s="412"/>
      <c r="KVH75" s="406"/>
      <c r="KVI75" s="407"/>
      <c r="KVJ75" s="408"/>
      <c r="KVK75" s="409"/>
      <c r="KVL75" s="410"/>
      <c r="KVM75" s="411"/>
      <c r="KVN75" s="412"/>
      <c r="KVO75" s="406"/>
      <c r="KVP75" s="407"/>
      <c r="KVQ75" s="408"/>
      <c r="KVR75" s="409"/>
      <c r="KVS75" s="410"/>
      <c r="KVT75" s="411"/>
      <c r="KVU75" s="412"/>
      <c r="KVV75" s="406"/>
      <c r="KVW75" s="407"/>
      <c r="KVX75" s="408"/>
      <c r="KVY75" s="409"/>
      <c r="KVZ75" s="410"/>
      <c r="KWA75" s="411"/>
      <c r="KWB75" s="412"/>
      <c r="KWC75" s="406"/>
      <c r="KWD75" s="407"/>
      <c r="KWE75" s="408"/>
      <c r="KWF75" s="409"/>
      <c r="KWG75" s="410"/>
      <c r="KWH75" s="411"/>
      <c r="KWI75" s="412"/>
      <c r="KWJ75" s="406"/>
      <c r="KWK75" s="407"/>
      <c r="KWL75" s="408"/>
      <c r="KWM75" s="409"/>
      <c r="KWN75" s="410"/>
      <c r="KWO75" s="411"/>
      <c r="KWP75" s="412"/>
      <c r="KWQ75" s="406"/>
      <c r="KWR75" s="407"/>
      <c r="KWS75" s="408"/>
      <c r="KWT75" s="409"/>
      <c r="KWU75" s="410"/>
      <c r="KWV75" s="411"/>
      <c r="KWW75" s="412"/>
      <c r="KWX75" s="406"/>
      <c r="KWY75" s="407"/>
      <c r="KWZ75" s="408"/>
      <c r="KXA75" s="409"/>
      <c r="KXB75" s="410"/>
      <c r="KXC75" s="411"/>
      <c r="KXD75" s="412"/>
      <c r="KXE75" s="406"/>
      <c r="KXF75" s="407"/>
      <c r="KXG75" s="408"/>
      <c r="KXH75" s="409"/>
      <c r="KXI75" s="410"/>
      <c r="KXJ75" s="411"/>
      <c r="KXK75" s="412"/>
      <c r="KXL75" s="406"/>
      <c r="KXM75" s="407"/>
      <c r="KXN75" s="408"/>
      <c r="KXO75" s="409"/>
      <c r="KXP75" s="410"/>
      <c r="KXQ75" s="411"/>
      <c r="KXR75" s="412"/>
      <c r="KXS75" s="406"/>
      <c r="KXT75" s="407"/>
      <c r="KXU75" s="408"/>
      <c r="KXV75" s="409"/>
      <c r="KXW75" s="410"/>
      <c r="KXX75" s="411"/>
      <c r="KXY75" s="412"/>
      <c r="KXZ75" s="406"/>
      <c r="KYA75" s="407"/>
      <c r="KYB75" s="408"/>
      <c r="KYC75" s="409"/>
      <c r="KYD75" s="410"/>
      <c r="KYE75" s="411"/>
      <c r="KYF75" s="412"/>
      <c r="KYG75" s="406"/>
      <c r="KYH75" s="407"/>
      <c r="KYI75" s="408"/>
      <c r="KYJ75" s="409"/>
      <c r="KYK75" s="410"/>
      <c r="KYL75" s="411"/>
      <c r="KYM75" s="412"/>
      <c r="KYN75" s="406"/>
      <c r="KYO75" s="407"/>
      <c r="KYP75" s="408"/>
      <c r="KYQ75" s="409"/>
      <c r="KYR75" s="410"/>
      <c r="KYS75" s="411"/>
      <c r="KYT75" s="412"/>
      <c r="KYU75" s="406"/>
      <c r="KYV75" s="407"/>
      <c r="KYW75" s="408"/>
      <c r="KYX75" s="409"/>
      <c r="KYY75" s="410"/>
      <c r="KYZ75" s="411"/>
      <c r="KZA75" s="412"/>
      <c r="KZB75" s="406"/>
      <c r="KZC75" s="407"/>
      <c r="KZD75" s="408"/>
      <c r="KZE75" s="409"/>
      <c r="KZF75" s="410"/>
      <c r="KZG75" s="411"/>
      <c r="KZH75" s="412"/>
      <c r="KZI75" s="406"/>
      <c r="KZJ75" s="407"/>
      <c r="KZK75" s="408"/>
      <c r="KZL75" s="409"/>
      <c r="KZM75" s="410"/>
      <c r="KZN75" s="411"/>
      <c r="KZO75" s="412"/>
      <c r="KZP75" s="406"/>
      <c r="KZQ75" s="407"/>
      <c r="KZR75" s="408"/>
      <c r="KZS75" s="409"/>
      <c r="KZT75" s="410"/>
      <c r="KZU75" s="411"/>
      <c r="KZV75" s="412"/>
      <c r="KZW75" s="406"/>
      <c r="KZX75" s="407"/>
      <c r="KZY75" s="408"/>
      <c r="KZZ75" s="409"/>
      <c r="LAA75" s="410"/>
      <c r="LAB75" s="411"/>
      <c r="LAC75" s="412"/>
      <c r="LAD75" s="406"/>
      <c r="LAE75" s="407"/>
      <c r="LAF75" s="408"/>
      <c r="LAG75" s="409"/>
      <c r="LAH75" s="410"/>
      <c r="LAI75" s="411"/>
      <c r="LAJ75" s="412"/>
      <c r="LAK75" s="406"/>
      <c r="LAL75" s="407"/>
      <c r="LAM75" s="408"/>
      <c r="LAN75" s="409"/>
      <c r="LAO75" s="410"/>
      <c r="LAP75" s="411"/>
      <c r="LAQ75" s="412"/>
      <c r="LAR75" s="406"/>
      <c r="LAS75" s="407"/>
      <c r="LAT75" s="408"/>
      <c r="LAU75" s="409"/>
      <c r="LAV75" s="410"/>
      <c r="LAW75" s="411"/>
      <c r="LAX75" s="412"/>
      <c r="LAY75" s="406"/>
      <c r="LAZ75" s="407"/>
      <c r="LBA75" s="408"/>
      <c r="LBB75" s="409"/>
      <c r="LBC75" s="410"/>
      <c r="LBD75" s="411"/>
      <c r="LBE75" s="412"/>
      <c r="LBF75" s="406"/>
      <c r="LBG75" s="407"/>
      <c r="LBH75" s="408"/>
      <c r="LBI75" s="409"/>
      <c r="LBJ75" s="410"/>
      <c r="LBK75" s="411"/>
      <c r="LBL75" s="412"/>
      <c r="LBM75" s="406"/>
      <c r="LBN75" s="407"/>
      <c r="LBO75" s="408"/>
      <c r="LBP75" s="409"/>
      <c r="LBQ75" s="410"/>
      <c r="LBR75" s="411"/>
      <c r="LBS75" s="412"/>
      <c r="LBT75" s="406"/>
      <c r="LBU75" s="407"/>
      <c r="LBV75" s="408"/>
      <c r="LBW75" s="409"/>
      <c r="LBX75" s="410"/>
      <c r="LBY75" s="411"/>
      <c r="LBZ75" s="412"/>
      <c r="LCA75" s="406"/>
      <c r="LCB75" s="407"/>
      <c r="LCC75" s="408"/>
      <c r="LCD75" s="409"/>
      <c r="LCE75" s="410"/>
      <c r="LCF75" s="411"/>
      <c r="LCG75" s="412"/>
      <c r="LCH75" s="406"/>
      <c r="LCI75" s="407"/>
      <c r="LCJ75" s="408"/>
      <c r="LCK75" s="409"/>
      <c r="LCL75" s="410"/>
      <c r="LCM75" s="411"/>
      <c r="LCN75" s="412"/>
      <c r="LCO75" s="406"/>
      <c r="LCP75" s="407"/>
      <c r="LCQ75" s="408"/>
      <c r="LCR75" s="409"/>
      <c r="LCS75" s="410"/>
      <c r="LCT75" s="411"/>
      <c r="LCU75" s="412"/>
      <c r="LCV75" s="406"/>
      <c r="LCW75" s="407"/>
      <c r="LCX75" s="408"/>
      <c r="LCY75" s="409"/>
      <c r="LCZ75" s="410"/>
      <c r="LDA75" s="411"/>
      <c r="LDB75" s="412"/>
      <c r="LDC75" s="406"/>
      <c r="LDD75" s="407"/>
      <c r="LDE75" s="408"/>
      <c r="LDF75" s="409"/>
      <c r="LDG75" s="410"/>
      <c r="LDH75" s="411"/>
      <c r="LDI75" s="412"/>
      <c r="LDJ75" s="406"/>
      <c r="LDK75" s="407"/>
      <c r="LDL75" s="408"/>
      <c r="LDM75" s="409"/>
      <c r="LDN75" s="410"/>
      <c r="LDO75" s="411"/>
      <c r="LDP75" s="412"/>
      <c r="LDQ75" s="406"/>
      <c r="LDR75" s="407"/>
      <c r="LDS75" s="408"/>
      <c r="LDT75" s="409"/>
      <c r="LDU75" s="410"/>
      <c r="LDV75" s="411"/>
      <c r="LDW75" s="412"/>
      <c r="LDX75" s="406"/>
      <c r="LDY75" s="407"/>
      <c r="LDZ75" s="408"/>
      <c r="LEA75" s="409"/>
      <c r="LEB75" s="410"/>
      <c r="LEC75" s="411"/>
      <c r="LED75" s="412"/>
      <c r="LEE75" s="406"/>
      <c r="LEF75" s="407"/>
      <c r="LEG75" s="408"/>
      <c r="LEH75" s="409"/>
      <c r="LEI75" s="410"/>
      <c r="LEJ75" s="411"/>
      <c r="LEK75" s="412"/>
      <c r="LEL75" s="406"/>
      <c r="LEM75" s="407"/>
      <c r="LEN75" s="408"/>
      <c r="LEO75" s="409"/>
      <c r="LEP75" s="410"/>
      <c r="LEQ75" s="411"/>
      <c r="LER75" s="412"/>
      <c r="LES75" s="406"/>
      <c r="LET75" s="407"/>
      <c r="LEU75" s="408"/>
      <c r="LEV75" s="409"/>
      <c r="LEW75" s="410"/>
      <c r="LEX75" s="411"/>
      <c r="LEY75" s="412"/>
      <c r="LEZ75" s="406"/>
      <c r="LFA75" s="407"/>
      <c r="LFB75" s="408"/>
      <c r="LFC75" s="409"/>
      <c r="LFD75" s="410"/>
      <c r="LFE75" s="411"/>
      <c r="LFF75" s="412"/>
      <c r="LFG75" s="406"/>
      <c r="LFH75" s="407"/>
      <c r="LFI75" s="408"/>
      <c r="LFJ75" s="409"/>
      <c r="LFK75" s="410"/>
      <c r="LFL75" s="411"/>
      <c r="LFM75" s="412"/>
      <c r="LFN75" s="406"/>
      <c r="LFO75" s="407"/>
      <c r="LFP75" s="408"/>
      <c r="LFQ75" s="409"/>
      <c r="LFR75" s="410"/>
      <c r="LFS75" s="411"/>
      <c r="LFT75" s="412"/>
      <c r="LFU75" s="406"/>
      <c r="LFV75" s="407"/>
      <c r="LFW75" s="408"/>
      <c r="LFX75" s="409"/>
      <c r="LFY75" s="410"/>
      <c r="LFZ75" s="411"/>
      <c r="LGA75" s="412"/>
      <c r="LGB75" s="406"/>
      <c r="LGC75" s="407"/>
      <c r="LGD75" s="408"/>
      <c r="LGE75" s="409"/>
      <c r="LGF75" s="410"/>
      <c r="LGG75" s="411"/>
      <c r="LGH75" s="412"/>
      <c r="LGI75" s="406"/>
      <c r="LGJ75" s="407"/>
      <c r="LGK75" s="408"/>
      <c r="LGL75" s="409"/>
      <c r="LGM75" s="410"/>
      <c r="LGN75" s="411"/>
      <c r="LGO75" s="412"/>
      <c r="LGP75" s="406"/>
      <c r="LGQ75" s="407"/>
      <c r="LGR75" s="408"/>
      <c r="LGS75" s="409"/>
      <c r="LGT75" s="410"/>
      <c r="LGU75" s="411"/>
      <c r="LGV75" s="412"/>
      <c r="LGW75" s="406"/>
      <c r="LGX75" s="407"/>
      <c r="LGY75" s="408"/>
      <c r="LGZ75" s="409"/>
      <c r="LHA75" s="410"/>
      <c r="LHB75" s="411"/>
      <c r="LHC75" s="412"/>
      <c r="LHD75" s="406"/>
      <c r="LHE75" s="407"/>
      <c r="LHF75" s="408"/>
      <c r="LHG75" s="409"/>
      <c r="LHH75" s="410"/>
      <c r="LHI75" s="411"/>
      <c r="LHJ75" s="412"/>
      <c r="LHK75" s="406"/>
      <c r="LHL75" s="407"/>
      <c r="LHM75" s="408"/>
      <c r="LHN75" s="409"/>
      <c r="LHO75" s="410"/>
      <c r="LHP75" s="411"/>
      <c r="LHQ75" s="412"/>
      <c r="LHR75" s="406"/>
      <c r="LHS75" s="407"/>
      <c r="LHT75" s="408"/>
      <c r="LHU75" s="409"/>
      <c r="LHV75" s="410"/>
      <c r="LHW75" s="411"/>
      <c r="LHX75" s="412"/>
      <c r="LHY75" s="406"/>
      <c r="LHZ75" s="407"/>
      <c r="LIA75" s="408"/>
      <c r="LIB75" s="409"/>
      <c r="LIC75" s="410"/>
      <c r="LID75" s="411"/>
      <c r="LIE75" s="412"/>
      <c r="LIF75" s="406"/>
      <c r="LIG75" s="407"/>
      <c r="LIH75" s="408"/>
      <c r="LII75" s="409"/>
      <c r="LIJ75" s="410"/>
      <c r="LIK75" s="411"/>
      <c r="LIL75" s="412"/>
      <c r="LIM75" s="406"/>
      <c r="LIN75" s="407"/>
      <c r="LIO75" s="408"/>
      <c r="LIP75" s="409"/>
      <c r="LIQ75" s="410"/>
      <c r="LIR75" s="411"/>
      <c r="LIS75" s="412"/>
      <c r="LIT75" s="406"/>
      <c r="LIU75" s="407"/>
      <c r="LIV75" s="408"/>
      <c r="LIW75" s="409"/>
      <c r="LIX75" s="410"/>
      <c r="LIY75" s="411"/>
      <c r="LIZ75" s="412"/>
      <c r="LJA75" s="406"/>
      <c r="LJB75" s="407"/>
      <c r="LJC75" s="408"/>
      <c r="LJD75" s="409"/>
      <c r="LJE75" s="410"/>
      <c r="LJF75" s="411"/>
      <c r="LJG75" s="412"/>
      <c r="LJH75" s="406"/>
      <c r="LJI75" s="407"/>
      <c r="LJJ75" s="408"/>
      <c r="LJK75" s="409"/>
      <c r="LJL75" s="410"/>
      <c r="LJM75" s="411"/>
      <c r="LJN75" s="412"/>
      <c r="LJO75" s="406"/>
      <c r="LJP75" s="407"/>
      <c r="LJQ75" s="408"/>
      <c r="LJR75" s="409"/>
      <c r="LJS75" s="410"/>
      <c r="LJT75" s="411"/>
      <c r="LJU75" s="412"/>
      <c r="LJV75" s="406"/>
      <c r="LJW75" s="407"/>
      <c r="LJX75" s="408"/>
      <c r="LJY75" s="409"/>
      <c r="LJZ75" s="410"/>
      <c r="LKA75" s="411"/>
      <c r="LKB75" s="412"/>
      <c r="LKC75" s="406"/>
      <c r="LKD75" s="407"/>
      <c r="LKE75" s="408"/>
      <c r="LKF75" s="409"/>
      <c r="LKG75" s="410"/>
      <c r="LKH75" s="411"/>
      <c r="LKI75" s="412"/>
      <c r="LKJ75" s="406"/>
      <c r="LKK75" s="407"/>
      <c r="LKL75" s="408"/>
      <c r="LKM75" s="409"/>
      <c r="LKN75" s="410"/>
      <c r="LKO75" s="411"/>
      <c r="LKP75" s="412"/>
      <c r="LKQ75" s="406"/>
      <c r="LKR75" s="407"/>
      <c r="LKS75" s="408"/>
      <c r="LKT75" s="409"/>
      <c r="LKU75" s="410"/>
      <c r="LKV75" s="411"/>
      <c r="LKW75" s="412"/>
      <c r="LKX75" s="406"/>
      <c r="LKY75" s="407"/>
      <c r="LKZ75" s="408"/>
      <c r="LLA75" s="409"/>
      <c r="LLB75" s="410"/>
      <c r="LLC75" s="411"/>
      <c r="LLD75" s="412"/>
      <c r="LLE75" s="406"/>
      <c r="LLF75" s="407"/>
      <c r="LLG75" s="408"/>
      <c r="LLH75" s="409"/>
      <c r="LLI75" s="410"/>
      <c r="LLJ75" s="411"/>
      <c r="LLK75" s="412"/>
      <c r="LLL75" s="406"/>
      <c r="LLM75" s="407"/>
      <c r="LLN75" s="408"/>
      <c r="LLO75" s="409"/>
      <c r="LLP75" s="410"/>
      <c r="LLQ75" s="411"/>
      <c r="LLR75" s="412"/>
      <c r="LLS75" s="406"/>
      <c r="LLT75" s="407"/>
      <c r="LLU75" s="408"/>
      <c r="LLV75" s="409"/>
      <c r="LLW75" s="410"/>
      <c r="LLX75" s="411"/>
      <c r="LLY75" s="412"/>
      <c r="LLZ75" s="406"/>
      <c r="LMA75" s="407"/>
      <c r="LMB75" s="408"/>
      <c r="LMC75" s="409"/>
      <c r="LMD75" s="410"/>
      <c r="LME75" s="411"/>
      <c r="LMF75" s="412"/>
      <c r="LMG75" s="406"/>
      <c r="LMH75" s="407"/>
      <c r="LMI75" s="408"/>
      <c r="LMJ75" s="409"/>
      <c r="LMK75" s="410"/>
      <c r="LML75" s="411"/>
      <c r="LMM75" s="412"/>
      <c r="LMN75" s="406"/>
      <c r="LMO75" s="407"/>
      <c r="LMP75" s="408"/>
      <c r="LMQ75" s="409"/>
      <c r="LMR75" s="410"/>
      <c r="LMS75" s="411"/>
      <c r="LMT75" s="412"/>
      <c r="LMU75" s="406"/>
      <c r="LMV75" s="407"/>
      <c r="LMW75" s="408"/>
      <c r="LMX75" s="409"/>
      <c r="LMY75" s="410"/>
      <c r="LMZ75" s="411"/>
      <c r="LNA75" s="412"/>
      <c r="LNB75" s="406"/>
      <c r="LNC75" s="407"/>
      <c r="LND75" s="408"/>
      <c r="LNE75" s="409"/>
      <c r="LNF75" s="410"/>
      <c r="LNG75" s="411"/>
      <c r="LNH75" s="412"/>
      <c r="LNI75" s="406"/>
      <c r="LNJ75" s="407"/>
      <c r="LNK75" s="408"/>
      <c r="LNL75" s="409"/>
      <c r="LNM75" s="410"/>
      <c r="LNN75" s="411"/>
      <c r="LNO75" s="412"/>
      <c r="LNP75" s="406"/>
      <c r="LNQ75" s="407"/>
      <c r="LNR75" s="408"/>
      <c r="LNS75" s="409"/>
      <c r="LNT75" s="410"/>
      <c r="LNU75" s="411"/>
      <c r="LNV75" s="412"/>
      <c r="LNW75" s="406"/>
      <c r="LNX75" s="407"/>
      <c r="LNY75" s="408"/>
      <c r="LNZ75" s="409"/>
      <c r="LOA75" s="410"/>
      <c r="LOB75" s="411"/>
      <c r="LOC75" s="412"/>
      <c r="LOD75" s="406"/>
      <c r="LOE75" s="407"/>
      <c r="LOF75" s="408"/>
      <c r="LOG75" s="409"/>
      <c r="LOH75" s="410"/>
      <c r="LOI75" s="411"/>
      <c r="LOJ75" s="412"/>
      <c r="LOK75" s="406"/>
      <c r="LOL75" s="407"/>
      <c r="LOM75" s="408"/>
      <c r="LON75" s="409"/>
      <c r="LOO75" s="410"/>
      <c r="LOP75" s="411"/>
      <c r="LOQ75" s="412"/>
      <c r="LOR75" s="406"/>
      <c r="LOS75" s="407"/>
      <c r="LOT75" s="408"/>
      <c r="LOU75" s="409"/>
      <c r="LOV75" s="410"/>
      <c r="LOW75" s="411"/>
      <c r="LOX75" s="412"/>
      <c r="LOY75" s="406"/>
      <c r="LOZ75" s="407"/>
      <c r="LPA75" s="408"/>
      <c r="LPB75" s="409"/>
      <c r="LPC75" s="410"/>
      <c r="LPD75" s="411"/>
      <c r="LPE75" s="412"/>
      <c r="LPF75" s="406"/>
      <c r="LPG75" s="407"/>
      <c r="LPH75" s="408"/>
      <c r="LPI75" s="409"/>
      <c r="LPJ75" s="410"/>
      <c r="LPK75" s="411"/>
      <c r="LPL75" s="412"/>
      <c r="LPM75" s="406"/>
      <c r="LPN75" s="407"/>
      <c r="LPO75" s="408"/>
      <c r="LPP75" s="409"/>
      <c r="LPQ75" s="410"/>
      <c r="LPR75" s="411"/>
      <c r="LPS75" s="412"/>
      <c r="LPT75" s="406"/>
      <c r="LPU75" s="407"/>
      <c r="LPV75" s="408"/>
      <c r="LPW75" s="409"/>
      <c r="LPX75" s="410"/>
      <c r="LPY75" s="411"/>
      <c r="LPZ75" s="412"/>
      <c r="LQA75" s="406"/>
      <c r="LQB75" s="407"/>
      <c r="LQC75" s="408"/>
      <c r="LQD75" s="409"/>
      <c r="LQE75" s="410"/>
      <c r="LQF75" s="411"/>
      <c r="LQG75" s="412"/>
      <c r="LQH75" s="406"/>
      <c r="LQI75" s="407"/>
      <c r="LQJ75" s="408"/>
      <c r="LQK75" s="409"/>
      <c r="LQL75" s="410"/>
      <c r="LQM75" s="411"/>
      <c r="LQN75" s="412"/>
      <c r="LQO75" s="406"/>
      <c r="LQP75" s="407"/>
      <c r="LQQ75" s="408"/>
      <c r="LQR75" s="409"/>
      <c r="LQS75" s="410"/>
      <c r="LQT75" s="411"/>
      <c r="LQU75" s="412"/>
      <c r="LQV75" s="406"/>
      <c r="LQW75" s="407"/>
      <c r="LQX75" s="408"/>
      <c r="LQY75" s="409"/>
      <c r="LQZ75" s="410"/>
      <c r="LRA75" s="411"/>
      <c r="LRB75" s="412"/>
      <c r="LRC75" s="406"/>
      <c r="LRD75" s="407"/>
      <c r="LRE75" s="408"/>
      <c r="LRF75" s="409"/>
      <c r="LRG75" s="410"/>
      <c r="LRH75" s="411"/>
      <c r="LRI75" s="412"/>
      <c r="LRJ75" s="406"/>
      <c r="LRK75" s="407"/>
      <c r="LRL75" s="408"/>
      <c r="LRM75" s="409"/>
      <c r="LRN75" s="410"/>
      <c r="LRO75" s="411"/>
      <c r="LRP75" s="412"/>
      <c r="LRQ75" s="406"/>
      <c r="LRR75" s="407"/>
      <c r="LRS75" s="408"/>
      <c r="LRT75" s="409"/>
      <c r="LRU75" s="410"/>
      <c r="LRV75" s="411"/>
      <c r="LRW75" s="412"/>
      <c r="LRX75" s="406"/>
      <c r="LRY75" s="407"/>
      <c r="LRZ75" s="408"/>
      <c r="LSA75" s="409"/>
      <c r="LSB75" s="410"/>
      <c r="LSC75" s="411"/>
      <c r="LSD75" s="412"/>
      <c r="LSE75" s="406"/>
      <c r="LSF75" s="407"/>
      <c r="LSG75" s="408"/>
      <c r="LSH75" s="409"/>
      <c r="LSI75" s="410"/>
      <c r="LSJ75" s="411"/>
      <c r="LSK75" s="412"/>
      <c r="LSL75" s="406"/>
      <c r="LSM75" s="407"/>
      <c r="LSN75" s="408"/>
      <c r="LSO75" s="409"/>
      <c r="LSP75" s="410"/>
      <c r="LSQ75" s="411"/>
      <c r="LSR75" s="412"/>
      <c r="LSS75" s="406"/>
      <c r="LST75" s="407"/>
      <c r="LSU75" s="408"/>
      <c r="LSV75" s="409"/>
      <c r="LSW75" s="410"/>
      <c r="LSX75" s="411"/>
      <c r="LSY75" s="412"/>
      <c r="LSZ75" s="406"/>
      <c r="LTA75" s="407"/>
      <c r="LTB75" s="408"/>
      <c r="LTC75" s="409"/>
      <c r="LTD75" s="410"/>
      <c r="LTE75" s="411"/>
      <c r="LTF75" s="412"/>
      <c r="LTG75" s="406"/>
      <c r="LTH75" s="407"/>
      <c r="LTI75" s="408"/>
      <c r="LTJ75" s="409"/>
      <c r="LTK75" s="410"/>
      <c r="LTL75" s="411"/>
      <c r="LTM75" s="412"/>
      <c r="LTN75" s="406"/>
      <c r="LTO75" s="407"/>
      <c r="LTP75" s="408"/>
      <c r="LTQ75" s="409"/>
      <c r="LTR75" s="410"/>
      <c r="LTS75" s="411"/>
      <c r="LTT75" s="412"/>
      <c r="LTU75" s="406"/>
      <c r="LTV75" s="407"/>
      <c r="LTW75" s="408"/>
      <c r="LTX75" s="409"/>
      <c r="LTY75" s="410"/>
      <c r="LTZ75" s="411"/>
      <c r="LUA75" s="412"/>
      <c r="LUB75" s="406"/>
      <c r="LUC75" s="407"/>
      <c r="LUD75" s="408"/>
      <c r="LUE75" s="409"/>
      <c r="LUF75" s="410"/>
      <c r="LUG75" s="411"/>
      <c r="LUH75" s="412"/>
      <c r="LUI75" s="406"/>
      <c r="LUJ75" s="407"/>
      <c r="LUK75" s="408"/>
      <c r="LUL75" s="409"/>
      <c r="LUM75" s="410"/>
      <c r="LUN75" s="411"/>
      <c r="LUO75" s="412"/>
      <c r="LUP75" s="406"/>
      <c r="LUQ75" s="407"/>
      <c r="LUR75" s="408"/>
      <c r="LUS75" s="409"/>
      <c r="LUT75" s="410"/>
      <c r="LUU75" s="411"/>
      <c r="LUV75" s="412"/>
      <c r="LUW75" s="406"/>
      <c r="LUX75" s="407"/>
      <c r="LUY75" s="408"/>
      <c r="LUZ75" s="409"/>
      <c r="LVA75" s="410"/>
      <c r="LVB75" s="411"/>
      <c r="LVC75" s="412"/>
      <c r="LVD75" s="406"/>
      <c r="LVE75" s="407"/>
      <c r="LVF75" s="408"/>
      <c r="LVG75" s="409"/>
      <c r="LVH75" s="410"/>
      <c r="LVI75" s="411"/>
      <c r="LVJ75" s="412"/>
      <c r="LVK75" s="406"/>
      <c r="LVL75" s="407"/>
      <c r="LVM75" s="408"/>
      <c r="LVN75" s="409"/>
      <c r="LVO75" s="410"/>
      <c r="LVP75" s="411"/>
      <c r="LVQ75" s="412"/>
      <c r="LVR75" s="406"/>
      <c r="LVS75" s="407"/>
      <c r="LVT75" s="408"/>
      <c r="LVU75" s="409"/>
      <c r="LVV75" s="410"/>
      <c r="LVW75" s="411"/>
      <c r="LVX75" s="412"/>
      <c r="LVY75" s="406"/>
      <c r="LVZ75" s="407"/>
      <c r="LWA75" s="408"/>
      <c r="LWB75" s="409"/>
      <c r="LWC75" s="410"/>
      <c r="LWD75" s="411"/>
      <c r="LWE75" s="412"/>
      <c r="LWF75" s="406"/>
      <c r="LWG75" s="407"/>
      <c r="LWH75" s="408"/>
      <c r="LWI75" s="409"/>
      <c r="LWJ75" s="410"/>
      <c r="LWK75" s="411"/>
      <c r="LWL75" s="412"/>
      <c r="LWM75" s="406"/>
      <c r="LWN75" s="407"/>
      <c r="LWO75" s="408"/>
      <c r="LWP75" s="409"/>
      <c r="LWQ75" s="410"/>
      <c r="LWR75" s="411"/>
      <c r="LWS75" s="412"/>
      <c r="LWT75" s="406"/>
      <c r="LWU75" s="407"/>
      <c r="LWV75" s="408"/>
      <c r="LWW75" s="409"/>
      <c r="LWX75" s="410"/>
      <c r="LWY75" s="411"/>
      <c r="LWZ75" s="412"/>
      <c r="LXA75" s="406"/>
      <c r="LXB75" s="407"/>
      <c r="LXC75" s="408"/>
      <c r="LXD75" s="409"/>
      <c r="LXE75" s="410"/>
      <c r="LXF75" s="411"/>
      <c r="LXG75" s="412"/>
      <c r="LXH75" s="406"/>
      <c r="LXI75" s="407"/>
      <c r="LXJ75" s="408"/>
      <c r="LXK75" s="409"/>
      <c r="LXL75" s="410"/>
      <c r="LXM75" s="411"/>
      <c r="LXN75" s="412"/>
      <c r="LXO75" s="406"/>
      <c r="LXP75" s="407"/>
      <c r="LXQ75" s="408"/>
      <c r="LXR75" s="409"/>
      <c r="LXS75" s="410"/>
      <c r="LXT75" s="411"/>
      <c r="LXU75" s="412"/>
      <c r="LXV75" s="406"/>
      <c r="LXW75" s="407"/>
      <c r="LXX75" s="408"/>
      <c r="LXY75" s="409"/>
      <c r="LXZ75" s="410"/>
      <c r="LYA75" s="411"/>
      <c r="LYB75" s="412"/>
      <c r="LYC75" s="406"/>
      <c r="LYD75" s="407"/>
      <c r="LYE75" s="408"/>
      <c r="LYF75" s="409"/>
      <c r="LYG75" s="410"/>
      <c r="LYH75" s="411"/>
      <c r="LYI75" s="412"/>
      <c r="LYJ75" s="406"/>
      <c r="LYK75" s="407"/>
      <c r="LYL75" s="408"/>
      <c r="LYM75" s="409"/>
      <c r="LYN75" s="410"/>
      <c r="LYO75" s="411"/>
      <c r="LYP75" s="412"/>
      <c r="LYQ75" s="406"/>
      <c r="LYR75" s="407"/>
      <c r="LYS75" s="408"/>
      <c r="LYT75" s="409"/>
      <c r="LYU75" s="410"/>
      <c r="LYV75" s="411"/>
      <c r="LYW75" s="412"/>
      <c r="LYX75" s="406"/>
      <c r="LYY75" s="407"/>
      <c r="LYZ75" s="408"/>
      <c r="LZA75" s="409"/>
      <c r="LZB75" s="410"/>
      <c r="LZC75" s="411"/>
      <c r="LZD75" s="412"/>
      <c r="LZE75" s="406"/>
      <c r="LZF75" s="407"/>
      <c r="LZG75" s="408"/>
      <c r="LZH75" s="409"/>
      <c r="LZI75" s="410"/>
      <c r="LZJ75" s="411"/>
      <c r="LZK75" s="412"/>
      <c r="LZL75" s="406"/>
      <c r="LZM75" s="407"/>
      <c r="LZN75" s="408"/>
      <c r="LZO75" s="409"/>
      <c r="LZP75" s="410"/>
      <c r="LZQ75" s="411"/>
      <c r="LZR75" s="412"/>
      <c r="LZS75" s="406"/>
      <c r="LZT75" s="407"/>
      <c r="LZU75" s="408"/>
      <c r="LZV75" s="409"/>
      <c r="LZW75" s="410"/>
      <c r="LZX75" s="411"/>
      <c r="LZY75" s="412"/>
      <c r="LZZ75" s="406"/>
      <c r="MAA75" s="407"/>
      <c r="MAB75" s="408"/>
      <c r="MAC75" s="409"/>
      <c r="MAD75" s="410"/>
      <c r="MAE75" s="411"/>
      <c r="MAF75" s="412"/>
      <c r="MAG75" s="406"/>
      <c r="MAH75" s="407"/>
      <c r="MAI75" s="408"/>
      <c r="MAJ75" s="409"/>
      <c r="MAK75" s="410"/>
      <c r="MAL75" s="411"/>
      <c r="MAM75" s="412"/>
      <c r="MAN75" s="406"/>
      <c r="MAO75" s="407"/>
      <c r="MAP75" s="408"/>
      <c r="MAQ75" s="409"/>
      <c r="MAR75" s="410"/>
      <c r="MAS75" s="411"/>
      <c r="MAT75" s="412"/>
      <c r="MAU75" s="406"/>
      <c r="MAV75" s="407"/>
      <c r="MAW75" s="408"/>
      <c r="MAX75" s="409"/>
      <c r="MAY75" s="410"/>
      <c r="MAZ75" s="411"/>
      <c r="MBA75" s="412"/>
      <c r="MBB75" s="406"/>
      <c r="MBC75" s="407"/>
      <c r="MBD75" s="408"/>
      <c r="MBE75" s="409"/>
      <c r="MBF75" s="410"/>
      <c r="MBG75" s="411"/>
      <c r="MBH75" s="412"/>
      <c r="MBI75" s="406"/>
      <c r="MBJ75" s="407"/>
      <c r="MBK75" s="408"/>
      <c r="MBL75" s="409"/>
      <c r="MBM75" s="410"/>
      <c r="MBN75" s="411"/>
      <c r="MBO75" s="412"/>
      <c r="MBP75" s="406"/>
      <c r="MBQ75" s="407"/>
      <c r="MBR75" s="408"/>
      <c r="MBS75" s="409"/>
      <c r="MBT75" s="410"/>
      <c r="MBU75" s="411"/>
      <c r="MBV75" s="412"/>
      <c r="MBW75" s="406"/>
      <c r="MBX75" s="407"/>
      <c r="MBY75" s="408"/>
      <c r="MBZ75" s="409"/>
      <c r="MCA75" s="410"/>
      <c r="MCB75" s="411"/>
      <c r="MCC75" s="412"/>
      <c r="MCD75" s="406"/>
      <c r="MCE75" s="407"/>
      <c r="MCF75" s="408"/>
      <c r="MCG75" s="409"/>
      <c r="MCH75" s="410"/>
      <c r="MCI75" s="411"/>
      <c r="MCJ75" s="412"/>
      <c r="MCK75" s="406"/>
      <c r="MCL75" s="407"/>
      <c r="MCM75" s="408"/>
      <c r="MCN75" s="409"/>
      <c r="MCO75" s="410"/>
      <c r="MCP75" s="411"/>
      <c r="MCQ75" s="412"/>
      <c r="MCR75" s="406"/>
      <c r="MCS75" s="407"/>
      <c r="MCT75" s="408"/>
      <c r="MCU75" s="409"/>
      <c r="MCV75" s="410"/>
      <c r="MCW75" s="411"/>
      <c r="MCX75" s="412"/>
      <c r="MCY75" s="406"/>
      <c r="MCZ75" s="407"/>
      <c r="MDA75" s="408"/>
      <c r="MDB75" s="409"/>
      <c r="MDC75" s="410"/>
      <c r="MDD75" s="411"/>
      <c r="MDE75" s="412"/>
      <c r="MDF75" s="406"/>
      <c r="MDG75" s="407"/>
      <c r="MDH75" s="408"/>
      <c r="MDI75" s="409"/>
      <c r="MDJ75" s="410"/>
      <c r="MDK75" s="411"/>
      <c r="MDL75" s="412"/>
      <c r="MDM75" s="406"/>
      <c r="MDN75" s="407"/>
      <c r="MDO75" s="408"/>
      <c r="MDP75" s="409"/>
      <c r="MDQ75" s="410"/>
      <c r="MDR75" s="411"/>
      <c r="MDS75" s="412"/>
      <c r="MDT75" s="406"/>
      <c r="MDU75" s="407"/>
      <c r="MDV75" s="408"/>
      <c r="MDW75" s="409"/>
      <c r="MDX75" s="410"/>
      <c r="MDY75" s="411"/>
      <c r="MDZ75" s="412"/>
      <c r="MEA75" s="406"/>
      <c r="MEB75" s="407"/>
      <c r="MEC75" s="408"/>
      <c r="MED75" s="409"/>
      <c r="MEE75" s="410"/>
      <c r="MEF75" s="411"/>
      <c r="MEG75" s="412"/>
      <c r="MEH75" s="406"/>
      <c r="MEI75" s="407"/>
      <c r="MEJ75" s="408"/>
      <c r="MEK75" s="409"/>
      <c r="MEL75" s="410"/>
      <c r="MEM75" s="411"/>
      <c r="MEN75" s="412"/>
      <c r="MEO75" s="406"/>
      <c r="MEP75" s="407"/>
      <c r="MEQ75" s="408"/>
      <c r="MER75" s="409"/>
      <c r="MES75" s="410"/>
      <c r="MET75" s="411"/>
      <c r="MEU75" s="412"/>
      <c r="MEV75" s="406"/>
      <c r="MEW75" s="407"/>
      <c r="MEX75" s="408"/>
      <c r="MEY75" s="409"/>
      <c r="MEZ75" s="410"/>
      <c r="MFA75" s="411"/>
      <c r="MFB75" s="412"/>
      <c r="MFC75" s="406"/>
      <c r="MFD75" s="407"/>
      <c r="MFE75" s="408"/>
      <c r="MFF75" s="409"/>
      <c r="MFG75" s="410"/>
      <c r="MFH75" s="411"/>
      <c r="MFI75" s="412"/>
      <c r="MFJ75" s="406"/>
      <c r="MFK75" s="407"/>
      <c r="MFL75" s="408"/>
      <c r="MFM75" s="409"/>
      <c r="MFN75" s="410"/>
      <c r="MFO75" s="411"/>
      <c r="MFP75" s="412"/>
      <c r="MFQ75" s="406"/>
      <c r="MFR75" s="407"/>
      <c r="MFS75" s="408"/>
      <c r="MFT75" s="409"/>
      <c r="MFU75" s="410"/>
      <c r="MFV75" s="411"/>
      <c r="MFW75" s="412"/>
      <c r="MFX75" s="406"/>
      <c r="MFY75" s="407"/>
      <c r="MFZ75" s="408"/>
      <c r="MGA75" s="409"/>
      <c r="MGB75" s="410"/>
      <c r="MGC75" s="411"/>
      <c r="MGD75" s="412"/>
      <c r="MGE75" s="406"/>
      <c r="MGF75" s="407"/>
      <c r="MGG75" s="408"/>
      <c r="MGH75" s="409"/>
      <c r="MGI75" s="410"/>
      <c r="MGJ75" s="411"/>
      <c r="MGK75" s="412"/>
      <c r="MGL75" s="406"/>
      <c r="MGM75" s="407"/>
      <c r="MGN75" s="408"/>
      <c r="MGO75" s="409"/>
      <c r="MGP75" s="410"/>
      <c r="MGQ75" s="411"/>
      <c r="MGR75" s="412"/>
      <c r="MGS75" s="406"/>
      <c r="MGT75" s="407"/>
      <c r="MGU75" s="408"/>
      <c r="MGV75" s="409"/>
      <c r="MGW75" s="410"/>
      <c r="MGX75" s="411"/>
      <c r="MGY75" s="412"/>
      <c r="MGZ75" s="406"/>
      <c r="MHA75" s="407"/>
      <c r="MHB75" s="408"/>
      <c r="MHC75" s="409"/>
      <c r="MHD75" s="410"/>
      <c r="MHE75" s="411"/>
      <c r="MHF75" s="412"/>
      <c r="MHG75" s="406"/>
      <c r="MHH75" s="407"/>
      <c r="MHI75" s="408"/>
      <c r="MHJ75" s="409"/>
      <c r="MHK75" s="410"/>
      <c r="MHL75" s="411"/>
      <c r="MHM75" s="412"/>
      <c r="MHN75" s="406"/>
      <c r="MHO75" s="407"/>
      <c r="MHP75" s="408"/>
      <c r="MHQ75" s="409"/>
      <c r="MHR75" s="410"/>
      <c r="MHS75" s="411"/>
      <c r="MHT75" s="412"/>
      <c r="MHU75" s="406"/>
      <c r="MHV75" s="407"/>
      <c r="MHW75" s="408"/>
      <c r="MHX75" s="409"/>
      <c r="MHY75" s="410"/>
      <c r="MHZ75" s="411"/>
      <c r="MIA75" s="412"/>
      <c r="MIB75" s="406"/>
      <c r="MIC75" s="407"/>
      <c r="MID75" s="408"/>
      <c r="MIE75" s="409"/>
      <c r="MIF75" s="410"/>
      <c r="MIG75" s="411"/>
      <c r="MIH75" s="412"/>
      <c r="MII75" s="406"/>
      <c r="MIJ75" s="407"/>
      <c r="MIK75" s="408"/>
      <c r="MIL75" s="409"/>
      <c r="MIM75" s="410"/>
      <c r="MIN75" s="411"/>
      <c r="MIO75" s="412"/>
      <c r="MIP75" s="406"/>
      <c r="MIQ75" s="407"/>
      <c r="MIR75" s="408"/>
      <c r="MIS75" s="409"/>
      <c r="MIT75" s="410"/>
      <c r="MIU75" s="411"/>
      <c r="MIV75" s="412"/>
      <c r="MIW75" s="406"/>
      <c r="MIX75" s="407"/>
      <c r="MIY75" s="408"/>
      <c r="MIZ75" s="409"/>
      <c r="MJA75" s="410"/>
      <c r="MJB75" s="411"/>
      <c r="MJC75" s="412"/>
      <c r="MJD75" s="406"/>
      <c r="MJE75" s="407"/>
      <c r="MJF75" s="408"/>
      <c r="MJG75" s="409"/>
      <c r="MJH75" s="410"/>
      <c r="MJI75" s="411"/>
      <c r="MJJ75" s="412"/>
      <c r="MJK75" s="406"/>
      <c r="MJL75" s="407"/>
      <c r="MJM75" s="408"/>
      <c r="MJN75" s="409"/>
      <c r="MJO75" s="410"/>
      <c r="MJP75" s="411"/>
      <c r="MJQ75" s="412"/>
      <c r="MJR75" s="406"/>
      <c r="MJS75" s="407"/>
      <c r="MJT75" s="408"/>
      <c r="MJU75" s="409"/>
      <c r="MJV75" s="410"/>
      <c r="MJW75" s="411"/>
      <c r="MJX75" s="412"/>
      <c r="MJY75" s="406"/>
      <c r="MJZ75" s="407"/>
      <c r="MKA75" s="408"/>
      <c r="MKB75" s="409"/>
      <c r="MKC75" s="410"/>
      <c r="MKD75" s="411"/>
      <c r="MKE75" s="412"/>
      <c r="MKF75" s="406"/>
      <c r="MKG75" s="407"/>
      <c r="MKH75" s="408"/>
      <c r="MKI75" s="409"/>
      <c r="MKJ75" s="410"/>
      <c r="MKK75" s="411"/>
      <c r="MKL75" s="412"/>
      <c r="MKM75" s="406"/>
      <c r="MKN75" s="407"/>
      <c r="MKO75" s="408"/>
      <c r="MKP75" s="409"/>
      <c r="MKQ75" s="410"/>
      <c r="MKR75" s="411"/>
      <c r="MKS75" s="412"/>
      <c r="MKT75" s="406"/>
      <c r="MKU75" s="407"/>
      <c r="MKV75" s="408"/>
      <c r="MKW75" s="409"/>
      <c r="MKX75" s="410"/>
      <c r="MKY75" s="411"/>
      <c r="MKZ75" s="412"/>
      <c r="MLA75" s="406"/>
      <c r="MLB75" s="407"/>
      <c r="MLC75" s="408"/>
      <c r="MLD75" s="409"/>
      <c r="MLE75" s="410"/>
      <c r="MLF75" s="411"/>
      <c r="MLG75" s="412"/>
      <c r="MLH75" s="406"/>
      <c r="MLI75" s="407"/>
      <c r="MLJ75" s="408"/>
      <c r="MLK75" s="409"/>
      <c r="MLL75" s="410"/>
      <c r="MLM75" s="411"/>
      <c r="MLN75" s="412"/>
      <c r="MLO75" s="406"/>
      <c r="MLP75" s="407"/>
      <c r="MLQ75" s="408"/>
      <c r="MLR75" s="409"/>
      <c r="MLS75" s="410"/>
      <c r="MLT75" s="411"/>
      <c r="MLU75" s="412"/>
      <c r="MLV75" s="406"/>
      <c r="MLW75" s="407"/>
      <c r="MLX75" s="408"/>
      <c r="MLY75" s="409"/>
      <c r="MLZ75" s="410"/>
      <c r="MMA75" s="411"/>
      <c r="MMB75" s="412"/>
      <c r="MMC75" s="406"/>
      <c r="MMD75" s="407"/>
      <c r="MME75" s="408"/>
      <c r="MMF75" s="409"/>
      <c r="MMG75" s="410"/>
      <c r="MMH75" s="411"/>
      <c r="MMI75" s="412"/>
      <c r="MMJ75" s="406"/>
      <c r="MMK75" s="407"/>
      <c r="MML75" s="408"/>
      <c r="MMM75" s="409"/>
      <c r="MMN75" s="410"/>
      <c r="MMO75" s="411"/>
      <c r="MMP75" s="412"/>
      <c r="MMQ75" s="406"/>
      <c r="MMR75" s="407"/>
      <c r="MMS75" s="408"/>
      <c r="MMT75" s="409"/>
      <c r="MMU75" s="410"/>
      <c r="MMV75" s="411"/>
      <c r="MMW75" s="412"/>
      <c r="MMX75" s="406"/>
      <c r="MMY75" s="407"/>
      <c r="MMZ75" s="408"/>
      <c r="MNA75" s="409"/>
      <c r="MNB75" s="410"/>
      <c r="MNC75" s="411"/>
      <c r="MND75" s="412"/>
      <c r="MNE75" s="406"/>
      <c r="MNF75" s="407"/>
      <c r="MNG75" s="408"/>
      <c r="MNH75" s="409"/>
      <c r="MNI75" s="410"/>
      <c r="MNJ75" s="411"/>
      <c r="MNK75" s="412"/>
      <c r="MNL75" s="406"/>
      <c r="MNM75" s="407"/>
      <c r="MNN75" s="408"/>
      <c r="MNO75" s="409"/>
      <c r="MNP75" s="410"/>
      <c r="MNQ75" s="411"/>
      <c r="MNR75" s="412"/>
      <c r="MNS75" s="406"/>
      <c r="MNT75" s="407"/>
      <c r="MNU75" s="408"/>
      <c r="MNV75" s="409"/>
      <c r="MNW75" s="410"/>
      <c r="MNX75" s="411"/>
      <c r="MNY75" s="412"/>
      <c r="MNZ75" s="406"/>
      <c r="MOA75" s="407"/>
      <c r="MOB75" s="408"/>
      <c r="MOC75" s="409"/>
      <c r="MOD75" s="410"/>
      <c r="MOE75" s="411"/>
      <c r="MOF75" s="412"/>
      <c r="MOG75" s="406"/>
      <c r="MOH75" s="407"/>
      <c r="MOI75" s="408"/>
      <c r="MOJ75" s="409"/>
      <c r="MOK75" s="410"/>
      <c r="MOL75" s="411"/>
      <c r="MOM75" s="412"/>
      <c r="MON75" s="406"/>
      <c r="MOO75" s="407"/>
      <c r="MOP75" s="408"/>
      <c r="MOQ75" s="409"/>
      <c r="MOR75" s="410"/>
      <c r="MOS75" s="411"/>
      <c r="MOT75" s="412"/>
      <c r="MOU75" s="406"/>
      <c r="MOV75" s="407"/>
      <c r="MOW75" s="408"/>
      <c r="MOX75" s="409"/>
      <c r="MOY75" s="410"/>
      <c r="MOZ75" s="411"/>
      <c r="MPA75" s="412"/>
      <c r="MPB75" s="406"/>
      <c r="MPC75" s="407"/>
      <c r="MPD75" s="408"/>
      <c r="MPE75" s="409"/>
      <c r="MPF75" s="410"/>
      <c r="MPG75" s="411"/>
      <c r="MPH75" s="412"/>
      <c r="MPI75" s="406"/>
      <c r="MPJ75" s="407"/>
      <c r="MPK75" s="408"/>
      <c r="MPL75" s="409"/>
      <c r="MPM75" s="410"/>
      <c r="MPN75" s="411"/>
      <c r="MPO75" s="412"/>
      <c r="MPP75" s="406"/>
      <c r="MPQ75" s="407"/>
      <c r="MPR75" s="408"/>
      <c r="MPS75" s="409"/>
      <c r="MPT75" s="410"/>
      <c r="MPU75" s="411"/>
      <c r="MPV75" s="412"/>
      <c r="MPW75" s="406"/>
      <c r="MPX75" s="407"/>
      <c r="MPY75" s="408"/>
      <c r="MPZ75" s="409"/>
      <c r="MQA75" s="410"/>
      <c r="MQB75" s="411"/>
      <c r="MQC75" s="412"/>
      <c r="MQD75" s="406"/>
      <c r="MQE75" s="407"/>
      <c r="MQF75" s="408"/>
      <c r="MQG75" s="409"/>
      <c r="MQH75" s="410"/>
      <c r="MQI75" s="411"/>
      <c r="MQJ75" s="412"/>
      <c r="MQK75" s="406"/>
      <c r="MQL75" s="407"/>
      <c r="MQM75" s="408"/>
      <c r="MQN75" s="409"/>
      <c r="MQO75" s="410"/>
      <c r="MQP75" s="411"/>
      <c r="MQQ75" s="412"/>
      <c r="MQR75" s="406"/>
      <c r="MQS75" s="407"/>
      <c r="MQT75" s="408"/>
      <c r="MQU75" s="409"/>
      <c r="MQV75" s="410"/>
      <c r="MQW75" s="411"/>
      <c r="MQX75" s="412"/>
      <c r="MQY75" s="406"/>
      <c r="MQZ75" s="407"/>
      <c r="MRA75" s="408"/>
      <c r="MRB75" s="409"/>
      <c r="MRC75" s="410"/>
      <c r="MRD75" s="411"/>
      <c r="MRE75" s="412"/>
      <c r="MRF75" s="406"/>
      <c r="MRG75" s="407"/>
      <c r="MRH75" s="408"/>
      <c r="MRI75" s="409"/>
      <c r="MRJ75" s="410"/>
      <c r="MRK75" s="411"/>
      <c r="MRL75" s="412"/>
      <c r="MRM75" s="406"/>
      <c r="MRN75" s="407"/>
      <c r="MRO75" s="408"/>
      <c r="MRP75" s="409"/>
      <c r="MRQ75" s="410"/>
      <c r="MRR75" s="411"/>
      <c r="MRS75" s="412"/>
      <c r="MRT75" s="406"/>
      <c r="MRU75" s="407"/>
      <c r="MRV75" s="408"/>
      <c r="MRW75" s="409"/>
      <c r="MRX75" s="410"/>
      <c r="MRY75" s="411"/>
      <c r="MRZ75" s="412"/>
      <c r="MSA75" s="406"/>
      <c r="MSB75" s="407"/>
      <c r="MSC75" s="408"/>
      <c r="MSD75" s="409"/>
      <c r="MSE75" s="410"/>
      <c r="MSF75" s="411"/>
      <c r="MSG75" s="412"/>
      <c r="MSH75" s="406"/>
      <c r="MSI75" s="407"/>
      <c r="MSJ75" s="408"/>
      <c r="MSK75" s="409"/>
      <c r="MSL75" s="410"/>
      <c r="MSM75" s="411"/>
      <c r="MSN75" s="412"/>
      <c r="MSO75" s="406"/>
      <c r="MSP75" s="407"/>
      <c r="MSQ75" s="408"/>
      <c r="MSR75" s="409"/>
      <c r="MSS75" s="410"/>
      <c r="MST75" s="411"/>
      <c r="MSU75" s="412"/>
      <c r="MSV75" s="406"/>
      <c r="MSW75" s="407"/>
      <c r="MSX75" s="408"/>
      <c r="MSY75" s="409"/>
      <c r="MSZ75" s="410"/>
      <c r="MTA75" s="411"/>
      <c r="MTB75" s="412"/>
      <c r="MTC75" s="406"/>
      <c r="MTD75" s="407"/>
      <c r="MTE75" s="408"/>
      <c r="MTF75" s="409"/>
      <c r="MTG75" s="410"/>
      <c r="MTH75" s="411"/>
      <c r="MTI75" s="412"/>
      <c r="MTJ75" s="406"/>
      <c r="MTK75" s="407"/>
      <c r="MTL75" s="408"/>
      <c r="MTM75" s="409"/>
      <c r="MTN75" s="410"/>
      <c r="MTO75" s="411"/>
      <c r="MTP75" s="412"/>
      <c r="MTQ75" s="406"/>
      <c r="MTR75" s="407"/>
      <c r="MTS75" s="408"/>
      <c r="MTT75" s="409"/>
      <c r="MTU75" s="410"/>
      <c r="MTV75" s="411"/>
      <c r="MTW75" s="412"/>
      <c r="MTX75" s="406"/>
      <c r="MTY75" s="407"/>
      <c r="MTZ75" s="408"/>
      <c r="MUA75" s="409"/>
      <c r="MUB75" s="410"/>
      <c r="MUC75" s="411"/>
      <c r="MUD75" s="412"/>
      <c r="MUE75" s="406"/>
      <c r="MUF75" s="407"/>
      <c r="MUG75" s="408"/>
      <c r="MUH75" s="409"/>
      <c r="MUI75" s="410"/>
      <c r="MUJ75" s="411"/>
      <c r="MUK75" s="412"/>
      <c r="MUL75" s="406"/>
      <c r="MUM75" s="407"/>
      <c r="MUN75" s="408"/>
      <c r="MUO75" s="409"/>
      <c r="MUP75" s="410"/>
      <c r="MUQ75" s="411"/>
      <c r="MUR75" s="412"/>
      <c r="MUS75" s="406"/>
      <c r="MUT75" s="407"/>
      <c r="MUU75" s="408"/>
      <c r="MUV75" s="409"/>
      <c r="MUW75" s="410"/>
      <c r="MUX75" s="411"/>
      <c r="MUY75" s="412"/>
      <c r="MUZ75" s="406"/>
      <c r="MVA75" s="407"/>
      <c r="MVB75" s="408"/>
      <c r="MVC75" s="409"/>
      <c r="MVD75" s="410"/>
      <c r="MVE75" s="411"/>
      <c r="MVF75" s="412"/>
      <c r="MVG75" s="406"/>
      <c r="MVH75" s="407"/>
      <c r="MVI75" s="408"/>
      <c r="MVJ75" s="409"/>
      <c r="MVK75" s="410"/>
      <c r="MVL75" s="411"/>
      <c r="MVM75" s="412"/>
      <c r="MVN75" s="406"/>
      <c r="MVO75" s="407"/>
      <c r="MVP75" s="408"/>
      <c r="MVQ75" s="409"/>
      <c r="MVR75" s="410"/>
      <c r="MVS75" s="411"/>
      <c r="MVT75" s="412"/>
      <c r="MVU75" s="406"/>
      <c r="MVV75" s="407"/>
      <c r="MVW75" s="408"/>
      <c r="MVX75" s="409"/>
      <c r="MVY75" s="410"/>
      <c r="MVZ75" s="411"/>
      <c r="MWA75" s="412"/>
      <c r="MWB75" s="406"/>
      <c r="MWC75" s="407"/>
      <c r="MWD75" s="408"/>
      <c r="MWE75" s="409"/>
      <c r="MWF75" s="410"/>
      <c r="MWG75" s="411"/>
      <c r="MWH75" s="412"/>
      <c r="MWI75" s="406"/>
      <c r="MWJ75" s="407"/>
      <c r="MWK75" s="408"/>
      <c r="MWL75" s="409"/>
      <c r="MWM75" s="410"/>
      <c r="MWN75" s="411"/>
      <c r="MWO75" s="412"/>
      <c r="MWP75" s="406"/>
      <c r="MWQ75" s="407"/>
      <c r="MWR75" s="408"/>
      <c r="MWS75" s="409"/>
      <c r="MWT75" s="410"/>
      <c r="MWU75" s="411"/>
      <c r="MWV75" s="412"/>
      <c r="MWW75" s="406"/>
      <c r="MWX75" s="407"/>
      <c r="MWY75" s="408"/>
      <c r="MWZ75" s="409"/>
      <c r="MXA75" s="410"/>
      <c r="MXB75" s="411"/>
      <c r="MXC75" s="412"/>
      <c r="MXD75" s="406"/>
      <c r="MXE75" s="407"/>
      <c r="MXF75" s="408"/>
      <c r="MXG75" s="409"/>
      <c r="MXH75" s="410"/>
      <c r="MXI75" s="411"/>
      <c r="MXJ75" s="412"/>
      <c r="MXK75" s="406"/>
      <c r="MXL75" s="407"/>
      <c r="MXM75" s="408"/>
      <c r="MXN75" s="409"/>
      <c r="MXO75" s="410"/>
      <c r="MXP75" s="411"/>
      <c r="MXQ75" s="412"/>
      <c r="MXR75" s="406"/>
      <c r="MXS75" s="407"/>
      <c r="MXT75" s="408"/>
      <c r="MXU75" s="409"/>
      <c r="MXV75" s="410"/>
      <c r="MXW75" s="411"/>
      <c r="MXX75" s="412"/>
      <c r="MXY75" s="406"/>
      <c r="MXZ75" s="407"/>
      <c r="MYA75" s="408"/>
      <c r="MYB75" s="409"/>
      <c r="MYC75" s="410"/>
      <c r="MYD75" s="411"/>
      <c r="MYE75" s="412"/>
      <c r="MYF75" s="406"/>
      <c r="MYG75" s="407"/>
      <c r="MYH75" s="408"/>
      <c r="MYI75" s="409"/>
      <c r="MYJ75" s="410"/>
      <c r="MYK75" s="411"/>
      <c r="MYL75" s="412"/>
      <c r="MYM75" s="406"/>
      <c r="MYN75" s="407"/>
      <c r="MYO75" s="408"/>
      <c r="MYP75" s="409"/>
      <c r="MYQ75" s="410"/>
      <c r="MYR75" s="411"/>
      <c r="MYS75" s="412"/>
      <c r="MYT75" s="406"/>
      <c r="MYU75" s="407"/>
      <c r="MYV75" s="408"/>
      <c r="MYW75" s="409"/>
      <c r="MYX75" s="410"/>
      <c r="MYY75" s="411"/>
      <c r="MYZ75" s="412"/>
      <c r="MZA75" s="406"/>
      <c r="MZB75" s="407"/>
      <c r="MZC75" s="408"/>
      <c r="MZD75" s="409"/>
      <c r="MZE75" s="410"/>
      <c r="MZF75" s="411"/>
      <c r="MZG75" s="412"/>
      <c r="MZH75" s="406"/>
      <c r="MZI75" s="407"/>
      <c r="MZJ75" s="408"/>
      <c r="MZK75" s="409"/>
      <c r="MZL75" s="410"/>
      <c r="MZM75" s="411"/>
      <c r="MZN75" s="412"/>
      <c r="MZO75" s="406"/>
      <c r="MZP75" s="407"/>
      <c r="MZQ75" s="408"/>
      <c r="MZR75" s="409"/>
      <c r="MZS75" s="410"/>
      <c r="MZT75" s="411"/>
      <c r="MZU75" s="412"/>
      <c r="MZV75" s="406"/>
      <c r="MZW75" s="407"/>
      <c r="MZX75" s="408"/>
      <c r="MZY75" s="409"/>
      <c r="MZZ75" s="410"/>
      <c r="NAA75" s="411"/>
      <c r="NAB75" s="412"/>
      <c r="NAC75" s="406"/>
      <c r="NAD75" s="407"/>
      <c r="NAE75" s="408"/>
      <c r="NAF75" s="409"/>
      <c r="NAG75" s="410"/>
      <c r="NAH75" s="411"/>
      <c r="NAI75" s="412"/>
      <c r="NAJ75" s="406"/>
      <c r="NAK75" s="407"/>
      <c r="NAL75" s="408"/>
      <c r="NAM75" s="409"/>
      <c r="NAN75" s="410"/>
      <c r="NAO75" s="411"/>
      <c r="NAP75" s="412"/>
      <c r="NAQ75" s="406"/>
      <c r="NAR75" s="407"/>
      <c r="NAS75" s="408"/>
      <c r="NAT75" s="409"/>
      <c r="NAU75" s="410"/>
      <c r="NAV75" s="411"/>
      <c r="NAW75" s="412"/>
      <c r="NAX75" s="406"/>
      <c r="NAY75" s="407"/>
      <c r="NAZ75" s="408"/>
      <c r="NBA75" s="409"/>
      <c r="NBB75" s="410"/>
      <c r="NBC75" s="411"/>
      <c r="NBD75" s="412"/>
      <c r="NBE75" s="406"/>
      <c r="NBF75" s="407"/>
      <c r="NBG75" s="408"/>
      <c r="NBH75" s="409"/>
      <c r="NBI75" s="410"/>
      <c r="NBJ75" s="411"/>
      <c r="NBK75" s="412"/>
      <c r="NBL75" s="406"/>
      <c r="NBM75" s="407"/>
      <c r="NBN75" s="408"/>
      <c r="NBO75" s="409"/>
      <c r="NBP75" s="410"/>
      <c r="NBQ75" s="411"/>
      <c r="NBR75" s="412"/>
      <c r="NBS75" s="406"/>
      <c r="NBT75" s="407"/>
      <c r="NBU75" s="408"/>
      <c r="NBV75" s="409"/>
      <c r="NBW75" s="410"/>
      <c r="NBX75" s="411"/>
      <c r="NBY75" s="412"/>
      <c r="NBZ75" s="406"/>
      <c r="NCA75" s="407"/>
      <c r="NCB75" s="408"/>
      <c r="NCC75" s="409"/>
      <c r="NCD75" s="410"/>
      <c r="NCE75" s="411"/>
      <c r="NCF75" s="412"/>
      <c r="NCG75" s="406"/>
      <c r="NCH75" s="407"/>
      <c r="NCI75" s="408"/>
      <c r="NCJ75" s="409"/>
      <c r="NCK75" s="410"/>
      <c r="NCL75" s="411"/>
      <c r="NCM75" s="412"/>
      <c r="NCN75" s="406"/>
      <c r="NCO75" s="407"/>
      <c r="NCP75" s="408"/>
      <c r="NCQ75" s="409"/>
      <c r="NCR75" s="410"/>
      <c r="NCS75" s="411"/>
      <c r="NCT75" s="412"/>
      <c r="NCU75" s="406"/>
      <c r="NCV75" s="407"/>
      <c r="NCW75" s="408"/>
      <c r="NCX75" s="409"/>
      <c r="NCY75" s="410"/>
      <c r="NCZ75" s="411"/>
      <c r="NDA75" s="412"/>
      <c r="NDB75" s="406"/>
      <c r="NDC75" s="407"/>
      <c r="NDD75" s="408"/>
      <c r="NDE75" s="409"/>
      <c r="NDF75" s="410"/>
      <c r="NDG75" s="411"/>
      <c r="NDH75" s="412"/>
      <c r="NDI75" s="406"/>
      <c r="NDJ75" s="407"/>
      <c r="NDK75" s="408"/>
      <c r="NDL75" s="409"/>
      <c r="NDM75" s="410"/>
      <c r="NDN75" s="411"/>
      <c r="NDO75" s="412"/>
      <c r="NDP75" s="406"/>
      <c r="NDQ75" s="407"/>
      <c r="NDR75" s="408"/>
      <c r="NDS75" s="409"/>
      <c r="NDT75" s="410"/>
      <c r="NDU75" s="411"/>
      <c r="NDV75" s="412"/>
      <c r="NDW75" s="406"/>
      <c r="NDX75" s="407"/>
      <c r="NDY75" s="408"/>
      <c r="NDZ75" s="409"/>
      <c r="NEA75" s="410"/>
      <c r="NEB75" s="411"/>
      <c r="NEC75" s="412"/>
      <c r="NED75" s="406"/>
      <c r="NEE75" s="407"/>
      <c r="NEF75" s="408"/>
      <c r="NEG75" s="409"/>
      <c r="NEH75" s="410"/>
      <c r="NEI75" s="411"/>
      <c r="NEJ75" s="412"/>
      <c r="NEK75" s="406"/>
      <c r="NEL75" s="407"/>
      <c r="NEM75" s="408"/>
      <c r="NEN75" s="409"/>
      <c r="NEO75" s="410"/>
      <c r="NEP75" s="411"/>
      <c r="NEQ75" s="412"/>
      <c r="NER75" s="406"/>
      <c r="NES75" s="407"/>
      <c r="NET75" s="408"/>
      <c r="NEU75" s="409"/>
      <c r="NEV75" s="410"/>
      <c r="NEW75" s="411"/>
      <c r="NEX75" s="412"/>
      <c r="NEY75" s="406"/>
      <c r="NEZ75" s="407"/>
      <c r="NFA75" s="408"/>
      <c r="NFB75" s="409"/>
      <c r="NFC75" s="410"/>
      <c r="NFD75" s="411"/>
      <c r="NFE75" s="412"/>
      <c r="NFF75" s="406"/>
      <c r="NFG75" s="407"/>
      <c r="NFH75" s="408"/>
      <c r="NFI75" s="409"/>
      <c r="NFJ75" s="410"/>
      <c r="NFK75" s="411"/>
      <c r="NFL75" s="412"/>
      <c r="NFM75" s="406"/>
      <c r="NFN75" s="407"/>
      <c r="NFO75" s="408"/>
      <c r="NFP75" s="409"/>
      <c r="NFQ75" s="410"/>
      <c r="NFR75" s="411"/>
      <c r="NFS75" s="412"/>
      <c r="NFT75" s="406"/>
      <c r="NFU75" s="407"/>
      <c r="NFV75" s="408"/>
      <c r="NFW75" s="409"/>
      <c r="NFX75" s="410"/>
      <c r="NFY75" s="411"/>
      <c r="NFZ75" s="412"/>
      <c r="NGA75" s="406"/>
      <c r="NGB75" s="407"/>
      <c r="NGC75" s="408"/>
      <c r="NGD75" s="409"/>
      <c r="NGE75" s="410"/>
      <c r="NGF75" s="411"/>
      <c r="NGG75" s="412"/>
      <c r="NGH75" s="406"/>
      <c r="NGI75" s="407"/>
      <c r="NGJ75" s="408"/>
      <c r="NGK75" s="409"/>
      <c r="NGL75" s="410"/>
      <c r="NGM75" s="411"/>
      <c r="NGN75" s="412"/>
      <c r="NGO75" s="406"/>
      <c r="NGP75" s="407"/>
      <c r="NGQ75" s="408"/>
      <c r="NGR75" s="409"/>
      <c r="NGS75" s="410"/>
      <c r="NGT75" s="411"/>
      <c r="NGU75" s="412"/>
      <c r="NGV75" s="406"/>
      <c r="NGW75" s="407"/>
      <c r="NGX75" s="408"/>
      <c r="NGY75" s="409"/>
      <c r="NGZ75" s="410"/>
      <c r="NHA75" s="411"/>
      <c r="NHB75" s="412"/>
      <c r="NHC75" s="406"/>
      <c r="NHD75" s="407"/>
      <c r="NHE75" s="408"/>
      <c r="NHF75" s="409"/>
      <c r="NHG75" s="410"/>
      <c r="NHH75" s="411"/>
      <c r="NHI75" s="412"/>
      <c r="NHJ75" s="406"/>
      <c r="NHK75" s="407"/>
      <c r="NHL75" s="408"/>
      <c r="NHM75" s="409"/>
      <c r="NHN75" s="410"/>
      <c r="NHO75" s="411"/>
      <c r="NHP75" s="412"/>
      <c r="NHQ75" s="406"/>
      <c r="NHR75" s="407"/>
      <c r="NHS75" s="408"/>
      <c r="NHT75" s="409"/>
      <c r="NHU75" s="410"/>
      <c r="NHV75" s="411"/>
      <c r="NHW75" s="412"/>
      <c r="NHX75" s="406"/>
      <c r="NHY75" s="407"/>
      <c r="NHZ75" s="408"/>
      <c r="NIA75" s="409"/>
      <c r="NIB75" s="410"/>
      <c r="NIC75" s="411"/>
      <c r="NID75" s="412"/>
      <c r="NIE75" s="406"/>
      <c r="NIF75" s="407"/>
      <c r="NIG75" s="408"/>
      <c r="NIH75" s="409"/>
      <c r="NII75" s="410"/>
      <c r="NIJ75" s="411"/>
      <c r="NIK75" s="412"/>
      <c r="NIL75" s="406"/>
      <c r="NIM75" s="407"/>
      <c r="NIN75" s="408"/>
      <c r="NIO75" s="409"/>
      <c r="NIP75" s="410"/>
      <c r="NIQ75" s="411"/>
      <c r="NIR75" s="412"/>
      <c r="NIS75" s="406"/>
      <c r="NIT75" s="407"/>
      <c r="NIU75" s="408"/>
      <c r="NIV75" s="409"/>
      <c r="NIW75" s="410"/>
      <c r="NIX75" s="411"/>
      <c r="NIY75" s="412"/>
      <c r="NIZ75" s="406"/>
      <c r="NJA75" s="407"/>
      <c r="NJB75" s="408"/>
      <c r="NJC75" s="409"/>
      <c r="NJD75" s="410"/>
      <c r="NJE75" s="411"/>
      <c r="NJF75" s="412"/>
      <c r="NJG75" s="406"/>
      <c r="NJH75" s="407"/>
      <c r="NJI75" s="408"/>
      <c r="NJJ75" s="409"/>
      <c r="NJK75" s="410"/>
      <c r="NJL75" s="411"/>
      <c r="NJM75" s="412"/>
      <c r="NJN75" s="406"/>
      <c r="NJO75" s="407"/>
      <c r="NJP75" s="408"/>
      <c r="NJQ75" s="409"/>
      <c r="NJR75" s="410"/>
      <c r="NJS75" s="411"/>
      <c r="NJT75" s="412"/>
      <c r="NJU75" s="406"/>
      <c r="NJV75" s="407"/>
      <c r="NJW75" s="408"/>
      <c r="NJX75" s="409"/>
      <c r="NJY75" s="410"/>
      <c r="NJZ75" s="411"/>
      <c r="NKA75" s="412"/>
      <c r="NKB75" s="406"/>
      <c r="NKC75" s="407"/>
      <c r="NKD75" s="408"/>
      <c r="NKE75" s="409"/>
      <c r="NKF75" s="410"/>
      <c r="NKG75" s="411"/>
      <c r="NKH75" s="412"/>
      <c r="NKI75" s="406"/>
      <c r="NKJ75" s="407"/>
      <c r="NKK75" s="408"/>
      <c r="NKL75" s="409"/>
      <c r="NKM75" s="410"/>
      <c r="NKN75" s="411"/>
      <c r="NKO75" s="412"/>
      <c r="NKP75" s="406"/>
      <c r="NKQ75" s="407"/>
      <c r="NKR75" s="408"/>
      <c r="NKS75" s="409"/>
      <c r="NKT75" s="410"/>
      <c r="NKU75" s="411"/>
      <c r="NKV75" s="412"/>
      <c r="NKW75" s="406"/>
      <c r="NKX75" s="407"/>
      <c r="NKY75" s="408"/>
      <c r="NKZ75" s="409"/>
      <c r="NLA75" s="410"/>
      <c r="NLB75" s="411"/>
      <c r="NLC75" s="412"/>
      <c r="NLD75" s="406"/>
      <c r="NLE75" s="407"/>
      <c r="NLF75" s="408"/>
      <c r="NLG75" s="409"/>
      <c r="NLH75" s="410"/>
      <c r="NLI75" s="411"/>
      <c r="NLJ75" s="412"/>
      <c r="NLK75" s="406"/>
      <c r="NLL75" s="407"/>
      <c r="NLM75" s="408"/>
      <c r="NLN75" s="409"/>
      <c r="NLO75" s="410"/>
      <c r="NLP75" s="411"/>
      <c r="NLQ75" s="412"/>
      <c r="NLR75" s="406"/>
      <c r="NLS75" s="407"/>
      <c r="NLT75" s="408"/>
      <c r="NLU75" s="409"/>
      <c r="NLV75" s="410"/>
      <c r="NLW75" s="411"/>
      <c r="NLX75" s="412"/>
      <c r="NLY75" s="406"/>
      <c r="NLZ75" s="407"/>
      <c r="NMA75" s="408"/>
      <c r="NMB75" s="409"/>
      <c r="NMC75" s="410"/>
      <c r="NMD75" s="411"/>
      <c r="NME75" s="412"/>
      <c r="NMF75" s="406"/>
      <c r="NMG75" s="407"/>
      <c r="NMH75" s="408"/>
      <c r="NMI75" s="409"/>
      <c r="NMJ75" s="410"/>
      <c r="NMK75" s="411"/>
      <c r="NML75" s="412"/>
      <c r="NMM75" s="406"/>
      <c r="NMN75" s="407"/>
      <c r="NMO75" s="408"/>
      <c r="NMP75" s="409"/>
      <c r="NMQ75" s="410"/>
      <c r="NMR75" s="411"/>
      <c r="NMS75" s="412"/>
      <c r="NMT75" s="406"/>
      <c r="NMU75" s="407"/>
      <c r="NMV75" s="408"/>
      <c r="NMW75" s="409"/>
      <c r="NMX75" s="410"/>
      <c r="NMY75" s="411"/>
      <c r="NMZ75" s="412"/>
      <c r="NNA75" s="406"/>
      <c r="NNB75" s="407"/>
      <c r="NNC75" s="408"/>
      <c r="NND75" s="409"/>
      <c r="NNE75" s="410"/>
      <c r="NNF75" s="411"/>
      <c r="NNG75" s="412"/>
      <c r="NNH75" s="406"/>
      <c r="NNI75" s="407"/>
      <c r="NNJ75" s="408"/>
      <c r="NNK75" s="409"/>
      <c r="NNL75" s="410"/>
      <c r="NNM75" s="411"/>
      <c r="NNN75" s="412"/>
      <c r="NNO75" s="406"/>
      <c r="NNP75" s="407"/>
      <c r="NNQ75" s="408"/>
      <c r="NNR75" s="409"/>
      <c r="NNS75" s="410"/>
      <c r="NNT75" s="411"/>
      <c r="NNU75" s="412"/>
      <c r="NNV75" s="406"/>
      <c r="NNW75" s="407"/>
      <c r="NNX75" s="408"/>
      <c r="NNY75" s="409"/>
      <c r="NNZ75" s="410"/>
      <c r="NOA75" s="411"/>
      <c r="NOB75" s="412"/>
      <c r="NOC75" s="406"/>
      <c r="NOD75" s="407"/>
      <c r="NOE75" s="408"/>
      <c r="NOF75" s="409"/>
      <c r="NOG75" s="410"/>
      <c r="NOH75" s="411"/>
      <c r="NOI75" s="412"/>
      <c r="NOJ75" s="406"/>
      <c r="NOK75" s="407"/>
      <c r="NOL75" s="408"/>
      <c r="NOM75" s="409"/>
      <c r="NON75" s="410"/>
      <c r="NOO75" s="411"/>
      <c r="NOP75" s="412"/>
      <c r="NOQ75" s="406"/>
      <c r="NOR75" s="407"/>
      <c r="NOS75" s="408"/>
      <c r="NOT75" s="409"/>
      <c r="NOU75" s="410"/>
      <c r="NOV75" s="411"/>
      <c r="NOW75" s="412"/>
      <c r="NOX75" s="406"/>
      <c r="NOY75" s="407"/>
      <c r="NOZ75" s="408"/>
      <c r="NPA75" s="409"/>
      <c r="NPB75" s="410"/>
      <c r="NPC75" s="411"/>
      <c r="NPD75" s="412"/>
      <c r="NPE75" s="406"/>
      <c r="NPF75" s="407"/>
      <c r="NPG75" s="408"/>
      <c r="NPH75" s="409"/>
      <c r="NPI75" s="410"/>
      <c r="NPJ75" s="411"/>
      <c r="NPK75" s="412"/>
      <c r="NPL75" s="406"/>
      <c r="NPM75" s="407"/>
      <c r="NPN75" s="408"/>
      <c r="NPO75" s="409"/>
      <c r="NPP75" s="410"/>
      <c r="NPQ75" s="411"/>
      <c r="NPR75" s="412"/>
      <c r="NPS75" s="406"/>
      <c r="NPT75" s="407"/>
      <c r="NPU75" s="408"/>
      <c r="NPV75" s="409"/>
      <c r="NPW75" s="410"/>
      <c r="NPX75" s="411"/>
      <c r="NPY75" s="412"/>
      <c r="NPZ75" s="406"/>
      <c r="NQA75" s="407"/>
      <c r="NQB75" s="408"/>
      <c r="NQC75" s="409"/>
      <c r="NQD75" s="410"/>
      <c r="NQE75" s="411"/>
      <c r="NQF75" s="412"/>
      <c r="NQG75" s="406"/>
      <c r="NQH75" s="407"/>
      <c r="NQI75" s="408"/>
      <c r="NQJ75" s="409"/>
      <c r="NQK75" s="410"/>
      <c r="NQL75" s="411"/>
      <c r="NQM75" s="412"/>
      <c r="NQN75" s="406"/>
      <c r="NQO75" s="407"/>
      <c r="NQP75" s="408"/>
      <c r="NQQ75" s="409"/>
      <c r="NQR75" s="410"/>
      <c r="NQS75" s="411"/>
      <c r="NQT75" s="412"/>
      <c r="NQU75" s="406"/>
      <c r="NQV75" s="407"/>
      <c r="NQW75" s="408"/>
      <c r="NQX75" s="409"/>
      <c r="NQY75" s="410"/>
      <c r="NQZ75" s="411"/>
      <c r="NRA75" s="412"/>
      <c r="NRB75" s="406"/>
      <c r="NRC75" s="407"/>
      <c r="NRD75" s="408"/>
      <c r="NRE75" s="409"/>
      <c r="NRF75" s="410"/>
      <c r="NRG75" s="411"/>
      <c r="NRH75" s="412"/>
      <c r="NRI75" s="406"/>
      <c r="NRJ75" s="407"/>
      <c r="NRK75" s="408"/>
      <c r="NRL75" s="409"/>
      <c r="NRM75" s="410"/>
      <c r="NRN75" s="411"/>
      <c r="NRO75" s="412"/>
      <c r="NRP75" s="406"/>
      <c r="NRQ75" s="407"/>
      <c r="NRR75" s="408"/>
      <c r="NRS75" s="409"/>
      <c r="NRT75" s="410"/>
      <c r="NRU75" s="411"/>
      <c r="NRV75" s="412"/>
      <c r="NRW75" s="406"/>
      <c r="NRX75" s="407"/>
      <c r="NRY75" s="408"/>
      <c r="NRZ75" s="409"/>
      <c r="NSA75" s="410"/>
      <c r="NSB75" s="411"/>
      <c r="NSC75" s="412"/>
      <c r="NSD75" s="406"/>
      <c r="NSE75" s="407"/>
      <c r="NSF75" s="408"/>
      <c r="NSG75" s="409"/>
      <c r="NSH75" s="410"/>
      <c r="NSI75" s="411"/>
      <c r="NSJ75" s="412"/>
      <c r="NSK75" s="406"/>
      <c r="NSL75" s="407"/>
      <c r="NSM75" s="408"/>
      <c r="NSN75" s="409"/>
      <c r="NSO75" s="410"/>
      <c r="NSP75" s="411"/>
      <c r="NSQ75" s="412"/>
      <c r="NSR75" s="406"/>
      <c r="NSS75" s="407"/>
      <c r="NST75" s="408"/>
      <c r="NSU75" s="409"/>
      <c r="NSV75" s="410"/>
      <c r="NSW75" s="411"/>
      <c r="NSX75" s="412"/>
      <c r="NSY75" s="406"/>
      <c r="NSZ75" s="407"/>
      <c r="NTA75" s="408"/>
      <c r="NTB75" s="409"/>
      <c r="NTC75" s="410"/>
      <c r="NTD75" s="411"/>
      <c r="NTE75" s="412"/>
      <c r="NTF75" s="406"/>
      <c r="NTG75" s="407"/>
      <c r="NTH75" s="408"/>
      <c r="NTI75" s="409"/>
      <c r="NTJ75" s="410"/>
      <c r="NTK75" s="411"/>
      <c r="NTL75" s="412"/>
      <c r="NTM75" s="406"/>
      <c r="NTN75" s="407"/>
      <c r="NTO75" s="408"/>
      <c r="NTP75" s="409"/>
      <c r="NTQ75" s="410"/>
      <c r="NTR75" s="411"/>
      <c r="NTS75" s="412"/>
      <c r="NTT75" s="406"/>
      <c r="NTU75" s="407"/>
      <c r="NTV75" s="408"/>
      <c r="NTW75" s="409"/>
      <c r="NTX75" s="410"/>
      <c r="NTY75" s="411"/>
      <c r="NTZ75" s="412"/>
      <c r="NUA75" s="406"/>
      <c r="NUB75" s="407"/>
      <c r="NUC75" s="408"/>
      <c r="NUD75" s="409"/>
      <c r="NUE75" s="410"/>
      <c r="NUF75" s="411"/>
      <c r="NUG75" s="412"/>
      <c r="NUH75" s="406"/>
      <c r="NUI75" s="407"/>
      <c r="NUJ75" s="408"/>
      <c r="NUK75" s="409"/>
      <c r="NUL75" s="410"/>
      <c r="NUM75" s="411"/>
      <c r="NUN75" s="412"/>
      <c r="NUO75" s="406"/>
      <c r="NUP75" s="407"/>
      <c r="NUQ75" s="408"/>
      <c r="NUR75" s="409"/>
      <c r="NUS75" s="410"/>
      <c r="NUT75" s="411"/>
      <c r="NUU75" s="412"/>
      <c r="NUV75" s="406"/>
      <c r="NUW75" s="407"/>
      <c r="NUX75" s="408"/>
      <c r="NUY75" s="409"/>
      <c r="NUZ75" s="410"/>
      <c r="NVA75" s="411"/>
      <c r="NVB75" s="412"/>
      <c r="NVC75" s="406"/>
      <c r="NVD75" s="407"/>
      <c r="NVE75" s="408"/>
      <c r="NVF75" s="409"/>
      <c r="NVG75" s="410"/>
      <c r="NVH75" s="411"/>
      <c r="NVI75" s="412"/>
      <c r="NVJ75" s="406"/>
      <c r="NVK75" s="407"/>
      <c r="NVL75" s="408"/>
      <c r="NVM75" s="409"/>
      <c r="NVN75" s="410"/>
      <c r="NVO75" s="411"/>
      <c r="NVP75" s="412"/>
      <c r="NVQ75" s="406"/>
      <c r="NVR75" s="407"/>
      <c r="NVS75" s="408"/>
      <c r="NVT75" s="409"/>
      <c r="NVU75" s="410"/>
      <c r="NVV75" s="411"/>
      <c r="NVW75" s="412"/>
      <c r="NVX75" s="406"/>
      <c r="NVY75" s="407"/>
      <c r="NVZ75" s="408"/>
      <c r="NWA75" s="409"/>
      <c r="NWB75" s="410"/>
      <c r="NWC75" s="411"/>
      <c r="NWD75" s="412"/>
      <c r="NWE75" s="406"/>
      <c r="NWF75" s="407"/>
      <c r="NWG75" s="408"/>
      <c r="NWH75" s="409"/>
      <c r="NWI75" s="410"/>
      <c r="NWJ75" s="411"/>
      <c r="NWK75" s="412"/>
      <c r="NWL75" s="406"/>
      <c r="NWM75" s="407"/>
      <c r="NWN75" s="408"/>
      <c r="NWO75" s="409"/>
      <c r="NWP75" s="410"/>
      <c r="NWQ75" s="411"/>
      <c r="NWR75" s="412"/>
      <c r="NWS75" s="406"/>
      <c r="NWT75" s="407"/>
      <c r="NWU75" s="408"/>
      <c r="NWV75" s="409"/>
      <c r="NWW75" s="410"/>
      <c r="NWX75" s="411"/>
      <c r="NWY75" s="412"/>
      <c r="NWZ75" s="406"/>
      <c r="NXA75" s="407"/>
      <c r="NXB75" s="408"/>
      <c r="NXC75" s="409"/>
      <c r="NXD75" s="410"/>
      <c r="NXE75" s="411"/>
      <c r="NXF75" s="412"/>
      <c r="NXG75" s="406"/>
      <c r="NXH75" s="407"/>
      <c r="NXI75" s="408"/>
      <c r="NXJ75" s="409"/>
      <c r="NXK75" s="410"/>
      <c r="NXL75" s="411"/>
      <c r="NXM75" s="412"/>
      <c r="NXN75" s="406"/>
      <c r="NXO75" s="407"/>
      <c r="NXP75" s="408"/>
      <c r="NXQ75" s="409"/>
      <c r="NXR75" s="410"/>
      <c r="NXS75" s="411"/>
      <c r="NXT75" s="412"/>
      <c r="NXU75" s="406"/>
      <c r="NXV75" s="407"/>
      <c r="NXW75" s="408"/>
      <c r="NXX75" s="409"/>
      <c r="NXY75" s="410"/>
      <c r="NXZ75" s="411"/>
      <c r="NYA75" s="412"/>
      <c r="NYB75" s="406"/>
      <c r="NYC75" s="407"/>
      <c r="NYD75" s="408"/>
      <c r="NYE75" s="409"/>
      <c r="NYF75" s="410"/>
      <c r="NYG75" s="411"/>
      <c r="NYH75" s="412"/>
      <c r="NYI75" s="406"/>
      <c r="NYJ75" s="407"/>
      <c r="NYK75" s="408"/>
      <c r="NYL75" s="409"/>
      <c r="NYM75" s="410"/>
      <c r="NYN75" s="411"/>
      <c r="NYO75" s="412"/>
      <c r="NYP75" s="406"/>
      <c r="NYQ75" s="407"/>
      <c r="NYR75" s="408"/>
      <c r="NYS75" s="409"/>
      <c r="NYT75" s="410"/>
      <c r="NYU75" s="411"/>
      <c r="NYV75" s="412"/>
      <c r="NYW75" s="406"/>
      <c r="NYX75" s="407"/>
      <c r="NYY75" s="408"/>
      <c r="NYZ75" s="409"/>
      <c r="NZA75" s="410"/>
      <c r="NZB75" s="411"/>
      <c r="NZC75" s="412"/>
      <c r="NZD75" s="406"/>
      <c r="NZE75" s="407"/>
      <c r="NZF75" s="408"/>
      <c r="NZG75" s="409"/>
      <c r="NZH75" s="410"/>
      <c r="NZI75" s="411"/>
      <c r="NZJ75" s="412"/>
      <c r="NZK75" s="406"/>
      <c r="NZL75" s="407"/>
      <c r="NZM75" s="408"/>
      <c r="NZN75" s="409"/>
      <c r="NZO75" s="410"/>
      <c r="NZP75" s="411"/>
      <c r="NZQ75" s="412"/>
      <c r="NZR75" s="406"/>
      <c r="NZS75" s="407"/>
      <c r="NZT75" s="408"/>
      <c r="NZU75" s="409"/>
      <c r="NZV75" s="410"/>
      <c r="NZW75" s="411"/>
      <c r="NZX75" s="412"/>
      <c r="NZY75" s="406"/>
      <c r="NZZ75" s="407"/>
      <c r="OAA75" s="408"/>
      <c r="OAB75" s="409"/>
      <c r="OAC75" s="410"/>
      <c r="OAD75" s="411"/>
      <c r="OAE75" s="412"/>
      <c r="OAF75" s="406"/>
      <c r="OAG75" s="407"/>
      <c r="OAH75" s="408"/>
      <c r="OAI75" s="409"/>
      <c r="OAJ75" s="410"/>
      <c r="OAK75" s="411"/>
      <c r="OAL75" s="412"/>
      <c r="OAM75" s="406"/>
      <c r="OAN75" s="407"/>
      <c r="OAO75" s="408"/>
      <c r="OAP75" s="409"/>
      <c r="OAQ75" s="410"/>
      <c r="OAR75" s="411"/>
      <c r="OAS75" s="412"/>
      <c r="OAT75" s="406"/>
      <c r="OAU75" s="407"/>
      <c r="OAV75" s="408"/>
      <c r="OAW75" s="409"/>
      <c r="OAX75" s="410"/>
      <c r="OAY75" s="411"/>
      <c r="OAZ75" s="412"/>
      <c r="OBA75" s="406"/>
      <c r="OBB75" s="407"/>
      <c r="OBC75" s="408"/>
      <c r="OBD75" s="409"/>
      <c r="OBE75" s="410"/>
      <c r="OBF75" s="411"/>
      <c r="OBG75" s="412"/>
      <c r="OBH75" s="406"/>
      <c r="OBI75" s="407"/>
      <c r="OBJ75" s="408"/>
      <c r="OBK75" s="409"/>
      <c r="OBL75" s="410"/>
      <c r="OBM75" s="411"/>
      <c r="OBN75" s="412"/>
      <c r="OBO75" s="406"/>
      <c r="OBP75" s="407"/>
      <c r="OBQ75" s="408"/>
      <c r="OBR75" s="409"/>
      <c r="OBS75" s="410"/>
      <c r="OBT75" s="411"/>
      <c r="OBU75" s="412"/>
      <c r="OBV75" s="406"/>
      <c r="OBW75" s="407"/>
      <c r="OBX75" s="408"/>
      <c r="OBY75" s="409"/>
      <c r="OBZ75" s="410"/>
      <c r="OCA75" s="411"/>
      <c r="OCB75" s="412"/>
      <c r="OCC75" s="406"/>
      <c r="OCD75" s="407"/>
      <c r="OCE75" s="408"/>
      <c r="OCF75" s="409"/>
      <c r="OCG75" s="410"/>
      <c r="OCH75" s="411"/>
      <c r="OCI75" s="412"/>
      <c r="OCJ75" s="406"/>
      <c r="OCK75" s="407"/>
      <c r="OCL75" s="408"/>
      <c r="OCM75" s="409"/>
      <c r="OCN75" s="410"/>
      <c r="OCO75" s="411"/>
      <c r="OCP75" s="412"/>
      <c r="OCQ75" s="406"/>
      <c r="OCR75" s="407"/>
      <c r="OCS75" s="408"/>
      <c r="OCT75" s="409"/>
      <c r="OCU75" s="410"/>
      <c r="OCV75" s="411"/>
      <c r="OCW75" s="412"/>
      <c r="OCX75" s="406"/>
      <c r="OCY75" s="407"/>
      <c r="OCZ75" s="408"/>
      <c r="ODA75" s="409"/>
      <c r="ODB75" s="410"/>
      <c r="ODC75" s="411"/>
      <c r="ODD75" s="412"/>
      <c r="ODE75" s="406"/>
      <c r="ODF75" s="407"/>
      <c r="ODG75" s="408"/>
      <c r="ODH75" s="409"/>
      <c r="ODI75" s="410"/>
      <c r="ODJ75" s="411"/>
      <c r="ODK75" s="412"/>
      <c r="ODL75" s="406"/>
      <c r="ODM75" s="407"/>
      <c r="ODN75" s="408"/>
      <c r="ODO75" s="409"/>
      <c r="ODP75" s="410"/>
      <c r="ODQ75" s="411"/>
      <c r="ODR75" s="412"/>
      <c r="ODS75" s="406"/>
      <c r="ODT75" s="407"/>
      <c r="ODU75" s="408"/>
      <c r="ODV75" s="409"/>
      <c r="ODW75" s="410"/>
      <c r="ODX75" s="411"/>
      <c r="ODY75" s="412"/>
      <c r="ODZ75" s="406"/>
      <c r="OEA75" s="407"/>
      <c r="OEB75" s="408"/>
      <c r="OEC75" s="409"/>
      <c r="OED75" s="410"/>
      <c r="OEE75" s="411"/>
      <c r="OEF75" s="412"/>
      <c r="OEG75" s="406"/>
      <c r="OEH75" s="407"/>
      <c r="OEI75" s="408"/>
      <c r="OEJ75" s="409"/>
      <c r="OEK75" s="410"/>
      <c r="OEL75" s="411"/>
      <c r="OEM75" s="412"/>
      <c r="OEN75" s="406"/>
      <c r="OEO75" s="407"/>
      <c r="OEP75" s="408"/>
      <c r="OEQ75" s="409"/>
      <c r="OER75" s="410"/>
      <c r="OES75" s="411"/>
      <c r="OET75" s="412"/>
      <c r="OEU75" s="406"/>
      <c r="OEV75" s="407"/>
      <c r="OEW75" s="408"/>
      <c r="OEX75" s="409"/>
      <c r="OEY75" s="410"/>
      <c r="OEZ75" s="411"/>
      <c r="OFA75" s="412"/>
      <c r="OFB75" s="406"/>
      <c r="OFC75" s="407"/>
      <c r="OFD75" s="408"/>
      <c r="OFE75" s="409"/>
      <c r="OFF75" s="410"/>
      <c r="OFG75" s="411"/>
      <c r="OFH75" s="412"/>
      <c r="OFI75" s="406"/>
      <c r="OFJ75" s="407"/>
      <c r="OFK75" s="408"/>
      <c r="OFL75" s="409"/>
      <c r="OFM75" s="410"/>
      <c r="OFN75" s="411"/>
      <c r="OFO75" s="412"/>
      <c r="OFP75" s="406"/>
      <c r="OFQ75" s="407"/>
      <c r="OFR75" s="408"/>
      <c r="OFS75" s="409"/>
      <c r="OFT75" s="410"/>
      <c r="OFU75" s="411"/>
      <c r="OFV75" s="412"/>
      <c r="OFW75" s="406"/>
      <c r="OFX75" s="407"/>
      <c r="OFY75" s="408"/>
      <c r="OFZ75" s="409"/>
      <c r="OGA75" s="410"/>
      <c r="OGB75" s="411"/>
      <c r="OGC75" s="412"/>
      <c r="OGD75" s="406"/>
      <c r="OGE75" s="407"/>
      <c r="OGF75" s="408"/>
      <c r="OGG75" s="409"/>
      <c r="OGH75" s="410"/>
      <c r="OGI75" s="411"/>
      <c r="OGJ75" s="412"/>
      <c r="OGK75" s="406"/>
      <c r="OGL75" s="407"/>
      <c r="OGM75" s="408"/>
      <c r="OGN75" s="409"/>
      <c r="OGO75" s="410"/>
      <c r="OGP75" s="411"/>
      <c r="OGQ75" s="412"/>
      <c r="OGR75" s="406"/>
      <c r="OGS75" s="407"/>
      <c r="OGT75" s="408"/>
      <c r="OGU75" s="409"/>
      <c r="OGV75" s="410"/>
      <c r="OGW75" s="411"/>
      <c r="OGX75" s="412"/>
      <c r="OGY75" s="406"/>
      <c r="OGZ75" s="407"/>
      <c r="OHA75" s="408"/>
      <c r="OHB75" s="409"/>
      <c r="OHC75" s="410"/>
      <c r="OHD75" s="411"/>
      <c r="OHE75" s="412"/>
      <c r="OHF75" s="406"/>
      <c r="OHG75" s="407"/>
      <c r="OHH75" s="408"/>
      <c r="OHI75" s="409"/>
      <c r="OHJ75" s="410"/>
      <c r="OHK75" s="411"/>
      <c r="OHL75" s="412"/>
      <c r="OHM75" s="406"/>
      <c r="OHN75" s="407"/>
      <c r="OHO75" s="408"/>
      <c r="OHP75" s="409"/>
      <c r="OHQ75" s="410"/>
      <c r="OHR75" s="411"/>
      <c r="OHS75" s="412"/>
      <c r="OHT75" s="406"/>
      <c r="OHU75" s="407"/>
      <c r="OHV75" s="408"/>
      <c r="OHW75" s="409"/>
      <c r="OHX75" s="410"/>
      <c r="OHY75" s="411"/>
      <c r="OHZ75" s="412"/>
      <c r="OIA75" s="406"/>
      <c r="OIB75" s="407"/>
      <c r="OIC75" s="408"/>
      <c r="OID75" s="409"/>
      <c r="OIE75" s="410"/>
      <c r="OIF75" s="411"/>
      <c r="OIG75" s="412"/>
      <c r="OIH75" s="406"/>
      <c r="OII75" s="407"/>
      <c r="OIJ75" s="408"/>
      <c r="OIK75" s="409"/>
      <c r="OIL75" s="410"/>
      <c r="OIM75" s="411"/>
      <c r="OIN75" s="412"/>
      <c r="OIO75" s="406"/>
      <c r="OIP75" s="407"/>
      <c r="OIQ75" s="408"/>
      <c r="OIR75" s="409"/>
      <c r="OIS75" s="410"/>
      <c r="OIT75" s="411"/>
      <c r="OIU75" s="412"/>
      <c r="OIV75" s="406"/>
      <c r="OIW75" s="407"/>
      <c r="OIX75" s="408"/>
      <c r="OIY75" s="409"/>
      <c r="OIZ75" s="410"/>
      <c r="OJA75" s="411"/>
      <c r="OJB75" s="412"/>
      <c r="OJC75" s="406"/>
      <c r="OJD75" s="407"/>
      <c r="OJE75" s="408"/>
      <c r="OJF75" s="409"/>
      <c r="OJG75" s="410"/>
      <c r="OJH75" s="411"/>
      <c r="OJI75" s="412"/>
      <c r="OJJ75" s="406"/>
      <c r="OJK75" s="407"/>
      <c r="OJL75" s="408"/>
      <c r="OJM75" s="409"/>
      <c r="OJN75" s="410"/>
      <c r="OJO75" s="411"/>
      <c r="OJP75" s="412"/>
      <c r="OJQ75" s="406"/>
      <c r="OJR75" s="407"/>
      <c r="OJS75" s="408"/>
      <c r="OJT75" s="409"/>
      <c r="OJU75" s="410"/>
      <c r="OJV75" s="411"/>
      <c r="OJW75" s="412"/>
      <c r="OJX75" s="406"/>
      <c r="OJY75" s="407"/>
      <c r="OJZ75" s="408"/>
      <c r="OKA75" s="409"/>
      <c r="OKB75" s="410"/>
      <c r="OKC75" s="411"/>
      <c r="OKD75" s="412"/>
      <c r="OKE75" s="406"/>
      <c r="OKF75" s="407"/>
      <c r="OKG75" s="408"/>
      <c r="OKH75" s="409"/>
      <c r="OKI75" s="410"/>
      <c r="OKJ75" s="411"/>
      <c r="OKK75" s="412"/>
      <c r="OKL75" s="406"/>
      <c r="OKM75" s="407"/>
      <c r="OKN75" s="408"/>
      <c r="OKO75" s="409"/>
      <c r="OKP75" s="410"/>
      <c r="OKQ75" s="411"/>
      <c r="OKR75" s="412"/>
      <c r="OKS75" s="406"/>
      <c r="OKT75" s="407"/>
      <c r="OKU75" s="408"/>
      <c r="OKV75" s="409"/>
      <c r="OKW75" s="410"/>
      <c r="OKX75" s="411"/>
      <c r="OKY75" s="412"/>
      <c r="OKZ75" s="406"/>
      <c r="OLA75" s="407"/>
      <c r="OLB75" s="408"/>
      <c r="OLC75" s="409"/>
      <c r="OLD75" s="410"/>
      <c r="OLE75" s="411"/>
      <c r="OLF75" s="412"/>
      <c r="OLG75" s="406"/>
      <c r="OLH75" s="407"/>
      <c r="OLI75" s="408"/>
      <c r="OLJ75" s="409"/>
      <c r="OLK75" s="410"/>
      <c r="OLL75" s="411"/>
      <c r="OLM75" s="412"/>
      <c r="OLN75" s="406"/>
      <c r="OLO75" s="407"/>
      <c r="OLP75" s="408"/>
      <c r="OLQ75" s="409"/>
      <c r="OLR75" s="410"/>
      <c r="OLS75" s="411"/>
      <c r="OLT75" s="412"/>
      <c r="OLU75" s="406"/>
      <c r="OLV75" s="407"/>
      <c r="OLW75" s="408"/>
      <c r="OLX75" s="409"/>
      <c r="OLY75" s="410"/>
      <c r="OLZ75" s="411"/>
      <c r="OMA75" s="412"/>
      <c r="OMB75" s="406"/>
      <c r="OMC75" s="407"/>
      <c r="OMD75" s="408"/>
      <c r="OME75" s="409"/>
      <c r="OMF75" s="410"/>
      <c r="OMG75" s="411"/>
      <c r="OMH75" s="412"/>
      <c r="OMI75" s="406"/>
      <c r="OMJ75" s="407"/>
      <c r="OMK75" s="408"/>
      <c r="OML75" s="409"/>
      <c r="OMM75" s="410"/>
      <c r="OMN75" s="411"/>
      <c r="OMO75" s="412"/>
      <c r="OMP75" s="406"/>
      <c r="OMQ75" s="407"/>
      <c r="OMR75" s="408"/>
      <c r="OMS75" s="409"/>
      <c r="OMT75" s="410"/>
      <c r="OMU75" s="411"/>
      <c r="OMV75" s="412"/>
      <c r="OMW75" s="406"/>
      <c r="OMX75" s="407"/>
      <c r="OMY75" s="408"/>
      <c r="OMZ75" s="409"/>
      <c r="ONA75" s="410"/>
      <c r="ONB75" s="411"/>
      <c r="ONC75" s="412"/>
      <c r="OND75" s="406"/>
      <c r="ONE75" s="407"/>
      <c r="ONF75" s="408"/>
      <c r="ONG75" s="409"/>
      <c r="ONH75" s="410"/>
      <c r="ONI75" s="411"/>
      <c r="ONJ75" s="412"/>
      <c r="ONK75" s="406"/>
      <c r="ONL75" s="407"/>
      <c r="ONM75" s="408"/>
      <c r="ONN75" s="409"/>
      <c r="ONO75" s="410"/>
      <c r="ONP75" s="411"/>
      <c r="ONQ75" s="412"/>
      <c r="ONR75" s="406"/>
      <c r="ONS75" s="407"/>
      <c r="ONT75" s="408"/>
      <c r="ONU75" s="409"/>
      <c r="ONV75" s="410"/>
      <c r="ONW75" s="411"/>
      <c r="ONX75" s="412"/>
      <c r="ONY75" s="406"/>
      <c r="ONZ75" s="407"/>
      <c r="OOA75" s="408"/>
      <c r="OOB75" s="409"/>
      <c r="OOC75" s="410"/>
      <c r="OOD75" s="411"/>
      <c r="OOE75" s="412"/>
      <c r="OOF75" s="406"/>
      <c r="OOG75" s="407"/>
      <c r="OOH75" s="408"/>
      <c r="OOI75" s="409"/>
      <c r="OOJ75" s="410"/>
      <c r="OOK75" s="411"/>
      <c r="OOL75" s="412"/>
      <c r="OOM75" s="406"/>
      <c r="OON75" s="407"/>
      <c r="OOO75" s="408"/>
      <c r="OOP75" s="409"/>
      <c r="OOQ75" s="410"/>
      <c r="OOR75" s="411"/>
      <c r="OOS75" s="412"/>
      <c r="OOT75" s="406"/>
      <c r="OOU75" s="407"/>
      <c r="OOV75" s="408"/>
      <c r="OOW75" s="409"/>
      <c r="OOX75" s="410"/>
      <c r="OOY75" s="411"/>
      <c r="OOZ75" s="412"/>
      <c r="OPA75" s="406"/>
      <c r="OPB75" s="407"/>
      <c r="OPC75" s="408"/>
      <c r="OPD75" s="409"/>
      <c r="OPE75" s="410"/>
      <c r="OPF75" s="411"/>
      <c r="OPG75" s="412"/>
      <c r="OPH75" s="406"/>
      <c r="OPI75" s="407"/>
      <c r="OPJ75" s="408"/>
      <c r="OPK75" s="409"/>
      <c r="OPL75" s="410"/>
      <c r="OPM75" s="411"/>
      <c r="OPN75" s="412"/>
      <c r="OPO75" s="406"/>
      <c r="OPP75" s="407"/>
      <c r="OPQ75" s="408"/>
      <c r="OPR75" s="409"/>
      <c r="OPS75" s="410"/>
      <c r="OPT75" s="411"/>
      <c r="OPU75" s="412"/>
      <c r="OPV75" s="406"/>
      <c r="OPW75" s="407"/>
      <c r="OPX75" s="408"/>
      <c r="OPY75" s="409"/>
      <c r="OPZ75" s="410"/>
      <c r="OQA75" s="411"/>
      <c r="OQB75" s="412"/>
      <c r="OQC75" s="406"/>
      <c r="OQD75" s="407"/>
      <c r="OQE75" s="408"/>
      <c r="OQF75" s="409"/>
      <c r="OQG75" s="410"/>
      <c r="OQH75" s="411"/>
      <c r="OQI75" s="412"/>
      <c r="OQJ75" s="406"/>
      <c r="OQK75" s="407"/>
      <c r="OQL75" s="408"/>
      <c r="OQM75" s="409"/>
      <c r="OQN75" s="410"/>
      <c r="OQO75" s="411"/>
      <c r="OQP75" s="412"/>
      <c r="OQQ75" s="406"/>
      <c r="OQR75" s="407"/>
      <c r="OQS75" s="408"/>
      <c r="OQT75" s="409"/>
      <c r="OQU75" s="410"/>
      <c r="OQV75" s="411"/>
      <c r="OQW75" s="412"/>
      <c r="OQX75" s="406"/>
      <c r="OQY75" s="407"/>
      <c r="OQZ75" s="408"/>
      <c r="ORA75" s="409"/>
      <c r="ORB75" s="410"/>
      <c r="ORC75" s="411"/>
      <c r="ORD75" s="412"/>
      <c r="ORE75" s="406"/>
      <c r="ORF75" s="407"/>
      <c r="ORG75" s="408"/>
      <c r="ORH75" s="409"/>
      <c r="ORI75" s="410"/>
      <c r="ORJ75" s="411"/>
      <c r="ORK75" s="412"/>
      <c r="ORL75" s="406"/>
      <c r="ORM75" s="407"/>
      <c r="ORN75" s="408"/>
      <c r="ORO75" s="409"/>
      <c r="ORP75" s="410"/>
      <c r="ORQ75" s="411"/>
      <c r="ORR75" s="412"/>
      <c r="ORS75" s="406"/>
      <c r="ORT75" s="407"/>
      <c r="ORU75" s="408"/>
      <c r="ORV75" s="409"/>
      <c r="ORW75" s="410"/>
      <c r="ORX75" s="411"/>
      <c r="ORY75" s="412"/>
      <c r="ORZ75" s="406"/>
      <c r="OSA75" s="407"/>
      <c r="OSB75" s="408"/>
      <c r="OSC75" s="409"/>
      <c r="OSD75" s="410"/>
      <c r="OSE75" s="411"/>
      <c r="OSF75" s="412"/>
      <c r="OSG75" s="406"/>
      <c r="OSH75" s="407"/>
      <c r="OSI75" s="408"/>
      <c r="OSJ75" s="409"/>
      <c r="OSK75" s="410"/>
      <c r="OSL75" s="411"/>
      <c r="OSM75" s="412"/>
      <c r="OSN75" s="406"/>
      <c r="OSO75" s="407"/>
      <c r="OSP75" s="408"/>
      <c r="OSQ75" s="409"/>
      <c r="OSR75" s="410"/>
      <c r="OSS75" s="411"/>
      <c r="OST75" s="412"/>
      <c r="OSU75" s="406"/>
      <c r="OSV75" s="407"/>
      <c r="OSW75" s="408"/>
      <c r="OSX75" s="409"/>
      <c r="OSY75" s="410"/>
      <c r="OSZ75" s="411"/>
      <c r="OTA75" s="412"/>
      <c r="OTB75" s="406"/>
      <c r="OTC75" s="407"/>
      <c r="OTD75" s="408"/>
      <c r="OTE75" s="409"/>
      <c r="OTF75" s="410"/>
      <c r="OTG75" s="411"/>
      <c r="OTH75" s="412"/>
      <c r="OTI75" s="406"/>
      <c r="OTJ75" s="407"/>
      <c r="OTK75" s="408"/>
      <c r="OTL75" s="409"/>
      <c r="OTM75" s="410"/>
      <c r="OTN75" s="411"/>
      <c r="OTO75" s="412"/>
      <c r="OTP75" s="406"/>
      <c r="OTQ75" s="407"/>
      <c r="OTR75" s="408"/>
      <c r="OTS75" s="409"/>
      <c r="OTT75" s="410"/>
      <c r="OTU75" s="411"/>
      <c r="OTV75" s="412"/>
      <c r="OTW75" s="406"/>
      <c r="OTX75" s="407"/>
      <c r="OTY75" s="408"/>
      <c r="OTZ75" s="409"/>
      <c r="OUA75" s="410"/>
      <c r="OUB75" s="411"/>
      <c r="OUC75" s="412"/>
      <c r="OUD75" s="406"/>
      <c r="OUE75" s="407"/>
      <c r="OUF75" s="408"/>
      <c r="OUG75" s="409"/>
      <c r="OUH75" s="410"/>
      <c r="OUI75" s="411"/>
      <c r="OUJ75" s="412"/>
      <c r="OUK75" s="406"/>
      <c r="OUL75" s="407"/>
      <c r="OUM75" s="408"/>
      <c r="OUN75" s="409"/>
      <c r="OUO75" s="410"/>
      <c r="OUP75" s="411"/>
      <c r="OUQ75" s="412"/>
      <c r="OUR75" s="406"/>
      <c r="OUS75" s="407"/>
      <c r="OUT75" s="408"/>
      <c r="OUU75" s="409"/>
      <c r="OUV75" s="410"/>
      <c r="OUW75" s="411"/>
      <c r="OUX75" s="412"/>
      <c r="OUY75" s="406"/>
      <c r="OUZ75" s="407"/>
      <c r="OVA75" s="408"/>
      <c r="OVB75" s="409"/>
      <c r="OVC75" s="410"/>
      <c r="OVD75" s="411"/>
      <c r="OVE75" s="412"/>
      <c r="OVF75" s="406"/>
      <c r="OVG75" s="407"/>
      <c r="OVH75" s="408"/>
      <c r="OVI75" s="409"/>
      <c r="OVJ75" s="410"/>
      <c r="OVK75" s="411"/>
      <c r="OVL75" s="412"/>
      <c r="OVM75" s="406"/>
      <c r="OVN75" s="407"/>
      <c r="OVO75" s="408"/>
      <c r="OVP75" s="409"/>
      <c r="OVQ75" s="410"/>
      <c r="OVR75" s="411"/>
      <c r="OVS75" s="412"/>
      <c r="OVT75" s="406"/>
      <c r="OVU75" s="407"/>
      <c r="OVV75" s="408"/>
      <c r="OVW75" s="409"/>
      <c r="OVX75" s="410"/>
      <c r="OVY75" s="411"/>
      <c r="OVZ75" s="412"/>
      <c r="OWA75" s="406"/>
      <c r="OWB75" s="407"/>
      <c r="OWC75" s="408"/>
      <c r="OWD75" s="409"/>
      <c r="OWE75" s="410"/>
      <c r="OWF75" s="411"/>
      <c r="OWG75" s="412"/>
      <c r="OWH75" s="406"/>
      <c r="OWI75" s="407"/>
      <c r="OWJ75" s="408"/>
      <c r="OWK75" s="409"/>
      <c r="OWL75" s="410"/>
      <c r="OWM75" s="411"/>
      <c r="OWN75" s="412"/>
      <c r="OWO75" s="406"/>
      <c r="OWP75" s="407"/>
      <c r="OWQ75" s="408"/>
      <c r="OWR75" s="409"/>
      <c r="OWS75" s="410"/>
      <c r="OWT75" s="411"/>
      <c r="OWU75" s="412"/>
      <c r="OWV75" s="406"/>
      <c r="OWW75" s="407"/>
      <c r="OWX75" s="408"/>
      <c r="OWY75" s="409"/>
      <c r="OWZ75" s="410"/>
      <c r="OXA75" s="411"/>
      <c r="OXB75" s="412"/>
      <c r="OXC75" s="406"/>
      <c r="OXD75" s="407"/>
      <c r="OXE75" s="408"/>
      <c r="OXF75" s="409"/>
      <c r="OXG75" s="410"/>
      <c r="OXH75" s="411"/>
      <c r="OXI75" s="412"/>
      <c r="OXJ75" s="406"/>
      <c r="OXK75" s="407"/>
      <c r="OXL75" s="408"/>
      <c r="OXM75" s="409"/>
      <c r="OXN75" s="410"/>
      <c r="OXO75" s="411"/>
      <c r="OXP75" s="412"/>
      <c r="OXQ75" s="406"/>
      <c r="OXR75" s="407"/>
      <c r="OXS75" s="408"/>
      <c r="OXT75" s="409"/>
      <c r="OXU75" s="410"/>
      <c r="OXV75" s="411"/>
      <c r="OXW75" s="412"/>
      <c r="OXX75" s="406"/>
      <c r="OXY75" s="407"/>
      <c r="OXZ75" s="408"/>
      <c r="OYA75" s="409"/>
      <c r="OYB75" s="410"/>
      <c r="OYC75" s="411"/>
      <c r="OYD75" s="412"/>
      <c r="OYE75" s="406"/>
      <c r="OYF75" s="407"/>
      <c r="OYG75" s="408"/>
      <c r="OYH75" s="409"/>
      <c r="OYI75" s="410"/>
      <c r="OYJ75" s="411"/>
      <c r="OYK75" s="412"/>
      <c r="OYL75" s="406"/>
      <c r="OYM75" s="407"/>
      <c r="OYN75" s="408"/>
      <c r="OYO75" s="409"/>
      <c r="OYP75" s="410"/>
      <c r="OYQ75" s="411"/>
      <c r="OYR75" s="412"/>
      <c r="OYS75" s="406"/>
      <c r="OYT75" s="407"/>
      <c r="OYU75" s="408"/>
      <c r="OYV75" s="409"/>
      <c r="OYW75" s="410"/>
      <c r="OYX75" s="411"/>
      <c r="OYY75" s="412"/>
      <c r="OYZ75" s="406"/>
      <c r="OZA75" s="407"/>
      <c r="OZB75" s="408"/>
      <c r="OZC75" s="409"/>
      <c r="OZD75" s="410"/>
      <c r="OZE75" s="411"/>
      <c r="OZF75" s="412"/>
      <c r="OZG75" s="406"/>
      <c r="OZH75" s="407"/>
      <c r="OZI75" s="408"/>
      <c r="OZJ75" s="409"/>
      <c r="OZK75" s="410"/>
      <c r="OZL75" s="411"/>
      <c r="OZM75" s="412"/>
      <c r="OZN75" s="406"/>
      <c r="OZO75" s="407"/>
      <c r="OZP75" s="408"/>
      <c r="OZQ75" s="409"/>
      <c r="OZR75" s="410"/>
      <c r="OZS75" s="411"/>
      <c r="OZT75" s="412"/>
      <c r="OZU75" s="406"/>
      <c r="OZV75" s="407"/>
      <c r="OZW75" s="408"/>
      <c r="OZX75" s="409"/>
      <c r="OZY75" s="410"/>
      <c r="OZZ75" s="411"/>
      <c r="PAA75" s="412"/>
      <c r="PAB75" s="406"/>
      <c r="PAC75" s="407"/>
      <c r="PAD75" s="408"/>
      <c r="PAE75" s="409"/>
      <c r="PAF75" s="410"/>
      <c r="PAG75" s="411"/>
      <c r="PAH75" s="412"/>
      <c r="PAI75" s="406"/>
      <c r="PAJ75" s="407"/>
      <c r="PAK75" s="408"/>
      <c r="PAL75" s="409"/>
      <c r="PAM75" s="410"/>
      <c r="PAN75" s="411"/>
      <c r="PAO75" s="412"/>
      <c r="PAP75" s="406"/>
      <c r="PAQ75" s="407"/>
      <c r="PAR75" s="408"/>
      <c r="PAS75" s="409"/>
      <c r="PAT75" s="410"/>
      <c r="PAU75" s="411"/>
      <c r="PAV75" s="412"/>
      <c r="PAW75" s="406"/>
      <c r="PAX75" s="407"/>
      <c r="PAY75" s="408"/>
      <c r="PAZ75" s="409"/>
      <c r="PBA75" s="410"/>
      <c r="PBB75" s="411"/>
      <c r="PBC75" s="412"/>
      <c r="PBD75" s="406"/>
      <c r="PBE75" s="407"/>
      <c r="PBF75" s="408"/>
      <c r="PBG75" s="409"/>
      <c r="PBH75" s="410"/>
      <c r="PBI75" s="411"/>
      <c r="PBJ75" s="412"/>
      <c r="PBK75" s="406"/>
      <c r="PBL75" s="407"/>
      <c r="PBM75" s="408"/>
      <c r="PBN75" s="409"/>
      <c r="PBO75" s="410"/>
      <c r="PBP75" s="411"/>
      <c r="PBQ75" s="412"/>
      <c r="PBR75" s="406"/>
      <c r="PBS75" s="407"/>
      <c r="PBT75" s="408"/>
      <c r="PBU75" s="409"/>
      <c r="PBV75" s="410"/>
      <c r="PBW75" s="411"/>
      <c r="PBX75" s="412"/>
      <c r="PBY75" s="406"/>
      <c r="PBZ75" s="407"/>
      <c r="PCA75" s="408"/>
      <c r="PCB75" s="409"/>
      <c r="PCC75" s="410"/>
      <c r="PCD75" s="411"/>
      <c r="PCE75" s="412"/>
      <c r="PCF75" s="406"/>
      <c r="PCG75" s="407"/>
      <c r="PCH75" s="408"/>
      <c r="PCI75" s="409"/>
      <c r="PCJ75" s="410"/>
      <c r="PCK75" s="411"/>
      <c r="PCL75" s="412"/>
      <c r="PCM75" s="406"/>
      <c r="PCN75" s="407"/>
      <c r="PCO75" s="408"/>
      <c r="PCP75" s="409"/>
      <c r="PCQ75" s="410"/>
      <c r="PCR75" s="411"/>
      <c r="PCS75" s="412"/>
      <c r="PCT75" s="406"/>
      <c r="PCU75" s="407"/>
      <c r="PCV75" s="408"/>
      <c r="PCW75" s="409"/>
      <c r="PCX75" s="410"/>
      <c r="PCY75" s="411"/>
      <c r="PCZ75" s="412"/>
      <c r="PDA75" s="406"/>
      <c r="PDB75" s="407"/>
      <c r="PDC75" s="408"/>
      <c r="PDD75" s="409"/>
      <c r="PDE75" s="410"/>
      <c r="PDF75" s="411"/>
      <c r="PDG75" s="412"/>
      <c r="PDH75" s="406"/>
      <c r="PDI75" s="407"/>
      <c r="PDJ75" s="408"/>
      <c r="PDK75" s="409"/>
      <c r="PDL75" s="410"/>
      <c r="PDM75" s="411"/>
      <c r="PDN75" s="412"/>
      <c r="PDO75" s="406"/>
      <c r="PDP75" s="407"/>
      <c r="PDQ75" s="408"/>
      <c r="PDR75" s="409"/>
      <c r="PDS75" s="410"/>
      <c r="PDT75" s="411"/>
      <c r="PDU75" s="412"/>
      <c r="PDV75" s="406"/>
      <c r="PDW75" s="407"/>
      <c r="PDX75" s="408"/>
      <c r="PDY75" s="409"/>
      <c r="PDZ75" s="410"/>
      <c r="PEA75" s="411"/>
      <c r="PEB75" s="412"/>
      <c r="PEC75" s="406"/>
      <c r="PED75" s="407"/>
      <c r="PEE75" s="408"/>
      <c r="PEF75" s="409"/>
      <c r="PEG75" s="410"/>
      <c r="PEH75" s="411"/>
      <c r="PEI75" s="412"/>
      <c r="PEJ75" s="406"/>
      <c r="PEK75" s="407"/>
      <c r="PEL75" s="408"/>
      <c r="PEM75" s="409"/>
      <c r="PEN75" s="410"/>
      <c r="PEO75" s="411"/>
      <c r="PEP75" s="412"/>
      <c r="PEQ75" s="406"/>
      <c r="PER75" s="407"/>
      <c r="PES75" s="408"/>
      <c r="PET75" s="409"/>
      <c r="PEU75" s="410"/>
      <c r="PEV75" s="411"/>
      <c r="PEW75" s="412"/>
      <c r="PEX75" s="406"/>
      <c r="PEY75" s="407"/>
      <c r="PEZ75" s="408"/>
      <c r="PFA75" s="409"/>
      <c r="PFB75" s="410"/>
      <c r="PFC75" s="411"/>
      <c r="PFD75" s="412"/>
      <c r="PFE75" s="406"/>
      <c r="PFF75" s="407"/>
      <c r="PFG75" s="408"/>
      <c r="PFH75" s="409"/>
      <c r="PFI75" s="410"/>
      <c r="PFJ75" s="411"/>
      <c r="PFK75" s="412"/>
      <c r="PFL75" s="406"/>
      <c r="PFM75" s="407"/>
      <c r="PFN75" s="408"/>
      <c r="PFO75" s="409"/>
      <c r="PFP75" s="410"/>
      <c r="PFQ75" s="411"/>
      <c r="PFR75" s="412"/>
      <c r="PFS75" s="406"/>
      <c r="PFT75" s="407"/>
      <c r="PFU75" s="408"/>
      <c r="PFV75" s="409"/>
      <c r="PFW75" s="410"/>
      <c r="PFX75" s="411"/>
      <c r="PFY75" s="412"/>
      <c r="PFZ75" s="406"/>
      <c r="PGA75" s="407"/>
      <c r="PGB75" s="408"/>
      <c r="PGC75" s="409"/>
      <c r="PGD75" s="410"/>
      <c r="PGE75" s="411"/>
      <c r="PGF75" s="412"/>
      <c r="PGG75" s="406"/>
      <c r="PGH75" s="407"/>
      <c r="PGI75" s="408"/>
      <c r="PGJ75" s="409"/>
      <c r="PGK75" s="410"/>
      <c r="PGL75" s="411"/>
      <c r="PGM75" s="412"/>
      <c r="PGN75" s="406"/>
      <c r="PGO75" s="407"/>
      <c r="PGP75" s="408"/>
      <c r="PGQ75" s="409"/>
      <c r="PGR75" s="410"/>
      <c r="PGS75" s="411"/>
      <c r="PGT75" s="412"/>
      <c r="PGU75" s="406"/>
      <c r="PGV75" s="407"/>
      <c r="PGW75" s="408"/>
      <c r="PGX75" s="409"/>
      <c r="PGY75" s="410"/>
      <c r="PGZ75" s="411"/>
      <c r="PHA75" s="412"/>
      <c r="PHB75" s="406"/>
      <c r="PHC75" s="407"/>
      <c r="PHD75" s="408"/>
      <c r="PHE75" s="409"/>
      <c r="PHF75" s="410"/>
      <c r="PHG75" s="411"/>
      <c r="PHH75" s="412"/>
      <c r="PHI75" s="406"/>
      <c r="PHJ75" s="407"/>
      <c r="PHK75" s="408"/>
      <c r="PHL75" s="409"/>
      <c r="PHM75" s="410"/>
      <c r="PHN75" s="411"/>
      <c r="PHO75" s="412"/>
      <c r="PHP75" s="406"/>
      <c r="PHQ75" s="407"/>
      <c r="PHR75" s="408"/>
      <c r="PHS75" s="409"/>
      <c r="PHT75" s="410"/>
      <c r="PHU75" s="411"/>
      <c r="PHV75" s="412"/>
      <c r="PHW75" s="406"/>
      <c r="PHX75" s="407"/>
      <c r="PHY75" s="408"/>
      <c r="PHZ75" s="409"/>
      <c r="PIA75" s="410"/>
      <c r="PIB75" s="411"/>
      <c r="PIC75" s="412"/>
      <c r="PID75" s="406"/>
      <c r="PIE75" s="407"/>
      <c r="PIF75" s="408"/>
      <c r="PIG75" s="409"/>
      <c r="PIH75" s="410"/>
      <c r="PII75" s="411"/>
      <c r="PIJ75" s="412"/>
      <c r="PIK75" s="406"/>
      <c r="PIL75" s="407"/>
      <c r="PIM75" s="408"/>
      <c r="PIN75" s="409"/>
      <c r="PIO75" s="410"/>
      <c r="PIP75" s="411"/>
      <c r="PIQ75" s="412"/>
      <c r="PIR75" s="406"/>
      <c r="PIS75" s="407"/>
      <c r="PIT75" s="408"/>
      <c r="PIU75" s="409"/>
      <c r="PIV75" s="410"/>
      <c r="PIW75" s="411"/>
      <c r="PIX75" s="412"/>
      <c r="PIY75" s="406"/>
      <c r="PIZ75" s="407"/>
      <c r="PJA75" s="408"/>
      <c r="PJB75" s="409"/>
      <c r="PJC75" s="410"/>
      <c r="PJD75" s="411"/>
      <c r="PJE75" s="412"/>
      <c r="PJF75" s="406"/>
      <c r="PJG75" s="407"/>
      <c r="PJH75" s="408"/>
      <c r="PJI75" s="409"/>
      <c r="PJJ75" s="410"/>
      <c r="PJK75" s="411"/>
      <c r="PJL75" s="412"/>
      <c r="PJM75" s="406"/>
      <c r="PJN75" s="407"/>
      <c r="PJO75" s="408"/>
      <c r="PJP75" s="409"/>
      <c r="PJQ75" s="410"/>
      <c r="PJR75" s="411"/>
      <c r="PJS75" s="412"/>
      <c r="PJT75" s="406"/>
      <c r="PJU75" s="407"/>
      <c r="PJV75" s="408"/>
      <c r="PJW75" s="409"/>
      <c r="PJX75" s="410"/>
      <c r="PJY75" s="411"/>
      <c r="PJZ75" s="412"/>
      <c r="PKA75" s="406"/>
      <c r="PKB75" s="407"/>
      <c r="PKC75" s="408"/>
      <c r="PKD75" s="409"/>
      <c r="PKE75" s="410"/>
      <c r="PKF75" s="411"/>
      <c r="PKG75" s="412"/>
      <c r="PKH75" s="406"/>
      <c r="PKI75" s="407"/>
      <c r="PKJ75" s="408"/>
      <c r="PKK75" s="409"/>
      <c r="PKL75" s="410"/>
      <c r="PKM75" s="411"/>
      <c r="PKN75" s="412"/>
      <c r="PKO75" s="406"/>
      <c r="PKP75" s="407"/>
      <c r="PKQ75" s="408"/>
      <c r="PKR75" s="409"/>
      <c r="PKS75" s="410"/>
      <c r="PKT75" s="411"/>
      <c r="PKU75" s="412"/>
      <c r="PKV75" s="406"/>
      <c r="PKW75" s="407"/>
      <c r="PKX75" s="408"/>
      <c r="PKY75" s="409"/>
      <c r="PKZ75" s="410"/>
      <c r="PLA75" s="411"/>
      <c r="PLB75" s="412"/>
      <c r="PLC75" s="406"/>
      <c r="PLD75" s="407"/>
      <c r="PLE75" s="408"/>
      <c r="PLF75" s="409"/>
      <c r="PLG75" s="410"/>
      <c r="PLH75" s="411"/>
      <c r="PLI75" s="412"/>
      <c r="PLJ75" s="406"/>
      <c r="PLK75" s="407"/>
      <c r="PLL75" s="408"/>
      <c r="PLM75" s="409"/>
      <c r="PLN75" s="410"/>
      <c r="PLO75" s="411"/>
      <c r="PLP75" s="412"/>
      <c r="PLQ75" s="406"/>
      <c r="PLR75" s="407"/>
      <c r="PLS75" s="408"/>
      <c r="PLT75" s="409"/>
      <c r="PLU75" s="410"/>
      <c r="PLV75" s="411"/>
      <c r="PLW75" s="412"/>
      <c r="PLX75" s="406"/>
      <c r="PLY75" s="407"/>
      <c r="PLZ75" s="408"/>
      <c r="PMA75" s="409"/>
      <c r="PMB75" s="410"/>
      <c r="PMC75" s="411"/>
      <c r="PMD75" s="412"/>
      <c r="PME75" s="406"/>
      <c r="PMF75" s="407"/>
      <c r="PMG75" s="408"/>
      <c r="PMH75" s="409"/>
      <c r="PMI75" s="410"/>
      <c r="PMJ75" s="411"/>
      <c r="PMK75" s="412"/>
      <c r="PML75" s="406"/>
      <c r="PMM75" s="407"/>
      <c r="PMN75" s="408"/>
      <c r="PMO75" s="409"/>
      <c r="PMP75" s="410"/>
      <c r="PMQ75" s="411"/>
      <c r="PMR75" s="412"/>
      <c r="PMS75" s="406"/>
      <c r="PMT75" s="407"/>
      <c r="PMU75" s="408"/>
      <c r="PMV75" s="409"/>
      <c r="PMW75" s="410"/>
      <c r="PMX75" s="411"/>
      <c r="PMY75" s="412"/>
      <c r="PMZ75" s="406"/>
      <c r="PNA75" s="407"/>
      <c r="PNB75" s="408"/>
      <c r="PNC75" s="409"/>
      <c r="PND75" s="410"/>
      <c r="PNE75" s="411"/>
      <c r="PNF75" s="412"/>
      <c r="PNG75" s="406"/>
      <c r="PNH75" s="407"/>
      <c r="PNI75" s="408"/>
      <c r="PNJ75" s="409"/>
      <c r="PNK75" s="410"/>
      <c r="PNL75" s="411"/>
      <c r="PNM75" s="412"/>
      <c r="PNN75" s="406"/>
      <c r="PNO75" s="407"/>
      <c r="PNP75" s="408"/>
      <c r="PNQ75" s="409"/>
      <c r="PNR75" s="410"/>
      <c r="PNS75" s="411"/>
      <c r="PNT75" s="412"/>
      <c r="PNU75" s="406"/>
      <c r="PNV75" s="407"/>
      <c r="PNW75" s="408"/>
      <c r="PNX75" s="409"/>
      <c r="PNY75" s="410"/>
      <c r="PNZ75" s="411"/>
      <c r="POA75" s="412"/>
      <c r="POB75" s="406"/>
      <c r="POC75" s="407"/>
      <c r="POD75" s="408"/>
      <c r="POE75" s="409"/>
      <c r="POF75" s="410"/>
      <c r="POG75" s="411"/>
      <c r="POH75" s="412"/>
      <c r="POI75" s="406"/>
      <c r="POJ75" s="407"/>
      <c r="POK75" s="408"/>
      <c r="POL75" s="409"/>
      <c r="POM75" s="410"/>
      <c r="PON75" s="411"/>
      <c r="POO75" s="412"/>
      <c r="POP75" s="406"/>
      <c r="POQ75" s="407"/>
      <c r="POR75" s="408"/>
      <c r="POS75" s="409"/>
      <c r="POT75" s="410"/>
      <c r="POU75" s="411"/>
      <c r="POV75" s="412"/>
      <c r="POW75" s="406"/>
      <c r="POX75" s="407"/>
      <c r="POY75" s="408"/>
      <c r="POZ75" s="409"/>
      <c r="PPA75" s="410"/>
      <c r="PPB75" s="411"/>
      <c r="PPC75" s="412"/>
      <c r="PPD75" s="406"/>
      <c r="PPE75" s="407"/>
      <c r="PPF75" s="408"/>
      <c r="PPG75" s="409"/>
      <c r="PPH75" s="410"/>
      <c r="PPI75" s="411"/>
      <c r="PPJ75" s="412"/>
      <c r="PPK75" s="406"/>
      <c r="PPL75" s="407"/>
      <c r="PPM75" s="408"/>
      <c r="PPN75" s="409"/>
      <c r="PPO75" s="410"/>
      <c r="PPP75" s="411"/>
      <c r="PPQ75" s="412"/>
      <c r="PPR75" s="406"/>
      <c r="PPS75" s="407"/>
      <c r="PPT75" s="408"/>
      <c r="PPU75" s="409"/>
      <c r="PPV75" s="410"/>
      <c r="PPW75" s="411"/>
      <c r="PPX75" s="412"/>
      <c r="PPY75" s="406"/>
      <c r="PPZ75" s="407"/>
      <c r="PQA75" s="408"/>
      <c r="PQB75" s="409"/>
      <c r="PQC75" s="410"/>
      <c r="PQD75" s="411"/>
      <c r="PQE75" s="412"/>
      <c r="PQF75" s="406"/>
      <c r="PQG75" s="407"/>
      <c r="PQH75" s="408"/>
      <c r="PQI75" s="409"/>
      <c r="PQJ75" s="410"/>
      <c r="PQK75" s="411"/>
      <c r="PQL75" s="412"/>
      <c r="PQM75" s="406"/>
      <c r="PQN75" s="407"/>
      <c r="PQO75" s="408"/>
      <c r="PQP75" s="409"/>
      <c r="PQQ75" s="410"/>
      <c r="PQR75" s="411"/>
      <c r="PQS75" s="412"/>
      <c r="PQT75" s="406"/>
      <c r="PQU75" s="407"/>
      <c r="PQV75" s="408"/>
      <c r="PQW75" s="409"/>
      <c r="PQX75" s="410"/>
      <c r="PQY75" s="411"/>
      <c r="PQZ75" s="412"/>
      <c r="PRA75" s="406"/>
      <c r="PRB75" s="407"/>
      <c r="PRC75" s="408"/>
      <c r="PRD75" s="409"/>
      <c r="PRE75" s="410"/>
      <c r="PRF75" s="411"/>
      <c r="PRG75" s="412"/>
      <c r="PRH75" s="406"/>
      <c r="PRI75" s="407"/>
      <c r="PRJ75" s="408"/>
      <c r="PRK75" s="409"/>
      <c r="PRL75" s="410"/>
      <c r="PRM75" s="411"/>
      <c r="PRN75" s="412"/>
      <c r="PRO75" s="406"/>
      <c r="PRP75" s="407"/>
      <c r="PRQ75" s="408"/>
      <c r="PRR75" s="409"/>
      <c r="PRS75" s="410"/>
      <c r="PRT75" s="411"/>
      <c r="PRU75" s="412"/>
      <c r="PRV75" s="406"/>
      <c r="PRW75" s="407"/>
      <c r="PRX75" s="408"/>
      <c r="PRY75" s="409"/>
      <c r="PRZ75" s="410"/>
      <c r="PSA75" s="411"/>
      <c r="PSB75" s="412"/>
      <c r="PSC75" s="406"/>
      <c r="PSD75" s="407"/>
      <c r="PSE75" s="408"/>
      <c r="PSF75" s="409"/>
      <c r="PSG75" s="410"/>
      <c r="PSH75" s="411"/>
      <c r="PSI75" s="412"/>
      <c r="PSJ75" s="406"/>
      <c r="PSK75" s="407"/>
      <c r="PSL75" s="408"/>
      <c r="PSM75" s="409"/>
      <c r="PSN75" s="410"/>
      <c r="PSO75" s="411"/>
      <c r="PSP75" s="412"/>
      <c r="PSQ75" s="406"/>
      <c r="PSR75" s="407"/>
      <c r="PSS75" s="408"/>
      <c r="PST75" s="409"/>
      <c r="PSU75" s="410"/>
      <c r="PSV75" s="411"/>
      <c r="PSW75" s="412"/>
      <c r="PSX75" s="406"/>
      <c r="PSY75" s="407"/>
      <c r="PSZ75" s="408"/>
      <c r="PTA75" s="409"/>
      <c r="PTB75" s="410"/>
      <c r="PTC75" s="411"/>
      <c r="PTD75" s="412"/>
      <c r="PTE75" s="406"/>
      <c r="PTF75" s="407"/>
      <c r="PTG75" s="408"/>
      <c r="PTH75" s="409"/>
      <c r="PTI75" s="410"/>
      <c r="PTJ75" s="411"/>
      <c r="PTK75" s="412"/>
      <c r="PTL75" s="406"/>
      <c r="PTM75" s="407"/>
      <c r="PTN75" s="408"/>
      <c r="PTO75" s="409"/>
      <c r="PTP75" s="410"/>
      <c r="PTQ75" s="411"/>
      <c r="PTR75" s="412"/>
      <c r="PTS75" s="406"/>
      <c r="PTT75" s="407"/>
      <c r="PTU75" s="408"/>
      <c r="PTV75" s="409"/>
      <c r="PTW75" s="410"/>
      <c r="PTX75" s="411"/>
      <c r="PTY75" s="412"/>
      <c r="PTZ75" s="406"/>
      <c r="PUA75" s="407"/>
      <c r="PUB75" s="408"/>
      <c r="PUC75" s="409"/>
      <c r="PUD75" s="410"/>
      <c r="PUE75" s="411"/>
      <c r="PUF75" s="412"/>
      <c r="PUG75" s="406"/>
      <c r="PUH75" s="407"/>
      <c r="PUI75" s="408"/>
      <c r="PUJ75" s="409"/>
      <c r="PUK75" s="410"/>
      <c r="PUL75" s="411"/>
      <c r="PUM75" s="412"/>
      <c r="PUN75" s="406"/>
      <c r="PUO75" s="407"/>
      <c r="PUP75" s="408"/>
      <c r="PUQ75" s="409"/>
      <c r="PUR75" s="410"/>
      <c r="PUS75" s="411"/>
      <c r="PUT75" s="412"/>
      <c r="PUU75" s="406"/>
      <c r="PUV75" s="407"/>
      <c r="PUW75" s="408"/>
      <c r="PUX75" s="409"/>
      <c r="PUY75" s="410"/>
      <c r="PUZ75" s="411"/>
      <c r="PVA75" s="412"/>
      <c r="PVB75" s="406"/>
      <c r="PVC75" s="407"/>
      <c r="PVD75" s="408"/>
      <c r="PVE75" s="409"/>
      <c r="PVF75" s="410"/>
      <c r="PVG75" s="411"/>
      <c r="PVH75" s="412"/>
      <c r="PVI75" s="406"/>
      <c r="PVJ75" s="407"/>
      <c r="PVK75" s="408"/>
      <c r="PVL75" s="409"/>
      <c r="PVM75" s="410"/>
      <c r="PVN75" s="411"/>
      <c r="PVO75" s="412"/>
      <c r="PVP75" s="406"/>
      <c r="PVQ75" s="407"/>
      <c r="PVR75" s="408"/>
      <c r="PVS75" s="409"/>
      <c r="PVT75" s="410"/>
      <c r="PVU75" s="411"/>
      <c r="PVV75" s="412"/>
      <c r="PVW75" s="406"/>
      <c r="PVX75" s="407"/>
      <c r="PVY75" s="408"/>
      <c r="PVZ75" s="409"/>
      <c r="PWA75" s="410"/>
      <c r="PWB75" s="411"/>
      <c r="PWC75" s="412"/>
      <c r="PWD75" s="406"/>
      <c r="PWE75" s="407"/>
      <c r="PWF75" s="408"/>
      <c r="PWG75" s="409"/>
      <c r="PWH75" s="410"/>
      <c r="PWI75" s="411"/>
      <c r="PWJ75" s="412"/>
      <c r="PWK75" s="406"/>
      <c r="PWL75" s="407"/>
      <c r="PWM75" s="408"/>
      <c r="PWN75" s="409"/>
      <c r="PWO75" s="410"/>
      <c r="PWP75" s="411"/>
      <c r="PWQ75" s="412"/>
      <c r="PWR75" s="406"/>
      <c r="PWS75" s="407"/>
      <c r="PWT75" s="408"/>
      <c r="PWU75" s="409"/>
      <c r="PWV75" s="410"/>
      <c r="PWW75" s="411"/>
      <c r="PWX75" s="412"/>
      <c r="PWY75" s="406"/>
      <c r="PWZ75" s="407"/>
      <c r="PXA75" s="408"/>
      <c r="PXB75" s="409"/>
      <c r="PXC75" s="410"/>
      <c r="PXD75" s="411"/>
      <c r="PXE75" s="412"/>
      <c r="PXF75" s="406"/>
      <c r="PXG75" s="407"/>
      <c r="PXH75" s="408"/>
      <c r="PXI75" s="409"/>
      <c r="PXJ75" s="410"/>
      <c r="PXK75" s="411"/>
      <c r="PXL75" s="412"/>
      <c r="PXM75" s="406"/>
      <c r="PXN75" s="407"/>
      <c r="PXO75" s="408"/>
      <c r="PXP75" s="409"/>
      <c r="PXQ75" s="410"/>
      <c r="PXR75" s="411"/>
      <c r="PXS75" s="412"/>
      <c r="PXT75" s="406"/>
      <c r="PXU75" s="407"/>
      <c r="PXV75" s="408"/>
      <c r="PXW75" s="409"/>
      <c r="PXX75" s="410"/>
      <c r="PXY75" s="411"/>
      <c r="PXZ75" s="412"/>
      <c r="PYA75" s="406"/>
      <c r="PYB75" s="407"/>
      <c r="PYC75" s="408"/>
      <c r="PYD75" s="409"/>
      <c r="PYE75" s="410"/>
      <c r="PYF75" s="411"/>
      <c r="PYG75" s="412"/>
      <c r="PYH75" s="406"/>
      <c r="PYI75" s="407"/>
      <c r="PYJ75" s="408"/>
      <c r="PYK75" s="409"/>
      <c r="PYL75" s="410"/>
      <c r="PYM75" s="411"/>
      <c r="PYN75" s="412"/>
      <c r="PYO75" s="406"/>
      <c r="PYP75" s="407"/>
      <c r="PYQ75" s="408"/>
      <c r="PYR75" s="409"/>
      <c r="PYS75" s="410"/>
      <c r="PYT75" s="411"/>
      <c r="PYU75" s="412"/>
      <c r="PYV75" s="406"/>
      <c r="PYW75" s="407"/>
      <c r="PYX75" s="408"/>
      <c r="PYY75" s="409"/>
      <c r="PYZ75" s="410"/>
      <c r="PZA75" s="411"/>
      <c r="PZB75" s="412"/>
      <c r="PZC75" s="406"/>
      <c r="PZD75" s="407"/>
      <c r="PZE75" s="408"/>
      <c r="PZF75" s="409"/>
      <c r="PZG75" s="410"/>
      <c r="PZH75" s="411"/>
      <c r="PZI75" s="412"/>
      <c r="PZJ75" s="406"/>
      <c r="PZK75" s="407"/>
      <c r="PZL75" s="408"/>
      <c r="PZM75" s="409"/>
      <c r="PZN75" s="410"/>
      <c r="PZO75" s="411"/>
      <c r="PZP75" s="412"/>
      <c r="PZQ75" s="406"/>
      <c r="PZR75" s="407"/>
      <c r="PZS75" s="408"/>
      <c r="PZT75" s="409"/>
      <c r="PZU75" s="410"/>
      <c r="PZV75" s="411"/>
      <c r="PZW75" s="412"/>
      <c r="PZX75" s="406"/>
      <c r="PZY75" s="407"/>
      <c r="PZZ75" s="408"/>
      <c r="QAA75" s="409"/>
      <c r="QAB75" s="410"/>
      <c r="QAC75" s="411"/>
      <c r="QAD75" s="412"/>
      <c r="QAE75" s="406"/>
      <c r="QAF75" s="407"/>
      <c r="QAG75" s="408"/>
      <c r="QAH75" s="409"/>
      <c r="QAI75" s="410"/>
      <c r="QAJ75" s="411"/>
      <c r="QAK75" s="412"/>
      <c r="QAL75" s="406"/>
      <c r="QAM75" s="407"/>
      <c r="QAN75" s="408"/>
      <c r="QAO75" s="409"/>
      <c r="QAP75" s="410"/>
      <c r="QAQ75" s="411"/>
      <c r="QAR75" s="412"/>
      <c r="QAS75" s="406"/>
      <c r="QAT75" s="407"/>
      <c r="QAU75" s="408"/>
      <c r="QAV75" s="409"/>
      <c r="QAW75" s="410"/>
      <c r="QAX75" s="411"/>
      <c r="QAY75" s="412"/>
      <c r="QAZ75" s="406"/>
      <c r="QBA75" s="407"/>
      <c r="QBB75" s="408"/>
      <c r="QBC75" s="409"/>
      <c r="QBD75" s="410"/>
      <c r="QBE75" s="411"/>
      <c r="QBF75" s="412"/>
      <c r="QBG75" s="406"/>
      <c r="QBH75" s="407"/>
      <c r="QBI75" s="408"/>
      <c r="QBJ75" s="409"/>
      <c r="QBK75" s="410"/>
      <c r="QBL75" s="411"/>
      <c r="QBM75" s="412"/>
      <c r="QBN75" s="406"/>
      <c r="QBO75" s="407"/>
      <c r="QBP75" s="408"/>
      <c r="QBQ75" s="409"/>
      <c r="QBR75" s="410"/>
      <c r="QBS75" s="411"/>
      <c r="QBT75" s="412"/>
      <c r="QBU75" s="406"/>
      <c r="QBV75" s="407"/>
      <c r="QBW75" s="408"/>
      <c r="QBX75" s="409"/>
      <c r="QBY75" s="410"/>
      <c r="QBZ75" s="411"/>
      <c r="QCA75" s="412"/>
      <c r="QCB75" s="406"/>
      <c r="QCC75" s="407"/>
      <c r="QCD75" s="408"/>
      <c r="QCE75" s="409"/>
      <c r="QCF75" s="410"/>
      <c r="QCG75" s="411"/>
      <c r="QCH75" s="412"/>
      <c r="QCI75" s="406"/>
      <c r="QCJ75" s="407"/>
      <c r="QCK75" s="408"/>
      <c r="QCL75" s="409"/>
      <c r="QCM75" s="410"/>
      <c r="QCN75" s="411"/>
      <c r="QCO75" s="412"/>
      <c r="QCP75" s="406"/>
      <c r="QCQ75" s="407"/>
      <c r="QCR75" s="408"/>
      <c r="QCS75" s="409"/>
      <c r="QCT75" s="410"/>
      <c r="QCU75" s="411"/>
      <c r="QCV75" s="412"/>
      <c r="QCW75" s="406"/>
      <c r="QCX75" s="407"/>
      <c r="QCY75" s="408"/>
      <c r="QCZ75" s="409"/>
      <c r="QDA75" s="410"/>
      <c r="QDB75" s="411"/>
      <c r="QDC75" s="412"/>
      <c r="QDD75" s="406"/>
      <c r="QDE75" s="407"/>
      <c r="QDF75" s="408"/>
      <c r="QDG75" s="409"/>
      <c r="QDH75" s="410"/>
      <c r="QDI75" s="411"/>
      <c r="QDJ75" s="412"/>
      <c r="QDK75" s="406"/>
      <c r="QDL75" s="407"/>
      <c r="QDM75" s="408"/>
      <c r="QDN75" s="409"/>
      <c r="QDO75" s="410"/>
      <c r="QDP75" s="411"/>
      <c r="QDQ75" s="412"/>
      <c r="QDR75" s="406"/>
      <c r="QDS75" s="407"/>
      <c r="QDT75" s="408"/>
      <c r="QDU75" s="409"/>
      <c r="QDV75" s="410"/>
      <c r="QDW75" s="411"/>
      <c r="QDX75" s="412"/>
      <c r="QDY75" s="406"/>
      <c r="QDZ75" s="407"/>
      <c r="QEA75" s="408"/>
      <c r="QEB75" s="409"/>
      <c r="QEC75" s="410"/>
      <c r="QED75" s="411"/>
      <c r="QEE75" s="412"/>
      <c r="QEF75" s="406"/>
      <c r="QEG75" s="407"/>
      <c r="QEH75" s="408"/>
      <c r="QEI75" s="409"/>
      <c r="QEJ75" s="410"/>
      <c r="QEK75" s="411"/>
      <c r="QEL75" s="412"/>
      <c r="QEM75" s="406"/>
      <c r="QEN75" s="407"/>
      <c r="QEO75" s="408"/>
      <c r="QEP75" s="409"/>
      <c r="QEQ75" s="410"/>
      <c r="QER75" s="411"/>
      <c r="QES75" s="412"/>
      <c r="QET75" s="406"/>
      <c r="QEU75" s="407"/>
      <c r="QEV75" s="408"/>
      <c r="QEW75" s="409"/>
      <c r="QEX75" s="410"/>
      <c r="QEY75" s="411"/>
      <c r="QEZ75" s="412"/>
      <c r="QFA75" s="406"/>
      <c r="QFB75" s="407"/>
      <c r="QFC75" s="408"/>
      <c r="QFD75" s="409"/>
      <c r="QFE75" s="410"/>
      <c r="QFF75" s="411"/>
      <c r="QFG75" s="412"/>
      <c r="QFH75" s="406"/>
      <c r="QFI75" s="407"/>
      <c r="QFJ75" s="408"/>
      <c r="QFK75" s="409"/>
      <c r="QFL75" s="410"/>
      <c r="QFM75" s="411"/>
      <c r="QFN75" s="412"/>
      <c r="QFO75" s="406"/>
      <c r="QFP75" s="407"/>
      <c r="QFQ75" s="408"/>
      <c r="QFR75" s="409"/>
      <c r="QFS75" s="410"/>
      <c r="QFT75" s="411"/>
      <c r="QFU75" s="412"/>
      <c r="QFV75" s="406"/>
      <c r="QFW75" s="407"/>
      <c r="QFX75" s="408"/>
      <c r="QFY75" s="409"/>
      <c r="QFZ75" s="410"/>
      <c r="QGA75" s="411"/>
      <c r="QGB75" s="412"/>
      <c r="QGC75" s="406"/>
      <c r="QGD75" s="407"/>
      <c r="QGE75" s="408"/>
      <c r="QGF75" s="409"/>
      <c r="QGG75" s="410"/>
      <c r="QGH75" s="411"/>
      <c r="QGI75" s="412"/>
      <c r="QGJ75" s="406"/>
      <c r="QGK75" s="407"/>
      <c r="QGL75" s="408"/>
      <c r="QGM75" s="409"/>
      <c r="QGN75" s="410"/>
      <c r="QGO75" s="411"/>
      <c r="QGP75" s="412"/>
      <c r="QGQ75" s="406"/>
      <c r="QGR75" s="407"/>
      <c r="QGS75" s="408"/>
      <c r="QGT75" s="409"/>
      <c r="QGU75" s="410"/>
      <c r="QGV75" s="411"/>
      <c r="QGW75" s="412"/>
      <c r="QGX75" s="406"/>
      <c r="QGY75" s="407"/>
      <c r="QGZ75" s="408"/>
      <c r="QHA75" s="409"/>
      <c r="QHB75" s="410"/>
      <c r="QHC75" s="411"/>
      <c r="QHD75" s="412"/>
      <c r="QHE75" s="406"/>
      <c r="QHF75" s="407"/>
      <c r="QHG75" s="408"/>
      <c r="QHH75" s="409"/>
      <c r="QHI75" s="410"/>
      <c r="QHJ75" s="411"/>
      <c r="QHK75" s="412"/>
      <c r="QHL75" s="406"/>
      <c r="QHM75" s="407"/>
      <c r="QHN75" s="408"/>
      <c r="QHO75" s="409"/>
      <c r="QHP75" s="410"/>
      <c r="QHQ75" s="411"/>
      <c r="QHR75" s="412"/>
      <c r="QHS75" s="406"/>
      <c r="QHT75" s="407"/>
      <c r="QHU75" s="408"/>
      <c r="QHV75" s="409"/>
      <c r="QHW75" s="410"/>
      <c r="QHX75" s="411"/>
      <c r="QHY75" s="412"/>
      <c r="QHZ75" s="406"/>
      <c r="QIA75" s="407"/>
      <c r="QIB75" s="408"/>
      <c r="QIC75" s="409"/>
      <c r="QID75" s="410"/>
      <c r="QIE75" s="411"/>
      <c r="QIF75" s="412"/>
      <c r="QIG75" s="406"/>
      <c r="QIH75" s="407"/>
      <c r="QII75" s="408"/>
      <c r="QIJ75" s="409"/>
      <c r="QIK75" s="410"/>
      <c r="QIL75" s="411"/>
      <c r="QIM75" s="412"/>
      <c r="QIN75" s="406"/>
      <c r="QIO75" s="407"/>
      <c r="QIP75" s="408"/>
      <c r="QIQ75" s="409"/>
      <c r="QIR75" s="410"/>
      <c r="QIS75" s="411"/>
      <c r="QIT75" s="412"/>
      <c r="QIU75" s="406"/>
      <c r="QIV75" s="407"/>
      <c r="QIW75" s="408"/>
      <c r="QIX75" s="409"/>
      <c r="QIY75" s="410"/>
      <c r="QIZ75" s="411"/>
      <c r="QJA75" s="412"/>
      <c r="QJB75" s="406"/>
      <c r="QJC75" s="407"/>
      <c r="QJD75" s="408"/>
      <c r="QJE75" s="409"/>
      <c r="QJF75" s="410"/>
      <c r="QJG75" s="411"/>
      <c r="QJH75" s="412"/>
      <c r="QJI75" s="406"/>
      <c r="QJJ75" s="407"/>
      <c r="QJK75" s="408"/>
      <c r="QJL75" s="409"/>
      <c r="QJM75" s="410"/>
      <c r="QJN75" s="411"/>
      <c r="QJO75" s="412"/>
      <c r="QJP75" s="406"/>
      <c r="QJQ75" s="407"/>
      <c r="QJR75" s="408"/>
      <c r="QJS75" s="409"/>
      <c r="QJT75" s="410"/>
      <c r="QJU75" s="411"/>
      <c r="QJV75" s="412"/>
      <c r="QJW75" s="406"/>
      <c r="QJX75" s="407"/>
      <c r="QJY75" s="408"/>
      <c r="QJZ75" s="409"/>
      <c r="QKA75" s="410"/>
      <c r="QKB75" s="411"/>
      <c r="QKC75" s="412"/>
      <c r="QKD75" s="406"/>
      <c r="QKE75" s="407"/>
      <c r="QKF75" s="408"/>
      <c r="QKG75" s="409"/>
      <c r="QKH75" s="410"/>
      <c r="QKI75" s="411"/>
      <c r="QKJ75" s="412"/>
      <c r="QKK75" s="406"/>
      <c r="QKL75" s="407"/>
      <c r="QKM75" s="408"/>
      <c r="QKN75" s="409"/>
      <c r="QKO75" s="410"/>
      <c r="QKP75" s="411"/>
      <c r="QKQ75" s="412"/>
      <c r="QKR75" s="406"/>
      <c r="QKS75" s="407"/>
      <c r="QKT75" s="408"/>
      <c r="QKU75" s="409"/>
      <c r="QKV75" s="410"/>
      <c r="QKW75" s="411"/>
      <c r="QKX75" s="412"/>
      <c r="QKY75" s="406"/>
      <c r="QKZ75" s="407"/>
      <c r="QLA75" s="408"/>
      <c r="QLB75" s="409"/>
      <c r="QLC75" s="410"/>
      <c r="QLD75" s="411"/>
      <c r="QLE75" s="412"/>
      <c r="QLF75" s="406"/>
      <c r="QLG75" s="407"/>
      <c r="QLH75" s="408"/>
      <c r="QLI75" s="409"/>
      <c r="QLJ75" s="410"/>
      <c r="QLK75" s="411"/>
      <c r="QLL75" s="412"/>
      <c r="QLM75" s="406"/>
      <c r="QLN75" s="407"/>
      <c r="QLO75" s="408"/>
      <c r="QLP75" s="409"/>
      <c r="QLQ75" s="410"/>
      <c r="QLR75" s="411"/>
      <c r="QLS75" s="412"/>
      <c r="QLT75" s="406"/>
      <c r="QLU75" s="407"/>
      <c r="QLV75" s="408"/>
      <c r="QLW75" s="409"/>
      <c r="QLX75" s="410"/>
      <c r="QLY75" s="411"/>
      <c r="QLZ75" s="412"/>
      <c r="QMA75" s="406"/>
      <c r="QMB75" s="407"/>
      <c r="QMC75" s="408"/>
      <c r="QMD75" s="409"/>
      <c r="QME75" s="410"/>
      <c r="QMF75" s="411"/>
      <c r="QMG75" s="412"/>
      <c r="QMH75" s="406"/>
      <c r="QMI75" s="407"/>
      <c r="QMJ75" s="408"/>
      <c r="QMK75" s="409"/>
      <c r="QML75" s="410"/>
      <c r="QMM75" s="411"/>
      <c r="QMN75" s="412"/>
      <c r="QMO75" s="406"/>
      <c r="QMP75" s="407"/>
      <c r="QMQ75" s="408"/>
      <c r="QMR75" s="409"/>
      <c r="QMS75" s="410"/>
      <c r="QMT75" s="411"/>
      <c r="QMU75" s="412"/>
      <c r="QMV75" s="406"/>
      <c r="QMW75" s="407"/>
      <c r="QMX75" s="408"/>
      <c r="QMY75" s="409"/>
      <c r="QMZ75" s="410"/>
      <c r="QNA75" s="411"/>
      <c r="QNB75" s="412"/>
      <c r="QNC75" s="406"/>
      <c r="QND75" s="407"/>
      <c r="QNE75" s="408"/>
      <c r="QNF75" s="409"/>
      <c r="QNG75" s="410"/>
      <c r="QNH75" s="411"/>
      <c r="QNI75" s="412"/>
      <c r="QNJ75" s="406"/>
      <c r="QNK75" s="407"/>
      <c r="QNL75" s="408"/>
      <c r="QNM75" s="409"/>
      <c r="QNN75" s="410"/>
      <c r="QNO75" s="411"/>
      <c r="QNP75" s="412"/>
      <c r="QNQ75" s="406"/>
      <c r="QNR75" s="407"/>
      <c r="QNS75" s="408"/>
      <c r="QNT75" s="409"/>
      <c r="QNU75" s="410"/>
      <c r="QNV75" s="411"/>
      <c r="QNW75" s="412"/>
      <c r="QNX75" s="406"/>
      <c r="QNY75" s="407"/>
      <c r="QNZ75" s="408"/>
      <c r="QOA75" s="409"/>
      <c r="QOB75" s="410"/>
      <c r="QOC75" s="411"/>
      <c r="QOD75" s="412"/>
      <c r="QOE75" s="406"/>
      <c r="QOF75" s="407"/>
      <c r="QOG75" s="408"/>
      <c r="QOH75" s="409"/>
      <c r="QOI75" s="410"/>
      <c r="QOJ75" s="411"/>
      <c r="QOK75" s="412"/>
      <c r="QOL75" s="406"/>
      <c r="QOM75" s="407"/>
      <c r="QON75" s="408"/>
      <c r="QOO75" s="409"/>
      <c r="QOP75" s="410"/>
      <c r="QOQ75" s="411"/>
      <c r="QOR75" s="412"/>
      <c r="QOS75" s="406"/>
      <c r="QOT75" s="407"/>
      <c r="QOU75" s="408"/>
      <c r="QOV75" s="409"/>
      <c r="QOW75" s="410"/>
      <c r="QOX75" s="411"/>
      <c r="QOY75" s="412"/>
      <c r="QOZ75" s="406"/>
      <c r="QPA75" s="407"/>
      <c r="QPB75" s="408"/>
      <c r="QPC75" s="409"/>
      <c r="QPD75" s="410"/>
      <c r="QPE75" s="411"/>
      <c r="QPF75" s="412"/>
      <c r="QPG75" s="406"/>
      <c r="QPH75" s="407"/>
      <c r="QPI75" s="408"/>
      <c r="QPJ75" s="409"/>
      <c r="QPK75" s="410"/>
      <c r="QPL75" s="411"/>
      <c r="QPM75" s="412"/>
      <c r="QPN75" s="406"/>
      <c r="QPO75" s="407"/>
      <c r="QPP75" s="408"/>
      <c r="QPQ75" s="409"/>
      <c r="QPR75" s="410"/>
      <c r="QPS75" s="411"/>
      <c r="QPT75" s="412"/>
      <c r="QPU75" s="406"/>
      <c r="QPV75" s="407"/>
      <c r="QPW75" s="408"/>
      <c r="QPX75" s="409"/>
      <c r="QPY75" s="410"/>
      <c r="QPZ75" s="411"/>
      <c r="QQA75" s="412"/>
      <c r="QQB75" s="406"/>
      <c r="QQC75" s="407"/>
      <c r="QQD75" s="408"/>
      <c r="QQE75" s="409"/>
      <c r="QQF75" s="410"/>
      <c r="QQG75" s="411"/>
      <c r="QQH75" s="412"/>
      <c r="QQI75" s="406"/>
      <c r="QQJ75" s="407"/>
      <c r="QQK75" s="408"/>
      <c r="QQL75" s="409"/>
      <c r="QQM75" s="410"/>
      <c r="QQN75" s="411"/>
      <c r="QQO75" s="412"/>
      <c r="QQP75" s="406"/>
      <c r="QQQ75" s="407"/>
      <c r="QQR75" s="408"/>
      <c r="QQS75" s="409"/>
      <c r="QQT75" s="410"/>
      <c r="QQU75" s="411"/>
      <c r="QQV75" s="412"/>
      <c r="QQW75" s="406"/>
      <c r="QQX75" s="407"/>
      <c r="QQY75" s="408"/>
      <c r="QQZ75" s="409"/>
      <c r="QRA75" s="410"/>
      <c r="QRB75" s="411"/>
      <c r="QRC75" s="412"/>
      <c r="QRD75" s="406"/>
      <c r="QRE75" s="407"/>
      <c r="QRF75" s="408"/>
      <c r="QRG75" s="409"/>
      <c r="QRH75" s="410"/>
      <c r="QRI75" s="411"/>
      <c r="QRJ75" s="412"/>
      <c r="QRK75" s="406"/>
      <c r="QRL75" s="407"/>
      <c r="QRM75" s="408"/>
      <c r="QRN75" s="409"/>
      <c r="QRO75" s="410"/>
      <c r="QRP75" s="411"/>
      <c r="QRQ75" s="412"/>
      <c r="QRR75" s="406"/>
      <c r="QRS75" s="407"/>
      <c r="QRT75" s="408"/>
      <c r="QRU75" s="409"/>
      <c r="QRV75" s="410"/>
      <c r="QRW75" s="411"/>
      <c r="QRX75" s="412"/>
      <c r="QRY75" s="406"/>
      <c r="QRZ75" s="407"/>
      <c r="QSA75" s="408"/>
      <c r="QSB75" s="409"/>
      <c r="QSC75" s="410"/>
      <c r="QSD75" s="411"/>
      <c r="QSE75" s="412"/>
      <c r="QSF75" s="406"/>
      <c r="QSG75" s="407"/>
      <c r="QSH75" s="408"/>
      <c r="QSI75" s="409"/>
      <c r="QSJ75" s="410"/>
      <c r="QSK75" s="411"/>
      <c r="QSL75" s="412"/>
      <c r="QSM75" s="406"/>
      <c r="QSN75" s="407"/>
      <c r="QSO75" s="408"/>
      <c r="QSP75" s="409"/>
      <c r="QSQ75" s="410"/>
      <c r="QSR75" s="411"/>
      <c r="QSS75" s="412"/>
      <c r="QST75" s="406"/>
      <c r="QSU75" s="407"/>
      <c r="QSV75" s="408"/>
      <c r="QSW75" s="409"/>
      <c r="QSX75" s="410"/>
      <c r="QSY75" s="411"/>
      <c r="QSZ75" s="412"/>
      <c r="QTA75" s="406"/>
      <c r="QTB75" s="407"/>
      <c r="QTC75" s="408"/>
      <c r="QTD75" s="409"/>
      <c r="QTE75" s="410"/>
      <c r="QTF75" s="411"/>
      <c r="QTG75" s="412"/>
      <c r="QTH75" s="406"/>
      <c r="QTI75" s="407"/>
      <c r="QTJ75" s="408"/>
      <c r="QTK75" s="409"/>
      <c r="QTL75" s="410"/>
      <c r="QTM75" s="411"/>
      <c r="QTN75" s="412"/>
      <c r="QTO75" s="406"/>
      <c r="QTP75" s="407"/>
      <c r="QTQ75" s="408"/>
      <c r="QTR75" s="409"/>
      <c r="QTS75" s="410"/>
      <c r="QTT75" s="411"/>
      <c r="QTU75" s="412"/>
      <c r="QTV75" s="406"/>
      <c r="QTW75" s="407"/>
      <c r="QTX75" s="408"/>
      <c r="QTY75" s="409"/>
      <c r="QTZ75" s="410"/>
      <c r="QUA75" s="411"/>
      <c r="QUB75" s="412"/>
      <c r="QUC75" s="406"/>
      <c r="QUD75" s="407"/>
      <c r="QUE75" s="408"/>
      <c r="QUF75" s="409"/>
      <c r="QUG75" s="410"/>
      <c r="QUH75" s="411"/>
      <c r="QUI75" s="412"/>
      <c r="QUJ75" s="406"/>
      <c r="QUK75" s="407"/>
      <c r="QUL75" s="408"/>
      <c r="QUM75" s="409"/>
      <c r="QUN75" s="410"/>
      <c r="QUO75" s="411"/>
      <c r="QUP75" s="412"/>
      <c r="QUQ75" s="406"/>
      <c r="QUR75" s="407"/>
      <c r="QUS75" s="408"/>
      <c r="QUT75" s="409"/>
      <c r="QUU75" s="410"/>
      <c r="QUV75" s="411"/>
      <c r="QUW75" s="412"/>
      <c r="QUX75" s="406"/>
      <c r="QUY75" s="407"/>
      <c r="QUZ75" s="408"/>
      <c r="QVA75" s="409"/>
      <c r="QVB75" s="410"/>
      <c r="QVC75" s="411"/>
      <c r="QVD75" s="412"/>
      <c r="QVE75" s="406"/>
      <c r="QVF75" s="407"/>
      <c r="QVG75" s="408"/>
      <c r="QVH75" s="409"/>
      <c r="QVI75" s="410"/>
      <c r="QVJ75" s="411"/>
      <c r="QVK75" s="412"/>
      <c r="QVL75" s="406"/>
      <c r="QVM75" s="407"/>
      <c r="QVN75" s="408"/>
      <c r="QVO75" s="409"/>
      <c r="QVP75" s="410"/>
      <c r="QVQ75" s="411"/>
      <c r="QVR75" s="412"/>
      <c r="QVS75" s="406"/>
      <c r="QVT75" s="407"/>
      <c r="QVU75" s="408"/>
      <c r="QVV75" s="409"/>
      <c r="QVW75" s="410"/>
      <c r="QVX75" s="411"/>
      <c r="QVY75" s="412"/>
      <c r="QVZ75" s="406"/>
      <c r="QWA75" s="407"/>
      <c r="QWB75" s="408"/>
      <c r="QWC75" s="409"/>
      <c r="QWD75" s="410"/>
      <c r="QWE75" s="411"/>
      <c r="QWF75" s="412"/>
      <c r="QWG75" s="406"/>
      <c r="QWH75" s="407"/>
      <c r="QWI75" s="408"/>
      <c r="QWJ75" s="409"/>
      <c r="QWK75" s="410"/>
      <c r="QWL75" s="411"/>
      <c r="QWM75" s="412"/>
      <c r="QWN75" s="406"/>
      <c r="QWO75" s="407"/>
      <c r="QWP75" s="408"/>
      <c r="QWQ75" s="409"/>
      <c r="QWR75" s="410"/>
      <c r="QWS75" s="411"/>
      <c r="QWT75" s="412"/>
      <c r="QWU75" s="406"/>
      <c r="QWV75" s="407"/>
      <c r="QWW75" s="408"/>
      <c r="QWX75" s="409"/>
      <c r="QWY75" s="410"/>
      <c r="QWZ75" s="411"/>
      <c r="QXA75" s="412"/>
      <c r="QXB75" s="406"/>
      <c r="QXC75" s="407"/>
      <c r="QXD75" s="408"/>
      <c r="QXE75" s="409"/>
      <c r="QXF75" s="410"/>
      <c r="QXG75" s="411"/>
      <c r="QXH75" s="412"/>
      <c r="QXI75" s="406"/>
      <c r="QXJ75" s="407"/>
      <c r="QXK75" s="408"/>
      <c r="QXL75" s="409"/>
      <c r="QXM75" s="410"/>
      <c r="QXN75" s="411"/>
      <c r="QXO75" s="412"/>
      <c r="QXP75" s="406"/>
      <c r="QXQ75" s="407"/>
      <c r="QXR75" s="408"/>
      <c r="QXS75" s="409"/>
      <c r="QXT75" s="410"/>
      <c r="QXU75" s="411"/>
      <c r="QXV75" s="412"/>
      <c r="QXW75" s="406"/>
      <c r="QXX75" s="407"/>
      <c r="QXY75" s="408"/>
      <c r="QXZ75" s="409"/>
      <c r="QYA75" s="410"/>
      <c r="QYB75" s="411"/>
      <c r="QYC75" s="412"/>
      <c r="QYD75" s="406"/>
      <c r="QYE75" s="407"/>
      <c r="QYF75" s="408"/>
      <c r="QYG75" s="409"/>
      <c r="QYH75" s="410"/>
      <c r="QYI75" s="411"/>
      <c r="QYJ75" s="412"/>
      <c r="QYK75" s="406"/>
      <c r="QYL75" s="407"/>
      <c r="QYM75" s="408"/>
      <c r="QYN75" s="409"/>
      <c r="QYO75" s="410"/>
      <c r="QYP75" s="411"/>
      <c r="QYQ75" s="412"/>
      <c r="QYR75" s="406"/>
      <c r="QYS75" s="407"/>
      <c r="QYT75" s="408"/>
      <c r="QYU75" s="409"/>
      <c r="QYV75" s="410"/>
      <c r="QYW75" s="411"/>
      <c r="QYX75" s="412"/>
      <c r="QYY75" s="406"/>
      <c r="QYZ75" s="407"/>
      <c r="QZA75" s="408"/>
      <c r="QZB75" s="409"/>
      <c r="QZC75" s="410"/>
      <c r="QZD75" s="411"/>
      <c r="QZE75" s="412"/>
      <c r="QZF75" s="406"/>
      <c r="QZG75" s="407"/>
      <c r="QZH75" s="408"/>
      <c r="QZI75" s="409"/>
      <c r="QZJ75" s="410"/>
      <c r="QZK75" s="411"/>
      <c r="QZL75" s="412"/>
      <c r="QZM75" s="406"/>
      <c r="QZN75" s="407"/>
      <c r="QZO75" s="408"/>
      <c r="QZP75" s="409"/>
      <c r="QZQ75" s="410"/>
      <c r="QZR75" s="411"/>
      <c r="QZS75" s="412"/>
      <c r="QZT75" s="406"/>
      <c r="QZU75" s="407"/>
      <c r="QZV75" s="408"/>
      <c r="QZW75" s="409"/>
      <c r="QZX75" s="410"/>
      <c r="QZY75" s="411"/>
      <c r="QZZ75" s="412"/>
      <c r="RAA75" s="406"/>
      <c r="RAB75" s="407"/>
      <c r="RAC75" s="408"/>
      <c r="RAD75" s="409"/>
      <c r="RAE75" s="410"/>
      <c r="RAF75" s="411"/>
      <c r="RAG75" s="412"/>
      <c r="RAH75" s="406"/>
      <c r="RAI75" s="407"/>
      <c r="RAJ75" s="408"/>
      <c r="RAK75" s="409"/>
      <c r="RAL75" s="410"/>
      <c r="RAM75" s="411"/>
      <c r="RAN75" s="412"/>
      <c r="RAO75" s="406"/>
      <c r="RAP75" s="407"/>
      <c r="RAQ75" s="408"/>
      <c r="RAR75" s="409"/>
      <c r="RAS75" s="410"/>
      <c r="RAT75" s="411"/>
      <c r="RAU75" s="412"/>
      <c r="RAV75" s="406"/>
      <c r="RAW75" s="407"/>
      <c r="RAX75" s="408"/>
      <c r="RAY75" s="409"/>
      <c r="RAZ75" s="410"/>
      <c r="RBA75" s="411"/>
      <c r="RBB75" s="412"/>
      <c r="RBC75" s="406"/>
      <c r="RBD75" s="407"/>
      <c r="RBE75" s="408"/>
      <c r="RBF75" s="409"/>
      <c r="RBG75" s="410"/>
      <c r="RBH75" s="411"/>
      <c r="RBI75" s="412"/>
      <c r="RBJ75" s="406"/>
      <c r="RBK75" s="407"/>
      <c r="RBL75" s="408"/>
      <c r="RBM75" s="409"/>
      <c r="RBN75" s="410"/>
      <c r="RBO75" s="411"/>
      <c r="RBP75" s="412"/>
      <c r="RBQ75" s="406"/>
      <c r="RBR75" s="407"/>
      <c r="RBS75" s="408"/>
      <c r="RBT75" s="409"/>
      <c r="RBU75" s="410"/>
      <c r="RBV75" s="411"/>
      <c r="RBW75" s="412"/>
      <c r="RBX75" s="406"/>
      <c r="RBY75" s="407"/>
      <c r="RBZ75" s="408"/>
      <c r="RCA75" s="409"/>
      <c r="RCB75" s="410"/>
      <c r="RCC75" s="411"/>
      <c r="RCD75" s="412"/>
      <c r="RCE75" s="406"/>
      <c r="RCF75" s="407"/>
      <c r="RCG75" s="408"/>
      <c r="RCH75" s="409"/>
      <c r="RCI75" s="410"/>
      <c r="RCJ75" s="411"/>
      <c r="RCK75" s="412"/>
      <c r="RCL75" s="406"/>
      <c r="RCM75" s="407"/>
      <c r="RCN75" s="408"/>
      <c r="RCO75" s="409"/>
      <c r="RCP75" s="410"/>
      <c r="RCQ75" s="411"/>
      <c r="RCR75" s="412"/>
      <c r="RCS75" s="406"/>
      <c r="RCT75" s="407"/>
      <c r="RCU75" s="408"/>
      <c r="RCV75" s="409"/>
      <c r="RCW75" s="410"/>
      <c r="RCX75" s="411"/>
      <c r="RCY75" s="412"/>
      <c r="RCZ75" s="406"/>
      <c r="RDA75" s="407"/>
      <c r="RDB75" s="408"/>
      <c r="RDC75" s="409"/>
      <c r="RDD75" s="410"/>
      <c r="RDE75" s="411"/>
      <c r="RDF75" s="412"/>
      <c r="RDG75" s="406"/>
      <c r="RDH75" s="407"/>
      <c r="RDI75" s="408"/>
      <c r="RDJ75" s="409"/>
      <c r="RDK75" s="410"/>
      <c r="RDL75" s="411"/>
      <c r="RDM75" s="412"/>
      <c r="RDN75" s="406"/>
      <c r="RDO75" s="407"/>
      <c r="RDP75" s="408"/>
      <c r="RDQ75" s="409"/>
      <c r="RDR75" s="410"/>
      <c r="RDS75" s="411"/>
      <c r="RDT75" s="412"/>
      <c r="RDU75" s="406"/>
      <c r="RDV75" s="407"/>
      <c r="RDW75" s="408"/>
      <c r="RDX75" s="409"/>
      <c r="RDY75" s="410"/>
      <c r="RDZ75" s="411"/>
      <c r="REA75" s="412"/>
      <c r="REB75" s="406"/>
      <c r="REC75" s="407"/>
      <c r="RED75" s="408"/>
      <c r="REE75" s="409"/>
      <c r="REF75" s="410"/>
      <c r="REG75" s="411"/>
      <c r="REH75" s="412"/>
      <c r="REI75" s="406"/>
      <c r="REJ75" s="407"/>
      <c r="REK75" s="408"/>
      <c r="REL75" s="409"/>
      <c r="REM75" s="410"/>
      <c r="REN75" s="411"/>
      <c r="REO75" s="412"/>
      <c r="REP75" s="406"/>
      <c r="REQ75" s="407"/>
      <c r="RER75" s="408"/>
      <c r="RES75" s="409"/>
      <c r="RET75" s="410"/>
      <c r="REU75" s="411"/>
      <c r="REV75" s="412"/>
      <c r="REW75" s="406"/>
      <c r="REX75" s="407"/>
      <c r="REY75" s="408"/>
      <c r="REZ75" s="409"/>
      <c r="RFA75" s="410"/>
      <c r="RFB75" s="411"/>
      <c r="RFC75" s="412"/>
      <c r="RFD75" s="406"/>
      <c r="RFE75" s="407"/>
      <c r="RFF75" s="408"/>
      <c r="RFG75" s="409"/>
      <c r="RFH75" s="410"/>
      <c r="RFI75" s="411"/>
      <c r="RFJ75" s="412"/>
      <c r="RFK75" s="406"/>
      <c r="RFL75" s="407"/>
      <c r="RFM75" s="408"/>
      <c r="RFN75" s="409"/>
      <c r="RFO75" s="410"/>
      <c r="RFP75" s="411"/>
      <c r="RFQ75" s="412"/>
      <c r="RFR75" s="406"/>
      <c r="RFS75" s="407"/>
      <c r="RFT75" s="408"/>
      <c r="RFU75" s="409"/>
      <c r="RFV75" s="410"/>
      <c r="RFW75" s="411"/>
      <c r="RFX75" s="412"/>
      <c r="RFY75" s="406"/>
      <c r="RFZ75" s="407"/>
      <c r="RGA75" s="408"/>
      <c r="RGB75" s="409"/>
      <c r="RGC75" s="410"/>
      <c r="RGD75" s="411"/>
      <c r="RGE75" s="412"/>
      <c r="RGF75" s="406"/>
      <c r="RGG75" s="407"/>
      <c r="RGH75" s="408"/>
      <c r="RGI75" s="409"/>
      <c r="RGJ75" s="410"/>
      <c r="RGK75" s="411"/>
      <c r="RGL75" s="412"/>
      <c r="RGM75" s="406"/>
      <c r="RGN75" s="407"/>
      <c r="RGO75" s="408"/>
      <c r="RGP75" s="409"/>
      <c r="RGQ75" s="410"/>
      <c r="RGR75" s="411"/>
      <c r="RGS75" s="412"/>
      <c r="RGT75" s="406"/>
      <c r="RGU75" s="407"/>
      <c r="RGV75" s="408"/>
      <c r="RGW75" s="409"/>
      <c r="RGX75" s="410"/>
      <c r="RGY75" s="411"/>
      <c r="RGZ75" s="412"/>
      <c r="RHA75" s="406"/>
      <c r="RHB75" s="407"/>
      <c r="RHC75" s="408"/>
      <c r="RHD75" s="409"/>
      <c r="RHE75" s="410"/>
      <c r="RHF75" s="411"/>
      <c r="RHG75" s="412"/>
      <c r="RHH75" s="406"/>
      <c r="RHI75" s="407"/>
      <c r="RHJ75" s="408"/>
      <c r="RHK75" s="409"/>
      <c r="RHL75" s="410"/>
      <c r="RHM75" s="411"/>
      <c r="RHN75" s="412"/>
      <c r="RHO75" s="406"/>
      <c r="RHP75" s="407"/>
      <c r="RHQ75" s="408"/>
      <c r="RHR75" s="409"/>
      <c r="RHS75" s="410"/>
      <c r="RHT75" s="411"/>
      <c r="RHU75" s="412"/>
      <c r="RHV75" s="406"/>
      <c r="RHW75" s="407"/>
      <c r="RHX75" s="408"/>
      <c r="RHY75" s="409"/>
      <c r="RHZ75" s="410"/>
      <c r="RIA75" s="411"/>
      <c r="RIB75" s="412"/>
      <c r="RIC75" s="406"/>
      <c r="RID75" s="407"/>
      <c r="RIE75" s="408"/>
      <c r="RIF75" s="409"/>
      <c r="RIG75" s="410"/>
      <c r="RIH75" s="411"/>
      <c r="RII75" s="412"/>
      <c r="RIJ75" s="406"/>
      <c r="RIK75" s="407"/>
      <c r="RIL75" s="408"/>
      <c r="RIM75" s="409"/>
      <c r="RIN75" s="410"/>
      <c r="RIO75" s="411"/>
      <c r="RIP75" s="412"/>
      <c r="RIQ75" s="406"/>
      <c r="RIR75" s="407"/>
      <c r="RIS75" s="408"/>
      <c r="RIT75" s="409"/>
      <c r="RIU75" s="410"/>
      <c r="RIV75" s="411"/>
      <c r="RIW75" s="412"/>
      <c r="RIX75" s="406"/>
      <c r="RIY75" s="407"/>
      <c r="RIZ75" s="408"/>
      <c r="RJA75" s="409"/>
      <c r="RJB75" s="410"/>
      <c r="RJC75" s="411"/>
      <c r="RJD75" s="412"/>
      <c r="RJE75" s="406"/>
      <c r="RJF75" s="407"/>
      <c r="RJG75" s="408"/>
      <c r="RJH75" s="409"/>
      <c r="RJI75" s="410"/>
      <c r="RJJ75" s="411"/>
      <c r="RJK75" s="412"/>
      <c r="RJL75" s="406"/>
      <c r="RJM75" s="407"/>
      <c r="RJN75" s="408"/>
      <c r="RJO75" s="409"/>
      <c r="RJP75" s="410"/>
      <c r="RJQ75" s="411"/>
      <c r="RJR75" s="412"/>
      <c r="RJS75" s="406"/>
      <c r="RJT75" s="407"/>
      <c r="RJU75" s="408"/>
      <c r="RJV75" s="409"/>
      <c r="RJW75" s="410"/>
      <c r="RJX75" s="411"/>
      <c r="RJY75" s="412"/>
      <c r="RJZ75" s="406"/>
      <c r="RKA75" s="407"/>
      <c r="RKB75" s="408"/>
      <c r="RKC75" s="409"/>
      <c r="RKD75" s="410"/>
      <c r="RKE75" s="411"/>
      <c r="RKF75" s="412"/>
      <c r="RKG75" s="406"/>
      <c r="RKH75" s="407"/>
      <c r="RKI75" s="408"/>
      <c r="RKJ75" s="409"/>
      <c r="RKK75" s="410"/>
      <c r="RKL75" s="411"/>
      <c r="RKM75" s="412"/>
      <c r="RKN75" s="406"/>
      <c r="RKO75" s="407"/>
      <c r="RKP75" s="408"/>
      <c r="RKQ75" s="409"/>
      <c r="RKR75" s="410"/>
      <c r="RKS75" s="411"/>
      <c r="RKT75" s="412"/>
      <c r="RKU75" s="406"/>
      <c r="RKV75" s="407"/>
      <c r="RKW75" s="408"/>
      <c r="RKX75" s="409"/>
      <c r="RKY75" s="410"/>
      <c r="RKZ75" s="411"/>
      <c r="RLA75" s="412"/>
      <c r="RLB75" s="406"/>
      <c r="RLC75" s="407"/>
      <c r="RLD75" s="408"/>
      <c r="RLE75" s="409"/>
      <c r="RLF75" s="410"/>
      <c r="RLG75" s="411"/>
      <c r="RLH75" s="412"/>
      <c r="RLI75" s="406"/>
      <c r="RLJ75" s="407"/>
      <c r="RLK75" s="408"/>
      <c r="RLL75" s="409"/>
      <c r="RLM75" s="410"/>
      <c r="RLN75" s="411"/>
      <c r="RLO75" s="412"/>
      <c r="RLP75" s="406"/>
      <c r="RLQ75" s="407"/>
      <c r="RLR75" s="408"/>
      <c r="RLS75" s="409"/>
      <c r="RLT75" s="410"/>
      <c r="RLU75" s="411"/>
      <c r="RLV75" s="412"/>
      <c r="RLW75" s="406"/>
      <c r="RLX75" s="407"/>
      <c r="RLY75" s="408"/>
      <c r="RLZ75" s="409"/>
      <c r="RMA75" s="410"/>
      <c r="RMB75" s="411"/>
      <c r="RMC75" s="412"/>
      <c r="RMD75" s="406"/>
      <c r="RME75" s="407"/>
      <c r="RMF75" s="408"/>
      <c r="RMG75" s="409"/>
      <c r="RMH75" s="410"/>
      <c r="RMI75" s="411"/>
      <c r="RMJ75" s="412"/>
      <c r="RMK75" s="406"/>
      <c r="RML75" s="407"/>
      <c r="RMM75" s="408"/>
      <c r="RMN75" s="409"/>
      <c r="RMO75" s="410"/>
      <c r="RMP75" s="411"/>
      <c r="RMQ75" s="412"/>
      <c r="RMR75" s="406"/>
      <c r="RMS75" s="407"/>
      <c r="RMT75" s="408"/>
      <c r="RMU75" s="409"/>
      <c r="RMV75" s="410"/>
      <c r="RMW75" s="411"/>
      <c r="RMX75" s="412"/>
      <c r="RMY75" s="406"/>
      <c r="RMZ75" s="407"/>
      <c r="RNA75" s="408"/>
      <c r="RNB75" s="409"/>
      <c r="RNC75" s="410"/>
      <c r="RND75" s="411"/>
      <c r="RNE75" s="412"/>
      <c r="RNF75" s="406"/>
      <c r="RNG75" s="407"/>
      <c r="RNH75" s="408"/>
      <c r="RNI75" s="409"/>
      <c r="RNJ75" s="410"/>
      <c r="RNK75" s="411"/>
      <c r="RNL75" s="412"/>
      <c r="RNM75" s="406"/>
      <c r="RNN75" s="407"/>
      <c r="RNO75" s="408"/>
      <c r="RNP75" s="409"/>
      <c r="RNQ75" s="410"/>
      <c r="RNR75" s="411"/>
      <c r="RNS75" s="412"/>
      <c r="RNT75" s="406"/>
      <c r="RNU75" s="407"/>
      <c r="RNV75" s="408"/>
      <c r="RNW75" s="409"/>
      <c r="RNX75" s="410"/>
      <c r="RNY75" s="411"/>
      <c r="RNZ75" s="412"/>
      <c r="ROA75" s="406"/>
      <c r="ROB75" s="407"/>
      <c r="ROC75" s="408"/>
      <c r="ROD75" s="409"/>
      <c r="ROE75" s="410"/>
      <c r="ROF75" s="411"/>
      <c r="ROG75" s="412"/>
      <c r="ROH75" s="406"/>
      <c r="ROI75" s="407"/>
      <c r="ROJ75" s="408"/>
      <c r="ROK75" s="409"/>
      <c r="ROL75" s="410"/>
      <c r="ROM75" s="411"/>
      <c r="RON75" s="412"/>
      <c r="ROO75" s="406"/>
      <c r="ROP75" s="407"/>
      <c r="ROQ75" s="408"/>
      <c r="ROR75" s="409"/>
      <c r="ROS75" s="410"/>
      <c r="ROT75" s="411"/>
      <c r="ROU75" s="412"/>
      <c r="ROV75" s="406"/>
      <c r="ROW75" s="407"/>
      <c r="ROX75" s="408"/>
      <c r="ROY75" s="409"/>
      <c r="ROZ75" s="410"/>
      <c r="RPA75" s="411"/>
      <c r="RPB75" s="412"/>
      <c r="RPC75" s="406"/>
      <c r="RPD75" s="407"/>
      <c r="RPE75" s="408"/>
      <c r="RPF75" s="409"/>
      <c r="RPG75" s="410"/>
      <c r="RPH75" s="411"/>
      <c r="RPI75" s="412"/>
      <c r="RPJ75" s="406"/>
      <c r="RPK75" s="407"/>
      <c r="RPL75" s="408"/>
      <c r="RPM75" s="409"/>
      <c r="RPN75" s="410"/>
      <c r="RPO75" s="411"/>
      <c r="RPP75" s="412"/>
      <c r="RPQ75" s="406"/>
      <c r="RPR75" s="407"/>
      <c r="RPS75" s="408"/>
      <c r="RPT75" s="409"/>
      <c r="RPU75" s="410"/>
      <c r="RPV75" s="411"/>
      <c r="RPW75" s="412"/>
      <c r="RPX75" s="406"/>
      <c r="RPY75" s="407"/>
      <c r="RPZ75" s="408"/>
      <c r="RQA75" s="409"/>
      <c r="RQB75" s="410"/>
      <c r="RQC75" s="411"/>
      <c r="RQD75" s="412"/>
      <c r="RQE75" s="406"/>
      <c r="RQF75" s="407"/>
      <c r="RQG75" s="408"/>
      <c r="RQH75" s="409"/>
      <c r="RQI75" s="410"/>
      <c r="RQJ75" s="411"/>
      <c r="RQK75" s="412"/>
      <c r="RQL75" s="406"/>
      <c r="RQM75" s="407"/>
      <c r="RQN75" s="408"/>
      <c r="RQO75" s="409"/>
      <c r="RQP75" s="410"/>
      <c r="RQQ75" s="411"/>
      <c r="RQR75" s="412"/>
      <c r="RQS75" s="406"/>
      <c r="RQT75" s="407"/>
      <c r="RQU75" s="408"/>
      <c r="RQV75" s="409"/>
      <c r="RQW75" s="410"/>
      <c r="RQX75" s="411"/>
      <c r="RQY75" s="412"/>
      <c r="RQZ75" s="406"/>
      <c r="RRA75" s="407"/>
      <c r="RRB75" s="408"/>
      <c r="RRC75" s="409"/>
      <c r="RRD75" s="410"/>
      <c r="RRE75" s="411"/>
      <c r="RRF75" s="412"/>
      <c r="RRG75" s="406"/>
      <c r="RRH75" s="407"/>
      <c r="RRI75" s="408"/>
      <c r="RRJ75" s="409"/>
      <c r="RRK75" s="410"/>
      <c r="RRL75" s="411"/>
      <c r="RRM75" s="412"/>
      <c r="RRN75" s="406"/>
      <c r="RRO75" s="407"/>
      <c r="RRP75" s="408"/>
      <c r="RRQ75" s="409"/>
      <c r="RRR75" s="410"/>
      <c r="RRS75" s="411"/>
      <c r="RRT75" s="412"/>
      <c r="RRU75" s="406"/>
      <c r="RRV75" s="407"/>
      <c r="RRW75" s="408"/>
      <c r="RRX75" s="409"/>
      <c r="RRY75" s="410"/>
      <c r="RRZ75" s="411"/>
      <c r="RSA75" s="412"/>
      <c r="RSB75" s="406"/>
      <c r="RSC75" s="407"/>
      <c r="RSD75" s="408"/>
      <c r="RSE75" s="409"/>
      <c r="RSF75" s="410"/>
      <c r="RSG75" s="411"/>
      <c r="RSH75" s="412"/>
      <c r="RSI75" s="406"/>
      <c r="RSJ75" s="407"/>
      <c r="RSK75" s="408"/>
      <c r="RSL75" s="409"/>
      <c r="RSM75" s="410"/>
      <c r="RSN75" s="411"/>
      <c r="RSO75" s="412"/>
      <c r="RSP75" s="406"/>
      <c r="RSQ75" s="407"/>
      <c r="RSR75" s="408"/>
      <c r="RSS75" s="409"/>
      <c r="RST75" s="410"/>
      <c r="RSU75" s="411"/>
      <c r="RSV75" s="412"/>
      <c r="RSW75" s="406"/>
      <c r="RSX75" s="407"/>
      <c r="RSY75" s="408"/>
      <c r="RSZ75" s="409"/>
      <c r="RTA75" s="410"/>
      <c r="RTB75" s="411"/>
      <c r="RTC75" s="412"/>
      <c r="RTD75" s="406"/>
      <c r="RTE75" s="407"/>
      <c r="RTF75" s="408"/>
      <c r="RTG75" s="409"/>
      <c r="RTH75" s="410"/>
      <c r="RTI75" s="411"/>
      <c r="RTJ75" s="412"/>
      <c r="RTK75" s="406"/>
      <c r="RTL75" s="407"/>
      <c r="RTM75" s="408"/>
      <c r="RTN75" s="409"/>
      <c r="RTO75" s="410"/>
      <c r="RTP75" s="411"/>
      <c r="RTQ75" s="412"/>
      <c r="RTR75" s="406"/>
      <c r="RTS75" s="407"/>
      <c r="RTT75" s="408"/>
      <c r="RTU75" s="409"/>
      <c r="RTV75" s="410"/>
      <c r="RTW75" s="411"/>
      <c r="RTX75" s="412"/>
      <c r="RTY75" s="406"/>
      <c r="RTZ75" s="407"/>
      <c r="RUA75" s="408"/>
      <c r="RUB75" s="409"/>
      <c r="RUC75" s="410"/>
      <c r="RUD75" s="411"/>
      <c r="RUE75" s="412"/>
      <c r="RUF75" s="406"/>
      <c r="RUG75" s="407"/>
      <c r="RUH75" s="408"/>
      <c r="RUI75" s="409"/>
      <c r="RUJ75" s="410"/>
      <c r="RUK75" s="411"/>
      <c r="RUL75" s="412"/>
      <c r="RUM75" s="406"/>
      <c r="RUN75" s="407"/>
      <c r="RUO75" s="408"/>
      <c r="RUP75" s="409"/>
      <c r="RUQ75" s="410"/>
      <c r="RUR75" s="411"/>
      <c r="RUS75" s="412"/>
      <c r="RUT75" s="406"/>
      <c r="RUU75" s="407"/>
      <c r="RUV75" s="408"/>
      <c r="RUW75" s="409"/>
      <c r="RUX75" s="410"/>
      <c r="RUY75" s="411"/>
      <c r="RUZ75" s="412"/>
      <c r="RVA75" s="406"/>
      <c r="RVB75" s="407"/>
      <c r="RVC75" s="408"/>
      <c r="RVD75" s="409"/>
      <c r="RVE75" s="410"/>
      <c r="RVF75" s="411"/>
      <c r="RVG75" s="412"/>
      <c r="RVH75" s="406"/>
      <c r="RVI75" s="407"/>
      <c r="RVJ75" s="408"/>
      <c r="RVK75" s="409"/>
      <c r="RVL75" s="410"/>
      <c r="RVM75" s="411"/>
      <c r="RVN75" s="412"/>
      <c r="RVO75" s="406"/>
      <c r="RVP75" s="407"/>
      <c r="RVQ75" s="408"/>
      <c r="RVR75" s="409"/>
      <c r="RVS75" s="410"/>
      <c r="RVT75" s="411"/>
      <c r="RVU75" s="412"/>
      <c r="RVV75" s="406"/>
      <c r="RVW75" s="407"/>
      <c r="RVX75" s="408"/>
      <c r="RVY75" s="409"/>
      <c r="RVZ75" s="410"/>
      <c r="RWA75" s="411"/>
      <c r="RWB75" s="412"/>
      <c r="RWC75" s="406"/>
      <c r="RWD75" s="407"/>
      <c r="RWE75" s="408"/>
      <c r="RWF75" s="409"/>
      <c r="RWG75" s="410"/>
      <c r="RWH75" s="411"/>
      <c r="RWI75" s="412"/>
      <c r="RWJ75" s="406"/>
      <c r="RWK75" s="407"/>
      <c r="RWL75" s="408"/>
      <c r="RWM75" s="409"/>
      <c r="RWN75" s="410"/>
      <c r="RWO75" s="411"/>
      <c r="RWP75" s="412"/>
      <c r="RWQ75" s="406"/>
      <c r="RWR75" s="407"/>
      <c r="RWS75" s="408"/>
      <c r="RWT75" s="409"/>
      <c r="RWU75" s="410"/>
      <c r="RWV75" s="411"/>
      <c r="RWW75" s="412"/>
      <c r="RWX75" s="406"/>
      <c r="RWY75" s="407"/>
      <c r="RWZ75" s="408"/>
      <c r="RXA75" s="409"/>
      <c r="RXB75" s="410"/>
      <c r="RXC75" s="411"/>
      <c r="RXD75" s="412"/>
      <c r="RXE75" s="406"/>
      <c r="RXF75" s="407"/>
      <c r="RXG75" s="408"/>
      <c r="RXH75" s="409"/>
      <c r="RXI75" s="410"/>
      <c r="RXJ75" s="411"/>
      <c r="RXK75" s="412"/>
      <c r="RXL75" s="406"/>
      <c r="RXM75" s="407"/>
      <c r="RXN75" s="408"/>
      <c r="RXO75" s="409"/>
      <c r="RXP75" s="410"/>
      <c r="RXQ75" s="411"/>
      <c r="RXR75" s="412"/>
      <c r="RXS75" s="406"/>
      <c r="RXT75" s="407"/>
      <c r="RXU75" s="408"/>
      <c r="RXV75" s="409"/>
      <c r="RXW75" s="410"/>
      <c r="RXX75" s="411"/>
      <c r="RXY75" s="412"/>
      <c r="RXZ75" s="406"/>
      <c r="RYA75" s="407"/>
      <c r="RYB75" s="408"/>
      <c r="RYC75" s="409"/>
      <c r="RYD75" s="410"/>
      <c r="RYE75" s="411"/>
      <c r="RYF75" s="412"/>
      <c r="RYG75" s="406"/>
      <c r="RYH75" s="407"/>
      <c r="RYI75" s="408"/>
      <c r="RYJ75" s="409"/>
      <c r="RYK75" s="410"/>
      <c r="RYL75" s="411"/>
      <c r="RYM75" s="412"/>
      <c r="RYN75" s="406"/>
      <c r="RYO75" s="407"/>
      <c r="RYP75" s="408"/>
      <c r="RYQ75" s="409"/>
      <c r="RYR75" s="410"/>
      <c r="RYS75" s="411"/>
      <c r="RYT75" s="412"/>
      <c r="RYU75" s="406"/>
      <c r="RYV75" s="407"/>
      <c r="RYW75" s="408"/>
      <c r="RYX75" s="409"/>
      <c r="RYY75" s="410"/>
      <c r="RYZ75" s="411"/>
      <c r="RZA75" s="412"/>
      <c r="RZB75" s="406"/>
      <c r="RZC75" s="407"/>
      <c r="RZD75" s="408"/>
      <c r="RZE75" s="409"/>
      <c r="RZF75" s="410"/>
      <c r="RZG75" s="411"/>
      <c r="RZH75" s="412"/>
      <c r="RZI75" s="406"/>
      <c r="RZJ75" s="407"/>
      <c r="RZK75" s="408"/>
      <c r="RZL75" s="409"/>
      <c r="RZM75" s="410"/>
      <c r="RZN75" s="411"/>
      <c r="RZO75" s="412"/>
      <c r="RZP75" s="406"/>
      <c r="RZQ75" s="407"/>
      <c r="RZR75" s="408"/>
      <c r="RZS75" s="409"/>
      <c r="RZT75" s="410"/>
      <c r="RZU75" s="411"/>
      <c r="RZV75" s="412"/>
      <c r="RZW75" s="406"/>
      <c r="RZX75" s="407"/>
      <c r="RZY75" s="408"/>
      <c r="RZZ75" s="409"/>
      <c r="SAA75" s="410"/>
      <c r="SAB75" s="411"/>
      <c r="SAC75" s="412"/>
      <c r="SAD75" s="406"/>
      <c r="SAE75" s="407"/>
      <c r="SAF75" s="408"/>
      <c r="SAG75" s="409"/>
      <c r="SAH75" s="410"/>
      <c r="SAI75" s="411"/>
      <c r="SAJ75" s="412"/>
      <c r="SAK75" s="406"/>
      <c r="SAL75" s="407"/>
      <c r="SAM75" s="408"/>
      <c r="SAN75" s="409"/>
      <c r="SAO75" s="410"/>
      <c r="SAP75" s="411"/>
      <c r="SAQ75" s="412"/>
      <c r="SAR75" s="406"/>
      <c r="SAS75" s="407"/>
      <c r="SAT75" s="408"/>
      <c r="SAU75" s="409"/>
      <c r="SAV75" s="410"/>
      <c r="SAW75" s="411"/>
      <c r="SAX75" s="412"/>
      <c r="SAY75" s="406"/>
      <c r="SAZ75" s="407"/>
      <c r="SBA75" s="408"/>
      <c r="SBB75" s="409"/>
      <c r="SBC75" s="410"/>
      <c r="SBD75" s="411"/>
      <c r="SBE75" s="412"/>
      <c r="SBF75" s="406"/>
      <c r="SBG75" s="407"/>
      <c r="SBH75" s="408"/>
      <c r="SBI75" s="409"/>
      <c r="SBJ75" s="410"/>
      <c r="SBK75" s="411"/>
      <c r="SBL75" s="412"/>
      <c r="SBM75" s="406"/>
      <c r="SBN75" s="407"/>
      <c r="SBO75" s="408"/>
      <c r="SBP75" s="409"/>
      <c r="SBQ75" s="410"/>
      <c r="SBR75" s="411"/>
      <c r="SBS75" s="412"/>
      <c r="SBT75" s="406"/>
      <c r="SBU75" s="407"/>
      <c r="SBV75" s="408"/>
      <c r="SBW75" s="409"/>
      <c r="SBX75" s="410"/>
      <c r="SBY75" s="411"/>
      <c r="SBZ75" s="412"/>
      <c r="SCA75" s="406"/>
      <c r="SCB75" s="407"/>
      <c r="SCC75" s="408"/>
      <c r="SCD75" s="409"/>
      <c r="SCE75" s="410"/>
      <c r="SCF75" s="411"/>
      <c r="SCG75" s="412"/>
      <c r="SCH75" s="406"/>
      <c r="SCI75" s="407"/>
      <c r="SCJ75" s="408"/>
      <c r="SCK75" s="409"/>
      <c r="SCL75" s="410"/>
      <c r="SCM75" s="411"/>
      <c r="SCN75" s="412"/>
      <c r="SCO75" s="406"/>
      <c r="SCP75" s="407"/>
      <c r="SCQ75" s="408"/>
      <c r="SCR75" s="409"/>
      <c r="SCS75" s="410"/>
      <c r="SCT75" s="411"/>
      <c r="SCU75" s="412"/>
      <c r="SCV75" s="406"/>
      <c r="SCW75" s="407"/>
      <c r="SCX75" s="408"/>
      <c r="SCY75" s="409"/>
      <c r="SCZ75" s="410"/>
      <c r="SDA75" s="411"/>
      <c r="SDB75" s="412"/>
      <c r="SDC75" s="406"/>
      <c r="SDD75" s="407"/>
      <c r="SDE75" s="408"/>
      <c r="SDF75" s="409"/>
      <c r="SDG75" s="410"/>
      <c r="SDH75" s="411"/>
      <c r="SDI75" s="412"/>
      <c r="SDJ75" s="406"/>
      <c r="SDK75" s="407"/>
      <c r="SDL75" s="408"/>
      <c r="SDM75" s="409"/>
      <c r="SDN75" s="410"/>
      <c r="SDO75" s="411"/>
      <c r="SDP75" s="412"/>
      <c r="SDQ75" s="406"/>
      <c r="SDR75" s="407"/>
      <c r="SDS75" s="408"/>
      <c r="SDT75" s="409"/>
      <c r="SDU75" s="410"/>
      <c r="SDV75" s="411"/>
      <c r="SDW75" s="412"/>
      <c r="SDX75" s="406"/>
      <c r="SDY75" s="407"/>
      <c r="SDZ75" s="408"/>
      <c r="SEA75" s="409"/>
      <c r="SEB75" s="410"/>
      <c r="SEC75" s="411"/>
      <c r="SED75" s="412"/>
      <c r="SEE75" s="406"/>
      <c r="SEF75" s="407"/>
      <c r="SEG75" s="408"/>
      <c r="SEH75" s="409"/>
      <c r="SEI75" s="410"/>
      <c r="SEJ75" s="411"/>
      <c r="SEK75" s="412"/>
      <c r="SEL75" s="406"/>
      <c r="SEM75" s="407"/>
      <c r="SEN75" s="408"/>
      <c r="SEO75" s="409"/>
      <c r="SEP75" s="410"/>
      <c r="SEQ75" s="411"/>
      <c r="SER75" s="412"/>
      <c r="SES75" s="406"/>
      <c r="SET75" s="407"/>
      <c r="SEU75" s="408"/>
      <c r="SEV75" s="409"/>
      <c r="SEW75" s="410"/>
      <c r="SEX75" s="411"/>
      <c r="SEY75" s="412"/>
      <c r="SEZ75" s="406"/>
      <c r="SFA75" s="407"/>
      <c r="SFB75" s="408"/>
      <c r="SFC75" s="409"/>
      <c r="SFD75" s="410"/>
      <c r="SFE75" s="411"/>
      <c r="SFF75" s="412"/>
      <c r="SFG75" s="406"/>
      <c r="SFH75" s="407"/>
      <c r="SFI75" s="408"/>
      <c r="SFJ75" s="409"/>
      <c r="SFK75" s="410"/>
      <c r="SFL75" s="411"/>
      <c r="SFM75" s="412"/>
      <c r="SFN75" s="406"/>
      <c r="SFO75" s="407"/>
      <c r="SFP75" s="408"/>
      <c r="SFQ75" s="409"/>
      <c r="SFR75" s="410"/>
      <c r="SFS75" s="411"/>
      <c r="SFT75" s="412"/>
      <c r="SFU75" s="406"/>
      <c r="SFV75" s="407"/>
      <c r="SFW75" s="408"/>
      <c r="SFX75" s="409"/>
      <c r="SFY75" s="410"/>
      <c r="SFZ75" s="411"/>
      <c r="SGA75" s="412"/>
      <c r="SGB75" s="406"/>
      <c r="SGC75" s="407"/>
      <c r="SGD75" s="408"/>
      <c r="SGE75" s="409"/>
      <c r="SGF75" s="410"/>
      <c r="SGG75" s="411"/>
      <c r="SGH75" s="412"/>
      <c r="SGI75" s="406"/>
      <c r="SGJ75" s="407"/>
      <c r="SGK75" s="408"/>
      <c r="SGL75" s="409"/>
      <c r="SGM75" s="410"/>
      <c r="SGN75" s="411"/>
      <c r="SGO75" s="412"/>
      <c r="SGP75" s="406"/>
      <c r="SGQ75" s="407"/>
      <c r="SGR75" s="408"/>
      <c r="SGS75" s="409"/>
      <c r="SGT75" s="410"/>
      <c r="SGU75" s="411"/>
      <c r="SGV75" s="412"/>
      <c r="SGW75" s="406"/>
      <c r="SGX75" s="407"/>
      <c r="SGY75" s="408"/>
      <c r="SGZ75" s="409"/>
      <c r="SHA75" s="410"/>
      <c r="SHB75" s="411"/>
      <c r="SHC75" s="412"/>
      <c r="SHD75" s="406"/>
      <c r="SHE75" s="407"/>
      <c r="SHF75" s="408"/>
      <c r="SHG75" s="409"/>
      <c r="SHH75" s="410"/>
      <c r="SHI75" s="411"/>
      <c r="SHJ75" s="412"/>
      <c r="SHK75" s="406"/>
      <c r="SHL75" s="407"/>
      <c r="SHM75" s="408"/>
      <c r="SHN75" s="409"/>
      <c r="SHO75" s="410"/>
      <c r="SHP75" s="411"/>
      <c r="SHQ75" s="412"/>
      <c r="SHR75" s="406"/>
      <c r="SHS75" s="407"/>
      <c r="SHT75" s="408"/>
      <c r="SHU75" s="409"/>
      <c r="SHV75" s="410"/>
      <c r="SHW75" s="411"/>
      <c r="SHX75" s="412"/>
      <c r="SHY75" s="406"/>
      <c r="SHZ75" s="407"/>
      <c r="SIA75" s="408"/>
      <c r="SIB75" s="409"/>
      <c r="SIC75" s="410"/>
      <c r="SID75" s="411"/>
      <c r="SIE75" s="412"/>
      <c r="SIF75" s="406"/>
      <c r="SIG75" s="407"/>
      <c r="SIH75" s="408"/>
      <c r="SII75" s="409"/>
      <c r="SIJ75" s="410"/>
      <c r="SIK75" s="411"/>
      <c r="SIL75" s="412"/>
      <c r="SIM75" s="406"/>
      <c r="SIN75" s="407"/>
      <c r="SIO75" s="408"/>
      <c r="SIP75" s="409"/>
      <c r="SIQ75" s="410"/>
      <c r="SIR75" s="411"/>
      <c r="SIS75" s="412"/>
      <c r="SIT75" s="406"/>
      <c r="SIU75" s="407"/>
      <c r="SIV75" s="408"/>
      <c r="SIW75" s="409"/>
      <c r="SIX75" s="410"/>
      <c r="SIY75" s="411"/>
      <c r="SIZ75" s="412"/>
      <c r="SJA75" s="406"/>
      <c r="SJB75" s="407"/>
      <c r="SJC75" s="408"/>
      <c r="SJD75" s="409"/>
      <c r="SJE75" s="410"/>
      <c r="SJF75" s="411"/>
      <c r="SJG75" s="412"/>
      <c r="SJH75" s="406"/>
      <c r="SJI75" s="407"/>
      <c r="SJJ75" s="408"/>
      <c r="SJK75" s="409"/>
      <c r="SJL75" s="410"/>
      <c r="SJM75" s="411"/>
      <c r="SJN75" s="412"/>
      <c r="SJO75" s="406"/>
      <c r="SJP75" s="407"/>
      <c r="SJQ75" s="408"/>
      <c r="SJR75" s="409"/>
      <c r="SJS75" s="410"/>
      <c r="SJT75" s="411"/>
      <c r="SJU75" s="412"/>
      <c r="SJV75" s="406"/>
      <c r="SJW75" s="407"/>
      <c r="SJX75" s="408"/>
      <c r="SJY75" s="409"/>
      <c r="SJZ75" s="410"/>
      <c r="SKA75" s="411"/>
      <c r="SKB75" s="412"/>
      <c r="SKC75" s="406"/>
      <c r="SKD75" s="407"/>
      <c r="SKE75" s="408"/>
      <c r="SKF75" s="409"/>
      <c r="SKG75" s="410"/>
      <c r="SKH75" s="411"/>
      <c r="SKI75" s="412"/>
      <c r="SKJ75" s="406"/>
      <c r="SKK75" s="407"/>
      <c r="SKL75" s="408"/>
      <c r="SKM75" s="409"/>
      <c r="SKN75" s="410"/>
      <c r="SKO75" s="411"/>
      <c r="SKP75" s="412"/>
      <c r="SKQ75" s="406"/>
      <c r="SKR75" s="407"/>
      <c r="SKS75" s="408"/>
      <c r="SKT75" s="409"/>
      <c r="SKU75" s="410"/>
      <c r="SKV75" s="411"/>
      <c r="SKW75" s="412"/>
      <c r="SKX75" s="406"/>
      <c r="SKY75" s="407"/>
      <c r="SKZ75" s="408"/>
      <c r="SLA75" s="409"/>
      <c r="SLB75" s="410"/>
      <c r="SLC75" s="411"/>
      <c r="SLD75" s="412"/>
      <c r="SLE75" s="406"/>
      <c r="SLF75" s="407"/>
      <c r="SLG75" s="408"/>
      <c r="SLH75" s="409"/>
      <c r="SLI75" s="410"/>
      <c r="SLJ75" s="411"/>
      <c r="SLK75" s="412"/>
      <c r="SLL75" s="406"/>
      <c r="SLM75" s="407"/>
      <c r="SLN75" s="408"/>
      <c r="SLO75" s="409"/>
      <c r="SLP75" s="410"/>
      <c r="SLQ75" s="411"/>
      <c r="SLR75" s="412"/>
      <c r="SLS75" s="406"/>
      <c r="SLT75" s="407"/>
      <c r="SLU75" s="408"/>
      <c r="SLV75" s="409"/>
      <c r="SLW75" s="410"/>
      <c r="SLX75" s="411"/>
      <c r="SLY75" s="412"/>
      <c r="SLZ75" s="406"/>
      <c r="SMA75" s="407"/>
      <c r="SMB75" s="408"/>
      <c r="SMC75" s="409"/>
      <c r="SMD75" s="410"/>
      <c r="SME75" s="411"/>
      <c r="SMF75" s="412"/>
      <c r="SMG75" s="406"/>
      <c r="SMH75" s="407"/>
      <c r="SMI75" s="408"/>
      <c r="SMJ75" s="409"/>
      <c r="SMK75" s="410"/>
      <c r="SML75" s="411"/>
      <c r="SMM75" s="412"/>
      <c r="SMN75" s="406"/>
      <c r="SMO75" s="407"/>
      <c r="SMP75" s="408"/>
      <c r="SMQ75" s="409"/>
      <c r="SMR75" s="410"/>
      <c r="SMS75" s="411"/>
      <c r="SMT75" s="412"/>
      <c r="SMU75" s="406"/>
      <c r="SMV75" s="407"/>
      <c r="SMW75" s="408"/>
      <c r="SMX75" s="409"/>
      <c r="SMY75" s="410"/>
      <c r="SMZ75" s="411"/>
      <c r="SNA75" s="412"/>
      <c r="SNB75" s="406"/>
      <c r="SNC75" s="407"/>
      <c r="SND75" s="408"/>
      <c r="SNE75" s="409"/>
      <c r="SNF75" s="410"/>
      <c r="SNG75" s="411"/>
      <c r="SNH75" s="412"/>
      <c r="SNI75" s="406"/>
      <c r="SNJ75" s="407"/>
      <c r="SNK75" s="408"/>
      <c r="SNL75" s="409"/>
      <c r="SNM75" s="410"/>
      <c r="SNN75" s="411"/>
      <c r="SNO75" s="412"/>
      <c r="SNP75" s="406"/>
      <c r="SNQ75" s="407"/>
      <c r="SNR75" s="408"/>
      <c r="SNS75" s="409"/>
      <c r="SNT75" s="410"/>
      <c r="SNU75" s="411"/>
      <c r="SNV75" s="412"/>
      <c r="SNW75" s="406"/>
      <c r="SNX75" s="407"/>
      <c r="SNY75" s="408"/>
      <c r="SNZ75" s="409"/>
      <c r="SOA75" s="410"/>
      <c r="SOB75" s="411"/>
      <c r="SOC75" s="412"/>
      <c r="SOD75" s="406"/>
      <c r="SOE75" s="407"/>
      <c r="SOF75" s="408"/>
      <c r="SOG75" s="409"/>
      <c r="SOH75" s="410"/>
      <c r="SOI75" s="411"/>
      <c r="SOJ75" s="412"/>
      <c r="SOK75" s="406"/>
      <c r="SOL75" s="407"/>
      <c r="SOM75" s="408"/>
      <c r="SON75" s="409"/>
      <c r="SOO75" s="410"/>
      <c r="SOP75" s="411"/>
      <c r="SOQ75" s="412"/>
      <c r="SOR75" s="406"/>
      <c r="SOS75" s="407"/>
      <c r="SOT75" s="408"/>
      <c r="SOU75" s="409"/>
      <c r="SOV75" s="410"/>
      <c r="SOW75" s="411"/>
      <c r="SOX75" s="412"/>
      <c r="SOY75" s="406"/>
      <c r="SOZ75" s="407"/>
      <c r="SPA75" s="408"/>
      <c r="SPB75" s="409"/>
      <c r="SPC75" s="410"/>
      <c r="SPD75" s="411"/>
      <c r="SPE75" s="412"/>
      <c r="SPF75" s="406"/>
      <c r="SPG75" s="407"/>
      <c r="SPH75" s="408"/>
      <c r="SPI75" s="409"/>
      <c r="SPJ75" s="410"/>
      <c r="SPK75" s="411"/>
      <c r="SPL75" s="412"/>
      <c r="SPM75" s="406"/>
      <c r="SPN75" s="407"/>
      <c r="SPO75" s="408"/>
      <c r="SPP75" s="409"/>
      <c r="SPQ75" s="410"/>
      <c r="SPR75" s="411"/>
      <c r="SPS75" s="412"/>
      <c r="SPT75" s="406"/>
      <c r="SPU75" s="407"/>
      <c r="SPV75" s="408"/>
      <c r="SPW75" s="409"/>
      <c r="SPX75" s="410"/>
      <c r="SPY75" s="411"/>
      <c r="SPZ75" s="412"/>
      <c r="SQA75" s="406"/>
      <c r="SQB75" s="407"/>
      <c r="SQC75" s="408"/>
      <c r="SQD75" s="409"/>
      <c r="SQE75" s="410"/>
      <c r="SQF75" s="411"/>
      <c r="SQG75" s="412"/>
      <c r="SQH75" s="406"/>
      <c r="SQI75" s="407"/>
      <c r="SQJ75" s="408"/>
      <c r="SQK75" s="409"/>
      <c r="SQL75" s="410"/>
      <c r="SQM75" s="411"/>
      <c r="SQN75" s="412"/>
      <c r="SQO75" s="406"/>
      <c r="SQP75" s="407"/>
      <c r="SQQ75" s="408"/>
      <c r="SQR75" s="409"/>
      <c r="SQS75" s="410"/>
      <c r="SQT75" s="411"/>
      <c r="SQU75" s="412"/>
      <c r="SQV75" s="406"/>
      <c r="SQW75" s="407"/>
      <c r="SQX75" s="408"/>
      <c r="SQY75" s="409"/>
      <c r="SQZ75" s="410"/>
      <c r="SRA75" s="411"/>
      <c r="SRB75" s="412"/>
      <c r="SRC75" s="406"/>
      <c r="SRD75" s="407"/>
      <c r="SRE75" s="408"/>
      <c r="SRF75" s="409"/>
      <c r="SRG75" s="410"/>
      <c r="SRH75" s="411"/>
      <c r="SRI75" s="412"/>
      <c r="SRJ75" s="406"/>
      <c r="SRK75" s="407"/>
      <c r="SRL75" s="408"/>
      <c r="SRM75" s="409"/>
      <c r="SRN75" s="410"/>
      <c r="SRO75" s="411"/>
      <c r="SRP75" s="412"/>
      <c r="SRQ75" s="406"/>
      <c r="SRR75" s="407"/>
      <c r="SRS75" s="408"/>
      <c r="SRT75" s="409"/>
      <c r="SRU75" s="410"/>
      <c r="SRV75" s="411"/>
      <c r="SRW75" s="412"/>
      <c r="SRX75" s="406"/>
      <c r="SRY75" s="407"/>
      <c r="SRZ75" s="408"/>
      <c r="SSA75" s="409"/>
      <c r="SSB75" s="410"/>
      <c r="SSC75" s="411"/>
      <c r="SSD75" s="412"/>
      <c r="SSE75" s="406"/>
      <c r="SSF75" s="407"/>
      <c r="SSG75" s="408"/>
      <c r="SSH75" s="409"/>
      <c r="SSI75" s="410"/>
      <c r="SSJ75" s="411"/>
      <c r="SSK75" s="412"/>
      <c r="SSL75" s="406"/>
      <c r="SSM75" s="407"/>
      <c r="SSN75" s="408"/>
      <c r="SSO75" s="409"/>
      <c r="SSP75" s="410"/>
      <c r="SSQ75" s="411"/>
      <c r="SSR75" s="412"/>
      <c r="SSS75" s="406"/>
      <c r="SST75" s="407"/>
      <c r="SSU75" s="408"/>
      <c r="SSV75" s="409"/>
      <c r="SSW75" s="410"/>
      <c r="SSX75" s="411"/>
      <c r="SSY75" s="412"/>
      <c r="SSZ75" s="406"/>
      <c r="STA75" s="407"/>
      <c r="STB75" s="408"/>
      <c r="STC75" s="409"/>
      <c r="STD75" s="410"/>
      <c r="STE75" s="411"/>
      <c r="STF75" s="412"/>
      <c r="STG75" s="406"/>
      <c r="STH75" s="407"/>
      <c r="STI75" s="408"/>
      <c r="STJ75" s="409"/>
      <c r="STK75" s="410"/>
      <c r="STL75" s="411"/>
      <c r="STM75" s="412"/>
      <c r="STN75" s="406"/>
      <c r="STO75" s="407"/>
      <c r="STP75" s="408"/>
      <c r="STQ75" s="409"/>
      <c r="STR75" s="410"/>
      <c r="STS75" s="411"/>
      <c r="STT75" s="412"/>
      <c r="STU75" s="406"/>
      <c r="STV75" s="407"/>
      <c r="STW75" s="408"/>
      <c r="STX75" s="409"/>
      <c r="STY75" s="410"/>
      <c r="STZ75" s="411"/>
      <c r="SUA75" s="412"/>
      <c r="SUB75" s="406"/>
      <c r="SUC75" s="407"/>
      <c r="SUD75" s="408"/>
      <c r="SUE75" s="409"/>
      <c r="SUF75" s="410"/>
      <c r="SUG75" s="411"/>
      <c r="SUH75" s="412"/>
      <c r="SUI75" s="406"/>
      <c r="SUJ75" s="407"/>
      <c r="SUK75" s="408"/>
      <c r="SUL75" s="409"/>
      <c r="SUM75" s="410"/>
      <c r="SUN75" s="411"/>
      <c r="SUO75" s="412"/>
      <c r="SUP75" s="406"/>
      <c r="SUQ75" s="407"/>
      <c r="SUR75" s="408"/>
      <c r="SUS75" s="409"/>
      <c r="SUT75" s="410"/>
      <c r="SUU75" s="411"/>
      <c r="SUV75" s="412"/>
      <c r="SUW75" s="406"/>
      <c r="SUX75" s="407"/>
      <c r="SUY75" s="408"/>
      <c r="SUZ75" s="409"/>
      <c r="SVA75" s="410"/>
      <c r="SVB75" s="411"/>
      <c r="SVC75" s="412"/>
      <c r="SVD75" s="406"/>
      <c r="SVE75" s="407"/>
      <c r="SVF75" s="408"/>
      <c r="SVG75" s="409"/>
      <c r="SVH75" s="410"/>
      <c r="SVI75" s="411"/>
      <c r="SVJ75" s="412"/>
      <c r="SVK75" s="406"/>
      <c r="SVL75" s="407"/>
      <c r="SVM75" s="408"/>
      <c r="SVN75" s="409"/>
      <c r="SVO75" s="410"/>
      <c r="SVP75" s="411"/>
      <c r="SVQ75" s="412"/>
      <c r="SVR75" s="406"/>
      <c r="SVS75" s="407"/>
      <c r="SVT75" s="408"/>
      <c r="SVU75" s="409"/>
      <c r="SVV75" s="410"/>
      <c r="SVW75" s="411"/>
      <c r="SVX75" s="412"/>
      <c r="SVY75" s="406"/>
      <c r="SVZ75" s="407"/>
      <c r="SWA75" s="408"/>
      <c r="SWB75" s="409"/>
      <c r="SWC75" s="410"/>
      <c r="SWD75" s="411"/>
      <c r="SWE75" s="412"/>
      <c r="SWF75" s="406"/>
      <c r="SWG75" s="407"/>
      <c r="SWH75" s="408"/>
      <c r="SWI75" s="409"/>
      <c r="SWJ75" s="410"/>
      <c r="SWK75" s="411"/>
      <c r="SWL75" s="412"/>
      <c r="SWM75" s="406"/>
      <c r="SWN75" s="407"/>
      <c r="SWO75" s="408"/>
      <c r="SWP75" s="409"/>
      <c r="SWQ75" s="410"/>
      <c r="SWR75" s="411"/>
      <c r="SWS75" s="412"/>
      <c r="SWT75" s="406"/>
      <c r="SWU75" s="407"/>
      <c r="SWV75" s="408"/>
      <c r="SWW75" s="409"/>
      <c r="SWX75" s="410"/>
      <c r="SWY75" s="411"/>
      <c r="SWZ75" s="412"/>
      <c r="SXA75" s="406"/>
      <c r="SXB75" s="407"/>
      <c r="SXC75" s="408"/>
      <c r="SXD75" s="409"/>
      <c r="SXE75" s="410"/>
      <c r="SXF75" s="411"/>
      <c r="SXG75" s="412"/>
      <c r="SXH75" s="406"/>
      <c r="SXI75" s="407"/>
      <c r="SXJ75" s="408"/>
      <c r="SXK75" s="409"/>
      <c r="SXL75" s="410"/>
      <c r="SXM75" s="411"/>
      <c r="SXN75" s="412"/>
      <c r="SXO75" s="406"/>
      <c r="SXP75" s="407"/>
      <c r="SXQ75" s="408"/>
      <c r="SXR75" s="409"/>
      <c r="SXS75" s="410"/>
      <c r="SXT75" s="411"/>
      <c r="SXU75" s="412"/>
      <c r="SXV75" s="406"/>
      <c r="SXW75" s="407"/>
      <c r="SXX75" s="408"/>
      <c r="SXY75" s="409"/>
      <c r="SXZ75" s="410"/>
      <c r="SYA75" s="411"/>
      <c r="SYB75" s="412"/>
      <c r="SYC75" s="406"/>
      <c r="SYD75" s="407"/>
      <c r="SYE75" s="408"/>
      <c r="SYF75" s="409"/>
      <c r="SYG75" s="410"/>
      <c r="SYH75" s="411"/>
      <c r="SYI75" s="412"/>
      <c r="SYJ75" s="406"/>
      <c r="SYK75" s="407"/>
      <c r="SYL75" s="408"/>
      <c r="SYM75" s="409"/>
      <c r="SYN75" s="410"/>
      <c r="SYO75" s="411"/>
      <c r="SYP75" s="412"/>
      <c r="SYQ75" s="406"/>
      <c r="SYR75" s="407"/>
      <c r="SYS75" s="408"/>
      <c r="SYT75" s="409"/>
      <c r="SYU75" s="410"/>
      <c r="SYV75" s="411"/>
      <c r="SYW75" s="412"/>
      <c r="SYX75" s="406"/>
      <c r="SYY75" s="407"/>
      <c r="SYZ75" s="408"/>
      <c r="SZA75" s="409"/>
      <c r="SZB75" s="410"/>
      <c r="SZC75" s="411"/>
      <c r="SZD75" s="412"/>
      <c r="SZE75" s="406"/>
      <c r="SZF75" s="407"/>
      <c r="SZG75" s="408"/>
      <c r="SZH75" s="409"/>
      <c r="SZI75" s="410"/>
      <c r="SZJ75" s="411"/>
      <c r="SZK75" s="412"/>
      <c r="SZL75" s="406"/>
      <c r="SZM75" s="407"/>
      <c r="SZN75" s="408"/>
      <c r="SZO75" s="409"/>
      <c r="SZP75" s="410"/>
      <c r="SZQ75" s="411"/>
      <c r="SZR75" s="412"/>
      <c r="SZS75" s="406"/>
      <c r="SZT75" s="407"/>
      <c r="SZU75" s="408"/>
      <c r="SZV75" s="409"/>
      <c r="SZW75" s="410"/>
      <c r="SZX75" s="411"/>
      <c r="SZY75" s="412"/>
      <c r="SZZ75" s="406"/>
      <c r="TAA75" s="407"/>
      <c r="TAB75" s="408"/>
      <c r="TAC75" s="409"/>
      <c r="TAD75" s="410"/>
      <c r="TAE75" s="411"/>
      <c r="TAF75" s="412"/>
      <c r="TAG75" s="406"/>
      <c r="TAH75" s="407"/>
      <c r="TAI75" s="408"/>
      <c r="TAJ75" s="409"/>
      <c r="TAK75" s="410"/>
      <c r="TAL75" s="411"/>
      <c r="TAM75" s="412"/>
      <c r="TAN75" s="406"/>
      <c r="TAO75" s="407"/>
      <c r="TAP75" s="408"/>
      <c r="TAQ75" s="409"/>
      <c r="TAR75" s="410"/>
      <c r="TAS75" s="411"/>
      <c r="TAT75" s="412"/>
      <c r="TAU75" s="406"/>
      <c r="TAV75" s="407"/>
      <c r="TAW75" s="408"/>
      <c r="TAX75" s="409"/>
      <c r="TAY75" s="410"/>
      <c r="TAZ75" s="411"/>
      <c r="TBA75" s="412"/>
      <c r="TBB75" s="406"/>
      <c r="TBC75" s="407"/>
      <c r="TBD75" s="408"/>
      <c r="TBE75" s="409"/>
      <c r="TBF75" s="410"/>
      <c r="TBG75" s="411"/>
      <c r="TBH75" s="412"/>
      <c r="TBI75" s="406"/>
      <c r="TBJ75" s="407"/>
      <c r="TBK75" s="408"/>
      <c r="TBL75" s="409"/>
      <c r="TBM75" s="410"/>
      <c r="TBN75" s="411"/>
      <c r="TBO75" s="412"/>
      <c r="TBP75" s="406"/>
      <c r="TBQ75" s="407"/>
      <c r="TBR75" s="408"/>
      <c r="TBS75" s="409"/>
      <c r="TBT75" s="410"/>
      <c r="TBU75" s="411"/>
      <c r="TBV75" s="412"/>
      <c r="TBW75" s="406"/>
      <c r="TBX75" s="407"/>
      <c r="TBY75" s="408"/>
      <c r="TBZ75" s="409"/>
      <c r="TCA75" s="410"/>
      <c r="TCB75" s="411"/>
      <c r="TCC75" s="412"/>
      <c r="TCD75" s="406"/>
      <c r="TCE75" s="407"/>
      <c r="TCF75" s="408"/>
      <c r="TCG75" s="409"/>
      <c r="TCH75" s="410"/>
      <c r="TCI75" s="411"/>
      <c r="TCJ75" s="412"/>
      <c r="TCK75" s="406"/>
      <c r="TCL75" s="407"/>
      <c r="TCM75" s="408"/>
      <c r="TCN75" s="409"/>
      <c r="TCO75" s="410"/>
      <c r="TCP75" s="411"/>
      <c r="TCQ75" s="412"/>
      <c r="TCR75" s="406"/>
      <c r="TCS75" s="407"/>
      <c r="TCT75" s="408"/>
      <c r="TCU75" s="409"/>
      <c r="TCV75" s="410"/>
      <c r="TCW75" s="411"/>
      <c r="TCX75" s="412"/>
      <c r="TCY75" s="406"/>
      <c r="TCZ75" s="407"/>
      <c r="TDA75" s="408"/>
      <c r="TDB75" s="409"/>
      <c r="TDC75" s="410"/>
      <c r="TDD75" s="411"/>
      <c r="TDE75" s="412"/>
      <c r="TDF75" s="406"/>
      <c r="TDG75" s="407"/>
      <c r="TDH75" s="408"/>
      <c r="TDI75" s="409"/>
      <c r="TDJ75" s="410"/>
      <c r="TDK75" s="411"/>
      <c r="TDL75" s="412"/>
      <c r="TDM75" s="406"/>
      <c r="TDN75" s="407"/>
      <c r="TDO75" s="408"/>
      <c r="TDP75" s="409"/>
      <c r="TDQ75" s="410"/>
      <c r="TDR75" s="411"/>
      <c r="TDS75" s="412"/>
      <c r="TDT75" s="406"/>
      <c r="TDU75" s="407"/>
      <c r="TDV75" s="408"/>
      <c r="TDW75" s="409"/>
      <c r="TDX75" s="410"/>
      <c r="TDY75" s="411"/>
      <c r="TDZ75" s="412"/>
      <c r="TEA75" s="406"/>
      <c r="TEB75" s="407"/>
      <c r="TEC75" s="408"/>
      <c r="TED75" s="409"/>
      <c r="TEE75" s="410"/>
      <c r="TEF75" s="411"/>
      <c r="TEG75" s="412"/>
      <c r="TEH75" s="406"/>
      <c r="TEI75" s="407"/>
      <c r="TEJ75" s="408"/>
      <c r="TEK75" s="409"/>
      <c r="TEL75" s="410"/>
      <c r="TEM75" s="411"/>
      <c r="TEN75" s="412"/>
      <c r="TEO75" s="406"/>
      <c r="TEP75" s="407"/>
      <c r="TEQ75" s="408"/>
      <c r="TER75" s="409"/>
      <c r="TES75" s="410"/>
      <c r="TET75" s="411"/>
      <c r="TEU75" s="412"/>
      <c r="TEV75" s="406"/>
      <c r="TEW75" s="407"/>
      <c r="TEX75" s="408"/>
      <c r="TEY75" s="409"/>
      <c r="TEZ75" s="410"/>
      <c r="TFA75" s="411"/>
      <c r="TFB75" s="412"/>
      <c r="TFC75" s="406"/>
      <c r="TFD75" s="407"/>
      <c r="TFE75" s="408"/>
      <c r="TFF75" s="409"/>
      <c r="TFG75" s="410"/>
      <c r="TFH75" s="411"/>
      <c r="TFI75" s="412"/>
      <c r="TFJ75" s="406"/>
      <c r="TFK75" s="407"/>
      <c r="TFL75" s="408"/>
      <c r="TFM75" s="409"/>
      <c r="TFN75" s="410"/>
      <c r="TFO75" s="411"/>
      <c r="TFP75" s="412"/>
      <c r="TFQ75" s="406"/>
      <c r="TFR75" s="407"/>
      <c r="TFS75" s="408"/>
      <c r="TFT75" s="409"/>
      <c r="TFU75" s="410"/>
      <c r="TFV75" s="411"/>
      <c r="TFW75" s="412"/>
      <c r="TFX75" s="406"/>
      <c r="TFY75" s="407"/>
      <c r="TFZ75" s="408"/>
      <c r="TGA75" s="409"/>
      <c r="TGB75" s="410"/>
      <c r="TGC75" s="411"/>
      <c r="TGD75" s="412"/>
      <c r="TGE75" s="406"/>
      <c r="TGF75" s="407"/>
      <c r="TGG75" s="408"/>
      <c r="TGH75" s="409"/>
      <c r="TGI75" s="410"/>
      <c r="TGJ75" s="411"/>
      <c r="TGK75" s="412"/>
      <c r="TGL75" s="406"/>
      <c r="TGM75" s="407"/>
      <c r="TGN75" s="408"/>
      <c r="TGO75" s="409"/>
      <c r="TGP75" s="410"/>
      <c r="TGQ75" s="411"/>
      <c r="TGR75" s="412"/>
      <c r="TGS75" s="406"/>
      <c r="TGT75" s="407"/>
      <c r="TGU75" s="408"/>
      <c r="TGV75" s="409"/>
      <c r="TGW75" s="410"/>
      <c r="TGX75" s="411"/>
      <c r="TGY75" s="412"/>
      <c r="TGZ75" s="406"/>
      <c r="THA75" s="407"/>
      <c r="THB75" s="408"/>
      <c r="THC75" s="409"/>
      <c r="THD75" s="410"/>
      <c r="THE75" s="411"/>
      <c r="THF75" s="412"/>
      <c r="THG75" s="406"/>
      <c r="THH75" s="407"/>
      <c r="THI75" s="408"/>
      <c r="THJ75" s="409"/>
      <c r="THK75" s="410"/>
      <c r="THL75" s="411"/>
      <c r="THM75" s="412"/>
      <c r="THN75" s="406"/>
      <c r="THO75" s="407"/>
      <c r="THP75" s="408"/>
      <c r="THQ75" s="409"/>
      <c r="THR75" s="410"/>
      <c r="THS75" s="411"/>
      <c r="THT75" s="412"/>
      <c r="THU75" s="406"/>
      <c r="THV75" s="407"/>
      <c r="THW75" s="408"/>
      <c r="THX75" s="409"/>
      <c r="THY75" s="410"/>
      <c r="THZ75" s="411"/>
      <c r="TIA75" s="412"/>
      <c r="TIB75" s="406"/>
      <c r="TIC75" s="407"/>
      <c r="TID75" s="408"/>
      <c r="TIE75" s="409"/>
      <c r="TIF75" s="410"/>
      <c r="TIG75" s="411"/>
      <c r="TIH75" s="412"/>
      <c r="TII75" s="406"/>
      <c r="TIJ75" s="407"/>
      <c r="TIK75" s="408"/>
      <c r="TIL75" s="409"/>
      <c r="TIM75" s="410"/>
      <c r="TIN75" s="411"/>
      <c r="TIO75" s="412"/>
      <c r="TIP75" s="406"/>
      <c r="TIQ75" s="407"/>
      <c r="TIR75" s="408"/>
      <c r="TIS75" s="409"/>
      <c r="TIT75" s="410"/>
      <c r="TIU75" s="411"/>
      <c r="TIV75" s="412"/>
      <c r="TIW75" s="406"/>
      <c r="TIX75" s="407"/>
      <c r="TIY75" s="408"/>
      <c r="TIZ75" s="409"/>
      <c r="TJA75" s="410"/>
      <c r="TJB75" s="411"/>
      <c r="TJC75" s="412"/>
      <c r="TJD75" s="406"/>
      <c r="TJE75" s="407"/>
      <c r="TJF75" s="408"/>
      <c r="TJG75" s="409"/>
      <c r="TJH75" s="410"/>
      <c r="TJI75" s="411"/>
      <c r="TJJ75" s="412"/>
      <c r="TJK75" s="406"/>
      <c r="TJL75" s="407"/>
      <c r="TJM75" s="408"/>
      <c r="TJN75" s="409"/>
      <c r="TJO75" s="410"/>
      <c r="TJP75" s="411"/>
      <c r="TJQ75" s="412"/>
      <c r="TJR75" s="406"/>
      <c r="TJS75" s="407"/>
      <c r="TJT75" s="408"/>
      <c r="TJU75" s="409"/>
      <c r="TJV75" s="410"/>
      <c r="TJW75" s="411"/>
      <c r="TJX75" s="412"/>
      <c r="TJY75" s="406"/>
      <c r="TJZ75" s="407"/>
      <c r="TKA75" s="408"/>
      <c r="TKB75" s="409"/>
      <c r="TKC75" s="410"/>
      <c r="TKD75" s="411"/>
      <c r="TKE75" s="412"/>
      <c r="TKF75" s="406"/>
      <c r="TKG75" s="407"/>
      <c r="TKH75" s="408"/>
      <c r="TKI75" s="409"/>
      <c r="TKJ75" s="410"/>
      <c r="TKK75" s="411"/>
      <c r="TKL75" s="412"/>
      <c r="TKM75" s="406"/>
      <c r="TKN75" s="407"/>
      <c r="TKO75" s="408"/>
      <c r="TKP75" s="409"/>
      <c r="TKQ75" s="410"/>
      <c r="TKR75" s="411"/>
      <c r="TKS75" s="412"/>
      <c r="TKT75" s="406"/>
      <c r="TKU75" s="407"/>
      <c r="TKV75" s="408"/>
      <c r="TKW75" s="409"/>
      <c r="TKX75" s="410"/>
      <c r="TKY75" s="411"/>
      <c r="TKZ75" s="412"/>
      <c r="TLA75" s="406"/>
      <c r="TLB75" s="407"/>
      <c r="TLC75" s="408"/>
      <c r="TLD75" s="409"/>
      <c r="TLE75" s="410"/>
      <c r="TLF75" s="411"/>
      <c r="TLG75" s="412"/>
      <c r="TLH75" s="406"/>
      <c r="TLI75" s="407"/>
      <c r="TLJ75" s="408"/>
      <c r="TLK75" s="409"/>
      <c r="TLL75" s="410"/>
      <c r="TLM75" s="411"/>
      <c r="TLN75" s="412"/>
      <c r="TLO75" s="406"/>
      <c r="TLP75" s="407"/>
      <c r="TLQ75" s="408"/>
      <c r="TLR75" s="409"/>
      <c r="TLS75" s="410"/>
      <c r="TLT75" s="411"/>
      <c r="TLU75" s="412"/>
      <c r="TLV75" s="406"/>
      <c r="TLW75" s="407"/>
      <c r="TLX75" s="408"/>
      <c r="TLY75" s="409"/>
      <c r="TLZ75" s="410"/>
      <c r="TMA75" s="411"/>
      <c r="TMB75" s="412"/>
      <c r="TMC75" s="406"/>
      <c r="TMD75" s="407"/>
      <c r="TME75" s="408"/>
      <c r="TMF75" s="409"/>
      <c r="TMG75" s="410"/>
      <c r="TMH75" s="411"/>
      <c r="TMI75" s="412"/>
      <c r="TMJ75" s="406"/>
      <c r="TMK75" s="407"/>
      <c r="TML75" s="408"/>
      <c r="TMM75" s="409"/>
      <c r="TMN75" s="410"/>
      <c r="TMO75" s="411"/>
      <c r="TMP75" s="412"/>
      <c r="TMQ75" s="406"/>
      <c r="TMR75" s="407"/>
      <c r="TMS75" s="408"/>
      <c r="TMT75" s="409"/>
      <c r="TMU75" s="410"/>
      <c r="TMV75" s="411"/>
      <c r="TMW75" s="412"/>
      <c r="TMX75" s="406"/>
      <c r="TMY75" s="407"/>
      <c r="TMZ75" s="408"/>
      <c r="TNA75" s="409"/>
      <c r="TNB75" s="410"/>
      <c r="TNC75" s="411"/>
      <c r="TND75" s="412"/>
      <c r="TNE75" s="406"/>
      <c r="TNF75" s="407"/>
      <c r="TNG75" s="408"/>
      <c r="TNH75" s="409"/>
      <c r="TNI75" s="410"/>
      <c r="TNJ75" s="411"/>
      <c r="TNK75" s="412"/>
      <c r="TNL75" s="406"/>
      <c r="TNM75" s="407"/>
      <c r="TNN75" s="408"/>
      <c r="TNO75" s="409"/>
      <c r="TNP75" s="410"/>
      <c r="TNQ75" s="411"/>
      <c r="TNR75" s="412"/>
      <c r="TNS75" s="406"/>
      <c r="TNT75" s="407"/>
      <c r="TNU75" s="408"/>
      <c r="TNV75" s="409"/>
      <c r="TNW75" s="410"/>
      <c r="TNX75" s="411"/>
      <c r="TNY75" s="412"/>
      <c r="TNZ75" s="406"/>
      <c r="TOA75" s="407"/>
      <c r="TOB75" s="408"/>
      <c r="TOC75" s="409"/>
      <c r="TOD75" s="410"/>
      <c r="TOE75" s="411"/>
      <c r="TOF75" s="412"/>
      <c r="TOG75" s="406"/>
      <c r="TOH75" s="407"/>
      <c r="TOI75" s="408"/>
      <c r="TOJ75" s="409"/>
      <c r="TOK75" s="410"/>
      <c r="TOL75" s="411"/>
      <c r="TOM75" s="412"/>
      <c r="TON75" s="406"/>
      <c r="TOO75" s="407"/>
      <c r="TOP75" s="408"/>
      <c r="TOQ75" s="409"/>
      <c r="TOR75" s="410"/>
      <c r="TOS75" s="411"/>
      <c r="TOT75" s="412"/>
      <c r="TOU75" s="406"/>
      <c r="TOV75" s="407"/>
      <c r="TOW75" s="408"/>
      <c r="TOX75" s="409"/>
      <c r="TOY75" s="410"/>
      <c r="TOZ75" s="411"/>
      <c r="TPA75" s="412"/>
      <c r="TPB75" s="406"/>
      <c r="TPC75" s="407"/>
      <c r="TPD75" s="408"/>
      <c r="TPE75" s="409"/>
      <c r="TPF75" s="410"/>
      <c r="TPG75" s="411"/>
      <c r="TPH75" s="412"/>
      <c r="TPI75" s="406"/>
      <c r="TPJ75" s="407"/>
      <c r="TPK75" s="408"/>
      <c r="TPL75" s="409"/>
      <c r="TPM75" s="410"/>
      <c r="TPN75" s="411"/>
      <c r="TPO75" s="412"/>
      <c r="TPP75" s="406"/>
      <c r="TPQ75" s="407"/>
      <c r="TPR75" s="408"/>
      <c r="TPS75" s="409"/>
      <c r="TPT75" s="410"/>
      <c r="TPU75" s="411"/>
      <c r="TPV75" s="412"/>
      <c r="TPW75" s="406"/>
      <c r="TPX75" s="407"/>
      <c r="TPY75" s="408"/>
      <c r="TPZ75" s="409"/>
      <c r="TQA75" s="410"/>
      <c r="TQB75" s="411"/>
      <c r="TQC75" s="412"/>
      <c r="TQD75" s="406"/>
      <c r="TQE75" s="407"/>
      <c r="TQF75" s="408"/>
      <c r="TQG75" s="409"/>
      <c r="TQH75" s="410"/>
      <c r="TQI75" s="411"/>
      <c r="TQJ75" s="412"/>
      <c r="TQK75" s="406"/>
      <c r="TQL75" s="407"/>
      <c r="TQM75" s="408"/>
      <c r="TQN75" s="409"/>
      <c r="TQO75" s="410"/>
      <c r="TQP75" s="411"/>
      <c r="TQQ75" s="412"/>
      <c r="TQR75" s="406"/>
      <c r="TQS75" s="407"/>
      <c r="TQT75" s="408"/>
      <c r="TQU75" s="409"/>
      <c r="TQV75" s="410"/>
      <c r="TQW75" s="411"/>
      <c r="TQX75" s="412"/>
      <c r="TQY75" s="406"/>
      <c r="TQZ75" s="407"/>
      <c r="TRA75" s="408"/>
      <c r="TRB75" s="409"/>
      <c r="TRC75" s="410"/>
      <c r="TRD75" s="411"/>
      <c r="TRE75" s="412"/>
      <c r="TRF75" s="406"/>
      <c r="TRG75" s="407"/>
      <c r="TRH75" s="408"/>
      <c r="TRI75" s="409"/>
      <c r="TRJ75" s="410"/>
      <c r="TRK75" s="411"/>
      <c r="TRL75" s="412"/>
      <c r="TRM75" s="406"/>
      <c r="TRN75" s="407"/>
      <c r="TRO75" s="408"/>
      <c r="TRP75" s="409"/>
      <c r="TRQ75" s="410"/>
      <c r="TRR75" s="411"/>
      <c r="TRS75" s="412"/>
      <c r="TRT75" s="406"/>
      <c r="TRU75" s="407"/>
      <c r="TRV75" s="408"/>
      <c r="TRW75" s="409"/>
      <c r="TRX75" s="410"/>
      <c r="TRY75" s="411"/>
      <c r="TRZ75" s="412"/>
      <c r="TSA75" s="406"/>
      <c r="TSB75" s="407"/>
      <c r="TSC75" s="408"/>
      <c r="TSD75" s="409"/>
      <c r="TSE75" s="410"/>
      <c r="TSF75" s="411"/>
      <c r="TSG75" s="412"/>
      <c r="TSH75" s="406"/>
      <c r="TSI75" s="407"/>
      <c r="TSJ75" s="408"/>
      <c r="TSK75" s="409"/>
      <c r="TSL75" s="410"/>
      <c r="TSM75" s="411"/>
      <c r="TSN75" s="412"/>
      <c r="TSO75" s="406"/>
      <c r="TSP75" s="407"/>
      <c r="TSQ75" s="408"/>
      <c r="TSR75" s="409"/>
      <c r="TSS75" s="410"/>
      <c r="TST75" s="411"/>
      <c r="TSU75" s="412"/>
      <c r="TSV75" s="406"/>
      <c r="TSW75" s="407"/>
      <c r="TSX75" s="408"/>
      <c r="TSY75" s="409"/>
      <c r="TSZ75" s="410"/>
      <c r="TTA75" s="411"/>
      <c r="TTB75" s="412"/>
      <c r="TTC75" s="406"/>
      <c r="TTD75" s="407"/>
      <c r="TTE75" s="408"/>
      <c r="TTF75" s="409"/>
      <c r="TTG75" s="410"/>
      <c r="TTH75" s="411"/>
      <c r="TTI75" s="412"/>
      <c r="TTJ75" s="406"/>
      <c r="TTK75" s="407"/>
      <c r="TTL75" s="408"/>
      <c r="TTM75" s="409"/>
      <c r="TTN75" s="410"/>
      <c r="TTO75" s="411"/>
      <c r="TTP75" s="412"/>
      <c r="TTQ75" s="406"/>
      <c r="TTR75" s="407"/>
      <c r="TTS75" s="408"/>
      <c r="TTT75" s="409"/>
      <c r="TTU75" s="410"/>
      <c r="TTV75" s="411"/>
      <c r="TTW75" s="412"/>
      <c r="TTX75" s="406"/>
      <c r="TTY75" s="407"/>
      <c r="TTZ75" s="408"/>
      <c r="TUA75" s="409"/>
      <c r="TUB75" s="410"/>
      <c r="TUC75" s="411"/>
      <c r="TUD75" s="412"/>
      <c r="TUE75" s="406"/>
      <c r="TUF75" s="407"/>
      <c r="TUG75" s="408"/>
      <c r="TUH75" s="409"/>
      <c r="TUI75" s="410"/>
      <c r="TUJ75" s="411"/>
      <c r="TUK75" s="412"/>
      <c r="TUL75" s="406"/>
      <c r="TUM75" s="407"/>
      <c r="TUN75" s="408"/>
      <c r="TUO75" s="409"/>
      <c r="TUP75" s="410"/>
      <c r="TUQ75" s="411"/>
      <c r="TUR75" s="412"/>
      <c r="TUS75" s="406"/>
      <c r="TUT75" s="407"/>
      <c r="TUU75" s="408"/>
      <c r="TUV75" s="409"/>
      <c r="TUW75" s="410"/>
      <c r="TUX75" s="411"/>
      <c r="TUY75" s="412"/>
      <c r="TUZ75" s="406"/>
      <c r="TVA75" s="407"/>
      <c r="TVB75" s="408"/>
      <c r="TVC75" s="409"/>
      <c r="TVD75" s="410"/>
      <c r="TVE75" s="411"/>
      <c r="TVF75" s="412"/>
      <c r="TVG75" s="406"/>
      <c r="TVH75" s="407"/>
      <c r="TVI75" s="408"/>
      <c r="TVJ75" s="409"/>
      <c r="TVK75" s="410"/>
      <c r="TVL75" s="411"/>
      <c r="TVM75" s="412"/>
      <c r="TVN75" s="406"/>
      <c r="TVO75" s="407"/>
      <c r="TVP75" s="408"/>
      <c r="TVQ75" s="409"/>
      <c r="TVR75" s="410"/>
      <c r="TVS75" s="411"/>
      <c r="TVT75" s="412"/>
      <c r="TVU75" s="406"/>
      <c r="TVV75" s="407"/>
      <c r="TVW75" s="408"/>
      <c r="TVX75" s="409"/>
      <c r="TVY75" s="410"/>
      <c r="TVZ75" s="411"/>
      <c r="TWA75" s="412"/>
      <c r="TWB75" s="406"/>
      <c r="TWC75" s="407"/>
      <c r="TWD75" s="408"/>
      <c r="TWE75" s="409"/>
      <c r="TWF75" s="410"/>
      <c r="TWG75" s="411"/>
      <c r="TWH75" s="412"/>
      <c r="TWI75" s="406"/>
      <c r="TWJ75" s="407"/>
      <c r="TWK75" s="408"/>
      <c r="TWL75" s="409"/>
      <c r="TWM75" s="410"/>
      <c r="TWN75" s="411"/>
      <c r="TWO75" s="412"/>
      <c r="TWP75" s="406"/>
      <c r="TWQ75" s="407"/>
      <c r="TWR75" s="408"/>
      <c r="TWS75" s="409"/>
      <c r="TWT75" s="410"/>
      <c r="TWU75" s="411"/>
      <c r="TWV75" s="412"/>
      <c r="TWW75" s="406"/>
      <c r="TWX75" s="407"/>
      <c r="TWY75" s="408"/>
      <c r="TWZ75" s="409"/>
      <c r="TXA75" s="410"/>
      <c r="TXB75" s="411"/>
      <c r="TXC75" s="412"/>
      <c r="TXD75" s="406"/>
      <c r="TXE75" s="407"/>
      <c r="TXF75" s="408"/>
      <c r="TXG75" s="409"/>
      <c r="TXH75" s="410"/>
      <c r="TXI75" s="411"/>
      <c r="TXJ75" s="412"/>
      <c r="TXK75" s="406"/>
      <c r="TXL75" s="407"/>
      <c r="TXM75" s="408"/>
      <c r="TXN75" s="409"/>
      <c r="TXO75" s="410"/>
      <c r="TXP75" s="411"/>
      <c r="TXQ75" s="412"/>
      <c r="TXR75" s="406"/>
      <c r="TXS75" s="407"/>
      <c r="TXT75" s="408"/>
      <c r="TXU75" s="409"/>
      <c r="TXV75" s="410"/>
      <c r="TXW75" s="411"/>
      <c r="TXX75" s="412"/>
      <c r="TXY75" s="406"/>
      <c r="TXZ75" s="407"/>
      <c r="TYA75" s="408"/>
      <c r="TYB75" s="409"/>
      <c r="TYC75" s="410"/>
      <c r="TYD75" s="411"/>
      <c r="TYE75" s="412"/>
      <c r="TYF75" s="406"/>
      <c r="TYG75" s="407"/>
      <c r="TYH75" s="408"/>
      <c r="TYI75" s="409"/>
      <c r="TYJ75" s="410"/>
      <c r="TYK75" s="411"/>
      <c r="TYL75" s="412"/>
      <c r="TYM75" s="406"/>
      <c r="TYN75" s="407"/>
      <c r="TYO75" s="408"/>
      <c r="TYP75" s="409"/>
      <c r="TYQ75" s="410"/>
      <c r="TYR75" s="411"/>
      <c r="TYS75" s="412"/>
      <c r="TYT75" s="406"/>
      <c r="TYU75" s="407"/>
      <c r="TYV75" s="408"/>
      <c r="TYW75" s="409"/>
      <c r="TYX75" s="410"/>
      <c r="TYY75" s="411"/>
      <c r="TYZ75" s="412"/>
      <c r="TZA75" s="406"/>
      <c r="TZB75" s="407"/>
      <c r="TZC75" s="408"/>
      <c r="TZD75" s="409"/>
      <c r="TZE75" s="410"/>
      <c r="TZF75" s="411"/>
      <c r="TZG75" s="412"/>
      <c r="TZH75" s="406"/>
      <c r="TZI75" s="407"/>
      <c r="TZJ75" s="408"/>
      <c r="TZK75" s="409"/>
      <c r="TZL75" s="410"/>
      <c r="TZM75" s="411"/>
      <c r="TZN75" s="412"/>
      <c r="TZO75" s="406"/>
      <c r="TZP75" s="407"/>
      <c r="TZQ75" s="408"/>
      <c r="TZR75" s="409"/>
      <c r="TZS75" s="410"/>
      <c r="TZT75" s="411"/>
      <c r="TZU75" s="412"/>
      <c r="TZV75" s="406"/>
      <c r="TZW75" s="407"/>
      <c r="TZX75" s="408"/>
      <c r="TZY75" s="409"/>
      <c r="TZZ75" s="410"/>
      <c r="UAA75" s="411"/>
      <c r="UAB75" s="412"/>
      <c r="UAC75" s="406"/>
      <c r="UAD75" s="407"/>
      <c r="UAE75" s="408"/>
      <c r="UAF75" s="409"/>
      <c r="UAG75" s="410"/>
      <c r="UAH75" s="411"/>
      <c r="UAI75" s="412"/>
      <c r="UAJ75" s="406"/>
      <c r="UAK75" s="407"/>
      <c r="UAL75" s="408"/>
      <c r="UAM75" s="409"/>
      <c r="UAN75" s="410"/>
      <c r="UAO75" s="411"/>
      <c r="UAP75" s="412"/>
      <c r="UAQ75" s="406"/>
      <c r="UAR75" s="407"/>
      <c r="UAS75" s="408"/>
      <c r="UAT75" s="409"/>
      <c r="UAU75" s="410"/>
      <c r="UAV75" s="411"/>
      <c r="UAW75" s="412"/>
      <c r="UAX75" s="406"/>
      <c r="UAY75" s="407"/>
      <c r="UAZ75" s="408"/>
      <c r="UBA75" s="409"/>
      <c r="UBB75" s="410"/>
      <c r="UBC75" s="411"/>
      <c r="UBD75" s="412"/>
      <c r="UBE75" s="406"/>
      <c r="UBF75" s="407"/>
      <c r="UBG75" s="408"/>
      <c r="UBH75" s="409"/>
      <c r="UBI75" s="410"/>
      <c r="UBJ75" s="411"/>
      <c r="UBK75" s="412"/>
      <c r="UBL75" s="406"/>
      <c r="UBM75" s="407"/>
      <c r="UBN75" s="408"/>
      <c r="UBO75" s="409"/>
      <c r="UBP75" s="410"/>
      <c r="UBQ75" s="411"/>
      <c r="UBR75" s="412"/>
      <c r="UBS75" s="406"/>
      <c r="UBT75" s="407"/>
      <c r="UBU75" s="408"/>
      <c r="UBV75" s="409"/>
      <c r="UBW75" s="410"/>
      <c r="UBX75" s="411"/>
      <c r="UBY75" s="412"/>
      <c r="UBZ75" s="406"/>
      <c r="UCA75" s="407"/>
      <c r="UCB75" s="408"/>
      <c r="UCC75" s="409"/>
      <c r="UCD75" s="410"/>
      <c r="UCE75" s="411"/>
      <c r="UCF75" s="412"/>
      <c r="UCG75" s="406"/>
      <c r="UCH75" s="407"/>
      <c r="UCI75" s="408"/>
      <c r="UCJ75" s="409"/>
      <c r="UCK75" s="410"/>
      <c r="UCL75" s="411"/>
      <c r="UCM75" s="412"/>
      <c r="UCN75" s="406"/>
      <c r="UCO75" s="407"/>
      <c r="UCP75" s="408"/>
      <c r="UCQ75" s="409"/>
      <c r="UCR75" s="410"/>
      <c r="UCS75" s="411"/>
      <c r="UCT75" s="412"/>
      <c r="UCU75" s="406"/>
      <c r="UCV75" s="407"/>
      <c r="UCW75" s="408"/>
      <c r="UCX75" s="409"/>
      <c r="UCY75" s="410"/>
      <c r="UCZ75" s="411"/>
      <c r="UDA75" s="412"/>
      <c r="UDB75" s="406"/>
      <c r="UDC75" s="407"/>
      <c r="UDD75" s="408"/>
      <c r="UDE75" s="409"/>
      <c r="UDF75" s="410"/>
      <c r="UDG75" s="411"/>
      <c r="UDH75" s="412"/>
      <c r="UDI75" s="406"/>
      <c r="UDJ75" s="407"/>
      <c r="UDK75" s="408"/>
      <c r="UDL75" s="409"/>
      <c r="UDM75" s="410"/>
      <c r="UDN75" s="411"/>
      <c r="UDO75" s="412"/>
      <c r="UDP75" s="406"/>
      <c r="UDQ75" s="407"/>
      <c r="UDR75" s="408"/>
      <c r="UDS75" s="409"/>
      <c r="UDT75" s="410"/>
      <c r="UDU75" s="411"/>
      <c r="UDV75" s="412"/>
      <c r="UDW75" s="406"/>
      <c r="UDX75" s="407"/>
      <c r="UDY75" s="408"/>
      <c r="UDZ75" s="409"/>
      <c r="UEA75" s="410"/>
      <c r="UEB75" s="411"/>
      <c r="UEC75" s="412"/>
      <c r="UED75" s="406"/>
      <c r="UEE75" s="407"/>
      <c r="UEF75" s="408"/>
      <c r="UEG75" s="409"/>
      <c r="UEH75" s="410"/>
      <c r="UEI75" s="411"/>
      <c r="UEJ75" s="412"/>
      <c r="UEK75" s="406"/>
      <c r="UEL75" s="407"/>
      <c r="UEM75" s="408"/>
      <c r="UEN75" s="409"/>
      <c r="UEO75" s="410"/>
      <c r="UEP75" s="411"/>
      <c r="UEQ75" s="412"/>
      <c r="UER75" s="406"/>
      <c r="UES75" s="407"/>
      <c r="UET75" s="408"/>
      <c r="UEU75" s="409"/>
      <c r="UEV75" s="410"/>
      <c r="UEW75" s="411"/>
      <c r="UEX75" s="412"/>
      <c r="UEY75" s="406"/>
      <c r="UEZ75" s="407"/>
      <c r="UFA75" s="408"/>
      <c r="UFB75" s="409"/>
      <c r="UFC75" s="410"/>
      <c r="UFD75" s="411"/>
      <c r="UFE75" s="412"/>
      <c r="UFF75" s="406"/>
      <c r="UFG75" s="407"/>
      <c r="UFH75" s="408"/>
      <c r="UFI75" s="409"/>
      <c r="UFJ75" s="410"/>
      <c r="UFK75" s="411"/>
      <c r="UFL75" s="412"/>
      <c r="UFM75" s="406"/>
      <c r="UFN75" s="407"/>
      <c r="UFO75" s="408"/>
      <c r="UFP75" s="409"/>
      <c r="UFQ75" s="410"/>
      <c r="UFR75" s="411"/>
      <c r="UFS75" s="412"/>
      <c r="UFT75" s="406"/>
      <c r="UFU75" s="407"/>
      <c r="UFV75" s="408"/>
      <c r="UFW75" s="409"/>
      <c r="UFX75" s="410"/>
      <c r="UFY75" s="411"/>
      <c r="UFZ75" s="412"/>
      <c r="UGA75" s="406"/>
      <c r="UGB75" s="407"/>
      <c r="UGC75" s="408"/>
      <c r="UGD75" s="409"/>
      <c r="UGE75" s="410"/>
      <c r="UGF75" s="411"/>
      <c r="UGG75" s="412"/>
      <c r="UGH75" s="406"/>
      <c r="UGI75" s="407"/>
      <c r="UGJ75" s="408"/>
      <c r="UGK75" s="409"/>
      <c r="UGL75" s="410"/>
      <c r="UGM75" s="411"/>
      <c r="UGN75" s="412"/>
      <c r="UGO75" s="406"/>
      <c r="UGP75" s="407"/>
      <c r="UGQ75" s="408"/>
      <c r="UGR75" s="409"/>
      <c r="UGS75" s="410"/>
      <c r="UGT75" s="411"/>
      <c r="UGU75" s="412"/>
      <c r="UGV75" s="406"/>
      <c r="UGW75" s="407"/>
      <c r="UGX75" s="408"/>
      <c r="UGY75" s="409"/>
      <c r="UGZ75" s="410"/>
      <c r="UHA75" s="411"/>
      <c r="UHB75" s="412"/>
      <c r="UHC75" s="406"/>
      <c r="UHD75" s="407"/>
      <c r="UHE75" s="408"/>
      <c r="UHF75" s="409"/>
      <c r="UHG75" s="410"/>
      <c r="UHH75" s="411"/>
      <c r="UHI75" s="412"/>
      <c r="UHJ75" s="406"/>
      <c r="UHK75" s="407"/>
      <c r="UHL75" s="408"/>
      <c r="UHM75" s="409"/>
      <c r="UHN75" s="410"/>
      <c r="UHO75" s="411"/>
      <c r="UHP75" s="412"/>
      <c r="UHQ75" s="406"/>
      <c r="UHR75" s="407"/>
      <c r="UHS75" s="408"/>
      <c r="UHT75" s="409"/>
      <c r="UHU75" s="410"/>
      <c r="UHV75" s="411"/>
      <c r="UHW75" s="412"/>
      <c r="UHX75" s="406"/>
      <c r="UHY75" s="407"/>
      <c r="UHZ75" s="408"/>
      <c r="UIA75" s="409"/>
      <c r="UIB75" s="410"/>
      <c r="UIC75" s="411"/>
      <c r="UID75" s="412"/>
      <c r="UIE75" s="406"/>
      <c r="UIF75" s="407"/>
      <c r="UIG75" s="408"/>
      <c r="UIH75" s="409"/>
      <c r="UII75" s="410"/>
      <c r="UIJ75" s="411"/>
      <c r="UIK75" s="412"/>
      <c r="UIL75" s="406"/>
      <c r="UIM75" s="407"/>
      <c r="UIN75" s="408"/>
      <c r="UIO75" s="409"/>
      <c r="UIP75" s="410"/>
      <c r="UIQ75" s="411"/>
      <c r="UIR75" s="412"/>
      <c r="UIS75" s="406"/>
      <c r="UIT75" s="407"/>
      <c r="UIU75" s="408"/>
      <c r="UIV75" s="409"/>
      <c r="UIW75" s="410"/>
      <c r="UIX75" s="411"/>
      <c r="UIY75" s="412"/>
      <c r="UIZ75" s="406"/>
      <c r="UJA75" s="407"/>
      <c r="UJB75" s="408"/>
      <c r="UJC75" s="409"/>
      <c r="UJD75" s="410"/>
      <c r="UJE75" s="411"/>
      <c r="UJF75" s="412"/>
      <c r="UJG75" s="406"/>
      <c r="UJH75" s="407"/>
      <c r="UJI75" s="408"/>
      <c r="UJJ75" s="409"/>
      <c r="UJK75" s="410"/>
      <c r="UJL75" s="411"/>
      <c r="UJM75" s="412"/>
      <c r="UJN75" s="406"/>
      <c r="UJO75" s="407"/>
      <c r="UJP75" s="408"/>
      <c r="UJQ75" s="409"/>
      <c r="UJR75" s="410"/>
      <c r="UJS75" s="411"/>
      <c r="UJT75" s="412"/>
      <c r="UJU75" s="406"/>
      <c r="UJV75" s="407"/>
      <c r="UJW75" s="408"/>
      <c r="UJX75" s="409"/>
      <c r="UJY75" s="410"/>
      <c r="UJZ75" s="411"/>
      <c r="UKA75" s="412"/>
      <c r="UKB75" s="406"/>
      <c r="UKC75" s="407"/>
      <c r="UKD75" s="408"/>
      <c r="UKE75" s="409"/>
      <c r="UKF75" s="410"/>
      <c r="UKG75" s="411"/>
      <c r="UKH75" s="412"/>
      <c r="UKI75" s="406"/>
      <c r="UKJ75" s="407"/>
      <c r="UKK75" s="408"/>
      <c r="UKL75" s="409"/>
      <c r="UKM75" s="410"/>
      <c r="UKN75" s="411"/>
      <c r="UKO75" s="412"/>
      <c r="UKP75" s="406"/>
      <c r="UKQ75" s="407"/>
      <c r="UKR75" s="408"/>
      <c r="UKS75" s="409"/>
      <c r="UKT75" s="410"/>
      <c r="UKU75" s="411"/>
      <c r="UKV75" s="412"/>
      <c r="UKW75" s="406"/>
      <c r="UKX75" s="407"/>
      <c r="UKY75" s="408"/>
      <c r="UKZ75" s="409"/>
      <c r="ULA75" s="410"/>
      <c r="ULB75" s="411"/>
      <c r="ULC75" s="412"/>
      <c r="ULD75" s="406"/>
      <c r="ULE75" s="407"/>
      <c r="ULF75" s="408"/>
      <c r="ULG75" s="409"/>
      <c r="ULH75" s="410"/>
      <c r="ULI75" s="411"/>
      <c r="ULJ75" s="412"/>
      <c r="ULK75" s="406"/>
      <c r="ULL75" s="407"/>
      <c r="ULM75" s="408"/>
      <c r="ULN75" s="409"/>
      <c r="ULO75" s="410"/>
      <c r="ULP75" s="411"/>
      <c r="ULQ75" s="412"/>
      <c r="ULR75" s="406"/>
      <c r="ULS75" s="407"/>
      <c r="ULT75" s="408"/>
      <c r="ULU75" s="409"/>
      <c r="ULV75" s="410"/>
      <c r="ULW75" s="411"/>
      <c r="ULX75" s="412"/>
      <c r="ULY75" s="406"/>
      <c r="ULZ75" s="407"/>
      <c r="UMA75" s="408"/>
      <c r="UMB75" s="409"/>
      <c r="UMC75" s="410"/>
      <c r="UMD75" s="411"/>
      <c r="UME75" s="412"/>
      <c r="UMF75" s="406"/>
      <c r="UMG75" s="407"/>
      <c r="UMH75" s="408"/>
      <c r="UMI75" s="409"/>
      <c r="UMJ75" s="410"/>
      <c r="UMK75" s="411"/>
      <c r="UML75" s="412"/>
      <c r="UMM75" s="406"/>
      <c r="UMN75" s="407"/>
      <c r="UMO75" s="408"/>
      <c r="UMP75" s="409"/>
      <c r="UMQ75" s="410"/>
      <c r="UMR75" s="411"/>
      <c r="UMS75" s="412"/>
      <c r="UMT75" s="406"/>
      <c r="UMU75" s="407"/>
      <c r="UMV75" s="408"/>
      <c r="UMW75" s="409"/>
      <c r="UMX75" s="410"/>
      <c r="UMY75" s="411"/>
      <c r="UMZ75" s="412"/>
      <c r="UNA75" s="406"/>
      <c r="UNB75" s="407"/>
      <c r="UNC75" s="408"/>
      <c r="UND75" s="409"/>
      <c r="UNE75" s="410"/>
      <c r="UNF75" s="411"/>
      <c r="UNG75" s="412"/>
      <c r="UNH75" s="406"/>
      <c r="UNI75" s="407"/>
      <c r="UNJ75" s="408"/>
      <c r="UNK75" s="409"/>
      <c r="UNL75" s="410"/>
      <c r="UNM75" s="411"/>
      <c r="UNN75" s="412"/>
      <c r="UNO75" s="406"/>
      <c r="UNP75" s="407"/>
      <c r="UNQ75" s="408"/>
      <c r="UNR75" s="409"/>
      <c r="UNS75" s="410"/>
      <c r="UNT75" s="411"/>
      <c r="UNU75" s="412"/>
      <c r="UNV75" s="406"/>
      <c r="UNW75" s="407"/>
      <c r="UNX75" s="408"/>
      <c r="UNY75" s="409"/>
      <c r="UNZ75" s="410"/>
      <c r="UOA75" s="411"/>
      <c r="UOB75" s="412"/>
      <c r="UOC75" s="406"/>
      <c r="UOD75" s="407"/>
      <c r="UOE75" s="408"/>
      <c r="UOF75" s="409"/>
      <c r="UOG75" s="410"/>
      <c r="UOH75" s="411"/>
      <c r="UOI75" s="412"/>
      <c r="UOJ75" s="406"/>
      <c r="UOK75" s="407"/>
      <c r="UOL75" s="408"/>
      <c r="UOM75" s="409"/>
      <c r="UON75" s="410"/>
      <c r="UOO75" s="411"/>
      <c r="UOP75" s="412"/>
      <c r="UOQ75" s="406"/>
      <c r="UOR75" s="407"/>
      <c r="UOS75" s="408"/>
      <c r="UOT75" s="409"/>
      <c r="UOU75" s="410"/>
      <c r="UOV75" s="411"/>
      <c r="UOW75" s="412"/>
      <c r="UOX75" s="406"/>
      <c r="UOY75" s="407"/>
      <c r="UOZ75" s="408"/>
      <c r="UPA75" s="409"/>
      <c r="UPB75" s="410"/>
      <c r="UPC75" s="411"/>
      <c r="UPD75" s="412"/>
      <c r="UPE75" s="406"/>
      <c r="UPF75" s="407"/>
      <c r="UPG75" s="408"/>
      <c r="UPH75" s="409"/>
      <c r="UPI75" s="410"/>
      <c r="UPJ75" s="411"/>
      <c r="UPK75" s="412"/>
      <c r="UPL75" s="406"/>
      <c r="UPM75" s="407"/>
      <c r="UPN75" s="408"/>
      <c r="UPO75" s="409"/>
      <c r="UPP75" s="410"/>
      <c r="UPQ75" s="411"/>
      <c r="UPR75" s="412"/>
      <c r="UPS75" s="406"/>
      <c r="UPT75" s="407"/>
      <c r="UPU75" s="408"/>
      <c r="UPV75" s="409"/>
      <c r="UPW75" s="410"/>
      <c r="UPX75" s="411"/>
      <c r="UPY75" s="412"/>
      <c r="UPZ75" s="406"/>
      <c r="UQA75" s="407"/>
      <c r="UQB75" s="408"/>
      <c r="UQC75" s="409"/>
      <c r="UQD75" s="410"/>
      <c r="UQE75" s="411"/>
      <c r="UQF75" s="412"/>
      <c r="UQG75" s="406"/>
      <c r="UQH75" s="407"/>
      <c r="UQI75" s="408"/>
      <c r="UQJ75" s="409"/>
      <c r="UQK75" s="410"/>
      <c r="UQL75" s="411"/>
      <c r="UQM75" s="412"/>
      <c r="UQN75" s="406"/>
      <c r="UQO75" s="407"/>
      <c r="UQP75" s="408"/>
      <c r="UQQ75" s="409"/>
      <c r="UQR75" s="410"/>
      <c r="UQS75" s="411"/>
      <c r="UQT75" s="412"/>
      <c r="UQU75" s="406"/>
      <c r="UQV75" s="407"/>
      <c r="UQW75" s="408"/>
      <c r="UQX75" s="409"/>
      <c r="UQY75" s="410"/>
      <c r="UQZ75" s="411"/>
      <c r="URA75" s="412"/>
      <c r="URB75" s="406"/>
      <c r="URC75" s="407"/>
      <c r="URD75" s="408"/>
      <c r="URE75" s="409"/>
      <c r="URF75" s="410"/>
      <c r="URG75" s="411"/>
      <c r="URH75" s="412"/>
      <c r="URI75" s="406"/>
      <c r="URJ75" s="407"/>
      <c r="URK75" s="408"/>
      <c r="URL75" s="409"/>
      <c r="URM75" s="410"/>
      <c r="URN75" s="411"/>
      <c r="URO75" s="412"/>
      <c r="URP75" s="406"/>
      <c r="URQ75" s="407"/>
      <c r="URR75" s="408"/>
      <c r="URS75" s="409"/>
      <c r="URT75" s="410"/>
      <c r="URU75" s="411"/>
      <c r="URV75" s="412"/>
      <c r="URW75" s="406"/>
      <c r="URX75" s="407"/>
      <c r="URY75" s="408"/>
      <c r="URZ75" s="409"/>
      <c r="USA75" s="410"/>
      <c r="USB75" s="411"/>
      <c r="USC75" s="412"/>
      <c r="USD75" s="406"/>
      <c r="USE75" s="407"/>
      <c r="USF75" s="408"/>
      <c r="USG75" s="409"/>
      <c r="USH75" s="410"/>
      <c r="USI75" s="411"/>
      <c r="USJ75" s="412"/>
      <c r="USK75" s="406"/>
      <c r="USL75" s="407"/>
      <c r="USM75" s="408"/>
      <c r="USN75" s="409"/>
      <c r="USO75" s="410"/>
      <c r="USP75" s="411"/>
      <c r="USQ75" s="412"/>
      <c r="USR75" s="406"/>
      <c r="USS75" s="407"/>
      <c r="UST75" s="408"/>
      <c r="USU75" s="409"/>
      <c r="USV75" s="410"/>
      <c r="USW75" s="411"/>
      <c r="USX75" s="412"/>
      <c r="USY75" s="406"/>
      <c r="USZ75" s="407"/>
      <c r="UTA75" s="408"/>
      <c r="UTB75" s="409"/>
      <c r="UTC75" s="410"/>
      <c r="UTD75" s="411"/>
      <c r="UTE75" s="412"/>
      <c r="UTF75" s="406"/>
      <c r="UTG75" s="407"/>
      <c r="UTH75" s="408"/>
      <c r="UTI75" s="409"/>
      <c r="UTJ75" s="410"/>
      <c r="UTK75" s="411"/>
      <c r="UTL75" s="412"/>
      <c r="UTM75" s="406"/>
      <c r="UTN75" s="407"/>
      <c r="UTO75" s="408"/>
      <c r="UTP75" s="409"/>
      <c r="UTQ75" s="410"/>
      <c r="UTR75" s="411"/>
      <c r="UTS75" s="412"/>
      <c r="UTT75" s="406"/>
      <c r="UTU75" s="407"/>
      <c r="UTV75" s="408"/>
      <c r="UTW75" s="409"/>
      <c r="UTX75" s="410"/>
      <c r="UTY75" s="411"/>
      <c r="UTZ75" s="412"/>
      <c r="UUA75" s="406"/>
      <c r="UUB75" s="407"/>
      <c r="UUC75" s="408"/>
      <c r="UUD75" s="409"/>
      <c r="UUE75" s="410"/>
      <c r="UUF75" s="411"/>
      <c r="UUG75" s="412"/>
      <c r="UUH75" s="406"/>
      <c r="UUI75" s="407"/>
      <c r="UUJ75" s="408"/>
      <c r="UUK75" s="409"/>
      <c r="UUL75" s="410"/>
      <c r="UUM75" s="411"/>
      <c r="UUN75" s="412"/>
      <c r="UUO75" s="406"/>
      <c r="UUP75" s="407"/>
      <c r="UUQ75" s="408"/>
      <c r="UUR75" s="409"/>
      <c r="UUS75" s="410"/>
      <c r="UUT75" s="411"/>
      <c r="UUU75" s="412"/>
      <c r="UUV75" s="406"/>
      <c r="UUW75" s="407"/>
      <c r="UUX75" s="408"/>
      <c r="UUY75" s="409"/>
      <c r="UUZ75" s="410"/>
      <c r="UVA75" s="411"/>
      <c r="UVB75" s="412"/>
      <c r="UVC75" s="406"/>
      <c r="UVD75" s="407"/>
      <c r="UVE75" s="408"/>
      <c r="UVF75" s="409"/>
      <c r="UVG75" s="410"/>
      <c r="UVH75" s="411"/>
      <c r="UVI75" s="412"/>
      <c r="UVJ75" s="406"/>
      <c r="UVK75" s="407"/>
      <c r="UVL75" s="408"/>
      <c r="UVM75" s="409"/>
      <c r="UVN75" s="410"/>
      <c r="UVO75" s="411"/>
      <c r="UVP75" s="412"/>
      <c r="UVQ75" s="406"/>
      <c r="UVR75" s="407"/>
      <c r="UVS75" s="408"/>
      <c r="UVT75" s="409"/>
      <c r="UVU75" s="410"/>
      <c r="UVV75" s="411"/>
      <c r="UVW75" s="412"/>
      <c r="UVX75" s="406"/>
      <c r="UVY75" s="407"/>
      <c r="UVZ75" s="408"/>
      <c r="UWA75" s="409"/>
      <c r="UWB75" s="410"/>
      <c r="UWC75" s="411"/>
      <c r="UWD75" s="412"/>
      <c r="UWE75" s="406"/>
      <c r="UWF75" s="407"/>
      <c r="UWG75" s="408"/>
      <c r="UWH75" s="409"/>
      <c r="UWI75" s="410"/>
      <c r="UWJ75" s="411"/>
      <c r="UWK75" s="412"/>
      <c r="UWL75" s="406"/>
      <c r="UWM75" s="407"/>
      <c r="UWN75" s="408"/>
      <c r="UWO75" s="409"/>
      <c r="UWP75" s="410"/>
      <c r="UWQ75" s="411"/>
      <c r="UWR75" s="412"/>
      <c r="UWS75" s="406"/>
      <c r="UWT75" s="407"/>
      <c r="UWU75" s="408"/>
      <c r="UWV75" s="409"/>
      <c r="UWW75" s="410"/>
      <c r="UWX75" s="411"/>
      <c r="UWY75" s="412"/>
      <c r="UWZ75" s="406"/>
      <c r="UXA75" s="407"/>
      <c r="UXB75" s="408"/>
      <c r="UXC75" s="409"/>
      <c r="UXD75" s="410"/>
      <c r="UXE75" s="411"/>
      <c r="UXF75" s="412"/>
      <c r="UXG75" s="406"/>
      <c r="UXH75" s="407"/>
      <c r="UXI75" s="408"/>
      <c r="UXJ75" s="409"/>
      <c r="UXK75" s="410"/>
      <c r="UXL75" s="411"/>
      <c r="UXM75" s="412"/>
      <c r="UXN75" s="406"/>
      <c r="UXO75" s="407"/>
      <c r="UXP75" s="408"/>
      <c r="UXQ75" s="409"/>
      <c r="UXR75" s="410"/>
      <c r="UXS75" s="411"/>
      <c r="UXT75" s="412"/>
      <c r="UXU75" s="406"/>
      <c r="UXV75" s="407"/>
      <c r="UXW75" s="408"/>
      <c r="UXX75" s="409"/>
      <c r="UXY75" s="410"/>
      <c r="UXZ75" s="411"/>
      <c r="UYA75" s="412"/>
      <c r="UYB75" s="406"/>
      <c r="UYC75" s="407"/>
      <c r="UYD75" s="408"/>
      <c r="UYE75" s="409"/>
      <c r="UYF75" s="410"/>
      <c r="UYG75" s="411"/>
      <c r="UYH75" s="412"/>
      <c r="UYI75" s="406"/>
      <c r="UYJ75" s="407"/>
      <c r="UYK75" s="408"/>
      <c r="UYL75" s="409"/>
      <c r="UYM75" s="410"/>
      <c r="UYN75" s="411"/>
      <c r="UYO75" s="412"/>
      <c r="UYP75" s="406"/>
      <c r="UYQ75" s="407"/>
      <c r="UYR75" s="408"/>
      <c r="UYS75" s="409"/>
      <c r="UYT75" s="410"/>
      <c r="UYU75" s="411"/>
      <c r="UYV75" s="412"/>
      <c r="UYW75" s="406"/>
      <c r="UYX75" s="407"/>
      <c r="UYY75" s="408"/>
      <c r="UYZ75" s="409"/>
      <c r="UZA75" s="410"/>
      <c r="UZB75" s="411"/>
      <c r="UZC75" s="412"/>
      <c r="UZD75" s="406"/>
      <c r="UZE75" s="407"/>
      <c r="UZF75" s="408"/>
      <c r="UZG75" s="409"/>
      <c r="UZH75" s="410"/>
      <c r="UZI75" s="411"/>
      <c r="UZJ75" s="412"/>
      <c r="UZK75" s="406"/>
      <c r="UZL75" s="407"/>
      <c r="UZM75" s="408"/>
      <c r="UZN75" s="409"/>
      <c r="UZO75" s="410"/>
      <c r="UZP75" s="411"/>
      <c r="UZQ75" s="412"/>
      <c r="UZR75" s="406"/>
      <c r="UZS75" s="407"/>
      <c r="UZT75" s="408"/>
      <c r="UZU75" s="409"/>
      <c r="UZV75" s="410"/>
      <c r="UZW75" s="411"/>
      <c r="UZX75" s="412"/>
      <c r="UZY75" s="406"/>
      <c r="UZZ75" s="407"/>
      <c r="VAA75" s="408"/>
      <c r="VAB75" s="409"/>
      <c r="VAC75" s="410"/>
      <c r="VAD75" s="411"/>
      <c r="VAE75" s="412"/>
      <c r="VAF75" s="406"/>
      <c r="VAG75" s="407"/>
      <c r="VAH75" s="408"/>
      <c r="VAI75" s="409"/>
      <c r="VAJ75" s="410"/>
      <c r="VAK75" s="411"/>
      <c r="VAL75" s="412"/>
      <c r="VAM75" s="406"/>
      <c r="VAN75" s="407"/>
      <c r="VAO75" s="408"/>
      <c r="VAP75" s="409"/>
      <c r="VAQ75" s="410"/>
      <c r="VAR75" s="411"/>
      <c r="VAS75" s="412"/>
      <c r="VAT75" s="406"/>
      <c r="VAU75" s="407"/>
      <c r="VAV75" s="408"/>
      <c r="VAW75" s="409"/>
      <c r="VAX75" s="410"/>
      <c r="VAY75" s="411"/>
      <c r="VAZ75" s="412"/>
      <c r="VBA75" s="406"/>
      <c r="VBB75" s="407"/>
      <c r="VBC75" s="408"/>
      <c r="VBD75" s="409"/>
      <c r="VBE75" s="410"/>
      <c r="VBF75" s="411"/>
      <c r="VBG75" s="412"/>
      <c r="VBH75" s="406"/>
      <c r="VBI75" s="407"/>
      <c r="VBJ75" s="408"/>
      <c r="VBK75" s="409"/>
      <c r="VBL75" s="410"/>
      <c r="VBM75" s="411"/>
      <c r="VBN75" s="412"/>
      <c r="VBO75" s="406"/>
      <c r="VBP75" s="407"/>
      <c r="VBQ75" s="408"/>
      <c r="VBR75" s="409"/>
      <c r="VBS75" s="410"/>
      <c r="VBT75" s="411"/>
      <c r="VBU75" s="412"/>
      <c r="VBV75" s="406"/>
      <c r="VBW75" s="407"/>
      <c r="VBX75" s="408"/>
      <c r="VBY75" s="409"/>
      <c r="VBZ75" s="410"/>
      <c r="VCA75" s="411"/>
      <c r="VCB75" s="412"/>
      <c r="VCC75" s="406"/>
      <c r="VCD75" s="407"/>
      <c r="VCE75" s="408"/>
      <c r="VCF75" s="409"/>
      <c r="VCG75" s="410"/>
      <c r="VCH75" s="411"/>
      <c r="VCI75" s="412"/>
      <c r="VCJ75" s="406"/>
      <c r="VCK75" s="407"/>
      <c r="VCL75" s="408"/>
      <c r="VCM75" s="409"/>
      <c r="VCN75" s="410"/>
      <c r="VCO75" s="411"/>
      <c r="VCP75" s="412"/>
      <c r="VCQ75" s="406"/>
      <c r="VCR75" s="407"/>
      <c r="VCS75" s="408"/>
      <c r="VCT75" s="409"/>
      <c r="VCU75" s="410"/>
      <c r="VCV75" s="411"/>
      <c r="VCW75" s="412"/>
      <c r="VCX75" s="406"/>
      <c r="VCY75" s="407"/>
      <c r="VCZ75" s="408"/>
      <c r="VDA75" s="409"/>
      <c r="VDB75" s="410"/>
      <c r="VDC75" s="411"/>
      <c r="VDD75" s="412"/>
      <c r="VDE75" s="406"/>
      <c r="VDF75" s="407"/>
      <c r="VDG75" s="408"/>
      <c r="VDH75" s="409"/>
      <c r="VDI75" s="410"/>
      <c r="VDJ75" s="411"/>
      <c r="VDK75" s="412"/>
      <c r="VDL75" s="406"/>
      <c r="VDM75" s="407"/>
      <c r="VDN75" s="408"/>
      <c r="VDO75" s="409"/>
      <c r="VDP75" s="410"/>
      <c r="VDQ75" s="411"/>
      <c r="VDR75" s="412"/>
      <c r="VDS75" s="406"/>
      <c r="VDT75" s="407"/>
      <c r="VDU75" s="408"/>
      <c r="VDV75" s="409"/>
      <c r="VDW75" s="410"/>
      <c r="VDX75" s="411"/>
      <c r="VDY75" s="412"/>
      <c r="VDZ75" s="406"/>
      <c r="VEA75" s="407"/>
      <c r="VEB75" s="408"/>
      <c r="VEC75" s="409"/>
      <c r="VED75" s="410"/>
      <c r="VEE75" s="411"/>
      <c r="VEF75" s="412"/>
      <c r="VEG75" s="406"/>
      <c r="VEH75" s="407"/>
      <c r="VEI75" s="408"/>
      <c r="VEJ75" s="409"/>
      <c r="VEK75" s="410"/>
      <c r="VEL75" s="411"/>
      <c r="VEM75" s="412"/>
      <c r="VEN75" s="406"/>
      <c r="VEO75" s="407"/>
      <c r="VEP75" s="408"/>
      <c r="VEQ75" s="409"/>
      <c r="VER75" s="410"/>
      <c r="VES75" s="411"/>
      <c r="VET75" s="412"/>
      <c r="VEU75" s="406"/>
      <c r="VEV75" s="407"/>
      <c r="VEW75" s="408"/>
      <c r="VEX75" s="409"/>
      <c r="VEY75" s="410"/>
      <c r="VEZ75" s="411"/>
      <c r="VFA75" s="412"/>
      <c r="VFB75" s="406"/>
      <c r="VFC75" s="407"/>
      <c r="VFD75" s="408"/>
      <c r="VFE75" s="409"/>
      <c r="VFF75" s="410"/>
      <c r="VFG75" s="411"/>
      <c r="VFH75" s="412"/>
      <c r="VFI75" s="406"/>
      <c r="VFJ75" s="407"/>
      <c r="VFK75" s="408"/>
      <c r="VFL75" s="409"/>
      <c r="VFM75" s="410"/>
      <c r="VFN75" s="411"/>
      <c r="VFO75" s="412"/>
      <c r="VFP75" s="406"/>
      <c r="VFQ75" s="407"/>
      <c r="VFR75" s="408"/>
      <c r="VFS75" s="409"/>
      <c r="VFT75" s="410"/>
      <c r="VFU75" s="411"/>
      <c r="VFV75" s="412"/>
      <c r="VFW75" s="406"/>
      <c r="VFX75" s="407"/>
      <c r="VFY75" s="408"/>
      <c r="VFZ75" s="409"/>
      <c r="VGA75" s="410"/>
      <c r="VGB75" s="411"/>
      <c r="VGC75" s="412"/>
      <c r="VGD75" s="406"/>
      <c r="VGE75" s="407"/>
      <c r="VGF75" s="408"/>
      <c r="VGG75" s="409"/>
      <c r="VGH75" s="410"/>
      <c r="VGI75" s="411"/>
      <c r="VGJ75" s="412"/>
      <c r="VGK75" s="406"/>
      <c r="VGL75" s="407"/>
      <c r="VGM75" s="408"/>
      <c r="VGN75" s="409"/>
      <c r="VGO75" s="410"/>
      <c r="VGP75" s="411"/>
      <c r="VGQ75" s="412"/>
      <c r="VGR75" s="406"/>
      <c r="VGS75" s="407"/>
      <c r="VGT75" s="408"/>
      <c r="VGU75" s="409"/>
      <c r="VGV75" s="410"/>
      <c r="VGW75" s="411"/>
      <c r="VGX75" s="412"/>
      <c r="VGY75" s="406"/>
      <c r="VGZ75" s="407"/>
      <c r="VHA75" s="408"/>
      <c r="VHB75" s="409"/>
      <c r="VHC75" s="410"/>
      <c r="VHD75" s="411"/>
      <c r="VHE75" s="412"/>
      <c r="VHF75" s="406"/>
      <c r="VHG75" s="407"/>
      <c r="VHH75" s="408"/>
      <c r="VHI75" s="409"/>
      <c r="VHJ75" s="410"/>
      <c r="VHK75" s="411"/>
      <c r="VHL75" s="412"/>
      <c r="VHM75" s="406"/>
      <c r="VHN75" s="407"/>
      <c r="VHO75" s="408"/>
      <c r="VHP75" s="409"/>
      <c r="VHQ75" s="410"/>
      <c r="VHR75" s="411"/>
      <c r="VHS75" s="412"/>
      <c r="VHT75" s="406"/>
      <c r="VHU75" s="407"/>
      <c r="VHV75" s="408"/>
      <c r="VHW75" s="409"/>
      <c r="VHX75" s="410"/>
      <c r="VHY75" s="411"/>
      <c r="VHZ75" s="412"/>
      <c r="VIA75" s="406"/>
      <c r="VIB75" s="407"/>
      <c r="VIC75" s="408"/>
      <c r="VID75" s="409"/>
      <c r="VIE75" s="410"/>
      <c r="VIF75" s="411"/>
      <c r="VIG75" s="412"/>
      <c r="VIH75" s="406"/>
      <c r="VII75" s="407"/>
      <c r="VIJ75" s="408"/>
      <c r="VIK75" s="409"/>
      <c r="VIL75" s="410"/>
      <c r="VIM75" s="411"/>
      <c r="VIN75" s="412"/>
      <c r="VIO75" s="406"/>
      <c r="VIP75" s="407"/>
      <c r="VIQ75" s="408"/>
      <c r="VIR75" s="409"/>
      <c r="VIS75" s="410"/>
      <c r="VIT75" s="411"/>
      <c r="VIU75" s="412"/>
      <c r="VIV75" s="406"/>
      <c r="VIW75" s="407"/>
      <c r="VIX75" s="408"/>
      <c r="VIY75" s="409"/>
      <c r="VIZ75" s="410"/>
      <c r="VJA75" s="411"/>
      <c r="VJB75" s="412"/>
      <c r="VJC75" s="406"/>
      <c r="VJD75" s="407"/>
      <c r="VJE75" s="408"/>
      <c r="VJF75" s="409"/>
      <c r="VJG75" s="410"/>
      <c r="VJH75" s="411"/>
      <c r="VJI75" s="412"/>
      <c r="VJJ75" s="406"/>
      <c r="VJK75" s="407"/>
      <c r="VJL75" s="408"/>
      <c r="VJM75" s="409"/>
      <c r="VJN75" s="410"/>
      <c r="VJO75" s="411"/>
      <c r="VJP75" s="412"/>
      <c r="VJQ75" s="406"/>
      <c r="VJR75" s="407"/>
      <c r="VJS75" s="408"/>
      <c r="VJT75" s="409"/>
      <c r="VJU75" s="410"/>
      <c r="VJV75" s="411"/>
      <c r="VJW75" s="412"/>
      <c r="VJX75" s="406"/>
      <c r="VJY75" s="407"/>
      <c r="VJZ75" s="408"/>
      <c r="VKA75" s="409"/>
      <c r="VKB75" s="410"/>
      <c r="VKC75" s="411"/>
      <c r="VKD75" s="412"/>
      <c r="VKE75" s="406"/>
      <c r="VKF75" s="407"/>
      <c r="VKG75" s="408"/>
      <c r="VKH75" s="409"/>
      <c r="VKI75" s="410"/>
      <c r="VKJ75" s="411"/>
      <c r="VKK75" s="412"/>
      <c r="VKL75" s="406"/>
      <c r="VKM75" s="407"/>
      <c r="VKN75" s="408"/>
      <c r="VKO75" s="409"/>
      <c r="VKP75" s="410"/>
      <c r="VKQ75" s="411"/>
      <c r="VKR75" s="412"/>
      <c r="VKS75" s="406"/>
      <c r="VKT75" s="407"/>
      <c r="VKU75" s="408"/>
      <c r="VKV75" s="409"/>
      <c r="VKW75" s="410"/>
      <c r="VKX75" s="411"/>
      <c r="VKY75" s="412"/>
      <c r="VKZ75" s="406"/>
      <c r="VLA75" s="407"/>
      <c r="VLB75" s="408"/>
      <c r="VLC75" s="409"/>
      <c r="VLD75" s="410"/>
      <c r="VLE75" s="411"/>
      <c r="VLF75" s="412"/>
      <c r="VLG75" s="406"/>
      <c r="VLH75" s="407"/>
      <c r="VLI75" s="408"/>
      <c r="VLJ75" s="409"/>
      <c r="VLK75" s="410"/>
      <c r="VLL75" s="411"/>
      <c r="VLM75" s="412"/>
      <c r="VLN75" s="406"/>
      <c r="VLO75" s="407"/>
      <c r="VLP75" s="408"/>
      <c r="VLQ75" s="409"/>
      <c r="VLR75" s="410"/>
      <c r="VLS75" s="411"/>
      <c r="VLT75" s="412"/>
      <c r="VLU75" s="406"/>
      <c r="VLV75" s="407"/>
      <c r="VLW75" s="408"/>
      <c r="VLX75" s="409"/>
      <c r="VLY75" s="410"/>
      <c r="VLZ75" s="411"/>
      <c r="VMA75" s="412"/>
      <c r="VMB75" s="406"/>
      <c r="VMC75" s="407"/>
      <c r="VMD75" s="408"/>
      <c r="VME75" s="409"/>
      <c r="VMF75" s="410"/>
      <c r="VMG75" s="411"/>
      <c r="VMH75" s="412"/>
      <c r="VMI75" s="406"/>
      <c r="VMJ75" s="407"/>
      <c r="VMK75" s="408"/>
      <c r="VML75" s="409"/>
      <c r="VMM75" s="410"/>
      <c r="VMN75" s="411"/>
      <c r="VMO75" s="412"/>
      <c r="VMP75" s="406"/>
      <c r="VMQ75" s="407"/>
      <c r="VMR75" s="408"/>
      <c r="VMS75" s="409"/>
      <c r="VMT75" s="410"/>
      <c r="VMU75" s="411"/>
      <c r="VMV75" s="412"/>
      <c r="VMW75" s="406"/>
      <c r="VMX75" s="407"/>
      <c r="VMY75" s="408"/>
      <c r="VMZ75" s="409"/>
      <c r="VNA75" s="410"/>
      <c r="VNB75" s="411"/>
      <c r="VNC75" s="412"/>
      <c r="VND75" s="406"/>
      <c r="VNE75" s="407"/>
      <c r="VNF75" s="408"/>
      <c r="VNG75" s="409"/>
      <c r="VNH75" s="410"/>
      <c r="VNI75" s="411"/>
      <c r="VNJ75" s="412"/>
      <c r="VNK75" s="406"/>
      <c r="VNL75" s="407"/>
      <c r="VNM75" s="408"/>
      <c r="VNN75" s="409"/>
      <c r="VNO75" s="410"/>
      <c r="VNP75" s="411"/>
      <c r="VNQ75" s="412"/>
      <c r="VNR75" s="406"/>
      <c r="VNS75" s="407"/>
      <c r="VNT75" s="408"/>
      <c r="VNU75" s="409"/>
      <c r="VNV75" s="410"/>
      <c r="VNW75" s="411"/>
      <c r="VNX75" s="412"/>
      <c r="VNY75" s="406"/>
      <c r="VNZ75" s="407"/>
      <c r="VOA75" s="408"/>
      <c r="VOB75" s="409"/>
      <c r="VOC75" s="410"/>
      <c r="VOD75" s="411"/>
      <c r="VOE75" s="412"/>
      <c r="VOF75" s="406"/>
      <c r="VOG75" s="407"/>
      <c r="VOH75" s="408"/>
      <c r="VOI75" s="409"/>
      <c r="VOJ75" s="410"/>
      <c r="VOK75" s="411"/>
      <c r="VOL75" s="412"/>
      <c r="VOM75" s="406"/>
      <c r="VON75" s="407"/>
      <c r="VOO75" s="408"/>
      <c r="VOP75" s="409"/>
      <c r="VOQ75" s="410"/>
      <c r="VOR75" s="411"/>
      <c r="VOS75" s="412"/>
      <c r="VOT75" s="406"/>
      <c r="VOU75" s="407"/>
      <c r="VOV75" s="408"/>
      <c r="VOW75" s="409"/>
      <c r="VOX75" s="410"/>
      <c r="VOY75" s="411"/>
      <c r="VOZ75" s="412"/>
      <c r="VPA75" s="406"/>
      <c r="VPB75" s="407"/>
      <c r="VPC75" s="408"/>
      <c r="VPD75" s="409"/>
      <c r="VPE75" s="410"/>
      <c r="VPF75" s="411"/>
      <c r="VPG75" s="412"/>
      <c r="VPH75" s="406"/>
      <c r="VPI75" s="407"/>
      <c r="VPJ75" s="408"/>
      <c r="VPK75" s="409"/>
      <c r="VPL75" s="410"/>
      <c r="VPM75" s="411"/>
      <c r="VPN75" s="412"/>
      <c r="VPO75" s="406"/>
      <c r="VPP75" s="407"/>
      <c r="VPQ75" s="408"/>
      <c r="VPR75" s="409"/>
      <c r="VPS75" s="410"/>
      <c r="VPT75" s="411"/>
      <c r="VPU75" s="412"/>
      <c r="VPV75" s="406"/>
      <c r="VPW75" s="407"/>
      <c r="VPX75" s="408"/>
      <c r="VPY75" s="409"/>
      <c r="VPZ75" s="410"/>
      <c r="VQA75" s="411"/>
      <c r="VQB75" s="412"/>
      <c r="VQC75" s="406"/>
      <c r="VQD75" s="407"/>
      <c r="VQE75" s="408"/>
      <c r="VQF75" s="409"/>
      <c r="VQG75" s="410"/>
      <c r="VQH75" s="411"/>
      <c r="VQI75" s="412"/>
      <c r="VQJ75" s="406"/>
      <c r="VQK75" s="407"/>
      <c r="VQL75" s="408"/>
      <c r="VQM75" s="409"/>
      <c r="VQN75" s="410"/>
      <c r="VQO75" s="411"/>
      <c r="VQP75" s="412"/>
      <c r="VQQ75" s="406"/>
      <c r="VQR75" s="407"/>
      <c r="VQS75" s="408"/>
      <c r="VQT75" s="409"/>
      <c r="VQU75" s="410"/>
      <c r="VQV75" s="411"/>
      <c r="VQW75" s="412"/>
      <c r="VQX75" s="406"/>
      <c r="VQY75" s="407"/>
      <c r="VQZ75" s="408"/>
      <c r="VRA75" s="409"/>
      <c r="VRB75" s="410"/>
      <c r="VRC75" s="411"/>
      <c r="VRD75" s="412"/>
      <c r="VRE75" s="406"/>
      <c r="VRF75" s="407"/>
      <c r="VRG75" s="408"/>
      <c r="VRH75" s="409"/>
      <c r="VRI75" s="410"/>
      <c r="VRJ75" s="411"/>
      <c r="VRK75" s="412"/>
      <c r="VRL75" s="406"/>
      <c r="VRM75" s="407"/>
      <c r="VRN75" s="408"/>
      <c r="VRO75" s="409"/>
      <c r="VRP75" s="410"/>
      <c r="VRQ75" s="411"/>
      <c r="VRR75" s="412"/>
      <c r="VRS75" s="406"/>
      <c r="VRT75" s="407"/>
      <c r="VRU75" s="408"/>
      <c r="VRV75" s="409"/>
      <c r="VRW75" s="410"/>
      <c r="VRX75" s="411"/>
      <c r="VRY75" s="412"/>
      <c r="VRZ75" s="406"/>
      <c r="VSA75" s="407"/>
      <c r="VSB75" s="408"/>
      <c r="VSC75" s="409"/>
      <c r="VSD75" s="410"/>
      <c r="VSE75" s="411"/>
      <c r="VSF75" s="412"/>
      <c r="VSG75" s="406"/>
      <c r="VSH75" s="407"/>
      <c r="VSI75" s="408"/>
      <c r="VSJ75" s="409"/>
      <c r="VSK75" s="410"/>
      <c r="VSL75" s="411"/>
      <c r="VSM75" s="412"/>
      <c r="VSN75" s="406"/>
      <c r="VSO75" s="407"/>
      <c r="VSP75" s="408"/>
      <c r="VSQ75" s="409"/>
      <c r="VSR75" s="410"/>
      <c r="VSS75" s="411"/>
      <c r="VST75" s="412"/>
      <c r="VSU75" s="406"/>
      <c r="VSV75" s="407"/>
      <c r="VSW75" s="408"/>
      <c r="VSX75" s="409"/>
      <c r="VSY75" s="410"/>
      <c r="VSZ75" s="411"/>
      <c r="VTA75" s="412"/>
      <c r="VTB75" s="406"/>
      <c r="VTC75" s="407"/>
      <c r="VTD75" s="408"/>
      <c r="VTE75" s="409"/>
      <c r="VTF75" s="410"/>
      <c r="VTG75" s="411"/>
      <c r="VTH75" s="412"/>
      <c r="VTI75" s="406"/>
      <c r="VTJ75" s="407"/>
      <c r="VTK75" s="408"/>
      <c r="VTL75" s="409"/>
      <c r="VTM75" s="410"/>
      <c r="VTN75" s="411"/>
      <c r="VTO75" s="412"/>
      <c r="VTP75" s="406"/>
      <c r="VTQ75" s="407"/>
      <c r="VTR75" s="408"/>
      <c r="VTS75" s="409"/>
      <c r="VTT75" s="410"/>
      <c r="VTU75" s="411"/>
      <c r="VTV75" s="412"/>
      <c r="VTW75" s="406"/>
      <c r="VTX75" s="407"/>
      <c r="VTY75" s="408"/>
      <c r="VTZ75" s="409"/>
      <c r="VUA75" s="410"/>
      <c r="VUB75" s="411"/>
      <c r="VUC75" s="412"/>
      <c r="VUD75" s="406"/>
      <c r="VUE75" s="407"/>
      <c r="VUF75" s="408"/>
      <c r="VUG75" s="409"/>
      <c r="VUH75" s="410"/>
      <c r="VUI75" s="411"/>
      <c r="VUJ75" s="412"/>
      <c r="VUK75" s="406"/>
      <c r="VUL75" s="407"/>
      <c r="VUM75" s="408"/>
      <c r="VUN75" s="409"/>
      <c r="VUO75" s="410"/>
      <c r="VUP75" s="411"/>
      <c r="VUQ75" s="412"/>
      <c r="VUR75" s="406"/>
      <c r="VUS75" s="407"/>
      <c r="VUT75" s="408"/>
      <c r="VUU75" s="409"/>
      <c r="VUV75" s="410"/>
      <c r="VUW75" s="411"/>
      <c r="VUX75" s="412"/>
      <c r="VUY75" s="406"/>
      <c r="VUZ75" s="407"/>
      <c r="VVA75" s="408"/>
      <c r="VVB75" s="409"/>
      <c r="VVC75" s="410"/>
      <c r="VVD75" s="411"/>
      <c r="VVE75" s="412"/>
      <c r="VVF75" s="406"/>
      <c r="VVG75" s="407"/>
      <c r="VVH75" s="408"/>
      <c r="VVI75" s="409"/>
      <c r="VVJ75" s="410"/>
      <c r="VVK75" s="411"/>
      <c r="VVL75" s="412"/>
      <c r="VVM75" s="406"/>
      <c r="VVN75" s="407"/>
      <c r="VVO75" s="408"/>
      <c r="VVP75" s="409"/>
      <c r="VVQ75" s="410"/>
      <c r="VVR75" s="411"/>
      <c r="VVS75" s="412"/>
      <c r="VVT75" s="406"/>
      <c r="VVU75" s="407"/>
      <c r="VVV75" s="408"/>
      <c r="VVW75" s="409"/>
      <c r="VVX75" s="410"/>
      <c r="VVY75" s="411"/>
      <c r="VVZ75" s="412"/>
      <c r="VWA75" s="406"/>
      <c r="VWB75" s="407"/>
      <c r="VWC75" s="408"/>
      <c r="VWD75" s="409"/>
      <c r="VWE75" s="410"/>
      <c r="VWF75" s="411"/>
      <c r="VWG75" s="412"/>
      <c r="VWH75" s="406"/>
      <c r="VWI75" s="407"/>
      <c r="VWJ75" s="408"/>
      <c r="VWK75" s="409"/>
      <c r="VWL75" s="410"/>
      <c r="VWM75" s="411"/>
      <c r="VWN75" s="412"/>
      <c r="VWO75" s="406"/>
      <c r="VWP75" s="407"/>
      <c r="VWQ75" s="408"/>
      <c r="VWR75" s="409"/>
      <c r="VWS75" s="410"/>
      <c r="VWT75" s="411"/>
      <c r="VWU75" s="412"/>
      <c r="VWV75" s="406"/>
      <c r="VWW75" s="407"/>
      <c r="VWX75" s="408"/>
      <c r="VWY75" s="409"/>
      <c r="VWZ75" s="410"/>
      <c r="VXA75" s="411"/>
      <c r="VXB75" s="412"/>
      <c r="VXC75" s="406"/>
      <c r="VXD75" s="407"/>
      <c r="VXE75" s="408"/>
      <c r="VXF75" s="409"/>
      <c r="VXG75" s="410"/>
      <c r="VXH75" s="411"/>
      <c r="VXI75" s="412"/>
      <c r="VXJ75" s="406"/>
      <c r="VXK75" s="407"/>
      <c r="VXL75" s="408"/>
      <c r="VXM75" s="409"/>
      <c r="VXN75" s="410"/>
      <c r="VXO75" s="411"/>
      <c r="VXP75" s="412"/>
      <c r="VXQ75" s="406"/>
      <c r="VXR75" s="407"/>
      <c r="VXS75" s="408"/>
      <c r="VXT75" s="409"/>
      <c r="VXU75" s="410"/>
      <c r="VXV75" s="411"/>
      <c r="VXW75" s="412"/>
      <c r="VXX75" s="406"/>
      <c r="VXY75" s="407"/>
      <c r="VXZ75" s="408"/>
      <c r="VYA75" s="409"/>
      <c r="VYB75" s="410"/>
      <c r="VYC75" s="411"/>
      <c r="VYD75" s="412"/>
      <c r="VYE75" s="406"/>
      <c r="VYF75" s="407"/>
      <c r="VYG75" s="408"/>
      <c r="VYH75" s="409"/>
      <c r="VYI75" s="410"/>
      <c r="VYJ75" s="411"/>
      <c r="VYK75" s="412"/>
      <c r="VYL75" s="406"/>
      <c r="VYM75" s="407"/>
      <c r="VYN75" s="408"/>
      <c r="VYO75" s="409"/>
      <c r="VYP75" s="410"/>
      <c r="VYQ75" s="411"/>
      <c r="VYR75" s="412"/>
      <c r="VYS75" s="406"/>
      <c r="VYT75" s="407"/>
      <c r="VYU75" s="408"/>
      <c r="VYV75" s="409"/>
      <c r="VYW75" s="410"/>
      <c r="VYX75" s="411"/>
      <c r="VYY75" s="412"/>
      <c r="VYZ75" s="406"/>
      <c r="VZA75" s="407"/>
      <c r="VZB75" s="408"/>
      <c r="VZC75" s="409"/>
      <c r="VZD75" s="410"/>
      <c r="VZE75" s="411"/>
      <c r="VZF75" s="412"/>
      <c r="VZG75" s="406"/>
      <c r="VZH75" s="407"/>
      <c r="VZI75" s="408"/>
      <c r="VZJ75" s="409"/>
      <c r="VZK75" s="410"/>
      <c r="VZL75" s="411"/>
      <c r="VZM75" s="412"/>
      <c r="VZN75" s="406"/>
      <c r="VZO75" s="407"/>
      <c r="VZP75" s="408"/>
      <c r="VZQ75" s="409"/>
      <c r="VZR75" s="410"/>
      <c r="VZS75" s="411"/>
      <c r="VZT75" s="412"/>
      <c r="VZU75" s="406"/>
      <c r="VZV75" s="407"/>
      <c r="VZW75" s="408"/>
      <c r="VZX75" s="409"/>
      <c r="VZY75" s="410"/>
      <c r="VZZ75" s="411"/>
      <c r="WAA75" s="412"/>
      <c r="WAB75" s="406"/>
      <c r="WAC75" s="407"/>
      <c r="WAD75" s="408"/>
      <c r="WAE75" s="409"/>
      <c r="WAF75" s="410"/>
      <c r="WAG75" s="411"/>
      <c r="WAH75" s="412"/>
      <c r="WAI75" s="406"/>
      <c r="WAJ75" s="407"/>
      <c r="WAK75" s="408"/>
      <c r="WAL75" s="409"/>
      <c r="WAM75" s="410"/>
      <c r="WAN75" s="411"/>
      <c r="WAO75" s="412"/>
      <c r="WAP75" s="406"/>
      <c r="WAQ75" s="407"/>
      <c r="WAR75" s="408"/>
      <c r="WAS75" s="409"/>
      <c r="WAT75" s="410"/>
      <c r="WAU75" s="411"/>
      <c r="WAV75" s="412"/>
      <c r="WAW75" s="406"/>
      <c r="WAX75" s="407"/>
      <c r="WAY75" s="408"/>
      <c r="WAZ75" s="409"/>
      <c r="WBA75" s="410"/>
      <c r="WBB75" s="411"/>
      <c r="WBC75" s="412"/>
      <c r="WBD75" s="406"/>
      <c r="WBE75" s="407"/>
      <c r="WBF75" s="408"/>
      <c r="WBG75" s="409"/>
      <c r="WBH75" s="410"/>
      <c r="WBI75" s="411"/>
      <c r="WBJ75" s="412"/>
      <c r="WBK75" s="406"/>
      <c r="WBL75" s="407"/>
      <c r="WBM75" s="408"/>
      <c r="WBN75" s="409"/>
      <c r="WBO75" s="410"/>
      <c r="WBP75" s="411"/>
      <c r="WBQ75" s="412"/>
      <c r="WBR75" s="406"/>
      <c r="WBS75" s="407"/>
      <c r="WBT75" s="408"/>
      <c r="WBU75" s="409"/>
      <c r="WBV75" s="410"/>
      <c r="WBW75" s="411"/>
      <c r="WBX75" s="412"/>
      <c r="WBY75" s="406"/>
      <c r="WBZ75" s="407"/>
      <c r="WCA75" s="408"/>
      <c r="WCB75" s="409"/>
      <c r="WCC75" s="410"/>
      <c r="WCD75" s="411"/>
      <c r="WCE75" s="412"/>
      <c r="WCF75" s="406"/>
      <c r="WCG75" s="407"/>
      <c r="WCH75" s="408"/>
      <c r="WCI75" s="409"/>
      <c r="WCJ75" s="410"/>
      <c r="WCK75" s="411"/>
      <c r="WCL75" s="412"/>
      <c r="WCM75" s="406"/>
      <c r="WCN75" s="407"/>
      <c r="WCO75" s="408"/>
      <c r="WCP75" s="409"/>
      <c r="WCQ75" s="410"/>
      <c r="WCR75" s="411"/>
      <c r="WCS75" s="412"/>
      <c r="WCT75" s="406"/>
      <c r="WCU75" s="407"/>
      <c r="WCV75" s="408"/>
      <c r="WCW75" s="409"/>
      <c r="WCX75" s="410"/>
      <c r="WCY75" s="411"/>
      <c r="WCZ75" s="412"/>
      <c r="WDA75" s="406"/>
      <c r="WDB75" s="407"/>
      <c r="WDC75" s="408"/>
      <c r="WDD75" s="409"/>
      <c r="WDE75" s="410"/>
      <c r="WDF75" s="411"/>
      <c r="WDG75" s="412"/>
      <c r="WDH75" s="406"/>
      <c r="WDI75" s="407"/>
      <c r="WDJ75" s="408"/>
      <c r="WDK75" s="409"/>
      <c r="WDL75" s="410"/>
      <c r="WDM75" s="411"/>
      <c r="WDN75" s="412"/>
      <c r="WDO75" s="406"/>
      <c r="WDP75" s="407"/>
      <c r="WDQ75" s="408"/>
      <c r="WDR75" s="409"/>
      <c r="WDS75" s="410"/>
      <c r="WDT75" s="411"/>
      <c r="WDU75" s="412"/>
      <c r="WDV75" s="406"/>
      <c r="WDW75" s="407"/>
      <c r="WDX75" s="408"/>
      <c r="WDY75" s="409"/>
      <c r="WDZ75" s="410"/>
      <c r="WEA75" s="411"/>
      <c r="WEB75" s="412"/>
      <c r="WEC75" s="406"/>
      <c r="WED75" s="407"/>
      <c r="WEE75" s="408"/>
      <c r="WEF75" s="409"/>
      <c r="WEG75" s="410"/>
      <c r="WEH75" s="411"/>
      <c r="WEI75" s="412"/>
      <c r="WEJ75" s="406"/>
      <c r="WEK75" s="407"/>
      <c r="WEL75" s="408"/>
      <c r="WEM75" s="409"/>
      <c r="WEN75" s="410"/>
      <c r="WEO75" s="411"/>
      <c r="WEP75" s="412"/>
      <c r="WEQ75" s="406"/>
      <c r="WER75" s="407"/>
      <c r="WES75" s="408"/>
      <c r="WET75" s="409"/>
      <c r="WEU75" s="410"/>
      <c r="WEV75" s="411"/>
      <c r="WEW75" s="412"/>
      <c r="WEX75" s="406"/>
      <c r="WEY75" s="407"/>
      <c r="WEZ75" s="408"/>
      <c r="WFA75" s="409"/>
      <c r="WFB75" s="410"/>
      <c r="WFC75" s="411"/>
      <c r="WFD75" s="412"/>
      <c r="WFE75" s="406"/>
      <c r="WFF75" s="407"/>
      <c r="WFG75" s="408"/>
      <c r="WFH75" s="409"/>
      <c r="WFI75" s="410"/>
      <c r="WFJ75" s="411"/>
      <c r="WFK75" s="412"/>
      <c r="WFL75" s="406"/>
      <c r="WFM75" s="407"/>
      <c r="WFN75" s="408"/>
      <c r="WFO75" s="409"/>
      <c r="WFP75" s="410"/>
      <c r="WFQ75" s="411"/>
      <c r="WFR75" s="412"/>
      <c r="WFS75" s="406"/>
      <c r="WFT75" s="407"/>
      <c r="WFU75" s="408"/>
      <c r="WFV75" s="409"/>
      <c r="WFW75" s="410"/>
      <c r="WFX75" s="411"/>
      <c r="WFY75" s="412"/>
      <c r="WFZ75" s="406"/>
      <c r="WGA75" s="407"/>
      <c r="WGB75" s="408"/>
      <c r="WGC75" s="409"/>
      <c r="WGD75" s="410"/>
      <c r="WGE75" s="411"/>
      <c r="WGF75" s="412"/>
      <c r="WGG75" s="406"/>
      <c r="WGH75" s="407"/>
      <c r="WGI75" s="408"/>
      <c r="WGJ75" s="409"/>
      <c r="WGK75" s="410"/>
      <c r="WGL75" s="411"/>
      <c r="WGM75" s="412"/>
      <c r="WGN75" s="406"/>
      <c r="WGO75" s="407"/>
      <c r="WGP75" s="408"/>
      <c r="WGQ75" s="409"/>
      <c r="WGR75" s="410"/>
      <c r="WGS75" s="411"/>
      <c r="WGT75" s="412"/>
      <c r="WGU75" s="406"/>
      <c r="WGV75" s="407"/>
      <c r="WGW75" s="408"/>
      <c r="WGX75" s="409"/>
      <c r="WGY75" s="410"/>
      <c r="WGZ75" s="411"/>
      <c r="WHA75" s="412"/>
      <c r="WHB75" s="406"/>
      <c r="WHC75" s="407"/>
      <c r="WHD75" s="408"/>
      <c r="WHE75" s="409"/>
      <c r="WHF75" s="410"/>
      <c r="WHG75" s="411"/>
      <c r="WHH75" s="412"/>
      <c r="WHI75" s="406"/>
      <c r="WHJ75" s="407"/>
      <c r="WHK75" s="408"/>
      <c r="WHL75" s="409"/>
      <c r="WHM75" s="410"/>
      <c r="WHN75" s="411"/>
      <c r="WHO75" s="412"/>
      <c r="WHP75" s="406"/>
      <c r="WHQ75" s="407"/>
      <c r="WHR75" s="408"/>
      <c r="WHS75" s="409"/>
      <c r="WHT75" s="410"/>
      <c r="WHU75" s="411"/>
      <c r="WHV75" s="412"/>
      <c r="WHW75" s="406"/>
      <c r="WHX75" s="407"/>
      <c r="WHY75" s="408"/>
      <c r="WHZ75" s="409"/>
      <c r="WIA75" s="410"/>
      <c r="WIB75" s="411"/>
      <c r="WIC75" s="412"/>
      <c r="WID75" s="406"/>
      <c r="WIE75" s="407"/>
      <c r="WIF75" s="408"/>
      <c r="WIG75" s="409"/>
      <c r="WIH75" s="410"/>
      <c r="WII75" s="411"/>
      <c r="WIJ75" s="412"/>
      <c r="WIK75" s="406"/>
      <c r="WIL75" s="407"/>
      <c r="WIM75" s="408"/>
      <c r="WIN75" s="409"/>
      <c r="WIO75" s="410"/>
      <c r="WIP75" s="411"/>
      <c r="WIQ75" s="412"/>
      <c r="WIR75" s="406"/>
      <c r="WIS75" s="407"/>
      <c r="WIT75" s="408"/>
      <c r="WIU75" s="409"/>
      <c r="WIV75" s="410"/>
      <c r="WIW75" s="411"/>
      <c r="WIX75" s="412"/>
      <c r="WIY75" s="406"/>
      <c r="WIZ75" s="407"/>
      <c r="WJA75" s="408"/>
      <c r="WJB75" s="409"/>
      <c r="WJC75" s="410"/>
      <c r="WJD75" s="411"/>
      <c r="WJE75" s="412"/>
      <c r="WJF75" s="406"/>
      <c r="WJG75" s="407"/>
      <c r="WJH75" s="408"/>
      <c r="WJI75" s="409"/>
      <c r="WJJ75" s="410"/>
      <c r="WJK75" s="411"/>
      <c r="WJL75" s="412"/>
      <c r="WJM75" s="406"/>
      <c r="WJN75" s="407"/>
      <c r="WJO75" s="408"/>
      <c r="WJP75" s="409"/>
      <c r="WJQ75" s="410"/>
      <c r="WJR75" s="411"/>
      <c r="WJS75" s="412"/>
      <c r="WJT75" s="406"/>
      <c r="WJU75" s="407"/>
      <c r="WJV75" s="408"/>
      <c r="WJW75" s="409"/>
      <c r="WJX75" s="410"/>
      <c r="WJY75" s="411"/>
      <c r="WJZ75" s="412"/>
      <c r="WKA75" s="406"/>
      <c r="WKB75" s="407"/>
      <c r="WKC75" s="408"/>
      <c r="WKD75" s="409"/>
      <c r="WKE75" s="410"/>
      <c r="WKF75" s="411"/>
      <c r="WKG75" s="412"/>
      <c r="WKH75" s="406"/>
      <c r="WKI75" s="407"/>
      <c r="WKJ75" s="408"/>
      <c r="WKK75" s="409"/>
      <c r="WKL75" s="410"/>
      <c r="WKM75" s="411"/>
      <c r="WKN75" s="412"/>
      <c r="WKO75" s="406"/>
      <c r="WKP75" s="407"/>
      <c r="WKQ75" s="408"/>
      <c r="WKR75" s="409"/>
      <c r="WKS75" s="410"/>
      <c r="WKT75" s="411"/>
      <c r="WKU75" s="412"/>
      <c r="WKV75" s="406"/>
      <c r="WKW75" s="407"/>
      <c r="WKX75" s="408"/>
      <c r="WKY75" s="409"/>
      <c r="WKZ75" s="410"/>
      <c r="WLA75" s="411"/>
      <c r="WLB75" s="412"/>
      <c r="WLC75" s="406"/>
      <c r="WLD75" s="407"/>
      <c r="WLE75" s="408"/>
      <c r="WLF75" s="409"/>
      <c r="WLG75" s="410"/>
      <c r="WLH75" s="411"/>
      <c r="WLI75" s="412"/>
      <c r="WLJ75" s="406"/>
      <c r="WLK75" s="407"/>
      <c r="WLL75" s="408"/>
      <c r="WLM75" s="409"/>
      <c r="WLN75" s="410"/>
      <c r="WLO75" s="411"/>
      <c r="WLP75" s="412"/>
      <c r="WLQ75" s="406"/>
      <c r="WLR75" s="407"/>
      <c r="WLS75" s="408"/>
      <c r="WLT75" s="409"/>
      <c r="WLU75" s="410"/>
      <c r="WLV75" s="411"/>
      <c r="WLW75" s="412"/>
      <c r="WLX75" s="406"/>
      <c r="WLY75" s="407"/>
      <c r="WLZ75" s="408"/>
      <c r="WMA75" s="409"/>
      <c r="WMB75" s="410"/>
      <c r="WMC75" s="411"/>
      <c r="WMD75" s="412"/>
      <c r="WME75" s="406"/>
      <c r="WMF75" s="407"/>
      <c r="WMG75" s="408"/>
      <c r="WMH75" s="409"/>
      <c r="WMI75" s="410"/>
      <c r="WMJ75" s="411"/>
      <c r="WMK75" s="412"/>
      <c r="WML75" s="406"/>
      <c r="WMM75" s="407"/>
      <c r="WMN75" s="408"/>
      <c r="WMO75" s="409"/>
      <c r="WMP75" s="410"/>
      <c r="WMQ75" s="411"/>
      <c r="WMR75" s="412"/>
      <c r="WMS75" s="406"/>
      <c r="WMT75" s="407"/>
      <c r="WMU75" s="408"/>
      <c r="WMV75" s="409"/>
      <c r="WMW75" s="410"/>
      <c r="WMX75" s="411"/>
      <c r="WMY75" s="412"/>
      <c r="WMZ75" s="406"/>
      <c r="WNA75" s="407"/>
      <c r="WNB75" s="408"/>
      <c r="WNC75" s="409"/>
      <c r="WND75" s="410"/>
      <c r="WNE75" s="411"/>
      <c r="WNF75" s="412"/>
      <c r="WNG75" s="406"/>
      <c r="WNH75" s="407"/>
      <c r="WNI75" s="408"/>
      <c r="WNJ75" s="409"/>
      <c r="WNK75" s="410"/>
      <c r="WNL75" s="411"/>
      <c r="WNM75" s="412"/>
      <c r="WNN75" s="406"/>
      <c r="WNO75" s="407"/>
      <c r="WNP75" s="408"/>
      <c r="WNQ75" s="409"/>
      <c r="WNR75" s="410"/>
      <c r="WNS75" s="411"/>
      <c r="WNT75" s="412"/>
      <c r="WNU75" s="406"/>
      <c r="WNV75" s="407"/>
      <c r="WNW75" s="408"/>
      <c r="WNX75" s="409"/>
      <c r="WNY75" s="410"/>
      <c r="WNZ75" s="411"/>
      <c r="WOA75" s="412"/>
      <c r="WOB75" s="406"/>
      <c r="WOC75" s="407"/>
      <c r="WOD75" s="408"/>
      <c r="WOE75" s="409"/>
      <c r="WOF75" s="410"/>
      <c r="WOG75" s="411"/>
      <c r="WOH75" s="412"/>
      <c r="WOI75" s="406"/>
      <c r="WOJ75" s="407"/>
      <c r="WOK75" s="408"/>
      <c r="WOL75" s="409"/>
      <c r="WOM75" s="410"/>
      <c r="WON75" s="411"/>
      <c r="WOO75" s="412"/>
      <c r="WOP75" s="406"/>
      <c r="WOQ75" s="407"/>
      <c r="WOR75" s="408"/>
      <c r="WOS75" s="409"/>
      <c r="WOT75" s="410"/>
      <c r="WOU75" s="411"/>
      <c r="WOV75" s="412"/>
      <c r="WOW75" s="406"/>
      <c r="WOX75" s="407"/>
      <c r="WOY75" s="408"/>
      <c r="WOZ75" s="409"/>
      <c r="WPA75" s="410"/>
      <c r="WPB75" s="411"/>
      <c r="WPC75" s="412"/>
      <c r="WPD75" s="406"/>
      <c r="WPE75" s="407"/>
      <c r="WPF75" s="408"/>
      <c r="WPG75" s="409"/>
      <c r="WPH75" s="410"/>
      <c r="WPI75" s="411"/>
      <c r="WPJ75" s="412"/>
      <c r="WPK75" s="406"/>
      <c r="WPL75" s="407"/>
      <c r="WPM75" s="408"/>
      <c r="WPN75" s="409"/>
      <c r="WPO75" s="410"/>
      <c r="WPP75" s="411"/>
      <c r="WPQ75" s="412"/>
      <c r="WPR75" s="406"/>
      <c r="WPS75" s="407"/>
      <c r="WPT75" s="408"/>
      <c r="WPU75" s="409"/>
      <c r="WPV75" s="410"/>
      <c r="WPW75" s="411"/>
      <c r="WPX75" s="412"/>
      <c r="WPY75" s="406"/>
      <c r="WPZ75" s="407"/>
      <c r="WQA75" s="408"/>
      <c r="WQB75" s="409"/>
      <c r="WQC75" s="410"/>
      <c r="WQD75" s="411"/>
      <c r="WQE75" s="412"/>
      <c r="WQF75" s="406"/>
      <c r="WQG75" s="407"/>
      <c r="WQH75" s="408"/>
      <c r="WQI75" s="409"/>
      <c r="WQJ75" s="410"/>
      <c r="WQK75" s="411"/>
      <c r="WQL75" s="412"/>
      <c r="WQM75" s="406"/>
      <c r="WQN75" s="407"/>
      <c r="WQO75" s="408"/>
      <c r="WQP75" s="409"/>
      <c r="WQQ75" s="410"/>
      <c r="WQR75" s="411"/>
      <c r="WQS75" s="412"/>
      <c r="WQT75" s="406"/>
      <c r="WQU75" s="407"/>
      <c r="WQV75" s="408"/>
      <c r="WQW75" s="409"/>
      <c r="WQX75" s="410"/>
      <c r="WQY75" s="411"/>
      <c r="WQZ75" s="412"/>
      <c r="WRA75" s="406"/>
      <c r="WRB75" s="407"/>
      <c r="WRC75" s="408"/>
      <c r="WRD75" s="409"/>
      <c r="WRE75" s="410"/>
      <c r="WRF75" s="411"/>
      <c r="WRG75" s="412"/>
      <c r="WRH75" s="406"/>
      <c r="WRI75" s="407"/>
      <c r="WRJ75" s="408"/>
      <c r="WRK75" s="409"/>
      <c r="WRL75" s="410"/>
      <c r="WRM75" s="411"/>
      <c r="WRN75" s="412"/>
      <c r="WRO75" s="406"/>
      <c r="WRP75" s="407"/>
      <c r="WRQ75" s="408"/>
      <c r="WRR75" s="409"/>
      <c r="WRS75" s="410"/>
      <c r="WRT75" s="411"/>
      <c r="WRU75" s="412"/>
      <c r="WRV75" s="406"/>
      <c r="WRW75" s="407"/>
      <c r="WRX75" s="408"/>
      <c r="WRY75" s="409"/>
      <c r="WRZ75" s="410"/>
      <c r="WSA75" s="411"/>
      <c r="WSB75" s="412"/>
      <c r="WSC75" s="406"/>
      <c r="WSD75" s="407"/>
      <c r="WSE75" s="408"/>
      <c r="WSF75" s="409"/>
      <c r="WSG75" s="410"/>
      <c r="WSH75" s="411"/>
      <c r="WSI75" s="412"/>
      <c r="WSJ75" s="406"/>
      <c r="WSK75" s="407"/>
      <c r="WSL75" s="408"/>
      <c r="WSM75" s="409"/>
      <c r="WSN75" s="410"/>
      <c r="WSO75" s="411"/>
      <c r="WSP75" s="412"/>
      <c r="WSQ75" s="406"/>
      <c r="WSR75" s="407"/>
      <c r="WSS75" s="408"/>
      <c r="WST75" s="409"/>
      <c r="WSU75" s="410"/>
      <c r="WSV75" s="411"/>
      <c r="WSW75" s="412"/>
      <c r="WSX75" s="406"/>
      <c r="WSY75" s="407"/>
      <c r="WSZ75" s="408"/>
      <c r="WTA75" s="409"/>
      <c r="WTB75" s="410"/>
      <c r="WTC75" s="411"/>
      <c r="WTD75" s="412"/>
      <c r="WTE75" s="406"/>
      <c r="WTF75" s="407"/>
      <c r="WTG75" s="408"/>
      <c r="WTH75" s="409"/>
      <c r="WTI75" s="410"/>
      <c r="WTJ75" s="411"/>
      <c r="WTK75" s="412"/>
      <c r="WTL75" s="406"/>
      <c r="WTM75" s="407"/>
      <c r="WTN75" s="408"/>
      <c r="WTO75" s="409"/>
      <c r="WTP75" s="410"/>
      <c r="WTQ75" s="411"/>
      <c r="WTR75" s="412"/>
      <c r="WTS75" s="406"/>
      <c r="WTT75" s="407"/>
      <c r="WTU75" s="408"/>
      <c r="WTV75" s="409"/>
      <c r="WTW75" s="410"/>
      <c r="WTX75" s="411"/>
      <c r="WTY75" s="412"/>
      <c r="WTZ75" s="406"/>
      <c r="WUA75" s="407"/>
      <c r="WUB75" s="408"/>
      <c r="WUC75" s="409"/>
      <c r="WUD75" s="410"/>
      <c r="WUE75" s="411"/>
      <c r="WUF75" s="412"/>
      <c r="WUG75" s="406"/>
      <c r="WUH75" s="407"/>
      <c r="WUI75" s="408"/>
      <c r="WUJ75" s="409"/>
      <c r="WUK75" s="410"/>
      <c r="WUL75" s="411"/>
      <c r="WUM75" s="412"/>
      <c r="WUN75" s="406"/>
      <c r="WUO75" s="407"/>
      <c r="WUP75" s="408"/>
      <c r="WUQ75" s="409"/>
      <c r="WUR75" s="410"/>
      <c r="WUS75" s="411"/>
      <c r="WUT75" s="412"/>
      <c r="WUU75" s="406"/>
      <c r="WUV75" s="407"/>
      <c r="WUW75" s="408"/>
      <c r="WUX75" s="409"/>
      <c r="WUY75" s="410"/>
      <c r="WUZ75" s="411"/>
      <c r="WVA75" s="412"/>
      <c r="WVB75" s="406"/>
      <c r="WVC75" s="407"/>
      <c r="WVD75" s="408"/>
      <c r="WVE75" s="409"/>
      <c r="WVF75" s="410"/>
      <c r="WVG75" s="411"/>
      <c r="WVH75" s="412"/>
      <c r="WVI75" s="406"/>
      <c r="WVJ75" s="407"/>
      <c r="WVK75" s="408"/>
      <c r="WVL75" s="409"/>
      <c r="WVM75" s="410"/>
      <c r="WVN75" s="411"/>
      <c r="WVO75" s="412"/>
      <c r="WVP75" s="406"/>
      <c r="WVQ75" s="407"/>
      <c r="WVR75" s="408"/>
      <c r="WVS75" s="409"/>
      <c r="WVT75" s="410"/>
      <c r="WVU75" s="411"/>
      <c r="WVV75" s="412"/>
      <c r="WVW75" s="406"/>
      <c r="WVX75" s="407"/>
      <c r="WVY75" s="408"/>
      <c r="WVZ75" s="409"/>
      <c r="WWA75" s="410"/>
      <c r="WWB75" s="411"/>
      <c r="WWC75" s="412"/>
      <c r="WWD75" s="406"/>
      <c r="WWE75" s="407"/>
      <c r="WWF75" s="408"/>
      <c r="WWG75" s="409"/>
      <c r="WWH75" s="410"/>
      <c r="WWI75" s="411"/>
      <c r="WWJ75" s="412"/>
      <c r="WWK75" s="406"/>
      <c r="WWL75" s="407"/>
      <c r="WWM75" s="408"/>
      <c r="WWN75" s="409"/>
      <c r="WWO75" s="410"/>
      <c r="WWP75" s="411"/>
      <c r="WWQ75" s="412"/>
      <c r="WWR75" s="406"/>
      <c r="WWS75" s="407"/>
      <c r="WWT75" s="408"/>
      <c r="WWU75" s="409"/>
      <c r="WWV75" s="410"/>
      <c r="WWW75" s="411"/>
      <c r="WWX75" s="412"/>
      <c r="WWY75" s="406"/>
      <c r="WWZ75" s="407"/>
      <c r="WXA75" s="408"/>
      <c r="WXB75" s="409"/>
      <c r="WXC75" s="410"/>
      <c r="WXD75" s="411"/>
      <c r="WXE75" s="412"/>
      <c r="WXF75" s="406"/>
      <c r="WXG75" s="407"/>
      <c r="WXH75" s="408"/>
      <c r="WXI75" s="409"/>
      <c r="WXJ75" s="410"/>
      <c r="WXK75" s="411"/>
      <c r="WXL75" s="412"/>
      <c r="WXM75" s="406"/>
      <c r="WXN75" s="407"/>
      <c r="WXO75" s="408"/>
      <c r="WXP75" s="409"/>
      <c r="WXQ75" s="410"/>
      <c r="WXR75" s="411"/>
      <c r="WXS75" s="412"/>
      <c r="WXT75" s="406"/>
      <c r="WXU75" s="407"/>
      <c r="WXV75" s="408"/>
      <c r="WXW75" s="409"/>
      <c r="WXX75" s="410"/>
      <c r="WXY75" s="411"/>
      <c r="WXZ75" s="412"/>
      <c r="WYA75" s="406"/>
      <c r="WYB75" s="407"/>
      <c r="WYC75" s="408"/>
      <c r="WYD75" s="409"/>
      <c r="WYE75" s="410"/>
      <c r="WYF75" s="411"/>
      <c r="WYG75" s="412"/>
      <c r="WYH75" s="406"/>
      <c r="WYI75" s="407"/>
      <c r="WYJ75" s="408"/>
      <c r="WYK75" s="409"/>
      <c r="WYL75" s="410"/>
      <c r="WYM75" s="411"/>
      <c r="WYN75" s="412"/>
      <c r="WYO75" s="406"/>
      <c r="WYP75" s="407"/>
      <c r="WYQ75" s="408"/>
      <c r="WYR75" s="409"/>
      <c r="WYS75" s="410"/>
      <c r="WYT75" s="411"/>
      <c r="WYU75" s="412"/>
      <c r="WYV75" s="406"/>
      <c r="WYW75" s="407"/>
      <c r="WYX75" s="408"/>
      <c r="WYY75" s="409"/>
      <c r="WYZ75" s="410"/>
      <c r="WZA75" s="411"/>
      <c r="WZB75" s="412"/>
      <c r="WZC75" s="406"/>
      <c r="WZD75" s="407"/>
      <c r="WZE75" s="408"/>
      <c r="WZF75" s="409"/>
      <c r="WZG75" s="410"/>
      <c r="WZH75" s="411"/>
      <c r="WZI75" s="412"/>
      <c r="WZJ75" s="406"/>
      <c r="WZK75" s="407"/>
      <c r="WZL75" s="408"/>
      <c r="WZM75" s="409"/>
      <c r="WZN75" s="410"/>
      <c r="WZO75" s="411"/>
      <c r="WZP75" s="412"/>
      <c r="WZQ75" s="406"/>
      <c r="WZR75" s="407"/>
      <c r="WZS75" s="408"/>
      <c r="WZT75" s="409"/>
      <c r="WZU75" s="410"/>
      <c r="WZV75" s="411"/>
      <c r="WZW75" s="412"/>
      <c r="WZX75" s="406"/>
      <c r="WZY75" s="407"/>
      <c r="WZZ75" s="408"/>
      <c r="XAA75" s="409"/>
      <c r="XAB75" s="410"/>
      <c r="XAC75" s="411"/>
      <c r="XAD75" s="412"/>
      <c r="XAE75" s="406"/>
      <c r="XAF75" s="407"/>
      <c r="XAG75" s="408"/>
      <c r="XAH75" s="409"/>
      <c r="XAI75" s="410"/>
      <c r="XAJ75" s="411"/>
      <c r="XAK75" s="412"/>
      <c r="XAL75" s="406"/>
      <c r="XAM75" s="407"/>
      <c r="XAN75" s="408"/>
      <c r="XAO75" s="409"/>
      <c r="XAP75" s="410"/>
      <c r="XAQ75" s="411"/>
      <c r="XAR75" s="412"/>
      <c r="XAS75" s="406"/>
      <c r="XAT75" s="407"/>
      <c r="XAU75" s="408"/>
      <c r="XAV75" s="409"/>
      <c r="XAW75" s="410"/>
      <c r="XAX75" s="411"/>
      <c r="XAY75" s="412"/>
      <c r="XAZ75" s="406"/>
      <c r="XBA75" s="407"/>
      <c r="XBB75" s="408"/>
      <c r="XBC75" s="409"/>
      <c r="XBD75" s="410"/>
      <c r="XBE75" s="411"/>
      <c r="XBF75" s="412"/>
      <c r="XBG75" s="406"/>
      <c r="XBH75" s="407"/>
      <c r="XBI75" s="408"/>
      <c r="XBJ75" s="409"/>
      <c r="XBK75" s="410"/>
      <c r="XBL75" s="411"/>
      <c r="XBM75" s="412"/>
      <c r="XBN75" s="406"/>
      <c r="XBO75" s="407"/>
      <c r="XBP75" s="408"/>
      <c r="XBQ75" s="409"/>
      <c r="XBR75" s="410"/>
      <c r="XBS75" s="411"/>
      <c r="XBT75" s="412"/>
      <c r="XBU75" s="406"/>
      <c r="XBV75" s="407"/>
      <c r="XBW75" s="408"/>
      <c r="XBX75" s="409"/>
      <c r="XBY75" s="410"/>
      <c r="XBZ75" s="411"/>
      <c r="XCA75" s="412"/>
      <c r="XCB75" s="406"/>
      <c r="XCC75" s="407"/>
      <c r="XCD75" s="408"/>
      <c r="XCE75" s="409"/>
      <c r="XCF75" s="410"/>
      <c r="XCG75" s="411"/>
      <c r="XCH75" s="412"/>
      <c r="XCI75" s="406"/>
      <c r="XCJ75" s="407"/>
      <c r="XCK75" s="408"/>
      <c r="XCL75" s="409"/>
      <c r="XCM75" s="410"/>
      <c r="XCN75" s="411"/>
      <c r="XCO75" s="412"/>
      <c r="XCP75" s="406"/>
      <c r="XCQ75" s="407"/>
      <c r="XCR75" s="408"/>
      <c r="XCS75" s="409"/>
      <c r="XCT75" s="410"/>
      <c r="XCU75" s="411"/>
      <c r="XCV75" s="412"/>
      <c r="XCW75" s="406"/>
      <c r="XCX75" s="407"/>
      <c r="XCY75" s="408"/>
      <c r="XCZ75" s="409"/>
      <c r="XDA75" s="410"/>
      <c r="XDB75" s="411"/>
      <c r="XDC75" s="412"/>
      <c r="XDD75" s="406"/>
      <c r="XDE75" s="407"/>
      <c r="XDF75" s="408"/>
      <c r="XDG75" s="409"/>
      <c r="XDH75" s="410"/>
      <c r="XDI75" s="411"/>
      <c r="XDJ75" s="412"/>
      <c r="XDK75" s="406"/>
      <c r="XDL75" s="407"/>
      <c r="XDM75" s="408"/>
      <c r="XDN75" s="409"/>
      <c r="XDO75" s="410"/>
      <c r="XDP75" s="411"/>
      <c r="XDQ75" s="412"/>
      <c r="XDR75" s="406"/>
      <c r="XDS75" s="407"/>
      <c r="XDT75" s="408"/>
      <c r="XDU75" s="409"/>
      <c r="XDV75" s="410"/>
      <c r="XDW75" s="411"/>
      <c r="XDX75" s="412"/>
      <c r="XDY75" s="406"/>
      <c r="XDZ75" s="407"/>
      <c r="XEA75" s="408"/>
      <c r="XEB75" s="409"/>
      <c r="XEC75" s="410"/>
      <c r="XED75" s="411"/>
      <c r="XEE75" s="412"/>
      <c r="XEF75" s="406"/>
      <c r="XEG75" s="407"/>
      <c r="XEH75" s="408"/>
      <c r="XEI75" s="409"/>
      <c r="XEJ75" s="410"/>
      <c r="XEK75" s="411"/>
      <c r="XEL75" s="412"/>
      <c r="XEM75" s="406"/>
      <c r="XEN75" s="407"/>
      <c r="XEO75" s="408"/>
      <c r="XEP75" s="409"/>
      <c r="XEQ75" s="410"/>
      <c r="XER75" s="411"/>
      <c r="XES75" s="412"/>
      <c r="XET75" s="406"/>
      <c r="XEU75" s="407"/>
      <c r="XEV75" s="408"/>
      <c r="XEW75" s="409"/>
      <c r="XEX75" s="410"/>
      <c r="XEY75" s="411"/>
      <c r="XEZ75" s="412"/>
      <c r="XFA75" s="406"/>
      <c r="XFB75" s="407"/>
      <c r="XFC75" s="408"/>
      <c r="XFD75" s="409"/>
    </row>
    <row r="76" spans="1:16384" ht="90" x14ac:dyDescent="0.2">
      <c r="A76" s="713"/>
      <c r="B76" s="387" t="s">
        <v>901</v>
      </c>
      <c r="C76" s="397">
        <v>21000000</v>
      </c>
      <c r="D76" s="397">
        <v>21000000</v>
      </c>
      <c r="E76" s="390">
        <f t="shared" si="6"/>
        <v>0</v>
      </c>
      <c r="F76" s="398">
        <v>42577</v>
      </c>
      <c r="G76" s="619" t="s">
        <v>1139</v>
      </c>
      <c r="H76" s="406"/>
      <c r="I76" s="407"/>
      <c r="J76" s="408"/>
      <c r="K76" s="409"/>
      <c r="L76" s="410"/>
      <c r="M76" s="411"/>
      <c r="N76" s="412"/>
      <c r="O76" s="406"/>
      <c r="P76" s="407"/>
      <c r="Q76" s="408"/>
      <c r="R76" s="409"/>
      <c r="S76" s="410"/>
      <c r="T76" s="411"/>
      <c r="U76" s="412"/>
      <c r="V76" s="406"/>
      <c r="W76" s="407"/>
      <c r="X76" s="408"/>
      <c r="Y76" s="409"/>
      <c r="Z76" s="410"/>
      <c r="AA76" s="411"/>
      <c r="AB76" s="412"/>
      <c r="AC76" s="406"/>
      <c r="AD76" s="407"/>
      <c r="AE76" s="408"/>
      <c r="AF76" s="409"/>
      <c r="AG76" s="410"/>
      <c r="AH76" s="411"/>
      <c r="AI76" s="412"/>
      <c r="AJ76" s="406"/>
      <c r="AK76" s="407"/>
      <c r="AL76" s="408"/>
      <c r="AM76" s="409"/>
      <c r="AN76" s="410"/>
      <c r="AO76" s="411"/>
      <c r="AP76" s="412"/>
      <c r="AQ76" s="406"/>
      <c r="AR76" s="407"/>
      <c r="AS76" s="408"/>
      <c r="AT76" s="409"/>
      <c r="AU76" s="410"/>
      <c r="AV76" s="411"/>
      <c r="AW76" s="412"/>
      <c r="AX76" s="406"/>
      <c r="AY76" s="407"/>
      <c r="AZ76" s="408"/>
      <c r="BA76" s="409"/>
      <c r="BB76" s="410"/>
      <c r="BC76" s="411"/>
      <c r="BD76" s="412"/>
      <c r="BE76" s="406"/>
      <c r="BF76" s="407"/>
      <c r="BG76" s="408"/>
      <c r="BH76" s="409"/>
      <c r="BI76" s="410"/>
      <c r="BJ76" s="411"/>
      <c r="BK76" s="412"/>
      <c r="BL76" s="406"/>
      <c r="BM76" s="407"/>
      <c r="BN76" s="408"/>
      <c r="BO76" s="409"/>
      <c r="BP76" s="410"/>
      <c r="BQ76" s="411"/>
      <c r="BR76" s="412"/>
      <c r="BS76" s="406"/>
      <c r="BT76" s="407"/>
      <c r="BU76" s="408"/>
      <c r="BV76" s="409"/>
      <c r="BW76" s="410"/>
      <c r="BX76" s="411"/>
      <c r="BY76" s="412"/>
      <c r="BZ76" s="406"/>
      <c r="CA76" s="407"/>
      <c r="CB76" s="408"/>
      <c r="CC76" s="409"/>
      <c r="CD76" s="410"/>
      <c r="CE76" s="411"/>
      <c r="CF76" s="412"/>
      <c r="CG76" s="406"/>
      <c r="CH76" s="407"/>
      <c r="CI76" s="408"/>
      <c r="CJ76" s="409"/>
      <c r="CK76" s="410"/>
      <c r="CL76" s="411"/>
      <c r="CM76" s="412"/>
      <c r="CN76" s="406"/>
      <c r="CO76" s="407"/>
      <c r="CP76" s="408"/>
      <c r="CQ76" s="409"/>
      <c r="CR76" s="410"/>
      <c r="CS76" s="411"/>
      <c r="CT76" s="412"/>
      <c r="CU76" s="406"/>
      <c r="CV76" s="407"/>
      <c r="CW76" s="408"/>
      <c r="CX76" s="409"/>
      <c r="CY76" s="410"/>
      <c r="CZ76" s="411"/>
      <c r="DA76" s="412"/>
      <c r="DB76" s="406"/>
      <c r="DC76" s="407"/>
      <c r="DD76" s="408"/>
      <c r="DE76" s="409"/>
      <c r="DF76" s="410"/>
      <c r="DG76" s="411"/>
      <c r="DH76" s="412"/>
      <c r="DI76" s="406"/>
      <c r="DJ76" s="407"/>
      <c r="DK76" s="408"/>
      <c r="DL76" s="409"/>
      <c r="DM76" s="410"/>
      <c r="DN76" s="411"/>
      <c r="DO76" s="412"/>
      <c r="DP76" s="406"/>
      <c r="DQ76" s="407"/>
      <c r="DR76" s="408"/>
      <c r="DS76" s="409"/>
      <c r="DT76" s="410"/>
      <c r="DU76" s="411"/>
      <c r="DV76" s="412"/>
      <c r="DW76" s="406"/>
      <c r="DX76" s="407"/>
      <c r="DY76" s="408"/>
      <c r="DZ76" s="409"/>
      <c r="EA76" s="410"/>
      <c r="EB76" s="411"/>
      <c r="EC76" s="412"/>
      <c r="ED76" s="406"/>
      <c r="EE76" s="407"/>
      <c r="EF76" s="408"/>
      <c r="EG76" s="409"/>
      <c r="EH76" s="410"/>
      <c r="EI76" s="411"/>
      <c r="EJ76" s="412"/>
      <c r="EK76" s="406"/>
      <c r="EL76" s="407"/>
      <c r="EM76" s="408"/>
      <c r="EN76" s="409"/>
      <c r="EO76" s="410"/>
      <c r="EP76" s="411"/>
      <c r="EQ76" s="412"/>
      <c r="ER76" s="406"/>
      <c r="ES76" s="407"/>
      <c r="ET76" s="408"/>
      <c r="EU76" s="409"/>
      <c r="EV76" s="410"/>
      <c r="EW76" s="411"/>
      <c r="EX76" s="412"/>
      <c r="EY76" s="406"/>
      <c r="EZ76" s="407"/>
      <c r="FA76" s="408"/>
      <c r="FB76" s="409"/>
      <c r="FC76" s="410"/>
      <c r="FD76" s="411"/>
      <c r="FE76" s="412"/>
      <c r="FF76" s="406"/>
      <c r="FG76" s="407"/>
      <c r="FH76" s="408"/>
      <c r="FI76" s="409"/>
      <c r="FJ76" s="410"/>
      <c r="FK76" s="411"/>
      <c r="FL76" s="412"/>
      <c r="FM76" s="406"/>
      <c r="FN76" s="407"/>
      <c r="FO76" s="408"/>
      <c r="FP76" s="409"/>
      <c r="FQ76" s="410"/>
      <c r="FR76" s="411"/>
      <c r="FS76" s="412"/>
      <c r="FT76" s="406"/>
      <c r="FU76" s="407"/>
      <c r="FV76" s="408"/>
      <c r="FW76" s="409"/>
      <c r="FX76" s="410"/>
      <c r="FY76" s="411"/>
      <c r="FZ76" s="412"/>
      <c r="GA76" s="406"/>
      <c r="GB76" s="407"/>
      <c r="GC76" s="408"/>
      <c r="GD76" s="409"/>
      <c r="GE76" s="410"/>
      <c r="GF76" s="411"/>
      <c r="GG76" s="412"/>
      <c r="GH76" s="406"/>
      <c r="GI76" s="407"/>
      <c r="GJ76" s="408"/>
      <c r="GK76" s="409"/>
      <c r="GL76" s="410"/>
      <c r="GM76" s="411"/>
      <c r="GN76" s="412"/>
      <c r="GO76" s="406"/>
      <c r="GP76" s="407"/>
      <c r="GQ76" s="408"/>
      <c r="GR76" s="409"/>
      <c r="GS76" s="410"/>
      <c r="GT76" s="411"/>
      <c r="GU76" s="412"/>
      <c r="GV76" s="406"/>
      <c r="GW76" s="407"/>
      <c r="GX76" s="408"/>
      <c r="GY76" s="409"/>
      <c r="GZ76" s="410"/>
      <c r="HA76" s="411"/>
      <c r="HB76" s="412"/>
      <c r="HC76" s="406"/>
      <c r="HD76" s="407"/>
      <c r="HE76" s="408"/>
      <c r="HF76" s="409"/>
      <c r="HG76" s="410"/>
      <c r="HH76" s="411"/>
      <c r="HI76" s="412"/>
      <c r="HJ76" s="406"/>
      <c r="HK76" s="407"/>
      <c r="HL76" s="408"/>
      <c r="HM76" s="409"/>
      <c r="HN76" s="410"/>
      <c r="HO76" s="411"/>
      <c r="HP76" s="412"/>
      <c r="HQ76" s="406"/>
      <c r="HR76" s="407"/>
      <c r="HS76" s="408"/>
      <c r="HT76" s="409"/>
      <c r="HU76" s="410"/>
      <c r="HV76" s="411"/>
      <c r="HW76" s="412"/>
      <c r="HX76" s="406"/>
      <c r="HY76" s="407"/>
      <c r="HZ76" s="408"/>
      <c r="IA76" s="409"/>
      <c r="IB76" s="410"/>
      <c r="IC76" s="411"/>
      <c r="ID76" s="412"/>
      <c r="IE76" s="406"/>
      <c r="IF76" s="407"/>
      <c r="IG76" s="408"/>
      <c r="IH76" s="409"/>
      <c r="II76" s="410"/>
      <c r="IJ76" s="411"/>
      <c r="IK76" s="412"/>
      <c r="IL76" s="406"/>
      <c r="IM76" s="407"/>
      <c r="IN76" s="408"/>
      <c r="IO76" s="409"/>
      <c r="IP76" s="410"/>
      <c r="IQ76" s="411"/>
      <c r="IR76" s="412"/>
      <c r="IS76" s="406"/>
      <c r="IT76" s="407"/>
      <c r="IU76" s="408"/>
      <c r="IV76" s="409"/>
      <c r="IW76" s="410"/>
      <c r="IX76" s="411"/>
      <c r="IY76" s="412"/>
      <c r="IZ76" s="406"/>
      <c r="JA76" s="407"/>
      <c r="JB76" s="408"/>
      <c r="JC76" s="409"/>
      <c r="JD76" s="410"/>
      <c r="JE76" s="411"/>
      <c r="JF76" s="412"/>
      <c r="JG76" s="406"/>
      <c r="JH76" s="407"/>
      <c r="JI76" s="408"/>
      <c r="JJ76" s="409"/>
      <c r="JK76" s="410"/>
      <c r="JL76" s="411"/>
      <c r="JM76" s="412"/>
      <c r="JN76" s="406"/>
      <c r="JO76" s="407"/>
      <c r="JP76" s="408"/>
      <c r="JQ76" s="409"/>
      <c r="JR76" s="410"/>
      <c r="JS76" s="411"/>
      <c r="JT76" s="412"/>
      <c r="JU76" s="406"/>
      <c r="JV76" s="407"/>
      <c r="JW76" s="408"/>
      <c r="JX76" s="409"/>
      <c r="JY76" s="410"/>
      <c r="JZ76" s="411"/>
      <c r="KA76" s="412"/>
      <c r="KB76" s="406"/>
      <c r="KC76" s="407"/>
      <c r="KD76" s="408"/>
      <c r="KE76" s="409"/>
      <c r="KF76" s="410"/>
      <c r="KG76" s="411"/>
      <c r="KH76" s="412"/>
      <c r="KI76" s="406"/>
      <c r="KJ76" s="407"/>
      <c r="KK76" s="408"/>
      <c r="KL76" s="409"/>
      <c r="KM76" s="410"/>
      <c r="KN76" s="411"/>
      <c r="KO76" s="412"/>
      <c r="KP76" s="406"/>
      <c r="KQ76" s="407"/>
      <c r="KR76" s="408"/>
      <c r="KS76" s="409"/>
      <c r="KT76" s="410"/>
      <c r="KU76" s="411"/>
      <c r="KV76" s="412"/>
      <c r="KW76" s="406"/>
      <c r="KX76" s="407"/>
      <c r="KY76" s="408"/>
      <c r="KZ76" s="409"/>
      <c r="LA76" s="410"/>
      <c r="LB76" s="411"/>
      <c r="LC76" s="412"/>
      <c r="LD76" s="406"/>
      <c r="LE76" s="407"/>
      <c r="LF76" s="408"/>
      <c r="LG76" s="409"/>
      <c r="LH76" s="410"/>
      <c r="LI76" s="411"/>
      <c r="LJ76" s="412"/>
      <c r="LK76" s="406"/>
      <c r="LL76" s="407"/>
      <c r="LM76" s="408"/>
      <c r="LN76" s="409"/>
      <c r="LO76" s="410"/>
      <c r="LP76" s="411"/>
      <c r="LQ76" s="412"/>
      <c r="LR76" s="406"/>
      <c r="LS76" s="407"/>
      <c r="LT76" s="408"/>
      <c r="LU76" s="409"/>
      <c r="LV76" s="410"/>
      <c r="LW76" s="411"/>
      <c r="LX76" s="412"/>
      <c r="LY76" s="406"/>
      <c r="LZ76" s="407"/>
      <c r="MA76" s="408"/>
      <c r="MB76" s="409"/>
      <c r="MC76" s="410"/>
      <c r="MD76" s="411"/>
      <c r="ME76" s="412"/>
      <c r="MF76" s="406"/>
      <c r="MG76" s="407"/>
      <c r="MH76" s="408"/>
      <c r="MI76" s="409"/>
      <c r="MJ76" s="410"/>
      <c r="MK76" s="411"/>
      <c r="ML76" s="412"/>
      <c r="MM76" s="406"/>
      <c r="MN76" s="407"/>
      <c r="MO76" s="408"/>
      <c r="MP76" s="409"/>
      <c r="MQ76" s="410"/>
      <c r="MR76" s="411"/>
      <c r="MS76" s="412"/>
      <c r="MT76" s="406"/>
      <c r="MU76" s="407"/>
      <c r="MV76" s="408"/>
      <c r="MW76" s="409"/>
      <c r="MX76" s="410"/>
      <c r="MY76" s="411"/>
      <c r="MZ76" s="412"/>
      <c r="NA76" s="406"/>
      <c r="NB76" s="407"/>
      <c r="NC76" s="408"/>
      <c r="ND76" s="409"/>
      <c r="NE76" s="410"/>
      <c r="NF76" s="411"/>
      <c r="NG76" s="412"/>
      <c r="NH76" s="406"/>
      <c r="NI76" s="407"/>
      <c r="NJ76" s="408"/>
      <c r="NK76" s="409"/>
      <c r="NL76" s="410"/>
      <c r="NM76" s="411"/>
      <c r="NN76" s="412"/>
      <c r="NO76" s="406"/>
      <c r="NP76" s="407"/>
      <c r="NQ76" s="408"/>
      <c r="NR76" s="409"/>
      <c r="NS76" s="410"/>
      <c r="NT76" s="411"/>
      <c r="NU76" s="412"/>
      <c r="NV76" s="406"/>
      <c r="NW76" s="407"/>
      <c r="NX76" s="408"/>
      <c r="NY76" s="409"/>
      <c r="NZ76" s="410"/>
      <c r="OA76" s="411"/>
      <c r="OB76" s="412"/>
      <c r="OC76" s="406"/>
      <c r="OD76" s="407"/>
      <c r="OE76" s="408"/>
      <c r="OF76" s="409"/>
      <c r="OG76" s="410"/>
      <c r="OH76" s="411"/>
      <c r="OI76" s="412"/>
      <c r="OJ76" s="406"/>
      <c r="OK76" s="407"/>
      <c r="OL76" s="408"/>
      <c r="OM76" s="409"/>
      <c r="ON76" s="410"/>
      <c r="OO76" s="411"/>
      <c r="OP76" s="412"/>
      <c r="OQ76" s="406"/>
      <c r="OR76" s="407"/>
      <c r="OS76" s="408"/>
      <c r="OT76" s="409"/>
      <c r="OU76" s="410"/>
      <c r="OV76" s="411"/>
      <c r="OW76" s="412"/>
      <c r="OX76" s="406"/>
      <c r="OY76" s="407"/>
      <c r="OZ76" s="408"/>
      <c r="PA76" s="409"/>
      <c r="PB76" s="410"/>
      <c r="PC76" s="411"/>
      <c r="PD76" s="412"/>
      <c r="PE76" s="406"/>
      <c r="PF76" s="407"/>
      <c r="PG76" s="408"/>
      <c r="PH76" s="409"/>
      <c r="PI76" s="410"/>
      <c r="PJ76" s="411"/>
      <c r="PK76" s="412"/>
      <c r="PL76" s="406"/>
      <c r="PM76" s="407"/>
      <c r="PN76" s="408"/>
      <c r="PO76" s="409"/>
      <c r="PP76" s="410"/>
      <c r="PQ76" s="411"/>
      <c r="PR76" s="412"/>
      <c r="PS76" s="406"/>
      <c r="PT76" s="407"/>
      <c r="PU76" s="408"/>
      <c r="PV76" s="409"/>
      <c r="PW76" s="410"/>
      <c r="PX76" s="411"/>
      <c r="PY76" s="412"/>
      <c r="PZ76" s="406"/>
      <c r="QA76" s="407"/>
      <c r="QB76" s="408"/>
      <c r="QC76" s="409"/>
      <c r="QD76" s="410"/>
      <c r="QE76" s="411"/>
      <c r="QF76" s="412"/>
      <c r="QG76" s="406"/>
      <c r="QH76" s="407"/>
      <c r="QI76" s="408"/>
      <c r="QJ76" s="409"/>
      <c r="QK76" s="410"/>
      <c r="QL76" s="411"/>
      <c r="QM76" s="412"/>
      <c r="QN76" s="406"/>
      <c r="QO76" s="407"/>
      <c r="QP76" s="408"/>
      <c r="QQ76" s="409"/>
      <c r="QR76" s="410"/>
      <c r="QS76" s="411"/>
      <c r="QT76" s="412"/>
      <c r="QU76" s="406"/>
      <c r="QV76" s="407"/>
      <c r="QW76" s="408"/>
      <c r="QX76" s="409"/>
      <c r="QY76" s="410"/>
      <c r="QZ76" s="411"/>
      <c r="RA76" s="412"/>
      <c r="RB76" s="406"/>
      <c r="RC76" s="407"/>
      <c r="RD76" s="408"/>
      <c r="RE76" s="409"/>
      <c r="RF76" s="410"/>
      <c r="RG76" s="411"/>
      <c r="RH76" s="412"/>
      <c r="RI76" s="406"/>
      <c r="RJ76" s="407"/>
      <c r="RK76" s="408"/>
      <c r="RL76" s="409"/>
      <c r="RM76" s="410"/>
      <c r="RN76" s="411"/>
      <c r="RO76" s="412"/>
      <c r="RP76" s="406"/>
      <c r="RQ76" s="407"/>
      <c r="RR76" s="408"/>
      <c r="RS76" s="409"/>
      <c r="RT76" s="410"/>
      <c r="RU76" s="411"/>
      <c r="RV76" s="412"/>
      <c r="RW76" s="406"/>
      <c r="RX76" s="407"/>
      <c r="RY76" s="408"/>
      <c r="RZ76" s="409"/>
      <c r="SA76" s="410"/>
      <c r="SB76" s="411"/>
      <c r="SC76" s="412"/>
      <c r="SD76" s="406"/>
      <c r="SE76" s="407"/>
      <c r="SF76" s="408"/>
      <c r="SG76" s="409"/>
      <c r="SH76" s="410"/>
      <c r="SI76" s="411"/>
      <c r="SJ76" s="412"/>
      <c r="SK76" s="406"/>
      <c r="SL76" s="407"/>
      <c r="SM76" s="408"/>
      <c r="SN76" s="409"/>
      <c r="SO76" s="410"/>
      <c r="SP76" s="411"/>
      <c r="SQ76" s="412"/>
      <c r="SR76" s="406"/>
      <c r="SS76" s="407"/>
      <c r="ST76" s="408"/>
      <c r="SU76" s="409"/>
      <c r="SV76" s="410"/>
      <c r="SW76" s="411"/>
      <c r="SX76" s="412"/>
      <c r="SY76" s="406"/>
      <c r="SZ76" s="407"/>
      <c r="TA76" s="408"/>
      <c r="TB76" s="409"/>
      <c r="TC76" s="410"/>
      <c r="TD76" s="411"/>
      <c r="TE76" s="412"/>
      <c r="TF76" s="406"/>
      <c r="TG76" s="407"/>
      <c r="TH76" s="408"/>
      <c r="TI76" s="409"/>
      <c r="TJ76" s="410"/>
      <c r="TK76" s="411"/>
      <c r="TL76" s="412"/>
      <c r="TM76" s="406"/>
      <c r="TN76" s="407"/>
      <c r="TO76" s="408"/>
      <c r="TP76" s="409"/>
      <c r="TQ76" s="410"/>
      <c r="TR76" s="411"/>
      <c r="TS76" s="412"/>
      <c r="TT76" s="406"/>
      <c r="TU76" s="407"/>
      <c r="TV76" s="408"/>
      <c r="TW76" s="409"/>
      <c r="TX76" s="410"/>
      <c r="TY76" s="411"/>
      <c r="TZ76" s="412"/>
      <c r="UA76" s="406"/>
      <c r="UB76" s="407"/>
      <c r="UC76" s="408"/>
      <c r="UD76" s="409"/>
      <c r="UE76" s="410"/>
      <c r="UF76" s="411"/>
      <c r="UG76" s="412"/>
      <c r="UH76" s="406"/>
      <c r="UI76" s="407"/>
      <c r="UJ76" s="408"/>
      <c r="UK76" s="409"/>
      <c r="UL76" s="410"/>
      <c r="UM76" s="411"/>
      <c r="UN76" s="412"/>
      <c r="UO76" s="406"/>
      <c r="UP76" s="407"/>
      <c r="UQ76" s="408"/>
      <c r="UR76" s="409"/>
      <c r="US76" s="410"/>
      <c r="UT76" s="411"/>
      <c r="UU76" s="412"/>
      <c r="UV76" s="406"/>
      <c r="UW76" s="407"/>
      <c r="UX76" s="408"/>
      <c r="UY76" s="409"/>
      <c r="UZ76" s="410"/>
      <c r="VA76" s="411"/>
      <c r="VB76" s="412"/>
      <c r="VC76" s="406"/>
      <c r="VD76" s="407"/>
      <c r="VE76" s="408"/>
      <c r="VF76" s="409"/>
      <c r="VG76" s="410"/>
      <c r="VH76" s="411"/>
      <c r="VI76" s="412"/>
      <c r="VJ76" s="406"/>
      <c r="VK76" s="407"/>
      <c r="VL76" s="408"/>
      <c r="VM76" s="409"/>
      <c r="VN76" s="410"/>
      <c r="VO76" s="411"/>
      <c r="VP76" s="412"/>
      <c r="VQ76" s="406"/>
      <c r="VR76" s="407"/>
      <c r="VS76" s="408"/>
      <c r="VT76" s="409"/>
      <c r="VU76" s="410"/>
      <c r="VV76" s="411"/>
      <c r="VW76" s="412"/>
      <c r="VX76" s="406"/>
      <c r="VY76" s="407"/>
      <c r="VZ76" s="408"/>
      <c r="WA76" s="409"/>
      <c r="WB76" s="410"/>
      <c r="WC76" s="411"/>
      <c r="WD76" s="412"/>
      <c r="WE76" s="406"/>
      <c r="WF76" s="407"/>
      <c r="WG76" s="408"/>
      <c r="WH76" s="409"/>
      <c r="WI76" s="410"/>
      <c r="WJ76" s="411"/>
      <c r="WK76" s="412"/>
      <c r="WL76" s="406"/>
      <c r="WM76" s="407"/>
      <c r="WN76" s="408"/>
      <c r="WO76" s="409"/>
      <c r="WP76" s="410"/>
      <c r="WQ76" s="411"/>
      <c r="WR76" s="412"/>
      <c r="WS76" s="406"/>
      <c r="WT76" s="407"/>
      <c r="WU76" s="408"/>
      <c r="WV76" s="409"/>
      <c r="WW76" s="410"/>
      <c r="WX76" s="411"/>
      <c r="WY76" s="412"/>
      <c r="WZ76" s="406"/>
      <c r="XA76" s="407"/>
      <c r="XB76" s="408"/>
      <c r="XC76" s="409"/>
      <c r="XD76" s="410"/>
      <c r="XE76" s="411"/>
      <c r="XF76" s="412"/>
      <c r="XG76" s="406"/>
      <c r="XH76" s="407"/>
      <c r="XI76" s="408"/>
      <c r="XJ76" s="409"/>
      <c r="XK76" s="410"/>
      <c r="XL76" s="411"/>
      <c r="XM76" s="412"/>
      <c r="XN76" s="406"/>
      <c r="XO76" s="407"/>
      <c r="XP76" s="408"/>
      <c r="XQ76" s="409"/>
      <c r="XR76" s="410"/>
      <c r="XS76" s="411"/>
      <c r="XT76" s="412"/>
      <c r="XU76" s="406"/>
      <c r="XV76" s="407"/>
      <c r="XW76" s="408"/>
      <c r="XX76" s="409"/>
      <c r="XY76" s="410"/>
      <c r="XZ76" s="411"/>
      <c r="YA76" s="412"/>
      <c r="YB76" s="406"/>
      <c r="YC76" s="407"/>
      <c r="YD76" s="408"/>
      <c r="YE76" s="409"/>
      <c r="YF76" s="410"/>
      <c r="YG76" s="411"/>
      <c r="YH76" s="412"/>
      <c r="YI76" s="406"/>
      <c r="YJ76" s="407"/>
      <c r="YK76" s="408"/>
      <c r="YL76" s="409"/>
      <c r="YM76" s="410"/>
      <c r="YN76" s="411"/>
      <c r="YO76" s="412"/>
      <c r="YP76" s="406"/>
      <c r="YQ76" s="407"/>
      <c r="YR76" s="408"/>
      <c r="YS76" s="409"/>
      <c r="YT76" s="410"/>
      <c r="YU76" s="411"/>
      <c r="YV76" s="412"/>
      <c r="YW76" s="406"/>
      <c r="YX76" s="407"/>
      <c r="YY76" s="408"/>
      <c r="YZ76" s="409"/>
      <c r="ZA76" s="410"/>
      <c r="ZB76" s="411"/>
      <c r="ZC76" s="412"/>
      <c r="ZD76" s="406"/>
      <c r="ZE76" s="407"/>
      <c r="ZF76" s="408"/>
      <c r="ZG76" s="409"/>
      <c r="ZH76" s="410"/>
      <c r="ZI76" s="411"/>
      <c r="ZJ76" s="412"/>
      <c r="ZK76" s="406"/>
      <c r="ZL76" s="407"/>
      <c r="ZM76" s="408"/>
      <c r="ZN76" s="409"/>
      <c r="ZO76" s="410"/>
      <c r="ZP76" s="411"/>
      <c r="ZQ76" s="412"/>
      <c r="ZR76" s="406"/>
      <c r="ZS76" s="407"/>
      <c r="ZT76" s="408"/>
      <c r="ZU76" s="409"/>
      <c r="ZV76" s="410"/>
      <c r="ZW76" s="411"/>
      <c r="ZX76" s="412"/>
      <c r="ZY76" s="406"/>
      <c r="ZZ76" s="407"/>
      <c r="AAA76" s="408"/>
      <c r="AAB76" s="409"/>
      <c r="AAC76" s="410"/>
      <c r="AAD76" s="411"/>
      <c r="AAE76" s="412"/>
      <c r="AAF76" s="406"/>
      <c r="AAG76" s="407"/>
      <c r="AAH76" s="408"/>
      <c r="AAI76" s="409"/>
      <c r="AAJ76" s="410"/>
      <c r="AAK76" s="411"/>
      <c r="AAL76" s="412"/>
      <c r="AAM76" s="406"/>
      <c r="AAN76" s="407"/>
      <c r="AAO76" s="408"/>
      <c r="AAP76" s="409"/>
      <c r="AAQ76" s="410"/>
      <c r="AAR76" s="411"/>
      <c r="AAS76" s="412"/>
      <c r="AAT76" s="406"/>
      <c r="AAU76" s="407"/>
      <c r="AAV76" s="408"/>
      <c r="AAW76" s="409"/>
      <c r="AAX76" s="410"/>
      <c r="AAY76" s="411"/>
      <c r="AAZ76" s="412"/>
      <c r="ABA76" s="406"/>
      <c r="ABB76" s="407"/>
      <c r="ABC76" s="408"/>
      <c r="ABD76" s="409"/>
      <c r="ABE76" s="410"/>
      <c r="ABF76" s="411"/>
      <c r="ABG76" s="412"/>
      <c r="ABH76" s="406"/>
      <c r="ABI76" s="407"/>
      <c r="ABJ76" s="408"/>
      <c r="ABK76" s="409"/>
      <c r="ABL76" s="410"/>
      <c r="ABM76" s="411"/>
      <c r="ABN76" s="412"/>
      <c r="ABO76" s="406"/>
      <c r="ABP76" s="407"/>
      <c r="ABQ76" s="408"/>
      <c r="ABR76" s="409"/>
      <c r="ABS76" s="410"/>
      <c r="ABT76" s="411"/>
      <c r="ABU76" s="412"/>
      <c r="ABV76" s="406"/>
      <c r="ABW76" s="407"/>
      <c r="ABX76" s="408"/>
      <c r="ABY76" s="409"/>
      <c r="ABZ76" s="410"/>
      <c r="ACA76" s="411"/>
      <c r="ACB76" s="412"/>
      <c r="ACC76" s="406"/>
      <c r="ACD76" s="407"/>
      <c r="ACE76" s="408"/>
      <c r="ACF76" s="409"/>
      <c r="ACG76" s="410"/>
      <c r="ACH76" s="411"/>
      <c r="ACI76" s="412"/>
      <c r="ACJ76" s="406"/>
      <c r="ACK76" s="407"/>
      <c r="ACL76" s="408"/>
      <c r="ACM76" s="409"/>
      <c r="ACN76" s="410"/>
      <c r="ACO76" s="411"/>
      <c r="ACP76" s="412"/>
      <c r="ACQ76" s="406"/>
      <c r="ACR76" s="407"/>
      <c r="ACS76" s="408"/>
      <c r="ACT76" s="409"/>
      <c r="ACU76" s="410"/>
      <c r="ACV76" s="411"/>
      <c r="ACW76" s="412"/>
      <c r="ACX76" s="406"/>
      <c r="ACY76" s="407"/>
      <c r="ACZ76" s="408"/>
      <c r="ADA76" s="409"/>
      <c r="ADB76" s="410"/>
      <c r="ADC76" s="411"/>
      <c r="ADD76" s="412"/>
      <c r="ADE76" s="406"/>
      <c r="ADF76" s="407"/>
      <c r="ADG76" s="408"/>
      <c r="ADH76" s="409"/>
      <c r="ADI76" s="410"/>
      <c r="ADJ76" s="411"/>
      <c r="ADK76" s="412"/>
      <c r="ADL76" s="406"/>
      <c r="ADM76" s="407"/>
      <c r="ADN76" s="408"/>
      <c r="ADO76" s="409"/>
      <c r="ADP76" s="410"/>
      <c r="ADQ76" s="411"/>
      <c r="ADR76" s="412"/>
      <c r="ADS76" s="406"/>
      <c r="ADT76" s="407"/>
      <c r="ADU76" s="408"/>
      <c r="ADV76" s="409"/>
      <c r="ADW76" s="410"/>
      <c r="ADX76" s="411"/>
      <c r="ADY76" s="412"/>
      <c r="ADZ76" s="406"/>
      <c r="AEA76" s="407"/>
      <c r="AEB76" s="408"/>
      <c r="AEC76" s="409"/>
      <c r="AED76" s="410"/>
      <c r="AEE76" s="411"/>
      <c r="AEF76" s="412"/>
      <c r="AEG76" s="406"/>
      <c r="AEH76" s="407"/>
      <c r="AEI76" s="408"/>
      <c r="AEJ76" s="409"/>
      <c r="AEK76" s="410"/>
      <c r="AEL76" s="411"/>
      <c r="AEM76" s="412"/>
      <c r="AEN76" s="406"/>
      <c r="AEO76" s="407"/>
      <c r="AEP76" s="408"/>
      <c r="AEQ76" s="409"/>
      <c r="AER76" s="410"/>
      <c r="AES76" s="411"/>
      <c r="AET76" s="412"/>
      <c r="AEU76" s="406"/>
      <c r="AEV76" s="407"/>
      <c r="AEW76" s="408"/>
      <c r="AEX76" s="409"/>
      <c r="AEY76" s="410"/>
      <c r="AEZ76" s="411"/>
      <c r="AFA76" s="412"/>
      <c r="AFB76" s="406"/>
      <c r="AFC76" s="407"/>
      <c r="AFD76" s="408"/>
      <c r="AFE76" s="409"/>
      <c r="AFF76" s="410"/>
      <c r="AFG76" s="411"/>
      <c r="AFH76" s="412"/>
      <c r="AFI76" s="406"/>
      <c r="AFJ76" s="407"/>
      <c r="AFK76" s="408"/>
      <c r="AFL76" s="409"/>
      <c r="AFM76" s="410"/>
      <c r="AFN76" s="411"/>
      <c r="AFO76" s="412"/>
      <c r="AFP76" s="406"/>
      <c r="AFQ76" s="407"/>
      <c r="AFR76" s="408"/>
      <c r="AFS76" s="409"/>
      <c r="AFT76" s="410"/>
      <c r="AFU76" s="411"/>
      <c r="AFV76" s="412"/>
      <c r="AFW76" s="406"/>
      <c r="AFX76" s="407"/>
      <c r="AFY76" s="408"/>
      <c r="AFZ76" s="409"/>
      <c r="AGA76" s="410"/>
      <c r="AGB76" s="411"/>
      <c r="AGC76" s="412"/>
      <c r="AGD76" s="406"/>
      <c r="AGE76" s="407"/>
      <c r="AGF76" s="408"/>
      <c r="AGG76" s="409"/>
      <c r="AGH76" s="410"/>
      <c r="AGI76" s="411"/>
      <c r="AGJ76" s="412"/>
      <c r="AGK76" s="406"/>
      <c r="AGL76" s="407"/>
      <c r="AGM76" s="408"/>
      <c r="AGN76" s="409"/>
      <c r="AGO76" s="410"/>
      <c r="AGP76" s="411"/>
      <c r="AGQ76" s="412"/>
      <c r="AGR76" s="406"/>
      <c r="AGS76" s="407"/>
      <c r="AGT76" s="408"/>
      <c r="AGU76" s="409"/>
      <c r="AGV76" s="410"/>
      <c r="AGW76" s="411"/>
      <c r="AGX76" s="412"/>
      <c r="AGY76" s="406"/>
      <c r="AGZ76" s="407"/>
      <c r="AHA76" s="408"/>
      <c r="AHB76" s="409"/>
      <c r="AHC76" s="410"/>
      <c r="AHD76" s="411"/>
      <c r="AHE76" s="412"/>
      <c r="AHF76" s="406"/>
      <c r="AHG76" s="407"/>
      <c r="AHH76" s="408"/>
      <c r="AHI76" s="409"/>
      <c r="AHJ76" s="410"/>
      <c r="AHK76" s="411"/>
      <c r="AHL76" s="412"/>
      <c r="AHM76" s="406"/>
      <c r="AHN76" s="407"/>
      <c r="AHO76" s="408"/>
      <c r="AHP76" s="409"/>
      <c r="AHQ76" s="410"/>
      <c r="AHR76" s="411"/>
      <c r="AHS76" s="412"/>
      <c r="AHT76" s="406"/>
      <c r="AHU76" s="407"/>
      <c r="AHV76" s="408"/>
      <c r="AHW76" s="409"/>
      <c r="AHX76" s="410"/>
      <c r="AHY76" s="411"/>
      <c r="AHZ76" s="412"/>
      <c r="AIA76" s="406"/>
      <c r="AIB76" s="407"/>
      <c r="AIC76" s="408"/>
      <c r="AID76" s="409"/>
      <c r="AIE76" s="410"/>
      <c r="AIF76" s="411"/>
      <c r="AIG76" s="412"/>
      <c r="AIH76" s="406"/>
      <c r="AII76" s="407"/>
      <c r="AIJ76" s="408"/>
      <c r="AIK76" s="409"/>
      <c r="AIL76" s="410"/>
      <c r="AIM76" s="411"/>
      <c r="AIN76" s="412"/>
      <c r="AIO76" s="406"/>
      <c r="AIP76" s="407"/>
      <c r="AIQ76" s="408"/>
      <c r="AIR76" s="409"/>
      <c r="AIS76" s="410"/>
      <c r="AIT76" s="411"/>
      <c r="AIU76" s="412"/>
      <c r="AIV76" s="406"/>
      <c r="AIW76" s="407"/>
      <c r="AIX76" s="408"/>
      <c r="AIY76" s="409"/>
      <c r="AIZ76" s="410"/>
      <c r="AJA76" s="411"/>
      <c r="AJB76" s="412"/>
      <c r="AJC76" s="406"/>
      <c r="AJD76" s="407"/>
      <c r="AJE76" s="408"/>
      <c r="AJF76" s="409"/>
      <c r="AJG76" s="410"/>
      <c r="AJH76" s="411"/>
      <c r="AJI76" s="412"/>
      <c r="AJJ76" s="406"/>
      <c r="AJK76" s="407"/>
      <c r="AJL76" s="408"/>
      <c r="AJM76" s="409"/>
      <c r="AJN76" s="410"/>
      <c r="AJO76" s="411"/>
      <c r="AJP76" s="412"/>
      <c r="AJQ76" s="406"/>
      <c r="AJR76" s="407"/>
      <c r="AJS76" s="408"/>
      <c r="AJT76" s="409"/>
      <c r="AJU76" s="410"/>
      <c r="AJV76" s="411"/>
      <c r="AJW76" s="412"/>
      <c r="AJX76" s="406"/>
      <c r="AJY76" s="407"/>
      <c r="AJZ76" s="408"/>
      <c r="AKA76" s="409"/>
      <c r="AKB76" s="410"/>
      <c r="AKC76" s="411"/>
      <c r="AKD76" s="412"/>
      <c r="AKE76" s="406"/>
      <c r="AKF76" s="407"/>
      <c r="AKG76" s="408"/>
      <c r="AKH76" s="409"/>
      <c r="AKI76" s="410"/>
      <c r="AKJ76" s="411"/>
      <c r="AKK76" s="412"/>
      <c r="AKL76" s="406"/>
      <c r="AKM76" s="407"/>
      <c r="AKN76" s="408"/>
      <c r="AKO76" s="409"/>
      <c r="AKP76" s="410"/>
      <c r="AKQ76" s="411"/>
      <c r="AKR76" s="412"/>
      <c r="AKS76" s="406"/>
      <c r="AKT76" s="407"/>
      <c r="AKU76" s="408"/>
      <c r="AKV76" s="409"/>
      <c r="AKW76" s="410"/>
      <c r="AKX76" s="411"/>
      <c r="AKY76" s="412"/>
      <c r="AKZ76" s="406"/>
      <c r="ALA76" s="407"/>
      <c r="ALB76" s="408"/>
      <c r="ALC76" s="409"/>
      <c r="ALD76" s="410"/>
      <c r="ALE76" s="411"/>
      <c r="ALF76" s="412"/>
      <c r="ALG76" s="406"/>
      <c r="ALH76" s="407"/>
      <c r="ALI76" s="408"/>
      <c r="ALJ76" s="409"/>
      <c r="ALK76" s="410"/>
      <c r="ALL76" s="411"/>
      <c r="ALM76" s="412"/>
      <c r="ALN76" s="406"/>
      <c r="ALO76" s="407"/>
      <c r="ALP76" s="408"/>
      <c r="ALQ76" s="409"/>
      <c r="ALR76" s="410"/>
      <c r="ALS76" s="411"/>
      <c r="ALT76" s="412"/>
      <c r="ALU76" s="406"/>
      <c r="ALV76" s="407"/>
      <c r="ALW76" s="408"/>
      <c r="ALX76" s="409"/>
      <c r="ALY76" s="410"/>
      <c r="ALZ76" s="411"/>
      <c r="AMA76" s="412"/>
      <c r="AMB76" s="406"/>
      <c r="AMC76" s="407"/>
      <c r="AMD76" s="408"/>
      <c r="AME76" s="409"/>
      <c r="AMF76" s="410"/>
      <c r="AMG76" s="411"/>
      <c r="AMH76" s="412"/>
      <c r="AMI76" s="406"/>
      <c r="AMJ76" s="407"/>
      <c r="AMK76" s="408"/>
      <c r="AML76" s="409"/>
      <c r="AMM76" s="410"/>
      <c r="AMN76" s="411"/>
      <c r="AMO76" s="412"/>
      <c r="AMP76" s="406"/>
      <c r="AMQ76" s="407"/>
      <c r="AMR76" s="408"/>
      <c r="AMS76" s="409"/>
      <c r="AMT76" s="410"/>
      <c r="AMU76" s="411"/>
      <c r="AMV76" s="412"/>
      <c r="AMW76" s="406"/>
      <c r="AMX76" s="407"/>
      <c r="AMY76" s="408"/>
      <c r="AMZ76" s="409"/>
      <c r="ANA76" s="410"/>
      <c r="ANB76" s="411"/>
      <c r="ANC76" s="412"/>
      <c r="AND76" s="406"/>
      <c r="ANE76" s="407"/>
      <c r="ANF76" s="408"/>
      <c r="ANG76" s="409"/>
      <c r="ANH76" s="410"/>
      <c r="ANI76" s="411"/>
      <c r="ANJ76" s="412"/>
      <c r="ANK76" s="406"/>
      <c r="ANL76" s="407"/>
      <c r="ANM76" s="408"/>
      <c r="ANN76" s="409"/>
      <c r="ANO76" s="410"/>
      <c r="ANP76" s="411"/>
      <c r="ANQ76" s="412"/>
      <c r="ANR76" s="406"/>
      <c r="ANS76" s="407"/>
      <c r="ANT76" s="408"/>
      <c r="ANU76" s="409"/>
      <c r="ANV76" s="410"/>
      <c r="ANW76" s="411"/>
      <c r="ANX76" s="412"/>
      <c r="ANY76" s="406"/>
      <c r="ANZ76" s="407"/>
      <c r="AOA76" s="408"/>
      <c r="AOB76" s="409"/>
      <c r="AOC76" s="410"/>
      <c r="AOD76" s="411"/>
      <c r="AOE76" s="412"/>
      <c r="AOF76" s="406"/>
      <c r="AOG76" s="407"/>
      <c r="AOH76" s="408"/>
      <c r="AOI76" s="409"/>
      <c r="AOJ76" s="410"/>
      <c r="AOK76" s="411"/>
      <c r="AOL76" s="412"/>
      <c r="AOM76" s="406"/>
      <c r="AON76" s="407"/>
      <c r="AOO76" s="408"/>
      <c r="AOP76" s="409"/>
      <c r="AOQ76" s="410"/>
      <c r="AOR76" s="411"/>
      <c r="AOS76" s="412"/>
      <c r="AOT76" s="406"/>
      <c r="AOU76" s="407"/>
      <c r="AOV76" s="408"/>
      <c r="AOW76" s="409"/>
      <c r="AOX76" s="410"/>
      <c r="AOY76" s="411"/>
      <c r="AOZ76" s="412"/>
      <c r="APA76" s="406"/>
      <c r="APB76" s="407"/>
      <c r="APC76" s="408"/>
      <c r="APD76" s="409"/>
      <c r="APE76" s="410"/>
      <c r="APF76" s="411"/>
      <c r="APG76" s="412"/>
      <c r="APH76" s="406"/>
      <c r="API76" s="407"/>
      <c r="APJ76" s="408"/>
      <c r="APK76" s="409"/>
      <c r="APL76" s="410"/>
      <c r="APM76" s="411"/>
      <c r="APN76" s="412"/>
      <c r="APO76" s="406"/>
      <c r="APP76" s="407"/>
      <c r="APQ76" s="408"/>
      <c r="APR76" s="409"/>
      <c r="APS76" s="410"/>
      <c r="APT76" s="411"/>
      <c r="APU76" s="412"/>
      <c r="APV76" s="406"/>
      <c r="APW76" s="407"/>
      <c r="APX76" s="408"/>
      <c r="APY76" s="409"/>
      <c r="APZ76" s="410"/>
      <c r="AQA76" s="411"/>
      <c r="AQB76" s="412"/>
      <c r="AQC76" s="406"/>
      <c r="AQD76" s="407"/>
      <c r="AQE76" s="408"/>
      <c r="AQF76" s="409"/>
      <c r="AQG76" s="410"/>
      <c r="AQH76" s="411"/>
      <c r="AQI76" s="412"/>
      <c r="AQJ76" s="406"/>
      <c r="AQK76" s="407"/>
      <c r="AQL76" s="408"/>
      <c r="AQM76" s="409"/>
      <c r="AQN76" s="410"/>
      <c r="AQO76" s="411"/>
      <c r="AQP76" s="412"/>
      <c r="AQQ76" s="406"/>
      <c r="AQR76" s="407"/>
      <c r="AQS76" s="408"/>
      <c r="AQT76" s="409"/>
      <c r="AQU76" s="410"/>
      <c r="AQV76" s="411"/>
      <c r="AQW76" s="412"/>
      <c r="AQX76" s="406"/>
      <c r="AQY76" s="407"/>
      <c r="AQZ76" s="408"/>
      <c r="ARA76" s="409"/>
      <c r="ARB76" s="410"/>
      <c r="ARC76" s="411"/>
      <c r="ARD76" s="412"/>
      <c r="ARE76" s="406"/>
      <c r="ARF76" s="407"/>
      <c r="ARG76" s="408"/>
      <c r="ARH76" s="409"/>
      <c r="ARI76" s="410"/>
      <c r="ARJ76" s="411"/>
      <c r="ARK76" s="412"/>
      <c r="ARL76" s="406"/>
      <c r="ARM76" s="407"/>
      <c r="ARN76" s="408"/>
      <c r="ARO76" s="409"/>
      <c r="ARP76" s="410"/>
      <c r="ARQ76" s="411"/>
      <c r="ARR76" s="412"/>
      <c r="ARS76" s="406"/>
      <c r="ART76" s="407"/>
      <c r="ARU76" s="408"/>
      <c r="ARV76" s="409"/>
      <c r="ARW76" s="410"/>
      <c r="ARX76" s="411"/>
      <c r="ARY76" s="412"/>
      <c r="ARZ76" s="406"/>
      <c r="ASA76" s="407"/>
      <c r="ASB76" s="408"/>
      <c r="ASC76" s="409"/>
      <c r="ASD76" s="410"/>
      <c r="ASE76" s="411"/>
      <c r="ASF76" s="412"/>
      <c r="ASG76" s="406"/>
      <c r="ASH76" s="407"/>
      <c r="ASI76" s="408"/>
      <c r="ASJ76" s="409"/>
      <c r="ASK76" s="410"/>
      <c r="ASL76" s="411"/>
      <c r="ASM76" s="412"/>
      <c r="ASN76" s="406"/>
      <c r="ASO76" s="407"/>
      <c r="ASP76" s="408"/>
      <c r="ASQ76" s="409"/>
      <c r="ASR76" s="410"/>
      <c r="ASS76" s="411"/>
      <c r="AST76" s="412"/>
      <c r="ASU76" s="406"/>
      <c r="ASV76" s="407"/>
      <c r="ASW76" s="408"/>
      <c r="ASX76" s="409"/>
      <c r="ASY76" s="410"/>
      <c r="ASZ76" s="411"/>
      <c r="ATA76" s="412"/>
      <c r="ATB76" s="406"/>
      <c r="ATC76" s="407"/>
      <c r="ATD76" s="408"/>
      <c r="ATE76" s="409"/>
      <c r="ATF76" s="410"/>
      <c r="ATG76" s="411"/>
      <c r="ATH76" s="412"/>
      <c r="ATI76" s="406"/>
      <c r="ATJ76" s="407"/>
      <c r="ATK76" s="408"/>
      <c r="ATL76" s="409"/>
      <c r="ATM76" s="410"/>
      <c r="ATN76" s="411"/>
      <c r="ATO76" s="412"/>
      <c r="ATP76" s="406"/>
      <c r="ATQ76" s="407"/>
      <c r="ATR76" s="408"/>
      <c r="ATS76" s="409"/>
      <c r="ATT76" s="410"/>
      <c r="ATU76" s="411"/>
      <c r="ATV76" s="412"/>
      <c r="ATW76" s="406"/>
      <c r="ATX76" s="407"/>
      <c r="ATY76" s="408"/>
      <c r="ATZ76" s="409"/>
      <c r="AUA76" s="410"/>
      <c r="AUB76" s="411"/>
      <c r="AUC76" s="412"/>
      <c r="AUD76" s="406"/>
      <c r="AUE76" s="407"/>
      <c r="AUF76" s="408"/>
      <c r="AUG76" s="409"/>
      <c r="AUH76" s="410"/>
      <c r="AUI76" s="411"/>
      <c r="AUJ76" s="412"/>
      <c r="AUK76" s="406"/>
      <c r="AUL76" s="407"/>
      <c r="AUM76" s="408"/>
      <c r="AUN76" s="409"/>
      <c r="AUO76" s="410"/>
      <c r="AUP76" s="411"/>
      <c r="AUQ76" s="412"/>
      <c r="AUR76" s="406"/>
      <c r="AUS76" s="407"/>
      <c r="AUT76" s="408"/>
      <c r="AUU76" s="409"/>
      <c r="AUV76" s="410"/>
      <c r="AUW76" s="411"/>
      <c r="AUX76" s="412"/>
      <c r="AUY76" s="406"/>
      <c r="AUZ76" s="407"/>
      <c r="AVA76" s="408"/>
      <c r="AVB76" s="409"/>
      <c r="AVC76" s="410"/>
      <c r="AVD76" s="411"/>
      <c r="AVE76" s="412"/>
      <c r="AVF76" s="406"/>
      <c r="AVG76" s="407"/>
      <c r="AVH76" s="408"/>
      <c r="AVI76" s="409"/>
      <c r="AVJ76" s="410"/>
      <c r="AVK76" s="411"/>
      <c r="AVL76" s="412"/>
      <c r="AVM76" s="406"/>
      <c r="AVN76" s="407"/>
      <c r="AVO76" s="408"/>
      <c r="AVP76" s="409"/>
      <c r="AVQ76" s="410"/>
      <c r="AVR76" s="411"/>
      <c r="AVS76" s="412"/>
      <c r="AVT76" s="406"/>
      <c r="AVU76" s="407"/>
      <c r="AVV76" s="408"/>
      <c r="AVW76" s="409"/>
      <c r="AVX76" s="410"/>
      <c r="AVY76" s="411"/>
      <c r="AVZ76" s="412"/>
      <c r="AWA76" s="406"/>
      <c r="AWB76" s="407"/>
      <c r="AWC76" s="408"/>
      <c r="AWD76" s="409"/>
      <c r="AWE76" s="410"/>
      <c r="AWF76" s="411"/>
      <c r="AWG76" s="412"/>
      <c r="AWH76" s="406"/>
      <c r="AWI76" s="407"/>
      <c r="AWJ76" s="408"/>
      <c r="AWK76" s="409"/>
      <c r="AWL76" s="410"/>
      <c r="AWM76" s="411"/>
      <c r="AWN76" s="412"/>
      <c r="AWO76" s="406"/>
      <c r="AWP76" s="407"/>
      <c r="AWQ76" s="408"/>
      <c r="AWR76" s="409"/>
      <c r="AWS76" s="410"/>
      <c r="AWT76" s="411"/>
      <c r="AWU76" s="412"/>
      <c r="AWV76" s="406"/>
      <c r="AWW76" s="407"/>
      <c r="AWX76" s="408"/>
      <c r="AWY76" s="409"/>
      <c r="AWZ76" s="410"/>
      <c r="AXA76" s="411"/>
      <c r="AXB76" s="412"/>
      <c r="AXC76" s="406"/>
      <c r="AXD76" s="407"/>
      <c r="AXE76" s="408"/>
      <c r="AXF76" s="409"/>
      <c r="AXG76" s="410"/>
      <c r="AXH76" s="411"/>
      <c r="AXI76" s="412"/>
      <c r="AXJ76" s="406"/>
      <c r="AXK76" s="407"/>
      <c r="AXL76" s="408"/>
      <c r="AXM76" s="409"/>
      <c r="AXN76" s="410"/>
      <c r="AXO76" s="411"/>
      <c r="AXP76" s="412"/>
      <c r="AXQ76" s="406"/>
      <c r="AXR76" s="407"/>
      <c r="AXS76" s="408"/>
      <c r="AXT76" s="409"/>
      <c r="AXU76" s="410"/>
      <c r="AXV76" s="411"/>
      <c r="AXW76" s="412"/>
      <c r="AXX76" s="406"/>
      <c r="AXY76" s="407"/>
      <c r="AXZ76" s="408"/>
      <c r="AYA76" s="409"/>
      <c r="AYB76" s="410"/>
      <c r="AYC76" s="411"/>
      <c r="AYD76" s="412"/>
      <c r="AYE76" s="406"/>
      <c r="AYF76" s="407"/>
      <c r="AYG76" s="408"/>
      <c r="AYH76" s="409"/>
      <c r="AYI76" s="410"/>
      <c r="AYJ76" s="411"/>
      <c r="AYK76" s="412"/>
      <c r="AYL76" s="406"/>
      <c r="AYM76" s="407"/>
      <c r="AYN76" s="408"/>
      <c r="AYO76" s="409"/>
      <c r="AYP76" s="410"/>
      <c r="AYQ76" s="411"/>
      <c r="AYR76" s="412"/>
      <c r="AYS76" s="406"/>
      <c r="AYT76" s="407"/>
      <c r="AYU76" s="408"/>
      <c r="AYV76" s="409"/>
      <c r="AYW76" s="410"/>
      <c r="AYX76" s="411"/>
      <c r="AYY76" s="412"/>
      <c r="AYZ76" s="406"/>
      <c r="AZA76" s="407"/>
      <c r="AZB76" s="408"/>
      <c r="AZC76" s="409"/>
      <c r="AZD76" s="410"/>
      <c r="AZE76" s="411"/>
      <c r="AZF76" s="412"/>
      <c r="AZG76" s="406"/>
      <c r="AZH76" s="407"/>
      <c r="AZI76" s="408"/>
      <c r="AZJ76" s="409"/>
      <c r="AZK76" s="410"/>
      <c r="AZL76" s="411"/>
      <c r="AZM76" s="412"/>
      <c r="AZN76" s="406"/>
      <c r="AZO76" s="407"/>
      <c r="AZP76" s="408"/>
      <c r="AZQ76" s="409"/>
      <c r="AZR76" s="410"/>
      <c r="AZS76" s="411"/>
      <c r="AZT76" s="412"/>
      <c r="AZU76" s="406"/>
      <c r="AZV76" s="407"/>
      <c r="AZW76" s="408"/>
      <c r="AZX76" s="409"/>
      <c r="AZY76" s="410"/>
      <c r="AZZ76" s="411"/>
      <c r="BAA76" s="412"/>
      <c r="BAB76" s="406"/>
      <c r="BAC76" s="407"/>
      <c r="BAD76" s="408"/>
      <c r="BAE76" s="409"/>
      <c r="BAF76" s="410"/>
      <c r="BAG76" s="411"/>
      <c r="BAH76" s="412"/>
      <c r="BAI76" s="406"/>
      <c r="BAJ76" s="407"/>
      <c r="BAK76" s="408"/>
      <c r="BAL76" s="409"/>
      <c r="BAM76" s="410"/>
      <c r="BAN76" s="411"/>
      <c r="BAO76" s="412"/>
      <c r="BAP76" s="406"/>
      <c r="BAQ76" s="407"/>
      <c r="BAR76" s="408"/>
      <c r="BAS76" s="409"/>
      <c r="BAT76" s="410"/>
      <c r="BAU76" s="411"/>
      <c r="BAV76" s="412"/>
      <c r="BAW76" s="406"/>
      <c r="BAX76" s="407"/>
      <c r="BAY76" s="408"/>
      <c r="BAZ76" s="409"/>
      <c r="BBA76" s="410"/>
      <c r="BBB76" s="411"/>
      <c r="BBC76" s="412"/>
      <c r="BBD76" s="406"/>
      <c r="BBE76" s="407"/>
      <c r="BBF76" s="408"/>
      <c r="BBG76" s="409"/>
      <c r="BBH76" s="410"/>
      <c r="BBI76" s="411"/>
      <c r="BBJ76" s="412"/>
      <c r="BBK76" s="406"/>
      <c r="BBL76" s="407"/>
      <c r="BBM76" s="408"/>
      <c r="BBN76" s="409"/>
      <c r="BBO76" s="410"/>
      <c r="BBP76" s="411"/>
      <c r="BBQ76" s="412"/>
      <c r="BBR76" s="406"/>
      <c r="BBS76" s="407"/>
      <c r="BBT76" s="408"/>
      <c r="BBU76" s="409"/>
      <c r="BBV76" s="410"/>
      <c r="BBW76" s="411"/>
      <c r="BBX76" s="412"/>
      <c r="BBY76" s="406"/>
      <c r="BBZ76" s="407"/>
      <c r="BCA76" s="408"/>
      <c r="BCB76" s="409"/>
      <c r="BCC76" s="410"/>
      <c r="BCD76" s="411"/>
      <c r="BCE76" s="412"/>
      <c r="BCF76" s="406"/>
      <c r="BCG76" s="407"/>
      <c r="BCH76" s="408"/>
      <c r="BCI76" s="409"/>
      <c r="BCJ76" s="410"/>
      <c r="BCK76" s="411"/>
      <c r="BCL76" s="412"/>
      <c r="BCM76" s="406"/>
      <c r="BCN76" s="407"/>
      <c r="BCO76" s="408"/>
      <c r="BCP76" s="409"/>
      <c r="BCQ76" s="410"/>
      <c r="BCR76" s="411"/>
      <c r="BCS76" s="412"/>
      <c r="BCT76" s="406"/>
      <c r="BCU76" s="407"/>
      <c r="BCV76" s="408"/>
      <c r="BCW76" s="409"/>
      <c r="BCX76" s="410"/>
      <c r="BCY76" s="411"/>
      <c r="BCZ76" s="412"/>
      <c r="BDA76" s="406"/>
      <c r="BDB76" s="407"/>
      <c r="BDC76" s="408"/>
      <c r="BDD76" s="409"/>
      <c r="BDE76" s="410"/>
      <c r="BDF76" s="411"/>
      <c r="BDG76" s="412"/>
      <c r="BDH76" s="406"/>
      <c r="BDI76" s="407"/>
      <c r="BDJ76" s="408"/>
      <c r="BDK76" s="409"/>
      <c r="BDL76" s="410"/>
      <c r="BDM76" s="411"/>
      <c r="BDN76" s="412"/>
      <c r="BDO76" s="406"/>
      <c r="BDP76" s="407"/>
      <c r="BDQ76" s="408"/>
      <c r="BDR76" s="409"/>
      <c r="BDS76" s="410"/>
      <c r="BDT76" s="411"/>
      <c r="BDU76" s="412"/>
      <c r="BDV76" s="406"/>
      <c r="BDW76" s="407"/>
      <c r="BDX76" s="408"/>
      <c r="BDY76" s="409"/>
      <c r="BDZ76" s="410"/>
      <c r="BEA76" s="411"/>
      <c r="BEB76" s="412"/>
      <c r="BEC76" s="406"/>
      <c r="BED76" s="407"/>
      <c r="BEE76" s="408"/>
      <c r="BEF76" s="409"/>
      <c r="BEG76" s="410"/>
      <c r="BEH76" s="411"/>
      <c r="BEI76" s="412"/>
      <c r="BEJ76" s="406"/>
      <c r="BEK76" s="407"/>
      <c r="BEL76" s="408"/>
      <c r="BEM76" s="409"/>
      <c r="BEN76" s="410"/>
      <c r="BEO76" s="411"/>
      <c r="BEP76" s="412"/>
      <c r="BEQ76" s="406"/>
      <c r="BER76" s="407"/>
      <c r="BES76" s="408"/>
      <c r="BET76" s="409"/>
      <c r="BEU76" s="410"/>
      <c r="BEV76" s="411"/>
      <c r="BEW76" s="412"/>
      <c r="BEX76" s="406"/>
      <c r="BEY76" s="407"/>
      <c r="BEZ76" s="408"/>
      <c r="BFA76" s="409"/>
      <c r="BFB76" s="410"/>
      <c r="BFC76" s="411"/>
      <c r="BFD76" s="412"/>
      <c r="BFE76" s="406"/>
      <c r="BFF76" s="407"/>
      <c r="BFG76" s="408"/>
      <c r="BFH76" s="409"/>
      <c r="BFI76" s="410"/>
      <c r="BFJ76" s="411"/>
      <c r="BFK76" s="412"/>
      <c r="BFL76" s="406"/>
      <c r="BFM76" s="407"/>
      <c r="BFN76" s="408"/>
      <c r="BFO76" s="409"/>
      <c r="BFP76" s="410"/>
      <c r="BFQ76" s="411"/>
      <c r="BFR76" s="412"/>
      <c r="BFS76" s="406"/>
      <c r="BFT76" s="407"/>
      <c r="BFU76" s="408"/>
      <c r="BFV76" s="409"/>
      <c r="BFW76" s="410"/>
      <c r="BFX76" s="411"/>
      <c r="BFY76" s="412"/>
      <c r="BFZ76" s="406"/>
      <c r="BGA76" s="407"/>
      <c r="BGB76" s="408"/>
      <c r="BGC76" s="409"/>
      <c r="BGD76" s="410"/>
      <c r="BGE76" s="411"/>
      <c r="BGF76" s="412"/>
      <c r="BGG76" s="406"/>
      <c r="BGH76" s="407"/>
      <c r="BGI76" s="408"/>
      <c r="BGJ76" s="409"/>
      <c r="BGK76" s="410"/>
      <c r="BGL76" s="411"/>
      <c r="BGM76" s="412"/>
      <c r="BGN76" s="406"/>
      <c r="BGO76" s="407"/>
      <c r="BGP76" s="408"/>
      <c r="BGQ76" s="409"/>
      <c r="BGR76" s="410"/>
      <c r="BGS76" s="411"/>
      <c r="BGT76" s="412"/>
      <c r="BGU76" s="406"/>
      <c r="BGV76" s="407"/>
      <c r="BGW76" s="408"/>
      <c r="BGX76" s="409"/>
      <c r="BGY76" s="410"/>
      <c r="BGZ76" s="411"/>
      <c r="BHA76" s="412"/>
      <c r="BHB76" s="406"/>
      <c r="BHC76" s="407"/>
      <c r="BHD76" s="408"/>
      <c r="BHE76" s="409"/>
      <c r="BHF76" s="410"/>
      <c r="BHG76" s="411"/>
      <c r="BHH76" s="412"/>
      <c r="BHI76" s="406"/>
      <c r="BHJ76" s="407"/>
      <c r="BHK76" s="408"/>
      <c r="BHL76" s="409"/>
      <c r="BHM76" s="410"/>
      <c r="BHN76" s="411"/>
      <c r="BHO76" s="412"/>
      <c r="BHP76" s="406"/>
      <c r="BHQ76" s="407"/>
      <c r="BHR76" s="408"/>
      <c r="BHS76" s="409"/>
      <c r="BHT76" s="410"/>
      <c r="BHU76" s="411"/>
      <c r="BHV76" s="412"/>
      <c r="BHW76" s="406"/>
      <c r="BHX76" s="407"/>
      <c r="BHY76" s="408"/>
      <c r="BHZ76" s="409"/>
      <c r="BIA76" s="410"/>
      <c r="BIB76" s="411"/>
      <c r="BIC76" s="412"/>
      <c r="BID76" s="406"/>
      <c r="BIE76" s="407"/>
      <c r="BIF76" s="408"/>
      <c r="BIG76" s="409"/>
      <c r="BIH76" s="410"/>
      <c r="BII76" s="411"/>
      <c r="BIJ76" s="412"/>
      <c r="BIK76" s="406"/>
      <c r="BIL76" s="407"/>
      <c r="BIM76" s="408"/>
      <c r="BIN76" s="409"/>
      <c r="BIO76" s="410"/>
      <c r="BIP76" s="411"/>
      <c r="BIQ76" s="412"/>
      <c r="BIR76" s="406"/>
      <c r="BIS76" s="407"/>
      <c r="BIT76" s="408"/>
      <c r="BIU76" s="409"/>
      <c r="BIV76" s="410"/>
      <c r="BIW76" s="411"/>
      <c r="BIX76" s="412"/>
      <c r="BIY76" s="406"/>
      <c r="BIZ76" s="407"/>
      <c r="BJA76" s="408"/>
      <c r="BJB76" s="409"/>
      <c r="BJC76" s="410"/>
      <c r="BJD76" s="411"/>
      <c r="BJE76" s="412"/>
      <c r="BJF76" s="406"/>
      <c r="BJG76" s="407"/>
      <c r="BJH76" s="408"/>
      <c r="BJI76" s="409"/>
      <c r="BJJ76" s="410"/>
      <c r="BJK76" s="411"/>
      <c r="BJL76" s="412"/>
      <c r="BJM76" s="406"/>
      <c r="BJN76" s="407"/>
      <c r="BJO76" s="408"/>
      <c r="BJP76" s="409"/>
      <c r="BJQ76" s="410"/>
      <c r="BJR76" s="411"/>
      <c r="BJS76" s="412"/>
      <c r="BJT76" s="406"/>
      <c r="BJU76" s="407"/>
      <c r="BJV76" s="408"/>
      <c r="BJW76" s="409"/>
      <c r="BJX76" s="410"/>
      <c r="BJY76" s="411"/>
      <c r="BJZ76" s="412"/>
      <c r="BKA76" s="406"/>
      <c r="BKB76" s="407"/>
      <c r="BKC76" s="408"/>
      <c r="BKD76" s="409"/>
      <c r="BKE76" s="410"/>
      <c r="BKF76" s="411"/>
      <c r="BKG76" s="412"/>
      <c r="BKH76" s="406"/>
      <c r="BKI76" s="407"/>
      <c r="BKJ76" s="408"/>
      <c r="BKK76" s="409"/>
      <c r="BKL76" s="410"/>
      <c r="BKM76" s="411"/>
      <c r="BKN76" s="412"/>
      <c r="BKO76" s="406"/>
      <c r="BKP76" s="407"/>
      <c r="BKQ76" s="408"/>
      <c r="BKR76" s="409"/>
      <c r="BKS76" s="410"/>
      <c r="BKT76" s="411"/>
      <c r="BKU76" s="412"/>
      <c r="BKV76" s="406"/>
      <c r="BKW76" s="407"/>
      <c r="BKX76" s="408"/>
      <c r="BKY76" s="409"/>
      <c r="BKZ76" s="410"/>
      <c r="BLA76" s="411"/>
      <c r="BLB76" s="412"/>
      <c r="BLC76" s="406"/>
      <c r="BLD76" s="407"/>
      <c r="BLE76" s="408"/>
      <c r="BLF76" s="409"/>
      <c r="BLG76" s="410"/>
      <c r="BLH76" s="411"/>
      <c r="BLI76" s="412"/>
      <c r="BLJ76" s="406"/>
      <c r="BLK76" s="407"/>
      <c r="BLL76" s="408"/>
      <c r="BLM76" s="409"/>
      <c r="BLN76" s="410"/>
      <c r="BLO76" s="411"/>
      <c r="BLP76" s="412"/>
      <c r="BLQ76" s="406"/>
      <c r="BLR76" s="407"/>
      <c r="BLS76" s="408"/>
      <c r="BLT76" s="409"/>
      <c r="BLU76" s="410"/>
      <c r="BLV76" s="411"/>
      <c r="BLW76" s="412"/>
      <c r="BLX76" s="406"/>
      <c r="BLY76" s="407"/>
      <c r="BLZ76" s="408"/>
      <c r="BMA76" s="409"/>
      <c r="BMB76" s="410"/>
      <c r="BMC76" s="411"/>
      <c r="BMD76" s="412"/>
      <c r="BME76" s="406"/>
      <c r="BMF76" s="407"/>
      <c r="BMG76" s="408"/>
      <c r="BMH76" s="409"/>
      <c r="BMI76" s="410"/>
      <c r="BMJ76" s="411"/>
      <c r="BMK76" s="412"/>
      <c r="BML76" s="406"/>
      <c r="BMM76" s="407"/>
      <c r="BMN76" s="408"/>
      <c r="BMO76" s="409"/>
      <c r="BMP76" s="410"/>
      <c r="BMQ76" s="411"/>
      <c r="BMR76" s="412"/>
      <c r="BMS76" s="406"/>
      <c r="BMT76" s="407"/>
      <c r="BMU76" s="408"/>
      <c r="BMV76" s="409"/>
      <c r="BMW76" s="410"/>
      <c r="BMX76" s="411"/>
      <c r="BMY76" s="412"/>
      <c r="BMZ76" s="406"/>
      <c r="BNA76" s="407"/>
      <c r="BNB76" s="408"/>
      <c r="BNC76" s="409"/>
      <c r="BND76" s="410"/>
      <c r="BNE76" s="411"/>
      <c r="BNF76" s="412"/>
      <c r="BNG76" s="406"/>
      <c r="BNH76" s="407"/>
      <c r="BNI76" s="408"/>
      <c r="BNJ76" s="409"/>
      <c r="BNK76" s="410"/>
      <c r="BNL76" s="411"/>
      <c r="BNM76" s="412"/>
      <c r="BNN76" s="406"/>
      <c r="BNO76" s="407"/>
      <c r="BNP76" s="408"/>
      <c r="BNQ76" s="409"/>
      <c r="BNR76" s="410"/>
      <c r="BNS76" s="411"/>
      <c r="BNT76" s="412"/>
      <c r="BNU76" s="406"/>
      <c r="BNV76" s="407"/>
      <c r="BNW76" s="408"/>
      <c r="BNX76" s="409"/>
      <c r="BNY76" s="410"/>
      <c r="BNZ76" s="411"/>
      <c r="BOA76" s="412"/>
      <c r="BOB76" s="406"/>
      <c r="BOC76" s="407"/>
      <c r="BOD76" s="408"/>
      <c r="BOE76" s="409"/>
      <c r="BOF76" s="410"/>
      <c r="BOG76" s="411"/>
      <c r="BOH76" s="412"/>
      <c r="BOI76" s="406"/>
      <c r="BOJ76" s="407"/>
      <c r="BOK76" s="408"/>
      <c r="BOL76" s="409"/>
      <c r="BOM76" s="410"/>
      <c r="BON76" s="411"/>
      <c r="BOO76" s="412"/>
      <c r="BOP76" s="406"/>
      <c r="BOQ76" s="407"/>
      <c r="BOR76" s="408"/>
      <c r="BOS76" s="409"/>
      <c r="BOT76" s="410"/>
      <c r="BOU76" s="411"/>
      <c r="BOV76" s="412"/>
      <c r="BOW76" s="406"/>
      <c r="BOX76" s="407"/>
      <c r="BOY76" s="408"/>
      <c r="BOZ76" s="409"/>
      <c r="BPA76" s="410"/>
      <c r="BPB76" s="411"/>
      <c r="BPC76" s="412"/>
      <c r="BPD76" s="406"/>
      <c r="BPE76" s="407"/>
      <c r="BPF76" s="408"/>
      <c r="BPG76" s="409"/>
      <c r="BPH76" s="410"/>
      <c r="BPI76" s="411"/>
      <c r="BPJ76" s="412"/>
      <c r="BPK76" s="406"/>
      <c r="BPL76" s="407"/>
      <c r="BPM76" s="408"/>
      <c r="BPN76" s="409"/>
      <c r="BPO76" s="410"/>
      <c r="BPP76" s="411"/>
      <c r="BPQ76" s="412"/>
      <c r="BPR76" s="406"/>
      <c r="BPS76" s="407"/>
      <c r="BPT76" s="408"/>
      <c r="BPU76" s="409"/>
      <c r="BPV76" s="410"/>
      <c r="BPW76" s="411"/>
      <c r="BPX76" s="412"/>
      <c r="BPY76" s="406"/>
      <c r="BPZ76" s="407"/>
      <c r="BQA76" s="408"/>
      <c r="BQB76" s="409"/>
      <c r="BQC76" s="410"/>
      <c r="BQD76" s="411"/>
      <c r="BQE76" s="412"/>
      <c r="BQF76" s="406"/>
      <c r="BQG76" s="407"/>
      <c r="BQH76" s="408"/>
      <c r="BQI76" s="409"/>
      <c r="BQJ76" s="410"/>
      <c r="BQK76" s="411"/>
      <c r="BQL76" s="412"/>
      <c r="BQM76" s="406"/>
      <c r="BQN76" s="407"/>
      <c r="BQO76" s="408"/>
      <c r="BQP76" s="409"/>
      <c r="BQQ76" s="410"/>
      <c r="BQR76" s="411"/>
      <c r="BQS76" s="412"/>
      <c r="BQT76" s="406"/>
      <c r="BQU76" s="407"/>
      <c r="BQV76" s="408"/>
      <c r="BQW76" s="409"/>
      <c r="BQX76" s="410"/>
      <c r="BQY76" s="411"/>
      <c r="BQZ76" s="412"/>
      <c r="BRA76" s="406"/>
      <c r="BRB76" s="407"/>
      <c r="BRC76" s="408"/>
      <c r="BRD76" s="409"/>
      <c r="BRE76" s="410"/>
      <c r="BRF76" s="411"/>
      <c r="BRG76" s="412"/>
      <c r="BRH76" s="406"/>
      <c r="BRI76" s="407"/>
      <c r="BRJ76" s="408"/>
      <c r="BRK76" s="409"/>
      <c r="BRL76" s="410"/>
      <c r="BRM76" s="411"/>
      <c r="BRN76" s="412"/>
      <c r="BRO76" s="406"/>
      <c r="BRP76" s="407"/>
      <c r="BRQ76" s="408"/>
      <c r="BRR76" s="409"/>
      <c r="BRS76" s="410"/>
      <c r="BRT76" s="411"/>
      <c r="BRU76" s="412"/>
      <c r="BRV76" s="406"/>
      <c r="BRW76" s="407"/>
      <c r="BRX76" s="408"/>
      <c r="BRY76" s="409"/>
      <c r="BRZ76" s="410"/>
      <c r="BSA76" s="411"/>
      <c r="BSB76" s="412"/>
      <c r="BSC76" s="406"/>
      <c r="BSD76" s="407"/>
      <c r="BSE76" s="408"/>
      <c r="BSF76" s="409"/>
      <c r="BSG76" s="410"/>
      <c r="BSH76" s="411"/>
      <c r="BSI76" s="412"/>
      <c r="BSJ76" s="406"/>
      <c r="BSK76" s="407"/>
      <c r="BSL76" s="408"/>
      <c r="BSM76" s="409"/>
      <c r="BSN76" s="410"/>
      <c r="BSO76" s="411"/>
      <c r="BSP76" s="412"/>
      <c r="BSQ76" s="406"/>
      <c r="BSR76" s="407"/>
      <c r="BSS76" s="408"/>
      <c r="BST76" s="409"/>
      <c r="BSU76" s="410"/>
      <c r="BSV76" s="411"/>
      <c r="BSW76" s="412"/>
      <c r="BSX76" s="406"/>
      <c r="BSY76" s="407"/>
      <c r="BSZ76" s="408"/>
      <c r="BTA76" s="409"/>
      <c r="BTB76" s="410"/>
      <c r="BTC76" s="411"/>
      <c r="BTD76" s="412"/>
      <c r="BTE76" s="406"/>
      <c r="BTF76" s="407"/>
      <c r="BTG76" s="408"/>
      <c r="BTH76" s="409"/>
      <c r="BTI76" s="410"/>
      <c r="BTJ76" s="411"/>
      <c r="BTK76" s="412"/>
      <c r="BTL76" s="406"/>
      <c r="BTM76" s="407"/>
      <c r="BTN76" s="408"/>
      <c r="BTO76" s="409"/>
      <c r="BTP76" s="410"/>
      <c r="BTQ76" s="411"/>
      <c r="BTR76" s="412"/>
      <c r="BTS76" s="406"/>
      <c r="BTT76" s="407"/>
      <c r="BTU76" s="408"/>
      <c r="BTV76" s="409"/>
      <c r="BTW76" s="410"/>
      <c r="BTX76" s="411"/>
      <c r="BTY76" s="412"/>
      <c r="BTZ76" s="406"/>
      <c r="BUA76" s="407"/>
      <c r="BUB76" s="408"/>
      <c r="BUC76" s="409"/>
      <c r="BUD76" s="410"/>
      <c r="BUE76" s="411"/>
      <c r="BUF76" s="412"/>
      <c r="BUG76" s="406"/>
      <c r="BUH76" s="407"/>
      <c r="BUI76" s="408"/>
      <c r="BUJ76" s="409"/>
      <c r="BUK76" s="410"/>
      <c r="BUL76" s="411"/>
      <c r="BUM76" s="412"/>
      <c r="BUN76" s="406"/>
      <c r="BUO76" s="407"/>
      <c r="BUP76" s="408"/>
      <c r="BUQ76" s="409"/>
      <c r="BUR76" s="410"/>
      <c r="BUS76" s="411"/>
      <c r="BUT76" s="412"/>
      <c r="BUU76" s="406"/>
      <c r="BUV76" s="407"/>
      <c r="BUW76" s="408"/>
      <c r="BUX76" s="409"/>
      <c r="BUY76" s="410"/>
      <c r="BUZ76" s="411"/>
      <c r="BVA76" s="412"/>
      <c r="BVB76" s="406"/>
      <c r="BVC76" s="407"/>
      <c r="BVD76" s="408"/>
      <c r="BVE76" s="409"/>
      <c r="BVF76" s="410"/>
      <c r="BVG76" s="411"/>
      <c r="BVH76" s="412"/>
      <c r="BVI76" s="406"/>
      <c r="BVJ76" s="407"/>
      <c r="BVK76" s="408"/>
      <c r="BVL76" s="409"/>
      <c r="BVM76" s="410"/>
      <c r="BVN76" s="411"/>
      <c r="BVO76" s="412"/>
      <c r="BVP76" s="406"/>
      <c r="BVQ76" s="407"/>
      <c r="BVR76" s="408"/>
      <c r="BVS76" s="409"/>
      <c r="BVT76" s="410"/>
      <c r="BVU76" s="411"/>
      <c r="BVV76" s="412"/>
      <c r="BVW76" s="406"/>
      <c r="BVX76" s="407"/>
      <c r="BVY76" s="408"/>
      <c r="BVZ76" s="409"/>
      <c r="BWA76" s="410"/>
      <c r="BWB76" s="411"/>
      <c r="BWC76" s="412"/>
      <c r="BWD76" s="406"/>
      <c r="BWE76" s="407"/>
      <c r="BWF76" s="408"/>
      <c r="BWG76" s="409"/>
      <c r="BWH76" s="410"/>
      <c r="BWI76" s="411"/>
      <c r="BWJ76" s="412"/>
      <c r="BWK76" s="406"/>
      <c r="BWL76" s="407"/>
      <c r="BWM76" s="408"/>
      <c r="BWN76" s="409"/>
      <c r="BWO76" s="410"/>
      <c r="BWP76" s="411"/>
      <c r="BWQ76" s="412"/>
      <c r="BWR76" s="406"/>
      <c r="BWS76" s="407"/>
      <c r="BWT76" s="408"/>
      <c r="BWU76" s="409"/>
      <c r="BWV76" s="410"/>
      <c r="BWW76" s="411"/>
      <c r="BWX76" s="412"/>
      <c r="BWY76" s="406"/>
      <c r="BWZ76" s="407"/>
      <c r="BXA76" s="408"/>
      <c r="BXB76" s="409"/>
      <c r="BXC76" s="410"/>
      <c r="BXD76" s="411"/>
      <c r="BXE76" s="412"/>
      <c r="BXF76" s="406"/>
      <c r="BXG76" s="407"/>
      <c r="BXH76" s="408"/>
      <c r="BXI76" s="409"/>
      <c r="BXJ76" s="410"/>
      <c r="BXK76" s="411"/>
      <c r="BXL76" s="412"/>
      <c r="BXM76" s="406"/>
      <c r="BXN76" s="407"/>
      <c r="BXO76" s="408"/>
      <c r="BXP76" s="409"/>
      <c r="BXQ76" s="410"/>
      <c r="BXR76" s="411"/>
      <c r="BXS76" s="412"/>
      <c r="BXT76" s="406"/>
      <c r="BXU76" s="407"/>
      <c r="BXV76" s="408"/>
      <c r="BXW76" s="409"/>
      <c r="BXX76" s="410"/>
      <c r="BXY76" s="411"/>
      <c r="BXZ76" s="412"/>
      <c r="BYA76" s="406"/>
      <c r="BYB76" s="407"/>
      <c r="BYC76" s="408"/>
      <c r="BYD76" s="409"/>
      <c r="BYE76" s="410"/>
      <c r="BYF76" s="411"/>
      <c r="BYG76" s="412"/>
      <c r="BYH76" s="406"/>
      <c r="BYI76" s="407"/>
      <c r="BYJ76" s="408"/>
      <c r="BYK76" s="409"/>
      <c r="BYL76" s="410"/>
      <c r="BYM76" s="411"/>
      <c r="BYN76" s="412"/>
      <c r="BYO76" s="406"/>
      <c r="BYP76" s="407"/>
      <c r="BYQ76" s="408"/>
      <c r="BYR76" s="409"/>
      <c r="BYS76" s="410"/>
      <c r="BYT76" s="411"/>
      <c r="BYU76" s="412"/>
      <c r="BYV76" s="406"/>
      <c r="BYW76" s="407"/>
      <c r="BYX76" s="408"/>
      <c r="BYY76" s="409"/>
      <c r="BYZ76" s="410"/>
      <c r="BZA76" s="411"/>
      <c r="BZB76" s="412"/>
      <c r="BZC76" s="406"/>
      <c r="BZD76" s="407"/>
      <c r="BZE76" s="408"/>
      <c r="BZF76" s="409"/>
      <c r="BZG76" s="410"/>
      <c r="BZH76" s="411"/>
      <c r="BZI76" s="412"/>
      <c r="BZJ76" s="406"/>
      <c r="BZK76" s="407"/>
      <c r="BZL76" s="408"/>
      <c r="BZM76" s="409"/>
      <c r="BZN76" s="410"/>
      <c r="BZO76" s="411"/>
      <c r="BZP76" s="412"/>
      <c r="BZQ76" s="406"/>
      <c r="BZR76" s="407"/>
      <c r="BZS76" s="408"/>
      <c r="BZT76" s="409"/>
      <c r="BZU76" s="410"/>
      <c r="BZV76" s="411"/>
      <c r="BZW76" s="412"/>
      <c r="BZX76" s="406"/>
      <c r="BZY76" s="407"/>
      <c r="BZZ76" s="408"/>
      <c r="CAA76" s="409"/>
      <c r="CAB76" s="410"/>
      <c r="CAC76" s="411"/>
      <c r="CAD76" s="412"/>
      <c r="CAE76" s="406"/>
      <c r="CAF76" s="407"/>
      <c r="CAG76" s="408"/>
      <c r="CAH76" s="409"/>
      <c r="CAI76" s="410"/>
      <c r="CAJ76" s="411"/>
      <c r="CAK76" s="412"/>
      <c r="CAL76" s="406"/>
      <c r="CAM76" s="407"/>
      <c r="CAN76" s="408"/>
      <c r="CAO76" s="409"/>
      <c r="CAP76" s="410"/>
      <c r="CAQ76" s="411"/>
      <c r="CAR76" s="412"/>
      <c r="CAS76" s="406"/>
      <c r="CAT76" s="407"/>
      <c r="CAU76" s="408"/>
      <c r="CAV76" s="409"/>
      <c r="CAW76" s="410"/>
      <c r="CAX76" s="411"/>
      <c r="CAY76" s="412"/>
      <c r="CAZ76" s="406"/>
      <c r="CBA76" s="407"/>
      <c r="CBB76" s="408"/>
      <c r="CBC76" s="409"/>
      <c r="CBD76" s="410"/>
      <c r="CBE76" s="411"/>
      <c r="CBF76" s="412"/>
      <c r="CBG76" s="406"/>
      <c r="CBH76" s="407"/>
      <c r="CBI76" s="408"/>
      <c r="CBJ76" s="409"/>
      <c r="CBK76" s="410"/>
      <c r="CBL76" s="411"/>
      <c r="CBM76" s="412"/>
      <c r="CBN76" s="406"/>
      <c r="CBO76" s="407"/>
      <c r="CBP76" s="408"/>
      <c r="CBQ76" s="409"/>
      <c r="CBR76" s="410"/>
      <c r="CBS76" s="411"/>
      <c r="CBT76" s="412"/>
      <c r="CBU76" s="406"/>
      <c r="CBV76" s="407"/>
      <c r="CBW76" s="408"/>
      <c r="CBX76" s="409"/>
      <c r="CBY76" s="410"/>
      <c r="CBZ76" s="411"/>
      <c r="CCA76" s="412"/>
      <c r="CCB76" s="406"/>
      <c r="CCC76" s="407"/>
      <c r="CCD76" s="408"/>
      <c r="CCE76" s="409"/>
      <c r="CCF76" s="410"/>
      <c r="CCG76" s="411"/>
      <c r="CCH76" s="412"/>
      <c r="CCI76" s="406"/>
      <c r="CCJ76" s="407"/>
      <c r="CCK76" s="408"/>
      <c r="CCL76" s="409"/>
      <c r="CCM76" s="410"/>
      <c r="CCN76" s="411"/>
      <c r="CCO76" s="412"/>
      <c r="CCP76" s="406"/>
      <c r="CCQ76" s="407"/>
      <c r="CCR76" s="408"/>
      <c r="CCS76" s="409"/>
      <c r="CCT76" s="410"/>
      <c r="CCU76" s="411"/>
      <c r="CCV76" s="412"/>
      <c r="CCW76" s="406"/>
      <c r="CCX76" s="407"/>
      <c r="CCY76" s="408"/>
      <c r="CCZ76" s="409"/>
      <c r="CDA76" s="410"/>
      <c r="CDB76" s="411"/>
      <c r="CDC76" s="412"/>
      <c r="CDD76" s="406"/>
      <c r="CDE76" s="407"/>
      <c r="CDF76" s="408"/>
      <c r="CDG76" s="409"/>
      <c r="CDH76" s="410"/>
      <c r="CDI76" s="411"/>
      <c r="CDJ76" s="412"/>
      <c r="CDK76" s="406"/>
      <c r="CDL76" s="407"/>
      <c r="CDM76" s="408"/>
      <c r="CDN76" s="409"/>
      <c r="CDO76" s="410"/>
      <c r="CDP76" s="411"/>
      <c r="CDQ76" s="412"/>
      <c r="CDR76" s="406"/>
      <c r="CDS76" s="407"/>
      <c r="CDT76" s="408"/>
      <c r="CDU76" s="409"/>
      <c r="CDV76" s="410"/>
      <c r="CDW76" s="411"/>
      <c r="CDX76" s="412"/>
      <c r="CDY76" s="406"/>
      <c r="CDZ76" s="407"/>
      <c r="CEA76" s="408"/>
      <c r="CEB76" s="409"/>
      <c r="CEC76" s="410"/>
      <c r="CED76" s="411"/>
      <c r="CEE76" s="412"/>
      <c r="CEF76" s="406"/>
      <c r="CEG76" s="407"/>
      <c r="CEH76" s="408"/>
      <c r="CEI76" s="409"/>
      <c r="CEJ76" s="410"/>
      <c r="CEK76" s="411"/>
      <c r="CEL76" s="412"/>
      <c r="CEM76" s="406"/>
      <c r="CEN76" s="407"/>
      <c r="CEO76" s="408"/>
      <c r="CEP76" s="409"/>
      <c r="CEQ76" s="410"/>
      <c r="CER76" s="411"/>
      <c r="CES76" s="412"/>
      <c r="CET76" s="406"/>
      <c r="CEU76" s="407"/>
      <c r="CEV76" s="408"/>
      <c r="CEW76" s="409"/>
      <c r="CEX76" s="410"/>
      <c r="CEY76" s="411"/>
      <c r="CEZ76" s="412"/>
      <c r="CFA76" s="406"/>
      <c r="CFB76" s="407"/>
      <c r="CFC76" s="408"/>
      <c r="CFD76" s="409"/>
      <c r="CFE76" s="410"/>
      <c r="CFF76" s="411"/>
      <c r="CFG76" s="412"/>
      <c r="CFH76" s="406"/>
      <c r="CFI76" s="407"/>
      <c r="CFJ76" s="408"/>
      <c r="CFK76" s="409"/>
      <c r="CFL76" s="410"/>
      <c r="CFM76" s="411"/>
      <c r="CFN76" s="412"/>
      <c r="CFO76" s="406"/>
      <c r="CFP76" s="407"/>
      <c r="CFQ76" s="408"/>
      <c r="CFR76" s="409"/>
      <c r="CFS76" s="410"/>
      <c r="CFT76" s="411"/>
      <c r="CFU76" s="412"/>
      <c r="CFV76" s="406"/>
      <c r="CFW76" s="407"/>
      <c r="CFX76" s="408"/>
      <c r="CFY76" s="409"/>
      <c r="CFZ76" s="410"/>
      <c r="CGA76" s="411"/>
      <c r="CGB76" s="412"/>
      <c r="CGC76" s="406"/>
      <c r="CGD76" s="407"/>
      <c r="CGE76" s="408"/>
      <c r="CGF76" s="409"/>
      <c r="CGG76" s="410"/>
      <c r="CGH76" s="411"/>
      <c r="CGI76" s="412"/>
      <c r="CGJ76" s="406"/>
      <c r="CGK76" s="407"/>
      <c r="CGL76" s="408"/>
      <c r="CGM76" s="409"/>
      <c r="CGN76" s="410"/>
      <c r="CGO76" s="411"/>
      <c r="CGP76" s="412"/>
      <c r="CGQ76" s="406"/>
      <c r="CGR76" s="407"/>
      <c r="CGS76" s="408"/>
      <c r="CGT76" s="409"/>
      <c r="CGU76" s="410"/>
      <c r="CGV76" s="411"/>
      <c r="CGW76" s="412"/>
      <c r="CGX76" s="406"/>
      <c r="CGY76" s="407"/>
      <c r="CGZ76" s="408"/>
      <c r="CHA76" s="409"/>
      <c r="CHB76" s="410"/>
      <c r="CHC76" s="411"/>
      <c r="CHD76" s="412"/>
      <c r="CHE76" s="406"/>
      <c r="CHF76" s="407"/>
      <c r="CHG76" s="408"/>
      <c r="CHH76" s="409"/>
      <c r="CHI76" s="410"/>
      <c r="CHJ76" s="411"/>
      <c r="CHK76" s="412"/>
      <c r="CHL76" s="406"/>
      <c r="CHM76" s="407"/>
      <c r="CHN76" s="408"/>
      <c r="CHO76" s="409"/>
      <c r="CHP76" s="410"/>
      <c r="CHQ76" s="411"/>
      <c r="CHR76" s="412"/>
      <c r="CHS76" s="406"/>
      <c r="CHT76" s="407"/>
      <c r="CHU76" s="408"/>
      <c r="CHV76" s="409"/>
      <c r="CHW76" s="410"/>
      <c r="CHX76" s="411"/>
      <c r="CHY76" s="412"/>
      <c r="CHZ76" s="406"/>
      <c r="CIA76" s="407"/>
      <c r="CIB76" s="408"/>
      <c r="CIC76" s="409"/>
      <c r="CID76" s="410"/>
      <c r="CIE76" s="411"/>
      <c r="CIF76" s="412"/>
      <c r="CIG76" s="406"/>
      <c r="CIH76" s="407"/>
      <c r="CII76" s="408"/>
      <c r="CIJ76" s="409"/>
      <c r="CIK76" s="410"/>
      <c r="CIL76" s="411"/>
      <c r="CIM76" s="412"/>
      <c r="CIN76" s="406"/>
      <c r="CIO76" s="407"/>
      <c r="CIP76" s="408"/>
      <c r="CIQ76" s="409"/>
      <c r="CIR76" s="410"/>
      <c r="CIS76" s="411"/>
      <c r="CIT76" s="412"/>
      <c r="CIU76" s="406"/>
      <c r="CIV76" s="407"/>
      <c r="CIW76" s="408"/>
      <c r="CIX76" s="409"/>
      <c r="CIY76" s="410"/>
      <c r="CIZ76" s="411"/>
      <c r="CJA76" s="412"/>
      <c r="CJB76" s="406"/>
      <c r="CJC76" s="407"/>
      <c r="CJD76" s="408"/>
      <c r="CJE76" s="409"/>
      <c r="CJF76" s="410"/>
      <c r="CJG76" s="411"/>
      <c r="CJH76" s="412"/>
      <c r="CJI76" s="406"/>
      <c r="CJJ76" s="407"/>
      <c r="CJK76" s="408"/>
      <c r="CJL76" s="409"/>
      <c r="CJM76" s="410"/>
      <c r="CJN76" s="411"/>
      <c r="CJO76" s="412"/>
      <c r="CJP76" s="406"/>
      <c r="CJQ76" s="407"/>
      <c r="CJR76" s="408"/>
      <c r="CJS76" s="409"/>
      <c r="CJT76" s="410"/>
      <c r="CJU76" s="411"/>
      <c r="CJV76" s="412"/>
      <c r="CJW76" s="406"/>
      <c r="CJX76" s="407"/>
      <c r="CJY76" s="408"/>
      <c r="CJZ76" s="409"/>
      <c r="CKA76" s="410"/>
      <c r="CKB76" s="411"/>
      <c r="CKC76" s="412"/>
      <c r="CKD76" s="406"/>
      <c r="CKE76" s="407"/>
      <c r="CKF76" s="408"/>
      <c r="CKG76" s="409"/>
      <c r="CKH76" s="410"/>
      <c r="CKI76" s="411"/>
      <c r="CKJ76" s="412"/>
      <c r="CKK76" s="406"/>
      <c r="CKL76" s="407"/>
      <c r="CKM76" s="408"/>
      <c r="CKN76" s="409"/>
      <c r="CKO76" s="410"/>
      <c r="CKP76" s="411"/>
      <c r="CKQ76" s="412"/>
      <c r="CKR76" s="406"/>
      <c r="CKS76" s="407"/>
      <c r="CKT76" s="408"/>
      <c r="CKU76" s="409"/>
      <c r="CKV76" s="410"/>
      <c r="CKW76" s="411"/>
      <c r="CKX76" s="412"/>
      <c r="CKY76" s="406"/>
      <c r="CKZ76" s="407"/>
      <c r="CLA76" s="408"/>
      <c r="CLB76" s="409"/>
      <c r="CLC76" s="410"/>
      <c r="CLD76" s="411"/>
      <c r="CLE76" s="412"/>
      <c r="CLF76" s="406"/>
      <c r="CLG76" s="407"/>
      <c r="CLH76" s="408"/>
      <c r="CLI76" s="409"/>
      <c r="CLJ76" s="410"/>
      <c r="CLK76" s="411"/>
      <c r="CLL76" s="412"/>
      <c r="CLM76" s="406"/>
      <c r="CLN76" s="407"/>
      <c r="CLO76" s="408"/>
      <c r="CLP76" s="409"/>
      <c r="CLQ76" s="410"/>
      <c r="CLR76" s="411"/>
      <c r="CLS76" s="412"/>
      <c r="CLT76" s="406"/>
      <c r="CLU76" s="407"/>
      <c r="CLV76" s="408"/>
      <c r="CLW76" s="409"/>
      <c r="CLX76" s="410"/>
      <c r="CLY76" s="411"/>
      <c r="CLZ76" s="412"/>
      <c r="CMA76" s="406"/>
      <c r="CMB76" s="407"/>
      <c r="CMC76" s="408"/>
      <c r="CMD76" s="409"/>
      <c r="CME76" s="410"/>
      <c r="CMF76" s="411"/>
      <c r="CMG76" s="412"/>
      <c r="CMH76" s="406"/>
      <c r="CMI76" s="407"/>
      <c r="CMJ76" s="408"/>
      <c r="CMK76" s="409"/>
      <c r="CML76" s="410"/>
      <c r="CMM76" s="411"/>
      <c r="CMN76" s="412"/>
      <c r="CMO76" s="406"/>
      <c r="CMP76" s="407"/>
      <c r="CMQ76" s="408"/>
      <c r="CMR76" s="409"/>
      <c r="CMS76" s="410"/>
      <c r="CMT76" s="411"/>
      <c r="CMU76" s="412"/>
      <c r="CMV76" s="406"/>
      <c r="CMW76" s="407"/>
      <c r="CMX76" s="408"/>
      <c r="CMY76" s="409"/>
      <c r="CMZ76" s="410"/>
      <c r="CNA76" s="411"/>
      <c r="CNB76" s="412"/>
      <c r="CNC76" s="406"/>
      <c r="CND76" s="407"/>
      <c r="CNE76" s="408"/>
      <c r="CNF76" s="409"/>
      <c r="CNG76" s="410"/>
      <c r="CNH76" s="411"/>
      <c r="CNI76" s="412"/>
      <c r="CNJ76" s="406"/>
      <c r="CNK76" s="407"/>
      <c r="CNL76" s="408"/>
      <c r="CNM76" s="409"/>
      <c r="CNN76" s="410"/>
      <c r="CNO76" s="411"/>
      <c r="CNP76" s="412"/>
      <c r="CNQ76" s="406"/>
      <c r="CNR76" s="407"/>
      <c r="CNS76" s="408"/>
      <c r="CNT76" s="409"/>
      <c r="CNU76" s="410"/>
      <c r="CNV76" s="411"/>
      <c r="CNW76" s="412"/>
      <c r="CNX76" s="406"/>
      <c r="CNY76" s="407"/>
      <c r="CNZ76" s="408"/>
      <c r="COA76" s="409"/>
      <c r="COB76" s="410"/>
      <c r="COC76" s="411"/>
      <c r="COD76" s="412"/>
      <c r="COE76" s="406"/>
      <c r="COF76" s="407"/>
      <c r="COG76" s="408"/>
      <c r="COH76" s="409"/>
      <c r="COI76" s="410"/>
      <c r="COJ76" s="411"/>
      <c r="COK76" s="412"/>
      <c r="COL76" s="406"/>
      <c r="COM76" s="407"/>
      <c r="CON76" s="408"/>
      <c r="COO76" s="409"/>
      <c r="COP76" s="410"/>
      <c r="COQ76" s="411"/>
      <c r="COR76" s="412"/>
      <c r="COS76" s="406"/>
      <c r="COT76" s="407"/>
      <c r="COU76" s="408"/>
      <c r="COV76" s="409"/>
      <c r="COW76" s="410"/>
      <c r="COX76" s="411"/>
      <c r="COY76" s="412"/>
      <c r="COZ76" s="406"/>
      <c r="CPA76" s="407"/>
      <c r="CPB76" s="408"/>
      <c r="CPC76" s="409"/>
      <c r="CPD76" s="410"/>
      <c r="CPE76" s="411"/>
      <c r="CPF76" s="412"/>
      <c r="CPG76" s="406"/>
      <c r="CPH76" s="407"/>
      <c r="CPI76" s="408"/>
      <c r="CPJ76" s="409"/>
      <c r="CPK76" s="410"/>
      <c r="CPL76" s="411"/>
      <c r="CPM76" s="412"/>
      <c r="CPN76" s="406"/>
      <c r="CPO76" s="407"/>
      <c r="CPP76" s="408"/>
      <c r="CPQ76" s="409"/>
      <c r="CPR76" s="410"/>
      <c r="CPS76" s="411"/>
      <c r="CPT76" s="412"/>
      <c r="CPU76" s="406"/>
      <c r="CPV76" s="407"/>
      <c r="CPW76" s="408"/>
      <c r="CPX76" s="409"/>
      <c r="CPY76" s="410"/>
      <c r="CPZ76" s="411"/>
      <c r="CQA76" s="412"/>
      <c r="CQB76" s="406"/>
      <c r="CQC76" s="407"/>
      <c r="CQD76" s="408"/>
      <c r="CQE76" s="409"/>
      <c r="CQF76" s="410"/>
      <c r="CQG76" s="411"/>
      <c r="CQH76" s="412"/>
      <c r="CQI76" s="406"/>
      <c r="CQJ76" s="407"/>
      <c r="CQK76" s="408"/>
      <c r="CQL76" s="409"/>
      <c r="CQM76" s="410"/>
      <c r="CQN76" s="411"/>
      <c r="CQO76" s="412"/>
      <c r="CQP76" s="406"/>
      <c r="CQQ76" s="407"/>
      <c r="CQR76" s="408"/>
      <c r="CQS76" s="409"/>
      <c r="CQT76" s="410"/>
      <c r="CQU76" s="411"/>
      <c r="CQV76" s="412"/>
      <c r="CQW76" s="406"/>
      <c r="CQX76" s="407"/>
      <c r="CQY76" s="408"/>
      <c r="CQZ76" s="409"/>
      <c r="CRA76" s="410"/>
      <c r="CRB76" s="411"/>
      <c r="CRC76" s="412"/>
      <c r="CRD76" s="406"/>
      <c r="CRE76" s="407"/>
      <c r="CRF76" s="408"/>
      <c r="CRG76" s="409"/>
      <c r="CRH76" s="410"/>
      <c r="CRI76" s="411"/>
      <c r="CRJ76" s="412"/>
      <c r="CRK76" s="406"/>
      <c r="CRL76" s="407"/>
      <c r="CRM76" s="408"/>
      <c r="CRN76" s="409"/>
      <c r="CRO76" s="410"/>
      <c r="CRP76" s="411"/>
      <c r="CRQ76" s="412"/>
      <c r="CRR76" s="406"/>
      <c r="CRS76" s="407"/>
      <c r="CRT76" s="408"/>
      <c r="CRU76" s="409"/>
      <c r="CRV76" s="410"/>
      <c r="CRW76" s="411"/>
      <c r="CRX76" s="412"/>
      <c r="CRY76" s="406"/>
      <c r="CRZ76" s="407"/>
      <c r="CSA76" s="408"/>
      <c r="CSB76" s="409"/>
      <c r="CSC76" s="410"/>
      <c r="CSD76" s="411"/>
      <c r="CSE76" s="412"/>
      <c r="CSF76" s="406"/>
      <c r="CSG76" s="407"/>
      <c r="CSH76" s="408"/>
      <c r="CSI76" s="409"/>
      <c r="CSJ76" s="410"/>
      <c r="CSK76" s="411"/>
      <c r="CSL76" s="412"/>
      <c r="CSM76" s="406"/>
      <c r="CSN76" s="407"/>
      <c r="CSO76" s="408"/>
      <c r="CSP76" s="409"/>
      <c r="CSQ76" s="410"/>
      <c r="CSR76" s="411"/>
      <c r="CSS76" s="412"/>
      <c r="CST76" s="406"/>
      <c r="CSU76" s="407"/>
      <c r="CSV76" s="408"/>
      <c r="CSW76" s="409"/>
      <c r="CSX76" s="410"/>
      <c r="CSY76" s="411"/>
      <c r="CSZ76" s="412"/>
      <c r="CTA76" s="406"/>
      <c r="CTB76" s="407"/>
      <c r="CTC76" s="408"/>
      <c r="CTD76" s="409"/>
      <c r="CTE76" s="410"/>
      <c r="CTF76" s="411"/>
      <c r="CTG76" s="412"/>
      <c r="CTH76" s="406"/>
      <c r="CTI76" s="407"/>
      <c r="CTJ76" s="408"/>
      <c r="CTK76" s="409"/>
      <c r="CTL76" s="410"/>
      <c r="CTM76" s="411"/>
      <c r="CTN76" s="412"/>
      <c r="CTO76" s="406"/>
      <c r="CTP76" s="407"/>
      <c r="CTQ76" s="408"/>
      <c r="CTR76" s="409"/>
      <c r="CTS76" s="410"/>
      <c r="CTT76" s="411"/>
      <c r="CTU76" s="412"/>
      <c r="CTV76" s="406"/>
      <c r="CTW76" s="407"/>
      <c r="CTX76" s="408"/>
      <c r="CTY76" s="409"/>
      <c r="CTZ76" s="410"/>
      <c r="CUA76" s="411"/>
      <c r="CUB76" s="412"/>
      <c r="CUC76" s="406"/>
      <c r="CUD76" s="407"/>
      <c r="CUE76" s="408"/>
      <c r="CUF76" s="409"/>
      <c r="CUG76" s="410"/>
      <c r="CUH76" s="411"/>
      <c r="CUI76" s="412"/>
      <c r="CUJ76" s="406"/>
      <c r="CUK76" s="407"/>
      <c r="CUL76" s="408"/>
      <c r="CUM76" s="409"/>
      <c r="CUN76" s="410"/>
      <c r="CUO76" s="411"/>
      <c r="CUP76" s="412"/>
      <c r="CUQ76" s="406"/>
      <c r="CUR76" s="407"/>
      <c r="CUS76" s="408"/>
      <c r="CUT76" s="409"/>
      <c r="CUU76" s="410"/>
      <c r="CUV76" s="411"/>
      <c r="CUW76" s="412"/>
      <c r="CUX76" s="406"/>
      <c r="CUY76" s="407"/>
      <c r="CUZ76" s="408"/>
      <c r="CVA76" s="409"/>
      <c r="CVB76" s="410"/>
      <c r="CVC76" s="411"/>
      <c r="CVD76" s="412"/>
      <c r="CVE76" s="406"/>
      <c r="CVF76" s="407"/>
      <c r="CVG76" s="408"/>
      <c r="CVH76" s="409"/>
      <c r="CVI76" s="410"/>
      <c r="CVJ76" s="411"/>
      <c r="CVK76" s="412"/>
      <c r="CVL76" s="406"/>
      <c r="CVM76" s="407"/>
      <c r="CVN76" s="408"/>
      <c r="CVO76" s="409"/>
      <c r="CVP76" s="410"/>
      <c r="CVQ76" s="411"/>
      <c r="CVR76" s="412"/>
      <c r="CVS76" s="406"/>
      <c r="CVT76" s="407"/>
      <c r="CVU76" s="408"/>
      <c r="CVV76" s="409"/>
      <c r="CVW76" s="410"/>
      <c r="CVX76" s="411"/>
      <c r="CVY76" s="412"/>
      <c r="CVZ76" s="406"/>
      <c r="CWA76" s="407"/>
      <c r="CWB76" s="408"/>
      <c r="CWC76" s="409"/>
      <c r="CWD76" s="410"/>
      <c r="CWE76" s="411"/>
      <c r="CWF76" s="412"/>
      <c r="CWG76" s="406"/>
      <c r="CWH76" s="407"/>
      <c r="CWI76" s="408"/>
      <c r="CWJ76" s="409"/>
      <c r="CWK76" s="410"/>
      <c r="CWL76" s="411"/>
      <c r="CWM76" s="412"/>
      <c r="CWN76" s="406"/>
      <c r="CWO76" s="407"/>
      <c r="CWP76" s="408"/>
      <c r="CWQ76" s="409"/>
      <c r="CWR76" s="410"/>
      <c r="CWS76" s="411"/>
      <c r="CWT76" s="412"/>
      <c r="CWU76" s="406"/>
      <c r="CWV76" s="407"/>
      <c r="CWW76" s="408"/>
      <c r="CWX76" s="409"/>
      <c r="CWY76" s="410"/>
      <c r="CWZ76" s="411"/>
      <c r="CXA76" s="412"/>
      <c r="CXB76" s="406"/>
      <c r="CXC76" s="407"/>
      <c r="CXD76" s="408"/>
      <c r="CXE76" s="409"/>
      <c r="CXF76" s="410"/>
      <c r="CXG76" s="411"/>
      <c r="CXH76" s="412"/>
      <c r="CXI76" s="406"/>
      <c r="CXJ76" s="407"/>
      <c r="CXK76" s="408"/>
      <c r="CXL76" s="409"/>
      <c r="CXM76" s="410"/>
      <c r="CXN76" s="411"/>
      <c r="CXO76" s="412"/>
      <c r="CXP76" s="406"/>
      <c r="CXQ76" s="407"/>
      <c r="CXR76" s="408"/>
      <c r="CXS76" s="409"/>
      <c r="CXT76" s="410"/>
      <c r="CXU76" s="411"/>
      <c r="CXV76" s="412"/>
      <c r="CXW76" s="406"/>
      <c r="CXX76" s="407"/>
      <c r="CXY76" s="408"/>
      <c r="CXZ76" s="409"/>
      <c r="CYA76" s="410"/>
      <c r="CYB76" s="411"/>
      <c r="CYC76" s="412"/>
      <c r="CYD76" s="406"/>
      <c r="CYE76" s="407"/>
      <c r="CYF76" s="408"/>
      <c r="CYG76" s="409"/>
      <c r="CYH76" s="410"/>
      <c r="CYI76" s="411"/>
      <c r="CYJ76" s="412"/>
      <c r="CYK76" s="406"/>
      <c r="CYL76" s="407"/>
      <c r="CYM76" s="408"/>
      <c r="CYN76" s="409"/>
      <c r="CYO76" s="410"/>
      <c r="CYP76" s="411"/>
      <c r="CYQ76" s="412"/>
      <c r="CYR76" s="406"/>
      <c r="CYS76" s="407"/>
      <c r="CYT76" s="408"/>
      <c r="CYU76" s="409"/>
      <c r="CYV76" s="410"/>
      <c r="CYW76" s="411"/>
      <c r="CYX76" s="412"/>
      <c r="CYY76" s="406"/>
      <c r="CYZ76" s="407"/>
      <c r="CZA76" s="408"/>
      <c r="CZB76" s="409"/>
      <c r="CZC76" s="410"/>
      <c r="CZD76" s="411"/>
      <c r="CZE76" s="412"/>
      <c r="CZF76" s="406"/>
      <c r="CZG76" s="407"/>
      <c r="CZH76" s="408"/>
      <c r="CZI76" s="409"/>
      <c r="CZJ76" s="410"/>
      <c r="CZK76" s="411"/>
      <c r="CZL76" s="412"/>
      <c r="CZM76" s="406"/>
      <c r="CZN76" s="407"/>
      <c r="CZO76" s="408"/>
      <c r="CZP76" s="409"/>
      <c r="CZQ76" s="410"/>
      <c r="CZR76" s="411"/>
      <c r="CZS76" s="412"/>
      <c r="CZT76" s="406"/>
      <c r="CZU76" s="407"/>
      <c r="CZV76" s="408"/>
      <c r="CZW76" s="409"/>
      <c r="CZX76" s="410"/>
      <c r="CZY76" s="411"/>
      <c r="CZZ76" s="412"/>
      <c r="DAA76" s="406"/>
      <c r="DAB76" s="407"/>
      <c r="DAC76" s="408"/>
      <c r="DAD76" s="409"/>
      <c r="DAE76" s="410"/>
      <c r="DAF76" s="411"/>
      <c r="DAG76" s="412"/>
      <c r="DAH76" s="406"/>
      <c r="DAI76" s="407"/>
      <c r="DAJ76" s="408"/>
      <c r="DAK76" s="409"/>
      <c r="DAL76" s="410"/>
      <c r="DAM76" s="411"/>
      <c r="DAN76" s="412"/>
      <c r="DAO76" s="406"/>
      <c r="DAP76" s="407"/>
      <c r="DAQ76" s="408"/>
      <c r="DAR76" s="409"/>
      <c r="DAS76" s="410"/>
      <c r="DAT76" s="411"/>
      <c r="DAU76" s="412"/>
      <c r="DAV76" s="406"/>
      <c r="DAW76" s="407"/>
      <c r="DAX76" s="408"/>
      <c r="DAY76" s="409"/>
      <c r="DAZ76" s="410"/>
      <c r="DBA76" s="411"/>
      <c r="DBB76" s="412"/>
      <c r="DBC76" s="406"/>
      <c r="DBD76" s="407"/>
      <c r="DBE76" s="408"/>
      <c r="DBF76" s="409"/>
      <c r="DBG76" s="410"/>
      <c r="DBH76" s="411"/>
      <c r="DBI76" s="412"/>
      <c r="DBJ76" s="406"/>
      <c r="DBK76" s="407"/>
      <c r="DBL76" s="408"/>
      <c r="DBM76" s="409"/>
      <c r="DBN76" s="410"/>
      <c r="DBO76" s="411"/>
      <c r="DBP76" s="412"/>
      <c r="DBQ76" s="406"/>
      <c r="DBR76" s="407"/>
      <c r="DBS76" s="408"/>
      <c r="DBT76" s="409"/>
      <c r="DBU76" s="410"/>
      <c r="DBV76" s="411"/>
      <c r="DBW76" s="412"/>
      <c r="DBX76" s="406"/>
      <c r="DBY76" s="407"/>
      <c r="DBZ76" s="408"/>
      <c r="DCA76" s="409"/>
      <c r="DCB76" s="410"/>
      <c r="DCC76" s="411"/>
      <c r="DCD76" s="412"/>
      <c r="DCE76" s="406"/>
      <c r="DCF76" s="407"/>
      <c r="DCG76" s="408"/>
      <c r="DCH76" s="409"/>
      <c r="DCI76" s="410"/>
      <c r="DCJ76" s="411"/>
      <c r="DCK76" s="412"/>
      <c r="DCL76" s="406"/>
      <c r="DCM76" s="407"/>
      <c r="DCN76" s="408"/>
      <c r="DCO76" s="409"/>
      <c r="DCP76" s="410"/>
      <c r="DCQ76" s="411"/>
      <c r="DCR76" s="412"/>
      <c r="DCS76" s="406"/>
      <c r="DCT76" s="407"/>
      <c r="DCU76" s="408"/>
      <c r="DCV76" s="409"/>
      <c r="DCW76" s="410"/>
      <c r="DCX76" s="411"/>
      <c r="DCY76" s="412"/>
      <c r="DCZ76" s="406"/>
      <c r="DDA76" s="407"/>
      <c r="DDB76" s="408"/>
      <c r="DDC76" s="409"/>
      <c r="DDD76" s="410"/>
      <c r="DDE76" s="411"/>
      <c r="DDF76" s="412"/>
      <c r="DDG76" s="406"/>
      <c r="DDH76" s="407"/>
      <c r="DDI76" s="408"/>
      <c r="DDJ76" s="409"/>
      <c r="DDK76" s="410"/>
      <c r="DDL76" s="411"/>
      <c r="DDM76" s="412"/>
      <c r="DDN76" s="406"/>
      <c r="DDO76" s="407"/>
      <c r="DDP76" s="408"/>
      <c r="DDQ76" s="409"/>
      <c r="DDR76" s="410"/>
      <c r="DDS76" s="411"/>
      <c r="DDT76" s="412"/>
      <c r="DDU76" s="406"/>
      <c r="DDV76" s="407"/>
      <c r="DDW76" s="408"/>
      <c r="DDX76" s="409"/>
      <c r="DDY76" s="410"/>
      <c r="DDZ76" s="411"/>
      <c r="DEA76" s="412"/>
      <c r="DEB76" s="406"/>
      <c r="DEC76" s="407"/>
      <c r="DED76" s="408"/>
      <c r="DEE76" s="409"/>
      <c r="DEF76" s="410"/>
      <c r="DEG76" s="411"/>
      <c r="DEH76" s="412"/>
      <c r="DEI76" s="406"/>
      <c r="DEJ76" s="407"/>
      <c r="DEK76" s="408"/>
      <c r="DEL76" s="409"/>
      <c r="DEM76" s="410"/>
      <c r="DEN76" s="411"/>
      <c r="DEO76" s="412"/>
      <c r="DEP76" s="406"/>
      <c r="DEQ76" s="407"/>
      <c r="DER76" s="408"/>
      <c r="DES76" s="409"/>
      <c r="DET76" s="410"/>
      <c r="DEU76" s="411"/>
      <c r="DEV76" s="412"/>
      <c r="DEW76" s="406"/>
      <c r="DEX76" s="407"/>
      <c r="DEY76" s="408"/>
      <c r="DEZ76" s="409"/>
      <c r="DFA76" s="410"/>
      <c r="DFB76" s="411"/>
      <c r="DFC76" s="412"/>
      <c r="DFD76" s="406"/>
      <c r="DFE76" s="407"/>
      <c r="DFF76" s="408"/>
      <c r="DFG76" s="409"/>
      <c r="DFH76" s="410"/>
      <c r="DFI76" s="411"/>
      <c r="DFJ76" s="412"/>
      <c r="DFK76" s="406"/>
      <c r="DFL76" s="407"/>
      <c r="DFM76" s="408"/>
      <c r="DFN76" s="409"/>
      <c r="DFO76" s="410"/>
      <c r="DFP76" s="411"/>
      <c r="DFQ76" s="412"/>
      <c r="DFR76" s="406"/>
      <c r="DFS76" s="407"/>
      <c r="DFT76" s="408"/>
      <c r="DFU76" s="409"/>
      <c r="DFV76" s="410"/>
      <c r="DFW76" s="411"/>
      <c r="DFX76" s="412"/>
      <c r="DFY76" s="406"/>
      <c r="DFZ76" s="407"/>
      <c r="DGA76" s="408"/>
      <c r="DGB76" s="409"/>
      <c r="DGC76" s="410"/>
      <c r="DGD76" s="411"/>
      <c r="DGE76" s="412"/>
      <c r="DGF76" s="406"/>
      <c r="DGG76" s="407"/>
      <c r="DGH76" s="408"/>
      <c r="DGI76" s="409"/>
      <c r="DGJ76" s="410"/>
      <c r="DGK76" s="411"/>
      <c r="DGL76" s="412"/>
      <c r="DGM76" s="406"/>
      <c r="DGN76" s="407"/>
      <c r="DGO76" s="408"/>
      <c r="DGP76" s="409"/>
      <c r="DGQ76" s="410"/>
      <c r="DGR76" s="411"/>
      <c r="DGS76" s="412"/>
      <c r="DGT76" s="406"/>
      <c r="DGU76" s="407"/>
      <c r="DGV76" s="408"/>
      <c r="DGW76" s="409"/>
      <c r="DGX76" s="410"/>
      <c r="DGY76" s="411"/>
      <c r="DGZ76" s="412"/>
      <c r="DHA76" s="406"/>
      <c r="DHB76" s="407"/>
      <c r="DHC76" s="408"/>
      <c r="DHD76" s="409"/>
      <c r="DHE76" s="410"/>
      <c r="DHF76" s="411"/>
      <c r="DHG76" s="412"/>
      <c r="DHH76" s="406"/>
      <c r="DHI76" s="407"/>
      <c r="DHJ76" s="408"/>
      <c r="DHK76" s="409"/>
      <c r="DHL76" s="410"/>
      <c r="DHM76" s="411"/>
      <c r="DHN76" s="412"/>
      <c r="DHO76" s="406"/>
      <c r="DHP76" s="407"/>
      <c r="DHQ76" s="408"/>
      <c r="DHR76" s="409"/>
      <c r="DHS76" s="410"/>
      <c r="DHT76" s="411"/>
      <c r="DHU76" s="412"/>
      <c r="DHV76" s="406"/>
      <c r="DHW76" s="407"/>
      <c r="DHX76" s="408"/>
      <c r="DHY76" s="409"/>
      <c r="DHZ76" s="410"/>
      <c r="DIA76" s="411"/>
      <c r="DIB76" s="412"/>
      <c r="DIC76" s="406"/>
      <c r="DID76" s="407"/>
      <c r="DIE76" s="408"/>
      <c r="DIF76" s="409"/>
      <c r="DIG76" s="410"/>
      <c r="DIH76" s="411"/>
      <c r="DII76" s="412"/>
      <c r="DIJ76" s="406"/>
      <c r="DIK76" s="407"/>
      <c r="DIL76" s="408"/>
      <c r="DIM76" s="409"/>
      <c r="DIN76" s="410"/>
      <c r="DIO76" s="411"/>
      <c r="DIP76" s="412"/>
      <c r="DIQ76" s="406"/>
      <c r="DIR76" s="407"/>
      <c r="DIS76" s="408"/>
      <c r="DIT76" s="409"/>
      <c r="DIU76" s="410"/>
      <c r="DIV76" s="411"/>
      <c r="DIW76" s="412"/>
      <c r="DIX76" s="406"/>
      <c r="DIY76" s="407"/>
      <c r="DIZ76" s="408"/>
      <c r="DJA76" s="409"/>
      <c r="DJB76" s="410"/>
      <c r="DJC76" s="411"/>
      <c r="DJD76" s="412"/>
      <c r="DJE76" s="406"/>
      <c r="DJF76" s="407"/>
      <c r="DJG76" s="408"/>
      <c r="DJH76" s="409"/>
      <c r="DJI76" s="410"/>
      <c r="DJJ76" s="411"/>
      <c r="DJK76" s="412"/>
      <c r="DJL76" s="406"/>
      <c r="DJM76" s="407"/>
      <c r="DJN76" s="408"/>
      <c r="DJO76" s="409"/>
      <c r="DJP76" s="410"/>
      <c r="DJQ76" s="411"/>
      <c r="DJR76" s="412"/>
      <c r="DJS76" s="406"/>
      <c r="DJT76" s="407"/>
      <c r="DJU76" s="408"/>
      <c r="DJV76" s="409"/>
      <c r="DJW76" s="410"/>
      <c r="DJX76" s="411"/>
      <c r="DJY76" s="412"/>
      <c r="DJZ76" s="406"/>
      <c r="DKA76" s="407"/>
      <c r="DKB76" s="408"/>
      <c r="DKC76" s="409"/>
      <c r="DKD76" s="410"/>
      <c r="DKE76" s="411"/>
      <c r="DKF76" s="412"/>
      <c r="DKG76" s="406"/>
      <c r="DKH76" s="407"/>
      <c r="DKI76" s="408"/>
      <c r="DKJ76" s="409"/>
      <c r="DKK76" s="410"/>
      <c r="DKL76" s="411"/>
      <c r="DKM76" s="412"/>
      <c r="DKN76" s="406"/>
      <c r="DKO76" s="407"/>
      <c r="DKP76" s="408"/>
      <c r="DKQ76" s="409"/>
      <c r="DKR76" s="410"/>
      <c r="DKS76" s="411"/>
      <c r="DKT76" s="412"/>
      <c r="DKU76" s="406"/>
      <c r="DKV76" s="407"/>
      <c r="DKW76" s="408"/>
      <c r="DKX76" s="409"/>
      <c r="DKY76" s="410"/>
      <c r="DKZ76" s="411"/>
      <c r="DLA76" s="412"/>
      <c r="DLB76" s="406"/>
      <c r="DLC76" s="407"/>
      <c r="DLD76" s="408"/>
      <c r="DLE76" s="409"/>
      <c r="DLF76" s="410"/>
      <c r="DLG76" s="411"/>
      <c r="DLH76" s="412"/>
      <c r="DLI76" s="406"/>
      <c r="DLJ76" s="407"/>
      <c r="DLK76" s="408"/>
      <c r="DLL76" s="409"/>
      <c r="DLM76" s="410"/>
      <c r="DLN76" s="411"/>
      <c r="DLO76" s="412"/>
      <c r="DLP76" s="406"/>
      <c r="DLQ76" s="407"/>
      <c r="DLR76" s="408"/>
      <c r="DLS76" s="409"/>
      <c r="DLT76" s="410"/>
      <c r="DLU76" s="411"/>
      <c r="DLV76" s="412"/>
      <c r="DLW76" s="406"/>
      <c r="DLX76" s="407"/>
      <c r="DLY76" s="408"/>
      <c r="DLZ76" s="409"/>
      <c r="DMA76" s="410"/>
      <c r="DMB76" s="411"/>
      <c r="DMC76" s="412"/>
      <c r="DMD76" s="406"/>
      <c r="DME76" s="407"/>
      <c r="DMF76" s="408"/>
      <c r="DMG76" s="409"/>
      <c r="DMH76" s="410"/>
      <c r="DMI76" s="411"/>
      <c r="DMJ76" s="412"/>
      <c r="DMK76" s="406"/>
      <c r="DML76" s="407"/>
      <c r="DMM76" s="408"/>
      <c r="DMN76" s="409"/>
      <c r="DMO76" s="410"/>
      <c r="DMP76" s="411"/>
      <c r="DMQ76" s="412"/>
      <c r="DMR76" s="406"/>
      <c r="DMS76" s="407"/>
      <c r="DMT76" s="408"/>
      <c r="DMU76" s="409"/>
      <c r="DMV76" s="410"/>
      <c r="DMW76" s="411"/>
      <c r="DMX76" s="412"/>
      <c r="DMY76" s="406"/>
      <c r="DMZ76" s="407"/>
      <c r="DNA76" s="408"/>
      <c r="DNB76" s="409"/>
      <c r="DNC76" s="410"/>
      <c r="DND76" s="411"/>
      <c r="DNE76" s="412"/>
      <c r="DNF76" s="406"/>
      <c r="DNG76" s="407"/>
      <c r="DNH76" s="408"/>
      <c r="DNI76" s="409"/>
      <c r="DNJ76" s="410"/>
      <c r="DNK76" s="411"/>
      <c r="DNL76" s="412"/>
      <c r="DNM76" s="406"/>
      <c r="DNN76" s="407"/>
      <c r="DNO76" s="408"/>
      <c r="DNP76" s="409"/>
      <c r="DNQ76" s="410"/>
      <c r="DNR76" s="411"/>
      <c r="DNS76" s="412"/>
      <c r="DNT76" s="406"/>
      <c r="DNU76" s="407"/>
      <c r="DNV76" s="408"/>
      <c r="DNW76" s="409"/>
      <c r="DNX76" s="410"/>
      <c r="DNY76" s="411"/>
      <c r="DNZ76" s="412"/>
      <c r="DOA76" s="406"/>
      <c r="DOB76" s="407"/>
      <c r="DOC76" s="408"/>
      <c r="DOD76" s="409"/>
      <c r="DOE76" s="410"/>
      <c r="DOF76" s="411"/>
      <c r="DOG76" s="412"/>
      <c r="DOH76" s="406"/>
      <c r="DOI76" s="407"/>
      <c r="DOJ76" s="408"/>
      <c r="DOK76" s="409"/>
      <c r="DOL76" s="410"/>
      <c r="DOM76" s="411"/>
      <c r="DON76" s="412"/>
      <c r="DOO76" s="406"/>
      <c r="DOP76" s="407"/>
      <c r="DOQ76" s="408"/>
      <c r="DOR76" s="409"/>
      <c r="DOS76" s="410"/>
      <c r="DOT76" s="411"/>
      <c r="DOU76" s="412"/>
      <c r="DOV76" s="406"/>
      <c r="DOW76" s="407"/>
      <c r="DOX76" s="408"/>
      <c r="DOY76" s="409"/>
      <c r="DOZ76" s="410"/>
      <c r="DPA76" s="411"/>
      <c r="DPB76" s="412"/>
      <c r="DPC76" s="406"/>
      <c r="DPD76" s="407"/>
      <c r="DPE76" s="408"/>
      <c r="DPF76" s="409"/>
      <c r="DPG76" s="410"/>
      <c r="DPH76" s="411"/>
      <c r="DPI76" s="412"/>
      <c r="DPJ76" s="406"/>
      <c r="DPK76" s="407"/>
      <c r="DPL76" s="408"/>
      <c r="DPM76" s="409"/>
      <c r="DPN76" s="410"/>
      <c r="DPO76" s="411"/>
      <c r="DPP76" s="412"/>
      <c r="DPQ76" s="406"/>
      <c r="DPR76" s="407"/>
      <c r="DPS76" s="408"/>
      <c r="DPT76" s="409"/>
      <c r="DPU76" s="410"/>
      <c r="DPV76" s="411"/>
      <c r="DPW76" s="412"/>
      <c r="DPX76" s="406"/>
      <c r="DPY76" s="407"/>
      <c r="DPZ76" s="408"/>
      <c r="DQA76" s="409"/>
      <c r="DQB76" s="410"/>
      <c r="DQC76" s="411"/>
      <c r="DQD76" s="412"/>
      <c r="DQE76" s="406"/>
      <c r="DQF76" s="407"/>
      <c r="DQG76" s="408"/>
      <c r="DQH76" s="409"/>
      <c r="DQI76" s="410"/>
      <c r="DQJ76" s="411"/>
      <c r="DQK76" s="412"/>
      <c r="DQL76" s="406"/>
      <c r="DQM76" s="407"/>
      <c r="DQN76" s="408"/>
      <c r="DQO76" s="409"/>
      <c r="DQP76" s="410"/>
      <c r="DQQ76" s="411"/>
      <c r="DQR76" s="412"/>
      <c r="DQS76" s="406"/>
      <c r="DQT76" s="407"/>
      <c r="DQU76" s="408"/>
      <c r="DQV76" s="409"/>
      <c r="DQW76" s="410"/>
      <c r="DQX76" s="411"/>
      <c r="DQY76" s="412"/>
      <c r="DQZ76" s="406"/>
      <c r="DRA76" s="407"/>
      <c r="DRB76" s="408"/>
      <c r="DRC76" s="409"/>
      <c r="DRD76" s="410"/>
      <c r="DRE76" s="411"/>
      <c r="DRF76" s="412"/>
      <c r="DRG76" s="406"/>
      <c r="DRH76" s="407"/>
      <c r="DRI76" s="408"/>
      <c r="DRJ76" s="409"/>
      <c r="DRK76" s="410"/>
      <c r="DRL76" s="411"/>
      <c r="DRM76" s="412"/>
      <c r="DRN76" s="406"/>
      <c r="DRO76" s="407"/>
      <c r="DRP76" s="408"/>
      <c r="DRQ76" s="409"/>
      <c r="DRR76" s="410"/>
      <c r="DRS76" s="411"/>
      <c r="DRT76" s="412"/>
      <c r="DRU76" s="406"/>
      <c r="DRV76" s="407"/>
      <c r="DRW76" s="408"/>
      <c r="DRX76" s="409"/>
      <c r="DRY76" s="410"/>
      <c r="DRZ76" s="411"/>
      <c r="DSA76" s="412"/>
      <c r="DSB76" s="406"/>
      <c r="DSC76" s="407"/>
      <c r="DSD76" s="408"/>
      <c r="DSE76" s="409"/>
      <c r="DSF76" s="410"/>
      <c r="DSG76" s="411"/>
      <c r="DSH76" s="412"/>
      <c r="DSI76" s="406"/>
      <c r="DSJ76" s="407"/>
      <c r="DSK76" s="408"/>
      <c r="DSL76" s="409"/>
      <c r="DSM76" s="410"/>
      <c r="DSN76" s="411"/>
      <c r="DSO76" s="412"/>
      <c r="DSP76" s="406"/>
      <c r="DSQ76" s="407"/>
      <c r="DSR76" s="408"/>
      <c r="DSS76" s="409"/>
      <c r="DST76" s="410"/>
      <c r="DSU76" s="411"/>
      <c r="DSV76" s="412"/>
      <c r="DSW76" s="406"/>
      <c r="DSX76" s="407"/>
      <c r="DSY76" s="408"/>
      <c r="DSZ76" s="409"/>
      <c r="DTA76" s="410"/>
      <c r="DTB76" s="411"/>
      <c r="DTC76" s="412"/>
      <c r="DTD76" s="406"/>
      <c r="DTE76" s="407"/>
      <c r="DTF76" s="408"/>
      <c r="DTG76" s="409"/>
      <c r="DTH76" s="410"/>
      <c r="DTI76" s="411"/>
      <c r="DTJ76" s="412"/>
      <c r="DTK76" s="406"/>
      <c r="DTL76" s="407"/>
      <c r="DTM76" s="408"/>
      <c r="DTN76" s="409"/>
      <c r="DTO76" s="410"/>
      <c r="DTP76" s="411"/>
      <c r="DTQ76" s="412"/>
      <c r="DTR76" s="406"/>
      <c r="DTS76" s="407"/>
      <c r="DTT76" s="408"/>
      <c r="DTU76" s="409"/>
      <c r="DTV76" s="410"/>
      <c r="DTW76" s="411"/>
      <c r="DTX76" s="412"/>
      <c r="DTY76" s="406"/>
      <c r="DTZ76" s="407"/>
      <c r="DUA76" s="408"/>
      <c r="DUB76" s="409"/>
      <c r="DUC76" s="410"/>
      <c r="DUD76" s="411"/>
      <c r="DUE76" s="412"/>
      <c r="DUF76" s="406"/>
      <c r="DUG76" s="407"/>
      <c r="DUH76" s="408"/>
      <c r="DUI76" s="409"/>
      <c r="DUJ76" s="410"/>
      <c r="DUK76" s="411"/>
      <c r="DUL76" s="412"/>
      <c r="DUM76" s="406"/>
      <c r="DUN76" s="407"/>
      <c r="DUO76" s="408"/>
      <c r="DUP76" s="409"/>
      <c r="DUQ76" s="410"/>
      <c r="DUR76" s="411"/>
      <c r="DUS76" s="412"/>
      <c r="DUT76" s="406"/>
      <c r="DUU76" s="407"/>
      <c r="DUV76" s="408"/>
      <c r="DUW76" s="409"/>
      <c r="DUX76" s="410"/>
      <c r="DUY76" s="411"/>
      <c r="DUZ76" s="412"/>
      <c r="DVA76" s="406"/>
      <c r="DVB76" s="407"/>
      <c r="DVC76" s="408"/>
      <c r="DVD76" s="409"/>
      <c r="DVE76" s="410"/>
      <c r="DVF76" s="411"/>
      <c r="DVG76" s="412"/>
      <c r="DVH76" s="406"/>
      <c r="DVI76" s="407"/>
      <c r="DVJ76" s="408"/>
      <c r="DVK76" s="409"/>
      <c r="DVL76" s="410"/>
      <c r="DVM76" s="411"/>
      <c r="DVN76" s="412"/>
      <c r="DVO76" s="406"/>
      <c r="DVP76" s="407"/>
      <c r="DVQ76" s="408"/>
      <c r="DVR76" s="409"/>
      <c r="DVS76" s="410"/>
      <c r="DVT76" s="411"/>
      <c r="DVU76" s="412"/>
      <c r="DVV76" s="406"/>
      <c r="DVW76" s="407"/>
      <c r="DVX76" s="408"/>
      <c r="DVY76" s="409"/>
      <c r="DVZ76" s="410"/>
      <c r="DWA76" s="411"/>
      <c r="DWB76" s="412"/>
      <c r="DWC76" s="406"/>
      <c r="DWD76" s="407"/>
      <c r="DWE76" s="408"/>
      <c r="DWF76" s="409"/>
      <c r="DWG76" s="410"/>
      <c r="DWH76" s="411"/>
      <c r="DWI76" s="412"/>
      <c r="DWJ76" s="406"/>
      <c r="DWK76" s="407"/>
      <c r="DWL76" s="408"/>
      <c r="DWM76" s="409"/>
      <c r="DWN76" s="410"/>
      <c r="DWO76" s="411"/>
      <c r="DWP76" s="412"/>
      <c r="DWQ76" s="406"/>
      <c r="DWR76" s="407"/>
      <c r="DWS76" s="408"/>
      <c r="DWT76" s="409"/>
      <c r="DWU76" s="410"/>
      <c r="DWV76" s="411"/>
      <c r="DWW76" s="412"/>
      <c r="DWX76" s="406"/>
      <c r="DWY76" s="407"/>
      <c r="DWZ76" s="408"/>
      <c r="DXA76" s="409"/>
      <c r="DXB76" s="410"/>
      <c r="DXC76" s="411"/>
      <c r="DXD76" s="412"/>
      <c r="DXE76" s="406"/>
      <c r="DXF76" s="407"/>
      <c r="DXG76" s="408"/>
      <c r="DXH76" s="409"/>
      <c r="DXI76" s="410"/>
      <c r="DXJ76" s="411"/>
      <c r="DXK76" s="412"/>
      <c r="DXL76" s="406"/>
      <c r="DXM76" s="407"/>
      <c r="DXN76" s="408"/>
      <c r="DXO76" s="409"/>
      <c r="DXP76" s="410"/>
      <c r="DXQ76" s="411"/>
      <c r="DXR76" s="412"/>
      <c r="DXS76" s="406"/>
      <c r="DXT76" s="407"/>
      <c r="DXU76" s="408"/>
      <c r="DXV76" s="409"/>
      <c r="DXW76" s="410"/>
      <c r="DXX76" s="411"/>
      <c r="DXY76" s="412"/>
      <c r="DXZ76" s="406"/>
      <c r="DYA76" s="407"/>
      <c r="DYB76" s="408"/>
      <c r="DYC76" s="409"/>
      <c r="DYD76" s="410"/>
      <c r="DYE76" s="411"/>
      <c r="DYF76" s="412"/>
      <c r="DYG76" s="406"/>
      <c r="DYH76" s="407"/>
      <c r="DYI76" s="408"/>
      <c r="DYJ76" s="409"/>
      <c r="DYK76" s="410"/>
      <c r="DYL76" s="411"/>
      <c r="DYM76" s="412"/>
      <c r="DYN76" s="406"/>
      <c r="DYO76" s="407"/>
      <c r="DYP76" s="408"/>
      <c r="DYQ76" s="409"/>
      <c r="DYR76" s="410"/>
      <c r="DYS76" s="411"/>
      <c r="DYT76" s="412"/>
      <c r="DYU76" s="406"/>
      <c r="DYV76" s="407"/>
      <c r="DYW76" s="408"/>
      <c r="DYX76" s="409"/>
      <c r="DYY76" s="410"/>
      <c r="DYZ76" s="411"/>
      <c r="DZA76" s="412"/>
      <c r="DZB76" s="406"/>
      <c r="DZC76" s="407"/>
      <c r="DZD76" s="408"/>
      <c r="DZE76" s="409"/>
      <c r="DZF76" s="410"/>
      <c r="DZG76" s="411"/>
      <c r="DZH76" s="412"/>
      <c r="DZI76" s="406"/>
      <c r="DZJ76" s="407"/>
      <c r="DZK76" s="408"/>
      <c r="DZL76" s="409"/>
      <c r="DZM76" s="410"/>
      <c r="DZN76" s="411"/>
      <c r="DZO76" s="412"/>
      <c r="DZP76" s="406"/>
      <c r="DZQ76" s="407"/>
      <c r="DZR76" s="408"/>
      <c r="DZS76" s="409"/>
      <c r="DZT76" s="410"/>
      <c r="DZU76" s="411"/>
      <c r="DZV76" s="412"/>
      <c r="DZW76" s="406"/>
      <c r="DZX76" s="407"/>
      <c r="DZY76" s="408"/>
      <c r="DZZ76" s="409"/>
      <c r="EAA76" s="410"/>
      <c r="EAB76" s="411"/>
      <c r="EAC76" s="412"/>
      <c r="EAD76" s="406"/>
      <c r="EAE76" s="407"/>
      <c r="EAF76" s="408"/>
      <c r="EAG76" s="409"/>
      <c r="EAH76" s="410"/>
      <c r="EAI76" s="411"/>
      <c r="EAJ76" s="412"/>
      <c r="EAK76" s="406"/>
      <c r="EAL76" s="407"/>
      <c r="EAM76" s="408"/>
      <c r="EAN76" s="409"/>
      <c r="EAO76" s="410"/>
      <c r="EAP76" s="411"/>
      <c r="EAQ76" s="412"/>
      <c r="EAR76" s="406"/>
      <c r="EAS76" s="407"/>
      <c r="EAT76" s="408"/>
      <c r="EAU76" s="409"/>
      <c r="EAV76" s="410"/>
      <c r="EAW76" s="411"/>
      <c r="EAX76" s="412"/>
      <c r="EAY76" s="406"/>
      <c r="EAZ76" s="407"/>
      <c r="EBA76" s="408"/>
      <c r="EBB76" s="409"/>
      <c r="EBC76" s="410"/>
      <c r="EBD76" s="411"/>
      <c r="EBE76" s="412"/>
      <c r="EBF76" s="406"/>
      <c r="EBG76" s="407"/>
      <c r="EBH76" s="408"/>
      <c r="EBI76" s="409"/>
      <c r="EBJ76" s="410"/>
      <c r="EBK76" s="411"/>
      <c r="EBL76" s="412"/>
      <c r="EBM76" s="406"/>
      <c r="EBN76" s="407"/>
      <c r="EBO76" s="408"/>
      <c r="EBP76" s="409"/>
      <c r="EBQ76" s="410"/>
      <c r="EBR76" s="411"/>
      <c r="EBS76" s="412"/>
      <c r="EBT76" s="406"/>
      <c r="EBU76" s="407"/>
      <c r="EBV76" s="408"/>
      <c r="EBW76" s="409"/>
      <c r="EBX76" s="410"/>
      <c r="EBY76" s="411"/>
      <c r="EBZ76" s="412"/>
      <c r="ECA76" s="406"/>
      <c r="ECB76" s="407"/>
      <c r="ECC76" s="408"/>
      <c r="ECD76" s="409"/>
      <c r="ECE76" s="410"/>
      <c r="ECF76" s="411"/>
      <c r="ECG76" s="412"/>
      <c r="ECH76" s="406"/>
      <c r="ECI76" s="407"/>
      <c r="ECJ76" s="408"/>
      <c r="ECK76" s="409"/>
      <c r="ECL76" s="410"/>
      <c r="ECM76" s="411"/>
      <c r="ECN76" s="412"/>
      <c r="ECO76" s="406"/>
      <c r="ECP76" s="407"/>
      <c r="ECQ76" s="408"/>
      <c r="ECR76" s="409"/>
      <c r="ECS76" s="410"/>
      <c r="ECT76" s="411"/>
      <c r="ECU76" s="412"/>
      <c r="ECV76" s="406"/>
      <c r="ECW76" s="407"/>
      <c r="ECX76" s="408"/>
      <c r="ECY76" s="409"/>
      <c r="ECZ76" s="410"/>
      <c r="EDA76" s="411"/>
      <c r="EDB76" s="412"/>
      <c r="EDC76" s="406"/>
      <c r="EDD76" s="407"/>
      <c r="EDE76" s="408"/>
      <c r="EDF76" s="409"/>
      <c r="EDG76" s="410"/>
      <c r="EDH76" s="411"/>
      <c r="EDI76" s="412"/>
      <c r="EDJ76" s="406"/>
      <c r="EDK76" s="407"/>
      <c r="EDL76" s="408"/>
      <c r="EDM76" s="409"/>
      <c r="EDN76" s="410"/>
      <c r="EDO76" s="411"/>
      <c r="EDP76" s="412"/>
      <c r="EDQ76" s="406"/>
      <c r="EDR76" s="407"/>
      <c r="EDS76" s="408"/>
      <c r="EDT76" s="409"/>
      <c r="EDU76" s="410"/>
      <c r="EDV76" s="411"/>
      <c r="EDW76" s="412"/>
      <c r="EDX76" s="406"/>
      <c r="EDY76" s="407"/>
      <c r="EDZ76" s="408"/>
      <c r="EEA76" s="409"/>
      <c r="EEB76" s="410"/>
      <c r="EEC76" s="411"/>
      <c r="EED76" s="412"/>
      <c r="EEE76" s="406"/>
      <c r="EEF76" s="407"/>
      <c r="EEG76" s="408"/>
      <c r="EEH76" s="409"/>
      <c r="EEI76" s="410"/>
      <c r="EEJ76" s="411"/>
      <c r="EEK76" s="412"/>
      <c r="EEL76" s="406"/>
      <c r="EEM76" s="407"/>
      <c r="EEN76" s="408"/>
      <c r="EEO76" s="409"/>
      <c r="EEP76" s="410"/>
      <c r="EEQ76" s="411"/>
      <c r="EER76" s="412"/>
      <c r="EES76" s="406"/>
      <c r="EET76" s="407"/>
      <c r="EEU76" s="408"/>
      <c r="EEV76" s="409"/>
      <c r="EEW76" s="410"/>
      <c r="EEX76" s="411"/>
      <c r="EEY76" s="412"/>
      <c r="EEZ76" s="406"/>
      <c r="EFA76" s="407"/>
      <c r="EFB76" s="408"/>
      <c r="EFC76" s="409"/>
      <c r="EFD76" s="410"/>
      <c r="EFE76" s="411"/>
      <c r="EFF76" s="412"/>
      <c r="EFG76" s="406"/>
      <c r="EFH76" s="407"/>
      <c r="EFI76" s="408"/>
      <c r="EFJ76" s="409"/>
      <c r="EFK76" s="410"/>
      <c r="EFL76" s="411"/>
      <c r="EFM76" s="412"/>
      <c r="EFN76" s="406"/>
      <c r="EFO76" s="407"/>
      <c r="EFP76" s="408"/>
      <c r="EFQ76" s="409"/>
      <c r="EFR76" s="410"/>
      <c r="EFS76" s="411"/>
      <c r="EFT76" s="412"/>
      <c r="EFU76" s="406"/>
      <c r="EFV76" s="407"/>
      <c r="EFW76" s="408"/>
      <c r="EFX76" s="409"/>
      <c r="EFY76" s="410"/>
      <c r="EFZ76" s="411"/>
      <c r="EGA76" s="412"/>
      <c r="EGB76" s="406"/>
      <c r="EGC76" s="407"/>
      <c r="EGD76" s="408"/>
      <c r="EGE76" s="409"/>
      <c r="EGF76" s="410"/>
      <c r="EGG76" s="411"/>
      <c r="EGH76" s="412"/>
      <c r="EGI76" s="406"/>
      <c r="EGJ76" s="407"/>
      <c r="EGK76" s="408"/>
      <c r="EGL76" s="409"/>
      <c r="EGM76" s="410"/>
      <c r="EGN76" s="411"/>
      <c r="EGO76" s="412"/>
      <c r="EGP76" s="406"/>
      <c r="EGQ76" s="407"/>
      <c r="EGR76" s="408"/>
      <c r="EGS76" s="409"/>
      <c r="EGT76" s="410"/>
      <c r="EGU76" s="411"/>
      <c r="EGV76" s="412"/>
      <c r="EGW76" s="406"/>
      <c r="EGX76" s="407"/>
      <c r="EGY76" s="408"/>
      <c r="EGZ76" s="409"/>
      <c r="EHA76" s="410"/>
      <c r="EHB76" s="411"/>
      <c r="EHC76" s="412"/>
      <c r="EHD76" s="406"/>
      <c r="EHE76" s="407"/>
      <c r="EHF76" s="408"/>
      <c r="EHG76" s="409"/>
      <c r="EHH76" s="410"/>
      <c r="EHI76" s="411"/>
      <c r="EHJ76" s="412"/>
      <c r="EHK76" s="406"/>
      <c r="EHL76" s="407"/>
      <c r="EHM76" s="408"/>
      <c r="EHN76" s="409"/>
      <c r="EHO76" s="410"/>
      <c r="EHP76" s="411"/>
      <c r="EHQ76" s="412"/>
      <c r="EHR76" s="406"/>
      <c r="EHS76" s="407"/>
      <c r="EHT76" s="408"/>
      <c r="EHU76" s="409"/>
      <c r="EHV76" s="410"/>
      <c r="EHW76" s="411"/>
      <c r="EHX76" s="412"/>
      <c r="EHY76" s="406"/>
      <c r="EHZ76" s="407"/>
      <c r="EIA76" s="408"/>
      <c r="EIB76" s="409"/>
      <c r="EIC76" s="410"/>
      <c r="EID76" s="411"/>
      <c r="EIE76" s="412"/>
      <c r="EIF76" s="406"/>
      <c r="EIG76" s="407"/>
      <c r="EIH76" s="408"/>
      <c r="EII76" s="409"/>
      <c r="EIJ76" s="410"/>
      <c r="EIK76" s="411"/>
      <c r="EIL76" s="412"/>
      <c r="EIM76" s="406"/>
      <c r="EIN76" s="407"/>
      <c r="EIO76" s="408"/>
      <c r="EIP76" s="409"/>
      <c r="EIQ76" s="410"/>
      <c r="EIR76" s="411"/>
      <c r="EIS76" s="412"/>
      <c r="EIT76" s="406"/>
      <c r="EIU76" s="407"/>
      <c r="EIV76" s="408"/>
      <c r="EIW76" s="409"/>
      <c r="EIX76" s="410"/>
      <c r="EIY76" s="411"/>
      <c r="EIZ76" s="412"/>
      <c r="EJA76" s="406"/>
      <c r="EJB76" s="407"/>
      <c r="EJC76" s="408"/>
      <c r="EJD76" s="409"/>
      <c r="EJE76" s="410"/>
      <c r="EJF76" s="411"/>
      <c r="EJG76" s="412"/>
      <c r="EJH76" s="406"/>
      <c r="EJI76" s="407"/>
      <c r="EJJ76" s="408"/>
      <c r="EJK76" s="409"/>
      <c r="EJL76" s="410"/>
      <c r="EJM76" s="411"/>
      <c r="EJN76" s="412"/>
      <c r="EJO76" s="406"/>
      <c r="EJP76" s="407"/>
      <c r="EJQ76" s="408"/>
      <c r="EJR76" s="409"/>
      <c r="EJS76" s="410"/>
      <c r="EJT76" s="411"/>
      <c r="EJU76" s="412"/>
      <c r="EJV76" s="406"/>
      <c r="EJW76" s="407"/>
      <c r="EJX76" s="408"/>
      <c r="EJY76" s="409"/>
      <c r="EJZ76" s="410"/>
      <c r="EKA76" s="411"/>
      <c r="EKB76" s="412"/>
      <c r="EKC76" s="406"/>
      <c r="EKD76" s="407"/>
      <c r="EKE76" s="408"/>
      <c r="EKF76" s="409"/>
      <c r="EKG76" s="410"/>
      <c r="EKH76" s="411"/>
      <c r="EKI76" s="412"/>
      <c r="EKJ76" s="406"/>
      <c r="EKK76" s="407"/>
      <c r="EKL76" s="408"/>
      <c r="EKM76" s="409"/>
      <c r="EKN76" s="410"/>
      <c r="EKO76" s="411"/>
      <c r="EKP76" s="412"/>
      <c r="EKQ76" s="406"/>
      <c r="EKR76" s="407"/>
      <c r="EKS76" s="408"/>
      <c r="EKT76" s="409"/>
      <c r="EKU76" s="410"/>
      <c r="EKV76" s="411"/>
      <c r="EKW76" s="412"/>
      <c r="EKX76" s="406"/>
      <c r="EKY76" s="407"/>
      <c r="EKZ76" s="408"/>
      <c r="ELA76" s="409"/>
      <c r="ELB76" s="410"/>
      <c r="ELC76" s="411"/>
      <c r="ELD76" s="412"/>
      <c r="ELE76" s="406"/>
      <c r="ELF76" s="407"/>
      <c r="ELG76" s="408"/>
      <c r="ELH76" s="409"/>
      <c r="ELI76" s="410"/>
      <c r="ELJ76" s="411"/>
      <c r="ELK76" s="412"/>
      <c r="ELL76" s="406"/>
      <c r="ELM76" s="407"/>
      <c r="ELN76" s="408"/>
      <c r="ELO76" s="409"/>
      <c r="ELP76" s="410"/>
      <c r="ELQ76" s="411"/>
      <c r="ELR76" s="412"/>
      <c r="ELS76" s="406"/>
      <c r="ELT76" s="407"/>
      <c r="ELU76" s="408"/>
      <c r="ELV76" s="409"/>
      <c r="ELW76" s="410"/>
      <c r="ELX76" s="411"/>
      <c r="ELY76" s="412"/>
      <c r="ELZ76" s="406"/>
      <c r="EMA76" s="407"/>
      <c r="EMB76" s="408"/>
      <c r="EMC76" s="409"/>
      <c r="EMD76" s="410"/>
      <c r="EME76" s="411"/>
      <c r="EMF76" s="412"/>
      <c r="EMG76" s="406"/>
      <c r="EMH76" s="407"/>
      <c r="EMI76" s="408"/>
      <c r="EMJ76" s="409"/>
      <c r="EMK76" s="410"/>
      <c r="EML76" s="411"/>
      <c r="EMM76" s="412"/>
      <c r="EMN76" s="406"/>
      <c r="EMO76" s="407"/>
      <c r="EMP76" s="408"/>
      <c r="EMQ76" s="409"/>
      <c r="EMR76" s="410"/>
      <c r="EMS76" s="411"/>
      <c r="EMT76" s="412"/>
      <c r="EMU76" s="406"/>
      <c r="EMV76" s="407"/>
      <c r="EMW76" s="408"/>
      <c r="EMX76" s="409"/>
      <c r="EMY76" s="410"/>
      <c r="EMZ76" s="411"/>
      <c r="ENA76" s="412"/>
      <c r="ENB76" s="406"/>
      <c r="ENC76" s="407"/>
      <c r="END76" s="408"/>
      <c r="ENE76" s="409"/>
      <c r="ENF76" s="410"/>
      <c r="ENG76" s="411"/>
      <c r="ENH76" s="412"/>
      <c r="ENI76" s="406"/>
      <c r="ENJ76" s="407"/>
      <c r="ENK76" s="408"/>
      <c r="ENL76" s="409"/>
      <c r="ENM76" s="410"/>
      <c r="ENN76" s="411"/>
      <c r="ENO76" s="412"/>
      <c r="ENP76" s="406"/>
      <c r="ENQ76" s="407"/>
      <c r="ENR76" s="408"/>
      <c r="ENS76" s="409"/>
      <c r="ENT76" s="410"/>
      <c r="ENU76" s="411"/>
      <c r="ENV76" s="412"/>
      <c r="ENW76" s="406"/>
      <c r="ENX76" s="407"/>
      <c r="ENY76" s="408"/>
      <c r="ENZ76" s="409"/>
      <c r="EOA76" s="410"/>
      <c r="EOB76" s="411"/>
      <c r="EOC76" s="412"/>
      <c r="EOD76" s="406"/>
      <c r="EOE76" s="407"/>
      <c r="EOF76" s="408"/>
      <c r="EOG76" s="409"/>
      <c r="EOH76" s="410"/>
      <c r="EOI76" s="411"/>
      <c r="EOJ76" s="412"/>
      <c r="EOK76" s="406"/>
      <c r="EOL76" s="407"/>
      <c r="EOM76" s="408"/>
      <c r="EON76" s="409"/>
      <c r="EOO76" s="410"/>
      <c r="EOP76" s="411"/>
      <c r="EOQ76" s="412"/>
      <c r="EOR76" s="406"/>
      <c r="EOS76" s="407"/>
      <c r="EOT76" s="408"/>
      <c r="EOU76" s="409"/>
      <c r="EOV76" s="410"/>
      <c r="EOW76" s="411"/>
      <c r="EOX76" s="412"/>
      <c r="EOY76" s="406"/>
      <c r="EOZ76" s="407"/>
      <c r="EPA76" s="408"/>
      <c r="EPB76" s="409"/>
      <c r="EPC76" s="410"/>
      <c r="EPD76" s="411"/>
      <c r="EPE76" s="412"/>
      <c r="EPF76" s="406"/>
      <c r="EPG76" s="407"/>
      <c r="EPH76" s="408"/>
      <c r="EPI76" s="409"/>
      <c r="EPJ76" s="410"/>
      <c r="EPK76" s="411"/>
      <c r="EPL76" s="412"/>
      <c r="EPM76" s="406"/>
      <c r="EPN76" s="407"/>
      <c r="EPO76" s="408"/>
      <c r="EPP76" s="409"/>
      <c r="EPQ76" s="410"/>
      <c r="EPR76" s="411"/>
      <c r="EPS76" s="412"/>
      <c r="EPT76" s="406"/>
      <c r="EPU76" s="407"/>
      <c r="EPV76" s="408"/>
      <c r="EPW76" s="409"/>
      <c r="EPX76" s="410"/>
      <c r="EPY76" s="411"/>
      <c r="EPZ76" s="412"/>
      <c r="EQA76" s="406"/>
      <c r="EQB76" s="407"/>
      <c r="EQC76" s="408"/>
      <c r="EQD76" s="409"/>
      <c r="EQE76" s="410"/>
      <c r="EQF76" s="411"/>
      <c r="EQG76" s="412"/>
      <c r="EQH76" s="406"/>
      <c r="EQI76" s="407"/>
      <c r="EQJ76" s="408"/>
      <c r="EQK76" s="409"/>
      <c r="EQL76" s="410"/>
      <c r="EQM76" s="411"/>
      <c r="EQN76" s="412"/>
      <c r="EQO76" s="406"/>
      <c r="EQP76" s="407"/>
      <c r="EQQ76" s="408"/>
      <c r="EQR76" s="409"/>
      <c r="EQS76" s="410"/>
      <c r="EQT76" s="411"/>
      <c r="EQU76" s="412"/>
      <c r="EQV76" s="406"/>
      <c r="EQW76" s="407"/>
      <c r="EQX76" s="408"/>
      <c r="EQY76" s="409"/>
      <c r="EQZ76" s="410"/>
      <c r="ERA76" s="411"/>
      <c r="ERB76" s="412"/>
      <c r="ERC76" s="406"/>
      <c r="ERD76" s="407"/>
      <c r="ERE76" s="408"/>
      <c r="ERF76" s="409"/>
      <c r="ERG76" s="410"/>
      <c r="ERH76" s="411"/>
      <c r="ERI76" s="412"/>
      <c r="ERJ76" s="406"/>
      <c r="ERK76" s="407"/>
      <c r="ERL76" s="408"/>
      <c r="ERM76" s="409"/>
      <c r="ERN76" s="410"/>
      <c r="ERO76" s="411"/>
      <c r="ERP76" s="412"/>
      <c r="ERQ76" s="406"/>
      <c r="ERR76" s="407"/>
      <c r="ERS76" s="408"/>
      <c r="ERT76" s="409"/>
      <c r="ERU76" s="410"/>
      <c r="ERV76" s="411"/>
      <c r="ERW76" s="412"/>
      <c r="ERX76" s="406"/>
      <c r="ERY76" s="407"/>
      <c r="ERZ76" s="408"/>
      <c r="ESA76" s="409"/>
      <c r="ESB76" s="410"/>
      <c r="ESC76" s="411"/>
      <c r="ESD76" s="412"/>
      <c r="ESE76" s="406"/>
      <c r="ESF76" s="407"/>
      <c r="ESG76" s="408"/>
      <c r="ESH76" s="409"/>
      <c r="ESI76" s="410"/>
      <c r="ESJ76" s="411"/>
      <c r="ESK76" s="412"/>
      <c r="ESL76" s="406"/>
      <c r="ESM76" s="407"/>
      <c r="ESN76" s="408"/>
      <c r="ESO76" s="409"/>
      <c r="ESP76" s="410"/>
      <c r="ESQ76" s="411"/>
      <c r="ESR76" s="412"/>
      <c r="ESS76" s="406"/>
      <c r="EST76" s="407"/>
      <c r="ESU76" s="408"/>
      <c r="ESV76" s="409"/>
      <c r="ESW76" s="410"/>
      <c r="ESX76" s="411"/>
      <c r="ESY76" s="412"/>
      <c r="ESZ76" s="406"/>
      <c r="ETA76" s="407"/>
      <c r="ETB76" s="408"/>
      <c r="ETC76" s="409"/>
      <c r="ETD76" s="410"/>
      <c r="ETE76" s="411"/>
      <c r="ETF76" s="412"/>
      <c r="ETG76" s="406"/>
      <c r="ETH76" s="407"/>
      <c r="ETI76" s="408"/>
      <c r="ETJ76" s="409"/>
      <c r="ETK76" s="410"/>
      <c r="ETL76" s="411"/>
      <c r="ETM76" s="412"/>
      <c r="ETN76" s="406"/>
      <c r="ETO76" s="407"/>
      <c r="ETP76" s="408"/>
      <c r="ETQ76" s="409"/>
      <c r="ETR76" s="410"/>
      <c r="ETS76" s="411"/>
      <c r="ETT76" s="412"/>
      <c r="ETU76" s="406"/>
      <c r="ETV76" s="407"/>
      <c r="ETW76" s="408"/>
      <c r="ETX76" s="409"/>
      <c r="ETY76" s="410"/>
      <c r="ETZ76" s="411"/>
      <c r="EUA76" s="412"/>
      <c r="EUB76" s="406"/>
      <c r="EUC76" s="407"/>
      <c r="EUD76" s="408"/>
      <c r="EUE76" s="409"/>
      <c r="EUF76" s="410"/>
      <c r="EUG76" s="411"/>
      <c r="EUH76" s="412"/>
      <c r="EUI76" s="406"/>
      <c r="EUJ76" s="407"/>
      <c r="EUK76" s="408"/>
      <c r="EUL76" s="409"/>
      <c r="EUM76" s="410"/>
      <c r="EUN76" s="411"/>
      <c r="EUO76" s="412"/>
      <c r="EUP76" s="406"/>
      <c r="EUQ76" s="407"/>
      <c r="EUR76" s="408"/>
      <c r="EUS76" s="409"/>
      <c r="EUT76" s="410"/>
      <c r="EUU76" s="411"/>
      <c r="EUV76" s="412"/>
      <c r="EUW76" s="406"/>
      <c r="EUX76" s="407"/>
      <c r="EUY76" s="408"/>
      <c r="EUZ76" s="409"/>
      <c r="EVA76" s="410"/>
      <c r="EVB76" s="411"/>
      <c r="EVC76" s="412"/>
      <c r="EVD76" s="406"/>
      <c r="EVE76" s="407"/>
      <c r="EVF76" s="408"/>
      <c r="EVG76" s="409"/>
      <c r="EVH76" s="410"/>
      <c r="EVI76" s="411"/>
      <c r="EVJ76" s="412"/>
      <c r="EVK76" s="406"/>
      <c r="EVL76" s="407"/>
      <c r="EVM76" s="408"/>
      <c r="EVN76" s="409"/>
      <c r="EVO76" s="410"/>
      <c r="EVP76" s="411"/>
      <c r="EVQ76" s="412"/>
      <c r="EVR76" s="406"/>
      <c r="EVS76" s="407"/>
      <c r="EVT76" s="408"/>
      <c r="EVU76" s="409"/>
      <c r="EVV76" s="410"/>
      <c r="EVW76" s="411"/>
      <c r="EVX76" s="412"/>
      <c r="EVY76" s="406"/>
      <c r="EVZ76" s="407"/>
      <c r="EWA76" s="408"/>
      <c r="EWB76" s="409"/>
      <c r="EWC76" s="410"/>
      <c r="EWD76" s="411"/>
      <c r="EWE76" s="412"/>
      <c r="EWF76" s="406"/>
      <c r="EWG76" s="407"/>
      <c r="EWH76" s="408"/>
      <c r="EWI76" s="409"/>
      <c r="EWJ76" s="410"/>
      <c r="EWK76" s="411"/>
      <c r="EWL76" s="412"/>
      <c r="EWM76" s="406"/>
      <c r="EWN76" s="407"/>
      <c r="EWO76" s="408"/>
      <c r="EWP76" s="409"/>
      <c r="EWQ76" s="410"/>
      <c r="EWR76" s="411"/>
      <c r="EWS76" s="412"/>
      <c r="EWT76" s="406"/>
      <c r="EWU76" s="407"/>
      <c r="EWV76" s="408"/>
      <c r="EWW76" s="409"/>
      <c r="EWX76" s="410"/>
      <c r="EWY76" s="411"/>
      <c r="EWZ76" s="412"/>
      <c r="EXA76" s="406"/>
      <c r="EXB76" s="407"/>
      <c r="EXC76" s="408"/>
      <c r="EXD76" s="409"/>
      <c r="EXE76" s="410"/>
      <c r="EXF76" s="411"/>
      <c r="EXG76" s="412"/>
      <c r="EXH76" s="406"/>
      <c r="EXI76" s="407"/>
      <c r="EXJ76" s="408"/>
      <c r="EXK76" s="409"/>
      <c r="EXL76" s="410"/>
      <c r="EXM76" s="411"/>
      <c r="EXN76" s="412"/>
      <c r="EXO76" s="406"/>
      <c r="EXP76" s="407"/>
      <c r="EXQ76" s="408"/>
      <c r="EXR76" s="409"/>
      <c r="EXS76" s="410"/>
      <c r="EXT76" s="411"/>
      <c r="EXU76" s="412"/>
      <c r="EXV76" s="406"/>
      <c r="EXW76" s="407"/>
      <c r="EXX76" s="408"/>
      <c r="EXY76" s="409"/>
      <c r="EXZ76" s="410"/>
      <c r="EYA76" s="411"/>
      <c r="EYB76" s="412"/>
      <c r="EYC76" s="406"/>
      <c r="EYD76" s="407"/>
      <c r="EYE76" s="408"/>
      <c r="EYF76" s="409"/>
      <c r="EYG76" s="410"/>
      <c r="EYH76" s="411"/>
      <c r="EYI76" s="412"/>
      <c r="EYJ76" s="406"/>
      <c r="EYK76" s="407"/>
      <c r="EYL76" s="408"/>
      <c r="EYM76" s="409"/>
      <c r="EYN76" s="410"/>
      <c r="EYO76" s="411"/>
      <c r="EYP76" s="412"/>
      <c r="EYQ76" s="406"/>
      <c r="EYR76" s="407"/>
      <c r="EYS76" s="408"/>
      <c r="EYT76" s="409"/>
      <c r="EYU76" s="410"/>
      <c r="EYV76" s="411"/>
      <c r="EYW76" s="412"/>
      <c r="EYX76" s="406"/>
      <c r="EYY76" s="407"/>
      <c r="EYZ76" s="408"/>
      <c r="EZA76" s="409"/>
      <c r="EZB76" s="410"/>
      <c r="EZC76" s="411"/>
      <c r="EZD76" s="412"/>
      <c r="EZE76" s="406"/>
      <c r="EZF76" s="407"/>
      <c r="EZG76" s="408"/>
      <c r="EZH76" s="409"/>
      <c r="EZI76" s="410"/>
      <c r="EZJ76" s="411"/>
      <c r="EZK76" s="412"/>
      <c r="EZL76" s="406"/>
      <c r="EZM76" s="407"/>
      <c r="EZN76" s="408"/>
      <c r="EZO76" s="409"/>
      <c r="EZP76" s="410"/>
      <c r="EZQ76" s="411"/>
      <c r="EZR76" s="412"/>
      <c r="EZS76" s="406"/>
      <c r="EZT76" s="407"/>
      <c r="EZU76" s="408"/>
      <c r="EZV76" s="409"/>
      <c r="EZW76" s="410"/>
      <c r="EZX76" s="411"/>
      <c r="EZY76" s="412"/>
      <c r="EZZ76" s="406"/>
      <c r="FAA76" s="407"/>
      <c r="FAB76" s="408"/>
      <c r="FAC76" s="409"/>
      <c r="FAD76" s="410"/>
      <c r="FAE76" s="411"/>
      <c r="FAF76" s="412"/>
      <c r="FAG76" s="406"/>
      <c r="FAH76" s="407"/>
      <c r="FAI76" s="408"/>
      <c r="FAJ76" s="409"/>
      <c r="FAK76" s="410"/>
      <c r="FAL76" s="411"/>
      <c r="FAM76" s="412"/>
      <c r="FAN76" s="406"/>
      <c r="FAO76" s="407"/>
      <c r="FAP76" s="408"/>
      <c r="FAQ76" s="409"/>
      <c r="FAR76" s="410"/>
      <c r="FAS76" s="411"/>
      <c r="FAT76" s="412"/>
      <c r="FAU76" s="406"/>
      <c r="FAV76" s="407"/>
      <c r="FAW76" s="408"/>
      <c r="FAX76" s="409"/>
      <c r="FAY76" s="410"/>
      <c r="FAZ76" s="411"/>
      <c r="FBA76" s="412"/>
      <c r="FBB76" s="406"/>
      <c r="FBC76" s="407"/>
      <c r="FBD76" s="408"/>
      <c r="FBE76" s="409"/>
      <c r="FBF76" s="410"/>
      <c r="FBG76" s="411"/>
      <c r="FBH76" s="412"/>
      <c r="FBI76" s="406"/>
      <c r="FBJ76" s="407"/>
      <c r="FBK76" s="408"/>
      <c r="FBL76" s="409"/>
      <c r="FBM76" s="410"/>
      <c r="FBN76" s="411"/>
      <c r="FBO76" s="412"/>
      <c r="FBP76" s="406"/>
      <c r="FBQ76" s="407"/>
      <c r="FBR76" s="408"/>
      <c r="FBS76" s="409"/>
      <c r="FBT76" s="410"/>
      <c r="FBU76" s="411"/>
      <c r="FBV76" s="412"/>
      <c r="FBW76" s="406"/>
      <c r="FBX76" s="407"/>
      <c r="FBY76" s="408"/>
      <c r="FBZ76" s="409"/>
      <c r="FCA76" s="410"/>
      <c r="FCB76" s="411"/>
      <c r="FCC76" s="412"/>
      <c r="FCD76" s="406"/>
      <c r="FCE76" s="407"/>
      <c r="FCF76" s="408"/>
      <c r="FCG76" s="409"/>
      <c r="FCH76" s="410"/>
      <c r="FCI76" s="411"/>
      <c r="FCJ76" s="412"/>
      <c r="FCK76" s="406"/>
      <c r="FCL76" s="407"/>
      <c r="FCM76" s="408"/>
      <c r="FCN76" s="409"/>
      <c r="FCO76" s="410"/>
      <c r="FCP76" s="411"/>
      <c r="FCQ76" s="412"/>
      <c r="FCR76" s="406"/>
      <c r="FCS76" s="407"/>
      <c r="FCT76" s="408"/>
      <c r="FCU76" s="409"/>
      <c r="FCV76" s="410"/>
      <c r="FCW76" s="411"/>
      <c r="FCX76" s="412"/>
      <c r="FCY76" s="406"/>
      <c r="FCZ76" s="407"/>
      <c r="FDA76" s="408"/>
      <c r="FDB76" s="409"/>
      <c r="FDC76" s="410"/>
      <c r="FDD76" s="411"/>
      <c r="FDE76" s="412"/>
      <c r="FDF76" s="406"/>
      <c r="FDG76" s="407"/>
      <c r="FDH76" s="408"/>
      <c r="FDI76" s="409"/>
      <c r="FDJ76" s="410"/>
      <c r="FDK76" s="411"/>
      <c r="FDL76" s="412"/>
      <c r="FDM76" s="406"/>
      <c r="FDN76" s="407"/>
      <c r="FDO76" s="408"/>
      <c r="FDP76" s="409"/>
      <c r="FDQ76" s="410"/>
      <c r="FDR76" s="411"/>
      <c r="FDS76" s="412"/>
      <c r="FDT76" s="406"/>
      <c r="FDU76" s="407"/>
      <c r="FDV76" s="408"/>
      <c r="FDW76" s="409"/>
      <c r="FDX76" s="410"/>
      <c r="FDY76" s="411"/>
      <c r="FDZ76" s="412"/>
      <c r="FEA76" s="406"/>
      <c r="FEB76" s="407"/>
      <c r="FEC76" s="408"/>
      <c r="FED76" s="409"/>
      <c r="FEE76" s="410"/>
      <c r="FEF76" s="411"/>
      <c r="FEG76" s="412"/>
      <c r="FEH76" s="406"/>
      <c r="FEI76" s="407"/>
      <c r="FEJ76" s="408"/>
      <c r="FEK76" s="409"/>
      <c r="FEL76" s="410"/>
      <c r="FEM76" s="411"/>
      <c r="FEN76" s="412"/>
      <c r="FEO76" s="406"/>
      <c r="FEP76" s="407"/>
      <c r="FEQ76" s="408"/>
      <c r="FER76" s="409"/>
      <c r="FES76" s="410"/>
      <c r="FET76" s="411"/>
      <c r="FEU76" s="412"/>
      <c r="FEV76" s="406"/>
      <c r="FEW76" s="407"/>
      <c r="FEX76" s="408"/>
      <c r="FEY76" s="409"/>
      <c r="FEZ76" s="410"/>
      <c r="FFA76" s="411"/>
      <c r="FFB76" s="412"/>
      <c r="FFC76" s="406"/>
      <c r="FFD76" s="407"/>
      <c r="FFE76" s="408"/>
      <c r="FFF76" s="409"/>
      <c r="FFG76" s="410"/>
      <c r="FFH76" s="411"/>
      <c r="FFI76" s="412"/>
      <c r="FFJ76" s="406"/>
      <c r="FFK76" s="407"/>
      <c r="FFL76" s="408"/>
      <c r="FFM76" s="409"/>
      <c r="FFN76" s="410"/>
      <c r="FFO76" s="411"/>
      <c r="FFP76" s="412"/>
      <c r="FFQ76" s="406"/>
      <c r="FFR76" s="407"/>
      <c r="FFS76" s="408"/>
      <c r="FFT76" s="409"/>
      <c r="FFU76" s="410"/>
      <c r="FFV76" s="411"/>
      <c r="FFW76" s="412"/>
      <c r="FFX76" s="406"/>
      <c r="FFY76" s="407"/>
      <c r="FFZ76" s="408"/>
      <c r="FGA76" s="409"/>
      <c r="FGB76" s="410"/>
      <c r="FGC76" s="411"/>
      <c r="FGD76" s="412"/>
      <c r="FGE76" s="406"/>
      <c r="FGF76" s="407"/>
      <c r="FGG76" s="408"/>
      <c r="FGH76" s="409"/>
      <c r="FGI76" s="410"/>
      <c r="FGJ76" s="411"/>
      <c r="FGK76" s="412"/>
      <c r="FGL76" s="406"/>
      <c r="FGM76" s="407"/>
      <c r="FGN76" s="408"/>
      <c r="FGO76" s="409"/>
      <c r="FGP76" s="410"/>
      <c r="FGQ76" s="411"/>
      <c r="FGR76" s="412"/>
      <c r="FGS76" s="406"/>
      <c r="FGT76" s="407"/>
      <c r="FGU76" s="408"/>
      <c r="FGV76" s="409"/>
      <c r="FGW76" s="410"/>
      <c r="FGX76" s="411"/>
      <c r="FGY76" s="412"/>
      <c r="FGZ76" s="406"/>
      <c r="FHA76" s="407"/>
      <c r="FHB76" s="408"/>
      <c r="FHC76" s="409"/>
      <c r="FHD76" s="410"/>
      <c r="FHE76" s="411"/>
      <c r="FHF76" s="412"/>
      <c r="FHG76" s="406"/>
      <c r="FHH76" s="407"/>
      <c r="FHI76" s="408"/>
      <c r="FHJ76" s="409"/>
      <c r="FHK76" s="410"/>
      <c r="FHL76" s="411"/>
      <c r="FHM76" s="412"/>
      <c r="FHN76" s="406"/>
      <c r="FHO76" s="407"/>
      <c r="FHP76" s="408"/>
      <c r="FHQ76" s="409"/>
      <c r="FHR76" s="410"/>
      <c r="FHS76" s="411"/>
      <c r="FHT76" s="412"/>
      <c r="FHU76" s="406"/>
      <c r="FHV76" s="407"/>
      <c r="FHW76" s="408"/>
      <c r="FHX76" s="409"/>
      <c r="FHY76" s="410"/>
      <c r="FHZ76" s="411"/>
      <c r="FIA76" s="412"/>
      <c r="FIB76" s="406"/>
      <c r="FIC76" s="407"/>
      <c r="FID76" s="408"/>
      <c r="FIE76" s="409"/>
      <c r="FIF76" s="410"/>
      <c r="FIG76" s="411"/>
      <c r="FIH76" s="412"/>
      <c r="FII76" s="406"/>
      <c r="FIJ76" s="407"/>
      <c r="FIK76" s="408"/>
      <c r="FIL76" s="409"/>
      <c r="FIM76" s="410"/>
      <c r="FIN76" s="411"/>
      <c r="FIO76" s="412"/>
      <c r="FIP76" s="406"/>
      <c r="FIQ76" s="407"/>
      <c r="FIR76" s="408"/>
      <c r="FIS76" s="409"/>
      <c r="FIT76" s="410"/>
      <c r="FIU76" s="411"/>
      <c r="FIV76" s="412"/>
      <c r="FIW76" s="406"/>
      <c r="FIX76" s="407"/>
      <c r="FIY76" s="408"/>
      <c r="FIZ76" s="409"/>
      <c r="FJA76" s="410"/>
      <c r="FJB76" s="411"/>
      <c r="FJC76" s="412"/>
      <c r="FJD76" s="406"/>
      <c r="FJE76" s="407"/>
      <c r="FJF76" s="408"/>
      <c r="FJG76" s="409"/>
      <c r="FJH76" s="410"/>
      <c r="FJI76" s="411"/>
      <c r="FJJ76" s="412"/>
      <c r="FJK76" s="406"/>
      <c r="FJL76" s="407"/>
      <c r="FJM76" s="408"/>
      <c r="FJN76" s="409"/>
      <c r="FJO76" s="410"/>
      <c r="FJP76" s="411"/>
      <c r="FJQ76" s="412"/>
      <c r="FJR76" s="406"/>
      <c r="FJS76" s="407"/>
      <c r="FJT76" s="408"/>
      <c r="FJU76" s="409"/>
      <c r="FJV76" s="410"/>
      <c r="FJW76" s="411"/>
      <c r="FJX76" s="412"/>
      <c r="FJY76" s="406"/>
      <c r="FJZ76" s="407"/>
      <c r="FKA76" s="408"/>
      <c r="FKB76" s="409"/>
      <c r="FKC76" s="410"/>
      <c r="FKD76" s="411"/>
      <c r="FKE76" s="412"/>
      <c r="FKF76" s="406"/>
      <c r="FKG76" s="407"/>
      <c r="FKH76" s="408"/>
      <c r="FKI76" s="409"/>
      <c r="FKJ76" s="410"/>
      <c r="FKK76" s="411"/>
      <c r="FKL76" s="412"/>
      <c r="FKM76" s="406"/>
      <c r="FKN76" s="407"/>
      <c r="FKO76" s="408"/>
      <c r="FKP76" s="409"/>
      <c r="FKQ76" s="410"/>
      <c r="FKR76" s="411"/>
      <c r="FKS76" s="412"/>
      <c r="FKT76" s="406"/>
      <c r="FKU76" s="407"/>
      <c r="FKV76" s="408"/>
      <c r="FKW76" s="409"/>
      <c r="FKX76" s="410"/>
      <c r="FKY76" s="411"/>
      <c r="FKZ76" s="412"/>
      <c r="FLA76" s="406"/>
      <c r="FLB76" s="407"/>
      <c r="FLC76" s="408"/>
      <c r="FLD76" s="409"/>
      <c r="FLE76" s="410"/>
      <c r="FLF76" s="411"/>
      <c r="FLG76" s="412"/>
      <c r="FLH76" s="406"/>
      <c r="FLI76" s="407"/>
      <c r="FLJ76" s="408"/>
      <c r="FLK76" s="409"/>
      <c r="FLL76" s="410"/>
      <c r="FLM76" s="411"/>
      <c r="FLN76" s="412"/>
      <c r="FLO76" s="406"/>
      <c r="FLP76" s="407"/>
      <c r="FLQ76" s="408"/>
      <c r="FLR76" s="409"/>
      <c r="FLS76" s="410"/>
      <c r="FLT76" s="411"/>
      <c r="FLU76" s="412"/>
      <c r="FLV76" s="406"/>
      <c r="FLW76" s="407"/>
      <c r="FLX76" s="408"/>
      <c r="FLY76" s="409"/>
      <c r="FLZ76" s="410"/>
      <c r="FMA76" s="411"/>
      <c r="FMB76" s="412"/>
      <c r="FMC76" s="406"/>
      <c r="FMD76" s="407"/>
      <c r="FME76" s="408"/>
      <c r="FMF76" s="409"/>
      <c r="FMG76" s="410"/>
      <c r="FMH76" s="411"/>
      <c r="FMI76" s="412"/>
      <c r="FMJ76" s="406"/>
      <c r="FMK76" s="407"/>
      <c r="FML76" s="408"/>
      <c r="FMM76" s="409"/>
      <c r="FMN76" s="410"/>
      <c r="FMO76" s="411"/>
      <c r="FMP76" s="412"/>
      <c r="FMQ76" s="406"/>
      <c r="FMR76" s="407"/>
      <c r="FMS76" s="408"/>
      <c r="FMT76" s="409"/>
      <c r="FMU76" s="410"/>
      <c r="FMV76" s="411"/>
      <c r="FMW76" s="412"/>
      <c r="FMX76" s="406"/>
      <c r="FMY76" s="407"/>
      <c r="FMZ76" s="408"/>
      <c r="FNA76" s="409"/>
      <c r="FNB76" s="410"/>
      <c r="FNC76" s="411"/>
      <c r="FND76" s="412"/>
      <c r="FNE76" s="406"/>
      <c r="FNF76" s="407"/>
      <c r="FNG76" s="408"/>
      <c r="FNH76" s="409"/>
      <c r="FNI76" s="410"/>
      <c r="FNJ76" s="411"/>
      <c r="FNK76" s="412"/>
      <c r="FNL76" s="406"/>
      <c r="FNM76" s="407"/>
      <c r="FNN76" s="408"/>
      <c r="FNO76" s="409"/>
      <c r="FNP76" s="410"/>
      <c r="FNQ76" s="411"/>
      <c r="FNR76" s="412"/>
      <c r="FNS76" s="406"/>
      <c r="FNT76" s="407"/>
      <c r="FNU76" s="408"/>
      <c r="FNV76" s="409"/>
      <c r="FNW76" s="410"/>
      <c r="FNX76" s="411"/>
      <c r="FNY76" s="412"/>
      <c r="FNZ76" s="406"/>
      <c r="FOA76" s="407"/>
      <c r="FOB76" s="408"/>
      <c r="FOC76" s="409"/>
      <c r="FOD76" s="410"/>
      <c r="FOE76" s="411"/>
      <c r="FOF76" s="412"/>
      <c r="FOG76" s="406"/>
      <c r="FOH76" s="407"/>
      <c r="FOI76" s="408"/>
      <c r="FOJ76" s="409"/>
      <c r="FOK76" s="410"/>
      <c r="FOL76" s="411"/>
      <c r="FOM76" s="412"/>
      <c r="FON76" s="406"/>
      <c r="FOO76" s="407"/>
      <c r="FOP76" s="408"/>
      <c r="FOQ76" s="409"/>
      <c r="FOR76" s="410"/>
      <c r="FOS76" s="411"/>
      <c r="FOT76" s="412"/>
      <c r="FOU76" s="406"/>
      <c r="FOV76" s="407"/>
      <c r="FOW76" s="408"/>
      <c r="FOX76" s="409"/>
      <c r="FOY76" s="410"/>
      <c r="FOZ76" s="411"/>
      <c r="FPA76" s="412"/>
      <c r="FPB76" s="406"/>
      <c r="FPC76" s="407"/>
      <c r="FPD76" s="408"/>
      <c r="FPE76" s="409"/>
      <c r="FPF76" s="410"/>
      <c r="FPG76" s="411"/>
      <c r="FPH76" s="412"/>
      <c r="FPI76" s="406"/>
      <c r="FPJ76" s="407"/>
      <c r="FPK76" s="408"/>
      <c r="FPL76" s="409"/>
      <c r="FPM76" s="410"/>
      <c r="FPN76" s="411"/>
      <c r="FPO76" s="412"/>
      <c r="FPP76" s="406"/>
      <c r="FPQ76" s="407"/>
      <c r="FPR76" s="408"/>
      <c r="FPS76" s="409"/>
      <c r="FPT76" s="410"/>
      <c r="FPU76" s="411"/>
      <c r="FPV76" s="412"/>
      <c r="FPW76" s="406"/>
      <c r="FPX76" s="407"/>
      <c r="FPY76" s="408"/>
      <c r="FPZ76" s="409"/>
      <c r="FQA76" s="410"/>
      <c r="FQB76" s="411"/>
      <c r="FQC76" s="412"/>
      <c r="FQD76" s="406"/>
      <c r="FQE76" s="407"/>
      <c r="FQF76" s="408"/>
      <c r="FQG76" s="409"/>
      <c r="FQH76" s="410"/>
      <c r="FQI76" s="411"/>
      <c r="FQJ76" s="412"/>
      <c r="FQK76" s="406"/>
      <c r="FQL76" s="407"/>
      <c r="FQM76" s="408"/>
      <c r="FQN76" s="409"/>
      <c r="FQO76" s="410"/>
      <c r="FQP76" s="411"/>
      <c r="FQQ76" s="412"/>
      <c r="FQR76" s="406"/>
      <c r="FQS76" s="407"/>
      <c r="FQT76" s="408"/>
      <c r="FQU76" s="409"/>
      <c r="FQV76" s="410"/>
      <c r="FQW76" s="411"/>
      <c r="FQX76" s="412"/>
      <c r="FQY76" s="406"/>
      <c r="FQZ76" s="407"/>
      <c r="FRA76" s="408"/>
      <c r="FRB76" s="409"/>
      <c r="FRC76" s="410"/>
      <c r="FRD76" s="411"/>
      <c r="FRE76" s="412"/>
      <c r="FRF76" s="406"/>
      <c r="FRG76" s="407"/>
      <c r="FRH76" s="408"/>
      <c r="FRI76" s="409"/>
      <c r="FRJ76" s="410"/>
      <c r="FRK76" s="411"/>
      <c r="FRL76" s="412"/>
      <c r="FRM76" s="406"/>
      <c r="FRN76" s="407"/>
      <c r="FRO76" s="408"/>
      <c r="FRP76" s="409"/>
      <c r="FRQ76" s="410"/>
      <c r="FRR76" s="411"/>
      <c r="FRS76" s="412"/>
      <c r="FRT76" s="406"/>
      <c r="FRU76" s="407"/>
      <c r="FRV76" s="408"/>
      <c r="FRW76" s="409"/>
      <c r="FRX76" s="410"/>
      <c r="FRY76" s="411"/>
      <c r="FRZ76" s="412"/>
      <c r="FSA76" s="406"/>
      <c r="FSB76" s="407"/>
      <c r="FSC76" s="408"/>
      <c r="FSD76" s="409"/>
      <c r="FSE76" s="410"/>
      <c r="FSF76" s="411"/>
      <c r="FSG76" s="412"/>
      <c r="FSH76" s="406"/>
      <c r="FSI76" s="407"/>
      <c r="FSJ76" s="408"/>
      <c r="FSK76" s="409"/>
      <c r="FSL76" s="410"/>
      <c r="FSM76" s="411"/>
      <c r="FSN76" s="412"/>
      <c r="FSO76" s="406"/>
      <c r="FSP76" s="407"/>
      <c r="FSQ76" s="408"/>
      <c r="FSR76" s="409"/>
      <c r="FSS76" s="410"/>
      <c r="FST76" s="411"/>
      <c r="FSU76" s="412"/>
      <c r="FSV76" s="406"/>
      <c r="FSW76" s="407"/>
      <c r="FSX76" s="408"/>
      <c r="FSY76" s="409"/>
      <c r="FSZ76" s="410"/>
      <c r="FTA76" s="411"/>
      <c r="FTB76" s="412"/>
      <c r="FTC76" s="406"/>
      <c r="FTD76" s="407"/>
      <c r="FTE76" s="408"/>
      <c r="FTF76" s="409"/>
      <c r="FTG76" s="410"/>
      <c r="FTH76" s="411"/>
      <c r="FTI76" s="412"/>
      <c r="FTJ76" s="406"/>
      <c r="FTK76" s="407"/>
      <c r="FTL76" s="408"/>
      <c r="FTM76" s="409"/>
      <c r="FTN76" s="410"/>
      <c r="FTO76" s="411"/>
      <c r="FTP76" s="412"/>
      <c r="FTQ76" s="406"/>
      <c r="FTR76" s="407"/>
      <c r="FTS76" s="408"/>
      <c r="FTT76" s="409"/>
      <c r="FTU76" s="410"/>
      <c r="FTV76" s="411"/>
      <c r="FTW76" s="412"/>
      <c r="FTX76" s="406"/>
      <c r="FTY76" s="407"/>
      <c r="FTZ76" s="408"/>
      <c r="FUA76" s="409"/>
      <c r="FUB76" s="410"/>
      <c r="FUC76" s="411"/>
      <c r="FUD76" s="412"/>
      <c r="FUE76" s="406"/>
      <c r="FUF76" s="407"/>
      <c r="FUG76" s="408"/>
      <c r="FUH76" s="409"/>
      <c r="FUI76" s="410"/>
      <c r="FUJ76" s="411"/>
      <c r="FUK76" s="412"/>
      <c r="FUL76" s="406"/>
      <c r="FUM76" s="407"/>
      <c r="FUN76" s="408"/>
      <c r="FUO76" s="409"/>
      <c r="FUP76" s="410"/>
      <c r="FUQ76" s="411"/>
      <c r="FUR76" s="412"/>
      <c r="FUS76" s="406"/>
      <c r="FUT76" s="407"/>
      <c r="FUU76" s="408"/>
      <c r="FUV76" s="409"/>
      <c r="FUW76" s="410"/>
      <c r="FUX76" s="411"/>
      <c r="FUY76" s="412"/>
      <c r="FUZ76" s="406"/>
      <c r="FVA76" s="407"/>
      <c r="FVB76" s="408"/>
      <c r="FVC76" s="409"/>
      <c r="FVD76" s="410"/>
      <c r="FVE76" s="411"/>
      <c r="FVF76" s="412"/>
      <c r="FVG76" s="406"/>
      <c r="FVH76" s="407"/>
      <c r="FVI76" s="408"/>
      <c r="FVJ76" s="409"/>
      <c r="FVK76" s="410"/>
      <c r="FVL76" s="411"/>
      <c r="FVM76" s="412"/>
      <c r="FVN76" s="406"/>
      <c r="FVO76" s="407"/>
      <c r="FVP76" s="408"/>
      <c r="FVQ76" s="409"/>
      <c r="FVR76" s="410"/>
      <c r="FVS76" s="411"/>
      <c r="FVT76" s="412"/>
      <c r="FVU76" s="406"/>
      <c r="FVV76" s="407"/>
      <c r="FVW76" s="408"/>
      <c r="FVX76" s="409"/>
      <c r="FVY76" s="410"/>
      <c r="FVZ76" s="411"/>
      <c r="FWA76" s="412"/>
      <c r="FWB76" s="406"/>
      <c r="FWC76" s="407"/>
      <c r="FWD76" s="408"/>
      <c r="FWE76" s="409"/>
      <c r="FWF76" s="410"/>
      <c r="FWG76" s="411"/>
      <c r="FWH76" s="412"/>
      <c r="FWI76" s="406"/>
      <c r="FWJ76" s="407"/>
      <c r="FWK76" s="408"/>
      <c r="FWL76" s="409"/>
      <c r="FWM76" s="410"/>
      <c r="FWN76" s="411"/>
      <c r="FWO76" s="412"/>
      <c r="FWP76" s="406"/>
      <c r="FWQ76" s="407"/>
      <c r="FWR76" s="408"/>
      <c r="FWS76" s="409"/>
      <c r="FWT76" s="410"/>
      <c r="FWU76" s="411"/>
      <c r="FWV76" s="412"/>
      <c r="FWW76" s="406"/>
      <c r="FWX76" s="407"/>
      <c r="FWY76" s="408"/>
      <c r="FWZ76" s="409"/>
      <c r="FXA76" s="410"/>
      <c r="FXB76" s="411"/>
      <c r="FXC76" s="412"/>
      <c r="FXD76" s="406"/>
      <c r="FXE76" s="407"/>
      <c r="FXF76" s="408"/>
      <c r="FXG76" s="409"/>
      <c r="FXH76" s="410"/>
      <c r="FXI76" s="411"/>
      <c r="FXJ76" s="412"/>
      <c r="FXK76" s="406"/>
      <c r="FXL76" s="407"/>
      <c r="FXM76" s="408"/>
      <c r="FXN76" s="409"/>
      <c r="FXO76" s="410"/>
      <c r="FXP76" s="411"/>
      <c r="FXQ76" s="412"/>
      <c r="FXR76" s="406"/>
      <c r="FXS76" s="407"/>
      <c r="FXT76" s="408"/>
      <c r="FXU76" s="409"/>
      <c r="FXV76" s="410"/>
      <c r="FXW76" s="411"/>
      <c r="FXX76" s="412"/>
      <c r="FXY76" s="406"/>
      <c r="FXZ76" s="407"/>
      <c r="FYA76" s="408"/>
      <c r="FYB76" s="409"/>
      <c r="FYC76" s="410"/>
      <c r="FYD76" s="411"/>
      <c r="FYE76" s="412"/>
      <c r="FYF76" s="406"/>
      <c r="FYG76" s="407"/>
      <c r="FYH76" s="408"/>
      <c r="FYI76" s="409"/>
      <c r="FYJ76" s="410"/>
      <c r="FYK76" s="411"/>
      <c r="FYL76" s="412"/>
      <c r="FYM76" s="406"/>
      <c r="FYN76" s="407"/>
      <c r="FYO76" s="408"/>
      <c r="FYP76" s="409"/>
      <c r="FYQ76" s="410"/>
      <c r="FYR76" s="411"/>
      <c r="FYS76" s="412"/>
      <c r="FYT76" s="406"/>
      <c r="FYU76" s="407"/>
      <c r="FYV76" s="408"/>
      <c r="FYW76" s="409"/>
      <c r="FYX76" s="410"/>
      <c r="FYY76" s="411"/>
      <c r="FYZ76" s="412"/>
      <c r="FZA76" s="406"/>
      <c r="FZB76" s="407"/>
      <c r="FZC76" s="408"/>
      <c r="FZD76" s="409"/>
      <c r="FZE76" s="410"/>
      <c r="FZF76" s="411"/>
      <c r="FZG76" s="412"/>
      <c r="FZH76" s="406"/>
      <c r="FZI76" s="407"/>
      <c r="FZJ76" s="408"/>
      <c r="FZK76" s="409"/>
      <c r="FZL76" s="410"/>
      <c r="FZM76" s="411"/>
      <c r="FZN76" s="412"/>
      <c r="FZO76" s="406"/>
      <c r="FZP76" s="407"/>
      <c r="FZQ76" s="408"/>
      <c r="FZR76" s="409"/>
      <c r="FZS76" s="410"/>
      <c r="FZT76" s="411"/>
      <c r="FZU76" s="412"/>
      <c r="FZV76" s="406"/>
      <c r="FZW76" s="407"/>
      <c r="FZX76" s="408"/>
      <c r="FZY76" s="409"/>
      <c r="FZZ76" s="410"/>
      <c r="GAA76" s="411"/>
      <c r="GAB76" s="412"/>
      <c r="GAC76" s="406"/>
      <c r="GAD76" s="407"/>
      <c r="GAE76" s="408"/>
      <c r="GAF76" s="409"/>
      <c r="GAG76" s="410"/>
      <c r="GAH76" s="411"/>
      <c r="GAI76" s="412"/>
      <c r="GAJ76" s="406"/>
      <c r="GAK76" s="407"/>
      <c r="GAL76" s="408"/>
      <c r="GAM76" s="409"/>
      <c r="GAN76" s="410"/>
      <c r="GAO76" s="411"/>
      <c r="GAP76" s="412"/>
      <c r="GAQ76" s="406"/>
      <c r="GAR76" s="407"/>
      <c r="GAS76" s="408"/>
      <c r="GAT76" s="409"/>
      <c r="GAU76" s="410"/>
      <c r="GAV76" s="411"/>
      <c r="GAW76" s="412"/>
      <c r="GAX76" s="406"/>
      <c r="GAY76" s="407"/>
      <c r="GAZ76" s="408"/>
      <c r="GBA76" s="409"/>
      <c r="GBB76" s="410"/>
      <c r="GBC76" s="411"/>
      <c r="GBD76" s="412"/>
      <c r="GBE76" s="406"/>
      <c r="GBF76" s="407"/>
      <c r="GBG76" s="408"/>
      <c r="GBH76" s="409"/>
      <c r="GBI76" s="410"/>
      <c r="GBJ76" s="411"/>
      <c r="GBK76" s="412"/>
      <c r="GBL76" s="406"/>
      <c r="GBM76" s="407"/>
      <c r="GBN76" s="408"/>
      <c r="GBO76" s="409"/>
      <c r="GBP76" s="410"/>
      <c r="GBQ76" s="411"/>
      <c r="GBR76" s="412"/>
      <c r="GBS76" s="406"/>
      <c r="GBT76" s="407"/>
      <c r="GBU76" s="408"/>
      <c r="GBV76" s="409"/>
      <c r="GBW76" s="410"/>
      <c r="GBX76" s="411"/>
      <c r="GBY76" s="412"/>
      <c r="GBZ76" s="406"/>
      <c r="GCA76" s="407"/>
      <c r="GCB76" s="408"/>
      <c r="GCC76" s="409"/>
      <c r="GCD76" s="410"/>
      <c r="GCE76" s="411"/>
      <c r="GCF76" s="412"/>
      <c r="GCG76" s="406"/>
      <c r="GCH76" s="407"/>
      <c r="GCI76" s="408"/>
      <c r="GCJ76" s="409"/>
      <c r="GCK76" s="410"/>
      <c r="GCL76" s="411"/>
      <c r="GCM76" s="412"/>
      <c r="GCN76" s="406"/>
      <c r="GCO76" s="407"/>
      <c r="GCP76" s="408"/>
      <c r="GCQ76" s="409"/>
      <c r="GCR76" s="410"/>
      <c r="GCS76" s="411"/>
      <c r="GCT76" s="412"/>
      <c r="GCU76" s="406"/>
      <c r="GCV76" s="407"/>
      <c r="GCW76" s="408"/>
      <c r="GCX76" s="409"/>
      <c r="GCY76" s="410"/>
      <c r="GCZ76" s="411"/>
      <c r="GDA76" s="412"/>
      <c r="GDB76" s="406"/>
      <c r="GDC76" s="407"/>
      <c r="GDD76" s="408"/>
      <c r="GDE76" s="409"/>
      <c r="GDF76" s="410"/>
      <c r="GDG76" s="411"/>
      <c r="GDH76" s="412"/>
      <c r="GDI76" s="406"/>
      <c r="GDJ76" s="407"/>
      <c r="GDK76" s="408"/>
      <c r="GDL76" s="409"/>
      <c r="GDM76" s="410"/>
      <c r="GDN76" s="411"/>
      <c r="GDO76" s="412"/>
      <c r="GDP76" s="406"/>
      <c r="GDQ76" s="407"/>
      <c r="GDR76" s="408"/>
      <c r="GDS76" s="409"/>
      <c r="GDT76" s="410"/>
      <c r="GDU76" s="411"/>
      <c r="GDV76" s="412"/>
      <c r="GDW76" s="406"/>
      <c r="GDX76" s="407"/>
      <c r="GDY76" s="408"/>
      <c r="GDZ76" s="409"/>
      <c r="GEA76" s="410"/>
      <c r="GEB76" s="411"/>
      <c r="GEC76" s="412"/>
      <c r="GED76" s="406"/>
      <c r="GEE76" s="407"/>
      <c r="GEF76" s="408"/>
      <c r="GEG76" s="409"/>
      <c r="GEH76" s="410"/>
      <c r="GEI76" s="411"/>
      <c r="GEJ76" s="412"/>
      <c r="GEK76" s="406"/>
      <c r="GEL76" s="407"/>
      <c r="GEM76" s="408"/>
      <c r="GEN76" s="409"/>
      <c r="GEO76" s="410"/>
      <c r="GEP76" s="411"/>
      <c r="GEQ76" s="412"/>
      <c r="GER76" s="406"/>
      <c r="GES76" s="407"/>
      <c r="GET76" s="408"/>
      <c r="GEU76" s="409"/>
      <c r="GEV76" s="410"/>
      <c r="GEW76" s="411"/>
      <c r="GEX76" s="412"/>
      <c r="GEY76" s="406"/>
      <c r="GEZ76" s="407"/>
      <c r="GFA76" s="408"/>
      <c r="GFB76" s="409"/>
      <c r="GFC76" s="410"/>
      <c r="GFD76" s="411"/>
      <c r="GFE76" s="412"/>
      <c r="GFF76" s="406"/>
      <c r="GFG76" s="407"/>
      <c r="GFH76" s="408"/>
      <c r="GFI76" s="409"/>
      <c r="GFJ76" s="410"/>
      <c r="GFK76" s="411"/>
      <c r="GFL76" s="412"/>
      <c r="GFM76" s="406"/>
      <c r="GFN76" s="407"/>
      <c r="GFO76" s="408"/>
      <c r="GFP76" s="409"/>
      <c r="GFQ76" s="410"/>
      <c r="GFR76" s="411"/>
      <c r="GFS76" s="412"/>
      <c r="GFT76" s="406"/>
      <c r="GFU76" s="407"/>
      <c r="GFV76" s="408"/>
      <c r="GFW76" s="409"/>
      <c r="GFX76" s="410"/>
      <c r="GFY76" s="411"/>
      <c r="GFZ76" s="412"/>
      <c r="GGA76" s="406"/>
      <c r="GGB76" s="407"/>
      <c r="GGC76" s="408"/>
      <c r="GGD76" s="409"/>
      <c r="GGE76" s="410"/>
      <c r="GGF76" s="411"/>
      <c r="GGG76" s="412"/>
      <c r="GGH76" s="406"/>
      <c r="GGI76" s="407"/>
      <c r="GGJ76" s="408"/>
      <c r="GGK76" s="409"/>
      <c r="GGL76" s="410"/>
      <c r="GGM76" s="411"/>
      <c r="GGN76" s="412"/>
      <c r="GGO76" s="406"/>
      <c r="GGP76" s="407"/>
      <c r="GGQ76" s="408"/>
      <c r="GGR76" s="409"/>
      <c r="GGS76" s="410"/>
      <c r="GGT76" s="411"/>
      <c r="GGU76" s="412"/>
      <c r="GGV76" s="406"/>
      <c r="GGW76" s="407"/>
      <c r="GGX76" s="408"/>
      <c r="GGY76" s="409"/>
      <c r="GGZ76" s="410"/>
      <c r="GHA76" s="411"/>
      <c r="GHB76" s="412"/>
      <c r="GHC76" s="406"/>
      <c r="GHD76" s="407"/>
      <c r="GHE76" s="408"/>
      <c r="GHF76" s="409"/>
      <c r="GHG76" s="410"/>
      <c r="GHH76" s="411"/>
      <c r="GHI76" s="412"/>
      <c r="GHJ76" s="406"/>
      <c r="GHK76" s="407"/>
      <c r="GHL76" s="408"/>
      <c r="GHM76" s="409"/>
      <c r="GHN76" s="410"/>
      <c r="GHO76" s="411"/>
      <c r="GHP76" s="412"/>
      <c r="GHQ76" s="406"/>
      <c r="GHR76" s="407"/>
      <c r="GHS76" s="408"/>
      <c r="GHT76" s="409"/>
      <c r="GHU76" s="410"/>
      <c r="GHV76" s="411"/>
      <c r="GHW76" s="412"/>
      <c r="GHX76" s="406"/>
      <c r="GHY76" s="407"/>
      <c r="GHZ76" s="408"/>
      <c r="GIA76" s="409"/>
      <c r="GIB76" s="410"/>
      <c r="GIC76" s="411"/>
      <c r="GID76" s="412"/>
      <c r="GIE76" s="406"/>
      <c r="GIF76" s="407"/>
      <c r="GIG76" s="408"/>
      <c r="GIH76" s="409"/>
      <c r="GII76" s="410"/>
      <c r="GIJ76" s="411"/>
      <c r="GIK76" s="412"/>
      <c r="GIL76" s="406"/>
      <c r="GIM76" s="407"/>
      <c r="GIN76" s="408"/>
      <c r="GIO76" s="409"/>
      <c r="GIP76" s="410"/>
      <c r="GIQ76" s="411"/>
      <c r="GIR76" s="412"/>
      <c r="GIS76" s="406"/>
      <c r="GIT76" s="407"/>
      <c r="GIU76" s="408"/>
      <c r="GIV76" s="409"/>
      <c r="GIW76" s="410"/>
      <c r="GIX76" s="411"/>
      <c r="GIY76" s="412"/>
      <c r="GIZ76" s="406"/>
      <c r="GJA76" s="407"/>
      <c r="GJB76" s="408"/>
      <c r="GJC76" s="409"/>
      <c r="GJD76" s="410"/>
      <c r="GJE76" s="411"/>
      <c r="GJF76" s="412"/>
      <c r="GJG76" s="406"/>
      <c r="GJH76" s="407"/>
      <c r="GJI76" s="408"/>
      <c r="GJJ76" s="409"/>
      <c r="GJK76" s="410"/>
      <c r="GJL76" s="411"/>
      <c r="GJM76" s="412"/>
      <c r="GJN76" s="406"/>
      <c r="GJO76" s="407"/>
      <c r="GJP76" s="408"/>
      <c r="GJQ76" s="409"/>
      <c r="GJR76" s="410"/>
      <c r="GJS76" s="411"/>
      <c r="GJT76" s="412"/>
      <c r="GJU76" s="406"/>
      <c r="GJV76" s="407"/>
      <c r="GJW76" s="408"/>
      <c r="GJX76" s="409"/>
      <c r="GJY76" s="410"/>
      <c r="GJZ76" s="411"/>
      <c r="GKA76" s="412"/>
      <c r="GKB76" s="406"/>
      <c r="GKC76" s="407"/>
      <c r="GKD76" s="408"/>
      <c r="GKE76" s="409"/>
      <c r="GKF76" s="410"/>
      <c r="GKG76" s="411"/>
      <c r="GKH76" s="412"/>
      <c r="GKI76" s="406"/>
      <c r="GKJ76" s="407"/>
      <c r="GKK76" s="408"/>
      <c r="GKL76" s="409"/>
      <c r="GKM76" s="410"/>
      <c r="GKN76" s="411"/>
      <c r="GKO76" s="412"/>
      <c r="GKP76" s="406"/>
      <c r="GKQ76" s="407"/>
      <c r="GKR76" s="408"/>
      <c r="GKS76" s="409"/>
      <c r="GKT76" s="410"/>
      <c r="GKU76" s="411"/>
      <c r="GKV76" s="412"/>
      <c r="GKW76" s="406"/>
      <c r="GKX76" s="407"/>
      <c r="GKY76" s="408"/>
      <c r="GKZ76" s="409"/>
      <c r="GLA76" s="410"/>
      <c r="GLB76" s="411"/>
      <c r="GLC76" s="412"/>
      <c r="GLD76" s="406"/>
      <c r="GLE76" s="407"/>
      <c r="GLF76" s="408"/>
      <c r="GLG76" s="409"/>
      <c r="GLH76" s="410"/>
      <c r="GLI76" s="411"/>
      <c r="GLJ76" s="412"/>
      <c r="GLK76" s="406"/>
      <c r="GLL76" s="407"/>
      <c r="GLM76" s="408"/>
      <c r="GLN76" s="409"/>
      <c r="GLO76" s="410"/>
      <c r="GLP76" s="411"/>
      <c r="GLQ76" s="412"/>
      <c r="GLR76" s="406"/>
      <c r="GLS76" s="407"/>
      <c r="GLT76" s="408"/>
      <c r="GLU76" s="409"/>
      <c r="GLV76" s="410"/>
      <c r="GLW76" s="411"/>
      <c r="GLX76" s="412"/>
      <c r="GLY76" s="406"/>
      <c r="GLZ76" s="407"/>
      <c r="GMA76" s="408"/>
      <c r="GMB76" s="409"/>
      <c r="GMC76" s="410"/>
      <c r="GMD76" s="411"/>
      <c r="GME76" s="412"/>
      <c r="GMF76" s="406"/>
      <c r="GMG76" s="407"/>
      <c r="GMH76" s="408"/>
      <c r="GMI76" s="409"/>
      <c r="GMJ76" s="410"/>
      <c r="GMK76" s="411"/>
      <c r="GML76" s="412"/>
      <c r="GMM76" s="406"/>
      <c r="GMN76" s="407"/>
      <c r="GMO76" s="408"/>
      <c r="GMP76" s="409"/>
      <c r="GMQ76" s="410"/>
      <c r="GMR76" s="411"/>
      <c r="GMS76" s="412"/>
      <c r="GMT76" s="406"/>
      <c r="GMU76" s="407"/>
      <c r="GMV76" s="408"/>
      <c r="GMW76" s="409"/>
      <c r="GMX76" s="410"/>
      <c r="GMY76" s="411"/>
      <c r="GMZ76" s="412"/>
      <c r="GNA76" s="406"/>
      <c r="GNB76" s="407"/>
      <c r="GNC76" s="408"/>
      <c r="GND76" s="409"/>
      <c r="GNE76" s="410"/>
      <c r="GNF76" s="411"/>
      <c r="GNG76" s="412"/>
      <c r="GNH76" s="406"/>
      <c r="GNI76" s="407"/>
      <c r="GNJ76" s="408"/>
      <c r="GNK76" s="409"/>
      <c r="GNL76" s="410"/>
      <c r="GNM76" s="411"/>
      <c r="GNN76" s="412"/>
      <c r="GNO76" s="406"/>
      <c r="GNP76" s="407"/>
      <c r="GNQ76" s="408"/>
      <c r="GNR76" s="409"/>
      <c r="GNS76" s="410"/>
      <c r="GNT76" s="411"/>
      <c r="GNU76" s="412"/>
      <c r="GNV76" s="406"/>
      <c r="GNW76" s="407"/>
      <c r="GNX76" s="408"/>
      <c r="GNY76" s="409"/>
      <c r="GNZ76" s="410"/>
      <c r="GOA76" s="411"/>
      <c r="GOB76" s="412"/>
      <c r="GOC76" s="406"/>
      <c r="GOD76" s="407"/>
      <c r="GOE76" s="408"/>
      <c r="GOF76" s="409"/>
      <c r="GOG76" s="410"/>
      <c r="GOH76" s="411"/>
      <c r="GOI76" s="412"/>
      <c r="GOJ76" s="406"/>
      <c r="GOK76" s="407"/>
      <c r="GOL76" s="408"/>
      <c r="GOM76" s="409"/>
      <c r="GON76" s="410"/>
      <c r="GOO76" s="411"/>
      <c r="GOP76" s="412"/>
      <c r="GOQ76" s="406"/>
      <c r="GOR76" s="407"/>
      <c r="GOS76" s="408"/>
      <c r="GOT76" s="409"/>
      <c r="GOU76" s="410"/>
      <c r="GOV76" s="411"/>
      <c r="GOW76" s="412"/>
      <c r="GOX76" s="406"/>
      <c r="GOY76" s="407"/>
      <c r="GOZ76" s="408"/>
      <c r="GPA76" s="409"/>
      <c r="GPB76" s="410"/>
      <c r="GPC76" s="411"/>
      <c r="GPD76" s="412"/>
      <c r="GPE76" s="406"/>
      <c r="GPF76" s="407"/>
      <c r="GPG76" s="408"/>
      <c r="GPH76" s="409"/>
      <c r="GPI76" s="410"/>
      <c r="GPJ76" s="411"/>
      <c r="GPK76" s="412"/>
      <c r="GPL76" s="406"/>
      <c r="GPM76" s="407"/>
      <c r="GPN76" s="408"/>
      <c r="GPO76" s="409"/>
      <c r="GPP76" s="410"/>
      <c r="GPQ76" s="411"/>
      <c r="GPR76" s="412"/>
      <c r="GPS76" s="406"/>
      <c r="GPT76" s="407"/>
      <c r="GPU76" s="408"/>
      <c r="GPV76" s="409"/>
      <c r="GPW76" s="410"/>
      <c r="GPX76" s="411"/>
      <c r="GPY76" s="412"/>
      <c r="GPZ76" s="406"/>
      <c r="GQA76" s="407"/>
      <c r="GQB76" s="408"/>
      <c r="GQC76" s="409"/>
      <c r="GQD76" s="410"/>
      <c r="GQE76" s="411"/>
      <c r="GQF76" s="412"/>
      <c r="GQG76" s="406"/>
      <c r="GQH76" s="407"/>
      <c r="GQI76" s="408"/>
      <c r="GQJ76" s="409"/>
      <c r="GQK76" s="410"/>
      <c r="GQL76" s="411"/>
      <c r="GQM76" s="412"/>
      <c r="GQN76" s="406"/>
      <c r="GQO76" s="407"/>
      <c r="GQP76" s="408"/>
      <c r="GQQ76" s="409"/>
      <c r="GQR76" s="410"/>
      <c r="GQS76" s="411"/>
      <c r="GQT76" s="412"/>
      <c r="GQU76" s="406"/>
      <c r="GQV76" s="407"/>
      <c r="GQW76" s="408"/>
      <c r="GQX76" s="409"/>
      <c r="GQY76" s="410"/>
      <c r="GQZ76" s="411"/>
      <c r="GRA76" s="412"/>
      <c r="GRB76" s="406"/>
      <c r="GRC76" s="407"/>
      <c r="GRD76" s="408"/>
      <c r="GRE76" s="409"/>
      <c r="GRF76" s="410"/>
      <c r="GRG76" s="411"/>
      <c r="GRH76" s="412"/>
      <c r="GRI76" s="406"/>
      <c r="GRJ76" s="407"/>
      <c r="GRK76" s="408"/>
      <c r="GRL76" s="409"/>
      <c r="GRM76" s="410"/>
      <c r="GRN76" s="411"/>
      <c r="GRO76" s="412"/>
      <c r="GRP76" s="406"/>
      <c r="GRQ76" s="407"/>
      <c r="GRR76" s="408"/>
      <c r="GRS76" s="409"/>
      <c r="GRT76" s="410"/>
      <c r="GRU76" s="411"/>
      <c r="GRV76" s="412"/>
      <c r="GRW76" s="406"/>
      <c r="GRX76" s="407"/>
      <c r="GRY76" s="408"/>
      <c r="GRZ76" s="409"/>
      <c r="GSA76" s="410"/>
      <c r="GSB76" s="411"/>
      <c r="GSC76" s="412"/>
      <c r="GSD76" s="406"/>
      <c r="GSE76" s="407"/>
      <c r="GSF76" s="408"/>
      <c r="GSG76" s="409"/>
      <c r="GSH76" s="410"/>
      <c r="GSI76" s="411"/>
      <c r="GSJ76" s="412"/>
      <c r="GSK76" s="406"/>
      <c r="GSL76" s="407"/>
      <c r="GSM76" s="408"/>
      <c r="GSN76" s="409"/>
      <c r="GSO76" s="410"/>
      <c r="GSP76" s="411"/>
      <c r="GSQ76" s="412"/>
      <c r="GSR76" s="406"/>
      <c r="GSS76" s="407"/>
      <c r="GST76" s="408"/>
      <c r="GSU76" s="409"/>
      <c r="GSV76" s="410"/>
      <c r="GSW76" s="411"/>
      <c r="GSX76" s="412"/>
      <c r="GSY76" s="406"/>
      <c r="GSZ76" s="407"/>
      <c r="GTA76" s="408"/>
      <c r="GTB76" s="409"/>
      <c r="GTC76" s="410"/>
      <c r="GTD76" s="411"/>
      <c r="GTE76" s="412"/>
      <c r="GTF76" s="406"/>
      <c r="GTG76" s="407"/>
      <c r="GTH76" s="408"/>
      <c r="GTI76" s="409"/>
      <c r="GTJ76" s="410"/>
      <c r="GTK76" s="411"/>
      <c r="GTL76" s="412"/>
      <c r="GTM76" s="406"/>
      <c r="GTN76" s="407"/>
      <c r="GTO76" s="408"/>
      <c r="GTP76" s="409"/>
      <c r="GTQ76" s="410"/>
      <c r="GTR76" s="411"/>
      <c r="GTS76" s="412"/>
      <c r="GTT76" s="406"/>
      <c r="GTU76" s="407"/>
      <c r="GTV76" s="408"/>
      <c r="GTW76" s="409"/>
      <c r="GTX76" s="410"/>
      <c r="GTY76" s="411"/>
      <c r="GTZ76" s="412"/>
      <c r="GUA76" s="406"/>
      <c r="GUB76" s="407"/>
      <c r="GUC76" s="408"/>
      <c r="GUD76" s="409"/>
      <c r="GUE76" s="410"/>
      <c r="GUF76" s="411"/>
      <c r="GUG76" s="412"/>
      <c r="GUH76" s="406"/>
      <c r="GUI76" s="407"/>
      <c r="GUJ76" s="408"/>
      <c r="GUK76" s="409"/>
      <c r="GUL76" s="410"/>
      <c r="GUM76" s="411"/>
      <c r="GUN76" s="412"/>
      <c r="GUO76" s="406"/>
      <c r="GUP76" s="407"/>
      <c r="GUQ76" s="408"/>
      <c r="GUR76" s="409"/>
      <c r="GUS76" s="410"/>
      <c r="GUT76" s="411"/>
      <c r="GUU76" s="412"/>
      <c r="GUV76" s="406"/>
      <c r="GUW76" s="407"/>
      <c r="GUX76" s="408"/>
      <c r="GUY76" s="409"/>
      <c r="GUZ76" s="410"/>
      <c r="GVA76" s="411"/>
      <c r="GVB76" s="412"/>
      <c r="GVC76" s="406"/>
      <c r="GVD76" s="407"/>
      <c r="GVE76" s="408"/>
      <c r="GVF76" s="409"/>
      <c r="GVG76" s="410"/>
      <c r="GVH76" s="411"/>
      <c r="GVI76" s="412"/>
      <c r="GVJ76" s="406"/>
      <c r="GVK76" s="407"/>
      <c r="GVL76" s="408"/>
      <c r="GVM76" s="409"/>
      <c r="GVN76" s="410"/>
      <c r="GVO76" s="411"/>
      <c r="GVP76" s="412"/>
      <c r="GVQ76" s="406"/>
      <c r="GVR76" s="407"/>
      <c r="GVS76" s="408"/>
      <c r="GVT76" s="409"/>
      <c r="GVU76" s="410"/>
      <c r="GVV76" s="411"/>
      <c r="GVW76" s="412"/>
      <c r="GVX76" s="406"/>
      <c r="GVY76" s="407"/>
      <c r="GVZ76" s="408"/>
      <c r="GWA76" s="409"/>
      <c r="GWB76" s="410"/>
      <c r="GWC76" s="411"/>
      <c r="GWD76" s="412"/>
      <c r="GWE76" s="406"/>
      <c r="GWF76" s="407"/>
      <c r="GWG76" s="408"/>
      <c r="GWH76" s="409"/>
      <c r="GWI76" s="410"/>
      <c r="GWJ76" s="411"/>
      <c r="GWK76" s="412"/>
      <c r="GWL76" s="406"/>
      <c r="GWM76" s="407"/>
      <c r="GWN76" s="408"/>
      <c r="GWO76" s="409"/>
      <c r="GWP76" s="410"/>
      <c r="GWQ76" s="411"/>
      <c r="GWR76" s="412"/>
      <c r="GWS76" s="406"/>
      <c r="GWT76" s="407"/>
      <c r="GWU76" s="408"/>
      <c r="GWV76" s="409"/>
      <c r="GWW76" s="410"/>
      <c r="GWX76" s="411"/>
      <c r="GWY76" s="412"/>
      <c r="GWZ76" s="406"/>
      <c r="GXA76" s="407"/>
      <c r="GXB76" s="408"/>
      <c r="GXC76" s="409"/>
      <c r="GXD76" s="410"/>
      <c r="GXE76" s="411"/>
      <c r="GXF76" s="412"/>
      <c r="GXG76" s="406"/>
      <c r="GXH76" s="407"/>
      <c r="GXI76" s="408"/>
      <c r="GXJ76" s="409"/>
      <c r="GXK76" s="410"/>
      <c r="GXL76" s="411"/>
      <c r="GXM76" s="412"/>
      <c r="GXN76" s="406"/>
      <c r="GXO76" s="407"/>
      <c r="GXP76" s="408"/>
      <c r="GXQ76" s="409"/>
      <c r="GXR76" s="410"/>
      <c r="GXS76" s="411"/>
      <c r="GXT76" s="412"/>
      <c r="GXU76" s="406"/>
      <c r="GXV76" s="407"/>
      <c r="GXW76" s="408"/>
      <c r="GXX76" s="409"/>
      <c r="GXY76" s="410"/>
      <c r="GXZ76" s="411"/>
      <c r="GYA76" s="412"/>
      <c r="GYB76" s="406"/>
      <c r="GYC76" s="407"/>
      <c r="GYD76" s="408"/>
      <c r="GYE76" s="409"/>
      <c r="GYF76" s="410"/>
      <c r="GYG76" s="411"/>
      <c r="GYH76" s="412"/>
      <c r="GYI76" s="406"/>
      <c r="GYJ76" s="407"/>
      <c r="GYK76" s="408"/>
      <c r="GYL76" s="409"/>
      <c r="GYM76" s="410"/>
      <c r="GYN76" s="411"/>
      <c r="GYO76" s="412"/>
      <c r="GYP76" s="406"/>
      <c r="GYQ76" s="407"/>
      <c r="GYR76" s="408"/>
      <c r="GYS76" s="409"/>
      <c r="GYT76" s="410"/>
      <c r="GYU76" s="411"/>
      <c r="GYV76" s="412"/>
      <c r="GYW76" s="406"/>
      <c r="GYX76" s="407"/>
      <c r="GYY76" s="408"/>
      <c r="GYZ76" s="409"/>
      <c r="GZA76" s="410"/>
      <c r="GZB76" s="411"/>
      <c r="GZC76" s="412"/>
      <c r="GZD76" s="406"/>
      <c r="GZE76" s="407"/>
      <c r="GZF76" s="408"/>
      <c r="GZG76" s="409"/>
      <c r="GZH76" s="410"/>
      <c r="GZI76" s="411"/>
      <c r="GZJ76" s="412"/>
      <c r="GZK76" s="406"/>
      <c r="GZL76" s="407"/>
      <c r="GZM76" s="408"/>
      <c r="GZN76" s="409"/>
      <c r="GZO76" s="410"/>
      <c r="GZP76" s="411"/>
      <c r="GZQ76" s="412"/>
      <c r="GZR76" s="406"/>
      <c r="GZS76" s="407"/>
      <c r="GZT76" s="408"/>
      <c r="GZU76" s="409"/>
      <c r="GZV76" s="410"/>
      <c r="GZW76" s="411"/>
      <c r="GZX76" s="412"/>
      <c r="GZY76" s="406"/>
      <c r="GZZ76" s="407"/>
      <c r="HAA76" s="408"/>
      <c r="HAB76" s="409"/>
      <c r="HAC76" s="410"/>
      <c r="HAD76" s="411"/>
      <c r="HAE76" s="412"/>
      <c r="HAF76" s="406"/>
      <c r="HAG76" s="407"/>
      <c r="HAH76" s="408"/>
      <c r="HAI76" s="409"/>
      <c r="HAJ76" s="410"/>
      <c r="HAK76" s="411"/>
      <c r="HAL76" s="412"/>
      <c r="HAM76" s="406"/>
      <c r="HAN76" s="407"/>
      <c r="HAO76" s="408"/>
      <c r="HAP76" s="409"/>
      <c r="HAQ76" s="410"/>
      <c r="HAR76" s="411"/>
      <c r="HAS76" s="412"/>
      <c r="HAT76" s="406"/>
      <c r="HAU76" s="407"/>
      <c r="HAV76" s="408"/>
      <c r="HAW76" s="409"/>
      <c r="HAX76" s="410"/>
      <c r="HAY76" s="411"/>
      <c r="HAZ76" s="412"/>
      <c r="HBA76" s="406"/>
      <c r="HBB76" s="407"/>
      <c r="HBC76" s="408"/>
      <c r="HBD76" s="409"/>
      <c r="HBE76" s="410"/>
      <c r="HBF76" s="411"/>
      <c r="HBG76" s="412"/>
      <c r="HBH76" s="406"/>
      <c r="HBI76" s="407"/>
      <c r="HBJ76" s="408"/>
      <c r="HBK76" s="409"/>
      <c r="HBL76" s="410"/>
      <c r="HBM76" s="411"/>
      <c r="HBN76" s="412"/>
      <c r="HBO76" s="406"/>
      <c r="HBP76" s="407"/>
      <c r="HBQ76" s="408"/>
      <c r="HBR76" s="409"/>
      <c r="HBS76" s="410"/>
      <c r="HBT76" s="411"/>
      <c r="HBU76" s="412"/>
      <c r="HBV76" s="406"/>
      <c r="HBW76" s="407"/>
      <c r="HBX76" s="408"/>
      <c r="HBY76" s="409"/>
      <c r="HBZ76" s="410"/>
      <c r="HCA76" s="411"/>
      <c r="HCB76" s="412"/>
      <c r="HCC76" s="406"/>
      <c r="HCD76" s="407"/>
      <c r="HCE76" s="408"/>
      <c r="HCF76" s="409"/>
      <c r="HCG76" s="410"/>
      <c r="HCH76" s="411"/>
      <c r="HCI76" s="412"/>
      <c r="HCJ76" s="406"/>
      <c r="HCK76" s="407"/>
      <c r="HCL76" s="408"/>
      <c r="HCM76" s="409"/>
      <c r="HCN76" s="410"/>
      <c r="HCO76" s="411"/>
      <c r="HCP76" s="412"/>
      <c r="HCQ76" s="406"/>
      <c r="HCR76" s="407"/>
      <c r="HCS76" s="408"/>
      <c r="HCT76" s="409"/>
      <c r="HCU76" s="410"/>
      <c r="HCV76" s="411"/>
      <c r="HCW76" s="412"/>
      <c r="HCX76" s="406"/>
      <c r="HCY76" s="407"/>
      <c r="HCZ76" s="408"/>
      <c r="HDA76" s="409"/>
      <c r="HDB76" s="410"/>
      <c r="HDC76" s="411"/>
      <c r="HDD76" s="412"/>
      <c r="HDE76" s="406"/>
      <c r="HDF76" s="407"/>
      <c r="HDG76" s="408"/>
      <c r="HDH76" s="409"/>
      <c r="HDI76" s="410"/>
      <c r="HDJ76" s="411"/>
      <c r="HDK76" s="412"/>
      <c r="HDL76" s="406"/>
      <c r="HDM76" s="407"/>
      <c r="HDN76" s="408"/>
      <c r="HDO76" s="409"/>
      <c r="HDP76" s="410"/>
      <c r="HDQ76" s="411"/>
      <c r="HDR76" s="412"/>
      <c r="HDS76" s="406"/>
      <c r="HDT76" s="407"/>
      <c r="HDU76" s="408"/>
      <c r="HDV76" s="409"/>
      <c r="HDW76" s="410"/>
      <c r="HDX76" s="411"/>
      <c r="HDY76" s="412"/>
      <c r="HDZ76" s="406"/>
      <c r="HEA76" s="407"/>
      <c r="HEB76" s="408"/>
      <c r="HEC76" s="409"/>
      <c r="HED76" s="410"/>
      <c r="HEE76" s="411"/>
      <c r="HEF76" s="412"/>
      <c r="HEG76" s="406"/>
      <c r="HEH76" s="407"/>
      <c r="HEI76" s="408"/>
      <c r="HEJ76" s="409"/>
      <c r="HEK76" s="410"/>
      <c r="HEL76" s="411"/>
      <c r="HEM76" s="412"/>
      <c r="HEN76" s="406"/>
      <c r="HEO76" s="407"/>
      <c r="HEP76" s="408"/>
      <c r="HEQ76" s="409"/>
      <c r="HER76" s="410"/>
      <c r="HES76" s="411"/>
      <c r="HET76" s="412"/>
      <c r="HEU76" s="406"/>
      <c r="HEV76" s="407"/>
      <c r="HEW76" s="408"/>
      <c r="HEX76" s="409"/>
      <c r="HEY76" s="410"/>
      <c r="HEZ76" s="411"/>
      <c r="HFA76" s="412"/>
      <c r="HFB76" s="406"/>
      <c r="HFC76" s="407"/>
      <c r="HFD76" s="408"/>
      <c r="HFE76" s="409"/>
      <c r="HFF76" s="410"/>
      <c r="HFG76" s="411"/>
      <c r="HFH76" s="412"/>
      <c r="HFI76" s="406"/>
      <c r="HFJ76" s="407"/>
      <c r="HFK76" s="408"/>
      <c r="HFL76" s="409"/>
      <c r="HFM76" s="410"/>
      <c r="HFN76" s="411"/>
      <c r="HFO76" s="412"/>
      <c r="HFP76" s="406"/>
      <c r="HFQ76" s="407"/>
      <c r="HFR76" s="408"/>
      <c r="HFS76" s="409"/>
      <c r="HFT76" s="410"/>
      <c r="HFU76" s="411"/>
      <c r="HFV76" s="412"/>
      <c r="HFW76" s="406"/>
      <c r="HFX76" s="407"/>
      <c r="HFY76" s="408"/>
      <c r="HFZ76" s="409"/>
      <c r="HGA76" s="410"/>
      <c r="HGB76" s="411"/>
      <c r="HGC76" s="412"/>
      <c r="HGD76" s="406"/>
      <c r="HGE76" s="407"/>
      <c r="HGF76" s="408"/>
      <c r="HGG76" s="409"/>
      <c r="HGH76" s="410"/>
      <c r="HGI76" s="411"/>
      <c r="HGJ76" s="412"/>
      <c r="HGK76" s="406"/>
      <c r="HGL76" s="407"/>
      <c r="HGM76" s="408"/>
      <c r="HGN76" s="409"/>
      <c r="HGO76" s="410"/>
      <c r="HGP76" s="411"/>
      <c r="HGQ76" s="412"/>
      <c r="HGR76" s="406"/>
      <c r="HGS76" s="407"/>
      <c r="HGT76" s="408"/>
      <c r="HGU76" s="409"/>
      <c r="HGV76" s="410"/>
      <c r="HGW76" s="411"/>
      <c r="HGX76" s="412"/>
      <c r="HGY76" s="406"/>
      <c r="HGZ76" s="407"/>
      <c r="HHA76" s="408"/>
      <c r="HHB76" s="409"/>
      <c r="HHC76" s="410"/>
      <c r="HHD76" s="411"/>
      <c r="HHE76" s="412"/>
      <c r="HHF76" s="406"/>
      <c r="HHG76" s="407"/>
      <c r="HHH76" s="408"/>
      <c r="HHI76" s="409"/>
      <c r="HHJ76" s="410"/>
      <c r="HHK76" s="411"/>
      <c r="HHL76" s="412"/>
      <c r="HHM76" s="406"/>
      <c r="HHN76" s="407"/>
      <c r="HHO76" s="408"/>
      <c r="HHP76" s="409"/>
      <c r="HHQ76" s="410"/>
      <c r="HHR76" s="411"/>
      <c r="HHS76" s="412"/>
      <c r="HHT76" s="406"/>
      <c r="HHU76" s="407"/>
      <c r="HHV76" s="408"/>
      <c r="HHW76" s="409"/>
      <c r="HHX76" s="410"/>
      <c r="HHY76" s="411"/>
      <c r="HHZ76" s="412"/>
      <c r="HIA76" s="406"/>
      <c r="HIB76" s="407"/>
      <c r="HIC76" s="408"/>
      <c r="HID76" s="409"/>
      <c r="HIE76" s="410"/>
      <c r="HIF76" s="411"/>
      <c r="HIG76" s="412"/>
      <c r="HIH76" s="406"/>
      <c r="HII76" s="407"/>
      <c r="HIJ76" s="408"/>
      <c r="HIK76" s="409"/>
      <c r="HIL76" s="410"/>
      <c r="HIM76" s="411"/>
      <c r="HIN76" s="412"/>
      <c r="HIO76" s="406"/>
      <c r="HIP76" s="407"/>
      <c r="HIQ76" s="408"/>
      <c r="HIR76" s="409"/>
      <c r="HIS76" s="410"/>
      <c r="HIT76" s="411"/>
      <c r="HIU76" s="412"/>
      <c r="HIV76" s="406"/>
      <c r="HIW76" s="407"/>
      <c r="HIX76" s="408"/>
      <c r="HIY76" s="409"/>
      <c r="HIZ76" s="410"/>
      <c r="HJA76" s="411"/>
      <c r="HJB76" s="412"/>
      <c r="HJC76" s="406"/>
      <c r="HJD76" s="407"/>
      <c r="HJE76" s="408"/>
      <c r="HJF76" s="409"/>
      <c r="HJG76" s="410"/>
      <c r="HJH76" s="411"/>
      <c r="HJI76" s="412"/>
      <c r="HJJ76" s="406"/>
      <c r="HJK76" s="407"/>
      <c r="HJL76" s="408"/>
      <c r="HJM76" s="409"/>
      <c r="HJN76" s="410"/>
      <c r="HJO76" s="411"/>
      <c r="HJP76" s="412"/>
      <c r="HJQ76" s="406"/>
      <c r="HJR76" s="407"/>
      <c r="HJS76" s="408"/>
      <c r="HJT76" s="409"/>
      <c r="HJU76" s="410"/>
      <c r="HJV76" s="411"/>
      <c r="HJW76" s="412"/>
      <c r="HJX76" s="406"/>
      <c r="HJY76" s="407"/>
      <c r="HJZ76" s="408"/>
      <c r="HKA76" s="409"/>
      <c r="HKB76" s="410"/>
      <c r="HKC76" s="411"/>
      <c r="HKD76" s="412"/>
      <c r="HKE76" s="406"/>
      <c r="HKF76" s="407"/>
      <c r="HKG76" s="408"/>
      <c r="HKH76" s="409"/>
      <c r="HKI76" s="410"/>
      <c r="HKJ76" s="411"/>
      <c r="HKK76" s="412"/>
      <c r="HKL76" s="406"/>
      <c r="HKM76" s="407"/>
      <c r="HKN76" s="408"/>
      <c r="HKO76" s="409"/>
      <c r="HKP76" s="410"/>
      <c r="HKQ76" s="411"/>
      <c r="HKR76" s="412"/>
      <c r="HKS76" s="406"/>
      <c r="HKT76" s="407"/>
      <c r="HKU76" s="408"/>
      <c r="HKV76" s="409"/>
      <c r="HKW76" s="410"/>
      <c r="HKX76" s="411"/>
      <c r="HKY76" s="412"/>
      <c r="HKZ76" s="406"/>
      <c r="HLA76" s="407"/>
      <c r="HLB76" s="408"/>
      <c r="HLC76" s="409"/>
      <c r="HLD76" s="410"/>
      <c r="HLE76" s="411"/>
      <c r="HLF76" s="412"/>
      <c r="HLG76" s="406"/>
      <c r="HLH76" s="407"/>
      <c r="HLI76" s="408"/>
      <c r="HLJ76" s="409"/>
      <c r="HLK76" s="410"/>
      <c r="HLL76" s="411"/>
      <c r="HLM76" s="412"/>
      <c r="HLN76" s="406"/>
      <c r="HLO76" s="407"/>
      <c r="HLP76" s="408"/>
      <c r="HLQ76" s="409"/>
      <c r="HLR76" s="410"/>
      <c r="HLS76" s="411"/>
      <c r="HLT76" s="412"/>
      <c r="HLU76" s="406"/>
      <c r="HLV76" s="407"/>
      <c r="HLW76" s="408"/>
      <c r="HLX76" s="409"/>
      <c r="HLY76" s="410"/>
      <c r="HLZ76" s="411"/>
      <c r="HMA76" s="412"/>
      <c r="HMB76" s="406"/>
      <c r="HMC76" s="407"/>
      <c r="HMD76" s="408"/>
      <c r="HME76" s="409"/>
      <c r="HMF76" s="410"/>
      <c r="HMG76" s="411"/>
      <c r="HMH76" s="412"/>
      <c r="HMI76" s="406"/>
      <c r="HMJ76" s="407"/>
      <c r="HMK76" s="408"/>
      <c r="HML76" s="409"/>
      <c r="HMM76" s="410"/>
      <c r="HMN76" s="411"/>
      <c r="HMO76" s="412"/>
      <c r="HMP76" s="406"/>
      <c r="HMQ76" s="407"/>
      <c r="HMR76" s="408"/>
      <c r="HMS76" s="409"/>
      <c r="HMT76" s="410"/>
      <c r="HMU76" s="411"/>
      <c r="HMV76" s="412"/>
      <c r="HMW76" s="406"/>
      <c r="HMX76" s="407"/>
      <c r="HMY76" s="408"/>
      <c r="HMZ76" s="409"/>
      <c r="HNA76" s="410"/>
      <c r="HNB76" s="411"/>
      <c r="HNC76" s="412"/>
      <c r="HND76" s="406"/>
      <c r="HNE76" s="407"/>
      <c r="HNF76" s="408"/>
      <c r="HNG76" s="409"/>
      <c r="HNH76" s="410"/>
      <c r="HNI76" s="411"/>
      <c r="HNJ76" s="412"/>
      <c r="HNK76" s="406"/>
      <c r="HNL76" s="407"/>
      <c r="HNM76" s="408"/>
      <c r="HNN76" s="409"/>
      <c r="HNO76" s="410"/>
      <c r="HNP76" s="411"/>
      <c r="HNQ76" s="412"/>
      <c r="HNR76" s="406"/>
      <c r="HNS76" s="407"/>
      <c r="HNT76" s="408"/>
      <c r="HNU76" s="409"/>
      <c r="HNV76" s="410"/>
      <c r="HNW76" s="411"/>
      <c r="HNX76" s="412"/>
      <c r="HNY76" s="406"/>
      <c r="HNZ76" s="407"/>
      <c r="HOA76" s="408"/>
      <c r="HOB76" s="409"/>
      <c r="HOC76" s="410"/>
      <c r="HOD76" s="411"/>
      <c r="HOE76" s="412"/>
      <c r="HOF76" s="406"/>
      <c r="HOG76" s="407"/>
      <c r="HOH76" s="408"/>
      <c r="HOI76" s="409"/>
      <c r="HOJ76" s="410"/>
      <c r="HOK76" s="411"/>
      <c r="HOL76" s="412"/>
      <c r="HOM76" s="406"/>
      <c r="HON76" s="407"/>
      <c r="HOO76" s="408"/>
      <c r="HOP76" s="409"/>
      <c r="HOQ76" s="410"/>
      <c r="HOR76" s="411"/>
      <c r="HOS76" s="412"/>
      <c r="HOT76" s="406"/>
      <c r="HOU76" s="407"/>
      <c r="HOV76" s="408"/>
      <c r="HOW76" s="409"/>
      <c r="HOX76" s="410"/>
      <c r="HOY76" s="411"/>
      <c r="HOZ76" s="412"/>
      <c r="HPA76" s="406"/>
      <c r="HPB76" s="407"/>
      <c r="HPC76" s="408"/>
      <c r="HPD76" s="409"/>
      <c r="HPE76" s="410"/>
      <c r="HPF76" s="411"/>
      <c r="HPG76" s="412"/>
      <c r="HPH76" s="406"/>
      <c r="HPI76" s="407"/>
      <c r="HPJ76" s="408"/>
      <c r="HPK76" s="409"/>
      <c r="HPL76" s="410"/>
      <c r="HPM76" s="411"/>
      <c r="HPN76" s="412"/>
      <c r="HPO76" s="406"/>
      <c r="HPP76" s="407"/>
      <c r="HPQ76" s="408"/>
      <c r="HPR76" s="409"/>
      <c r="HPS76" s="410"/>
      <c r="HPT76" s="411"/>
      <c r="HPU76" s="412"/>
      <c r="HPV76" s="406"/>
      <c r="HPW76" s="407"/>
      <c r="HPX76" s="408"/>
      <c r="HPY76" s="409"/>
      <c r="HPZ76" s="410"/>
      <c r="HQA76" s="411"/>
      <c r="HQB76" s="412"/>
      <c r="HQC76" s="406"/>
      <c r="HQD76" s="407"/>
      <c r="HQE76" s="408"/>
      <c r="HQF76" s="409"/>
      <c r="HQG76" s="410"/>
      <c r="HQH76" s="411"/>
      <c r="HQI76" s="412"/>
      <c r="HQJ76" s="406"/>
      <c r="HQK76" s="407"/>
      <c r="HQL76" s="408"/>
      <c r="HQM76" s="409"/>
      <c r="HQN76" s="410"/>
      <c r="HQO76" s="411"/>
      <c r="HQP76" s="412"/>
      <c r="HQQ76" s="406"/>
      <c r="HQR76" s="407"/>
      <c r="HQS76" s="408"/>
      <c r="HQT76" s="409"/>
      <c r="HQU76" s="410"/>
      <c r="HQV76" s="411"/>
      <c r="HQW76" s="412"/>
      <c r="HQX76" s="406"/>
      <c r="HQY76" s="407"/>
      <c r="HQZ76" s="408"/>
      <c r="HRA76" s="409"/>
      <c r="HRB76" s="410"/>
      <c r="HRC76" s="411"/>
      <c r="HRD76" s="412"/>
      <c r="HRE76" s="406"/>
      <c r="HRF76" s="407"/>
      <c r="HRG76" s="408"/>
      <c r="HRH76" s="409"/>
      <c r="HRI76" s="410"/>
      <c r="HRJ76" s="411"/>
      <c r="HRK76" s="412"/>
      <c r="HRL76" s="406"/>
      <c r="HRM76" s="407"/>
      <c r="HRN76" s="408"/>
      <c r="HRO76" s="409"/>
      <c r="HRP76" s="410"/>
      <c r="HRQ76" s="411"/>
      <c r="HRR76" s="412"/>
      <c r="HRS76" s="406"/>
      <c r="HRT76" s="407"/>
      <c r="HRU76" s="408"/>
      <c r="HRV76" s="409"/>
      <c r="HRW76" s="410"/>
      <c r="HRX76" s="411"/>
      <c r="HRY76" s="412"/>
      <c r="HRZ76" s="406"/>
      <c r="HSA76" s="407"/>
      <c r="HSB76" s="408"/>
      <c r="HSC76" s="409"/>
      <c r="HSD76" s="410"/>
      <c r="HSE76" s="411"/>
      <c r="HSF76" s="412"/>
      <c r="HSG76" s="406"/>
      <c r="HSH76" s="407"/>
      <c r="HSI76" s="408"/>
      <c r="HSJ76" s="409"/>
      <c r="HSK76" s="410"/>
      <c r="HSL76" s="411"/>
      <c r="HSM76" s="412"/>
      <c r="HSN76" s="406"/>
      <c r="HSO76" s="407"/>
      <c r="HSP76" s="408"/>
      <c r="HSQ76" s="409"/>
      <c r="HSR76" s="410"/>
      <c r="HSS76" s="411"/>
      <c r="HST76" s="412"/>
      <c r="HSU76" s="406"/>
      <c r="HSV76" s="407"/>
      <c r="HSW76" s="408"/>
      <c r="HSX76" s="409"/>
      <c r="HSY76" s="410"/>
      <c r="HSZ76" s="411"/>
      <c r="HTA76" s="412"/>
      <c r="HTB76" s="406"/>
      <c r="HTC76" s="407"/>
      <c r="HTD76" s="408"/>
      <c r="HTE76" s="409"/>
      <c r="HTF76" s="410"/>
      <c r="HTG76" s="411"/>
      <c r="HTH76" s="412"/>
      <c r="HTI76" s="406"/>
      <c r="HTJ76" s="407"/>
      <c r="HTK76" s="408"/>
      <c r="HTL76" s="409"/>
      <c r="HTM76" s="410"/>
      <c r="HTN76" s="411"/>
      <c r="HTO76" s="412"/>
      <c r="HTP76" s="406"/>
      <c r="HTQ76" s="407"/>
      <c r="HTR76" s="408"/>
      <c r="HTS76" s="409"/>
      <c r="HTT76" s="410"/>
      <c r="HTU76" s="411"/>
      <c r="HTV76" s="412"/>
      <c r="HTW76" s="406"/>
      <c r="HTX76" s="407"/>
      <c r="HTY76" s="408"/>
      <c r="HTZ76" s="409"/>
      <c r="HUA76" s="410"/>
      <c r="HUB76" s="411"/>
      <c r="HUC76" s="412"/>
      <c r="HUD76" s="406"/>
      <c r="HUE76" s="407"/>
      <c r="HUF76" s="408"/>
      <c r="HUG76" s="409"/>
      <c r="HUH76" s="410"/>
      <c r="HUI76" s="411"/>
      <c r="HUJ76" s="412"/>
      <c r="HUK76" s="406"/>
      <c r="HUL76" s="407"/>
      <c r="HUM76" s="408"/>
      <c r="HUN76" s="409"/>
      <c r="HUO76" s="410"/>
      <c r="HUP76" s="411"/>
      <c r="HUQ76" s="412"/>
      <c r="HUR76" s="406"/>
      <c r="HUS76" s="407"/>
      <c r="HUT76" s="408"/>
      <c r="HUU76" s="409"/>
      <c r="HUV76" s="410"/>
      <c r="HUW76" s="411"/>
      <c r="HUX76" s="412"/>
      <c r="HUY76" s="406"/>
      <c r="HUZ76" s="407"/>
      <c r="HVA76" s="408"/>
      <c r="HVB76" s="409"/>
      <c r="HVC76" s="410"/>
      <c r="HVD76" s="411"/>
      <c r="HVE76" s="412"/>
      <c r="HVF76" s="406"/>
      <c r="HVG76" s="407"/>
      <c r="HVH76" s="408"/>
      <c r="HVI76" s="409"/>
      <c r="HVJ76" s="410"/>
      <c r="HVK76" s="411"/>
      <c r="HVL76" s="412"/>
      <c r="HVM76" s="406"/>
      <c r="HVN76" s="407"/>
      <c r="HVO76" s="408"/>
      <c r="HVP76" s="409"/>
      <c r="HVQ76" s="410"/>
      <c r="HVR76" s="411"/>
      <c r="HVS76" s="412"/>
      <c r="HVT76" s="406"/>
      <c r="HVU76" s="407"/>
      <c r="HVV76" s="408"/>
      <c r="HVW76" s="409"/>
      <c r="HVX76" s="410"/>
      <c r="HVY76" s="411"/>
      <c r="HVZ76" s="412"/>
      <c r="HWA76" s="406"/>
      <c r="HWB76" s="407"/>
      <c r="HWC76" s="408"/>
      <c r="HWD76" s="409"/>
      <c r="HWE76" s="410"/>
      <c r="HWF76" s="411"/>
      <c r="HWG76" s="412"/>
      <c r="HWH76" s="406"/>
      <c r="HWI76" s="407"/>
      <c r="HWJ76" s="408"/>
      <c r="HWK76" s="409"/>
      <c r="HWL76" s="410"/>
      <c r="HWM76" s="411"/>
      <c r="HWN76" s="412"/>
      <c r="HWO76" s="406"/>
      <c r="HWP76" s="407"/>
      <c r="HWQ76" s="408"/>
      <c r="HWR76" s="409"/>
      <c r="HWS76" s="410"/>
      <c r="HWT76" s="411"/>
      <c r="HWU76" s="412"/>
      <c r="HWV76" s="406"/>
      <c r="HWW76" s="407"/>
      <c r="HWX76" s="408"/>
      <c r="HWY76" s="409"/>
      <c r="HWZ76" s="410"/>
      <c r="HXA76" s="411"/>
      <c r="HXB76" s="412"/>
      <c r="HXC76" s="406"/>
      <c r="HXD76" s="407"/>
      <c r="HXE76" s="408"/>
      <c r="HXF76" s="409"/>
      <c r="HXG76" s="410"/>
      <c r="HXH76" s="411"/>
      <c r="HXI76" s="412"/>
      <c r="HXJ76" s="406"/>
      <c r="HXK76" s="407"/>
      <c r="HXL76" s="408"/>
      <c r="HXM76" s="409"/>
      <c r="HXN76" s="410"/>
      <c r="HXO76" s="411"/>
      <c r="HXP76" s="412"/>
      <c r="HXQ76" s="406"/>
      <c r="HXR76" s="407"/>
      <c r="HXS76" s="408"/>
      <c r="HXT76" s="409"/>
      <c r="HXU76" s="410"/>
      <c r="HXV76" s="411"/>
      <c r="HXW76" s="412"/>
      <c r="HXX76" s="406"/>
      <c r="HXY76" s="407"/>
      <c r="HXZ76" s="408"/>
      <c r="HYA76" s="409"/>
      <c r="HYB76" s="410"/>
      <c r="HYC76" s="411"/>
      <c r="HYD76" s="412"/>
      <c r="HYE76" s="406"/>
      <c r="HYF76" s="407"/>
      <c r="HYG76" s="408"/>
      <c r="HYH76" s="409"/>
      <c r="HYI76" s="410"/>
      <c r="HYJ76" s="411"/>
      <c r="HYK76" s="412"/>
      <c r="HYL76" s="406"/>
      <c r="HYM76" s="407"/>
      <c r="HYN76" s="408"/>
      <c r="HYO76" s="409"/>
      <c r="HYP76" s="410"/>
      <c r="HYQ76" s="411"/>
      <c r="HYR76" s="412"/>
      <c r="HYS76" s="406"/>
      <c r="HYT76" s="407"/>
      <c r="HYU76" s="408"/>
      <c r="HYV76" s="409"/>
      <c r="HYW76" s="410"/>
      <c r="HYX76" s="411"/>
      <c r="HYY76" s="412"/>
      <c r="HYZ76" s="406"/>
      <c r="HZA76" s="407"/>
      <c r="HZB76" s="408"/>
      <c r="HZC76" s="409"/>
      <c r="HZD76" s="410"/>
      <c r="HZE76" s="411"/>
      <c r="HZF76" s="412"/>
      <c r="HZG76" s="406"/>
      <c r="HZH76" s="407"/>
      <c r="HZI76" s="408"/>
      <c r="HZJ76" s="409"/>
      <c r="HZK76" s="410"/>
      <c r="HZL76" s="411"/>
      <c r="HZM76" s="412"/>
      <c r="HZN76" s="406"/>
      <c r="HZO76" s="407"/>
      <c r="HZP76" s="408"/>
      <c r="HZQ76" s="409"/>
      <c r="HZR76" s="410"/>
      <c r="HZS76" s="411"/>
      <c r="HZT76" s="412"/>
      <c r="HZU76" s="406"/>
      <c r="HZV76" s="407"/>
      <c r="HZW76" s="408"/>
      <c r="HZX76" s="409"/>
      <c r="HZY76" s="410"/>
      <c r="HZZ76" s="411"/>
      <c r="IAA76" s="412"/>
      <c r="IAB76" s="406"/>
      <c r="IAC76" s="407"/>
      <c r="IAD76" s="408"/>
      <c r="IAE76" s="409"/>
      <c r="IAF76" s="410"/>
      <c r="IAG76" s="411"/>
      <c r="IAH76" s="412"/>
      <c r="IAI76" s="406"/>
      <c r="IAJ76" s="407"/>
      <c r="IAK76" s="408"/>
      <c r="IAL76" s="409"/>
      <c r="IAM76" s="410"/>
      <c r="IAN76" s="411"/>
      <c r="IAO76" s="412"/>
      <c r="IAP76" s="406"/>
      <c r="IAQ76" s="407"/>
      <c r="IAR76" s="408"/>
      <c r="IAS76" s="409"/>
      <c r="IAT76" s="410"/>
      <c r="IAU76" s="411"/>
      <c r="IAV76" s="412"/>
      <c r="IAW76" s="406"/>
      <c r="IAX76" s="407"/>
      <c r="IAY76" s="408"/>
      <c r="IAZ76" s="409"/>
      <c r="IBA76" s="410"/>
      <c r="IBB76" s="411"/>
      <c r="IBC76" s="412"/>
      <c r="IBD76" s="406"/>
      <c r="IBE76" s="407"/>
      <c r="IBF76" s="408"/>
      <c r="IBG76" s="409"/>
      <c r="IBH76" s="410"/>
      <c r="IBI76" s="411"/>
      <c r="IBJ76" s="412"/>
      <c r="IBK76" s="406"/>
      <c r="IBL76" s="407"/>
      <c r="IBM76" s="408"/>
      <c r="IBN76" s="409"/>
      <c r="IBO76" s="410"/>
      <c r="IBP76" s="411"/>
      <c r="IBQ76" s="412"/>
      <c r="IBR76" s="406"/>
      <c r="IBS76" s="407"/>
      <c r="IBT76" s="408"/>
      <c r="IBU76" s="409"/>
      <c r="IBV76" s="410"/>
      <c r="IBW76" s="411"/>
      <c r="IBX76" s="412"/>
      <c r="IBY76" s="406"/>
      <c r="IBZ76" s="407"/>
      <c r="ICA76" s="408"/>
      <c r="ICB76" s="409"/>
      <c r="ICC76" s="410"/>
      <c r="ICD76" s="411"/>
      <c r="ICE76" s="412"/>
      <c r="ICF76" s="406"/>
      <c r="ICG76" s="407"/>
      <c r="ICH76" s="408"/>
      <c r="ICI76" s="409"/>
      <c r="ICJ76" s="410"/>
      <c r="ICK76" s="411"/>
      <c r="ICL76" s="412"/>
      <c r="ICM76" s="406"/>
      <c r="ICN76" s="407"/>
      <c r="ICO76" s="408"/>
      <c r="ICP76" s="409"/>
      <c r="ICQ76" s="410"/>
      <c r="ICR76" s="411"/>
      <c r="ICS76" s="412"/>
      <c r="ICT76" s="406"/>
      <c r="ICU76" s="407"/>
      <c r="ICV76" s="408"/>
      <c r="ICW76" s="409"/>
      <c r="ICX76" s="410"/>
      <c r="ICY76" s="411"/>
      <c r="ICZ76" s="412"/>
      <c r="IDA76" s="406"/>
      <c r="IDB76" s="407"/>
      <c r="IDC76" s="408"/>
      <c r="IDD76" s="409"/>
      <c r="IDE76" s="410"/>
      <c r="IDF76" s="411"/>
      <c r="IDG76" s="412"/>
      <c r="IDH76" s="406"/>
      <c r="IDI76" s="407"/>
      <c r="IDJ76" s="408"/>
      <c r="IDK76" s="409"/>
      <c r="IDL76" s="410"/>
      <c r="IDM76" s="411"/>
      <c r="IDN76" s="412"/>
      <c r="IDO76" s="406"/>
      <c r="IDP76" s="407"/>
      <c r="IDQ76" s="408"/>
      <c r="IDR76" s="409"/>
      <c r="IDS76" s="410"/>
      <c r="IDT76" s="411"/>
      <c r="IDU76" s="412"/>
      <c r="IDV76" s="406"/>
      <c r="IDW76" s="407"/>
      <c r="IDX76" s="408"/>
      <c r="IDY76" s="409"/>
      <c r="IDZ76" s="410"/>
      <c r="IEA76" s="411"/>
      <c r="IEB76" s="412"/>
      <c r="IEC76" s="406"/>
      <c r="IED76" s="407"/>
      <c r="IEE76" s="408"/>
      <c r="IEF76" s="409"/>
      <c r="IEG76" s="410"/>
      <c r="IEH76" s="411"/>
      <c r="IEI76" s="412"/>
      <c r="IEJ76" s="406"/>
      <c r="IEK76" s="407"/>
      <c r="IEL76" s="408"/>
      <c r="IEM76" s="409"/>
      <c r="IEN76" s="410"/>
      <c r="IEO76" s="411"/>
      <c r="IEP76" s="412"/>
      <c r="IEQ76" s="406"/>
      <c r="IER76" s="407"/>
      <c r="IES76" s="408"/>
      <c r="IET76" s="409"/>
      <c r="IEU76" s="410"/>
      <c r="IEV76" s="411"/>
      <c r="IEW76" s="412"/>
      <c r="IEX76" s="406"/>
      <c r="IEY76" s="407"/>
      <c r="IEZ76" s="408"/>
      <c r="IFA76" s="409"/>
      <c r="IFB76" s="410"/>
      <c r="IFC76" s="411"/>
      <c r="IFD76" s="412"/>
      <c r="IFE76" s="406"/>
      <c r="IFF76" s="407"/>
      <c r="IFG76" s="408"/>
      <c r="IFH76" s="409"/>
      <c r="IFI76" s="410"/>
      <c r="IFJ76" s="411"/>
      <c r="IFK76" s="412"/>
      <c r="IFL76" s="406"/>
      <c r="IFM76" s="407"/>
      <c r="IFN76" s="408"/>
      <c r="IFO76" s="409"/>
      <c r="IFP76" s="410"/>
      <c r="IFQ76" s="411"/>
      <c r="IFR76" s="412"/>
      <c r="IFS76" s="406"/>
      <c r="IFT76" s="407"/>
      <c r="IFU76" s="408"/>
      <c r="IFV76" s="409"/>
      <c r="IFW76" s="410"/>
      <c r="IFX76" s="411"/>
      <c r="IFY76" s="412"/>
      <c r="IFZ76" s="406"/>
      <c r="IGA76" s="407"/>
      <c r="IGB76" s="408"/>
      <c r="IGC76" s="409"/>
      <c r="IGD76" s="410"/>
      <c r="IGE76" s="411"/>
      <c r="IGF76" s="412"/>
      <c r="IGG76" s="406"/>
      <c r="IGH76" s="407"/>
      <c r="IGI76" s="408"/>
      <c r="IGJ76" s="409"/>
      <c r="IGK76" s="410"/>
      <c r="IGL76" s="411"/>
      <c r="IGM76" s="412"/>
      <c r="IGN76" s="406"/>
      <c r="IGO76" s="407"/>
      <c r="IGP76" s="408"/>
      <c r="IGQ76" s="409"/>
      <c r="IGR76" s="410"/>
      <c r="IGS76" s="411"/>
      <c r="IGT76" s="412"/>
      <c r="IGU76" s="406"/>
      <c r="IGV76" s="407"/>
      <c r="IGW76" s="408"/>
      <c r="IGX76" s="409"/>
      <c r="IGY76" s="410"/>
      <c r="IGZ76" s="411"/>
      <c r="IHA76" s="412"/>
      <c r="IHB76" s="406"/>
      <c r="IHC76" s="407"/>
      <c r="IHD76" s="408"/>
      <c r="IHE76" s="409"/>
      <c r="IHF76" s="410"/>
      <c r="IHG76" s="411"/>
      <c r="IHH76" s="412"/>
      <c r="IHI76" s="406"/>
      <c r="IHJ76" s="407"/>
      <c r="IHK76" s="408"/>
      <c r="IHL76" s="409"/>
      <c r="IHM76" s="410"/>
      <c r="IHN76" s="411"/>
      <c r="IHO76" s="412"/>
      <c r="IHP76" s="406"/>
      <c r="IHQ76" s="407"/>
      <c r="IHR76" s="408"/>
      <c r="IHS76" s="409"/>
      <c r="IHT76" s="410"/>
      <c r="IHU76" s="411"/>
      <c r="IHV76" s="412"/>
      <c r="IHW76" s="406"/>
      <c r="IHX76" s="407"/>
      <c r="IHY76" s="408"/>
      <c r="IHZ76" s="409"/>
      <c r="IIA76" s="410"/>
      <c r="IIB76" s="411"/>
      <c r="IIC76" s="412"/>
      <c r="IID76" s="406"/>
      <c r="IIE76" s="407"/>
      <c r="IIF76" s="408"/>
      <c r="IIG76" s="409"/>
      <c r="IIH76" s="410"/>
      <c r="III76" s="411"/>
      <c r="IIJ76" s="412"/>
      <c r="IIK76" s="406"/>
      <c r="IIL76" s="407"/>
      <c r="IIM76" s="408"/>
      <c r="IIN76" s="409"/>
      <c r="IIO76" s="410"/>
      <c r="IIP76" s="411"/>
      <c r="IIQ76" s="412"/>
      <c r="IIR76" s="406"/>
      <c r="IIS76" s="407"/>
      <c r="IIT76" s="408"/>
      <c r="IIU76" s="409"/>
      <c r="IIV76" s="410"/>
      <c r="IIW76" s="411"/>
      <c r="IIX76" s="412"/>
      <c r="IIY76" s="406"/>
      <c r="IIZ76" s="407"/>
      <c r="IJA76" s="408"/>
      <c r="IJB76" s="409"/>
      <c r="IJC76" s="410"/>
      <c r="IJD76" s="411"/>
      <c r="IJE76" s="412"/>
      <c r="IJF76" s="406"/>
      <c r="IJG76" s="407"/>
      <c r="IJH76" s="408"/>
      <c r="IJI76" s="409"/>
      <c r="IJJ76" s="410"/>
      <c r="IJK76" s="411"/>
      <c r="IJL76" s="412"/>
      <c r="IJM76" s="406"/>
      <c r="IJN76" s="407"/>
      <c r="IJO76" s="408"/>
      <c r="IJP76" s="409"/>
      <c r="IJQ76" s="410"/>
      <c r="IJR76" s="411"/>
      <c r="IJS76" s="412"/>
      <c r="IJT76" s="406"/>
      <c r="IJU76" s="407"/>
      <c r="IJV76" s="408"/>
      <c r="IJW76" s="409"/>
      <c r="IJX76" s="410"/>
      <c r="IJY76" s="411"/>
      <c r="IJZ76" s="412"/>
      <c r="IKA76" s="406"/>
      <c r="IKB76" s="407"/>
      <c r="IKC76" s="408"/>
      <c r="IKD76" s="409"/>
      <c r="IKE76" s="410"/>
      <c r="IKF76" s="411"/>
      <c r="IKG76" s="412"/>
      <c r="IKH76" s="406"/>
      <c r="IKI76" s="407"/>
      <c r="IKJ76" s="408"/>
      <c r="IKK76" s="409"/>
      <c r="IKL76" s="410"/>
      <c r="IKM76" s="411"/>
      <c r="IKN76" s="412"/>
      <c r="IKO76" s="406"/>
      <c r="IKP76" s="407"/>
      <c r="IKQ76" s="408"/>
      <c r="IKR76" s="409"/>
      <c r="IKS76" s="410"/>
      <c r="IKT76" s="411"/>
      <c r="IKU76" s="412"/>
      <c r="IKV76" s="406"/>
      <c r="IKW76" s="407"/>
      <c r="IKX76" s="408"/>
      <c r="IKY76" s="409"/>
      <c r="IKZ76" s="410"/>
      <c r="ILA76" s="411"/>
      <c r="ILB76" s="412"/>
      <c r="ILC76" s="406"/>
      <c r="ILD76" s="407"/>
      <c r="ILE76" s="408"/>
      <c r="ILF76" s="409"/>
      <c r="ILG76" s="410"/>
      <c r="ILH76" s="411"/>
      <c r="ILI76" s="412"/>
      <c r="ILJ76" s="406"/>
      <c r="ILK76" s="407"/>
      <c r="ILL76" s="408"/>
      <c r="ILM76" s="409"/>
      <c r="ILN76" s="410"/>
      <c r="ILO76" s="411"/>
      <c r="ILP76" s="412"/>
      <c r="ILQ76" s="406"/>
      <c r="ILR76" s="407"/>
      <c r="ILS76" s="408"/>
      <c r="ILT76" s="409"/>
      <c r="ILU76" s="410"/>
      <c r="ILV76" s="411"/>
      <c r="ILW76" s="412"/>
      <c r="ILX76" s="406"/>
      <c r="ILY76" s="407"/>
      <c r="ILZ76" s="408"/>
      <c r="IMA76" s="409"/>
      <c r="IMB76" s="410"/>
      <c r="IMC76" s="411"/>
      <c r="IMD76" s="412"/>
      <c r="IME76" s="406"/>
      <c r="IMF76" s="407"/>
      <c r="IMG76" s="408"/>
      <c r="IMH76" s="409"/>
      <c r="IMI76" s="410"/>
      <c r="IMJ76" s="411"/>
      <c r="IMK76" s="412"/>
      <c r="IML76" s="406"/>
      <c r="IMM76" s="407"/>
      <c r="IMN76" s="408"/>
      <c r="IMO76" s="409"/>
      <c r="IMP76" s="410"/>
      <c r="IMQ76" s="411"/>
      <c r="IMR76" s="412"/>
      <c r="IMS76" s="406"/>
      <c r="IMT76" s="407"/>
      <c r="IMU76" s="408"/>
      <c r="IMV76" s="409"/>
      <c r="IMW76" s="410"/>
      <c r="IMX76" s="411"/>
      <c r="IMY76" s="412"/>
      <c r="IMZ76" s="406"/>
      <c r="INA76" s="407"/>
      <c r="INB76" s="408"/>
      <c r="INC76" s="409"/>
      <c r="IND76" s="410"/>
      <c r="INE76" s="411"/>
      <c r="INF76" s="412"/>
      <c r="ING76" s="406"/>
      <c r="INH76" s="407"/>
      <c r="INI76" s="408"/>
      <c r="INJ76" s="409"/>
      <c r="INK76" s="410"/>
      <c r="INL76" s="411"/>
      <c r="INM76" s="412"/>
      <c r="INN76" s="406"/>
      <c r="INO76" s="407"/>
      <c r="INP76" s="408"/>
      <c r="INQ76" s="409"/>
      <c r="INR76" s="410"/>
      <c r="INS76" s="411"/>
      <c r="INT76" s="412"/>
      <c r="INU76" s="406"/>
      <c r="INV76" s="407"/>
      <c r="INW76" s="408"/>
      <c r="INX76" s="409"/>
      <c r="INY76" s="410"/>
      <c r="INZ76" s="411"/>
      <c r="IOA76" s="412"/>
      <c r="IOB76" s="406"/>
      <c r="IOC76" s="407"/>
      <c r="IOD76" s="408"/>
      <c r="IOE76" s="409"/>
      <c r="IOF76" s="410"/>
      <c r="IOG76" s="411"/>
      <c r="IOH76" s="412"/>
      <c r="IOI76" s="406"/>
      <c r="IOJ76" s="407"/>
      <c r="IOK76" s="408"/>
      <c r="IOL76" s="409"/>
      <c r="IOM76" s="410"/>
      <c r="ION76" s="411"/>
      <c r="IOO76" s="412"/>
      <c r="IOP76" s="406"/>
      <c r="IOQ76" s="407"/>
      <c r="IOR76" s="408"/>
      <c r="IOS76" s="409"/>
      <c r="IOT76" s="410"/>
      <c r="IOU76" s="411"/>
      <c r="IOV76" s="412"/>
      <c r="IOW76" s="406"/>
      <c r="IOX76" s="407"/>
      <c r="IOY76" s="408"/>
      <c r="IOZ76" s="409"/>
      <c r="IPA76" s="410"/>
      <c r="IPB76" s="411"/>
      <c r="IPC76" s="412"/>
      <c r="IPD76" s="406"/>
      <c r="IPE76" s="407"/>
      <c r="IPF76" s="408"/>
      <c r="IPG76" s="409"/>
      <c r="IPH76" s="410"/>
      <c r="IPI76" s="411"/>
      <c r="IPJ76" s="412"/>
      <c r="IPK76" s="406"/>
      <c r="IPL76" s="407"/>
      <c r="IPM76" s="408"/>
      <c r="IPN76" s="409"/>
      <c r="IPO76" s="410"/>
      <c r="IPP76" s="411"/>
      <c r="IPQ76" s="412"/>
      <c r="IPR76" s="406"/>
      <c r="IPS76" s="407"/>
      <c r="IPT76" s="408"/>
      <c r="IPU76" s="409"/>
      <c r="IPV76" s="410"/>
      <c r="IPW76" s="411"/>
      <c r="IPX76" s="412"/>
      <c r="IPY76" s="406"/>
      <c r="IPZ76" s="407"/>
      <c r="IQA76" s="408"/>
      <c r="IQB76" s="409"/>
      <c r="IQC76" s="410"/>
      <c r="IQD76" s="411"/>
      <c r="IQE76" s="412"/>
      <c r="IQF76" s="406"/>
      <c r="IQG76" s="407"/>
      <c r="IQH76" s="408"/>
      <c r="IQI76" s="409"/>
      <c r="IQJ76" s="410"/>
      <c r="IQK76" s="411"/>
      <c r="IQL76" s="412"/>
      <c r="IQM76" s="406"/>
      <c r="IQN76" s="407"/>
      <c r="IQO76" s="408"/>
      <c r="IQP76" s="409"/>
      <c r="IQQ76" s="410"/>
      <c r="IQR76" s="411"/>
      <c r="IQS76" s="412"/>
      <c r="IQT76" s="406"/>
      <c r="IQU76" s="407"/>
      <c r="IQV76" s="408"/>
      <c r="IQW76" s="409"/>
      <c r="IQX76" s="410"/>
      <c r="IQY76" s="411"/>
      <c r="IQZ76" s="412"/>
      <c r="IRA76" s="406"/>
      <c r="IRB76" s="407"/>
      <c r="IRC76" s="408"/>
      <c r="IRD76" s="409"/>
      <c r="IRE76" s="410"/>
      <c r="IRF76" s="411"/>
      <c r="IRG76" s="412"/>
      <c r="IRH76" s="406"/>
      <c r="IRI76" s="407"/>
      <c r="IRJ76" s="408"/>
      <c r="IRK76" s="409"/>
      <c r="IRL76" s="410"/>
      <c r="IRM76" s="411"/>
      <c r="IRN76" s="412"/>
      <c r="IRO76" s="406"/>
      <c r="IRP76" s="407"/>
      <c r="IRQ76" s="408"/>
      <c r="IRR76" s="409"/>
      <c r="IRS76" s="410"/>
      <c r="IRT76" s="411"/>
      <c r="IRU76" s="412"/>
      <c r="IRV76" s="406"/>
      <c r="IRW76" s="407"/>
      <c r="IRX76" s="408"/>
      <c r="IRY76" s="409"/>
      <c r="IRZ76" s="410"/>
      <c r="ISA76" s="411"/>
      <c r="ISB76" s="412"/>
      <c r="ISC76" s="406"/>
      <c r="ISD76" s="407"/>
      <c r="ISE76" s="408"/>
      <c r="ISF76" s="409"/>
      <c r="ISG76" s="410"/>
      <c r="ISH76" s="411"/>
      <c r="ISI76" s="412"/>
      <c r="ISJ76" s="406"/>
      <c r="ISK76" s="407"/>
      <c r="ISL76" s="408"/>
      <c r="ISM76" s="409"/>
      <c r="ISN76" s="410"/>
      <c r="ISO76" s="411"/>
      <c r="ISP76" s="412"/>
      <c r="ISQ76" s="406"/>
      <c r="ISR76" s="407"/>
      <c r="ISS76" s="408"/>
      <c r="IST76" s="409"/>
      <c r="ISU76" s="410"/>
      <c r="ISV76" s="411"/>
      <c r="ISW76" s="412"/>
      <c r="ISX76" s="406"/>
      <c r="ISY76" s="407"/>
      <c r="ISZ76" s="408"/>
      <c r="ITA76" s="409"/>
      <c r="ITB76" s="410"/>
      <c r="ITC76" s="411"/>
      <c r="ITD76" s="412"/>
      <c r="ITE76" s="406"/>
      <c r="ITF76" s="407"/>
      <c r="ITG76" s="408"/>
      <c r="ITH76" s="409"/>
      <c r="ITI76" s="410"/>
      <c r="ITJ76" s="411"/>
      <c r="ITK76" s="412"/>
      <c r="ITL76" s="406"/>
      <c r="ITM76" s="407"/>
      <c r="ITN76" s="408"/>
      <c r="ITO76" s="409"/>
      <c r="ITP76" s="410"/>
      <c r="ITQ76" s="411"/>
      <c r="ITR76" s="412"/>
      <c r="ITS76" s="406"/>
      <c r="ITT76" s="407"/>
      <c r="ITU76" s="408"/>
      <c r="ITV76" s="409"/>
      <c r="ITW76" s="410"/>
      <c r="ITX76" s="411"/>
      <c r="ITY76" s="412"/>
      <c r="ITZ76" s="406"/>
      <c r="IUA76" s="407"/>
      <c r="IUB76" s="408"/>
      <c r="IUC76" s="409"/>
      <c r="IUD76" s="410"/>
      <c r="IUE76" s="411"/>
      <c r="IUF76" s="412"/>
      <c r="IUG76" s="406"/>
      <c r="IUH76" s="407"/>
      <c r="IUI76" s="408"/>
      <c r="IUJ76" s="409"/>
      <c r="IUK76" s="410"/>
      <c r="IUL76" s="411"/>
      <c r="IUM76" s="412"/>
      <c r="IUN76" s="406"/>
      <c r="IUO76" s="407"/>
      <c r="IUP76" s="408"/>
      <c r="IUQ76" s="409"/>
      <c r="IUR76" s="410"/>
      <c r="IUS76" s="411"/>
      <c r="IUT76" s="412"/>
      <c r="IUU76" s="406"/>
      <c r="IUV76" s="407"/>
      <c r="IUW76" s="408"/>
      <c r="IUX76" s="409"/>
      <c r="IUY76" s="410"/>
      <c r="IUZ76" s="411"/>
      <c r="IVA76" s="412"/>
      <c r="IVB76" s="406"/>
      <c r="IVC76" s="407"/>
      <c r="IVD76" s="408"/>
      <c r="IVE76" s="409"/>
      <c r="IVF76" s="410"/>
      <c r="IVG76" s="411"/>
      <c r="IVH76" s="412"/>
      <c r="IVI76" s="406"/>
      <c r="IVJ76" s="407"/>
      <c r="IVK76" s="408"/>
      <c r="IVL76" s="409"/>
      <c r="IVM76" s="410"/>
      <c r="IVN76" s="411"/>
      <c r="IVO76" s="412"/>
      <c r="IVP76" s="406"/>
      <c r="IVQ76" s="407"/>
      <c r="IVR76" s="408"/>
      <c r="IVS76" s="409"/>
      <c r="IVT76" s="410"/>
      <c r="IVU76" s="411"/>
      <c r="IVV76" s="412"/>
      <c r="IVW76" s="406"/>
      <c r="IVX76" s="407"/>
      <c r="IVY76" s="408"/>
      <c r="IVZ76" s="409"/>
      <c r="IWA76" s="410"/>
      <c r="IWB76" s="411"/>
      <c r="IWC76" s="412"/>
      <c r="IWD76" s="406"/>
      <c r="IWE76" s="407"/>
      <c r="IWF76" s="408"/>
      <c r="IWG76" s="409"/>
      <c r="IWH76" s="410"/>
      <c r="IWI76" s="411"/>
      <c r="IWJ76" s="412"/>
      <c r="IWK76" s="406"/>
      <c r="IWL76" s="407"/>
      <c r="IWM76" s="408"/>
      <c r="IWN76" s="409"/>
      <c r="IWO76" s="410"/>
      <c r="IWP76" s="411"/>
      <c r="IWQ76" s="412"/>
      <c r="IWR76" s="406"/>
      <c r="IWS76" s="407"/>
      <c r="IWT76" s="408"/>
      <c r="IWU76" s="409"/>
      <c r="IWV76" s="410"/>
      <c r="IWW76" s="411"/>
      <c r="IWX76" s="412"/>
      <c r="IWY76" s="406"/>
      <c r="IWZ76" s="407"/>
      <c r="IXA76" s="408"/>
      <c r="IXB76" s="409"/>
      <c r="IXC76" s="410"/>
      <c r="IXD76" s="411"/>
      <c r="IXE76" s="412"/>
      <c r="IXF76" s="406"/>
      <c r="IXG76" s="407"/>
      <c r="IXH76" s="408"/>
      <c r="IXI76" s="409"/>
      <c r="IXJ76" s="410"/>
      <c r="IXK76" s="411"/>
      <c r="IXL76" s="412"/>
      <c r="IXM76" s="406"/>
      <c r="IXN76" s="407"/>
      <c r="IXO76" s="408"/>
      <c r="IXP76" s="409"/>
      <c r="IXQ76" s="410"/>
      <c r="IXR76" s="411"/>
      <c r="IXS76" s="412"/>
      <c r="IXT76" s="406"/>
      <c r="IXU76" s="407"/>
      <c r="IXV76" s="408"/>
      <c r="IXW76" s="409"/>
      <c r="IXX76" s="410"/>
      <c r="IXY76" s="411"/>
      <c r="IXZ76" s="412"/>
      <c r="IYA76" s="406"/>
      <c r="IYB76" s="407"/>
      <c r="IYC76" s="408"/>
      <c r="IYD76" s="409"/>
      <c r="IYE76" s="410"/>
      <c r="IYF76" s="411"/>
      <c r="IYG76" s="412"/>
      <c r="IYH76" s="406"/>
      <c r="IYI76" s="407"/>
      <c r="IYJ76" s="408"/>
      <c r="IYK76" s="409"/>
      <c r="IYL76" s="410"/>
      <c r="IYM76" s="411"/>
      <c r="IYN76" s="412"/>
      <c r="IYO76" s="406"/>
      <c r="IYP76" s="407"/>
      <c r="IYQ76" s="408"/>
      <c r="IYR76" s="409"/>
      <c r="IYS76" s="410"/>
      <c r="IYT76" s="411"/>
      <c r="IYU76" s="412"/>
      <c r="IYV76" s="406"/>
      <c r="IYW76" s="407"/>
      <c r="IYX76" s="408"/>
      <c r="IYY76" s="409"/>
      <c r="IYZ76" s="410"/>
      <c r="IZA76" s="411"/>
      <c r="IZB76" s="412"/>
      <c r="IZC76" s="406"/>
      <c r="IZD76" s="407"/>
      <c r="IZE76" s="408"/>
      <c r="IZF76" s="409"/>
      <c r="IZG76" s="410"/>
      <c r="IZH76" s="411"/>
      <c r="IZI76" s="412"/>
      <c r="IZJ76" s="406"/>
      <c r="IZK76" s="407"/>
      <c r="IZL76" s="408"/>
      <c r="IZM76" s="409"/>
      <c r="IZN76" s="410"/>
      <c r="IZO76" s="411"/>
      <c r="IZP76" s="412"/>
      <c r="IZQ76" s="406"/>
      <c r="IZR76" s="407"/>
      <c r="IZS76" s="408"/>
      <c r="IZT76" s="409"/>
      <c r="IZU76" s="410"/>
      <c r="IZV76" s="411"/>
      <c r="IZW76" s="412"/>
      <c r="IZX76" s="406"/>
      <c r="IZY76" s="407"/>
      <c r="IZZ76" s="408"/>
      <c r="JAA76" s="409"/>
      <c r="JAB76" s="410"/>
      <c r="JAC76" s="411"/>
      <c r="JAD76" s="412"/>
      <c r="JAE76" s="406"/>
      <c r="JAF76" s="407"/>
      <c r="JAG76" s="408"/>
      <c r="JAH76" s="409"/>
      <c r="JAI76" s="410"/>
      <c r="JAJ76" s="411"/>
      <c r="JAK76" s="412"/>
      <c r="JAL76" s="406"/>
      <c r="JAM76" s="407"/>
      <c r="JAN76" s="408"/>
      <c r="JAO76" s="409"/>
      <c r="JAP76" s="410"/>
      <c r="JAQ76" s="411"/>
      <c r="JAR76" s="412"/>
      <c r="JAS76" s="406"/>
      <c r="JAT76" s="407"/>
      <c r="JAU76" s="408"/>
      <c r="JAV76" s="409"/>
      <c r="JAW76" s="410"/>
      <c r="JAX76" s="411"/>
      <c r="JAY76" s="412"/>
      <c r="JAZ76" s="406"/>
      <c r="JBA76" s="407"/>
      <c r="JBB76" s="408"/>
      <c r="JBC76" s="409"/>
      <c r="JBD76" s="410"/>
      <c r="JBE76" s="411"/>
      <c r="JBF76" s="412"/>
      <c r="JBG76" s="406"/>
      <c r="JBH76" s="407"/>
      <c r="JBI76" s="408"/>
      <c r="JBJ76" s="409"/>
      <c r="JBK76" s="410"/>
      <c r="JBL76" s="411"/>
      <c r="JBM76" s="412"/>
      <c r="JBN76" s="406"/>
      <c r="JBO76" s="407"/>
      <c r="JBP76" s="408"/>
      <c r="JBQ76" s="409"/>
      <c r="JBR76" s="410"/>
      <c r="JBS76" s="411"/>
      <c r="JBT76" s="412"/>
      <c r="JBU76" s="406"/>
      <c r="JBV76" s="407"/>
      <c r="JBW76" s="408"/>
      <c r="JBX76" s="409"/>
      <c r="JBY76" s="410"/>
      <c r="JBZ76" s="411"/>
      <c r="JCA76" s="412"/>
      <c r="JCB76" s="406"/>
      <c r="JCC76" s="407"/>
      <c r="JCD76" s="408"/>
      <c r="JCE76" s="409"/>
      <c r="JCF76" s="410"/>
      <c r="JCG76" s="411"/>
      <c r="JCH76" s="412"/>
      <c r="JCI76" s="406"/>
      <c r="JCJ76" s="407"/>
      <c r="JCK76" s="408"/>
      <c r="JCL76" s="409"/>
      <c r="JCM76" s="410"/>
      <c r="JCN76" s="411"/>
      <c r="JCO76" s="412"/>
      <c r="JCP76" s="406"/>
      <c r="JCQ76" s="407"/>
      <c r="JCR76" s="408"/>
      <c r="JCS76" s="409"/>
      <c r="JCT76" s="410"/>
      <c r="JCU76" s="411"/>
      <c r="JCV76" s="412"/>
      <c r="JCW76" s="406"/>
      <c r="JCX76" s="407"/>
      <c r="JCY76" s="408"/>
      <c r="JCZ76" s="409"/>
      <c r="JDA76" s="410"/>
      <c r="JDB76" s="411"/>
      <c r="JDC76" s="412"/>
      <c r="JDD76" s="406"/>
      <c r="JDE76" s="407"/>
      <c r="JDF76" s="408"/>
      <c r="JDG76" s="409"/>
      <c r="JDH76" s="410"/>
      <c r="JDI76" s="411"/>
      <c r="JDJ76" s="412"/>
      <c r="JDK76" s="406"/>
      <c r="JDL76" s="407"/>
      <c r="JDM76" s="408"/>
      <c r="JDN76" s="409"/>
      <c r="JDO76" s="410"/>
      <c r="JDP76" s="411"/>
      <c r="JDQ76" s="412"/>
      <c r="JDR76" s="406"/>
      <c r="JDS76" s="407"/>
      <c r="JDT76" s="408"/>
      <c r="JDU76" s="409"/>
      <c r="JDV76" s="410"/>
      <c r="JDW76" s="411"/>
      <c r="JDX76" s="412"/>
      <c r="JDY76" s="406"/>
      <c r="JDZ76" s="407"/>
      <c r="JEA76" s="408"/>
      <c r="JEB76" s="409"/>
      <c r="JEC76" s="410"/>
      <c r="JED76" s="411"/>
      <c r="JEE76" s="412"/>
      <c r="JEF76" s="406"/>
      <c r="JEG76" s="407"/>
      <c r="JEH76" s="408"/>
      <c r="JEI76" s="409"/>
      <c r="JEJ76" s="410"/>
      <c r="JEK76" s="411"/>
      <c r="JEL76" s="412"/>
      <c r="JEM76" s="406"/>
      <c r="JEN76" s="407"/>
      <c r="JEO76" s="408"/>
      <c r="JEP76" s="409"/>
      <c r="JEQ76" s="410"/>
      <c r="JER76" s="411"/>
      <c r="JES76" s="412"/>
      <c r="JET76" s="406"/>
      <c r="JEU76" s="407"/>
      <c r="JEV76" s="408"/>
      <c r="JEW76" s="409"/>
      <c r="JEX76" s="410"/>
      <c r="JEY76" s="411"/>
      <c r="JEZ76" s="412"/>
      <c r="JFA76" s="406"/>
      <c r="JFB76" s="407"/>
      <c r="JFC76" s="408"/>
      <c r="JFD76" s="409"/>
      <c r="JFE76" s="410"/>
      <c r="JFF76" s="411"/>
      <c r="JFG76" s="412"/>
      <c r="JFH76" s="406"/>
      <c r="JFI76" s="407"/>
      <c r="JFJ76" s="408"/>
      <c r="JFK76" s="409"/>
      <c r="JFL76" s="410"/>
      <c r="JFM76" s="411"/>
      <c r="JFN76" s="412"/>
      <c r="JFO76" s="406"/>
      <c r="JFP76" s="407"/>
      <c r="JFQ76" s="408"/>
      <c r="JFR76" s="409"/>
      <c r="JFS76" s="410"/>
      <c r="JFT76" s="411"/>
      <c r="JFU76" s="412"/>
      <c r="JFV76" s="406"/>
      <c r="JFW76" s="407"/>
      <c r="JFX76" s="408"/>
      <c r="JFY76" s="409"/>
      <c r="JFZ76" s="410"/>
      <c r="JGA76" s="411"/>
      <c r="JGB76" s="412"/>
      <c r="JGC76" s="406"/>
      <c r="JGD76" s="407"/>
      <c r="JGE76" s="408"/>
      <c r="JGF76" s="409"/>
      <c r="JGG76" s="410"/>
      <c r="JGH76" s="411"/>
      <c r="JGI76" s="412"/>
      <c r="JGJ76" s="406"/>
      <c r="JGK76" s="407"/>
      <c r="JGL76" s="408"/>
      <c r="JGM76" s="409"/>
      <c r="JGN76" s="410"/>
      <c r="JGO76" s="411"/>
      <c r="JGP76" s="412"/>
      <c r="JGQ76" s="406"/>
      <c r="JGR76" s="407"/>
      <c r="JGS76" s="408"/>
      <c r="JGT76" s="409"/>
      <c r="JGU76" s="410"/>
      <c r="JGV76" s="411"/>
      <c r="JGW76" s="412"/>
      <c r="JGX76" s="406"/>
      <c r="JGY76" s="407"/>
      <c r="JGZ76" s="408"/>
      <c r="JHA76" s="409"/>
      <c r="JHB76" s="410"/>
      <c r="JHC76" s="411"/>
      <c r="JHD76" s="412"/>
      <c r="JHE76" s="406"/>
      <c r="JHF76" s="407"/>
      <c r="JHG76" s="408"/>
      <c r="JHH76" s="409"/>
      <c r="JHI76" s="410"/>
      <c r="JHJ76" s="411"/>
      <c r="JHK76" s="412"/>
      <c r="JHL76" s="406"/>
      <c r="JHM76" s="407"/>
      <c r="JHN76" s="408"/>
      <c r="JHO76" s="409"/>
      <c r="JHP76" s="410"/>
      <c r="JHQ76" s="411"/>
      <c r="JHR76" s="412"/>
      <c r="JHS76" s="406"/>
      <c r="JHT76" s="407"/>
      <c r="JHU76" s="408"/>
      <c r="JHV76" s="409"/>
      <c r="JHW76" s="410"/>
      <c r="JHX76" s="411"/>
      <c r="JHY76" s="412"/>
      <c r="JHZ76" s="406"/>
      <c r="JIA76" s="407"/>
      <c r="JIB76" s="408"/>
      <c r="JIC76" s="409"/>
      <c r="JID76" s="410"/>
      <c r="JIE76" s="411"/>
      <c r="JIF76" s="412"/>
      <c r="JIG76" s="406"/>
      <c r="JIH76" s="407"/>
      <c r="JII76" s="408"/>
      <c r="JIJ76" s="409"/>
      <c r="JIK76" s="410"/>
      <c r="JIL76" s="411"/>
      <c r="JIM76" s="412"/>
      <c r="JIN76" s="406"/>
      <c r="JIO76" s="407"/>
      <c r="JIP76" s="408"/>
      <c r="JIQ76" s="409"/>
      <c r="JIR76" s="410"/>
      <c r="JIS76" s="411"/>
      <c r="JIT76" s="412"/>
      <c r="JIU76" s="406"/>
      <c r="JIV76" s="407"/>
      <c r="JIW76" s="408"/>
      <c r="JIX76" s="409"/>
      <c r="JIY76" s="410"/>
      <c r="JIZ76" s="411"/>
      <c r="JJA76" s="412"/>
      <c r="JJB76" s="406"/>
      <c r="JJC76" s="407"/>
      <c r="JJD76" s="408"/>
      <c r="JJE76" s="409"/>
      <c r="JJF76" s="410"/>
      <c r="JJG76" s="411"/>
      <c r="JJH76" s="412"/>
      <c r="JJI76" s="406"/>
      <c r="JJJ76" s="407"/>
      <c r="JJK76" s="408"/>
      <c r="JJL76" s="409"/>
      <c r="JJM76" s="410"/>
      <c r="JJN76" s="411"/>
      <c r="JJO76" s="412"/>
      <c r="JJP76" s="406"/>
      <c r="JJQ76" s="407"/>
      <c r="JJR76" s="408"/>
      <c r="JJS76" s="409"/>
      <c r="JJT76" s="410"/>
      <c r="JJU76" s="411"/>
      <c r="JJV76" s="412"/>
      <c r="JJW76" s="406"/>
      <c r="JJX76" s="407"/>
      <c r="JJY76" s="408"/>
      <c r="JJZ76" s="409"/>
      <c r="JKA76" s="410"/>
      <c r="JKB76" s="411"/>
      <c r="JKC76" s="412"/>
      <c r="JKD76" s="406"/>
      <c r="JKE76" s="407"/>
      <c r="JKF76" s="408"/>
      <c r="JKG76" s="409"/>
      <c r="JKH76" s="410"/>
      <c r="JKI76" s="411"/>
      <c r="JKJ76" s="412"/>
      <c r="JKK76" s="406"/>
      <c r="JKL76" s="407"/>
      <c r="JKM76" s="408"/>
      <c r="JKN76" s="409"/>
      <c r="JKO76" s="410"/>
      <c r="JKP76" s="411"/>
      <c r="JKQ76" s="412"/>
      <c r="JKR76" s="406"/>
      <c r="JKS76" s="407"/>
      <c r="JKT76" s="408"/>
      <c r="JKU76" s="409"/>
      <c r="JKV76" s="410"/>
      <c r="JKW76" s="411"/>
      <c r="JKX76" s="412"/>
      <c r="JKY76" s="406"/>
      <c r="JKZ76" s="407"/>
      <c r="JLA76" s="408"/>
      <c r="JLB76" s="409"/>
      <c r="JLC76" s="410"/>
      <c r="JLD76" s="411"/>
      <c r="JLE76" s="412"/>
      <c r="JLF76" s="406"/>
      <c r="JLG76" s="407"/>
      <c r="JLH76" s="408"/>
      <c r="JLI76" s="409"/>
      <c r="JLJ76" s="410"/>
      <c r="JLK76" s="411"/>
      <c r="JLL76" s="412"/>
      <c r="JLM76" s="406"/>
      <c r="JLN76" s="407"/>
      <c r="JLO76" s="408"/>
      <c r="JLP76" s="409"/>
      <c r="JLQ76" s="410"/>
      <c r="JLR76" s="411"/>
      <c r="JLS76" s="412"/>
      <c r="JLT76" s="406"/>
      <c r="JLU76" s="407"/>
      <c r="JLV76" s="408"/>
      <c r="JLW76" s="409"/>
      <c r="JLX76" s="410"/>
      <c r="JLY76" s="411"/>
      <c r="JLZ76" s="412"/>
      <c r="JMA76" s="406"/>
      <c r="JMB76" s="407"/>
      <c r="JMC76" s="408"/>
      <c r="JMD76" s="409"/>
      <c r="JME76" s="410"/>
      <c r="JMF76" s="411"/>
      <c r="JMG76" s="412"/>
      <c r="JMH76" s="406"/>
      <c r="JMI76" s="407"/>
      <c r="JMJ76" s="408"/>
      <c r="JMK76" s="409"/>
      <c r="JML76" s="410"/>
      <c r="JMM76" s="411"/>
      <c r="JMN76" s="412"/>
      <c r="JMO76" s="406"/>
      <c r="JMP76" s="407"/>
      <c r="JMQ76" s="408"/>
      <c r="JMR76" s="409"/>
      <c r="JMS76" s="410"/>
      <c r="JMT76" s="411"/>
      <c r="JMU76" s="412"/>
      <c r="JMV76" s="406"/>
      <c r="JMW76" s="407"/>
      <c r="JMX76" s="408"/>
      <c r="JMY76" s="409"/>
      <c r="JMZ76" s="410"/>
      <c r="JNA76" s="411"/>
      <c r="JNB76" s="412"/>
      <c r="JNC76" s="406"/>
      <c r="JND76" s="407"/>
      <c r="JNE76" s="408"/>
      <c r="JNF76" s="409"/>
      <c r="JNG76" s="410"/>
      <c r="JNH76" s="411"/>
      <c r="JNI76" s="412"/>
      <c r="JNJ76" s="406"/>
      <c r="JNK76" s="407"/>
      <c r="JNL76" s="408"/>
      <c r="JNM76" s="409"/>
      <c r="JNN76" s="410"/>
      <c r="JNO76" s="411"/>
      <c r="JNP76" s="412"/>
      <c r="JNQ76" s="406"/>
      <c r="JNR76" s="407"/>
      <c r="JNS76" s="408"/>
      <c r="JNT76" s="409"/>
      <c r="JNU76" s="410"/>
      <c r="JNV76" s="411"/>
      <c r="JNW76" s="412"/>
      <c r="JNX76" s="406"/>
      <c r="JNY76" s="407"/>
      <c r="JNZ76" s="408"/>
      <c r="JOA76" s="409"/>
      <c r="JOB76" s="410"/>
      <c r="JOC76" s="411"/>
      <c r="JOD76" s="412"/>
      <c r="JOE76" s="406"/>
      <c r="JOF76" s="407"/>
      <c r="JOG76" s="408"/>
      <c r="JOH76" s="409"/>
      <c r="JOI76" s="410"/>
      <c r="JOJ76" s="411"/>
      <c r="JOK76" s="412"/>
      <c r="JOL76" s="406"/>
      <c r="JOM76" s="407"/>
      <c r="JON76" s="408"/>
      <c r="JOO76" s="409"/>
      <c r="JOP76" s="410"/>
      <c r="JOQ76" s="411"/>
      <c r="JOR76" s="412"/>
      <c r="JOS76" s="406"/>
      <c r="JOT76" s="407"/>
      <c r="JOU76" s="408"/>
      <c r="JOV76" s="409"/>
      <c r="JOW76" s="410"/>
      <c r="JOX76" s="411"/>
      <c r="JOY76" s="412"/>
      <c r="JOZ76" s="406"/>
      <c r="JPA76" s="407"/>
      <c r="JPB76" s="408"/>
      <c r="JPC76" s="409"/>
      <c r="JPD76" s="410"/>
      <c r="JPE76" s="411"/>
      <c r="JPF76" s="412"/>
      <c r="JPG76" s="406"/>
      <c r="JPH76" s="407"/>
      <c r="JPI76" s="408"/>
      <c r="JPJ76" s="409"/>
      <c r="JPK76" s="410"/>
      <c r="JPL76" s="411"/>
      <c r="JPM76" s="412"/>
      <c r="JPN76" s="406"/>
      <c r="JPO76" s="407"/>
      <c r="JPP76" s="408"/>
      <c r="JPQ76" s="409"/>
      <c r="JPR76" s="410"/>
      <c r="JPS76" s="411"/>
      <c r="JPT76" s="412"/>
      <c r="JPU76" s="406"/>
      <c r="JPV76" s="407"/>
      <c r="JPW76" s="408"/>
      <c r="JPX76" s="409"/>
      <c r="JPY76" s="410"/>
      <c r="JPZ76" s="411"/>
      <c r="JQA76" s="412"/>
      <c r="JQB76" s="406"/>
      <c r="JQC76" s="407"/>
      <c r="JQD76" s="408"/>
      <c r="JQE76" s="409"/>
      <c r="JQF76" s="410"/>
      <c r="JQG76" s="411"/>
      <c r="JQH76" s="412"/>
      <c r="JQI76" s="406"/>
      <c r="JQJ76" s="407"/>
      <c r="JQK76" s="408"/>
      <c r="JQL76" s="409"/>
      <c r="JQM76" s="410"/>
      <c r="JQN76" s="411"/>
      <c r="JQO76" s="412"/>
      <c r="JQP76" s="406"/>
      <c r="JQQ76" s="407"/>
      <c r="JQR76" s="408"/>
      <c r="JQS76" s="409"/>
      <c r="JQT76" s="410"/>
      <c r="JQU76" s="411"/>
      <c r="JQV76" s="412"/>
      <c r="JQW76" s="406"/>
      <c r="JQX76" s="407"/>
      <c r="JQY76" s="408"/>
      <c r="JQZ76" s="409"/>
      <c r="JRA76" s="410"/>
      <c r="JRB76" s="411"/>
      <c r="JRC76" s="412"/>
      <c r="JRD76" s="406"/>
      <c r="JRE76" s="407"/>
      <c r="JRF76" s="408"/>
      <c r="JRG76" s="409"/>
      <c r="JRH76" s="410"/>
      <c r="JRI76" s="411"/>
      <c r="JRJ76" s="412"/>
      <c r="JRK76" s="406"/>
      <c r="JRL76" s="407"/>
      <c r="JRM76" s="408"/>
      <c r="JRN76" s="409"/>
      <c r="JRO76" s="410"/>
      <c r="JRP76" s="411"/>
      <c r="JRQ76" s="412"/>
      <c r="JRR76" s="406"/>
      <c r="JRS76" s="407"/>
      <c r="JRT76" s="408"/>
      <c r="JRU76" s="409"/>
      <c r="JRV76" s="410"/>
      <c r="JRW76" s="411"/>
      <c r="JRX76" s="412"/>
      <c r="JRY76" s="406"/>
      <c r="JRZ76" s="407"/>
      <c r="JSA76" s="408"/>
      <c r="JSB76" s="409"/>
      <c r="JSC76" s="410"/>
      <c r="JSD76" s="411"/>
      <c r="JSE76" s="412"/>
      <c r="JSF76" s="406"/>
      <c r="JSG76" s="407"/>
      <c r="JSH76" s="408"/>
      <c r="JSI76" s="409"/>
      <c r="JSJ76" s="410"/>
      <c r="JSK76" s="411"/>
      <c r="JSL76" s="412"/>
      <c r="JSM76" s="406"/>
      <c r="JSN76" s="407"/>
      <c r="JSO76" s="408"/>
      <c r="JSP76" s="409"/>
      <c r="JSQ76" s="410"/>
      <c r="JSR76" s="411"/>
      <c r="JSS76" s="412"/>
      <c r="JST76" s="406"/>
      <c r="JSU76" s="407"/>
      <c r="JSV76" s="408"/>
      <c r="JSW76" s="409"/>
      <c r="JSX76" s="410"/>
      <c r="JSY76" s="411"/>
      <c r="JSZ76" s="412"/>
      <c r="JTA76" s="406"/>
      <c r="JTB76" s="407"/>
      <c r="JTC76" s="408"/>
      <c r="JTD76" s="409"/>
      <c r="JTE76" s="410"/>
      <c r="JTF76" s="411"/>
      <c r="JTG76" s="412"/>
      <c r="JTH76" s="406"/>
      <c r="JTI76" s="407"/>
      <c r="JTJ76" s="408"/>
      <c r="JTK76" s="409"/>
      <c r="JTL76" s="410"/>
      <c r="JTM76" s="411"/>
      <c r="JTN76" s="412"/>
      <c r="JTO76" s="406"/>
      <c r="JTP76" s="407"/>
      <c r="JTQ76" s="408"/>
      <c r="JTR76" s="409"/>
      <c r="JTS76" s="410"/>
      <c r="JTT76" s="411"/>
      <c r="JTU76" s="412"/>
      <c r="JTV76" s="406"/>
      <c r="JTW76" s="407"/>
      <c r="JTX76" s="408"/>
      <c r="JTY76" s="409"/>
      <c r="JTZ76" s="410"/>
      <c r="JUA76" s="411"/>
      <c r="JUB76" s="412"/>
      <c r="JUC76" s="406"/>
      <c r="JUD76" s="407"/>
      <c r="JUE76" s="408"/>
      <c r="JUF76" s="409"/>
      <c r="JUG76" s="410"/>
      <c r="JUH76" s="411"/>
      <c r="JUI76" s="412"/>
      <c r="JUJ76" s="406"/>
      <c r="JUK76" s="407"/>
      <c r="JUL76" s="408"/>
      <c r="JUM76" s="409"/>
      <c r="JUN76" s="410"/>
      <c r="JUO76" s="411"/>
      <c r="JUP76" s="412"/>
      <c r="JUQ76" s="406"/>
      <c r="JUR76" s="407"/>
      <c r="JUS76" s="408"/>
      <c r="JUT76" s="409"/>
      <c r="JUU76" s="410"/>
      <c r="JUV76" s="411"/>
      <c r="JUW76" s="412"/>
      <c r="JUX76" s="406"/>
      <c r="JUY76" s="407"/>
      <c r="JUZ76" s="408"/>
      <c r="JVA76" s="409"/>
      <c r="JVB76" s="410"/>
      <c r="JVC76" s="411"/>
      <c r="JVD76" s="412"/>
      <c r="JVE76" s="406"/>
      <c r="JVF76" s="407"/>
      <c r="JVG76" s="408"/>
      <c r="JVH76" s="409"/>
      <c r="JVI76" s="410"/>
      <c r="JVJ76" s="411"/>
      <c r="JVK76" s="412"/>
      <c r="JVL76" s="406"/>
      <c r="JVM76" s="407"/>
      <c r="JVN76" s="408"/>
      <c r="JVO76" s="409"/>
      <c r="JVP76" s="410"/>
      <c r="JVQ76" s="411"/>
      <c r="JVR76" s="412"/>
      <c r="JVS76" s="406"/>
      <c r="JVT76" s="407"/>
      <c r="JVU76" s="408"/>
      <c r="JVV76" s="409"/>
      <c r="JVW76" s="410"/>
      <c r="JVX76" s="411"/>
      <c r="JVY76" s="412"/>
      <c r="JVZ76" s="406"/>
      <c r="JWA76" s="407"/>
      <c r="JWB76" s="408"/>
      <c r="JWC76" s="409"/>
      <c r="JWD76" s="410"/>
      <c r="JWE76" s="411"/>
      <c r="JWF76" s="412"/>
      <c r="JWG76" s="406"/>
      <c r="JWH76" s="407"/>
      <c r="JWI76" s="408"/>
      <c r="JWJ76" s="409"/>
      <c r="JWK76" s="410"/>
      <c r="JWL76" s="411"/>
      <c r="JWM76" s="412"/>
      <c r="JWN76" s="406"/>
      <c r="JWO76" s="407"/>
      <c r="JWP76" s="408"/>
      <c r="JWQ76" s="409"/>
      <c r="JWR76" s="410"/>
      <c r="JWS76" s="411"/>
      <c r="JWT76" s="412"/>
      <c r="JWU76" s="406"/>
      <c r="JWV76" s="407"/>
      <c r="JWW76" s="408"/>
      <c r="JWX76" s="409"/>
      <c r="JWY76" s="410"/>
      <c r="JWZ76" s="411"/>
      <c r="JXA76" s="412"/>
      <c r="JXB76" s="406"/>
      <c r="JXC76" s="407"/>
      <c r="JXD76" s="408"/>
      <c r="JXE76" s="409"/>
      <c r="JXF76" s="410"/>
      <c r="JXG76" s="411"/>
      <c r="JXH76" s="412"/>
      <c r="JXI76" s="406"/>
      <c r="JXJ76" s="407"/>
      <c r="JXK76" s="408"/>
      <c r="JXL76" s="409"/>
      <c r="JXM76" s="410"/>
      <c r="JXN76" s="411"/>
      <c r="JXO76" s="412"/>
      <c r="JXP76" s="406"/>
      <c r="JXQ76" s="407"/>
      <c r="JXR76" s="408"/>
      <c r="JXS76" s="409"/>
      <c r="JXT76" s="410"/>
      <c r="JXU76" s="411"/>
      <c r="JXV76" s="412"/>
      <c r="JXW76" s="406"/>
      <c r="JXX76" s="407"/>
      <c r="JXY76" s="408"/>
      <c r="JXZ76" s="409"/>
      <c r="JYA76" s="410"/>
      <c r="JYB76" s="411"/>
      <c r="JYC76" s="412"/>
      <c r="JYD76" s="406"/>
      <c r="JYE76" s="407"/>
      <c r="JYF76" s="408"/>
      <c r="JYG76" s="409"/>
      <c r="JYH76" s="410"/>
      <c r="JYI76" s="411"/>
      <c r="JYJ76" s="412"/>
      <c r="JYK76" s="406"/>
      <c r="JYL76" s="407"/>
      <c r="JYM76" s="408"/>
      <c r="JYN76" s="409"/>
      <c r="JYO76" s="410"/>
      <c r="JYP76" s="411"/>
      <c r="JYQ76" s="412"/>
      <c r="JYR76" s="406"/>
      <c r="JYS76" s="407"/>
      <c r="JYT76" s="408"/>
      <c r="JYU76" s="409"/>
      <c r="JYV76" s="410"/>
      <c r="JYW76" s="411"/>
      <c r="JYX76" s="412"/>
      <c r="JYY76" s="406"/>
      <c r="JYZ76" s="407"/>
      <c r="JZA76" s="408"/>
      <c r="JZB76" s="409"/>
      <c r="JZC76" s="410"/>
      <c r="JZD76" s="411"/>
      <c r="JZE76" s="412"/>
      <c r="JZF76" s="406"/>
      <c r="JZG76" s="407"/>
      <c r="JZH76" s="408"/>
      <c r="JZI76" s="409"/>
      <c r="JZJ76" s="410"/>
      <c r="JZK76" s="411"/>
      <c r="JZL76" s="412"/>
      <c r="JZM76" s="406"/>
      <c r="JZN76" s="407"/>
      <c r="JZO76" s="408"/>
      <c r="JZP76" s="409"/>
      <c r="JZQ76" s="410"/>
      <c r="JZR76" s="411"/>
      <c r="JZS76" s="412"/>
      <c r="JZT76" s="406"/>
      <c r="JZU76" s="407"/>
      <c r="JZV76" s="408"/>
      <c r="JZW76" s="409"/>
      <c r="JZX76" s="410"/>
      <c r="JZY76" s="411"/>
      <c r="JZZ76" s="412"/>
      <c r="KAA76" s="406"/>
      <c r="KAB76" s="407"/>
      <c r="KAC76" s="408"/>
      <c r="KAD76" s="409"/>
      <c r="KAE76" s="410"/>
      <c r="KAF76" s="411"/>
      <c r="KAG76" s="412"/>
      <c r="KAH76" s="406"/>
      <c r="KAI76" s="407"/>
      <c r="KAJ76" s="408"/>
      <c r="KAK76" s="409"/>
      <c r="KAL76" s="410"/>
      <c r="KAM76" s="411"/>
      <c r="KAN76" s="412"/>
      <c r="KAO76" s="406"/>
      <c r="KAP76" s="407"/>
      <c r="KAQ76" s="408"/>
      <c r="KAR76" s="409"/>
      <c r="KAS76" s="410"/>
      <c r="KAT76" s="411"/>
      <c r="KAU76" s="412"/>
      <c r="KAV76" s="406"/>
      <c r="KAW76" s="407"/>
      <c r="KAX76" s="408"/>
      <c r="KAY76" s="409"/>
      <c r="KAZ76" s="410"/>
      <c r="KBA76" s="411"/>
      <c r="KBB76" s="412"/>
      <c r="KBC76" s="406"/>
      <c r="KBD76" s="407"/>
      <c r="KBE76" s="408"/>
      <c r="KBF76" s="409"/>
      <c r="KBG76" s="410"/>
      <c r="KBH76" s="411"/>
      <c r="KBI76" s="412"/>
      <c r="KBJ76" s="406"/>
      <c r="KBK76" s="407"/>
      <c r="KBL76" s="408"/>
      <c r="KBM76" s="409"/>
      <c r="KBN76" s="410"/>
      <c r="KBO76" s="411"/>
      <c r="KBP76" s="412"/>
      <c r="KBQ76" s="406"/>
      <c r="KBR76" s="407"/>
      <c r="KBS76" s="408"/>
      <c r="KBT76" s="409"/>
      <c r="KBU76" s="410"/>
      <c r="KBV76" s="411"/>
      <c r="KBW76" s="412"/>
      <c r="KBX76" s="406"/>
      <c r="KBY76" s="407"/>
      <c r="KBZ76" s="408"/>
      <c r="KCA76" s="409"/>
      <c r="KCB76" s="410"/>
      <c r="KCC76" s="411"/>
      <c r="KCD76" s="412"/>
      <c r="KCE76" s="406"/>
      <c r="KCF76" s="407"/>
      <c r="KCG76" s="408"/>
      <c r="KCH76" s="409"/>
      <c r="KCI76" s="410"/>
      <c r="KCJ76" s="411"/>
      <c r="KCK76" s="412"/>
      <c r="KCL76" s="406"/>
      <c r="KCM76" s="407"/>
      <c r="KCN76" s="408"/>
      <c r="KCO76" s="409"/>
      <c r="KCP76" s="410"/>
      <c r="KCQ76" s="411"/>
      <c r="KCR76" s="412"/>
      <c r="KCS76" s="406"/>
      <c r="KCT76" s="407"/>
      <c r="KCU76" s="408"/>
      <c r="KCV76" s="409"/>
      <c r="KCW76" s="410"/>
      <c r="KCX76" s="411"/>
      <c r="KCY76" s="412"/>
      <c r="KCZ76" s="406"/>
      <c r="KDA76" s="407"/>
      <c r="KDB76" s="408"/>
      <c r="KDC76" s="409"/>
      <c r="KDD76" s="410"/>
      <c r="KDE76" s="411"/>
      <c r="KDF76" s="412"/>
      <c r="KDG76" s="406"/>
      <c r="KDH76" s="407"/>
      <c r="KDI76" s="408"/>
      <c r="KDJ76" s="409"/>
      <c r="KDK76" s="410"/>
      <c r="KDL76" s="411"/>
      <c r="KDM76" s="412"/>
      <c r="KDN76" s="406"/>
      <c r="KDO76" s="407"/>
      <c r="KDP76" s="408"/>
      <c r="KDQ76" s="409"/>
      <c r="KDR76" s="410"/>
      <c r="KDS76" s="411"/>
      <c r="KDT76" s="412"/>
      <c r="KDU76" s="406"/>
      <c r="KDV76" s="407"/>
      <c r="KDW76" s="408"/>
      <c r="KDX76" s="409"/>
      <c r="KDY76" s="410"/>
      <c r="KDZ76" s="411"/>
      <c r="KEA76" s="412"/>
      <c r="KEB76" s="406"/>
      <c r="KEC76" s="407"/>
      <c r="KED76" s="408"/>
      <c r="KEE76" s="409"/>
      <c r="KEF76" s="410"/>
      <c r="KEG76" s="411"/>
      <c r="KEH76" s="412"/>
      <c r="KEI76" s="406"/>
      <c r="KEJ76" s="407"/>
      <c r="KEK76" s="408"/>
      <c r="KEL76" s="409"/>
      <c r="KEM76" s="410"/>
      <c r="KEN76" s="411"/>
      <c r="KEO76" s="412"/>
      <c r="KEP76" s="406"/>
      <c r="KEQ76" s="407"/>
      <c r="KER76" s="408"/>
      <c r="KES76" s="409"/>
      <c r="KET76" s="410"/>
      <c r="KEU76" s="411"/>
      <c r="KEV76" s="412"/>
      <c r="KEW76" s="406"/>
      <c r="KEX76" s="407"/>
      <c r="KEY76" s="408"/>
      <c r="KEZ76" s="409"/>
      <c r="KFA76" s="410"/>
      <c r="KFB76" s="411"/>
      <c r="KFC76" s="412"/>
      <c r="KFD76" s="406"/>
      <c r="KFE76" s="407"/>
      <c r="KFF76" s="408"/>
      <c r="KFG76" s="409"/>
      <c r="KFH76" s="410"/>
      <c r="KFI76" s="411"/>
      <c r="KFJ76" s="412"/>
      <c r="KFK76" s="406"/>
      <c r="KFL76" s="407"/>
      <c r="KFM76" s="408"/>
      <c r="KFN76" s="409"/>
      <c r="KFO76" s="410"/>
      <c r="KFP76" s="411"/>
      <c r="KFQ76" s="412"/>
      <c r="KFR76" s="406"/>
      <c r="KFS76" s="407"/>
      <c r="KFT76" s="408"/>
      <c r="KFU76" s="409"/>
      <c r="KFV76" s="410"/>
      <c r="KFW76" s="411"/>
      <c r="KFX76" s="412"/>
      <c r="KFY76" s="406"/>
      <c r="KFZ76" s="407"/>
      <c r="KGA76" s="408"/>
      <c r="KGB76" s="409"/>
      <c r="KGC76" s="410"/>
      <c r="KGD76" s="411"/>
      <c r="KGE76" s="412"/>
      <c r="KGF76" s="406"/>
      <c r="KGG76" s="407"/>
      <c r="KGH76" s="408"/>
      <c r="KGI76" s="409"/>
      <c r="KGJ76" s="410"/>
      <c r="KGK76" s="411"/>
      <c r="KGL76" s="412"/>
      <c r="KGM76" s="406"/>
      <c r="KGN76" s="407"/>
      <c r="KGO76" s="408"/>
      <c r="KGP76" s="409"/>
      <c r="KGQ76" s="410"/>
      <c r="KGR76" s="411"/>
      <c r="KGS76" s="412"/>
      <c r="KGT76" s="406"/>
      <c r="KGU76" s="407"/>
      <c r="KGV76" s="408"/>
      <c r="KGW76" s="409"/>
      <c r="KGX76" s="410"/>
      <c r="KGY76" s="411"/>
      <c r="KGZ76" s="412"/>
      <c r="KHA76" s="406"/>
      <c r="KHB76" s="407"/>
      <c r="KHC76" s="408"/>
      <c r="KHD76" s="409"/>
      <c r="KHE76" s="410"/>
      <c r="KHF76" s="411"/>
      <c r="KHG76" s="412"/>
      <c r="KHH76" s="406"/>
      <c r="KHI76" s="407"/>
      <c r="KHJ76" s="408"/>
      <c r="KHK76" s="409"/>
      <c r="KHL76" s="410"/>
      <c r="KHM76" s="411"/>
      <c r="KHN76" s="412"/>
      <c r="KHO76" s="406"/>
      <c r="KHP76" s="407"/>
      <c r="KHQ76" s="408"/>
      <c r="KHR76" s="409"/>
      <c r="KHS76" s="410"/>
      <c r="KHT76" s="411"/>
      <c r="KHU76" s="412"/>
      <c r="KHV76" s="406"/>
      <c r="KHW76" s="407"/>
      <c r="KHX76" s="408"/>
      <c r="KHY76" s="409"/>
      <c r="KHZ76" s="410"/>
      <c r="KIA76" s="411"/>
      <c r="KIB76" s="412"/>
      <c r="KIC76" s="406"/>
      <c r="KID76" s="407"/>
      <c r="KIE76" s="408"/>
      <c r="KIF76" s="409"/>
      <c r="KIG76" s="410"/>
      <c r="KIH76" s="411"/>
      <c r="KII76" s="412"/>
      <c r="KIJ76" s="406"/>
      <c r="KIK76" s="407"/>
      <c r="KIL76" s="408"/>
      <c r="KIM76" s="409"/>
      <c r="KIN76" s="410"/>
      <c r="KIO76" s="411"/>
      <c r="KIP76" s="412"/>
      <c r="KIQ76" s="406"/>
      <c r="KIR76" s="407"/>
      <c r="KIS76" s="408"/>
      <c r="KIT76" s="409"/>
      <c r="KIU76" s="410"/>
      <c r="KIV76" s="411"/>
      <c r="KIW76" s="412"/>
      <c r="KIX76" s="406"/>
      <c r="KIY76" s="407"/>
      <c r="KIZ76" s="408"/>
      <c r="KJA76" s="409"/>
      <c r="KJB76" s="410"/>
      <c r="KJC76" s="411"/>
      <c r="KJD76" s="412"/>
      <c r="KJE76" s="406"/>
      <c r="KJF76" s="407"/>
      <c r="KJG76" s="408"/>
      <c r="KJH76" s="409"/>
      <c r="KJI76" s="410"/>
      <c r="KJJ76" s="411"/>
      <c r="KJK76" s="412"/>
      <c r="KJL76" s="406"/>
      <c r="KJM76" s="407"/>
      <c r="KJN76" s="408"/>
      <c r="KJO76" s="409"/>
      <c r="KJP76" s="410"/>
      <c r="KJQ76" s="411"/>
      <c r="KJR76" s="412"/>
      <c r="KJS76" s="406"/>
      <c r="KJT76" s="407"/>
      <c r="KJU76" s="408"/>
      <c r="KJV76" s="409"/>
      <c r="KJW76" s="410"/>
      <c r="KJX76" s="411"/>
      <c r="KJY76" s="412"/>
      <c r="KJZ76" s="406"/>
      <c r="KKA76" s="407"/>
      <c r="KKB76" s="408"/>
      <c r="KKC76" s="409"/>
      <c r="KKD76" s="410"/>
      <c r="KKE76" s="411"/>
      <c r="KKF76" s="412"/>
      <c r="KKG76" s="406"/>
      <c r="KKH76" s="407"/>
      <c r="KKI76" s="408"/>
      <c r="KKJ76" s="409"/>
      <c r="KKK76" s="410"/>
      <c r="KKL76" s="411"/>
      <c r="KKM76" s="412"/>
      <c r="KKN76" s="406"/>
      <c r="KKO76" s="407"/>
      <c r="KKP76" s="408"/>
      <c r="KKQ76" s="409"/>
      <c r="KKR76" s="410"/>
      <c r="KKS76" s="411"/>
      <c r="KKT76" s="412"/>
      <c r="KKU76" s="406"/>
      <c r="KKV76" s="407"/>
      <c r="KKW76" s="408"/>
      <c r="KKX76" s="409"/>
      <c r="KKY76" s="410"/>
      <c r="KKZ76" s="411"/>
      <c r="KLA76" s="412"/>
      <c r="KLB76" s="406"/>
      <c r="KLC76" s="407"/>
      <c r="KLD76" s="408"/>
      <c r="KLE76" s="409"/>
      <c r="KLF76" s="410"/>
      <c r="KLG76" s="411"/>
      <c r="KLH76" s="412"/>
      <c r="KLI76" s="406"/>
      <c r="KLJ76" s="407"/>
      <c r="KLK76" s="408"/>
      <c r="KLL76" s="409"/>
      <c r="KLM76" s="410"/>
      <c r="KLN76" s="411"/>
      <c r="KLO76" s="412"/>
      <c r="KLP76" s="406"/>
      <c r="KLQ76" s="407"/>
      <c r="KLR76" s="408"/>
      <c r="KLS76" s="409"/>
      <c r="KLT76" s="410"/>
      <c r="KLU76" s="411"/>
      <c r="KLV76" s="412"/>
      <c r="KLW76" s="406"/>
      <c r="KLX76" s="407"/>
      <c r="KLY76" s="408"/>
      <c r="KLZ76" s="409"/>
      <c r="KMA76" s="410"/>
      <c r="KMB76" s="411"/>
      <c r="KMC76" s="412"/>
      <c r="KMD76" s="406"/>
      <c r="KME76" s="407"/>
      <c r="KMF76" s="408"/>
      <c r="KMG76" s="409"/>
      <c r="KMH76" s="410"/>
      <c r="KMI76" s="411"/>
      <c r="KMJ76" s="412"/>
      <c r="KMK76" s="406"/>
      <c r="KML76" s="407"/>
      <c r="KMM76" s="408"/>
      <c r="KMN76" s="409"/>
      <c r="KMO76" s="410"/>
      <c r="KMP76" s="411"/>
      <c r="KMQ76" s="412"/>
      <c r="KMR76" s="406"/>
      <c r="KMS76" s="407"/>
      <c r="KMT76" s="408"/>
      <c r="KMU76" s="409"/>
      <c r="KMV76" s="410"/>
      <c r="KMW76" s="411"/>
      <c r="KMX76" s="412"/>
      <c r="KMY76" s="406"/>
      <c r="KMZ76" s="407"/>
      <c r="KNA76" s="408"/>
      <c r="KNB76" s="409"/>
      <c r="KNC76" s="410"/>
      <c r="KND76" s="411"/>
      <c r="KNE76" s="412"/>
      <c r="KNF76" s="406"/>
      <c r="KNG76" s="407"/>
      <c r="KNH76" s="408"/>
      <c r="KNI76" s="409"/>
      <c r="KNJ76" s="410"/>
      <c r="KNK76" s="411"/>
      <c r="KNL76" s="412"/>
      <c r="KNM76" s="406"/>
      <c r="KNN76" s="407"/>
      <c r="KNO76" s="408"/>
      <c r="KNP76" s="409"/>
      <c r="KNQ76" s="410"/>
      <c r="KNR76" s="411"/>
      <c r="KNS76" s="412"/>
      <c r="KNT76" s="406"/>
      <c r="KNU76" s="407"/>
      <c r="KNV76" s="408"/>
      <c r="KNW76" s="409"/>
      <c r="KNX76" s="410"/>
      <c r="KNY76" s="411"/>
      <c r="KNZ76" s="412"/>
      <c r="KOA76" s="406"/>
      <c r="KOB76" s="407"/>
      <c r="KOC76" s="408"/>
      <c r="KOD76" s="409"/>
      <c r="KOE76" s="410"/>
      <c r="KOF76" s="411"/>
      <c r="KOG76" s="412"/>
      <c r="KOH76" s="406"/>
      <c r="KOI76" s="407"/>
      <c r="KOJ76" s="408"/>
      <c r="KOK76" s="409"/>
      <c r="KOL76" s="410"/>
      <c r="KOM76" s="411"/>
      <c r="KON76" s="412"/>
      <c r="KOO76" s="406"/>
      <c r="KOP76" s="407"/>
      <c r="KOQ76" s="408"/>
      <c r="KOR76" s="409"/>
      <c r="KOS76" s="410"/>
      <c r="KOT76" s="411"/>
      <c r="KOU76" s="412"/>
      <c r="KOV76" s="406"/>
      <c r="KOW76" s="407"/>
      <c r="KOX76" s="408"/>
      <c r="KOY76" s="409"/>
      <c r="KOZ76" s="410"/>
      <c r="KPA76" s="411"/>
      <c r="KPB76" s="412"/>
      <c r="KPC76" s="406"/>
      <c r="KPD76" s="407"/>
      <c r="KPE76" s="408"/>
      <c r="KPF76" s="409"/>
      <c r="KPG76" s="410"/>
      <c r="KPH76" s="411"/>
      <c r="KPI76" s="412"/>
      <c r="KPJ76" s="406"/>
      <c r="KPK76" s="407"/>
      <c r="KPL76" s="408"/>
      <c r="KPM76" s="409"/>
      <c r="KPN76" s="410"/>
      <c r="KPO76" s="411"/>
      <c r="KPP76" s="412"/>
      <c r="KPQ76" s="406"/>
      <c r="KPR76" s="407"/>
      <c r="KPS76" s="408"/>
      <c r="KPT76" s="409"/>
      <c r="KPU76" s="410"/>
      <c r="KPV76" s="411"/>
      <c r="KPW76" s="412"/>
      <c r="KPX76" s="406"/>
      <c r="KPY76" s="407"/>
      <c r="KPZ76" s="408"/>
      <c r="KQA76" s="409"/>
      <c r="KQB76" s="410"/>
      <c r="KQC76" s="411"/>
      <c r="KQD76" s="412"/>
      <c r="KQE76" s="406"/>
      <c r="KQF76" s="407"/>
      <c r="KQG76" s="408"/>
      <c r="KQH76" s="409"/>
      <c r="KQI76" s="410"/>
      <c r="KQJ76" s="411"/>
      <c r="KQK76" s="412"/>
      <c r="KQL76" s="406"/>
      <c r="KQM76" s="407"/>
      <c r="KQN76" s="408"/>
      <c r="KQO76" s="409"/>
      <c r="KQP76" s="410"/>
      <c r="KQQ76" s="411"/>
      <c r="KQR76" s="412"/>
      <c r="KQS76" s="406"/>
      <c r="KQT76" s="407"/>
      <c r="KQU76" s="408"/>
      <c r="KQV76" s="409"/>
      <c r="KQW76" s="410"/>
      <c r="KQX76" s="411"/>
      <c r="KQY76" s="412"/>
      <c r="KQZ76" s="406"/>
      <c r="KRA76" s="407"/>
      <c r="KRB76" s="408"/>
      <c r="KRC76" s="409"/>
      <c r="KRD76" s="410"/>
      <c r="KRE76" s="411"/>
      <c r="KRF76" s="412"/>
      <c r="KRG76" s="406"/>
      <c r="KRH76" s="407"/>
      <c r="KRI76" s="408"/>
      <c r="KRJ76" s="409"/>
      <c r="KRK76" s="410"/>
      <c r="KRL76" s="411"/>
      <c r="KRM76" s="412"/>
      <c r="KRN76" s="406"/>
      <c r="KRO76" s="407"/>
      <c r="KRP76" s="408"/>
      <c r="KRQ76" s="409"/>
      <c r="KRR76" s="410"/>
      <c r="KRS76" s="411"/>
      <c r="KRT76" s="412"/>
      <c r="KRU76" s="406"/>
      <c r="KRV76" s="407"/>
      <c r="KRW76" s="408"/>
      <c r="KRX76" s="409"/>
      <c r="KRY76" s="410"/>
      <c r="KRZ76" s="411"/>
      <c r="KSA76" s="412"/>
      <c r="KSB76" s="406"/>
      <c r="KSC76" s="407"/>
      <c r="KSD76" s="408"/>
      <c r="KSE76" s="409"/>
      <c r="KSF76" s="410"/>
      <c r="KSG76" s="411"/>
      <c r="KSH76" s="412"/>
      <c r="KSI76" s="406"/>
      <c r="KSJ76" s="407"/>
      <c r="KSK76" s="408"/>
      <c r="KSL76" s="409"/>
      <c r="KSM76" s="410"/>
      <c r="KSN76" s="411"/>
      <c r="KSO76" s="412"/>
      <c r="KSP76" s="406"/>
      <c r="KSQ76" s="407"/>
      <c r="KSR76" s="408"/>
      <c r="KSS76" s="409"/>
      <c r="KST76" s="410"/>
      <c r="KSU76" s="411"/>
      <c r="KSV76" s="412"/>
      <c r="KSW76" s="406"/>
      <c r="KSX76" s="407"/>
      <c r="KSY76" s="408"/>
      <c r="KSZ76" s="409"/>
      <c r="KTA76" s="410"/>
      <c r="KTB76" s="411"/>
      <c r="KTC76" s="412"/>
      <c r="KTD76" s="406"/>
      <c r="KTE76" s="407"/>
      <c r="KTF76" s="408"/>
      <c r="KTG76" s="409"/>
      <c r="KTH76" s="410"/>
      <c r="KTI76" s="411"/>
      <c r="KTJ76" s="412"/>
      <c r="KTK76" s="406"/>
      <c r="KTL76" s="407"/>
      <c r="KTM76" s="408"/>
      <c r="KTN76" s="409"/>
      <c r="KTO76" s="410"/>
      <c r="KTP76" s="411"/>
      <c r="KTQ76" s="412"/>
      <c r="KTR76" s="406"/>
      <c r="KTS76" s="407"/>
      <c r="KTT76" s="408"/>
      <c r="KTU76" s="409"/>
      <c r="KTV76" s="410"/>
      <c r="KTW76" s="411"/>
      <c r="KTX76" s="412"/>
      <c r="KTY76" s="406"/>
      <c r="KTZ76" s="407"/>
      <c r="KUA76" s="408"/>
      <c r="KUB76" s="409"/>
      <c r="KUC76" s="410"/>
      <c r="KUD76" s="411"/>
      <c r="KUE76" s="412"/>
      <c r="KUF76" s="406"/>
      <c r="KUG76" s="407"/>
      <c r="KUH76" s="408"/>
      <c r="KUI76" s="409"/>
      <c r="KUJ76" s="410"/>
      <c r="KUK76" s="411"/>
      <c r="KUL76" s="412"/>
      <c r="KUM76" s="406"/>
      <c r="KUN76" s="407"/>
      <c r="KUO76" s="408"/>
      <c r="KUP76" s="409"/>
      <c r="KUQ76" s="410"/>
      <c r="KUR76" s="411"/>
      <c r="KUS76" s="412"/>
      <c r="KUT76" s="406"/>
      <c r="KUU76" s="407"/>
      <c r="KUV76" s="408"/>
      <c r="KUW76" s="409"/>
      <c r="KUX76" s="410"/>
      <c r="KUY76" s="411"/>
      <c r="KUZ76" s="412"/>
      <c r="KVA76" s="406"/>
      <c r="KVB76" s="407"/>
      <c r="KVC76" s="408"/>
      <c r="KVD76" s="409"/>
      <c r="KVE76" s="410"/>
      <c r="KVF76" s="411"/>
      <c r="KVG76" s="412"/>
      <c r="KVH76" s="406"/>
      <c r="KVI76" s="407"/>
      <c r="KVJ76" s="408"/>
      <c r="KVK76" s="409"/>
      <c r="KVL76" s="410"/>
      <c r="KVM76" s="411"/>
      <c r="KVN76" s="412"/>
      <c r="KVO76" s="406"/>
      <c r="KVP76" s="407"/>
      <c r="KVQ76" s="408"/>
      <c r="KVR76" s="409"/>
      <c r="KVS76" s="410"/>
      <c r="KVT76" s="411"/>
      <c r="KVU76" s="412"/>
      <c r="KVV76" s="406"/>
      <c r="KVW76" s="407"/>
      <c r="KVX76" s="408"/>
      <c r="KVY76" s="409"/>
      <c r="KVZ76" s="410"/>
      <c r="KWA76" s="411"/>
      <c r="KWB76" s="412"/>
      <c r="KWC76" s="406"/>
      <c r="KWD76" s="407"/>
      <c r="KWE76" s="408"/>
      <c r="KWF76" s="409"/>
      <c r="KWG76" s="410"/>
      <c r="KWH76" s="411"/>
      <c r="KWI76" s="412"/>
      <c r="KWJ76" s="406"/>
      <c r="KWK76" s="407"/>
      <c r="KWL76" s="408"/>
      <c r="KWM76" s="409"/>
      <c r="KWN76" s="410"/>
      <c r="KWO76" s="411"/>
      <c r="KWP76" s="412"/>
      <c r="KWQ76" s="406"/>
      <c r="KWR76" s="407"/>
      <c r="KWS76" s="408"/>
      <c r="KWT76" s="409"/>
      <c r="KWU76" s="410"/>
      <c r="KWV76" s="411"/>
      <c r="KWW76" s="412"/>
      <c r="KWX76" s="406"/>
      <c r="KWY76" s="407"/>
      <c r="KWZ76" s="408"/>
      <c r="KXA76" s="409"/>
      <c r="KXB76" s="410"/>
      <c r="KXC76" s="411"/>
      <c r="KXD76" s="412"/>
      <c r="KXE76" s="406"/>
      <c r="KXF76" s="407"/>
      <c r="KXG76" s="408"/>
      <c r="KXH76" s="409"/>
      <c r="KXI76" s="410"/>
      <c r="KXJ76" s="411"/>
      <c r="KXK76" s="412"/>
      <c r="KXL76" s="406"/>
      <c r="KXM76" s="407"/>
      <c r="KXN76" s="408"/>
      <c r="KXO76" s="409"/>
      <c r="KXP76" s="410"/>
      <c r="KXQ76" s="411"/>
      <c r="KXR76" s="412"/>
      <c r="KXS76" s="406"/>
      <c r="KXT76" s="407"/>
      <c r="KXU76" s="408"/>
      <c r="KXV76" s="409"/>
      <c r="KXW76" s="410"/>
      <c r="KXX76" s="411"/>
      <c r="KXY76" s="412"/>
      <c r="KXZ76" s="406"/>
      <c r="KYA76" s="407"/>
      <c r="KYB76" s="408"/>
      <c r="KYC76" s="409"/>
      <c r="KYD76" s="410"/>
      <c r="KYE76" s="411"/>
      <c r="KYF76" s="412"/>
      <c r="KYG76" s="406"/>
      <c r="KYH76" s="407"/>
      <c r="KYI76" s="408"/>
      <c r="KYJ76" s="409"/>
      <c r="KYK76" s="410"/>
      <c r="KYL76" s="411"/>
      <c r="KYM76" s="412"/>
      <c r="KYN76" s="406"/>
      <c r="KYO76" s="407"/>
      <c r="KYP76" s="408"/>
      <c r="KYQ76" s="409"/>
      <c r="KYR76" s="410"/>
      <c r="KYS76" s="411"/>
      <c r="KYT76" s="412"/>
      <c r="KYU76" s="406"/>
      <c r="KYV76" s="407"/>
      <c r="KYW76" s="408"/>
      <c r="KYX76" s="409"/>
      <c r="KYY76" s="410"/>
      <c r="KYZ76" s="411"/>
      <c r="KZA76" s="412"/>
      <c r="KZB76" s="406"/>
      <c r="KZC76" s="407"/>
      <c r="KZD76" s="408"/>
      <c r="KZE76" s="409"/>
      <c r="KZF76" s="410"/>
      <c r="KZG76" s="411"/>
      <c r="KZH76" s="412"/>
      <c r="KZI76" s="406"/>
      <c r="KZJ76" s="407"/>
      <c r="KZK76" s="408"/>
      <c r="KZL76" s="409"/>
      <c r="KZM76" s="410"/>
      <c r="KZN76" s="411"/>
      <c r="KZO76" s="412"/>
      <c r="KZP76" s="406"/>
      <c r="KZQ76" s="407"/>
      <c r="KZR76" s="408"/>
      <c r="KZS76" s="409"/>
      <c r="KZT76" s="410"/>
      <c r="KZU76" s="411"/>
      <c r="KZV76" s="412"/>
      <c r="KZW76" s="406"/>
      <c r="KZX76" s="407"/>
      <c r="KZY76" s="408"/>
      <c r="KZZ76" s="409"/>
      <c r="LAA76" s="410"/>
      <c r="LAB76" s="411"/>
      <c r="LAC76" s="412"/>
      <c r="LAD76" s="406"/>
      <c r="LAE76" s="407"/>
      <c r="LAF76" s="408"/>
      <c r="LAG76" s="409"/>
      <c r="LAH76" s="410"/>
      <c r="LAI76" s="411"/>
      <c r="LAJ76" s="412"/>
      <c r="LAK76" s="406"/>
      <c r="LAL76" s="407"/>
      <c r="LAM76" s="408"/>
      <c r="LAN76" s="409"/>
      <c r="LAO76" s="410"/>
      <c r="LAP76" s="411"/>
      <c r="LAQ76" s="412"/>
      <c r="LAR76" s="406"/>
      <c r="LAS76" s="407"/>
      <c r="LAT76" s="408"/>
      <c r="LAU76" s="409"/>
      <c r="LAV76" s="410"/>
      <c r="LAW76" s="411"/>
      <c r="LAX76" s="412"/>
      <c r="LAY76" s="406"/>
      <c r="LAZ76" s="407"/>
      <c r="LBA76" s="408"/>
      <c r="LBB76" s="409"/>
      <c r="LBC76" s="410"/>
      <c r="LBD76" s="411"/>
      <c r="LBE76" s="412"/>
      <c r="LBF76" s="406"/>
      <c r="LBG76" s="407"/>
      <c r="LBH76" s="408"/>
      <c r="LBI76" s="409"/>
      <c r="LBJ76" s="410"/>
      <c r="LBK76" s="411"/>
      <c r="LBL76" s="412"/>
      <c r="LBM76" s="406"/>
      <c r="LBN76" s="407"/>
      <c r="LBO76" s="408"/>
      <c r="LBP76" s="409"/>
      <c r="LBQ76" s="410"/>
      <c r="LBR76" s="411"/>
      <c r="LBS76" s="412"/>
      <c r="LBT76" s="406"/>
      <c r="LBU76" s="407"/>
      <c r="LBV76" s="408"/>
      <c r="LBW76" s="409"/>
      <c r="LBX76" s="410"/>
      <c r="LBY76" s="411"/>
      <c r="LBZ76" s="412"/>
      <c r="LCA76" s="406"/>
      <c r="LCB76" s="407"/>
      <c r="LCC76" s="408"/>
      <c r="LCD76" s="409"/>
      <c r="LCE76" s="410"/>
      <c r="LCF76" s="411"/>
      <c r="LCG76" s="412"/>
      <c r="LCH76" s="406"/>
      <c r="LCI76" s="407"/>
      <c r="LCJ76" s="408"/>
      <c r="LCK76" s="409"/>
      <c r="LCL76" s="410"/>
      <c r="LCM76" s="411"/>
      <c r="LCN76" s="412"/>
      <c r="LCO76" s="406"/>
      <c r="LCP76" s="407"/>
      <c r="LCQ76" s="408"/>
      <c r="LCR76" s="409"/>
      <c r="LCS76" s="410"/>
      <c r="LCT76" s="411"/>
      <c r="LCU76" s="412"/>
      <c r="LCV76" s="406"/>
      <c r="LCW76" s="407"/>
      <c r="LCX76" s="408"/>
      <c r="LCY76" s="409"/>
      <c r="LCZ76" s="410"/>
      <c r="LDA76" s="411"/>
      <c r="LDB76" s="412"/>
      <c r="LDC76" s="406"/>
      <c r="LDD76" s="407"/>
      <c r="LDE76" s="408"/>
      <c r="LDF76" s="409"/>
      <c r="LDG76" s="410"/>
      <c r="LDH76" s="411"/>
      <c r="LDI76" s="412"/>
      <c r="LDJ76" s="406"/>
      <c r="LDK76" s="407"/>
      <c r="LDL76" s="408"/>
      <c r="LDM76" s="409"/>
      <c r="LDN76" s="410"/>
      <c r="LDO76" s="411"/>
      <c r="LDP76" s="412"/>
      <c r="LDQ76" s="406"/>
      <c r="LDR76" s="407"/>
      <c r="LDS76" s="408"/>
      <c r="LDT76" s="409"/>
      <c r="LDU76" s="410"/>
      <c r="LDV76" s="411"/>
      <c r="LDW76" s="412"/>
      <c r="LDX76" s="406"/>
      <c r="LDY76" s="407"/>
      <c r="LDZ76" s="408"/>
      <c r="LEA76" s="409"/>
      <c r="LEB76" s="410"/>
      <c r="LEC76" s="411"/>
      <c r="LED76" s="412"/>
      <c r="LEE76" s="406"/>
      <c r="LEF76" s="407"/>
      <c r="LEG76" s="408"/>
      <c r="LEH76" s="409"/>
      <c r="LEI76" s="410"/>
      <c r="LEJ76" s="411"/>
      <c r="LEK76" s="412"/>
      <c r="LEL76" s="406"/>
      <c r="LEM76" s="407"/>
      <c r="LEN76" s="408"/>
      <c r="LEO76" s="409"/>
      <c r="LEP76" s="410"/>
      <c r="LEQ76" s="411"/>
      <c r="LER76" s="412"/>
      <c r="LES76" s="406"/>
      <c r="LET76" s="407"/>
      <c r="LEU76" s="408"/>
      <c r="LEV76" s="409"/>
      <c r="LEW76" s="410"/>
      <c r="LEX76" s="411"/>
      <c r="LEY76" s="412"/>
      <c r="LEZ76" s="406"/>
      <c r="LFA76" s="407"/>
      <c r="LFB76" s="408"/>
      <c r="LFC76" s="409"/>
      <c r="LFD76" s="410"/>
      <c r="LFE76" s="411"/>
      <c r="LFF76" s="412"/>
      <c r="LFG76" s="406"/>
      <c r="LFH76" s="407"/>
      <c r="LFI76" s="408"/>
      <c r="LFJ76" s="409"/>
      <c r="LFK76" s="410"/>
      <c r="LFL76" s="411"/>
      <c r="LFM76" s="412"/>
      <c r="LFN76" s="406"/>
      <c r="LFO76" s="407"/>
      <c r="LFP76" s="408"/>
      <c r="LFQ76" s="409"/>
      <c r="LFR76" s="410"/>
      <c r="LFS76" s="411"/>
      <c r="LFT76" s="412"/>
      <c r="LFU76" s="406"/>
      <c r="LFV76" s="407"/>
      <c r="LFW76" s="408"/>
      <c r="LFX76" s="409"/>
      <c r="LFY76" s="410"/>
      <c r="LFZ76" s="411"/>
      <c r="LGA76" s="412"/>
      <c r="LGB76" s="406"/>
      <c r="LGC76" s="407"/>
      <c r="LGD76" s="408"/>
      <c r="LGE76" s="409"/>
      <c r="LGF76" s="410"/>
      <c r="LGG76" s="411"/>
      <c r="LGH76" s="412"/>
      <c r="LGI76" s="406"/>
      <c r="LGJ76" s="407"/>
      <c r="LGK76" s="408"/>
      <c r="LGL76" s="409"/>
      <c r="LGM76" s="410"/>
      <c r="LGN76" s="411"/>
      <c r="LGO76" s="412"/>
      <c r="LGP76" s="406"/>
      <c r="LGQ76" s="407"/>
      <c r="LGR76" s="408"/>
      <c r="LGS76" s="409"/>
      <c r="LGT76" s="410"/>
      <c r="LGU76" s="411"/>
      <c r="LGV76" s="412"/>
      <c r="LGW76" s="406"/>
      <c r="LGX76" s="407"/>
      <c r="LGY76" s="408"/>
      <c r="LGZ76" s="409"/>
      <c r="LHA76" s="410"/>
      <c r="LHB76" s="411"/>
      <c r="LHC76" s="412"/>
      <c r="LHD76" s="406"/>
      <c r="LHE76" s="407"/>
      <c r="LHF76" s="408"/>
      <c r="LHG76" s="409"/>
      <c r="LHH76" s="410"/>
      <c r="LHI76" s="411"/>
      <c r="LHJ76" s="412"/>
      <c r="LHK76" s="406"/>
      <c r="LHL76" s="407"/>
      <c r="LHM76" s="408"/>
      <c r="LHN76" s="409"/>
      <c r="LHO76" s="410"/>
      <c r="LHP76" s="411"/>
      <c r="LHQ76" s="412"/>
      <c r="LHR76" s="406"/>
      <c r="LHS76" s="407"/>
      <c r="LHT76" s="408"/>
      <c r="LHU76" s="409"/>
      <c r="LHV76" s="410"/>
      <c r="LHW76" s="411"/>
      <c r="LHX76" s="412"/>
      <c r="LHY76" s="406"/>
      <c r="LHZ76" s="407"/>
      <c r="LIA76" s="408"/>
      <c r="LIB76" s="409"/>
      <c r="LIC76" s="410"/>
      <c r="LID76" s="411"/>
      <c r="LIE76" s="412"/>
      <c r="LIF76" s="406"/>
      <c r="LIG76" s="407"/>
      <c r="LIH76" s="408"/>
      <c r="LII76" s="409"/>
      <c r="LIJ76" s="410"/>
      <c r="LIK76" s="411"/>
      <c r="LIL76" s="412"/>
      <c r="LIM76" s="406"/>
      <c r="LIN76" s="407"/>
      <c r="LIO76" s="408"/>
      <c r="LIP76" s="409"/>
      <c r="LIQ76" s="410"/>
      <c r="LIR76" s="411"/>
      <c r="LIS76" s="412"/>
      <c r="LIT76" s="406"/>
      <c r="LIU76" s="407"/>
      <c r="LIV76" s="408"/>
      <c r="LIW76" s="409"/>
      <c r="LIX76" s="410"/>
      <c r="LIY76" s="411"/>
      <c r="LIZ76" s="412"/>
      <c r="LJA76" s="406"/>
      <c r="LJB76" s="407"/>
      <c r="LJC76" s="408"/>
      <c r="LJD76" s="409"/>
      <c r="LJE76" s="410"/>
      <c r="LJF76" s="411"/>
      <c r="LJG76" s="412"/>
      <c r="LJH76" s="406"/>
      <c r="LJI76" s="407"/>
      <c r="LJJ76" s="408"/>
      <c r="LJK76" s="409"/>
      <c r="LJL76" s="410"/>
      <c r="LJM76" s="411"/>
      <c r="LJN76" s="412"/>
      <c r="LJO76" s="406"/>
      <c r="LJP76" s="407"/>
      <c r="LJQ76" s="408"/>
      <c r="LJR76" s="409"/>
      <c r="LJS76" s="410"/>
      <c r="LJT76" s="411"/>
      <c r="LJU76" s="412"/>
      <c r="LJV76" s="406"/>
      <c r="LJW76" s="407"/>
      <c r="LJX76" s="408"/>
      <c r="LJY76" s="409"/>
      <c r="LJZ76" s="410"/>
      <c r="LKA76" s="411"/>
      <c r="LKB76" s="412"/>
      <c r="LKC76" s="406"/>
      <c r="LKD76" s="407"/>
      <c r="LKE76" s="408"/>
      <c r="LKF76" s="409"/>
      <c r="LKG76" s="410"/>
      <c r="LKH76" s="411"/>
      <c r="LKI76" s="412"/>
      <c r="LKJ76" s="406"/>
      <c r="LKK76" s="407"/>
      <c r="LKL76" s="408"/>
      <c r="LKM76" s="409"/>
      <c r="LKN76" s="410"/>
      <c r="LKO76" s="411"/>
      <c r="LKP76" s="412"/>
      <c r="LKQ76" s="406"/>
      <c r="LKR76" s="407"/>
      <c r="LKS76" s="408"/>
      <c r="LKT76" s="409"/>
      <c r="LKU76" s="410"/>
      <c r="LKV76" s="411"/>
      <c r="LKW76" s="412"/>
      <c r="LKX76" s="406"/>
      <c r="LKY76" s="407"/>
      <c r="LKZ76" s="408"/>
      <c r="LLA76" s="409"/>
      <c r="LLB76" s="410"/>
      <c r="LLC76" s="411"/>
      <c r="LLD76" s="412"/>
      <c r="LLE76" s="406"/>
      <c r="LLF76" s="407"/>
      <c r="LLG76" s="408"/>
      <c r="LLH76" s="409"/>
      <c r="LLI76" s="410"/>
      <c r="LLJ76" s="411"/>
      <c r="LLK76" s="412"/>
      <c r="LLL76" s="406"/>
      <c r="LLM76" s="407"/>
      <c r="LLN76" s="408"/>
      <c r="LLO76" s="409"/>
      <c r="LLP76" s="410"/>
      <c r="LLQ76" s="411"/>
      <c r="LLR76" s="412"/>
      <c r="LLS76" s="406"/>
      <c r="LLT76" s="407"/>
      <c r="LLU76" s="408"/>
      <c r="LLV76" s="409"/>
      <c r="LLW76" s="410"/>
      <c r="LLX76" s="411"/>
      <c r="LLY76" s="412"/>
      <c r="LLZ76" s="406"/>
      <c r="LMA76" s="407"/>
      <c r="LMB76" s="408"/>
      <c r="LMC76" s="409"/>
      <c r="LMD76" s="410"/>
      <c r="LME76" s="411"/>
      <c r="LMF76" s="412"/>
      <c r="LMG76" s="406"/>
      <c r="LMH76" s="407"/>
      <c r="LMI76" s="408"/>
      <c r="LMJ76" s="409"/>
      <c r="LMK76" s="410"/>
      <c r="LML76" s="411"/>
      <c r="LMM76" s="412"/>
      <c r="LMN76" s="406"/>
      <c r="LMO76" s="407"/>
      <c r="LMP76" s="408"/>
      <c r="LMQ76" s="409"/>
      <c r="LMR76" s="410"/>
      <c r="LMS76" s="411"/>
      <c r="LMT76" s="412"/>
      <c r="LMU76" s="406"/>
      <c r="LMV76" s="407"/>
      <c r="LMW76" s="408"/>
      <c r="LMX76" s="409"/>
      <c r="LMY76" s="410"/>
      <c r="LMZ76" s="411"/>
      <c r="LNA76" s="412"/>
      <c r="LNB76" s="406"/>
      <c r="LNC76" s="407"/>
      <c r="LND76" s="408"/>
      <c r="LNE76" s="409"/>
      <c r="LNF76" s="410"/>
      <c r="LNG76" s="411"/>
      <c r="LNH76" s="412"/>
      <c r="LNI76" s="406"/>
      <c r="LNJ76" s="407"/>
      <c r="LNK76" s="408"/>
      <c r="LNL76" s="409"/>
      <c r="LNM76" s="410"/>
      <c r="LNN76" s="411"/>
      <c r="LNO76" s="412"/>
      <c r="LNP76" s="406"/>
      <c r="LNQ76" s="407"/>
      <c r="LNR76" s="408"/>
      <c r="LNS76" s="409"/>
      <c r="LNT76" s="410"/>
      <c r="LNU76" s="411"/>
      <c r="LNV76" s="412"/>
      <c r="LNW76" s="406"/>
      <c r="LNX76" s="407"/>
      <c r="LNY76" s="408"/>
      <c r="LNZ76" s="409"/>
      <c r="LOA76" s="410"/>
      <c r="LOB76" s="411"/>
      <c r="LOC76" s="412"/>
      <c r="LOD76" s="406"/>
      <c r="LOE76" s="407"/>
      <c r="LOF76" s="408"/>
      <c r="LOG76" s="409"/>
      <c r="LOH76" s="410"/>
      <c r="LOI76" s="411"/>
      <c r="LOJ76" s="412"/>
      <c r="LOK76" s="406"/>
      <c r="LOL76" s="407"/>
      <c r="LOM76" s="408"/>
      <c r="LON76" s="409"/>
      <c r="LOO76" s="410"/>
      <c r="LOP76" s="411"/>
      <c r="LOQ76" s="412"/>
      <c r="LOR76" s="406"/>
      <c r="LOS76" s="407"/>
      <c r="LOT76" s="408"/>
      <c r="LOU76" s="409"/>
      <c r="LOV76" s="410"/>
      <c r="LOW76" s="411"/>
      <c r="LOX76" s="412"/>
      <c r="LOY76" s="406"/>
      <c r="LOZ76" s="407"/>
      <c r="LPA76" s="408"/>
      <c r="LPB76" s="409"/>
      <c r="LPC76" s="410"/>
      <c r="LPD76" s="411"/>
      <c r="LPE76" s="412"/>
      <c r="LPF76" s="406"/>
      <c r="LPG76" s="407"/>
      <c r="LPH76" s="408"/>
      <c r="LPI76" s="409"/>
      <c r="LPJ76" s="410"/>
      <c r="LPK76" s="411"/>
      <c r="LPL76" s="412"/>
      <c r="LPM76" s="406"/>
      <c r="LPN76" s="407"/>
      <c r="LPO76" s="408"/>
      <c r="LPP76" s="409"/>
      <c r="LPQ76" s="410"/>
      <c r="LPR76" s="411"/>
      <c r="LPS76" s="412"/>
      <c r="LPT76" s="406"/>
      <c r="LPU76" s="407"/>
      <c r="LPV76" s="408"/>
      <c r="LPW76" s="409"/>
      <c r="LPX76" s="410"/>
      <c r="LPY76" s="411"/>
      <c r="LPZ76" s="412"/>
      <c r="LQA76" s="406"/>
      <c r="LQB76" s="407"/>
      <c r="LQC76" s="408"/>
      <c r="LQD76" s="409"/>
      <c r="LQE76" s="410"/>
      <c r="LQF76" s="411"/>
      <c r="LQG76" s="412"/>
      <c r="LQH76" s="406"/>
      <c r="LQI76" s="407"/>
      <c r="LQJ76" s="408"/>
      <c r="LQK76" s="409"/>
      <c r="LQL76" s="410"/>
      <c r="LQM76" s="411"/>
      <c r="LQN76" s="412"/>
      <c r="LQO76" s="406"/>
      <c r="LQP76" s="407"/>
      <c r="LQQ76" s="408"/>
      <c r="LQR76" s="409"/>
      <c r="LQS76" s="410"/>
      <c r="LQT76" s="411"/>
      <c r="LQU76" s="412"/>
      <c r="LQV76" s="406"/>
      <c r="LQW76" s="407"/>
      <c r="LQX76" s="408"/>
      <c r="LQY76" s="409"/>
      <c r="LQZ76" s="410"/>
      <c r="LRA76" s="411"/>
      <c r="LRB76" s="412"/>
      <c r="LRC76" s="406"/>
      <c r="LRD76" s="407"/>
      <c r="LRE76" s="408"/>
      <c r="LRF76" s="409"/>
      <c r="LRG76" s="410"/>
      <c r="LRH76" s="411"/>
      <c r="LRI76" s="412"/>
      <c r="LRJ76" s="406"/>
      <c r="LRK76" s="407"/>
      <c r="LRL76" s="408"/>
      <c r="LRM76" s="409"/>
      <c r="LRN76" s="410"/>
      <c r="LRO76" s="411"/>
      <c r="LRP76" s="412"/>
      <c r="LRQ76" s="406"/>
      <c r="LRR76" s="407"/>
      <c r="LRS76" s="408"/>
      <c r="LRT76" s="409"/>
      <c r="LRU76" s="410"/>
      <c r="LRV76" s="411"/>
      <c r="LRW76" s="412"/>
      <c r="LRX76" s="406"/>
      <c r="LRY76" s="407"/>
      <c r="LRZ76" s="408"/>
      <c r="LSA76" s="409"/>
      <c r="LSB76" s="410"/>
      <c r="LSC76" s="411"/>
      <c r="LSD76" s="412"/>
      <c r="LSE76" s="406"/>
      <c r="LSF76" s="407"/>
      <c r="LSG76" s="408"/>
      <c r="LSH76" s="409"/>
      <c r="LSI76" s="410"/>
      <c r="LSJ76" s="411"/>
      <c r="LSK76" s="412"/>
      <c r="LSL76" s="406"/>
      <c r="LSM76" s="407"/>
      <c r="LSN76" s="408"/>
      <c r="LSO76" s="409"/>
      <c r="LSP76" s="410"/>
      <c r="LSQ76" s="411"/>
      <c r="LSR76" s="412"/>
      <c r="LSS76" s="406"/>
      <c r="LST76" s="407"/>
      <c r="LSU76" s="408"/>
      <c r="LSV76" s="409"/>
      <c r="LSW76" s="410"/>
      <c r="LSX76" s="411"/>
      <c r="LSY76" s="412"/>
      <c r="LSZ76" s="406"/>
      <c r="LTA76" s="407"/>
      <c r="LTB76" s="408"/>
      <c r="LTC76" s="409"/>
      <c r="LTD76" s="410"/>
      <c r="LTE76" s="411"/>
      <c r="LTF76" s="412"/>
      <c r="LTG76" s="406"/>
      <c r="LTH76" s="407"/>
      <c r="LTI76" s="408"/>
      <c r="LTJ76" s="409"/>
      <c r="LTK76" s="410"/>
      <c r="LTL76" s="411"/>
      <c r="LTM76" s="412"/>
      <c r="LTN76" s="406"/>
      <c r="LTO76" s="407"/>
      <c r="LTP76" s="408"/>
      <c r="LTQ76" s="409"/>
      <c r="LTR76" s="410"/>
      <c r="LTS76" s="411"/>
      <c r="LTT76" s="412"/>
      <c r="LTU76" s="406"/>
      <c r="LTV76" s="407"/>
      <c r="LTW76" s="408"/>
      <c r="LTX76" s="409"/>
      <c r="LTY76" s="410"/>
      <c r="LTZ76" s="411"/>
      <c r="LUA76" s="412"/>
      <c r="LUB76" s="406"/>
      <c r="LUC76" s="407"/>
      <c r="LUD76" s="408"/>
      <c r="LUE76" s="409"/>
      <c r="LUF76" s="410"/>
      <c r="LUG76" s="411"/>
      <c r="LUH76" s="412"/>
      <c r="LUI76" s="406"/>
      <c r="LUJ76" s="407"/>
      <c r="LUK76" s="408"/>
      <c r="LUL76" s="409"/>
      <c r="LUM76" s="410"/>
      <c r="LUN76" s="411"/>
      <c r="LUO76" s="412"/>
      <c r="LUP76" s="406"/>
      <c r="LUQ76" s="407"/>
      <c r="LUR76" s="408"/>
      <c r="LUS76" s="409"/>
      <c r="LUT76" s="410"/>
      <c r="LUU76" s="411"/>
      <c r="LUV76" s="412"/>
      <c r="LUW76" s="406"/>
      <c r="LUX76" s="407"/>
      <c r="LUY76" s="408"/>
      <c r="LUZ76" s="409"/>
      <c r="LVA76" s="410"/>
      <c r="LVB76" s="411"/>
      <c r="LVC76" s="412"/>
      <c r="LVD76" s="406"/>
      <c r="LVE76" s="407"/>
      <c r="LVF76" s="408"/>
      <c r="LVG76" s="409"/>
      <c r="LVH76" s="410"/>
      <c r="LVI76" s="411"/>
      <c r="LVJ76" s="412"/>
      <c r="LVK76" s="406"/>
      <c r="LVL76" s="407"/>
      <c r="LVM76" s="408"/>
      <c r="LVN76" s="409"/>
      <c r="LVO76" s="410"/>
      <c r="LVP76" s="411"/>
      <c r="LVQ76" s="412"/>
      <c r="LVR76" s="406"/>
      <c r="LVS76" s="407"/>
      <c r="LVT76" s="408"/>
      <c r="LVU76" s="409"/>
      <c r="LVV76" s="410"/>
      <c r="LVW76" s="411"/>
      <c r="LVX76" s="412"/>
      <c r="LVY76" s="406"/>
      <c r="LVZ76" s="407"/>
      <c r="LWA76" s="408"/>
      <c r="LWB76" s="409"/>
      <c r="LWC76" s="410"/>
      <c r="LWD76" s="411"/>
      <c r="LWE76" s="412"/>
      <c r="LWF76" s="406"/>
      <c r="LWG76" s="407"/>
      <c r="LWH76" s="408"/>
      <c r="LWI76" s="409"/>
      <c r="LWJ76" s="410"/>
      <c r="LWK76" s="411"/>
      <c r="LWL76" s="412"/>
      <c r="LWM76" s="406"/>
      <c r="LWN76" s="407"/>
      <c r="LWO76" s="408"/>
      <c r="LWP76" s="409"/>
      <c r="LWQ76" s="410"/>
      <c r="LWR76" s="411"/>
      <c r="LWS76" s="412"/>
      <c r="LWT76" s="406"/>
      <c r="LWU76" s="407"/>
      <c r="LWV76" s="408"/>
      <c r="LWW76" s="409"/>
      <c r="LWX76" s="410"/>
      <c r="LWY76" s="411"/>
      <c r="LWZ76" s="412"/>
      <c r="LXA76" s="406"/>
      <c r="LXB76" s="407"/>
      <c r="LXC76" s="408"/>
      <c r="LXD76" s="409"/>
      <c r="LXE76" s="410"/>
      <c r="LXF76" s="411"/>
      <c r="LXG76" s="412"/>
      <c r="LXH76" s="406"/>
      <c r="LXI76" s="407"/>
      <c r="LXJ76" s="408"/>
      <c r="LXK76" s="409"/>
      <c r="LXL76" s="410"/>
      <c r="LXM76" s="411"/>
      <c r="LXN76" s="412"/>
      <c r="LXO76" s="406"/>
      <c r="LXP76" s="407"/>
      <c r="LXQ76" s="408"/>
      <c r="LXR76" s="409"/>
      <c r="LXS76" s="410"/>
      <c r="LXT76" s="411"/>
      <c r="LXU76" s="412"/>
      <c r="LXV76" s="406"/>
      <c r="LXW76" s="407"/>
      <c r="LXX76" s="408"/>
      <c r="LXY76" s="409"/>
      <c r="LXZ76" s="410"/>
      <c r="LYA76" s="411"/>
      <c r="LYB76" s="412"/>
      <c r="LYC76" s="406"/>
      <c r="LYD76" s="407"/>
      <c r="LYE76" s="408"/>
      <c r="LYF76" s="409"/>
      <c r="LYG76" s="410"/>
      <c r="LYH76" s="411"/>
      <c r="LYI76" s="412"/>
      <c r="LYJ76" s="406"/>
      <c r="LYK76" s="407"/>
      <c r="LYL76" s="408"/>
      <c r="LYM76" s="409"/>
      <c r="LYN76" s="410"/>
      <c r="LYO76" s="411"/>
      <c r="LYP76" s="412"/>
      <c r="LYQ76" s="406"/>
      <c r="LYR76" s="407"/>
      <c r="LYS76" s="408"/>
      <c r="LYT76" s="409"/>
      <c r="LYU76" s="410"/>
      <c r="LYV76" s="411"/>
      <c r="LYW76" s="412"/>
      <c r="LYX76" s="406"/>
      <c r="LYY76" s="407"/>
      <c r="LYZ76" s="408"/>
      <c r="LZA76" s="409"/>
      <c r="LZB76" s="410"/>
      <c r="LZC76" s="411"/>
      <c r="LZD76" s="412"/>
      <c r="LZE76" s="406"/>
      <c r="LZF76" s="407"/>
      <c r="LZG76" s="408"/>
      <c r="LZH76" s="409"/>
      <c r="LZI76" s="410"/>
      <c r="LZJ76" s="411"/>
      <c r="LZK76" s="412"/>
      <c r="LZL76" s="406"/>
      <c r="LZM76" s="407"/>
      <c r="LZN76" s="408"/>
      <c r="LZO76" s="409"/>
      <c r="LZP76" s="410"/>
      <c r="LZQ76" s="411"/>
      <c r="LZR76" s="412"/>
      <c r="LZS76" s="406"/>
      <c r="LZT76" s="407"/>
      <c r="LZU76" s="408"/>
      <c r="LZV76" s="409"/>
      <c r="LZW76" s="410"/>
      <c r="LZX76" s="411"/>
      <c r="LZY76" s="412"/>
      <c r="LZZ76" s="406"/>
      <c r="MAA76" s="407"/>
      <c r="MAB76" s="408"/>
      <c r="MAC76" s="409"/>
      <c r="MAD76" s="410"/>
      <c r="MAE76" s="411"/>
      <c r="MAF76" s="412"/>
      <c r="MAG76" s="406"/>
      <c r="MAH76" s="407"/>
      <c r="MAI76" s="408"/>
      <c r="MAJ76" s="409"/>
      <c r="MAK76" s="410"/>
      <c r="MAL76" s="411"/>
      <c r="MAM76" s="412"/>
      <c r="MAN76" s="406"/>
      <c r="MAO76" s="407"/>
      <c r="MAP76" s="408"/>
      <c r="MAQ76" s="409"/>
      <c r="MAR76" s="410"/>
      <c r="MAS76" s="411"/>
      <c r="MAT76" s="412"/>
      <c r="MAU76" s="406"/>
      <c r="MAV76" s="407"/>
      <c r="MAW76" s="408"/>
      <c r="MAX76" s="409"/>
      <c r="MAY76" s="410"/>
      <c r="MAZ76" s="411"/>
      <c r="MBA76" s="412"/>
      <c r="MBB76" s="406"/>
      <c r="MBC76" s="407"/>
      <c r="MBD76" s="408"/>
      <c r="MBE76" s="409"/>
      <c r="MBF76" s="410"/>
      <c r="MBG76" s="411"/>
      <c r="MBH76" s="412"/>
      <c r="MBI76" s="406"/>
      <c r="MBJ76" s="407"/>
      <c r="MBK76" s="408"/>
      <c r="MBL76" s="409"/>
      <c r="MBM76" s="410"/>
      <c r="MBN76" s="411"/>
      <c r="MBO76" s="412"/>
      <c r="MBP76" s="406"/>
      <c r="MBQ76" s="407"/>
      <c r="MBR76" s="408"/>
      <c r="MBS76" s="409"/>
      <c r="MBT76" s="410"/>
      <c r="MBU76" s="411"/>
      <c r="MBV76" s="412"/>
      <c r="MBW76" s="406"/>
      <c r="MBX76" s="407"/>
      <c r="MBY76" s="408"/>
      <c r="MBZ76" s="409"/>
      <c r="MCA76" s="410"/>
      <c r="MCB76" s="411"/>
      <c r="MCC76" s="412"/>
      <c r="MCD76" s="406"/>
      <c r="MCE76" s="407"/>
      <c r="MCF76" s="408"/>
      <c r="MCG76" s="409"/>
      <c r="MCH76" s="410"/>
      <c r="MCI76" s="411"/>
      <c r="MCJ76" s="412"/>
      <c r="MCK76" s="406"/>
      <c r="MCL76" s="407"/>
      <c r="MCM76" s="408"/>
      <c r="MCN76" s="409"/>
      <c r="MCO76" s="410"/>
      <c r="MCP76" s="411"/>
      <c r="MCQ76" s="412"/>
      <c r="MCR76" s="406"/>
      <c r="MCS76" s="407"/>
      <c r="MCT76" s="408"/>
      <c r="MCU76" s="409"/>
      <c r="MCV76" s="410"/>
      <c r="MCW76" s="411"/>
      <c r="MCX76" s="412"/>
      <c r="MCY76" s="406"/>
      <c r="MCZ76" s="407"/>
      <c r="MDA76" s="408"/>
      <c r="MDB76" s="409"/>
      <c r="MDC76" s="410"/>
      <c r="MDD76" s="411"/>
      <c r="MDE76" s="412"/>
      <c r="MDF76" s="406"/>
      <c r="MDG76" s="407"/>
      <c r="MDH76" s="408"/>
      <c r="MDI76" s="409"/>
      <c r="MDJ76" s="410"/>
      <c r="MDK76" s="411"/>
      <c r="MDL76" s="412"/>
      <c r="MDM76" s="406"/>
      <c r="MDN76" s="407"/>
      <c r="MDO76" s="408"/>
      <c r="MDP76" s="409"/>
      <c r="MDQ76" s="410"/>
      <c r="MDR76" s="411"/>
      <c r="MDS76" s="412"/>
      <c r="MDT76" s="406"/>
      <c r="MDU76" s="407"/>
      <c r="MDV76" s="408"/>
      <c r="MDW76" s="409"/>
      <c r="MDX76" s="410"/>
      <c r="MDY76" s="411"/>
      <c r="MDZ76" s="412"/>
      <c r="MEA76" s="406"/>
      <c r="MEB76" s="407"/>
      <c r="MEC76" s="408"/>
      <c r="MED76" s="409"/>
      <c r="MEE76" s="410"/>
      <c r="MEF76" s="411"/>
      <c r="MEG76" s="412"/>
      <c r="MEH76" s="406"/>
      <c r="MEI76" s="407"/>
      <c r="MEJ76" s="408"/>
      <c r="MEK76" s="409"/>
      <c r="MEL76" s="410"/>
      <c r="MEM76" s="411"/>
      <c r="MEN76" s="412"/>
      <c r="MEO76" s="406"/>
      <c r="MEP76" s="407"/>
      <c r="MEQ76" s="408"/>
      <c r="MER76" s="409"/>
      <c r="MES76" s="410"/>
      <c r="MET76" s="411"/>
      <c r="MEU76" s="412"/>
      <c r="MEV76" s="406"/>
      <c r="MEW76" s="407"/>
      <c r="MEX76" s="408"/>
      <c r="MEY76" s="409"/>
      <c r="MEZ76" s="410"/>
      <c r="MFA76" s="411"/>
      <c r="MFB76" s="412"/>
      <c r="MFC76" s="406"/>
      <c r="MFD76" s="407"/>
      <c r="MFE76" s="408"/>
      <c r="MFF76" s="409"/>
      <c r="MFG76" s="410"/>
      <c r="MFH76" s="411"/>
      <c r="MFI76" s="412"/>
      <c r="MFJ76" s="406"/>
      <c r="MFK76" s="407"/>
      <c r="MFL76" s="408"/>
      <c r="MFM76" s="409"/>
      <c r="MFN76" s="410"/>
      <c r="MFO76" s="411"/>
      <c r="MFP76" s="412"/>
      <c r="MFQ76" s="406"/>
      <c r="MFR76" s="407"/>
      <c r="MFS76" s="408"/>
      <c r="MFT76" s="409"/>
      <c r="MFU76" s="410"/>
      <c r="MFV76" s="411"/>
      <c r="MFW76" s="412"/>
      <c r="MFX76" s="406"/>
      <c r="MFY76" s="407"/>
      <c r="MFZ76" s="408"/>
      <c r="MGA76" s="409"/>
      <c r="MGB76" s="410"/>
      <c r="MGC76" s="411"/>
      <c r="MGD76" s="412"/>
      <c r="MGE76" s="406"/>
      <c r="MGF76" s="407"/>
      <c r="MGG76" s="408"/>
      <c r="MGH76" s="409"/>
      <c r="MGI76" s="410"/>
      <c r="MGJ76" s="411"/>
      <c r="MGK76" s="412"/>
      <c r="MGL76" s="406"/>
      <c r="MGM76" s="407"/>
      <c r="MGN76" s="408"/>
      <c r="MGO76" s="409"/>
      <c r="MGP76" s="410"/>
      <c r="MGQ76" s="411"/>
      <c r="MGR76" s="412"/>
      <c r="MGS76" s="406"/>
      <c r="MGT76" s="407"/>
      <c r="MGU76" s="408"/>
      <c r="MGV76" s="409"/>
      <c r="MGW76" s="410"/>
      <c r="MGX76" s="411"/>
      <c r="MGY76" s="412"/>
      <c r="MGZ76" s="406"/>
      <c r="MHA76" s="407"/>
      <c r="MHB76" s="408"/>
      <c r="MHC76" s="409"/>
      <c r="MHD76" s="410"/>
      <c r="MHE76" s="411"/>
      <c r="MHF76" s="412"/>
      <c r="MHG76" s="406"/>
      <c r="MHH76" s="407"/>
      <c r="MHI76" s="408"/>
      <c r="MHJ76" s="409"/>
      <c r="MHK76" s="410"/>
      <c r="MHL76" s="411"/>
      <c r="MHM76" s="412"/>
      <c r="MHN76" s="406"/>
      <c r="MHO76" s="407"/>
      <c r="MHP76" s="408"/>
      <c r="MHQ76" s="409"/>
      <c r="MHR76" s="410"/>
      <c r="MHS76" s="411"/>
      <c r="MHT76" s="412"/>
      <c r="MHU76" s="406"/>
      <c r="MHV76" s="407"/>
      <c r="MHW76" s="408"/>
      <c r="MHX76" s="409"/>
      <c r="MHY76" s="410"/>
      <c r="MHZ76" s="411"/>
      <c r="MIA76" s="412"/>
      <c r="MIB76" s="406"/>
      <c r="MIC76" s="407"/>
      <c r="MID76" s="408"/>
      <c r="MIE76" s="409"/>
      <c r="MIF76" s="410"/>
      <c r="MIG76" s="411"/>
      <c r="MIH76" s="412"/>
      <c r="MII76" s="406"/>
      <c r="MIJ76" s="407"/>
      <c r="MIK76" s="408"/>
      <c r="MIL76" s="409"/>
      <c r="MIM76" s="410"/>
      <c r="MIN76" s="411"/>
      <c r="MIO76" s="412"/>
      <c r="MIP76" s="406"/>
      <c r="MIQ76" s="407"/>
      <c r="MIR76" s="408"/>
      <c r="MIS76" s="409"/>
      <c r="MIT76" s="410"/>
      <c r="MIU76" s="411"/>
      <c r="MIV76" s="412"/>
      <c r="MIW76" s="406"/>
      <c r="MIX76" s="407"/>
      <c r="MIY76" s="408"/>
      <c r="MIZ76" s="409"/>
      <c r="MJA76" s="410"/>
      <c r="MJB76" s="411"/>
      <c r="MJC76" s="412"/>
      <c r="MJD76" s="406"/>
      <c r="MJE76" s="407"/>
      <c r="MJF76" s="408"/>
      <c r="MJG76" s="409"/>
      <c r="MJH76" s="410"/>
      <c r="MJI76" s="411"/>
      <c r="MJJ76" s="412"/>
      <c r="MJK76" s="406"/>
      <c r="MJL76" s="407"/>
      <c r="MJM76" s="408"/>
      <c r="MJN76" s="409"/>
      <c r="MJO76" s="410"/>
      <c r="MJP76" s="411"/>
      <c r="MJQ76" s="412"/>
      <c r="MJR76" s="406"/>
      <c r="MJS76" s="407"/>
      <c r="MJT76" s="408"/>
      <c r="MJU76" s="409"/>
      <c r="MJV76" s="410"/>
      <c r="MJW76" s="411"/>
      <c r="MJX76" s="412"/>
      <c r="MJY76" s="406"/>
      <c r="MJZ76" s="407"/>
      <c r="MKA76" s="408"/>
      <c r="MKB76" s="409"/>
      <c r="MKC76" s="410"/>
      <c r="MKD76" s="411"/>
      <c r="MKE76" s="412"/>
      <c r="MKF76" s="406"/>
      <c r="MKG76" s="407"/>
      <c r="MKH76" s="408"/>
      <c r="MKI76" s="409"/>
      <c r="MKJ76" s="410"/>
      <c r="MKK76" s="411"/>
      <c r="MKL76" s="412"/>
      <c r="MKM76" s="406"/>
      <c r="MKN76" s="407"/>
      <c r="MKO76" s="408"/>
      <c r="MKP76" s="409"/>
      <c r="MKQ76" s="410"/>
      <c r="MKR76" s="411"/>
      <c r="MKS76" s="412"/>
      <c r="MKT76" s="406"/>
      <c r="MKU76" s="407"/>
      <c r="MKV76" s="408"/>
      <c r="MKW76" s="409"/>
      <c r="MKX76" s="410"/>
      <c r="MKY76" s="411"/>
      <c r="MKZ76" s="412"/>
      <c r="MLA76" s="406"/>
      <c r="MLB76" s="407"/>
      <c r="MLC76" s="408"/>
      <c r="MLD76" s="409"/>
      <c r="MLE76" s="410"/>
      <c r="MLF76" s="411"/>
      <c r="MLG76" s="412"/>
      <c r="MLH76" s="406"/>
      <c r="MLI76" s="407"/>
      <c r="MLJ76" s="408"/>
      <c r="MLK76" s="409"/>
      <c r="MLL76" s="410"/>
      <c r="MLM76" s="411"/>
      <c r="MLN76" s="412"/>
      <c r="MLO76" s="406"/>
      <c r="MLP76" s="407"/>
      <c r="MLQ76" s="408"/>
      <c r="MLR76" s="409"/>
      <c r="MLS76" s="410"/>
      <c r="MLT76" s="411"/>
      <c r="MLU76" s="412"/>
      <c r="MLV76" s="406"/>
      <c r="MLW76" s="407"/>
      <c r="MLX76" s="408"/>
      <c r="MLY76" s="409"/>
      <c r="MLZ76" s="410"/>
      <c r="MMA76" s="411"/>
      <c r="MMB76" s="412"/>
      <c r="MMC76" s="406"/>
      <c r="MMD76" s="407"/>
      <c r="MME76" s="408"/>
      <c r="MMF76" s="409"/>
      <c r="MMG76" s="410"/>
      <c r="MMH76" s="411"/>
      <c r="MMI76" s="412"/>
      <c r="MMJ76" s="406"/>
      <c r="MMK76" s="407"/>
      <c r="MML76" s="408"/>
      <c r="MMM76" s="409"/>
      <c r="MMN76" s="410"/>
      <c r="MMO76" s="411"/>
      <c r="MMP76" s="412"/>
      <c r="MMQ76" s="406"/>
      <c r="MMR76" s="407"/>
      <c r="MMS76" s="408"/>
      <c r="MMT76" s="409"/>
      <c r="MMU76" s="410"/>
      <c r="MMV76" s="411"/>
      <c r="MMW76" s="412"/>
      <c r="MMX76" s="406"/>
      <c r="MMY76" s="407"/>
      <c r="MMZ76" s="408"/>
      <c r="MNA76" s="409"/>
      <c r="MNB76" s="410"/>
      <c r="MNC76" s="411"/>
      <c r="MND76" s="412"/>
      <c r="MNE76" s="406"/>
      <c r="MNF76" s="407"/>
      <c r="MNG76" s="408"/>
      <c r="MNH76" s="409"/>
      <c r="MNI76" s="410"/>
      <c r="MNJ76" s="411"/>
      <c r="MNK76" s="412"/>
      <c r="MNL76" s="406"/>
      <c r="MNM76" s="407"/>
      <c r="MNN76" s="408"/>
      <c r="MNO76" s="409"/>
      <c r="MNP76" s="410"/>
      <c r="MNQ76" s="411"/>
      <c r="MNR76" s="412"/>
      <c r="MNS76" s="406"/>
      <c r="MNT76" s="407"/>
      <c r="MNU76" s="408"/>
      <c r="MNV76" s="409"/>
      <c r="MNW76" s="410"/>
      <c r="MNX76" s="411"/>
      <c r="MNY76" s="412"/>
      <c r="MNZ76" s="406"/>
      <c r="MOA76" s="407"/>
      <c r="MOB76" s="408"/>
      <c r="MOC76" s="409"/>
      <c r="MOD76" s="410"/>
      <c r="MOE76" s="411"/>
      <c r="MOF76" s="412"/>
      <c r="MOG76" s="406"/>
      <c r="MOH76" s="407"/>
      <c r="MOI76" s="408"/>
      <c r="MOJ76" s="409"/>
      <c r="MOK76" s="410"/>
      <c r="MOL76" s="411"/>
      <c r="MOM76" s="412"/>
      <c r="MON76" s="406"/>
      <c r="MOO76" s="407"/>
      <c r="MOP76" s="408"/>
      <c r="MOQ76" s="409"/>
      <c r="MOR76" s="410"/>
      <c r="MOS76" s="411"/>
      <c r="MOT76" s="412"/>
      <c r="MOU76" s="406"/>
      <c r="MOV76" s="407"/>
      <c r="MOW76" s="408"/>
      <c r="MOX76" s="409"/>
      <c r="MOY76" s="410"/>
      <c r="MOZ76" s="411"/>
      <c r="MPA76" s="412"/>
      <c r="MPB76" s="406"/>
      <c r="MPC76" s="407"/>
      <c r="MPD76" s="408"/>
      <c r="MPE76" s="409"/>
      <c r="MPF76" s="410"/>
      <c r="MPG76" s="411"/>
      <c r="MPH76" s="412"/>
      <c r="MPI76" s="406"/>
      <c r="MPJ76" s="407"/>
      <c r="MPK76" s="408"/>
      <c r="MPL76" s="409"/>
      <c r="MPM76" s="410"/>
      <c r="MPN76" s="411"/>
      <c r="MPO76" s="412"/>
      <c r="MPP76" s="406"/>
      <c r="MPQ76" s="407"/>
      <c r="MPR76" s="408"/>
      <c r="MPS76" s="409"/>
      <c r="MPT76" s="410"/>
      <c r="MPU76" s="411"/>
      <c r="MPV76" s="412"/>
      <c r="MPW76" s="406"/>
      <c r="MPX76" s="407"/>
      <c r="MPY76" s="408"/>
      <c r="MPZ76" s="409"/>
      <c r="MQA76" s="410"/>
      <c r="MQB76" s="411"/>
      <c r="MQC76" s="412"/>
      <c r="MQD76" s="406"/>
      <c r="MQE76" s="407"/>
      <c r="MQF76" s="408"/>
      <c r="MQG76" s="409"/>
      <c r="MQH76" s="410"/>
      <c r="MQI76" s="411"/>
      <c r="MQJ76" s="412"/>
      <c r="MQK76" s="406"/>
      <c r="MQL76" s="407"/>
      <c r="MQM76" s="408"/>
      <c r="MQN76" s="409"/>
      <c r="MQO76" s="410"/>
      <c r="MQP76" s="411"/>
      <c r="MQQ76" s="412"/>
      <c r="MQR76" s="406"/>
      <c r="MQS76" s="407"/>
      <c r="MQT76" s="408"/>
      <c r="MQU76" s="409"/>
      <c r="MQV76" s="410"/>
      <c r="MQW76" s="411"/>
      <c r="MQX76" s="412"/>
      <c r="MQY76" s="406"/>
      <c r="MQZ76" s="407"/>
      <c r="MRA76" s="408"/>
      <c r="MRB76" s="409"/>
      <c r="MRC76" s="410"/>
      <c r="MRD76" s="411"/>
      <c r="MRE76" s="412"/>
      <c r="MRF76" s="406"/>
      <c r="MRG76" s="407"/>
      <c r="MRH76" s="408"/>
      <c r="MRI76" s="409"/>
      <c r="MRJ76" s="410"/>
      <c r="MRK76" s="411"/>
      <c r="MRL76" s="412"/>
      <c r="MRM76" s="406"/>
      <c r="MRN76" s="407"/>
      <c r="MRO76" s="408"/>
      <c r="MRP76" s="409"/>
      <c r="MRQ76" s="410"/>
      <c r="MRR76" s="411"/>
      <c r="MRS76" s="412"/>
      <c r="MRT76" s="406"/>
      <c r="MRU76" s="407"/>
      <c r="MRV76" s="408"/>
      <c r="MRW76" s="409"/>
      <c r="MRX76" s="410"/>
      <c r="MRY76" s="411"/>
      <c r="MRZ76" s="412"/>
      <c r="MSA76" s="406"/>
      <c r="MSB76" s="407"/>
      <c r="MSC76" s="408"/>
      <c r="MSD76" s="409"/>
      <c r="MSE76" s="410"/>
      <c r="MSF76" s="411"/>
      <c r="MSG76" s="412"/>
      <c r="MSH76" s="406"/>
      <c r="MSI76" s="407"/>
      <c r="MSJ76" s="408"/>
      <c r="MSK76" s="409"/>
      <c r="MSL76" s="410"/>
      <c r="MSM76" s="411"/>
      <c r="MSN76" s="412"/>
      <c r="MSO76" s="406"/>
      <c r="MSP76" s="407"/>
      <c r="MSQ76" s="408"/>
      <c r="MSR76" s="409"/>
      <c r="MSS76" s="410"/>
      <c r="MST76" s="411"/>
      <c r="MSU76" s="412"/>
      <c r="MSV76" s="406"/>
      <c r="MSW76" s="407"/>
      <c r="MSX76" s="408"/>
      <c r="MSY76" s="409"/>
      <c r="MSZ76" s="410"/>
      <c r="MTA76" s="411"/>
      <c r="MTB76" s="412"/>
      <c r="MTC76" s="406"/>
      <c r="MTD76" s="407"/>
      <c r="MTE76" s="408"/>
      <c r="MTF76" s="409"/>
      <c r="MTG76" s="410"/>
      <c r="MTH76" s="411"/>
      <c r="MTI76" s="412"/>
      <c r="MTJ76" s="406"/>
      <c r="MTK76" s="407"/>
      <c r="MTL76" s="408"/>
      <c r="MTM76" s="409"/>
      <c r="MTN76" s="410"/>
      <c r="MTO76" s="411"/>
      <c r="MTP76" s="412"/>
      <c r="MTQ76" s="406"/>
      <c r="MTR76" s="407"/>
      <c r="MTS76" s="408"/>
      <c r="MTT76" s="409"/>
      <c r="MTU76" s="410"/>
      <c r="MTV76" s="411"/>
      <c r="MTW76" s="412"/>
      <c r="MTX76" s="406"/>
      <c r="MTY76" s="407"/>
      <c r="MTZ76" s="408"/>
      <c r="MUA76" s="409"/>
      <c r="MUB76" s="410"/>
      <c r="MUC76" s="411"/>
      <c r="MUD76" s="412"/>
      <c r="MUE76" s="406"/>
      <c r="MUF76" s="407"/>
      <c r="MUG76" s="408"/>
      <c r="MUH76" s="409"/>
      <c r="MUI76" s="410"/>
      <c r="MUJ76" s="411"/>
      <c r="MUK76" s="412"/>
      <c r="MUL76" s="406"/>
      <c r="MUM76" s="407"/>
      <c r="MUN76" s="408"/>
      <c r="MUO76" s="409"/>
      <c r="MUP76" s="410"/>
      <c r="MUQ76" s="411"/>
      <c r="MUR76" s="412"/>
      <c r="MUS76" s="406"/>
      <c r="MUT76" s="407"/>
      <c r="MUU76" s="408"/>
      <c r="MUV76" s="409"/>
      <c r="MUW76" s="410"/>
      <c r="MUX76" s="411"/>
      <c r="MUY76" s="412"/>
      <c r="MUZ76" s="406"/>
      <c r="MVA76" s="407"/>
      <c r="MVB76" s="408"/>
      <c r="MVC76" s="409"/>
      <c r="MVD76" s="410"/>
      <c r="MVE76" s="411"/>
      <c r="MVF76" s="412"/>
      <c r="MVG76" s="406"/>
      <c r="MVH76" s="407"/>
      <c r="MVI76" s="408"/>
      <c r="MVJ76" s="409"/>
      <c r="MVK76" s="410"/>
      <c r="MVL76" s="411"/>
      <c r="MVM76" s="412"/>
      <c r="MVN76" s="406"/>
      <c r="MVO76" s="407"/>
      <c r="MVP76" s="408"/>
      <c r="MVQ76" s="409"/>
      <c r="MVR76" s="410"/>
      <c r="MVS76" s="411"/>
      <c r="MVT76" s="412"/>
      <c r="MVU76" s="406"/>
      <c r="MVV76" s="407"/>
      <c r="MVW76" s="408"/>
      <c r="MVX76" s="409"/>
      <c r="MVY76" s="410"/>
      <c r="MVZ76" s="411"/>
      <c r="MWA76" s="412"/>
      <c r="MWB76" s="406"/>
      <c r="MWC76" s="407"/>
      <c r="MWD76" s="408"/>
      <c r="MWE76" s="409"/>
      <c r="MWF76" s="410"/>
      <c r="MWG76" s="411"/>
      <c r="MWH76" s="412"/>
      <c r="MWI76" s="406"/>
      <c r="MWJ76" s="407"/>
      <c r="MWK76" s="408"/>
      <c r="MWL76" s="409"/>
      <c r="MWM76" s="410"/>
      <c r="MWN76" s="411"/>
      <c r="MWO76" s="412"/>
      <c r="MWP76" s="406"/>
      <c r="MWQ76" s="407"/>
      <c r="MWR76" s="408"/>
      <c r="MWS76" s="409"/>
      <c r="MWT76" s="410"/>
      <c r="MWU76" s="411"/>
      <c r="MWV76" s="412"/>
      <c r="MWW76" s="406"/>
      <c r="MWX76" s="407"/>
      <c r="MWY76" s="408"/>
      <c r="MWZ76" s="409"/>
      <c r="MXA76" s="410"/>
      <c r="MXB76" s="411"/>
      <c r="MXC76" s="412"/>
      <c r="MXD76" s="406"/>
      <c r="MXE76" s="407"/>
      <c r="MXF76" s="408"/>
      <c r="MXG76" s="409"/>
      <c r="MXH76" s="410"/>
      <c r="MXI76" s="411"/>
      <c r="MXJ76" s="412"/>
      <c r="MXK76" s="406"/>
      <c r="MXL76" s="407"/>
      <c r="MXM76" s="408"/>
      <c r="MXN76" s="409"/>
      <c r="MXO76" s="410"/>
      <c r="MXP76" s="411"/>
      <c r="MXQ76" s="412"/>
      <c r="MXR76" s="406"/>
      <c r="MXS76" s="407"/>
      <c r="MXT76" s="408"/>
      <c r="MXU76" s="409"/>
      <c r="MXV76" s="410"/>
      <c r="MXW76" s="411"/>
      <c r="MXX76" s="412"/>
      <c r="MXY76" s="406"/>
      <c r="MXZ76" s="407"/>
      <c r="MYA76" s="408"/>
      <c r="MYB76" s="409"/>
      <c r="MYC76" s="410"/>
      <c r="MYD76" s="411"/>
      <c r="MYE76" s="412"/>
      <c r="MYF76" s="406"/>
      <c r="MYG76" s="407"/>
      <c r="MYH76" s="408"/>
      <c r="MYI76" s="409"/>
      <c r="MYJ76" s="410"/>
      <c r="MYK76" s="411"/>
      <c r="MYL76" s="412"/>
      <c r="MYM76" s="406"/>
      <c r="MYN76" s="407"/>
      <c r="MYO76" s="408"/>
      <c r="MYP76" s="409"/>
      <c r="MYQ76" s="410"/>
      <c r="MYR76" s="411"/>
      <c r="MYS76" s="412"/>
      <c r="MYT76" s="406"/>
      <c r="MYU76" s="407"/>
      <c r="MYV76" s="408"/>
      <c r="MYW76" s="409"/>
      <c r="MYX76" s="410"/>
      <c r="MYY76" s="411"/>
      <c r="MYZ76" s="412"/>
      <c r="MZA76" s="406"/>
      <c r="MZB76" s="407"/>
      <c r="MZC76" s="408"/>
      <c r="MZD76" s="409"/>
      <c r="MZE76" s="410"/>
      <c r="MZF76" s="411"/>
      <c r="MZG76" s="412"/>
      <c r="MZH76" s="406"/>
      <c r="MZI76" s="407"/>
      <c r="MZJ76" s="408"/>
      <c r="MZK76" s="409"/>
      <c r="MZL76" s="410"/>
      <c r="MZM76" s="411"/>
      <c r="MZN76" s="412"/>
      <c r="MZO76" s="406"/>
      <c r="MZP76" s="407"/>
      <c r="MZQ76" s="408"/>
      <c r="MZR76" s="409"/>
      <c r="MZS76" s="410"/>
      <c r="MZT76" s="411"/>
      <c r="MZU76" s="412"/>
      <c r="MZV76" s="406"/>
      <c r="MZW76" s="407"/>
      <c r="MZX76" s="408"/>
      <c r="MZY76" s="409"/>
      <c r="MZZ76" s="410"/>
      <c r="NAA76" s="411"/>
      <c r="NAB76" s="412"/>
      <c r="NAC76" s="406"/>
      <c r="NAD76" s="407"/>
      <c r="NAE76" s="408"/>
      <c r="NAF76" s="409"/>
      <c r="NAG76" s="410"/>
      <c r="NAH76" s="411"/>
      <c r="NAI76" s="412"/>
      <c r="NAJ76" s="406"/>
      <c r="NAK76" s="407"/>
      <c r="NAL76" s="408"/>
      <c r="NAM76" s="409"/>
      <c r="NAN76" s="410"/>
      <c r="NAO76" s="411"/>
      <c r="NAP76" s="412"/>
      <c r="NAQ76" s="406"/>
      <c r="NAR76" s="407"/>
      <c r="NAS76" s="408"/>
      <c r="NAT76" s="409"/>
      <c r="NAU76" s="410"/>
      <c r="NAV76" s="411"/>
      <c r="NAW76" s="412"/>
      <c r="NAX76" s="406"/>
      <c r="NAY76" s="407"/>
      <c r="NAZ76" s="408"/>
      <c r="NBA76" s="409"/>
      <c r="NBB76" s="410"/>
      <c r="NBC76" s="411"/>
      <c r="NBD76" s="412"/>
      <c r="NBE76" s="406"/>
      <c r="NBF76" s="407"/>
      <c r="NBG76" s="408"/>
      <c r="NBH76" s="409"/>
      <c r="NBI76" s="410"/>
      <c r="NBJ76" s="411"/>
      <c r="NBK76" s="412"/>
      <c r="NBL76" s="406"/>
      <c r="NBM76" s="407"/>
      <c r="NBN76" s="408"/>
      <c r="NBO76" s="409"/>
      <c r="NBP76" s="410"/>
      <c r="NBQ76" s="411"/>
      <c r="NBR76" s="412"/>
      <c r="NBS76" s="406"/>
      <c r="NBT76" s="407"/>
      <c r="NBU76" s="408"/>
      <c r="NBV76" s="409"/>
      <c r="NBW76" s="410"/>
      <c r="NBX76" s="411"/>
      <c r="NBY76" s="412"/>
      <c r="NBZ76" s="406"/>
      <c r="NCA76" s="407"/>
      <c r="NCB76" s="408"/>
      <c r="NCC76" s="409"/>
      <c r="NCD76" s="410"/>
      <c r="NCE76" s="411"/>
      <c r="NCF76" s="412"/>
      <c r="NCG76" s="406"/>
      <c r="NCH76" s="407"/>
      <c r="NCI76" s="408"/>
      <c r="NCJ76" s="409"/>
      <c r="NCK76" s="410"/>
      <c r="NCL76" s="411"/>
      <c r="NCM76" s="412"/>
      <c r="NCN76" s="406"/>
      <c r="NCO76" s="407"/>
      <c r="NCP76" s="408"/>
      <c r="NCQ76" s="409"/>
      <c r="NCR76" s="410"/>
      <c r="NCS76" s="411"/>
      <c r="NCT76" s="412"/>
      <c r="NCU76" s="406"/>
      <c r="NCV76" s="407"/>
      <c r="NCW76" s="408"/>
      <c r="NCX76" s="409"/>
      <c r="NCY76" s="410"/>
      <c r="NCZ76" s="411"/>
      <c r="NDA76" s="412"/>
      <c r="NDB76" s="406"/>
      <c r="NDC76" s="407"/>
      <c r="NDD76" s="408"/>
      <c r="NDE76" s="409"/>
      <c r="NDF76" s="410"/>
      <c r="NDG76" s="411"/>
      <c r="NDH76" s="412"/>
      <c r="NDI76" s="406"/>
      <c r="NDJ76" s="407"/>
      <c r="NDK76" s="408"/>
      <c r="NDL76" s="409"/>
      <c r="NDM76" s="410"/>
      <c r="NDN76" s="411"/>
      <c r="NDO76" s="412"/>
      <c r="NDP76" s="406"/>
      <c r="NDQ76" s="407"/>
      <c r="NDR76" s="408"/>
      <c r="NDS76" s="409"/>
      <c r="NDT76" s="410"/>
      <c r="NDU76" s="411"/>
      <c r="NDV76" s="412"/>
      <c r="NDW76" s="406"/>
      <c r="NDX76" s="407"/>
      <c r="NDY76" s="408"/>
      <c r="NDZ76" s="409"/>
      <c r="NEA76" s="410"/>
      <c r="NEB76" s="411"/>
      <c r="NEC76" s="412"/>
      <c r="NED76" s="406"/>
      <c r="NEE76" s="407"/>
      <c r="NEF76" s="408"/>
      <c r="NEG76" s="409"/>
      <c r="NEH76" s="410"/>
      <c r="NEI76" s="411"/>
      <c r="NEJ76" s="412"/>
      <c r="NEK76" s="406"/>
      <c r="NEL76" s="407"/>
      <c r="NEM76" s="408"/>
      <c r="NEN76" s="409"/>
      <c r="NEO76" s="410"/>
      <c r="NEP76" s="411"/>
      <c r="NEQ76" s="412"/>
      <c r="NER76" s="406"/>
      <c r="NES76" s="407"/>
      <c r="NET76" s="408"/>
      <c r="NEU76" s="409"/>
      <c r="NEV76" s="410"/>
      <c r="NEW76" s="411"/>
      <c r="NEX76" s="412"/>
      <c r="NEY76" s="406"/>
      <c r="NEZ76" s="407"/>
      <c r="NFA76" s="408"/>
      <c r="NFB76" s="409"/>
      <c r="NFC76" s="410"/>
      <c r="NFD76" s="411"/>
      <c r="NFE76" s="412"/>
      <c r="NFF76" s="406"/>
      <c r="NFG76" s="407"/>
      <c r="NFH76" s="408"/>
      <c r="NFI76" s="409"/>
      <c r="NFJ76" s="410"/>
      <c r="NFK76" s="411"/>
      <c r="NFL76" s="412"/>
      <c r="NFM76" s="406"/>
      <c r="NFN76" s="407"/>
      <c r="NFO76" s="408"/>
      <c r="NFP76" s="409"/>
      <c r="NFQ76" s="410"/>
      <c r="NFR76" s="411"/>
      <c r="NFS76" s="412"/>
      <c r="NFT76" s="406"/>
      <c r="NFU76" s="407"/>
      <c r="NFV76" s="408"/>
      <c r="NFW76" s="409"/>
      <c r="NFX76" s="410"/>
      <c r="NFY76" s="411"/>
      <c r="NFZ76" s="412"/>
      <c r="NGA76" s="406"/>
      <c r="NGB76" s="407"/>
      <c r="NGC76" s="408"/>
      <c r="NGD76" s="409"/>
      <c r="NGE76" s="410"/>
      <c r="NGF76" s="411"/>
      <c r="NGG76" s="412"/>
      <c r="NGH76" s="406"/>
      <c r="NGI76" s="407"/>
      <c r="NGJ76" s="408"/>
      <c r="NGK76" s="409"/>
      <c r="NGL76" s="410"/>
      <c r="NGM76" s="411"/>
      <c r="NGN76" s="412"/>
      <c r="NGO76" s="406"/>
      <c r="NGP76" s="407"/>
      <c r="NGQ76" s="408"/>
      <c r="NGR76" s="409"/>
      <c r="NGS76" s="410"/>
      <c r="NGT76" s="411"/>
      <c r="NGU76" s="412"/>
      <c r="NGV76" s="406"/>
      <c r="NGW76" s="407"/>
      <c r="NGX76" s="408"/>
      <c r="NGY76" s="409"/>
      <c r="NGZ76" s="410"/>
      <c r="NHA76" s="411"/>
      <c r="NHB76" s="412"/>
      <c r="NHC76" s="406"/>
      <c r="NHD76" s="407"/>
      <c r="NHE76" s="408"/>
      <c r="NHF76" s="409"/>
      <c r="NHG76" s="410"/>
      <c r="NHH76" s="411"/>
      <c r="NHI76" s="412"/>
      <c r="NHJ76" s="406"/>
      <c r="NHK76" s="407"/>
      <c r="NHL76" s="408"/>
      <c r="NHM76" s="409"/>
      <c r="NHN76" s="410"/>
      <c r="NHO76" s="411"/>
      <c r="NHP76" s="412"/>
      <c r="NHQ76" s="406"/>
      <c r="NHR76" s="407"/>
      <c r="NHS76" s="408"/>
      <c r="NHT76" s="409"/>
      <c r="NHU76" s="410"/>
      <c r="NHV76" s="411"/>
      <c r="NHW76" s="412"/>
      <c r="NHX76" s="406"/>
      <c r="NHY76" s="407"/>
      <c r="NHZ76" s="408"/>
      <c r="NIA76" s="409"/>
      <c r="NIB76" s="410"/>
      <c r="NIC76" s="411"/>
      <c r="NID76" s="412"/>
      <c r="NIE76" s="406"/>
      <c r="NIF76" s="407"/>
      <c r="NIG76" s="408"/>
      <c r="NIH76" s="409"/>
      <c r="NII76" s="410"/>
      <c r="NIJ76" s="411"/>
      <c r="NIK76" s="412"/>
      <c r="NIL76" s="406"/>
      <c r="NIM76" s="407"/>
      <c r="NIN76" s="408"/>
      <c r="NIO76" s="409"/>
      <c r="NIP76" s="410"/>
      <c r="NIQ76" s="411"/>
      <c r="NIR76" s="412"/>
      <c r="NIS76" s="406"/>
      <c r="NIT76" s="407"/>
      <c r="NIU76" s="408"/>
      <c r="NIV76" s="409"/>
      <c r="NIW76" s="410"/>
      <c r="NIX76" s="411"/>
      <c r="NIY76" s="412"/>
      <c r="NIZ76" s="406"/>
      <c r="NJA76" s="407"/>
      <c r="NJB76" s="408"/>
      <c r="NJC76" s="409"/>
      <c r="NJD76" s="410"/>
      <c r="NJE76" s="411"/>
      <c r="NJF76" s="412"/>
      <c r="NJG76" s="406"/>
      <c r="NJH76" s="407"/>
      <c r="NJI76" s="408"/>
      <c r="NJJ76" s="409"/>
      <c r="NJK76" s="410"/>
      <c r="NJL76" s="411"/>
      <c r="NJM76" s="412"/>
      <c r="NJN76" s="406"/>
      <c r="NJO76" s="407"/>
      <c r="NJP76" s="408"/>
      <c r="NJQ76" s="409"/>
      <c r="NJR76" s="410"/>
      <c r="NJS76" s="411"/>
      <c r="NJT76" s="412"/>
      <c r="NJU76" s="406"/>
      <c r="NJV76" s="407"/>
      <c r="NJW76" s="408"/>
      <c r="NJX76" s="409"/>
      <c r="NJY76" s="410"/>
      <c r="NJZ76" s="411"/>
      <c r="NKA76" s="412"/>
      <c r="NKB76" s="406"/>
      <c r="NKC76" s="407"/>
      <c r="NKD76" s="408"/>
      <c r="NKE76" s="409"/>
      <c r="NKF76" s="410"/>
      <c r="NKG76" s="411"/>
      <c r="NKH76" s="412"/>
      <c r="NKI76" s="406"/>
      <c r="NKJ76" s="407"/>
      <c r="NKK76" s="408"/>
      <c r="NKL76" s="409"/>
      <c r="NKM76" s="410"/>
      <c r="NKN76" s="411"/>
      <c r="NKO76" s="412"/>
      <c r="NKP76" s="406"/>
      <c r="NKQ76" s="407"/>
      <c r="NKR76" s="408"/>
      <c r="NKS76" s="409"/>
      <c r="NKT76" s="410"/>
      <c r="NKU76" s="411"/>
      <c r="NKV76" s="412"/>
      <c r="NKW76" s="406"/>
      <c r="NKX76" s="407"/>
      <c r="NKY76" s="408"/>
      <c r="NKZ76" s="409"/>
      <c r="NLA76" s="410"/>
      <c r="NLB76" s="411"/>
      <c r="NLC76" s="412"/>
      <c r="NLD76" s="406"/>
      <c r="NLE76" s="407"/>
      <c r="NLF76" s="408"/>
      <c r="NLG76" s="409"/>
      <c r="NLH76" s="410"/>
      <c r="NLI76" s="411"/>
      <c r="NLJ76" s="412"/>
      <c r="NLK76" s="406"/>
      <c r="NLL76" s="407"/>
      <c r="NLM76" s="408"/>
      <c r="NLN76" s="409"/>
      <c r="NLO76" s="410"/>
      <c r="NLP76" s="411"/>
      <c r="NLQ76" s="412"/>
      <c r="NLR76" s="406"/>
      <c r="NLS76" s="407"/>
      <c r="NLT76" s="408"/>
      <c r="NLU76" s="409"/>
      <c r="NLV76" s="410"/>
      <c r="NLW76" s="411"/>
      <c r="NLX76" s="412"/>
      <c r="NLY76" s="406"/>
      <c r="NLZ76" s="407"/>
      <c r="NMA76" s="408"/>
      <c r="NMB76" s="409"/>
      <c r="NMC76" s="410"/>
      <c r="NMD76" s="411"/>
      <c r="NME76" s="412"/>
      <c r="NMF76" s="406"/>
      <c r="NMG76" s="407"/>
      <c r="NMH76" s="408"/>
      <c r="NMI76" s="409"/>
      <c r="NMJ76" s="410"/>
      <c r="NMK76" s="411"/>
      <c r="NML76" s="412"/>
      <c r="NMM76" s="406"/>
      <c r="NMN76" s="407"/>
      <c r="NMO76" s="408"/>
      <c r="NMP76" s="409"/>
      <c r="NMQ76" s="410"/>
      <c r="NMR76" s="411"/>
      <c r="NMS76" s="412"/>
      <c r="NMT76" s="406"/>
      <c r="NMU76" s="407"/>
      <c r="NMV76" s="408"/>
      <c r="NMW76" s="409"/>
      <c r="NMX76" s="410"/>
      <c r="NMY76" s="411"/>
      <c r="NMZ76" s="412"/>
      <c r="NNA76" s="406"/>
      <c r="NNB76" s="407"/>
      <c r="NNC76" s="408"/>
      <c r="NND76" s="409"/>
      <c r="NNE76" s="410"/>
      <c r="NNF76" s="411"/>
      <c r="NNG76" s="412"/>
      <c r="NNH76" s="406"/>
      <c r="NNI76" s="407"/>
      <c r="NNJ76" s="408"/>
      <c r="NNK76" s="409"/>
      <c r="NNL76" s="410"/>
      <c r="NNM76" s="411"/>
      <c r="NNN76" s="412"/>
      <c r="NNO76" s="406"/>
      <c r="NNP76" s="407"/>
      <c r="NNQ76" s="408"/>
      <c r="NNR76" s="409"/>
      <c r="NNS76" s="410"/>
      <c r="NNT76" s="411"/>
      <c r="NNU76" s="412"/>
      <c r="NNV76" s="406"/>
      <c r="NNW76" s="407"/>
      <c r="NNX76" s="408"/>
      <c r="NNY76" s="409"/>
      <c r="NNZ76" s="410"/>
      <c r="NOA76" s="411"/>
      <c r="NOB76" s="412"/>
      <c r="NOC76" s="406"/>
      <c r="NOD76" s="407"/>
      <c r="NOE76" s="408"/>
      <c r="NOF76" s="409"/>
      <c r="NOG76" s="410"/>
      <c r="NOH76" s="411"/>
      <c r="NOI76" s="412"/>
      <c r="NOJ76" s="406"/>
      <c r="NOK76" s="407"/>
      <c r="NOL76" s="408"/>
      <c r="NOM76" s="409"/>
      <c r="NON76" s="410"/>
      <c r="NOO76" s="411"/>
      <c r="NOP76" s="412"/>
      <c r="NOQ76" s="406"/>
      <c r="NOR76" s="407"/>
      <c r="NOS76" s="408"/>
      <c r="NOT76" s="409"/>
      <c r="NOU76" s="410"/>
      <c r="NOV76" s="411"/>
      <c r="NOW76" s="412"/>
      <c r="NOX76" s="406"/>
      <c r="NOY76" s="407"/>
      <c r="NOZ76" s="408"/>
      <c r="NPA76" s="409"/>
      <c r="NPB76" s="410"/>
      <c r="NPC76" s="411"/>
      <c r="NPD76" s="412"/>
      <c r="NPE76" s="406"/>
      <c r="NPF76" s="407"/>
      <c r="NPG76" s="408"/>
      <c r="NPH76" s="409"/>
      <c r="NPI76" s="410"/>
      <c r="NPJ76" s="411"/>
      <c r="NPK76" s="412"/>
      <c r="NPL76" s="406"/>
      <c r="NPM76" s="407"/>
      <c r="NPN76" s="408"/>
      <c r="NPO76" s="409"/>
      <c r="NPP76" s="410"/>
      <c r="NPQ76" s="411"/>
      <c r="NPR76" s="412"/>
      <c r="NPS76" s="406"/>
      <c r="NPT76" s="407"/>
      <c r="NPU76" s="408"/>
      <c r="NPV76" s="409"/>
      <c r="NPW76" s="410"/>
      <c r="NPX76" s="411"/>
      <c r="NPY76" s="412"/>
      <c r="NPZ76" s="406"/>
      <c r="NQA76" s="407"/>
      <c r="NQB76" s="408"/>
      <c r="NQC76" s="409"/>
      <c r="NQD76" s="410"/>
      <c r="NQE76" s="411"/>
      <c r="NQF76" s="412"/>
      <c r="NQG76" s="406"/>
      <c r="NQH76" s="407"/>
      <c r="NQI76" s="408"/>
      <c r="NQJ76" s="409"/>
      <c r="NQK76" s="410"/>
      <c r="NQL76" s="411"/>
      <c r="NQM76" s="412"/>
      <c r="NQN76" s="406"/>
      <c r="NQO76" s="407"/>
      <c r="NQP76" s="408"/>
      <c r="NQQ76" s="409"/>
      <c r="NQR76" s="410"/>
      <c r="NQS76" s="411"/>
      <c r="NQT76" s="412"/>
      <c r="NQU76" s="406"/>
      <c r="NQV76" s="407"/>
      <c r="NQW76" s="408"/>
      <c r="NQX76" s="409"/>
      <c r="NQY76" s="410"/>
      <c r="NQZ76" s="411"/>
      <c r="NRA76" s="412"/>
      <c r="NRB76" s="406"/>
      <c r="NRC76" s="407"/>
      <c r="NRD76" s="408"/>
      <c r="NRE76" s="409"/>
      <c r="NRF76" s="410"/>
      <c r="NRG76" s="411"/>
      <c r="NRH76" s="412"/>
      <c r="NRI76" s="406"/>
      <c r="NRJ76" s="407"/>
      <c r="NRK76" s="408"/>
      <c r="NRL76" s="409"/>
      <c r="NRM76" s="410"/>
      <c r="NRN76" s="411"/>
      <c r="NRO76" s="412"/>
      <c r="NRP76" s="406"/>
      <c r="NRQ76" s="407"/>
      <c r="NRR76" s="408"/>
      <c r="NRS76" s="409"/>
      <c r="NRT76" s="410"/>
      <c r="NRU76" s="411"/>
      <c r="NRV76" s="412"/>
      <c r="NRW76" s="406"/>
      <c r="NRX76" s="407"/>
      <c r="NRY76" s="408"/>
      <c r="NRZ76" s="409"/>
      <c r="NSA76" s="410"/>
      <c r="NSB76" s="411"/>
      <c r="NSC76" s="412"/>
      <c r="NSD76" s="406"/>
      <c r="NSE76" s="407"/>
      <c r="NSF76" s="408"/>
      <c r="NSG76" s="409"/>
      <c r="NSH76" s="410"/>
      <c r="NSI76" s="411"/>
      <c r="NSJ76" s="412"/>
      <c r="NSK76" s="406"/>
      <c r="NSL76" s="407"/>
      <c r="NSM76" s="408"/>
      <c r="NSN76" s="409"/>
      <c r="NSO76" s="410"/>
      <c r="NSP76" s="411"/>
      <c r="NSQ76" s="412"/>
      <c r="NSR76" s="406"/>
      <c r="NSS76" s="407"/>
      <c r="NST76" s="408"/>
      <c r="NSU76" s="409"/>
      <c r="NSV76" s="410"/>
      <c r="NSW76" s="411"/>
      <c r="NSX76" s="412"/>
      <c r="NSY76" s="406"/>
      <c r="NSZ76" s="407"/>
      <c r="NTA76" s="408"/>
      <c r="NTB76" s="409"/>
      <c r="NTC76" s="410"/>
      <c r="NTD76" s="411"/>
      <c r="NTE76" s="412"/>
      <c r="NTF76" s="406"/>
      <c r="NTG76" s="407"/>
      <c r="NTH76" s="408"/>
      <c r="NTI76" s="409"/>
      <c r="NTJ76" s="410"/>
      <c r="NTK76" s="411"/>
      <c r="NTL76" s="412"/>
      <c r="NTM76" s="406"/>
      <c r="NTN76" s="407"/>
      <c r="NTO76" s="408"/>
      <c r="NTP76" s="409"/>
      <c r="NTQ76" s="410"/>
      <c r="NTR76" s="411"/>
      <c r="NTS76" s="412"/>
      <c r="NTT76" s="406"/>
      <c r="NTU76" s="407"/>
      <c r="NTV76" s="408"/>
      <c r="NTW76" s="409"/>
      <c r="NTX76" s="410"/>
      <c r="NTY76" s="411"/>
      <c r="NTZ76" s="412"/>
      <c r="NUA76" s="406"/>
      <c r="NUB76" s="407"/>
      <c r="NUC76" s="408"/>
      <c r="NUD76" s="409"/>
      <c r="NUE76" s="410"/>
      <c r="NUF76" s="411"/>
      <c r="NUG76" s="412"/>
      <c r="NUH76" s="406"/>
      <c r="NUI76" s="407"/>
      <c r="NUJ76" s="408"/>
      <c r="NUK76" s="409"/>
      <c r="NUL76" s="410"/>
      <c r="NUM76" s="411"/>
      <c r="NUN76" s="412"/>
      <c r="NUO76" s="406"/>
      <c r="NUP76" s="407"/>
      <c r="NUQ76" s="408"/>
      <c r="NUR76" s="409"/>
      <c r="NUS76" s="410"/>
      <c r="NUT76" s="411"/>
      <c r="NUU76" s="412"/>
      <c r="NUV76" s="406"/>
      <c r="NUW76" s="407"/>
      <c r="NUX76" s="408"/>
      <c r="NUY76" s="409"/>
      <c r="NUZ76" s="410"/>
      <c r="NVA76" s="411"/>
      <c r="NVB76" s="412"/>
      <c r="NVC76" s="406"/>
      <c r="NVD76" s="407"/>
      <c r="NVE76" s="408"/>
      <c r="NVF76" s="409"/>
      <c r="NVG76" s="410"/>
      <c r="NVH76" s="411"/>
      <c r="NVI76" s="412"/>
      <c r="NVJ76" s="406"/>
      <c r="NVK76" s="407"/>
      <c r="NVL76" s="408"/>
      <c r="NVM76" s="409"/>
      <c r="NVN76" s="410"/>
      <c r="NVO76" s="411"/>
      <c r="NVP76" s="412"/>
      <c r="NVQ76" s="406"/>
      <c r="NVR76" s="407"/>
      <c r="NVS76" s="408"/>
      <c r="NVT76" s="409"/>
      <c r="NVU76" s="410"/>
      <c r="NVV76" s="411"/>
      <c r="NVW76" s="412"/>
      <c r="NVX76" s="406"/>
      <c r="NVY76" s="407"/>
      <c r="NVZ76" s="408"/>
      <c r="NWA76" s="409"/>
      <c r="NWB76" s="410"/>
      <c r="NWC76" s="411"/>
      <c r="NWD76" s="412"/>
      <c r="NWE76" s="406"/>
      <c r="NWF76" s="407"/>
      <c r="NWG76" s="408"/>
      <c r="NWH76" s="409"/>
      <c r="NWI76" s="410"/>
      <c r="NWJ76" s="411"/>
      <c r="NWK76" s="412"/>
      <c r="NWL76" s="406"/>
      <c r="NWM76" s="407"/>
      <c r="NWN76" s="408"/>
      <c r="NWO76" s="409"/>
      <c r="NWP76" s="410"/>
      <c r="NWQ76" s="411"/>
      <c r="NWR76" s="412"/>
      <c r="NWS76" s="406"/>
      <c r="NWT76" s="407"/>
      <c r="NWU76" s="408"/>
      <c r="NWV76" s="409"/>
      <c r="NWW76" s="410"/>
      <c r="NWX76" s="411"/>
      <c r="NWY76" s="412"/>
      <c r="NWZ76" s="406"/>
      <c r="NXA76" s="407"/>
      <c r="NXB76" s="408"/>
      <c r="NXC76" s="409"/>
      <c r="NXD76" s="410"/>
      <c r="NXE76" s="411"/>
      <c r="NXF76" s="412"/>
      <c r="NXG76" s="406"/>
      <c r="NXH76" s="407"/>
      <c r="NXI76" s="408"/>
      <c r="NXJ76" s="409"/>
      <c r="NXK76" s="410"/>
      <c r="NXL76" s="411"/>
      <c r="NXM76" s="412"/>
      <c r="NXN76" s="406"/>
      <c r="NXO76" s="407"/>
      <c r="NXP76" s="408"/>
      <c r="NXQ76" s="409"/>
      <c r="NXR76" s="410"/>
      <c r="NXS76" s="411"/>
      <c r="NXT76" s="412"/>
      <c r="NXU76" s="406"/>
      <c r="NXV76" s="407"/>
      <c r="NXW76" s="408"/>
      <c r="NXX76" s="409"/>
      <c r="NXY76" s="410"/>
      <c r="NXZ76" s="411"/>
      <c r="NYA76" s="412"/>
      <c r="NYB76" s="406"/>
      <c r="NYC76" s="407"/>
      <c r="NYD76" s="408"/>
      <c r="NYE76" s="409"/>
      <c r="NYF76" s="410"/>
      <c r="NYG76" s="411"/>
      <c r="NYH76" s="412"/>
      <c r="NYI76" s="406"/>
      <c r="NYJ76" s="407"/>
      <c r="NYK76" s="408"/>
      <c r="NYL76" s="409"/>
      <c r="NYM76" s="410"/>
      <c r="NYN76" s="411"/>
      <c r="NYO76" s="412"/>
      <c r="NYP76" s="406"/>
      <c r="NYQ76" s="407"/>
      <c r="NYR76" s="408"/>
      <c r="NYS76" s="409"/>
      <c r="NYT76" s="410"/>
      <c r="NYU76" s="411"/>
      <c r="NYV76" s="412"/>
      <c r="NYW76" s="406"/>
      <c r="NYX76" s="407"/>
      <c r="NYY76" s="408"/>
      <c r="NYZ76" s="409"/>
      <c r="NZA76" s="410"/>
      <c r="NZB76" s="411"/>
      <c r="NZC76" s="412"/>
      <c r="NZD76" s="406"/>
      <c r="NZE76" s="407"/>
      <c r="NZF76" s="408"/>
      <c r="NZG76" s="409"/>
      <c r="NZH76" s="410"/>
      <c r="NZI76" s="411"/>
      <c r="NZJ76" s="412"/>
      <c r="NZK76" s="406"/>
      <c r="NZL76" s="407"/>
      <c r="NZM76" s="408"/>
      <c r="NZN76" s="409"/>
      <c r="NZO76" s="410"/>
      <c r="NZP76" s="411"/>
      <c r="NZQ76" s="412"/>
      <c r="NZR76" s="406"/>
      <c r="NZS76" s="407"/>
      <c r="NZT76" s="408"/>
      <c r="NZU76" s="409"/>
      <c r="NZV76" s="410"/>
      <c r="NZW76" s="411"/>
      <c r="NZX76" s="412"/>
      <c r="NZY76" s="406"/>
      <c r="NZZ76" s="407"/>
      <c r="OAA76" s="408"/>
      <c r="OAB76" s="409"/>
      <c r="OAC76" s="410"/>
      <c r="OAD76" s="411"/>
      <c r="OAE76" s="412"/>
      <c r="OAF76" s="406"/>
      <c r="OAG76" s="407"/>
      <c r="OAH76" s="408"/>
      <c r="OAI76" s="409"/>
      <c r="OAJ76" s="410"/>
      <c r="OAK76" s="411"/>
      <c r="OAL76" s="412"/>
      <c r="OAM76" s="406"/>
      <c r="OAN76" s="407"/>
      <c r="OAO76" s="408"/>
      <c r="OAP76" s="409"/>
      <c r="OAQ76" s="410"/>
      <c r="OAR76" s="411"/>
      <c r="OAS76" s="412"/>
      <c r="OAT76" s="406"/>
      <c r="OAU76" s="407"/>
      <c r="OAV76" s="408"/>
      <c r="OAW76" s="409"/>
      <c r="OAX76" s="410"/>
      <c r="OAY76" s="411"/>
      <c r="OAZ76" s="412"/>
      <c r="OBA76" s="406"/>
      <c r="OBB76" s="407"/>
      <c r="OBC76" s="408"/>
      <c r="OBD76" s="409"/>
      <c r="OBE76" s="410"/>
      <c r="OBF76" s="411"/>
      <c r="OBG76" s="412"/>
      <c r="OBH76" s="406"/>
      <c r="OBI76" s="407"/>
      <c r="OBJ76" s="408"/>
      <c r="OBK76" s="409"/>
      <c r="OBL76" s="410"/>
      <c r="OBM76" s="411"/>
      <c r="OBN76" s="412"/>
      <c r="OBO76" s="406"/>
      <c r="OBP76" s="407"/>
      <c r="OBQ76" s="408"/>
      <c r="OBR76" s="409"/>
      <c r="OBS76" s="410"/>
      <c r="OBT76" s="411"/>
      <c r="OBU76" s="412"/>
      <c r="OBV76" s="406"/>
      <c r="OBW76" s="407"/>
      <c r="OBX76" s="408"/>
      <c r="OBY76" s="409"/>
      <c r="OBZ76" s="410"/>
      <c r="OCA76" s="411"/>
      <c r="OCB76" s="412"/>
      <c r="OCC76" s="406"/>
      <c r="OCD76" s="407"/>
      <c r="OCE76" s="408"/>
      <c r="OCF76" s="409"/>
      <c r="OCG76" s="410"/>
      <c r="OCH76" s="411"/>
      <c r="OCI76" s="412"/>
      <c r="OCJ76" s="406"/>
      <c r="OCK76" s="407"/>
      <c r="OCL76" s="408"/>
      <c r="OCM76" s="409"/>
      <c r="OCN76" s="410"/>
      <c r="OCO76" s="411"/>
      <c r="OCP76" s="412"/>
      <c r="OCQ76" s="406"/>
      <c r="OCR76" s="407"/>
      <c r="OCS76" s="408"/>
      <c r="OCT76" s="409"/>
      <c r="OCU76" s="410"/>
      <c r="OCV76" s="411"/>
      <c r="OCW76" s="412"/>
      <c r="OCX76" s="406"/>
      <c r="OCY76" s="407"/>
      <c r="OCZ76" s="408"/>
      <c r="ODA76" s="409"/>
      <c r="ODB76" s="410"/>
      <c r="ODC76" s="411"/>
      <c r="ODD76" s="412"/>
      <c r="ODE76" s="406"/>
      <c r="ODF76" s="407"/>
      <c r="ODG76" s="408"/>
      <c r="ODH76" s="409"/>
      <c r="ODI76" s="410"/>
      <c r="ODJ76" s="411"/>
      <c r="ODK76" s="412"/>
      <c r="ODL76" s="406"/>
      <c r="ODM76" s="407"/>
      <c r="ODN76" s="408"/>
      <c r="ODO76" s="409"/>
      <c r="ODP76" s="410"/>
      <c r="ODQ76" s="411"/>
      <c r="ODR76" s="412"/>
      <c r="ODS76" s="406"/>
      <c r="ODT76" s="407"/>
      <c r="ODU76" s="408"/>
      <c r="ODV76" s="409"/>
      <c r="ODW76" s="410"/>
      <c r="ODX76" s="411"/>
      <c r="ODY76" s="412"/>
      <c r="ODZ76" s="406"/>
      <c r="OEA76" s="407"/>
      <c r="OEB76" s="408"/>
      <c r="OEC76" s="409"/>
      <c r="OED76" s="410"/>
      <c r="OEE76" s="411"/>
      <c r="OEF76" s="412"/>
      <c r="OEG76" s="406"/>
      <c r="OEH76" s="407"/>
      <c r="OEI76" s="408"/>
      <c r="OEJ76" s="409"/>
      <c r="OEK76" s="410"/>
      <c r="OEL76" s="411"/>
      <c r="OEM76" s="412"/>
      <c r="OEN76" s="406"/>
      <c r="OEO76" s="407"/>
      <c r="OEP76" s="408"/>
      <c r="OEQ76" s="409"/>
      <c r="OER76" s="410"/>
      <c r="OES76" s="411"/>
      <c r="OET76" s="412"/>
      <c r="OEU76" s="406"/>
      <c r="OEV76" s="407"/>
      <c r="OEW76" s="408"/>
      <c r="OEX76" s="409"/>
      <c r="OEY76" s="410"/>
      <c r="OEZ76" s="411"/>
      <c r="OFA76" s="412"/>
      <c r="OFB76" s="406"/>
      <c r="OFC76" s="407"/>
      <c r="OFD76" s="408"/>
      <c r="OFE76" s="409"/>
      <c r="OFF76" s="410"/>
      <c r="OFG76" s="411"/>
      <c r="OFH76" s="412"/>
      <c r="OFI76" s="406"/>
      <c r="OFJ76" s="407"/>
      <c r="OFK76" s="408"/>
      <c r="OFL76" s="409"/>
      <c r="OFM76" s="410"/>
      <c r="OFN76" s="411"/>
      <c r="OFO76" s="412"/>
      <c r="OFP76" s="406"/>
      <c r="OFQ76" s="407"/>
      <c r="OFR76" s="408"/>
      <c r="OFS76" s="409"/>
      <c r="OFT76" s="410"/>
      <c r="OFU76" s="411"/>
      <c r="OFV76" s="412"/>
      <c r="OFW76" s="406"/>
      <c r="OFX76" s="407"/>
      <c r="OFY76" s="408"/>
      <c r="OFZ76" s="409"/>
      <c r="OGA76" s="410"/>
      <c r="OGB76" s="411"/>
      <c r="OGC76" s="412"/>
      <c r="OGD76" s="406"/>
      <c r="OGE76" s="407"/>
      <c r="OGF76" s="408"/>
      <c r="OGG76" s="409"/>
      <c r="OGH76" s="410"/>
      <c r="OGI76" s="411"/>
      <c r="OGJ76" s="412"/>
      <c r="OGK76" s="406"/>
      <c r="OGL76" s="407"/>
      <c r="OGM76" s="408"/>
      <c r="OGN76" s="409"/>
      <c r="OGO76" s="410"/>
      <c r="OGP76" s="411"/>
      <c r="OGQ76" s="412"/>
      <c r="OGR76" s="406"/>
      <c r="OGS76" s="407"/>
      <c r="OGT76" s="408"/>
      <c r="OGU76" s="409"/>
      <c r="OGV76" s="410"/>
      <c r="OGW76" s="411"/>
      <c r="OGX76" s="412"/>
      <c r="OGY76" s="406"/>
      <c r="OGZ76" s="407"/>
      <c r="OHA76" s="408"/>
      <c r="OHB76" s="409"/>
      <c r="OHC76" s="410"/>
      <c r="OHD76" s="411"/>
      <c r="OHE76" s="412"/>
      <c r="OHF76" s="406"/>
      <c r="OHG76" s="407"/>
      <c r="OHH76" s="408"/>
      <c r="OHI76" s="409"/>
      <c r="OHJ76" s="410"/>
      <c r="OHK76" s="411"/>
      <c r="OHL76" s="412"/>
      <c r="OHM76" s="406"/>
      <c r="OHN76" s="407"/>
      <c r="OHO76" s="408"/>
      <c r="OHP76" s="409"/>
      <c r="OHQ76" s="410"/>
      <c r="OHR76" s="411"/>
      <c r="OHS76" s="412"/>
      <c r="OHT76" s="406"/>
      <c r="OHU76" s="407"/>
      <c r="OHV76" s="408"/>
      <c r="OHW76" s="409"/>
      <c r="OHX76" s="410"/>
      <c r="OHY76" s="411"/>
      <c r="OHZ76" s="412"/>
      <c r="OIA76" s="406"/>
      <c r="OIB76" s="407"/>
      <c r="OIC76" s="408"/>
      <c r="OID76" s="409"/>
      <c r="OIE76" s="410"/>
      <c r="OIF76" s="411"/>
      <c r="OIG76" s="412"/>
      <c r="OIH76" s="406"/>
      <c r="OII76" s="407"/>
      <c r="OIJ76" s="408"/>
      <c r="OIK76" s="409"/>
      <c r="OIL76" s="410"/>
      <c r="OIM76" s="411"/>
      <c r="OIN76" s="412"/>
      <c r="OIO76" s="406"/>
      <c r="OIP76" s="407"/>
      <c r="OIQ76" s="408"/>
      <c r="OIR76" s="409"/>
      <c r="OIS76" s="410"/>
      <c r="OIT76" s="411"/>
      <c r="OIU76" s="412"/>
      <c r="OIV76" s="406"/>
      <c r="OIW76" s="407"/>
      <c r="OIX76" s="408"/>
      <c r="OIY76" s="409"/>
      <c r="OIZ76" s="410"/>
      <c r="OJA76" s="411"/>
      <c r="OJB76" s="412"/>
      <c r="OJC76" s="406"/>
      <c r="OJD76" s="407"/>
      <c r="OJE76" s="408"/>
      <c r="OJF76" s="409"/>
      <c r="OJG76" s="410"/>
      <c r="OJH76" s="411"/>
      <c r="OJI76" s="412"/>
      <c r="OJJ76" s="406"/>
      <c r="OJK76" s="407"/>
      <c r="OJL76" s="408"/>
      <c r="OJM76" s="409"/>
      <c r="OJN76" s="410"/>
      <c r="OJO76" s="411"/>
      <c r="OJP76" s="412"/>
      <c r="OJQ76" s="406"/>
      <c r="OJR76" s="407"/>
      <c r="OJS76" s="408"/>
      <c r="OJT76" s="409"/>
      <c r="OJU76" s="410"/>
      <c r="OJV76" s="411"/>
      <c r="OJW76" s="412"/>
      <c r="OJX76" s="406"/>
      <c r="OJY76" s="407"/>
      <c r="OJZ76" s="408"/>
      <c r="OKA76" s="409"/>
      <c r="OKB76" s="410"/>
      <c r="OKC76" s="411"/>
      <c r="OKD76" s="412"/>
      <c r="OKE76" s="406"/>
      <c r="OKF76" s="407"/>
      <c r="OKG76" s="408"/>
      <c r="OKH76" s="409"/>
      <c r="OKI76" s="410"/>
      <c r="OKJ76" s="411"/>
      <c r="OKK76" s="412"/>
      <c r="OKL76" s="406"/>
      <c r="OKM76" s="407"/>
      <c r="OKN76" s="408"/>
      <c r="OKO76" s="409"/>
      <c r="OKP76" s="410"/>
      <c r="OKQ76" s="411"/>
      <c r="OKR76" s="412"/>
      <c r="OKS76" s="406"/>
      <c r="OKT76" s="407"/>
      <c r="OKU76" s="408"/>
      <c r="OKV76" s="409"/>
      <c r="OKW76" s="410"/>
      <c r="OKX76" s="411"/>
      <c r="OKY76" s="412"/>
      <c r="OKZ76" s="406"/>
      <c r="OLA76" s="407"/>
      <c r="OLB76" s="408"/>
      <c r="OLC76" s="409"/>
      <c r="OLD76" s="410"/>
      <c r="OLE76" s="411"/>
      <c r="OLF76" s="412"/>
      <c r="OLG76" s="406"/>
      <c r="OLH76" s="407"/>
      <c r="OLI76" s="408"/>
      <c r="OLJ76" s="409"/>
      <c r="OLK76" s="410"/>
      <c r="OLL76" s="411"/>
      <c r="OLM76" s="412"/>
      <c r="OLN76" s="406"/>
      <c r="OLO76" s="407"/>
      <c r="OLP76" s="408"/>
      <c r="OLQ76" s="409"/>
      <c r="OLR76" s="410"/>
      <c r="OLS76" s="411"/>
      <c r="OLT76" s="412"/>
      <c r="OLU76" s="406"/>
      <c r="OLV76" s="407"/>
      <c r="OLW76" s="408"/>
      <c r="OLX76" s="409"/>
      <c r="OLY76" s="410"/>
      <c r="OLZ76" s="411"/>
      <c r="OMA76" s="412"/>
      <c r="OMB76" s="406"/>
      <c r="OMC76" s="407"/>
      <c r="OMD76" s="408"/>
      <c r="OME76" s="409"/>
      <c r="OMF76" s="410"/>
      <c r="OMG76" s="411"/>
      <c r="OMH76" s="412"/>
      <c r="OMI76" s="406"/>
      <c r="OMJ76" s="407"/>
      <c r="OMK76" s="408"/>
      <c r="OML76" s="409"/>
      <c r="OMM76" s="410"/>
      <c r="OMN76" s="411"/>
      <c r="OMO76" s="412"/>
      <c r="OMP76" s="406"/>
      <c r="OMQ76" s="407"/>
      <c r="OMR76" s="408"/>
      <c r="OMS76" s="409"/>
      <c r="OMT76" s="410"/>
      <c r="OMU76" s="411"/>
      <c r="OMV76" s="412"/>
      <c r="OMW76" s="406"/>
      <c r="OMX76" s="407"/>
      <c r="OMY76" s="408"/>
      <c r="OMZ76" s="409"/>
      <c r="ONA76" s="410"/>
      <c r="ONB76" s="411"/>
      <c r="ONC76" s="412"/>
      <c r="OND76" s="406"/>
      <c r="ONE76" s="407"/>
      <c r="ONF76" s="408"/>
      <c r="ONG76" s="409"/>
      <c r="ONH76" s="410"/>
      <c r="ONI76" s="411"/>
      <c r="ONJ76" s="412"/>
      <c r="ONK76" s="406"/>
      <c r="ONL76" s="407"/>
      <c r="ONM76" s="408"/>
      <c r="ONN76" s="409"/>
      <c r="ONO76" s="410"/>
      <c r="ONP76" s="411"/>
      <c r="ONQ76" s="412"/>
      <c r="ONR76" s="406"/>
      <c r="ONS76" s="407"/>
      <c r="ONT76" s="408"/>
      <c r="ONU76" s="409"/>
      <c r="ONV76" s="410"/>
      <c r="ONW76" s="411"/>
      <c r="ONX76" s="412"/>
      <c r="ONY76" s="406"/>
      <c r="ONZ76" s="407"/>
      <c r="OOA76" s="408"/>
      <c r="OOB76" s="409"/>
      <c r="OOC76" s="410"/>
      <c r="OOD76" s="411"/>
      <c r="OOE76" s="412"/>
      <c r="OOF76" s="406"/>
      <c r="OOG76" s="407"/>
      <c r="OOH76" s="408"/>
      <c r="OOI76" s="409"/>
      <c r="OOJ76" s="410"/>
      <c r="OOK76" s="411"/>
      <c r="OOL76" s="412"/>
      <c r="OOM76" s="406"/>
      <c r="OON76" s="407"/>
      <c r="OOO76" s="408"/>
      <c r="OOP76" s="409"/>
      <c r="OOQ76" s="410"/>
      <c r="OOR76" s="411"/>
      <c r="OOS76" s="412"/>
      <c r="OOT76" s="406"/>
      <c r="OOU76" s="407"/>
      <c r="OOV76" s="408"/>
      <c r="OOW76" s="409"/>
      <c r="OOX76" s="410"/>
      <c r="OOY76" s="411"/>
      <c r="OOZ76" s="412"/>
      <c r="OPA76" s="406"/>
      <c r="OPB76" s="407"/>
      <c r="OPC76" s="408"/>
      <c r="OPD76" s="409"/>
      <c r="OPE76" s="410"/>
      <c r="OPF76" s="411"/>
      <c r="OPG76" s="412"/>
      <c r="OPH76" s="406"/>
      <c r="OPI76" s="407"/>
      <c r="OPJ76" s="408"/>
      <c r="OPK76" s="409"/>
      <c r="OPL76" s="410"/>
      <c r="OPM76" s="411"/>
      <c r="OPN76" s="412"/>
      <c r="OPO76" s="406"/>
      <c r="OPP76" s="407"/>
      <c r="OPQ76" s="408"/>
      <c r="OPR76" s="409"/>
      <c r="OPS76" s="410"/>
      <c r="OPT76" s="411"/>
      <c r="OPU76" s="412"/>
      <c r="OPV76" s="406"/>
      <c r="OPW76" s="407"/>
      <c r="OPX76" s="408"/>
      <c r="OPY76" s="409"/>
      <c r="OPZ76" s="410"/>
      <c r="OQA76" s="411"/>
      <c r="OQB76" s="412"/>
      <c r="OQC76" s="406"/>
      <c r="OQD76" s="407"/>
      <c r="OQE76" s="408"/>
      <c r="OQF76" s="409"/>
      <c r="OQG76" s="410"/>
      <c r="OQH76" s="411"/>
      <c r="OQI76" s="412"/>
      <c r="OQJ76" s="406"/>
      <c r="OQK76" s="407"/>
      <c r="OQL76" s="408"/>
      <c r="OQM76" s="409"/>
      <c r="OQN76" s="410"/>
      <c r="OQO76" s="411"/>
      <c r="OQP76" s="412"/>
      <c r="OQQ76" s="406"/>
      <c r="OQR76" s="407"/>
      <c r="OQS76" s="408"/>
      <c r="OQT76" s="409"/>
      <c r="OQU76" s="410"/>
      <c r="OQV76" s="411"/>
      <c r="OQW76" s="412"/>
      <c r="OQX76" s="406"/>
      <c r="OQY76" s="407"/>
      <c r="OQZ76" s="408"/>
      <c r="ORA76" s="409"/>
      <c r="ORB76" s="410"/>
      <c r="ORC76" s="411"/>
      <c r="ORD76" s="412"/>
      <c r="ORE76" s="406"/>
      <c r="ORF76" s="407"/>
      <c r="ORG76" s="408"/>
      <c r="ORH76" s="409"/>
      <c r="ORI76" s="410"/>
      <c r="ORJ76" s="411"/>
      <c r="ORK76" s="412"/>
      <c r="ORL76" s="406"/>
      <c r="ORM76" s="407"/>
      <c r="ORN76" s="408"/>
      <c r="ORO76" s="409"/>
      <c r="ORP76" s="410"/>
      <c r="ORQ76" s="411"/>
      <c r="ORR76" s="412"/>
      <c r="ORS76" s="406"/>
      <c r="ORT76" s="407"/>
      <c r="ORU76" s="408"/>
      <c r="ORV76" s="409"/>
      <c r="ORW76" s="410"/>
      <c r="ORX76" s="411"/>
      <c r="ORY76" s="412"/>
      <c r="ORZ76" s="406"/>
      <c r="OSA76" s="407"/>
      <c r="OSB76" s="408"/>
      <c r="OSC76" s="409"/>
      <c r="OSD76" s="410"/>
      <c r="OSE76" s="411"/>
      <c r="OSF76" s="412"/>
      <c r="OSG76" s="406"/>
      <c r="OSH76" s="407"/>
      <c r="OSI76" s="408"/>
      <c r="OSJ76" s="409"/>
      <c r="OSK76" s="410"/>
      <c r="OSL76" s="411"/>
      <c r="OSM76" s="412"/>
      <c r="OSN76" s="406"/>
      <c r="OSO76" s="407"/>
      <c r="OSP76" s="408"/>
      <c r="OSQ76" s="409"/>
      <c r="OSR76" s="410"/>
      <c r="OSS76" s="411"/>
      <c r="OST76" s="412"/>
      <c r="OSU76" s="406"/>
      <c r="OSV76" s="407"/>
      <c r="OSW76" s="408"/>
      <c r="OSX76" s="409"/>
      <c r="OSY76" s="410"/>
      <c r="OSZ76" s="411"/>
      <c r="OTA76" s="412"/>
      <c r="OTB76" s="406"/>
      <c r="OTC76" s="407"/>
      <c r="OTD76" s="408"/>
      <c r="OTE76" s="409"/>
      <c r="OTF76" s="410"/>
      <c r="OTG76" s="411"/>
      <c r="OTH76" s="412"/>
      <c r="OTI76" s="406"/>
      <c r="OTJ76" s="407"/>
      <c r="OTK76" s="408"/>
      <c r="OTL76" s="409"/>
      <c r="OTM76" s="410"/>
      <c r="OTN76" s="411"/>
      <c r="OTO76" s="412"/>
      <c r="OTP76" s="406"/>
      <c r="OTQ76" s="407"/>
      <c r="OTR76" s="408"/>
      <c r="OTS76" s="409"/>
      <c r="OTT76" s="410"/>
      <c r="OTU76" s="411"/>
      <c r="OTV76" s="412"/>
      <c r="OTW76" s="406"/>
      <c r="OTX76" s="407"/>
      <c r="OTY76" s="408"/>
      <c r="OTZ76" s="409"/>
      <c r="OUA76" s="410"/>
      <c r="OUB76" s="411"/>
      <c r="OUC76" s="412"/>
      <c r="OUD76" s="406"/>
      <c r="OUE76" s="407"/>
      <c r="OUF76" s="408"/>
      <c r="OUG76" s="409"/>
      <c r="OUH76" s="410"/>
      <c r="OUI76" s="411"/>
      <c r="OUJ76" s="412"/>
      <c r="OUK76" s="406"/>
      <c r="OUL76" s="407"/>
      <c r="OUM76" s="408"/>
      <c r="OUN76" s="409"/>
      <c r="OUO76" s="410"/>
      <c r="OUP76" s="411"/>
      <c r="OUQ76" s="412"/>
      <c r="OUR76" s="406"/>
      <c r="OUS76" s="407"/>
      <c r="OUT76" s="408"/>
      <c r="OUU76" s="409"/>
      <c r="OUV76" s="410"/>
      <c r="OUW76" s="411"/>
      <c r="OUX76" s="412"/>
      <c r="OUY76" s="406"/>
      <c r="OUZ76" s="407"/>
      <c r="OVA76" s="408"/>
      <c r="OVB76" s="409"/>
      <c r="OVC76" s="410"/>
      <c r="OVD76" s="411"/>
      <c r="OVE76" s="412"/>
      <c r="OVF76" s="406"/>
      <c r="OVG76" s="407"/>
      <c r="OVH76" s="408"/>
      <c r="OVI76" s="409"/>
      <c r="OVJ76" s="410"/>
      <c r="OVK76" s="411"/>
      <c r="OVL76" s="412"/>
      <c r="OVM76" s="406"/>
      <c r="OVN76" s="407"/>
      <c r="OVO76" s="408"/>
      <c r="OVP76" s="409"/>
      <c r="OVQ76" s="410"/>
      <c r="OVR76" s="411"/>
      <c r="OVS76" s="412"/>
      <c r="OVT76" s="406"/>
      <c r="OVU76" s="407"/>
      <c r="OVV76" s="408"/>
      <c r="OVW76" s="409"/>
      <c r="OVX76" s="410"/>
      <c r="OVY76" s="411"/>
      <c r="OVZ76" s="412"/>
      <c r="OWA76" s="406"/>
      <c r="OWB76" s="407"/>
      <c r="OWC76" s="408"/>
      <c r="OWD76" s="409"/>
      <c r="OWE76" s="410"/>
      <c r="OWF76" s="411"/>
      <c r="OWG76" s="412"/>
      <c r="OWH76" s="406"/>
      <c r="OWI76" s="407"/>
      <c r="OWJ76" s="408"/>
      <c r="OWK76" s="409"/>
      <c r="OWL76" s="410"/>
      <c r="OWM76" s="411"/>
      <c r="OWN76" s="412"/>
      <c r="OWO76" s="406"/>
      <c r="OWP76" s="407"/>
      <c r="OWQ76" s="408"/>
      <c r="OWR76" s="409"/>
      <c r="OWS76" s="410"/>
      <c r="OWT76" s="411"/>
      <c r="OWU76" s="412"/>
      <c r="OWV76" s="406"/>
      <c r="OWW76" s="407"/>
      <c r="OWX76" s="408"/>
      <c r="OWY76" s="409"/>
      <c r="OWZ76" s="410"/>
      <c r="OXA76" s="411"/>
      <c r="OXB76" s="412"/>
      <c r="OXC76" s="406"/>
      <c r="OXD76" s="407"/>
      <c r="OXE76" s="408"/>
      <c r="OXF76" s="409"/>
      <c r="OXG76" s="410"/>
      <c r="OXH76" s="411"/>
      <c r="OXI76" s="412"/>
      <c r="OXJ76" s="406"/>
      <c r="OXK76" s="407"/>
      <c r="OXL76" s="408"/>
      <c r="OXM76" s="409"/>
      <c r="OXN76" s="410"/>
      <c r="OXO76" s="411"/>
      <c r="OXP76" s="412"/>
      <c r="OXQ76" s="406"/>
      <c r="OXR76" s="407"/>
      <c r="OXS76" s="408"/>
      <c r="OXT76" s="409"/>
      <c r="OXU76" s="410"/>
      <c r="OXV76" s="411"/>
      <c r="OXW76" s="412"/>
      <c r="OXX76" s="406"/>
      <c r="OXY76" s="407"/>
      <c r="OXZ76" s="408"/>
      <c r="OYA76" s="409"/>
      <c r="OYB76" s="410"/>
      <c r="OYC76" s="411"/>
      <c r="OYD76" s="412"/>
      <c r="OYE76" s="406"/>
      <c r="OYF76" s="407"/>
      <c r="OYG76" s="408"/>
      <c r="OYH76" s="409"/>
      <c r="OYI76" s="410"/>
      <c r="OYJ76" s="411"/>
      <c r="OYK76" s="412"/>
      <c r="OYL76" s="406"/>
      <c r="OYM76" s="407"/>
      <c r="OYN76" s="408"/>
      <c r="OYO76" s="409"/>
      <c r="OYP76" s="410"/>
      <c r="OYQ76" s="411"/>
      <c r="OYR76" s="412"/>
      <c r="OYS76" s="406"/>
      <c r="OYT76" s="407"/>
      <c r="OYU76" s="408"/>
      <c r="OYV76" s="409"/>
      <c r="OYW76" s="410"/>
      <c r="OYX76" s="411"/>
      <c r="OYY76" s="412"/>
      <c r="OYZ76" s="406"/>
      <c r="OZA76" s="407"/>
      <c r="OZB76" s="408"/>
      <c r="OZC76" s="409"/>
      <c r="OZD76" s="410"/>
      <c r="OZE76" s="411"/>
      <c r="OZF76" s="412"/>
      <c r="OZG76" s="406"/>
      <c r="OZH76" s="407"/>
      <c r="OZI76" s="408"/>
      <c r="OZJ76" s="409"/>
      <c r="OZK76" s="410"/>
      <c r="OZL76" s="411"/>
      <c r="OZM76" s="412"/>
      <c r="OZN76" s="406"/>
      <c r="OZO76" s="407"/>
      <c r="OZP76" s="408"/>
      <c r="OZQ76" s="409"/>
      <c r="OZR76" s="410"/>
      <c r="OZS76" s="411"/>
      <c r="OZT76" s="412"/>
      <c r="OZU76" s="406"/>
      <c r="OZV76" s="407"/>
      <c r="OZW76" s="408"/>
      <c r="OZX76" s="409"/>
      <c r="OZY76" s="410"/>
      <c r="OZZ76" s="411"/>
      <c r="PAA76" s="412"/>
      <c r="PAB76" s="406"/>
      <c r="PAC76" s="407"/>
      <c r="PAD76" s="408"/>
      <c r="PAE76" s="409"/>
      <c r="PAF76" s="410"/>
      <c r="PAG76" s="411"/>
      <c r="PAH76" s="412"/>
      <c r="PAI76" s="406"/>
      <c r="PAJ76" s="407"/>
      <c r="PAK76" s="408"/>
      <c r="PAL76" s="409"/>
      <c r="PAM76" s="410"/>
      <c r="PAN76" s="411"/>
      <c r="PAO76" s="412"/>
      <c r="PAP76" s="406"/>
      <c r="PAQ76" s="407"/>
      <c r="PAR76" s="408"/>
      <c r="PAS76" s="409"/>
      <c r="PAT76" s="410"/>
      <c r="PAU76" s="411"/>
      <c r="PAV76" s="412"/>
      <c r="PAW76" s="406"/>
      <c r="PAX76" s="407"/>
      <c r="PAY76" s="408"/>
      <c r="PAZ76" s="409"/>
      <c r="PBA76" s="410"/>
      <c r="PBB76" s="411"/>
      <c r="PBC76" s="412"/>
      <c r="PBD76" s="406"/>
      <c r="PBE76" s="407"/>
      <c r="PBF76" s="408"/>
      <c r="PBG76" s="409"/>
      <c r="PBH76" s="410"/>
      <c r="PBI76" s="411"/>
      <c r="PBJ76" s="412"/>
      <c r="PBK76" s="406"/>
      <c r="PBL76" s="407"/>
      <c r="PBM76" s="408"/>
      <c r="PBN76" s="409"/>
      <c r="PBO76" s="410"/>
      <c r="PBP76" s="411"/>
      <c r="PBQ76" s="412"/>
      <c r="PBR76" s="406"/>
      <c r="PBS76" s="407"/>
      <c r="PBT76" s="408"/>
      <c r="PBU76" s="409"/>
      <c r="PBV76" s="410"/>
      <c r="PBW76" s="411"/>
      <c r="PBX76" s="412"/>
      <c r="PBY76" s="406"/>
      <c r="PBZ76" s="407"/>
      <c r="PCA76" s="408"/>
      <c r="PCB76" s="409"/>
      <c r="PCC76" s="410"/>
      <c r="PCD76" s="411"/>
      <c r="PCE76" s="412"/>
      <c r="PCF76" s="406"/>
      <c r="PCG76" s="407"/>
      <c r="PCH76" s="408"/>
      <c r="PCI76" s="409"/>
      <c r="PCJ76" s="410"/>
      <c r="PCK76" s="411"/>
      <c r="PCL76" s="412"/>
      <c r="PCM76" s="406"/>
      <c r="PCN76" s="407"/>
      <c r="PCO76" s="408"/>
      <c r="PCP76" s="409"/>
      <c r="PCQ76" s="410"/>
      <c r="PCR76" s="411"/>
      <c r="PCS76" s="412"/>
      <c r="PCT76" s="406"/>
      <c r="PCU76" s="407"/>
      <c r="PCV76" s="408"/>
      <c r="PCW76" s="409"/>
      <c r="PCX76" s="410"/>
      <c r="PCY76" s="411"/>
      <c r="PCZ76" s="412"/>
      <c r="PDA76" s="406"/>
      <c r="PDB76" s="407"/>
      <c r="PDC76" s="408"/>
      <c r="PDD76" s="409"/>
      <c r="PDE76" s="410"/>
      <c r="PDF76" s="411"/>
      <c r="PDG76" s="412"/>
      <c r="PDH76" s="406"/>
      <c r="PDI76" s="407"/>
      <c r="PDJ76" s="408"/>
      <c r="PDK76" s="409"/>
      <c r="PDL76" s="410"/>
      <c r="PDM76" s="411"/>
      <c r="PDN76" s="412"/>
      <c r="PDO76" s="406"/>
      <c r="PDP76" s="407"/>
      <c r="PDQ76" s="408"/>
      <c r="PDR76" s="409"/>
      <c r="PDS76" s="410"/>
      <c r="PDT76" s="411"/>
      <c r="PDU76" s="412"/>
      <c r="PDV76" s="406"/>
      <c r="PDW76" s="407"/>
      <c r="PDX76" s="408"/>
      <c r="PDY76" s="409"/>
      <c r="PDZ76" s="410"/>
      <c r="PEA76" s="411"/>
      <c r="PEB76" s="412"/>
      <c r="PEC76" s="406"/>
      <c r="PED76" s="407"/>
      <c r="PEE76" s="408"/>
      <c r="PEF76" s="409"/>
      <c r="PEG76" s="410"/>
      <c r="PEH76" s="411"/>
      <c r="PEI76" s="412"/>
      <c r="PEJ76" s="406"/>
      <c r="PEK76" s="407"/>
      <c r="PEL76" s="408"/>
      <c r="PEM76" s="409"/>
      <c r="PEN76" s="410"/>
      <c r="PEO76" s="411"/>
      <c r="PEP76" s="412"/>
      <c r="PEQ76" s="406"/>
      <c r="PER76" s="407"/>
      <c r="PES76" s="408"/>
      <c r="PET76" s="409"/>
      <c r="PEU76" s="410"/>
      <c r="PEV76" s="411"/>
      <c r="PEW76" s="412"/>
      <c r="PEX76" s="406"/>
      <c r="PEY76" s="407"/>
      <c r="PEZ76" s="408"/>
      <c r="PFA76" s="409"/>
      <c r="PFB76" s="410"/>
      <c r="PFC76" s="411"/>
      <c r="PFD76" s="412"/>
      <c r="PFE76" s="406"/>
      <c r="PFF76" s="407"/>
      <c r="PFG76" s="408"/>
      <c r="PFH76" s="409"/>
      <c r="PFI76" s="410"/>
      <c r="PFJ76" s="411"/>
      <c r="PFK76" s="412"/>
      <c r="PFL76" s="406"/>
      <c r="PFM76" s="407"/>
      <c r="PFN76" s="408"/>
      <c r="PFO76" s="409"/>
      <c r="PFP76" s="410"/>
      <c r="PFQ76" s="411"/>
      <c r="PFR76" s="412"/>
      <c r="PFS76" s="406"/>
      <c r="PFT76" s="407"/>
      <c r="PFU76" s="408"/>
      <c r="PFV76" s="409"/>
      <c r="PFW76" s="410"/>
      <c r="PFX76" s="411"/>
      <c r="PFY76" s="412"/>
      <c r="PFZ76" s="406"/>
      <c r="PGA76" s="407"/>
      <c r="PGB76" s="408"/>
      <c r="PGC76" s="409"/>
      <c r="PGD76" s="410"/>
      <c r="PGE76" s="411"/>
      <c r="PGF76" s="412"/>
      <c r="PGG76" s="406"/>
      <c r="PGH76" s="407"/>
      <c r="PGI76" s="408"/>
      <c r="PGJ76" s="409"/>
      <c r="PGK76" s="410"/>
      <c r="PGL76" s="411"/>
      <c r="PGM76" s="412"/>
      <c r="PGN76" s="406"/>
      <c r="PGO76" s="407"/>
      <c r="PGP76" s="408"/>
      <c r="PGQ76" s="409"/>
      <c r="PGR76" s="410"/>
      <c r="PGS76" s="411"/>
      <c r="PGT76" s="412"/>
      <c r="PGU76" s="406"/>
      <c r="PGV76" s="407"/>
      <c r="PGW76" s="408"/>
      <c r="PGX76" s="409"/>
      <c r="PGY76" s="410"/>
      <c r="PGZ76" s="411"/>
      <c r="PHA76" s="412"/>
      <c r="PHB76" s="406"/>
      <c r="PHC76" s="407"/>
      <c r="PHD76" s="408"/>
      <c r="PHE76" s="409"/>
      <c r="PHF76" s="410"/>
      <c r="PHG76" s="411"/>
      <c r="PHH76" s="412"/>
      <c r="PHI76" s="406"/>
      <c r="PHJ76" s="407"/>
      <c r="PHK76" s="408"/>
      <c r="PHL76" s="409"/>
      <c r="PHM76" s="410"/>
      <c r="PHN76" s="411"/>
      <c r="PHO76" s="412"/>
      <c r="PHP76" s="406"/>
      <c r="PHQ76" s="407"/>
      <c r="PHR76" s="408"/>
      <c r="PHS76" s="409"/>
      <c r="PHT76" s="410"/>
      <c r="PHU76" s="411"/>
      <c r="PHV76" s="412"/>
      <c r="PHW76" s="406"/>
      <c r="PHX76" s="407"/>
      <c r="PHY76" s="408"/>
      <c r="PHZ76" s="409"/>
      <c r="PIA76" s="410"/>
      <c r="PIB76" s="411"/>
      <c r="PIC76" s="412"/>
      <c r="PID76" s="406"/>
      <c r="PIE76" s="407"/>
      <c r="PIF76" s="408"/>
      <c r="PIG76" s="409"/>
      <c r="PIH76" s="410"/>
      <c r="PII76" s="411"/>
      <c r="PIJ76" s="412"/>
      <c r="PIK76" s="406"/>
      <c r="PIL76" s="407"/>
      <c r="PIM76" s="408"/>
      <c r="PIN76" s="409"/>
      <c r="PIO76" s="410"/>
      <c r="PIP76" s="411"/>
      <c r="PIQ76" s="412"/>
      <c r="PIR76" s="406"/>
      <c r="PIS76" s="407"/>
      <c r="PIT76" s="408"/>
      <c r="PIU76" s="409"/>
      <c r="PIV76" s="410"/>
      <c r="PIW76" s="411"/>
      <c r="PIX76" s="412"/>
      <c r="PIY76" s="406"/>
      <c r="PIZ76" s="407"/>
      <c r="PJA76" s="408"/>
      <c r="PJB76" s="409"/>
      <c r="PJC76" s="410"/>
      <c r="PJD76" s="411"/>
      <c r="PJE76" s="412"/>
      <c r="PJF76" s="406"/>
      <c r="PJG76" s="407"/>
      <c r="PJH76" s="408"/>
      <c r="PJI76" s="409"/>
      <c r="PJJ76" s="410"/>
      <c r="PJK76" s="411"/>
      <c r="PJL76" s="412"/>
      <c r="PJM76" s="406"/>
      <c r="PJN76" s="407"/>
      <c r="PJO76" s="408"/>
      <c r="PJP76" s="409"/>
      <c r="PJQ76" s="410"/>
      <c r="PJR76" s="411"/>
      <c r="PJS76" s="412"/>
      <c r="PJT76" s="406"/>
      <c r="PJU76" s="407"/>
      <c r="PJV76" s="408"/>
      <c r="PJW76" s="409"/>
      <c r="PJX76" s="410"/>
      <c r="PJY76" s="411"/>
      <c r="PJZ76" s="412"/>
      <c r="PKA76" s="406"/>
      <c r="PKB76" s="407"/>
      <c r="PKC76" s="408"/>
      <c r="PKD76" s="409"/>
      <c r="PKE76" s="410"/>
      <c r="PKF76" s="411"/>
      <c r="PKG76" s="412"/>
      <c r="PKH76" s="406"/>
      <c r="PKI76" s="407"/>
      <c r="PKJ76" s="408"/>
      <c r="PKK76" s="409"/>
      <c r="PKL76" s="410"/>
      <c r="PKM76" s="411"/>
      <c r="PKN76" s="412"/>
      <c r="PKO76" s="406"/>
      <c r="PKP76" s="407"/>
      <c r="PKQ76" s="408"/>
      <c r="PKR76" s="409"/>
      <c r="PKS76" s="410"/>
      <c r="PKT76" s="411"/>
      <c r="PKU76" s="412"/>
      <c r="PKV76" s="406"/>
      <c r="PKW76" s="407"/>
      <c r="PKX76" s="408"/>
      <c r="PKY76" s="409"/>
      <c r="PKZ76" s="410"/>
      <c r="PLA76" s="411"/>
      <c r="PLB76" s="412"/>
      <c r="PLC76" s="406"/>
      <c r="PLD76" s="407"/>
      <c r="PLE76" s="408"/>
      <c r="PLF76" s="409"/>
      <c r="PLG76" s="410"/>
      <c r="PLH76" s="411"/>
      <c r="PLI76" s="412"/>
      <c r="PLJ76" s="406"/>
      <c r="PLK76" s="407"/>
      <c r="PLL76" s="408"/>
      <c r="PLM76" s="409"/>
      <c r="PLN76" s="410"/>
      <c r="PLO76" s="411"/>
      <c r="PLP76" s="412"/>
      <c r="PLQ76" s="406"/>
      <c r="PLR76" s="407"/>
      <c r="PLS76" s="408"/>
      <c r="PLT76" s="409"/>
      <c r="PLU76" s="410"/>
      <c r="PLV76" s="411"/>
      <c r="PLW76" s="412"/>
      <c r="PLX76" s="406"/>
      <c r="PLY76" s="407"/>
      <c r="PLZ76" s="408"/>
      <c r="PMA76" s="409"/>
      <c r="PMB76" s="410"/>
      <c r="PMC76" s="411"/>
      <c r="PMD76" s="412"/>
      <c r="PME76" s="406"/>
      <c r="PMF76" s="407"/>
      <c r="PMG76" s="408"/>
      <c r="PMH76" s="409"/>
      <c r="PMI76" s="410"/>
      <c r="PMJ76" s="411"/>
      <c r="PMK76" s="412"/>
      <c r="PML76" s="406"/>
      <c r="PMM76" s="407"/>
      <c r="PMN76" s="408"/>
      <c r="PMO76" s="409"/>
      <c r="PMP76" s="410"/>
      <c r="PMQ76" s="411"/>
      <c r="PMR76" s="412"/>
      <c r="PMS76" s="406"/>
      <c r="PMT76" s="407"/>
      <c r="PMU76" s="408"/>
      <c r="PMV76" s="409"/>
      <c r="PMW76" s="410"/>
      <c r="PMX76" s="411"/>
      <c r="PMY76" s="412"/>
      <c r="PMZ76" s="406"/>
      <c r="PNA76" s="407"/>
      <c r="PNB76" s="408"/>
      <c r="PNC76" s="409"/>
      <c r="PND76" s="410"/>
      <c r="PNE76" s="411"/>
      <c r="PNF76" s="412"/>
      <c r="PNG76" s="406"/>
      <c r="PNH76" s="407"/>
      <c r="PNI76" s="408"/>
      <c r="PNJ76" s="409"/>
      <c r="PNK76" s="410"/>
      <c r="PNL76" s="411"/>
      <c r="PNM76" s="412"/>
      <c r="PNN76" s="406"/>
      <c r="PNO76" s="407"/>
      <c r="PNP76" s="408"/>
      <c r="PNQ76" s="409"/>
      <c r="PNR76" s="410"/>
      <c r="PNS76" s="411"/>
      <c r="PNT76" s="412"/>
      <c r="PNU76" s="406"/>
      <c r="PNV76" s="407"/>
      <c r="PNW76" s="408"/>
      <c r="PNX76" s="409"/>
      <c r="PNY76" s="410"/>
      <c r="PNZ76" s="411"/>
      <c r="POA76" s="412"/>
      <c r="POB76" s="406"/>
      <c r="POC76" s="407"/>
      <c r="POD76" s="408"/>
      <c r="POE76" s="409"/>
      <c r="POF76" s="410"/>
      <c r="POG76" s="411"/>
      <c r="POH76" s="412"/>
      <c r="POI76" s="406"/>
      <c r="POJ76" s="407"/>
      <c r="POK76" s="408"/>
      <c r="POL76" s="409"/>
      <c r="POM76" s="410"/>
      <c r="PON76" s="411"/>
      <c r="POO76" s="412"/>
      <c r="POP76" s="406"/>
      <c r="POQ76" s="407"/>
      <c r="POR76" s="408"/>
      <c r="POS76" s="409"/>
      <c r="POT76" s="410"/>
      <c r="POU76" s="411"/>
      <c r="POV76" s="412"/>
      <c r="POW76" s="406"/>
      <c r="POX76" s="407"/>
      <c r="POY76" s="408"/>
      <c r="POZ76" s="409"/>
      <c r="PPA76" s="410"/>
      <c r="PPB76" s="411"/>
      <c r="PPC76" s="412"/>
      <c r="PPD76" s="406"/>
      <c r="PPE76" s="407"/>
      <c r="PPF76" s="408"/>
      <c r="PPG76" s="409"/>
      <c r="PPH76" s="410"/>
      <c r="PPI76" s="411"/>
      <c r="PPJ76" s="412"/>
      <c r="PPK76" s="406"/>
      <c r="PPL76" s="407"/>
      <c r="PPM76" s="408"/>
      <c r="PPN76" s="409"/>
      <c r="PPO76" s="410"/>
      <c r="PPP76" s="411"/>
      <c r="PPQ76" s="412"/>
      <c r="PPR76" s="406"/>
      <c r="PPS76" s="407"/>
      <c r="PPT76" s="408"/>
      <c r="PPU76" s="409"/>
      <c r="PPV76" s="410"/>
      <c r="PPW76" s="411"/>
      <c r="PPX76" s="412"/>
      <c r="PPY76" s="406"/>
      <c r="PPZ76" s="407"/>
      <c r="PQA76" s="408"/>
      <c r="PQB76" s="409"/>
      <c r="PQC76" s="410"/>
      <c r="PQD76" s="411"/>
      <c r="PQE76" s="412"/>
      <c r="PQF76" s="406"/>
      <c r="PQG76" s="407"/>
      <c r="PQH76" s="408"/>
      <c r="PQI76" s="409"/>
      <c r="PQJ76" s="410"/>
      <c r="PQK76" s="411"/>
      <c r="PQL76" s="412"/>
      <c r="PQM76" s="406"/>
      <c r="PQN76" s="407"/>
      <c r="PQO76" s="408"/>
      <c r="PQP76" s="409"/>
      <c r="PQQ76" s="410"/>
      <c r="PQR76" s="411"/>
      <c r="PQS76" s="412"/>
      <c r="PQT76" s="406"/>
      <c r="PQU76" s="407"/>
      <c r="PQV76" s="408"/>
      <c r="PQW76" s="409"/>
      <c r="PQX76" s="410"/>
      <c r="PQY76" s="411"/>
      <c r="PQZ76" s="412"/>
      <c r="PRA76" s="406"/>
      <c r="PRB76" s="407"/>
      <c r="PRC76" s="408"/>
      <c r="PRD76" s="409"/>
      <c r="PRE76" s="410"/>
      <c r="PRF76" s="411"/>
      <c r="PRG76" s="412"/>
      <c r="PRH76" s="406"/>
      <c r="PRI76" s="407"/>
      <c r="PRJ76" s="408"/>
      <c r="PRK76" s="409"/>
      <c r="PRL76" s="410"/>
      <c r="PRM76" s="411"/>
      <c r="PRN76" s="412"/>
      <c r="PRO76" s="406"/>
      <c r="PRP76" s="407"/>
      <c r="PRQ76" s="408"/>
      <c r="PRR76" s="409"/>
      <c r="PRS76" s="410"/>
      <c r="PRT76" s="411"/>
      <c r="PRU76" s="412"/>
      <c r="PRV76" s="406"/>
      <c r="PRW76" s="407"/>
      <c r="PRX76" s="408"/>
      <c r="PRY76" s="409"/>
      <c r="PRZ76" s="410"/>
      <c r="PSA76" s="411"/>
      <c r="PSB76" s="412"/>
      <c r="PSC76" s="406"/>
      <c r="PSD76" s="407"/>
      <c r="PSE76" s="408"/>
      <c r="PSF76" s="409"/>
      <c r="PSG76" s="410"/>
      <c r="PSH76" s="411"/>
      <c r="PSI76" s="412"/>
      <c r="PSJ76" s="406"/>
      <c r="PSK76" s="407"/>
      <c r="PSL76" s="408"/>
      <c r="PSM76" s="409"/>
      <c r="PSN76" s="410"/>
      <c r="PSO76" s="411"/>
      <c r="PSP76" s="412"/>
      <c r="PSQ76" s="406"/>
      <c r="PSR76" s="407"/>
      <c r="PSS76" s="408"/>
      <c r="PST76" s="409"/>
      <c r="PSU76" s="410"/>
      <c r="PSV76" s="411"/>
      <c r="PSW76" s="412"/>
      <c r="PSX76" s="406"/>
      <c r="PSY76" s="407"/>
      <c r="PSZ76" s="408"/>
      <c r="PTA76" s="409"/>
      <c r="PTB76" s="410"/>
      <c r="PTC76" s="411"/>
      <c r="PTD76" s="412"/>
      <c r="PTE76" s="406"/>
      <c r="PTF76" s="407"/>
      <c r="PTG76" s="408"/>
      <c r="PTH76" s="409"/>
      <c r="PTI76" s="410"/>
      <c r="PTJ76" s="411"/>
      <c r="PTK76" s="412"/>
      <c r="PTL76" s="406"/>
      <c r="PTM76" s="407"/>
      <c r="PTN76" s="408"/>
      <c r="PTO76" s="409"/>
      <c r="PTP76" s="410"/>
      <c r="PTQ76" s="411"/>
      <c r="PTR76" s="412"/>
      <c r="PTS76" s="406"/>
      <c r="PTT76" s="407"/>
      <c r="PTU76" s="408"/>
      <c r="PTV76" s="409"/>
      <c r="PTW76" s="410"/>
      <c r="PTX76" s="411"/>
      <c r="PTY76" s="412"/>
      <c r="PTZ76" s="406"/>
      <c r="PUA76" s="407"/>
      <c r="PUB76" s="408"/>
      <c r="PUC76" s="409"/>
      <c r="PUD76" s="410"/>
      <c r="PUE76" s="411"/>
      <c r="PUF76" s="412"/>
      <c r="PUG76" s="406"/>
      <c r="PUH76" s="407"/>
      <c r="PUI76" s="408"/>
      <c r="PUJ76" s="409"/>
      <c r="PUK76" s="410"/>
      <c r="PUL76" s="411"/>
      <c r="PUM76" s="412"/>
      <c r="PUN76" s="406"/>
      <c r="PUO76" s="407"/>
      <c r="PUP76" s="408"/>
      <c r="PUQ76" s="409"/>
      <c r="PUR76" s="410"/>
      <c r="PUS76" s="411"/>
      <c r="PUT76" s="412"/>
      <c r="PUU76" s="406"/>
      <c r="PUV76" s="407"/>
      <c r="PUW76" s="408"/>
      <c r="PUX76" s="409"/>
      <c r="PUY76" s="410"/>
      <c r="PUZ76" s="411"/>
      <c r="PVA76" s="412"/>
      <c r="PVB76" s="406"/>
      <c r="PVC76" s="407"/>
      <c r="PVD76" s="408"/>
      <c r="PVE76" s="409"/>
      <c r="PVF76" s="410"/>
      <c r="PVG76" s="411"/>
      <c r="PVH76" s="412"/>
      <c r="PVI76" s="406"/>
      <c r="PVJ76" s="407"/>
      <c r="PVK76" s="408"/>
      <c r="PVL76" s="409"/>
      <c r="PVM76" s="410"/>
      <c r="PVN76" s="411"/>
      <c r="PVO76" s="412"/>
      <c r="PVP76" s="406"/>
      <c r="PVQ76" s="407"/>
      <c r="PVR76" s="408"/>
      <c r="PVS76" s="409"/>
      <c r="PVT76" s="410"/>
      <c r="PVU76" s="411"/>
      <c r="PVV76" s="412"/>
      <c r="PVW76" s="406"/>
      <c r="PVX76" s="407"/>
      <c r="PVY76" s="408"/>
      <c r="PVZ76" s="409"/>
      <c r="PWA76" s="410"/>
      <c r="PWB76" s="411"/>
      <c r="PWC76" s="412"/>
      <c r="PWD76" s="406"/>
      <c r="PWE76" s="407"/>
      <c r="PWF76" s="408"/>
      <c r="PWG76" s="409"/>
      <c r="PWH76" s="410"/>
      <c r="PWI76" s="411"/>
      <c r="PWJ76" s="412"/>
      <c r="PWK76" s="406"/>
      <c r="PWL76" s="407"/>
      <c r="PWM76" s="408"/>
      <c r="PWN76" s="409"/>
      <c r="PWO76" s="410"/>
      <c r="PWP76" s="411"/>
      <c r="PWQ76" s="412"/>
      <c r="PWR76" s="406"/>
      <c r="PWS76" s="407"/>
      <c r="PWT76" s="408"/>
      <c r="PWU76" s="409"/>
      <c r="PWV76" s="410"/>
      <c r="PWW76" s="411"/>
      <c r="PWX76" s="412"/>
      <c r="PWY76" s="406"/>
      <c r="PWZ76" s="407"/>
      <c r="PXA76" s="408"/>
      <c r="PXB76" s="409"/>
      <c r="PXC76" s="410"/>
      <c r="PXD76" s="411"/>
      <c r="PXE76" s="412"/>
      <c r="PXF76" s="406"/>
      <c r="PXG76" s="407"/>
      <c r="PXH76" s="408"/>
      <c r="PXI76" s="409"/>
      <c r="PXJ76" s="410"/>
      <c r="PXK76" s="411"/>
      <c r="PXL76" s="412"/>
      <c r="PXM76" s="406"/>
      <c r="PXN76" s="407"/>
      <c r="PXO76" s="408"/>
      <c r="PXP76" s="409"/>
      <c r="PXQ76" s="410"/>
      <c r="PXR76" s="411"/>
      <c r="PXS76" s="412"/>
      <c r="PXT76" s="406"/>
      <c r="PXU76" s="407"/>
      <c r="PXV76" s="408"/>
      <c r="PXW76" s="409"/>
      <c r="PXX76" s="410"/>
      <c r="PXY76" s="411"/>
      <c r="PXZ76" s="412"/>
      <c r="PYA76" s="406"/>
      <c r="PYB76" s="407"/>
      <c r="PYC76" s="408"/>
      <c r="PYD76" s="409"/>
      <c r="PYE76" s="410"/>
      <c r="PYF76" s="411"/>
      <c r="PYG76" s="412"/>
      <c r="PYH76" s="406"/>
      <c r="PYI76" s="407"/>
      <c r="PYJ76" s="408"/>
      <c r="PYK76" s="409"/>
      <c r="PYL76" s="410"/>
      <c r="PYM76" s="411"/>
      <c r="PYN76" s="412"/>
      <c r="PYO76" s="406"/>
      <c r="PYP76" s="407"/>
      <c r="PYQ76" s="408"/>
      <c r="PYR76" s="409"/>
      <c r="PYS76" s="410"/>
      <c r="PYT76" s="411"/>
      <c r="PYU76" s="412"/>
      <c r="PYV76" s="406"/>
      <c r="PYW76" s="407"/>
      <c r="PYX76" s="408"/>
      <c r="PYY76" s="409"/>
      <c r="PYZ76" s="410"/>
      <c r="PZA76" s="411"/>
      <c r="PZB76" s="412"/>
      <c r="PZC76" s="406"/>
      <c r="PZD76" s="407"/>
      <c r="PZE76" s="408"/>
      <c r="PZF76" s="409"/>
      <c r="PZG76" s="410"/>
      <c r="PZH76" s="411"/>
      <c r="PZI76" s="412"/>
      <c r="PZJ76" s="406"/>
      <c r="PZK76" s="407"/>
      <c r="PZL76" s="408"/>
      <c r="PZM76" s="409"/>
      <c r="PZN76" s="410"/>
      <c r="PZO76" s="411"/>
      <c r="PZP76" s="412"/>
      <c r="PZQ76" s="406"/>
      <c r="PZR76" s="407"/>
      <c r="PZS76" s="408"/>
      <c r="PZT76" s="409"/>
      <c r="PZU76" s="410"/>
      <c r="PZV76" s="411"/>
      <c r="PZW76" s="412"/>
      <c r="PZX76" s="406"/>
      <c r="PZY76" s="407"/>
      <c r="PZZ76" s="408"/>
      <c r="QAA76" s="409"/>
      <c r="QAB76" s="410"/>
      <c r="QAC76" s="411"/>
      <c r="QAD76" s="412"/>
      <c r="QAE76" s="406"/>
      <c r="QAF76" s="407"/>
      <c r="QAG76" s="408"/>
      <c r="QAH76" s="409"/>
      <c r="QAI76" s="410"/>
      <c r="QAJ76" s="411"/>
      <c r="QAK76" s="412"/>
      <c r="QAL76" s="406"/>
      <c r="QAM76" s="407"/>
      <c r="QAN76" s="408"/>
      <c r="QAO76" s="409"/>
      <c r="QAP76" s="410"/>
      <c r="QAQ76" s="411"/>
      <c r="QAR76" s="412"/>
      <c r="QAS76" s="406"/>
      <c r="QAT76" s="407"/>
      <c r="QAU76" s="408"/>
      <c r="QAV76" s="409"/>
      <c r="QAW76" s="410"/>
      <c r="QAX76" s="411"/>
      <c r="QAY76" s="412"/>
      <c r="QAZ76" s="406"/>
      <c r="QBA76" s="407"/>
      <c r="QBB76" s="408"/>
      <c r="QBC76" s="409"/>
      <c r="QBD76" s="410"/>
      <c r="QBE76" s="411"/>
      <c r="QBF76" s="412"/>
      <c r="QBG76" s="406"/>
      <c r="QBH76" s="407"/>
      <c r="QBI76" s="408"/>
      <c r="QBJ76" s="409"/>
      <c r="QBK76" s="410"/>
      <c r="QBL76" s="411"/>
      <c r="QBM76" s="412"/>
      <c r="QBN76" s="406"/>
      <c r="QBO76" s="407"/>
      <c r="QBP76" s="408"/>
      <c r="QBQ76" s="409"/>
      <c r="QBR76" s="410"/>
      <c r="QBS76" s="411"/>
      <c r="QBT76" s="412"/>
      <c r="QBU76" s="406"/>
      <c r="QBV76" s="407"/>
      <c r="QBW76" s="408"/>
      <c r="QBX76" s="409"/>
      <c r="QBY76" s="410"/>
      <c r="QBZ76" s="411"/>
      <c r="QCA76" s="412"/>
      <c r="QCB76" s="406"/>
      <c r="QCC76" s="407"/>
      <c r="QCD76" s="408"/>
      <c r="QCE76" s="409"/>
      <c r="QCF76" s="410"/>
      <c r="QCG76" s="411"/>
      <c r="QCH76" s="412"/>
      <c r="QCI76" s="406"/>
      <c r="QCJ76" s="407"/>
      <c r="QCK76" s="408"/>
      <c r="QCL76" s="409"/>
      <c r="QCM76" s="410"/>
      <c r="QCN76" s="411"/>
      <c r="QCO76" s="412"/>
      <c r="QCP76" s="406"/>
      <c r="QCQ76" s="407"/>
      <c r="QCR76" s="408"/>
      <c r="QCS76" s="409"/>
      <c r="QCT76" s="410"/>
      <c r="QCU76" s="411"/>
      <c r="QCV76" s="412"/>
      <c r="QCW76" s="406"/>
      <c r="QCX76" s="407"/>
      <c r="QCY76" s="408"/>
      <c r="QCZ76" s="409"/>
      <c r="QDA76" s="410"/>
      <c r="QDB76" s="411"/>
      <c r="QDC76" s="412"/>
      <c r="QDD76" s="406"/>
      <c r="QDE76" s="407"/>
      <c r="QDF76" s="408"/>
      <c r="QDG76" s="409"/>
      <c r="QDH76" s="410"/>
      <c r="QDI76" s="411"/>
      <c r="QDJ76" s="412"/>
      <c r="QDK76" s="406"/>
      <c r="QDL76" s="407"/>
      <c r="QDM76" s="408"/>
      <c r="QDN76" s="409"/>
      <c r="QDO76" s="410"/>
      <c r="QDP76" s="411"/>
      <c r="QDQ76" s="412"/>
      <c r="QDR76" s="406"/>
      <c r="QDS76" s="407"/>
      <c r="QDT76" s="408"/>
      <c r="QDU76" s="409"/>
      <c r="QDV76" s="410"/>
      <c r="QDW76" s="411"/>
      <c r="QDX76" s="412"/>
      <c r="QDY76" s="406"/>
      <c r="QDZ76" s="407"/>
      <c r="QEA76" s="408"/>
      <c r="QEB76" s="409"/>
      <c r="QEC76" s="410"/>
      <c r="QED76" s="411"/>
      <c r="QEE76" s="412"/>
      <c r="QEF76" s="406"/>
      <c r="QEG76" s="407"/>
      <c r="QEH76" s="408"/>
      <c r="QEI76" s="409"/>
      <c r="QEJ76" s="410"/>
      <c r="QEK76" s="411"/>
      <c r="QEL76" s="412"/>
      <c r="QEM76" s="406"/>
      <c r="QEN76" s="407"/>
      <c r="QEO76" s="408"/>
      <c r="QEP76" s="409"/>
      <c r="QEQ76" s="410"/>
      <c r="QER76" s="411"/>
      <c r="QES76" s="412"/>
      <c r="QET76" s="406"/>
      <c r="QEU76" s="407"/>
      <c r="QEV76" s="408"/>
      <c r="QEW76" s="409"/>
      <c r="QEX76" s="410"/>
      <c r="QEY76" s="411"/>
      <c r="QEZ76" s="412"/>
      <c r="QFA76" s="406"/>
      <c r="QFB76" s="407"/>
      <c r="QFC76" s="408"/>
      <c r="QFD76" s="409"/>
      <c r="QFE76" s="410"/>
      <c r="QFF76" s="411"/>
      <c r="QFG76" s="412"/>
      <c r="QFH76" s="406"/>
      <c r="QFI76" s="407"/>
      <c r="QFJ76" s="408"/>
      <c r="QFK76" s="409"/>
      <c r="QFL76" s="410"/>
      <c r="QFM76" s="411"/>
      <c r="QFN76" s="412"/>
      <c r="QFO76" s="406"/>
      <c r="QFP76" s="407"/>
      <c r="QFQ76" s="408"/>
      <c r="QFR76" s="409"/>
      <c r="QFS76" s="410"/>
      <c r="QFT76" s="411"/>
      <c r="QFU76" s="412"/>
      <c r="QFV76" s="406"/>
      <c r="QFW76" s="407"/>
      <c r="QFX76" s="408"/>
      <c r="QFY76" s="409"/>
      <c r="QFZ76" s="410"/>
      <c r="QGA76" s="411"/>
      <c r="QGB76" s="412"/>
      <c r="QGC76" s="406"/>
      <c r="QGD76" s="407"/>
      <c r="QGE76" s="408"/>
      <c r="QGF76" s="409"/>
      <c r="QGG76" s="410"/>
      <c r="QGH76" s="411"/>
      <c r="QGI76" s="412"/>
      <c r="QGJ76" s="406"/>
      <c r="QGK76" s="407"/>
      <c r="QGL76" s="408"/>
      <c r="QGM76" s="409"/>
      <c r="QGN76" s="410"/>
      <c r="QGO76" s="411"/>
      <c r="QGP76" s="412"/>
      <c r="QGQ76" s="406"/>
      <c r="QGR76" s="407"/>
      <c r="QGS76" s="408"/>
      <c r="QGT76" s="409"/>
      <c r="QGU76" s="410"/>
      <c r="QGV76" s="411"/>
      <c r="QGW76" s="412"/>
      <c r="QGX76" s="406"/>
      <c r="QGY76" s="407"/>
      <c r="QGZ76" s="408"/>
      <c r="QHA76" s="409"/>
      <c r="QHB76" s="410"/>
      <c r="QHC76" s="411"/>
      <c r="QHD76" s="412"/>
      <c r="QHE76" s="406"/>
      <c r="QHF76" s="407"/>
      <c r="QHG76" s="408"/>
      <c r="QHH76" s="409"/>
      <c r="QHI76" s="410"/>
      <c r="QHJ76" s="411"/>
      <c r="QHK76" s="412"/>
      <c r="QHL76" s="406"/>
      <c r="QHM76" s="407"/>
      <c r="QHN76" s="408"/>
      <c r="QHO76" s="409"/>
      <c r="QHP76" s="410"/>
      <c r="QHQ76" s="411"/>
      <c r="QHR76" s="412"/>
      <c r="QHS76" s="406"/>
      <c r="QHT76" s="407"/>
      <c r="QHU76" s="408"/>
      <c r="QHV76" s="409"/>
      <c r="QHW76" s="410"/>
      <c r="QHX76" s="411"/>
      <c r="QHY76" s="412"/>
      <c r="QHZ76" s="406"/>
      <c r="QIA76" s="407"/>
      <c r="QIB76" s="408"/>
      <c r="QIC76" s="409"/>
      <c r="QID76" s="410"/>
      <c r="QIE76" s="411"/>
      <c r="QIF76" s="412"/>
      <c r="QIG76" s="406"/>
      <c r="QIH76" s="407"/>
      <c r="QII76" s="408"/>
      <c r="QIJ76" s="409"/>
      <c r="QIK76" s="410"/>
      <c r="QIL76" s="411"/>
      <c r="QIM76" s="412"/>
      <c r="QIN76" s="406"/>
      <c r="QIO76" s="407"/>
      <c r="QIP76" s="408"/>
      <c r="QIQ76" s="409"/>
      <c r="QIR76" s="410"/>
      <c r="QIS76" s="411"/>
      <c r="QIT76" s="412"/>
      <c r="QIU76" s="406"/>
      <c r="QIV76" s="407"/>
      <c r="QIW76" s="408"/>
      <c r="QIX76" s="409"/>
      <c r="QIY76" s="410"/>
      <c r="QIZ76" s="411"/>
      <c r="QJA76" s="412"/>
      <c r="QJB76" s="406"/>
      <c r="QJC76" s="407"/>
      <c r="QJD76" s="408"/>
      <c r="QJE76" s="409"/>
      <c r="QJF76" s="410"/>
      <c r="QJG76" s="411"/>
      <c r="QJH76" s="412"/>
      <c r="QJI76" s="406"/>
      <c r="QJJ76" s="407"/>
      <c r="QJK76" s="408"/>
      <c r="QJL76" s="409"/>
      <c r="QJM76" s="410"/>
      <c r="QJN76" s="411"/>
      <c r="QJO76" s="412"/>
      <c r="QJP76" s="406"/>
      <c r="QJQ76" s="407"/>
      <c r="QJR76" s="408"/>
      <c r="QJS76" s="409"/>
      <c r="QJT76" s="410"/>
      <c r="QJU76" s="411"/>
      <c r="QJV76" s="412"/>
      <c r="QJW76" s="406"/>
      <c r="QJX76" s="407"/>
      <c r="QJY76" s="408"/>
      <c r="QJZ76" s="409"/>
      <c r="QKA76" s="410"/>
      <c r="QKB76" s="411"/>
      <c r="QKC76" s="412"/>
      <c r="QKD76" s="406"/>
      <c r="QKE76" s="407"/>
      <c r="QKF76" s="408"/>
      <c r="QKG76" s="409"/>
      <c r="QKH76" s="410"/>
      <c r="QKI76" s="411"/>
      <c r="QKJ76" s="412"/>
      <c r="QKK76" s="406"/>
      <c r="QKL76" s="407"/>
      <c r="QKM76" s="408"/>
      <c r="QKN76" s="409"/>
      <c r="QKO76" s="410"/>
      <c r="QKP76" s="411"/>
      <c r="QKQ76" s="412"/>
      <c r="QKR76" s="406"/>
      <c r="QKS76" s="407"/>
      <c r="QKT76" s="408"/>
      <c r="QKU76" s="409"/>
      <c r="QKV76" s="410"/>
      <c r="QKW76" s="411"/>
      <c r="QKX76" s="412"/>
      <c r="QKY76" s="406"/>
      <c r="QKZ76" s="407"/>
      <c r="QLA76" s="408"/>
      <c r="QLB76" s="409"/>
      <c r="QLC76" s="410"/>
      <c r="QLD76" s="411"/>
      <c r="QLE76" s="412"/>
      <c r="QLF76" s="406"/>
      <c r="QLG76" s="407"/>
      <c r="QLH76" s="408"/>
      <c r="QLI76" s="409"/>
      <c r="QLJ76" s="410"/>
      <c r="QLK76" s="411"/>
      <c r="QLL76" s="412"/>
      <c r="QLM76" s="406"/>
      <c r="QLN76" s="407"/>
      <c r="QLO76" s="408"/>
      <c r="QLP76" s="409"/>
      <c r="QLQ76" s="410"/>
      <c r="QLR76" s="411"/>
      <c r="QLS76" s="412"/>
      <c r="QLT76" s="406"/>
      <c r="QLU76" s="407"/>
      <c r="QLV76" s="408"/>
      <c r="QLW76" s="409"/>
      <c r="QLX76" s="410"/>
      <c r="QLY76" s="411"/>
      <c r="QLZ76" s="412"/>
      <c r="QMA76" s="406"/>
      <c r="QMB76" s="407"/>
      <c r="QMC76" s="408"/>
      <c r="QMD76" s="409"/>
      <c r="QME76" s="410"/>
      <c r="QMF76" s="411"/>
      <c r="QMG76" s="412"/>
      <c r="QMH76" s="406"/>
      <c r="QMI76" s="407"/>
      <c r="QMJ76" s="408"/>
      <c r="QMK76" s="409"/>
      <c r="QML76" s="410"/>
      <c r="QMM76" s="411"/>
      <c r="QMN76" s="412"/>
      <c r="QMO76" s="406"/>
      <c r="QMP76" s="407"/>
      <c r="QMQ76" s="408"/>
      <c r="QMR76" s="409"/>
      <c r="QMS76" s="410"/>
      <c r="QMT76" s="411"/>
      <c r="QMU76" s="412"/>
      <c r="QMV76" s="406"/>
      <c r="QMW76" s="407"/>
      <c r="QMX76" s="408"/>
      <c r="QMY76" s="409"/>
      <c r="QMZ76" s="410"/>
      <c r="QNA76" s="411"/>
      <c r="QNB76" s="412"/>
      <c r="QNC76" s="406"/>
      <c r="QND76" s="407"/>
      <c r="QNE76" s="408"/>
      <c r="QNF76" s="409"/>
      <c r="QNG76" s="410"/>
      <c r="QNH76" s="411"/>
      <c r="QNI76" s="412"/>
      <c r="QNJ76" s="406"/>
      <c r="QNK76" s="407"/>
      <c r="QNL76" s="408"/>
      <c r="QNM76" s="409"/>
      <c r="QNN76" s="410"/>
      <c r="QNO76" s="411"/>
      <c r="QNP76" s="412"/>
      <c r="QNQ76" s="406"/>
      <c r="QNR76" s="407"/>
      <c r="QNS76" s="408"/>
      <c r="QNT76" s="409"/>
      <c r="QNU76" s="410"/>
      <c r="QNV76" s="411"/>
      <c r="QNW76" s="412"/>
      <c r="QNX76" s="406"/>
      <c r="QNY76" s="407"/>
      <c r="QNZ76" s="408"/>
      <c r="QOA76" s="409"/>
      <c r="QOB76" s="410"/>
      <c r="QOC76" s="411"/>
      <c r="QOD76" s="412"/>
      <c r="QOE76" s="406"/>
      <c r="QOF76" s="407"/>
      <c r="QOG76" s="408"/>
      <c r="QOH76" s="409"/>
      <c r="QOI76" s="410"/>
      <c r="QOJ76" s="411"/>
      <c r="QOK76" s="412"/>
      <c r="QOL76" s="406"/>
      <c r="QOM76" s="407"/>
      <c r="QON76" s="408"/>
      <c r="QOO76" s="409"/>
      <c r="QOP76" s="410"/>
      <c r="QOQ76" s="411"/>
      <c r="QOR76" s="412"/>
      <c r="QOS76" s="406"/>
      <c r="QOT76" s="407"/>
      <c r="QOU76" s="408"/>
      <c r="QOV76" s="409"/>
      <c r="QOW76" s="410"/>
      <c r="QOX76" s="411"/>
      <c r="QOY76" s="412"/>
      <c r="QOZ76" s="406"/>
      <c r="QPA76" s="407"/>
      <c r="QPB76" s="408"/>
      <c r="QPC76" s="409"/>
      <c r="QPD76" s="410"/>
      <c r="QPE76" s="411"/>
      <c r="QPF76" s="412"/>
      <c r="QPG76" s="406"/>
      <c r="QPH76" s="407"/>
      <c r="QPI76" s="408"/>
      <c r="QPJ76" s="409"/>
      <c r="QPK76" s="410"/>
      <c r="QPL76" s="411"/>
      <c r="QPM76" s="412"/>
      <c r="QPN76" s="406"/>
      <c r="QPO76" s="407"/>
      <c r="QPP76" s="408"/>
      <c r="QPQ76" s="409"/>
      <c r="QPR76" s="410"/>
      <c r="QPS76" s="411"/>
      <c r="QPT76" s="412"/>
      <c r="QPU76" s="406"/>
      <c r="QPV76" s="407"/>
      <c r="QPW76" s="408"/>
      <c r="QPX76" s="409"/>
      <c r="QPY76" s="410"/>
      <c r="QPZ76" s="411"/>
      <c r="QQA76" s="412"/>
      <c r="QQB76" s="406"/>
      <c r="QQC76" s="407"/>
      <c r="QQD76" s="408"/>
      <c r="QQE76" s="409"/>
      <c r="QQF76" s="410"/>
      <c r="QQG76" s="411"/>
      <c r="QQH76" s="412"/>
      <c r="QQI76" s="406"/>
      <c r="QQJ76" s="407"/>
      <c r="QQK76" s="408"/>
      <c r="QQL76" s="409"/>
      <c r="QQM76" s="410"/>
      <c r="QQN76" s="411"/>
      <c r="QQO76" s="412"/>
      <c r="QQP76" s="406"/>
      <c r="QQQ76" s="407"/>
      <c r="QQR76" s="408"/>
      <c r="QQS76" s="409"/>
      <c r="QQT76" s="410"/>
      <c r="QQU76" s="411"/>
      <c r="QQV76" s="412"/>
      <c r="QQW76" s="406"/>
      <c r="QQX76" s="407"/>
      <c r="QQY76" s="408"/>
      <c r="QQZ76" s="409"/>
      <c r="QRA76" s="410"/>
      <c r="QRB76" s="411"/>
      <c r="QRC76" s="412"/>
      <c r="QRD76" s="406"/>
      <c r="QRE76" s="407"/>
      <c r="QRF76" s="408"/>
      <c r="QRG76" s="409"/>
      <c r="QRH76" s="410"/>
      <c r="QRI76" s="411"/>
      <c r="QRJ76" s="412"/>
      <c r="QRK76" s="406"/>
      <c r="QRL76" s="407"/>
      <c r="QRM76" s="408"/>
      <c r="QRN76" s="409"/>
      <c r="QRO76" s="410"/>
      <c r="QRP76" s="411"/>
      <c r="QRQ76" s="412"/>
      <c r="QRR76" s="406"/>
      <c r="QRS76" s="407"/>
      <c r="QRT76" s="408"/>
      <c r="QRU76" s="409"/>
      <c r="QRV76" s="410"/>
      <c r="QRW76" s="411"/>
      <c r="QRX76" s="412"/>
      <c r="QRY76" s="406"/>
      <c r="QRZ76" s="407"/>
      <c r="QSA76" s="408"/>
      <c r="QSB76" s="409"/>
      <c r="QSC76" s="410"/>
      <c r="QSD76" s="411"/>
      <c r="QSE76" s="412"/>
      <c r="QSF76" s="406"/>
      <c r="QSG76" s="407"/>
      <c r="QSH76" s="408"/>
      <c r="QSI76" s="409"/>
      <c r="QSJ76" s="410"/>
      <c r="QSK76" s="411"/>
      <c r="QSL76" s="412"/>
      <c r="QSM76" s="406"/>
      <c r="QSN76" s="407"/>
      <c r="QSO76" s="408"/>
      <c r="QSP76" s="409"/>
      <c r="QSQ76" s="410"/>
      <c r="QSR76" s="411"/>
      <c r="QSS76" s="412"/>
      <c r="QST76" s="406"/>
      <c r="QSU76" s="407"/>
      <c r="QSV76" s="408"/>
      <c r="QSW76" s="409"/>
      <c r="QSX76" s="410"/>
      <c r="QSY76" s="411"/>
      <c r="QSZ76" s="412"/>
      <c r="QTA76" s="406"/>
      <c r="QTB76" s="407"/>
      <c r="QTC76" s="408"/>
      <c r="QTD76" s="409"/>
      <c r="QTE76" s="410"/>
      <c r="QTF76" s="411"/>
      <c r="QTG76" s="412"/>
      <c r="QTH76" s="406"/>
      <c r="QTI76" s="407"/>
      <c r="QTJ76" s="408"/>
      <c r="QTK76" s="409"/>
      <c r="QTL76" s="410"/>
      <c r="QTM76" s="411"/>
      <c r="QTN76" s="412"/>
      <c r="QTO76" s="406"/>
      <c r="QTP76" s="407"/>
      <c r="QTQ76" s="408"/>
      <c r="QTR76" s="409"/>
      <c r="QTS76" s="410"/>
      <c r="QTT76" s="411"/>
      <c r="QTU76" s="412"/>
      <c r="QTV76" s="406"/>
      <c r="QTW76" s="407"/>
      <c r="QTX76" s="408"/>
      <c r="QTY76" s="409"/>
      <c r="QTZ76" s="410"/>
      <c r="QUA76" s="411"/>
      <c r="QUB76" s="412"/>
      <c r="QUC76" s="406"/>
      <c r="QUD76" s="407"/>
      <c r="QUE76" s="408"/>
      <c r="QUF76" s="409"/>
      <c r="QUG76" s="410"/>
      <c r="QUH76" s="411"/>
      <c r="QUI76" s="412"/>
      <c r="QUJ76" s="406"/>
      <c r="QUK76" s="407"/>
      <c r="QUL76" s="408"/>
      <c r="QUM76" s="409"/>
      <c r="QUN76" s="410"/>
      <c r="QUO76" s="411"/>
      <c r="QUP76" s="412"/>
      <c r="QUQ76" s="406"/>
      <c r="QUR76" s="407"/>
      <c r="QUS76" s="408"/>
      <c r="QUT76" s="409"/>
      <c r="QUU76" s="410"/>
      <c r="QUV76" s="411"/>
      <c r="QUW76" s="412"/>
      <c r="QUX76" s="406"/>
      <c r="QUY76" s="407"/>
      <c r="QUZ76" s="408"/>
      <c r="QVA76" s="409"/>
      <c r="QVB76" s="410"/>
      <c r="QVC76" s="411"/>
      <c r="QVD76" s="412"/>
      <c r="QVE76" s="406"/>
      <c r="QVF76" s="407"/>
      <c r="QVG76" s="408"/>
      <c r="QVH76" s="409"/>
      <c r="QVI76" s="410"/>
      <c r="QVJ76" s="411"/>
      <c r="QVK76" s="412"/>
      <c r="QVL76" s="406"/>
      <c r="QVM76" s="407"/>
      <c r="QVN76" s="408"/>
      <c r="QVO76" s="409"/>
      <c r="QVP76" s="410"/>
      <c r="QVQ76" s="411"/>
      <c r="QVR76" s="412"/>
      <c r="QVS76" s="406"/>
      <c r="QVT76" s="407"/>
      <c r="QVU76" s="408"/>
      <c r="QVV76" s="409"/>
      <c r="QVW76" s="410"/>
      <c r="QVX76" s="411"/>
      <c r="QVY76" s="412"/>
      <c r="QVZ76" s="406"/>
      <c r="QWA76" s="407"/>
      <c r="QWB76" s="408"/>
      <c r="QWC76" s="409"/>
      <c r="QWD76" s="410"/>
      <c r="QWE76" s="411"/>
      <c r="QWF76" s="412"/>
      <c r="QWG76" s="406"/>
      <c r="QWH76" s="407"/>
      <c r="QWI76" s="408"/>
      <c r="QWJ76" s="409"/>
      <c r="QWK76" s="410"/>
      <c r="QWL76" s="411"/>
      <c r="QWM76" s="412"/>
      <c r="QWN76" s="406"/>
      <c r="QWO76" s="407"/>
      <c r="QWP76" s="408"/>
      <c r="QWQ76" s="409"/>
      <c r="QWR76" s="410"/>
      <c r="QWS76" s="411"/>
      <c r="QWT76" s="412"/>
      <c r="QWU76" s="406"/>
      <c r="QWV76" s="407"/>
      <c r="QWW76" s="408"/>
      <c r="QWX76" s="409"/>
      <c r="QWY76" s="410"/>
      <c r="QWZ76" s="411"/>
      <c r="QXA76" s="412"/>
      <c r="QXB76" s="406"/>
      <c r="QXC76" s="407"/>
      <c r="QXD76" s="408"/>
      <c r="QXE76" s="409"/>
      <c r="QXF76" s="410"/>
      <c r="QXG76" s="411"/>
      <c r="QXH76" s="412"/>
      <c r="QXI76" s="406"/>
      <c r="QXJ76" s="407"/>
      <c r="QXK76" s="408"/>
      <c r="QXL76" s="409"/>
      <c r="QXM76" s="410"/>
      <c r="QXN76" s="411"/>
      <c r="QXO76" s="412"/>
      <c r="QXP76" s="406"/>
      <c r="QXQ76" s="407"/>
      <c r="QXR76" s="408"/>
      <c r="QXS76" s="409"/>
      <c r="QXT76" s="410"/>
      <c r="QXU76" s="411"/>
      <c r="QXV76" s="412"/>
      <c r="QXW76" s="406"/>
      <c r="QXX76" s="407"/>
      <c r="QXY76" s="408"/>
      <c r="QXZ76" s="409"/>
      <c r="QYA76" s="410"/>
      <c r="QYB76" s="411"/>
      <c r="QYC76" s="412"/>
      <c r="QYD76" s="406"/>
      <c r="QYE76" s="407"/>
      <c r="QYF76" s="408"/>
      <c r="QYG76" s="409"/>
      <c r="QYH76" s="410"/>
      <c r="QYI76" s="411"/>
      <c r="QYJ76" s="412"/>
      <c r="QYK76" s="406"/>
      <c r="QYL76" s="407"/>
      <c r="QYM76" s="408"/>
      <c r="QYN76" s="409"/>
      <c r="QYO76" s="410"/>
      <c r="QYP76" s="411"/>
      <c r="QYQ76" s="412"/>
      <c r="QYR76" s="406"/>
      <c r="QYS76" s="407"/>
      <c r="QYT76" s="408"/>
      <c r="QYU76" s="409"/>
      <c r="QYV76" s="410"/>
      <c r="QYW76" s="411"/>
      <c r="QYX76" s="412"/>
      <c r="QYY76" s="406"/>
      <c r="QYZ76" s="407"/>
      <c r="QZA76" s="408"/>
      <c r="QZB76" s="409"/>
      <c r="QZC76" s="410"/>
      <c r="QZD76" s="411"/>
      <c r="QZE76" s="412"/>
      <c r="QZF76" s="406"/>
      <c r="QZG76" s="407"/>
      <c r="QZH76" s="408"/>
      <c r="QZI76" s="409"/>
      <c r="QZJ76" s="410"/>
      <c r="QZK76" s="411"/>
      <c r="QZL76" s="412"/>
      <c r="QZM76" s="406"/>
      <c r="QZN76" s="407"/>
      <c r="QZO76" s="408"/>
      <c r="QZP76" s="409"/>
      <c r="QZQ76" s="410"/>
      <c r="QZR76" s="411"/>
      <c r="QZS76" s="412"/>
      <c r="QZT76" s="406"/>
      <c r="QZU76" s="407"/>
      <c r="QZV76" s="408"/>
      <c r="QZW76" s="409"/>
      <c r="QZX76" s="410"/>
      <c r="QZY76" s="411"/>
      <c r="QZZ76" s="412"/>
      <c r="RAA76" s="406"/>
      <c r="RAB76" s="407"/>
      <c r="RAC76" s="408"/>
      <c r="RAD76" s="409"/>
      <c r="RAE76" s="410"/>
      <c r="RAF76" s="411"/>
      <c r="RAG76" s="412"/>
      <c r="RAH76" s="406"/>
      <c r="RAI76" s="407"/>
      <c r="RAJ76" s="408"/>
      <c r="RAK76" s="409"/>
      <c r="RAL76" s="410"/>
      <c r="RAM76" s="411"/>
      <c r="RAN76" s="412"/>
      <c r="RAO76" s="406"/>
      <c r="RAP76" s="407"/>
      <c r="RAQ76" s="408"/>
      <c r="RAR76" s="409"/>
      <c r="RAS76" s="410"/>
      <c r="RAT76" s="411"/>
      <c r="RAU76" s="412"/>
      <c r="RAV76" s="406"/>
      <c r="RAW76" s="407"/>
      <c r="RAX76" s="408"/>
      <c r="RAY76" s="409"/>
      <c r="RAZ76" s="410"/>
      <c r="RBA76" s="411"/>
      <c r="RBB76" s="412"/>
      <c r="RBC76" s="406"/>
      <c r="RBD76" s="407"/>
      <c r="RBE76" s="408"/>
      <c r="RBF76" s="409"/>
      <c r="RBG76" s="410"/>
      <c r="RBH76" s="411"/>
      <c r="RBI76" s="412"/>
      <c r="RBJ76" s="406"/>
      <c r="RBK76" s="407"/>
      <c r="RBL76" s="408"/>
      <c r="RBM76" s="409"/>
      <c r="RBN76" s="410"/>
      <c r="RBO76" s="411"/>
      <c r="RBP76" s="412"/>
      <c r="RBQ76" s="406"/>
      <c r="RBR76" s="407"/>
      <c r="RBS76" s="408"/>
      <c r="RBT76" s="409"/>
      <c r="RBU76" s="410"/>
      <c r="RBV76" s="411"/>
      <c r="RBW76" s="412"/>
      <c r="RBX76" s="406"/>
      <c r="RBY76" s="407"/>
      <c r="RBZ76" s="408"/>
      <c r="RCA76" s="409"/>
      <c r="RCB76" s="410"/>
      <c r="RCC76" s="411"/>
      <c r="RCD76" s="412"/>
      <c r="RCE76" s="406"/>
      <c r="RCF76" s="407"/>
      <c r="RCG76" s="408"/>
      <c r="RCH76" s="409"/>
      <c r="RCI76" s="410"/>
      <c r="RCJ76" s="411"/>
      <c r="RCK76" s="412"/>
      <c r="RCL76" s="406"/>
      <c r="RCM76" s="407"/>
      <c r="RCN76" s="408"/>
      <c r="RCO76" s="409"/>
      <c r="RCP76" s="410"/>
      <c r="RCQ76" s="411"/>
      <c r="RCR76" s="412"/>
      <c r="RCS76" s="406"/>
      <c r="RCT76" s="407"/>
      <c r="RCU76" s="408"/>
      <c r="RCV76" s="409"/>
      <c r="RCW76" s="410"/>
      <c r="RCX76" s="411"/>
      <c r="RCY76" s="412"/>
      <c r="RCZ76" s="406"/>
      <c r="RDA76" s="407"/>
      <c r="RDB76" s="408"/>
      <c r="RDC76" s="409"/>
      <c r="RDD76" s="410"/>
      <c r="RDE76" s="411"/>
      <c r="RDF76" s="412"/>
      <c r="RDG76" s="406"/>
      <c r="RDH76" s="407"/>
      <c r="RDI76" s="408"/>
      <c r="RDJ76" s="409"/>
      <c r="RDK76" s="410"/>
      <c r="RDL76" s="411"/>
      <c r="RDM76" s="412"/>
      <c r="RDN76" s="406"/>
      <c r="RDO76" s="407"/>
      <c r="RDP76" s="408"/>
      <c r="RDQ76" s="409"/>
      <c r="RDR76" s="410"/>
      <c r="RDS76" s="411"/>
      <c r="RDT76" s="412"/>
      <c r="RDU76" s="406"/>
      <c r="RDV76" s="407"/>
      <c r="RDW76" s="408"/>
      <c r="RDX76" s="409"/>
      <c r="RDY76" s="410"/>
      <c r="RDZ76" s="411"/>
      <c r="REA76" s="412"/>
      <c r="REB76" s="406"/>
      <c r="REC76" s="407"/>
      <c r="RED76" s="408"/>
      <c r="REE76" s="409"/>
      <c r="REF76" s="410"/>
      <c r="REG76" s="411"/>
      <c r="REH76" s="412"/>
      <c r="REI76" s="406"/>
      <c r="REJ76" s="407"/>
      <c r="REK76" s="408"/>
      <c r="REL76" s="409"/>
      <c r="REM76" s="410"/>
      <c r="REN76" s="411"/>
      <c r="REO76" s="412"/>
      <c r="REP76" s="406"/>
      <c r="REQ76" s="407"/>
      <c r="RER76" s="408"/>
      <c r="RES76" s="409"/>
      <c r="RET76" s="410"/>
      <c r="REU76" s="411"/>
      <c r="REV76" s="412"/>
      <c r="REW76" s="406"/>
      <c r="REX76" s="407"/>
      <c r="REY76" s="408"/>
      <c r="REZ76" s="409"/>
      <c r="RFA76" s="410"/>
      <c r="RFB76" s="411"/>
      <c r="RFC76" s="412"/>
      <c r="RFD76" s="406"/>
      <c r="RFE76" s="407"/>
      <c r="RFF76" s="408"/>
      <c r="RFG76" s="409"/>
      <c r="RFH76" s="410"/>
      <c r="RFI76" s="411"/>
      <c r="RFJ76" s="412"/>
      <c r="RFK76" s="406"/>
      <c r="RFL76" s="407"/>
      <c r="RFM76" s="408"/>
      <c r="RFN76" s="409"/>
      <c r="RFO76" s="410"/>
      <c r="RFP76" s="411"/>
      <c r="RFQ76" s="412"/>
      <c r="RFR76" s="406"/>
      <c r="RFS76" s="407"/>
      <c r="RFT76" s="408"/>
      <c r="RFU76" s="409"/>
      <c r="RFV76" s="410"/>
      <c r="RFW76" s="411"/>
      <c r="RFX76" s="412"/>
      <c r="RFY76" s="406"/>
      <c r="RFZ76" s="407"/>
      <c r="RGA76" s="408"/>
      <c r="RGB76" s="409"/>
      <c r="RGC76" s="410"/>
      <c r="RGD76" s="411"/>
      <c r="RGE76" s="412"/>
      <c r="RGF76" s="406"/>
      <c r="RGG76" s="407"/>
      <c r="RGH76" s="408"/>
      <c r="RGI76" s="409"/>
      <c r="RGJ76" s="410"/>
      <c r="RGK76" s="411"/>
      <c r="RGL76" s="412"/>
      <c r="RGM76" s="406"/>
      <c r="RGN76" s="407"/>
      <c r="RGO76" s="408"/>
      <c r="RGP76" s="409"/>
      <c r="RGQ76" s="410"/>
      <c r="RGR76" s="411"/>
      <c r="RGS76" s="412"/>
      <c r="RGT76" s="406"/>
      <c r="RGU76" s="407"/>
      <c r="RGV76" s="408"/>
      <c r="RGW76" s="409"/>
      <c r="RGX76" s="410"/>
      <c r="RGY76" s="411"/>
      <c r="RGZ76" s="412"/>
      <c r="RHA76" s="406"/>
      <c r="RHB76" s="407"/>
      <c r="RHC76" s="408"/>
      <c r="RHD76" s="409"/>
      <c r="RHE76" s="410"/>
      <c r="RHF76" s="411"/>
      <c r="RHG76" s="412"/>
      <c r="RHH76" s="406"/>
      <c r="RHI76" s="407"/>
      <c r="RHJ76" s="408"/>
      <c r="RHK76" s="409"/>
      <c r="RHL76" s="410"/>
      <c r="RHM76" s="411"/>
      <c r="RHN76" s="412"/>
      <c r="RHO76" s="406"/>
      <c r="RHP76" s="407"/>
      <c r="RHQ76" s="408"/>
      <c r="RHR76" s="409"/>
      <c r="RHS76" s="410"/>
      <c r="RHT76" s="411"/>
      <c r="RHU76" s="412"/>
      <c r="RHV76" s="406"/>
      <c r="RHW76" s="407"/>
      <c r="RHX76" s="408"/>
      <c r="RHY76" s="409"/>
      <c r="RHZ76" s="410"/>
      <c r="RIA76" s="411"/>
      <c r="RIB76" s="412"/>
      <c r="RIC76" s="406"/>
      <c r="RID76" s="407"/>
      <c r="RIE76" s="408"/>
      <c r="RIF76" s="409"/>
      <c r="RIG76" s="410"/>
      <c r="RIH76" s="411"/>
      <c r="RII76" s="412"/>
      <c r="RIJ76" s="406"/>
      <c r="RIK76" s="407"/>
      <c r="RIL76" s="408"/>
      <c r="RIM76" s="409"/>
      <c r="RIN76" s="410"/>
      <c r="RIO76" s="411"/>
      <c r="RIP76" s="412"/>
      <c r="RIQ76" s="406"/>
      <c r="RIR76" s="407"/>
      <c r="RIS76" s="408"/>
      <c r="RIT76" s="409"/>
      <c r="RIU76" s="410"/>
      <c r="RIV76" s="411"/>
      <c r="RIW76" s="412"/>
      <c r="RIX76" s="406"/>
      <c r="RIY76" s="407"/>
      <c r="RIZ76" s="408"/>
      <c r="RJA76" s="409"/>
      <c r="RJB76" s="410"/>
      <c r="RJC76" s="411"/>
      <c r="RJD76" s="412"/>
      <c r="RJE76" s="406"/>
      <c r="RJF76" s="407"/>
      <c r="RJG76" s="408"/>
      <c r="RJH76" s="409"/>
      <c r="RJI76" s="410"/>
      <c r="RJJ76" s="411"/>
      <c r="RJK76" s="412"/>
      <c r="RJL76" s="406"/>
      <c r="RJM76" s="407"/>
      <c r="RJN76" s="408"/>
      <c r="RJO76" s="409"/>
      <c r="RJP76" s="410"/>
      <c r="RJQ76" s="411"/>
      <c r="RJR76" s="412"/>
      <c r="RJS76" s="406"/>
      <c r="RJT76" s="407"/>
      <c r="RJU76" s="408"/>
      <c r="RJV76" s="409"/>
      <c r="RJW76" s="410"/>
      <c r="RJX76" s="411"/>
      <c r="RJY76" s="412"/>
      <c r="RJZ76" s="406"/>
      <c r="RKA76" s="407"/>
      <c r="RKB76" s="408"/>
      <c r="RKC76" s="409"/>
      <c r="RKD76" s="410"/>
      <c r="RKE76" s="411"/>
      <c r="RKF76" s="412"/>
      <c r="RKG76" s="406"/>
      <c r="RKH76" s="407"/>
      <c r="RKI76" s="408"/>
      <c r="RKJ76" s="409"/>
      <c r="RKK76" s="410"/>
      <c r="RKL76" s="411"/>
      <c r="RKM76" s="412"/>
      <c r="RKN76" s="406"/>
      <c r="RKO76" s="407"/>
      <c r="RKP76" s="408"/>
      <c r="RKQ76" s="409"/>
      <c r="RKR76" s="410"/>
      <c r="RKS76" s="411"/>
      <c r="RKT76" s="412"/>
      <c r="RKU76" s="406"/>
      <c r="RKV76" s="407"/>
      <c r="RKW76" s="408"/>
      <c r="RKX76" s="409"/>
      <c r="RKY76" s="410"/>
      <c r="RKZ76" s="411"/>
      <c r="RLA76" s="412"/>
      <c r="RLB76" s="406"/>
      <c r="RLC76" s="407"/>
      <c r="RLD76" s="408"/>
      <c r="RLE76" s="409"/>
      <c r="RLF76" s="410"/>
      <c r="RLG76" s="411"/>
      <c r="RLH76" s="412"/>
      <c r="RLI76" s="406"/>
      <c r="RLJ76" s="407"/>
      <c r="RLK76" s="408"/>
      <c r="RLL76" s="409"/>
      <c r="RLM76" s="410"/>
      <c r="RLN76" s="411"/>
      <c r="RLO76" s="412"/>
      <c r="RLP76" s="406"/>
      <c r="RLQ76" s="407"/>
      <c r="RLR76" s="408"/>
      <c r="RLS76" s="409"/>
      <c r="RLT76" s="410"/>
      <c r="RLU76" s="411"/>
      <c r="RLV76" s="412"/>
      <c r="RLW76" s="406"/>
      <c r="RLX76" s="407"/>
      <c r="RLY76" s="408"/>
      <c r="RLZ76" s="409"/>
      <c r="RMA76" s="410"/>
      <c r="RMB76" s="411"/>
      <c r="RMC76" s="412"/>
      <c r="RMD76" s="406"/>
      <c r="RME76" s="407"/>
      <c r="RMF76" s="408"/>
      <c r="RMG76" s="409"/>
      <c r="RMH76" s="410"/>
      <c r="RMI76" s="411"/>
      <c r="RMJ76" s="412"/>
      <c r="RMK76" s="406"/>
      <c r="RML76" s="407"/>
      <c r="RMM76" s="408"/>
      <c r="RMN76" s="409"/>
      <c r="RMO76" s="410"/>
      <c r="RMP76" s="411"/>
      <c r="RMQ76" s="412"/>
      <c r="RMR76" s="406"/>
      <c r="RMS76" s="407"/>
      <c r="RMT76" s="408"/>
      <c r="RMU76" s="409"/>
      <c r="RMV76" s="410"/>
      <c r="RMW76" s="411"/>
      <c r="RMX76" s="412"/>
      <c r="RMY76" s="406"/>
      <c r="RMZ76" s="407"/>
      <c r="RNA76" s="408"/>
      <c r="RNB76" s="409"/>
      <c r="RNC76" s="410"/>
      <c r="RND76" s="411"/>
      <c r="RNE76" s="412"/>
      <c r="RNF76" s="406"/>
      <c r="RNG76" s="407"/>
      <c r="RNH76" s="408"/>
      <c r="RNI76" s="409"/>
      <c r="RNJ76" s="410"/>
      <c r="RNK76" s="411"/>
      <c r="RNL76" s="412"/>
      <c r="RNM76" s="406"/>
      <c r="RNN76" s="407"/>
      <c r="RNO76" s="408"/>
      <c r="RNP76" s="409"/>
      <c r="RNQ76" s="410"/>
      <c r="RNR76" s="411"/>
      <c r="RNS76" s="412"/>
      <c r="RNT76" s="406"/>
      <c r="RNU76" s="407"/>
      <c r="RNV76" s="408"/>
      <c r="RNW76" s="409"/>
      <c r="RNX76" s="410"/>
      <c r="RNY76" s="411"/>
      <c r="RNZ76" s="412"/>
      <c r="ROA76" s="406"/>
      <c r="ROB76" s="407"/>
      <c r="ROC76" s="408"/>
      <c r="ROD76" s="409"/>
      <c r="ROE76" s="410"/>
      <c r="ROF76" s="411"/>
      <c r="ROG76" s="412"/>
      <c r="ROH76" s="406"/>
      <c r="ROI76" s="407"/>
      <c r="ROJ76" s="408"/>
      <c r="ROK76" s="409"/>
      <c r="ROL76" s="410"/>
      <c r="ROM76" s="411"/>
      <c r="RON76" s="412"/>
      <c r="ROO76" s="406"/>
      <c r="ROP76" s="407"/>
      <c r="ROQ76" s="408"/>
      <c r="ROR76" s="409"/>
      <c r="ROS76" s="410"/>
      <c r="ROT76" s="411"/>
      <c r="ROU76" s="412"/>
      <c r="ROV76" s="406"/>
      <c r="ROW76" s="407"/>
      <c r="ROX76" s="408"/>
      <c r="ROY76" s="409"/>
      <c r="ROZ76" s="410"/>
      <c r="RPA76" s="411"/>
      <c r="RPB76" s="412"/>
      <c r="RPC76" s="406"/>
      <c r="RPD76" s="407"/>
      <c r="RPE76" s="408"/>
      <c r="RPF76" s="409"/>
      <c r="RPG76" s="410"/>
      <c r="RPH76" s="411"/>
      <c r="RPI76" s="412"/>
      <c r="RPJ76" s="406"/>
      <c r="RPK76" s="407"/>
      <c r="RPL76" s="408"/>
      <c r="RPM76" s="409"/>
      <c r="RPN76" s="410"/>
      <c r="RPO76" s="411"/>
      <c r="RPP76" s="412"/>
      <c r="RPQ76" s="406"/>
      <c r="RPR76" s="407"/>
      <c r="RPS76" s="408"/>
      <c r="RPT76" s="409"/>
      <c r="RPU76" s="410"/>
      <c r="RPV76" s="411"/>
      <c r="RPW76" s="412"/>
      <c r="RPX76" s="406"/>
      <c r="RPY76" s="407"/>
      <c r="RPZ76" s="408"/>
      <c r="RQA76" s="409"/>
      <c r="RQB76" s="410"/>
      <c r="RQC76" s="411"/>
      <c r="RQD76" s="412"/>
      <c r="RQE76" s="406"/>
      <c r="RQF76" s="407"/>
      <c r="RQG76" s="408"/>
      <c r="RQH76" s="409"/>
      <c r="RQI76" s="410"/>
      <c r="RQJ76" s="411"/>
      <c r="RQK76" s="412"/>
      <c r="RQL76" s="406"/>
      <c r="RQM76" s="407"/>
      <c r="RQN76" s="408"/>
      <c r="RQO76" s="409"/>
      <c r="RQP76" s="410"/>
      <c r="RQQ76" s="411"/>
      <c r="RQR76" s="412"/>
      <c r="RQS76" s="406"/>
      <c r="RQT76" s="407"/>
      <c r="RQU76" s="408"/>
      <c r="RQV76" s="409"/>
      <c r="RQW76" s="410"/>
      <c r="RQX76" s="411"/>
      <c r="RQY76" s="412"/>
      <c r="RQZ76" s="406"/>
      <c r="RRA76" s="407"/>
      <c r="RRB76" s="408"/>
      <c r="RRC76" s="409"/>
      <c r="RRD76" s="410"/>
      <c r="RRE76" s="411"/>
      <c r="RRF76" s="412"/>
      <c r="RRG76" s="406"/>
      <c r="RRH76" s="407"/>
      <c r="RRI76" s="408"/>
      <c r="RRJ76" s="409"/>
      <c r="RRK76" s="410"/>
      <c r="RRL76" s="411"/>
      <c r="RRM76" s="412"/>
      <c r="RRN76" s="406"/>
      <c r="RRO76" s="407"/>
      <c r="RRP76" s="408"/>
      <c r="RRQ76" s="409"/>
      <c r="RRR76" s="410"/>
      <c r="RRS76" s="411"/>
      <c r="RRT76" s="412"/>
      <c r="RRU76" s="406"/>
      <c r="RRV76" s="407"/>
      <c r="RRW76" s="408"/>
      <c r="RRX76" s="409"/>
      <c r="RRY76" s="410"/>
      <c r="RRZ76" s="411"/>
      <c r="RSA76" s="412"/>
      <c r="RSB76" s="406"/>
      <c r="RSC76" s="407"/>
      <c r="RSD76" s="408"/>
      <c r="RSE76" s="409"/>
      <c r="RSF76" s="410"/>
      <c r="RSG76" s="411"/>
      <c r="RSH76" s="412"/>
      <c r="RSI76" s="406"/>
      <c r="RSJ76" s="407"/>
      <c r="RSK76" s="408"/>
      <c r="RSL76" s="409"/>
      <c r="RSM76" s="410"/>
      <c r="RSN76" s="411"/>
      <c r="RSO76" s="412"/>
      <c r="RSP76" s="406"/>
      <c r="RSQ76" s="407"/>
      <c r="RSR76" s="408"/>
      <c r="RSS76" s="409"/>
      <c r="RST76" s="410"/>
      <c r="RSU76" s="411"/>
      <c r="RSV76" s="412"/>
      <c r="RSW76" s="406"/>
      <c r="RSX76" s="407"/>
      <c r="RSY76" s="408"/>
      <c r="RSZ76" s="409"/>
      <c r="RTA76" s="410"/>
      <c r="RTB76" s="411"/>
      <c r="RTC76" s="412"/>
      <c r="RTD76" s="406"/>
      <c r="RTE76" s="407"/>
      <c r="RTF76" s="408"/>
      <c r="RTG76" s="409"/>
      <c r="RTH76" s="410"/>
      <c r="RTI76" s="411"/>
      <c r="RTJ76" s="412"/>
      <c r="RTK76" s="406"/>
      <c r="RTL76" s="407"/>
      <c r="RTM76" s="408"/>
      <c r="RTN76" s="409"/>
      <c r="RTO76" s="410"/>
      <c r="RTP76" s="411"/>
      <c r="RTQ76" s="412"/>
      <c r="RTR76" s="406"/>
      <c r="RTS76" s="407"/>
      <c r="RTT76" s="408"/>
      <c r="RTU76" s="409"/>
      <c r="RTV76" s="410"/>
      <c r="RTW76" s="411"/>
      <c r="RTX76" s="412"/>
      <c r="RTY76" s="406"/>
      <c r="RTZ76" s="407"/>
      <c r="RUA76" s="408"/>
      <c r="RUB76" s="409"/>
      <c r="RUC76" s="410"/>
      <c r="RUD76" s="411"/>
      <c r="RUE76" s="412"/>
      <c r="RUF76" s="406"/>
      <c r="RUG76" s="407"/>
      <c r="RUH76" s="408"/>
      <c r="RUI76" s="409"/>
      <c r="RUJ76" s="410"/>
      <c r="RUK76" s="411"/>
      <c r="RUL76" s="412"/>
      <c r="RUM76" s="406"/>
      <c r="RUN76" s="407"/>
      <c r="RUO76" s="408"/>
      <c r="RUP76" s="409"/>
      <c r="RUQ76" s="410"/>
      <c r="RUR76" s="411"/>
      <c r="RUS76" s="412"/>
      <c r="RUT76" s="406"/>
      <c r="RUU76" s="407"/>
      <c r="RUV76" s="408"/>
      <c r="RUW76" s="409"/>
      <c r="RUX76" s="410"/>
      <c r="RUY76" s="411"/>
      <c r="RUZ76" s="412"/>
      <c r="RVA76" s="406"/>
      <c r="RVB76" s="407"/>
      <c r="RVC76" s="408"/>
      <c r="RVD76" s="409"/>
      <c r="RVE76" s="410"/>
      <c r="RVF76" s="411"/>
      <c r="RVG76" s="412"/>
      <c r="RVH76" s="406"/>
      <c r="RVI76" s="407"/>
      <c r="RVJ76" s="408"/>
      <c r="RVK76" s="409"/>
      <c r="RVL76" s="410"/>
      <c r="RVM76" s="411"/>
      <c r="RVN76" s="412"/>
      <c r="RVO76" s="406"/>
      <c r="RVP76" s="407"/>
      <c r="RVQ76" s="408"/>
      <c r="RVR76" s="409"/>
      <c r="RVS76" s="410"/>
      <c r="RVT76" s="411"/>
      <c r="RVU76" s="412"/>
      <c r="RVV76" s="406"/>
      <c r="RVW76" s="407"/>
      <c r="RVX76" s="408"/>
      <c r="RVY76" s="409"/>
      <c r="RVZ76" s="410"/>
      <c r="RWA76" s="411"/>
      <c r="RWB76" s="412"/>
      <c r="RWC76" s="406"/>
      <c r="RWD76" s="407"/>
      <c r="RWE76" s="408"/>
      <c r="RWF76" s="409"/>
      <c r="RWG76" s="410"/>
      <c r="RWH76" s="411"/>
      <c r="RWI76" s="412"/>
      <c r="RWJ76" s="406"/>
      <c r="RWK76" s="407"/>
      <c r="RWL76" s="408"/>
      <c r="RWM76" s="409"/>
      <c r="RWN76" s="410"/>
      <c r="RWO76" s="411"/>
      <c r="RWP76" s="412"/>
      <c r="RWQ76" s="406"/>
      <c r="RWR76" s="407"/>
      <c r="RWS76" s="408"/>
      <c r="RWT76" s="409"/>
      <c r="RWU76" s="410"/>
      <c r="RWV76" s="411"/>
      <c r="RWW76" s="412"/>
      <c r="RWX76" s="406"/>
      <c r="RWY76" s="407"/>
      <c r="RWZ76" s="408"/>
      <c r="RXA76" s="409"/>
      <c r="RXB76" s="410"/>
      <c r="RXC76" s="411"/>
      <c r="RXD76" s="412"/>
      <c r="RXE76" s="406"/>
      <c r="RXF76" s="407"/>
      <c r="RXG76" s="408"/>
      <c r="RXH76" s="409"/>
      <c r="RXI76" s="410"/>
      <c r="RXJ76" s="411"/>
      <c r="RXK76" s="412"/>
      <c r="RXL76" s="406"/>
      <c r="RXM76" s="407"/>
      <c r="RXN76" s="408"/>
      <c r="RXO76" s="409"/>
      <c r="RXP76" s="410"/>
      <c r="RXQ76" s="411"/>
      <c r="RXR76" s="412"/>
      <c r="RXS76" s="406"/>
      <c r="RXT76" s="407"/>
      <c r="RXU76" s="408"/>
      <c r="RXV76" s="409"/>
      <c r="RXW76" s="410"/>
      <c r="RXX76" s="411"/>
      <c r="RXY76" s="412"/>
      <c r="RXZ76" s="406"/>
      <c r="RYA76" s="407"/>
      <c r="RYB76" s="408"/>
      <c r="RYC76" s="409"/>
      <c r="RYD76" s="410"/>
      <c r="RYE76" s="411"/>
      <c r="RYF76" s="412"/>
      <c r="RYG76" s="406"/>
      <c r="RYH76" s="407"/>
      <c r="RYI76" s="408"/>
      <c r="RYJ76" s="409"/>
      <c r="RYK76" s="410"/>
      <c r="RYL76" s="411"/>
      <c r="RYM76" s="412"/>
      <c r="RYN76" s="406"/>
      <c r="RYO76" s="407"/>
      <c r="RYP76" s="408"/>
      <c r="RYQ76" s="409"/>
      <c r="RYR76" s="410"/>
      <c r="RYS76" s="411"/>
      <c r="RYT76" s="412"/>
      <c r="RYU76" s="406"/>
      <c r="RYV76" s="407"/>
      <c r="RYW76" s="408"/>
      <c r="RYX76" s="409"/>
      <c r="RYY76" s="410"/>
      <c r="RYZ76" s="411"/>
      <c r="RZA76" s="412"/>
      <c r="RZB76" s="406"/>
      <c r="RZC76" s="407"/>
      <c r="RZD76" s="408"/>
      <c r="RZE76" s="409"/>
      <c r="RZF76" s="410"/>
      <c r="RZG76" s="411"/>
      <c r="RZH76" s="412"/>
      <c r="RZI76" s="406"/>
      <c r="RZJ76" s="407"/>
      <c r="RZK76" s="408"/>
      <c r="RZL76" s="409"/>
      <c r="RZM76" s="410"/>
      <c r="RZN76" s="411"/>
      <c r="RZO76" s="412"/>
      <c r="RZP76" s="406"/>
      <c r="RZQ76" s="407"/>
      <c r="RZR76" s="408"/>
      <c r="RZS76" s="409"/>
      <c r="RZT76" s="410"/>
      <c r="RZU76" s="411"/>
      <c r="RZV76" s="412"/>
      <c r="RZW76" s="406"/>
      <c r="RZX76" s="407"/>
      <c r="RZY76" s="408"/>
      <c r="RZZ76" s="409"/>
      <c r="SAA76" s="410"/>
      <c r="SAB76" s="411"/>
      <c r="SAC76" s="412"/>
      <c r="SAD76" s="406"/>
      <c r="SAE76" s="407"/>
      <c r="SAF76" s="408"/>
      <c r="SAG76" s="409"/>
      <c r="SAH76" s="410"/>
      <c r="SAI76" s="411"/>
      <c r="SAJ76" s="412"/>
      <c r="SAK76" s="406"/>
      <c r="SAL76" s="407"/>
      <c r="SAM76" s="408"/>
      <c r="SAN76" s="409"/>
      <c r="SAO76" s="410"/>
      <c r="SAP76" s="411"/>
      <c r="SAQ76" s="412"/>
      <c r="SAR76" s="406"/>
      <c r="SAS76" s="407"/>
      <c r="SAT76" s="408"/>
      <c r="SAU76" s="409"/>
      <c r="SAV76" s="410"/>
      <c r="SAW76" s="411"/>
      <c r="SAX76" s="412"/>
      <c r="SAY76" s="406"/>
      <c r="SAZ76" s="407"/>
      <c r="SBA76" s="408"/>
      <c r="SBB76" s="409"/>
      <c r="SBC76" s="410"/>
      <c r="SBD76" s="411"/>
      <c r="SBE76" s="412"/>
      <c r="SBF76" s="406"/>
      <c r="SBG76" s="407"/>
      <c r="SBH76" s="408"/>
      <c r="SBI76" s="409"/>
      <c r="SBJ76" s="410"/>
      <c r="SBK76" s="411"/>
      <c r="SBL76" s="412"/>
      <c r="SBM76" s="406"/>
      <c r="SBN76" s="407"/>
      <c r="SBO76" s="408"/>
      <c r="SBP76" s="409"/>
      <c r="SBQ76" s="410"/>
      <c r="SBR76" s="411"/>
      <c r="SBS76" s="412"/>
      <c r="SBT76" s="406"/>
      <c r="SBU76" s="407"/>
      <c r="SBV76" s="408"/>
      <c r="SBW76" s="409"/>
      <c r="SBX76" s="410"/>
      <c r="SBY76" s="411"/>
      <c r="SBZ76" s="412"/>
      <c r="SCA76" s="406"/>
      <c r="SCB76" s="407"/>
      <c r="SCC76" s="408"/>
      <c r="SCD76" s="409"/>
      <c r="SCE76" s="410"/>
      <c r="SCF76" s="411"/>
      <c r="SCG76" s="412"/>
      <c r="SCH76" s="406"/>
      <c r="SCI76" s="407"/>
      <c r="SCJ76" s="408"/>
      <c r="SCK76" s="409"/>
      <c r="SCL76" s="410"/>
      <c r="SCM76" s="411"/>
      <c r="SCN76" s="412"/>
      <c r="SCO76" s="406"/>
      <c r="SCP76" s="407"/>
      <c r="SCQ76" s="408"/>
      <c r="SCR76" s="409"/>
      <c r="SCS76" s="410"/>
      <c r="SCT76" s="411"/>
      <c r="SCU76" s="412"/>
      <c r="SCV76" s="406"/>
      <c r="SCW76" s="407"/>
      <c r="SCX76" s="408"/>
      <c r="SCY76" s="409"/>
      <c r="SCZ76" s="410"/>
      <c r="SDA76" s="411"/>
      <c r="SDB76" s="412"/>
      <c r="SDC76" s="406"/>
      <c r="SDD76" s="407"/>
      <c r="SDE76" s="408"/>
      <c r="SDF76" s="409"/>
      <c r="SDG76" s="410"/>
      <c r="SDH76" s="411"/>
      <c r="SDI76" s="412"/>
      <c r="SDJ76" s="406"/>
      <c r="SDK76" s="407"/>
      <c r="SDL76" s="408"/>
      <c r="SDM76" s="409"/>
      <c r="SDN76" s="410"/>
      <c r="SDO76" s="411"/>
      <c r="SDP76" s="412"/>
      <c r="SDQ76" s="406"/>
      <c r="SDR76" s="407"/>
      <c r="SDS76" s="408"/>
      <c r="SDT76" s="409"/>
      <c r="SDU76" s="410"/>
      <c r="SDV76" s="411"/>
      <c r="SDW76" s="412"/>
      <c r="SDX76" s="406"/>
      <c r="SDY76" s="407"/>
      <c r="SDZ76" s="408"/>
      <c r="SEA76" s="409"/>
      <c r="SEB76" s="410"/>
      <c r="SEC76" s="411"/>
      <c r="SED76" s="412"/>
      <c r="SEE76" s="406"/>
      <c r="SEF76" s="407"/>
      <c r="SEG76" s="408"/>
      <c r="SEH76" s="409"/>
      <c r="SEI76" s="410"/>
      <c r="SEJ76" s="411"/>
      <c r="SEK76" s="412"/>
      <c r="SEL76" s="406"/>
      <c r="SEM76" s="407"/>
      <c r="SEN76" s="408"/>
      <c r="SEO76" s="409"/>
      <c r="SEP76" s="410"/>
      <c r="SEQ76" s="411"/>
      <c r="SER76" s="412"/>
      <c r="SES76" s="406"/>
      <c r="SET76" s="407"/>
      <c r="SEU76" s="408"/>
      <c r="SEV76" s="409"/>
      <c r="SEW76" s="410"/>
      <c r="SEX76" s="411"/>
      <c r="SEY76" s="412"/>
      <c r="SEZ76" s="406"/>
      <c r="SFA76" s="407"/>
      <c r="SFB76" s="408"/>
      <c r="SFC76" s="409"/>
      <c r="SFD76" s="410"/>
      <c r="SFE76" s="411"/>
      <c r="SFF76" s="412"/>
      <c r="SFG76" s="406"/>
      <c r="SFH76" s="407"/>
      <c r="SFI76" s="408"/>
      <c r="SFJ76" s="409"/>
      <c r="SFK76" s="410"/>
      <c r="SFL76" s="411"/>
      <c r="SFM76" s="412"/>
      <c r="SFN76" s="406"/>
      <c r="SFO76" s="407"/>
      <c r="SFP76" s="408"/>
      <c r="SFQ76" s="409"/>
      <c r="SFR76" s="410"/>
      <c r="SFS76" s="411"/>
      <c r="SFT76" s="412"/>
      <c r="SFU76" s="406"/>
      <c r="SFV76" s="407"/>
      <c r="SFW76" s="408"/>
      <c r="SFX76" s="409"/>
      <c r="SFY76" s="410"/>
      <c r="SFZ76" s="411"/>
      <c r="SGA76" s="412"/>
      <c r="SGB76" s="406"/>
      <c r="SGC76" s="407"/>
      <c r="SGD76" s="408"/>
      <c r="SGE76" s="409"/>
      <c r="SGF76" s="410"/>
      <c r="SGG76" s="411"/>
      <c r="SGH76" s="412"/>
      <c r="SGI76" s="406"/>
      <c r="SGJ76" s="407"/>
      <c r="SGK76" s="408"/>
      <c r="SGL76" s="409"/>
      <c r="SGM76" s="410"/>
      <c r="SGN76" s="411"/>
      <c r="SGO76" s="412"/>
      <c r="SGP76" s="406"/>
      <c r="SGQ76" s="407"/>
      <c r="SGR76" s="408"/>
      <c r="SGS76" s="409"/>
      <c r="SGT76" s="410"/>
      <c r="SGU76" s="411"/>
      <c r="SGV76" s="412"/>
      <c r="SGW76" s="406"/>
      <c r="SGX76" s="407"/>
      <c r="SGY76" s="408"/>
      <c r="SGZ76" s="409"/>
      <c r="SHA76" s="410"/>
      <c r="SHB76" s="411"/>
      <c r="SHC76" s="412"/>
      <c r="SHD76" s="406"/>
      <c r="SHE76" s="407"/>
      <c r="SHF76" s="408"/>
      <c r="SHG76" s="409"/>
      <c r="SHH76" s="410"/>
      <c r="SHI76" s="411"/>
      <c r="SHJ76" s="412"/>
      <c r="SHK76" s="406"/>
      <c r="SHL76" s="407"/>
      <c r="SHM76" s="408"/>
      <c r="SHN76" s="409"/>
      <c r="SHO76" s="410"/>
      <c r="SHP76" s="411"/>
      <c r="SHQ76" s="412"/>
      <c r="SHR76" s="406"/>
      <c r="SHS76" s="407"/>
      <c r="SHT76" s="408"/>
      <c r="SHU76" s="409"/>
      <c r="SHV76" s="410"/>
      <c r="SHW76" s="411"/>
      <c r="SHX76" s="412"/>
      <c r="SHY76" s="406"/>
      <c r="SHZ76" s="407"/>
      <c r="SIA76" s="408"/>
      <c r="SIB76" s="409"/>
      <c r="SIC76" s="410"/>
      <c r="SID76" s="411"/>
      <c r="SIE76" s="412"/>
      <c r="SIF76" s="406"/>
      <c r="SIG76" s="407"/>
      <c r="SIH76" s="408"/>
      <c r="SII76" s="409"/>
      <c r="SIJ76" s="410"/>
      <c r="SIK76" s="411"/>
      <c r="SIL76" s="412"/>
      <c r="SIM76" s="406"/>
      <c r="SIN76" s="407"/>
      <c r="SIO76" s="408"/>
      <c r="SIP76" s="409"/>
      <c r="SIQ76" s="410"/>
      <c r="SIR76" s="411"/>
      <c r="SIS76" s="412"/>
      <c r="SIT76" s="406"/>
      <c r="SIU76" s="407"/>
      <c r="SIV76" s="408"/>
      <c r="SIW76" s="409"/>
      <c r="SIX76" s="410"/>
      <c r="SIY76" s="411"/>
      <c r="SIZ76" s="412"/>
      <c r="SJA76" s="406"/>
      <c r="SJB76" s="407"/>
      <c r="SJC76" s="408"/>
      <c r="SJD76" s="409"/>
      <c r="SJE76" s="410"/>
      <c r="SJF76" s="411"/>
      <c r="SJG76" s="412"/>
      <c r="SJH76" s="406"/>
      <c r="SJI76" s="407"/>
      <c r="SJJ76" s="408"/>
      <c r="SJK76" s="409"/>
      <c r="SJL76" s="410"/>
      <c r="SJM76" s="411"/>
      <c r="SJN76" s="412"/>
      <c r="SJO76" s="406"/>
      <c r="SJP76" s="407"/>
      <c r="SJQ76" s="408"/>
      <c r="SJR76" s="409"/>
      <c r="SJS76" s="410"/>
      <c r="SJT76" s="411"/>
      <c r="SJU76" s="412"/>
      <c r="SJV76" s="406"/>
      <c r="SJW76" s="407"/>
      <c r="SJX76" s="408"/>
      <c r="SJY76" s="409"/>
      <c r="SJZ76" s="410"/>
      <c r="SKA76" s="411"/>
      <c r="SKB76" s="412"/>
      <c r="SKC76" s="406"/>
      <c r="SKD76" s="407"/>
      <c r="SKE76" s="408"/>
      <c r="SKF76" s="409"/>
      <c r="SKG76" s="410"/>
      <c r="SKH76" s="411"/>
      <c r="SKI76" s="412"/>
      <c r="SKJ76" s="406"/>
      <c r="SKK76" s="407"/>
      <c r="SKL76" s="408"/>
      <c r="SKM76" s="409"/>
      <c r="SKN76" s="410"/>
      <c r="SKO76" s="411"/>
      <c r="SKP76" s="412"/>
      <c r="SKQ76" s="406"/>
      <c r="SKR76" s="407"/>
      <c r="SKS76" s="408"/>
      <c r="SKT76" s="409"/>
      <c r="SKU76" s="410"/>
      <c r="SKV76" s="411"/>
      <c r="SKW76" s="412"/>
      <c r="SKX76" s="406"/>
      <c r="SKY76" s="407"/>
      <c r="SKZ76" s="408"/>
      <c r="SLA76" s="409"/>
      <c r="SLB76" s="410"/>
      <c r="SLC76" s="411"/>
      <c r="SLD76" s="412"/>
      <c r="SLE76" s="406"/>
      <c r="SLF76" s="407"/>
      <c r="SLG76" s="408"/>
      <c r="SLH76" s="409"/>
      <c r="SLI76" s="410"/>
      <c r="SLJ76" s="411"/>
      <c r="SLK76" s="412"/>
      <c r="SLL76" s="406"/>
      <c r="SLM76" s="407"/>
      <c r="SLN76" s="408"/>
      <c r="SLO76" s="409"/>
      <c r="SLP76" s="410"/>
      <c r="SLQ76" s="411"/>
      <c r="SLR76" s="412"/>
      <c r="SLS76" s="406"/>
      <c r="SLT76" s="407"/>
      <c r="SLU76" s="408"/>
      <c r="SLV76" s="409"/>
      <c r="SLW76" s="410"/>
      <c r="SLX76" s="411"/>
      <c r="SLY76" s="412"/>
      <c r="SLZ76" s="406"/>
      <c r="SMA76" s="407"/>
      <c r="SMB76" s="408"/>
      <c r="SMC76" s="409"/>
      <c r="SMD76" s="410"/>
      <c r="SME76" s="411"/>
      <c r="SMF76" s="412"/>
      <c r="SMG76" s="406"/>
      <c r="SMH76" s="407"/>
      <c r="SMI76" s="408"/>
      <c r="SMJ76" s="409"/>
      <c r="SMK76" s="410"/>
      <c r="SML76" s="411"/>
      <c r="SMM76" s="412"/>
      <c r="SMN76" s="406"/>
      <c r="SMO76" s="407"/>
      <c r="SMP76" s="408"/>
      <c r="SMQ76" s="409"/>
      <c r="SMR76" s="410"/>
      <c r="SMS76" s="411"/>
      <c r="SMT76" s="412"/>
      <c r="SMU76" s="406"/>
      <c r="SMV76" s="407"/>
      <c r="SMW76" s="408"/>
      <c r="SMX76" s="409"/>
      <c r="SMY76" s="410"/>
      <c r="SMZ76" s="411"/>
      <c r="SNA76" s="412"/>
      <c r="SNB76" s="406"/>
      <c r="SNC76" s="407"/>
      <c r="SND76" s="408"/>
      <c r="SNE76" s="409"/>
      <c r="SNF76" s="410"/>
      <c r="SNG76" s="411"/>
      <c r="SNH76" s="412"/>
      <c r="SNI76" s="406"/>
      <c r="SNJ76" s="407"/>
      <c r="SNK76" s="408"/>
      <c r="SNL76" s="409"/>
      <c r="SNM76" s="410"/>
      <c r="SNN76" s="411"/>
      <c r="SNO76" s="412"/>
      <c r="SNP76" s="406"/>
      <c r="SNQ76" s="407"/>
      <c r="SNR76" s="408"/>
      <c r="SNS76" s="409"/>
      <c r="SNT76" s="410"/>
      <c r="SNU76" s="411"/>
      <c r="SNV76" s="412"/>
      <c r="SNW76" s="406"/>
      <c r="SNX76" s="407"/>
      <c r="SNY76" s="408"/>
      <c r="SNZ76" s="409"/>
      <c r="SOA76" s="410"/>
      <c r="SOB76" s="411"/>
      <c r="SOC76" s="412"/>
      <c r="SOD76" s="406"/>
      <c r="SOE76" s="407"/>
      <c r="SOF76" s="408"/>
      <c r="SOG76" s="409"/>
      <c r="SOH76" s="410"/>
      <c r="SOI76" s="411"/>
      <c r="SOJ76" s="412"/>
      <c r="SOK76" s="406"/>
      <c r="SOL76" s="407"/>
      <c r="SOM76" s="408"/>
      <c r="SON76" s="409"/>
      <c r="SOO76" s="410"/>
      <c r="SOP76" s="411"/>
      <c r="SOQ76" s="412"/>
      <c r="SOR76" s="406"/>
      <c r="SOS76" s="407"/>
      <c r="SOT76" s="408"/>
      <c r="SOU76" s="409"/>
      <c r="SOV76" s="410"/>
      <c r="SOW76" s="411"/>
      <c r="SOX76" s="412"/>
      <c r="SOY76" s="406"/>
      <c r="SOZ76" s="407"/>
      <c r="SPA76" s="408"/>
      <c r="SPB76" s="409"/>
      <c r="SPC76" s="410"/>
      <c r="SPD76" s="411"/>
      <c r="SPE76" s="412"/>
      <c r="SPF76" s="406"/>
      <c r="SPG76" s="407"/>
      <c r="SPH76" s="408"/>
      <c r="SPI76" s="409"/>
      <c r="SPJ76" s="410"/>
      <c r="SPK76" s="411"/>
      <c r="SPL76" s="412"/>
      <c r="SPM76" s="406"/>
      <c r="SPN76" s="407"/>
      <c r="SPO76" s="408"/>
      <c r="SPP76" s="409"/>
      <c r="SPQ76" s="410"/>
      <c r="SPR76" s="411"/>
      <c r="SPS76" s="412"/>
      <c r="SPT76" s="406"/>
      <c r="SPU76" s="407"/>
      <c r="SPV76" s="408"/>
      <c r="SPW76" s="409"/>
      <c r="SPX76" s="410"/>
      <c r="SPY76" s="411"/>
      <c r="SPZ76" s="412"/>
      <c r="SQA76" s="406"/>
      <c r="SQB76" s="407"/>
      <c r="SQC76" s="408"/>
      <c r="SQD76" s="409"/>
      <c r="SQE76" s="410"/>
      <c r="SQF76" s="411"/>
      <c r="SQG76" s="412"/>
      <c r="SQH76" s="406"/>
      <c r="SQI76" s="407"/>
      <c r="SQJ76" s="408"/>
      <c r="SQK76" s="409"/>
      <c r="SQL76" s="410"/>
      <c r="SQM76" s="411"/>
      <c r="SQN76" s="412"/>
      <c r="SQO76" s="406"/>
      <c r="SQP76" s="407"/>
      <c r="SQQ76" s="408"/>
      <c r="SQR76" s="409"/>
      <c r="SQS76" s="410"/>
      <c r="SQT76" s="411"/>
      <c r="SQU76" s="412"/>
      <c r="SQV76" s="406"/>
      <c r="SQW76" s="407"/>
      <c r="SQX76" s="408"/>
      <c r="SQY76" s="409"/>
      <c r="SQZ76" s="410"/>
      <c r="SRA76" s="411"/>
      <c r="SRB76" s="412"/>
      <c r="SRC76" s="406"/>
      <c r="SRD76" s="407"/>
      <c r="SRE76" s="408"/>
      <c r="SRF76" s="409"/>
      <c r="SRG76" s="410"/>
      <c r="SRH76" s="411"/>
      <c r="SRI76" s="412"/>
      <c r="SRJ76" s="406"/>
      <c r="SRK76" s="407"/>
      <c r="SRL76" s="408"/>
      <c r="SRM76" s="409"/>
      <c r="SRN76" s="410"/>
      <c r="SRO76" s="411"/>
      <c r="SRP76" s="412"/>
      <c r="SRQ76" s="406"/>
      <c r="SRR76" s="407"/>
      <c r="SRS76" s="408"/>
      <c r="SRT76" s="409"/>
      <c r="SRU76" s="410"/>
      <c r="SRV76" s="411"/>
      <c r="SRW76" s="412"/>
      <c r="SRX76" s="406"/>
      <c r="SRY76" s="407"/>
      <c r="SRZ76" s="408"/>
      <c r="SSA76" s="409"/>
      <c r="SSB76" s="410"/>
      <c r="SSC76" s="411"/>
      <c r="SSD76" s="412"/>
      <c r="SSE76" s="406"/>
      <c r="SSF76" s="407"/>
      <c r="SSG76" s="408"/>
      <c r="SSH76" s="409"/>
      <c r="SSI76" s="410"/>
      <c r="SSJ76" s="411"/>
      <c r="SSK76" s="412"/>
      <c r="SSL76" s="406"/>
      <c r="SSM76" s="407"/>
      <c r="SSN76" s="408"/>
      <c r="SSO76" s="409"/>
      <c r="SSP76" s="410"/>
      <c r="SSQ76" s="411"/>
      <c r="SSR76" s="412"/>
      <c r="SSS76" s="406"/>
      <c r="SST76" s="407"/>
      <c r="SSU76" s="408"/>
      <c r="SSV76" s="409"/>
      <c r="SSW76" s="410"/>
      <c r="SSX76" s="411"/>
      <c r="SSY76" s="412"/>
      <c r="SSZ76" s="406"/>
      <c r="STA76" s="407"/>
      <c r="STB76" s="408"/>
      <c r="STC76" s="409"/>
      <c r="STD76" s="410"/>
      <c r="STE76" s="411"/>
      <c r="STF76" s="412"/>
      <c r="STG76" s="406"/>
      <c r="STH76" s="407"/>
      <c r="STI76" s="408"/>
      <c r="STJ76" s="409"/>
      <c r="STK76" s="410"/>
      <c r="STL76" s="411"/>
      <c r="STM76" s="412"/>
      <c r="STN76" s="406"/>
      <c r="STO76" s="407"/>
      <c r="STP76" s="408"/>
      <c r="STQ76" s="409"/>
      <c r="STR76" s="410"/>
      <c r="STS76" s="411"/>
      <c r="STT76" s="412"/>
      <c r="STU76" s="406"/>
      <c r="STV76" s="407"/>
      <c r="STW76" s="408"/>
      <c r="STX76" s="409"/>
      <c r="STY76" s="410"/>
      <c r="STZ76" s="411"/>
      <c r="SUA76" s="412"/>
      <c r="SUB76" s="406"/>
      <c r="SUC76" s="407"/>
      <c r="SUD76" s="408"/>
      <c r="SUE76" s="409"/>
      <c r="SUF76" s="410"/>
      <c r="SUG76" s="411"/>
      <c r="SUH76" s="412"/>
      <c r="SUI76" s="406"/>
      <c r="SUJ76" s="407"/>
      <c r="SUK76" s="408"/>
      <c r="SUL76" s="409"/>
      <c r="SUM76" s="410"/>
      <c r="SUN76" s="411"/>
      <c r="SUO76" s="412"/>
      <c r="SUP76" s="406"/>
      <c r="SUQ76" s="407"/>
      <c r="SUR76" s="408"/>
      <c r="SUS76" s="409"/>
      <c r="SUT76" s="410"/>
      <c r="SUU76" s="411"/>
      <c r="SUV76" s="412"/>
      <c r="SUW76" s="406"/>
      <c r="SUX76" s="407"/>
      <c r="SUY76" s="408"/>
      <c r="SUZ76" s="409"/>
      <c r="SVA76" s="410"/>
      <c r="SVB76" s="411"/>
      <c r="SVC76" s="412"/>
      <c r="SVD76" s="406"/>
      <c r="SVE76" s="407"/>
      <c r="SVF76" s="408"/>
      <c r="SVG76" s="409"/>
      <c r="SVH76" s="410"/>
      <c r="SVI76" s="411"/>
      <c r="SVJ76" s="412"/>
      <c r="SVK76" s="406"/>
      <c r="SVL76" s="407"/>
      <c r="SVM76" s="408"/>
      <c r="SVN76" s="409"/>
      <c r="SVO76" s="410"/>
      <c r="SVP76" s="411"/>
      <c r="SVQ76" s="412"/>
      <c r="SVR76" s="406"/>
      <c r="SVS76" s="407"/>
      <c r="SVT76" s="408"/>
      <c r="SVU76" s="409"/>
      <c r="SVV76" s="410"/>
      <c r="SVW76" s="411"/>
      <c r="SVX76" s="412"/>
      <c r="SVY76" s="406"/>
      <c r="SVZ76" s="407"/>
      <c r="SWA76" s="408"/>
      <c r="SWB76" s="409"/>
      <c r="SWC76" s="410"/>
      <c r="SWD76" s="411"/>
      <c r="SWE76" s="412"/>
      <c r="SWF76" s="406"/>
      <c r="SWG76" s="407"/>
      <c r="SWH76" s="408"/>
      <c r="SWI76" s="409"/>
      <c r="SWJ76" s="410"/>
      <c r="SWK76" s="411"/>
      <c r="SWL76" s="412"/>
      <c r="SWM76" s="406"/>
      <c r="SWN76" s="407"/>
      <c r="SWO76" s="408"/>
      <c r="SWP76" s="409"/>
      <c r="SWQ76" s="410"/>
      <c r="SWR76" s="411"/>
      <c r="SWS76" s="412"/>
      <c r="SWT76" s="406"/>
      <c r="SWU76" s="407"/>
      <c r="SWV76" s="408"/>
      <c r="SWW76" s="409"/>
      <c r="SWX76" s="410"/>
      <c r="SWY76" s="411"/>
      <c r="SWZ76" s="412"/>
      <c r="SXA76" s="406"/>
      <c r="SXB76" s="407"/>
      <c r="SXC76" s="408"/>
      <c r="SXD76" s="409"/>
      <c r="SXE76" s="410"/>
      <c r="SXF76" s="411"/>
      <c r="SXG76" s="412"/>
      <c r="SXH76" s="406"/>
      <c r="SXI76" s="407"/>
      <c r="SXJ76" s="408"/>
      <c r="SXK76" s="409"/>
      <c r="SXL76" s="410"/>
      <c r="SXM76" s="411"/>
      <c r="SXN76" s="412"/>
      <c r="SXO76" s="406"/>
      <c r="SXP76" s="407"/>
      <c r="SXQ76" s="408"/>
      <c r="SXR76" s="409"/>
      <c r="SXS76" s="410"/>
      <c r="SXT76" s="411"/>
      <c r="SXU76" s="412"/>
      <c r="SXV76" s="406"/>
      <c r="SXW76" s="407"/>
      <c r="SXX76" s="408"/>
      <c r="SXY76" s="409"/>
      <c r="SXZ76" s="410"/>
      <c r="SYA76" s="411"/>
      <c r="SYB76" s="412"/>
      <c r="SYC76" s="406"/>
      <c r="SYD76" s="407"/>
      <c r="SYE76" s="408"/>
      <c r="SYF76" s="409"/>
      <c r="SYG76" s="410"/>
      <c r="SYH76" s="411"/>
      <c r="SYI76" s="412"/>
      <c r="SYJ76" s="406"/>
      <c r="SYK76" s="407"/>
      <c r="SYL76" s="408"/>
      <c r="SYM76" s="409"/>
      <c r="SYN76" s="410"/>
      <c r="SYO76" s="411"/>
      <c r="SYP76" s="412"/>
      <c r="SYQ76" s="406"/>
      <c r="SYR76" s="407"/>
      <c r="SYS76" s="408"/>
      <c r="SYT76" s="409"/>
      <c r="SYU76" s="410"/>
      <c r="SYV76" s="411"/>
      <c r="SYW76" s="412"/>
      <c r="SYX76" s="406"/>
      <c r="SYY76" s="407"/>
      <c r="SYZ76" s="408"/>
      <c r="SZA76" s="409"/>
      <c r="SZB76" s="410"/>
      <c r="SZC76" s="411"/>
      <c r="SZD76" s="412"/>
      <c r="SZE76" s="406"/>
      <c r="SZF76" s="407"/>
      <c r="SZG76" s="408"/>
      <c r="SZH76" s="409"/>
      <c r="SZI76" s="410"/>
      <c r="SZJ76" s="411"/>
      <c r="SZK76" s="412"/>
      <c r="SZL76" s="406"/>
      <c r="SZM76" s="407"/>
      <c r="SZN76" s="408"/>
      <c r="SZO76" s="409"/>
      <c r="SZP76" s="410"/>
      <c r="SZQ76" s="411"/>
      <c r="SZR76" s="412"/>
      <c r="SZS76" s="406"/>
      <c r="SZT76" s="407"/>
      <c r="SZU76" s="408"/>
      <c r="SZV76" s="409"/>
      <c r="SZW76" s="410"/>
      <c r="SZX76" s="411"/>
      <c r="SZY76" s="412"/>
      <c r="SZZ76" s="406"/>
      <c r="TAA76" s="407"/>
      <c r="TAB76" s="408"/>
      <c r="TAC76" s="409"/>
      <c r="TAD76" s="410"/>
      <c r="TAE76" s="411"/>
      <c r="TAF76" s="412"/>
      <c r="TAG76" s="406"/>
      <c r="TAH76" s="407"/>
      <c r="TAI76" s="408"/>
      <c r="TAJ76" s="409"/>
      <c r="TAK76" s="410"/>
      <c r="TAL76" s="411"/>
      <c r="TAM76" s="412"/>
      <c r="TAN76" s="406"/>
      <c r="TAO76" s="407"/>
      <c r="TAP76" s="408"/>
      <c r="TAQ76" s="409"/>
      <c r="TAR76" s="410"/>
      <c r="TAS76" s="411"/>
      <c r="TAT76" s="412"/>
      <c r="TAU76" s="406"/>
      <c r="TAV76" s="407"/>
      <c r="TAW76" s="408"/>
      <c r="TAX76" s="409"/>
      <c r="TAY76" s="410"/>
      <c r="TAZ76" s="411"/>
      <c r="TBA76" s="412"/>
      <c r="TBB76" s="406"/>
      <c r="TBC76" s="407"/>
      <c r="TBD76" s="408"/>
      <c r="TBE76" s="409"/>
      <c r="TBF76" s="410"/>
      <c r="TBG76" s="411"/>
      <c r="TBH76" s="412"/>
      <c r="TBI76" s="406"/>
      <c r="TBJ76" s="407"/>
      <c r="TBK76" s="408"/>
      <c r="TBL76" s="409"/>
      <c r="TBM76" s="410"/>
      <c r="TBN76" s="411"/>
      <c r="TBO76" s="412"/>
      <c r="TBP76" s="406"/>
      <c r="TBQ76" s="407"/>
      <c r="TBR76" s="408"/>
      <c r="TBS76" s="409"/>
      <c r="TBT76" s="410"/>
      <c r="TBU76" s="411"/>
      <c r="TBV76" s="412"/>
      <c r="TBW76" s="406"/>
      <c r="TBX76" s="407"/>
      <c r="TBY76" s="408"/>
      <c r="TBZ76" s="409"/>
      <c r="TCA76" s="410"/>
      <c r="TCB76" s="411"/>
      <c r="TCC76" s="412"/>
      <c r="TCD76" s="406"/>
      <c r="TCE76" s="407"/>
      <c r="TCF76" s="408"/>
      <c r="TCG76" s="409"/>
      <c r="TCH76" s="410"/>
      <c r="TCI76" s="411"/>
      <c r="TCJ76" s="412"/>
      <c r="TCK76" s="406"/>
      <c r="TCL76" s="407"/>
      <c r="TCM76" s="408"/>
      <c r="TCN76" s="409"/>
      <c r="TCO76" s="410"/>
      <c r="TCP76" s="411"/>
      <c r="TCQ76" s="412"/>
      <c r="TCR76" s="406"/>
      <c r="TCS76" s="407"/>
      <c r="TCT76" s="408"/>
      <c r="TCU76" s="409"/>
      <c r="TCV76" s="410"/>
      <c r="TCW76" s="411"/>
      <c r="TCX76" s="412"/>
      <c r="TCY76" s="406"/>
      <c r="TCZ76" s="407"/>
      <c r="TDA76" s="408"/>
      <c r="TDB76" s="409"/>
      <c r="TDC76" s="410"/>
      <c r="TDD76" s="411"/>
      <c r="TDE76" s="412"/>
      <c r="TDF76" s="406"/>
      <c r="TDG76" s="407"/>
      <c r="TDH76" s="408"/>
      <c r="TDI76" s="409"/>
      <c r="TDJ76" s="410"/>
      <c r="TDK76" s="411"/>
      <c r="TDL76" s="412"/>
      <c r="TDM76" s="406"/>
      <c r="TDN76" s="407"/>
      <c r="TDO76" s="408"/>
      <c r="TDP76" s="409"/>
      <c r="TDQ76" s="410"/>
      <c r="TDR76" s="411"/>
      <c r="TDS76" s="412"/>
      <c r="TDT76" s="406"/>
      <c r="TDU76" s="407"/>
      <c r="TDV76" s="408"/>
      <c r="TDW76" s="409"/>
      <c r="TDX76" s="410"/>
      <c r="TDY76" s="411"/>
      <c r="TDZ76" s="412"/>
      <c r="TEA76" s="406"/>
      <c r="TEB76" s="407"/>
      <c r="TEC76" s="408"/>
      <c r="TED76" s="409"/>
      <c r="TEE76" s="410"/>
      <c r="TEF76" s="411"/>
      <c r="TEG76" s="412"/>
      <c r="TEH76" s="406"/>
      <c r="TEI76" s="407"/>
      <c r="TEJ76" s="408"/>
      <c r="TEK76" s="409"/>
      <c r="TEL76" s="410"/>
      <c r="TEM76" s="411"/>
      <c r="TEN76" s="412"/>
      <c r="TEO76" s="406"/>
      <c r="TEP76" s="407"/>
      <c r="TEQ76" s="408"/>
      <c r="TER76" s="409"/>
      <c r="TES76" s="410"/>
      <c r="TET76" s="411"/>
      <c r="TEU76" s="412"/>
      <c r="TEV76" s="406"/>
      <c r="TEW76" s="407"/>
      <c r="TEX76" s="408"/>
      <c r="TEY76" s="409"/>
      <c r="TEZ76" s="410"/>
      <c r="TFA76" s="411"/>
      <c r="TFB76" s="412"/>
      <c r="TFC76" s="406"/>
      <c r="TFD76" s="407"/>
      <c r="TFE76" s="408"/>
      <c r="TFF76" s="409"/>
      <c r="TFG76" s="410"/>
      <c r="TFH76" s="411"/>
      <c r="TFI76" s="412"/>
      <c r="TFJ76" s="406"/>
      <c r="TFK76" s="407"/>
      <c r="TFL76" s="408"/>
      <c r="TFM76" s="409"/>
      <c r="TFN76" s="410"/>
      <c r="TFO76" s="411"/>
      <c r="TFP76" s="412"/>
      <c r="TFQ76" s="406"/>
      <c r="TFR76" s="407"/>
      <c r="TFS76" s="408"/>
      <c r="TFT76" s="409"/>
      <c r="TFU76" s="410"/>
      <c r="TFV76" s="411"/>
      <c r="TFW76" s="412"/>
      <c r="TFX76" s="406"/>
      <c r="TFY76" s="407"/>
      <c r="TFZ76" s="408"/>
      <c r="TGA76" s="409"/>
      <c r="TGB76" s="410"/>
      <c r="TGC76" s="411"/>
      <c r="TGD76" s="412"/>
      <c r="TGE76" s="406"/>
      <c r="TGF76" s="407"/>
      <c r="TGG76" s="408"/>
      <c r="TGH76" s="409"/>
      <c r="TGI76" s="410"/>
      <c r="TGJ76" s="411"/>
      <c r="TGK76" s="412"/>
      <c r="TGL76" s="406"/>
      <c r="TGM76" s="407"/>
      <c r="TGN76" s="408"/>
      <c r="TGO76" s="409"/>
      <c r="TGP76" s="410"/>
      <c r="TGQ76" s="411"/>
      <c r="TGR76" s="412"/>
      <c r="TGS76" s="406"/>
      <c r="TGT76" s="407"/>
      <c r="TGU76" s="408"/>
      <c r="TGV76" s="409"/>
      <c r="TGW76" s="410"/>
      <c r="TGX76" s="411"/>
      <c r="TGY76" s="412"/>
      <c r="TGZ76" s="406"/>
      <c r="THA76" s="407"/>
      <c r="THB76" s="408"/>
      <c r="THC76" s="409"/>
      <c r="THD76" s="410"/>
      <c r="THE76" s="411"/>
      <c r="THF76" s="412"/>
      <c r="THG76" s="406"/>
      <c r="THH76" s="407"/>
      <c r="THI76" s="408"/>
      <c r="THJ76" s="409"/>
      <c r="THK76" s="410"/>
      <c r="THL76" s="411"/>
      <c r="THM76" s="412"/>
      <c r="THN76" s="406"/>
      <c r="THO76" s="407"/>
      <c r="THP76" s="408"/>
      <c r="THQ76" s="409"/>
      <c r="THR76" s="410"/>
      <c r="THS76" s="411"/>
      <c r="THT76" s="412"/>
      <c r="THU76" s="406"/>
      <c r="THV76" s="407"/>
      <c r="THW76" s="408"/>
      <c r="THX76" s="409"/>
      <c r="THY76" s="410"/>
      <c r="THZ76" s="411"/>
      <c r="TIA76" s="412"/>
      <c r="TIB76" s="406"/>
      <c r="TIC76" s="407"/>
      <c r="TID76" s="408"/>
      <c r="TIE76" s="409"/>
      <c r="TIF76" s="410"/>
      <c r="TIG76" s="411"/>
      <c r="TIH76" s="412"/>
      <c r="TII76" s="406"/>
      <c r="TIJ76" s="407"/>
      <c r="TIK76" s="408"/>
      <c r="TIL76" s="409"/>
      <c r="TIM76" s="410"/>
      <c r="TIN76" s="411"/>
      <c r="TIO76" s="412"/>
      <c r="TIP76" s="406"/>
      <c r="TIQ76" s="407"/>
      <c r="TIR76" s="408"/>
      <c r="TIS76" s="409"/>
      <c r="TIT76" s="410"/>
      <c r="TIU76" s="411"/>
      <c r="TIV76" s="412"/>
      <c r="TIW76" s="406"/>
      <c r="TIX76" s="407"/>
      <c r="TIY76" s="408"/>
      <c r="TIZ76" s="409"/>
      <c r="TJA76" s="410"/>
      <c r="TJB76" s="411"/>
      <c r="TJC76" s="412"/>
      <c r="TJD76" s="406"/>
      <c r="TJE76" s="407"/>
      <c r="TJF76" s="408"/>
      <c r="TJG76" s="409"/>
      <c r="TJH76" s="410"/>
      <c r="TJI76" s="411"/>
      <c r="TJJ76" s="412"/>
      <c r="TJK76" s="406"/>
      <c r="TJL76" s="407"/>
      <c r="TJM76" s="408"/>
      <c r="TJN76" s="409"/>
      <c r="TJO76" s="410"/>
      <c r="TJP76" s="411"/>
      <c r="TJQ76" s="412"/>
      <c r="TJR76" s="406"/>
      <c r="TJS76" s="407"/>
      <c r="TJT76" s="408"/>
      <c r="TJU76" s="409"/>
      <c r="TJV76" s="410"/>
      <c r="TJW76" s="411"/>
      <c r="TJX76" s="412"/>
      <c r="TJY76" s="406"/>
      <c r="TJZ76" s="407"/>
      <c r="TKA76" s="408"/>
      <c r="TKB76" s="409"/>
      <c r="TKC76" s="410"/>
      <c r="TKD76" s="411"/>
      <c r="TKE76" s="412"/>
      <c r="TKF76" s="406"/>
      <c r="TKG76" s="407"/>
      <c r="TKH76" s="408"/>
      <c r="TKI76" s="409"/>
      <c r="TKJ76" s="410"/>
      <c r="TKK76" s="411"/>
      <c r="TKL76" s="412"/>
      <c r="TKM76" s="406"/>
      <c r="TKN76" s="407"/>
      <c r="TKO76" s="408"/>
      <c r="TKP76" s="409"/>
      <c r="TKQ76" s="410"/>
      <c r="TKR76" s="411"/>
      <c r="TKS76" s="412"/>
      <c r="TKT76" s="406"/>
      <c r="TKU76" s="407"/>
      <c r="TKV76" s="408"/>
      <c r="TKW76" s="409"/>
      <c r="TKX76" s="410"/>
      <c r="TKY76" s="411"/>
      <c r="TKZ76" s="412"/>
      <c r="TLA76" s="406"/>
      <c r="TLB76" s="407"/>
      <c r="TLC76" s="408"/>
      <c r="TLD76" s="409"/>
      <c r="TLE76" s="410"/>
      <c r="TLF76" s="411"/>
      <c r="TLG76" s="412"/>
      <c r="TLH76" s="406"/>
      <c r="TLI76" s="407"/>
      <c r="TLJ76" s="408"/>
      <c r="TLK76" s="409"/>
      <c r="TLL76" s="410"/>
      <c r="TLM76" s="411"/>
      <c r="TLN76" s="412"/>
      <c r="TLO76" s="406"/>
      <c r="TLP76" s="407"/>
      <c r="TLQ76" s="408"/>
      <c r="TLR76" s="409"/>
      <c r="TLS76" s="410"/>
      <c r="TLT76" s="411"/>
      <c r="TLU76" s="412"/>
      <c r="TLV76" s="406"/>
      <c r="TLW76" s="407"/>
      <c r="TLX76" s="408"/>
      <c r="TLY76" s="409"/>
      <c r="TLZ76" s="410"/>
      <c r="TMA76" s="411"/>
      <c r="TMB76" s="412"/>
      <c r="TMC76" s="406"/>
      <c r="TMD76" s="407"/>
      <c r="TME76" s="408"/>
      <c r="TMF76" s="409"/>
      <c r="TMG76" s="410"/>
      <c r="TMH76" s="411"/>
      <c r="TMI76" s="412"/>
      <c r="TMJ76" s="406"/>
      <c r="TMK76" s="407"/>
      <c r="TML76" s="408"/>
      <c r="TMM76" s="409"/>
      <c r="TMN76" s="410"/>
      <c r="TMO76" s="411"/>
      <c r="TMP76" s="412"/>
      <c r="TMQ76" s="406"/>
      <c r="TMR76" s="407"/>
      <c r="TMS76" s="408"/>
      <c r="TMT76" s="409"/>
      <c r="TMU76" s="410"/>
      <c r="TMV76" s="411"/>
      <c r="TMW76" s="412"/>
      <c r="TMX76" s="406"/>
      <c r="TMY76" s="407"/>
      <c r="TMZ76" s="408"/>
      <c r="TNA76" s="409"/>
      <c r="TNB76" s="410"/>
      <c r="TNC76" s="411"/>
      <c r="TND76" s="412"/>
      <c r="TNE76" s="406"/>
      <c r="TNF76" s="407"/>
      <c r="TNG76" s="408"/>
      <c r="TNH76" s="409"/>
      <c r="TNI76" s="410"/>
      <c r="TNJ76" s="411"/>
      <c r="TNK76" s="412"/>
      <c r="TNL76" s="406"/>
      <c r="TNM76" s="407"/>
      <c r="TNN76" s="408"/>
      <c r="TNO76" s="409"/>
      <c r="TNP76" s="410"/>
      <c r="TNQ76" s="411"/>
      <c r="TNR76" s="412"/>
      <c r="TNS76" s="406"/>
      <c r="TNT76" s="407"/>
      <c r="TNU76" s="408"/>
      <c r="TNV76" s="409"/>
      <c r="TNW76" s="410"/>
      <c r="TNX76" s="411"/>
      <c r="TNY76" s="412"/>
      <c r="TNZ76" s="406"/>
      <c r="TOA76" s="407"/>
      <c r="TOB76" s="408"/>
      <c r="TOC76" s="409"/>
      <c r="TOD76" s="410"/>
      <c r="TOE76" s="411"/>
      <c r="TOF76" s="412"/>
      <c r="TOG76" s="406"/>
      <c r="TOH76" s="407"/>
      <c r="TOI76" s="408"/>
      <c r="TOJ76" s="409"/>
      <c r="TOK76" s="410"/>
      <c r="TOL76" s="411"/>
      <c r="TOM76" s="412"/>
      <c r="TON76" s="406"/>
      <c r="TOO76" s="407"/>
      <c r="TOP76" s="408"/>
      <c r="TOQ76" s="409"/>
      <c r="TOR76" s="410"/>
      <c r="TOS76" s="411"/>
      <c r="TOT76" s="412"/>
      <c r="TOU76" s="406"/>
      <c r="TOV76" s="407"/>
      <c r="TOW76" s="408"/>
      <c r="TOX76" s="409"/>
      <c r="TOY76" s="410"/>
      <c r="TOZ76" s="411"/>
      <c r="TPA76" s="412"/>
      <c r="TPB76" s="406"/>
      <c r="TPC76" s="407"/>
      <c r="TPD76" s="408"/>
      <c r="TPE76" s="409"/>
      <c r="TPF76" s="410"/>
      <c r="TPG76" s="411"/>
      <c r="TPH76" s="412"/>
      <c r="TPI76" s="406"/>
      <c r="TPJ76" s="407"/>
      <c r="TPK76" s="408"/>
      <c r="TPL76" s="409"/>
      <c r="TPM76" s="410"/>
      <c r="TPN76" s="411"/>
      <c r="TPO76" s="412"/>
      <c r="TPP76" s="406"/>
      <c r="TPQ76" s="407"/>
      <c r="TPR76" s="408"/>
      <c r="TPS76" s="409"/>
      <c r="TPT76" s="410"/>
      <c r="TPU76" s="411"/>
      <c r="TPV76" s="412"/>
      <c r="TPW76" s="406"/>
      <c r="TPX76" s="407"/>
      <c r="TPY76" s="408"/>
      <c r="TPZ76" s="409"/>
      <c r="TQA76" s="410"/>
      <c r="TQB76" s="411"/>
      <c r="TQC76" s="412"/>
      <c r="TQD76" s="406"/>
      <c r="TQE76" s="407"/>
      <c r="TQF76" s="408"/>
      <c r="TQG76" s="409"/>
      <c r="TQH76" s="410"/>
      <c r="TQI76" s="411"/>
      <c r="TQJ76" s="412"/>
      <c r="TQK76" s="406"/>
      <c r="TQL76" s="407"/>
      <c r="TQM76" s="408"/>
      <c r="TQN76" s="409"/>
      <c r="TQO76" s="410"/>
      <c r="TQP76" s="411"/>
      <c r="TQQ76" s="412"/>
      <c r="TQR76" s="406"/>
      <c r="TQS76" s="407"/>
      <c r="TQT76" s="408"/>
      <c r="TQU76" s="409"/>
      <c r="TQV76" s="410"/>
      <c r="TQW76" s="411"/>
      <c r="TQX76" s="412"/>
      <c r="TQY76" s="406"/>
      <c r="TQZ76" s="407"/>
      <c r="TRA76" s="408"/>
      <c r="TRB76" s="409"/>
      <c r="TRC76" s="410"/>
      <c r="TRD76" s="411"/>
      <c r="TRE76" s="412"/>
      <c r="TRF76" s="406"/>
      <c r="TRG76" s="407"/>
      <c r="TRH76" s="408"/>
      <c r="TRI76" s="409"/>
      <c r="TRJ76" s="410"/>
      <c r="TRK76" s="411"/>
      <c r="TRL76" s="412"/>
      <c r="TRM76" s="406"/>
      <c r="TRN76" s="407"/>
      <c r="TRO76" s="408"/>
      <c r="TRP76" s="409"/>
      <c r="TRQ76" s="410"/>
      <c r="TRR76" s="411"/>
      <c r="TRS76" s="412"/>
      <c r="TRT76" s="406"/>
      <c r="TRU76" s="407"/>
      <c r="TRV76" s="408"/>
      <c r="TRW76" s="409"/>
      <c r="TRX76" s="410"/>
      <c r="TRY76" s="411"/>
      <c r="TRZ76" s="412"/>
      <c r="TSA76" s="406"/>
      <c r="TSB76" s="407"/>
      <c r="TSC76" s="408"/>
      <c r="TSD76" s="409"/>
      <c r="TSE76" s="410"/>
      <c r="TSF76" s="411"/>
      <c r="TSG76" s="412"/>
      <c r="TSH76" s="406"/>
      <c r="TSI76" s="407"/>
      <c r="TSJ76" s="408"/>
      <c r="TSK76" s="409"/>
      <c r="TSL76" s="410"/>
      <c r="TSM76" s="411"/>
      <c r="TSN76" s="412"/>
      <c r="TSO76" s="406"/>
      <c r="TSP76" s="407"/>
      <c r="TSQ76" s="408"/>
      <c r="TSR76" s="409"/>
      <c r="TSS76" s="410"/>
      <c r="TST76" s="411"/>
      <c r="TSU76" s="412"/>
      <c r="TSV76" s="406"/>
      <c r="TSW76" s="407"/>
      <c r="TSX76" s="408"/>
      <c r="TSY76" s="409"/>
      <c r="TSZ76" s="410"/>
      <c r="TTA76" s="411"/>
      <c r="TTB76" s="412"/>
      <c r="TTC76" s="406"/>
      <c r="TTD76" s="407"/>
      <c r="TTE76" s="408"/>
      <c r="TTF76" s="409"/>
      <c r="TTG76" s="410"/>
      <c r="TTH76" s="411"/>
      <c r="TTI76" s="412"/>
      <c r="TTJ76" s="406"/>
      <c r="TTK76" s="407"/>
      <c r="TTL76" s="408"/>
      <c r="TTM76" s="409"/>
      <c r="TTN76" s="410"/>
      <c r="TTO76" s="411"/>
      <c r="TTP76" s="412"/>
      <c r="TTQ76" s="406"/>
      <c r="TTR76" s="407"/>
      <c r="TTS76" s="408"/>
      <c r="TTT76" s="409"/>
      <c r="TTU76" s="410"/>
      <c r="TTV76" s="411"/>
      <c r="TTW76" s="412"/>
      <c r="TTX76" s="406"/>
      <c r="TTY76" s="407"/>
      <c r="TTZ76" s="408"/>
      <c r="TUA76" s="409"/>
      <c r="TUB76" s="410"/>
      <c r="TUC76" s="411"/>
      <c r="TUD76" s="412"/>
      <c r="TUE76" s="406"/>
      <c r="TUF76" s="407"/>
      <c r="TUG76" s="408"/>
      <c r="TUH76" s="409"/>
      <c r="TUI76" s="410"/>
      <c r="TUJ76" s="411"/>
      <c r="TUK76" s="412"/>
      <c r="TUL76" s="406"/>
      <c r="TUM76" s="407"/>
      <c r="TUN76" s="408"/>
      <c r="TUO76" s="409"/>
      <c r="TUP76" s="410"/>
      <c r="TUQ76" s="411"/>
      <c r="TUR76" s="412"/>
      <c r="TUS76" s="406"/>
      <c r="TUT76" s="407"/>
      <c r="TUU76" s="408"/>
      <c r="TUV76" s="409"/>
      <c r="TUW76" s="410"/>
      <c r="TUX76" s="411"/>
      <c r="TUY76" s="412"/>
      <c r="TUZ76" s="406"/>
      <c r="TVA76" s="407"/>
      <c r="TVB76" s="408"/>
      <c r="TVC76" s="409"/>
      <c r="TVD76" s="410"/>
      <c r="TVE76" s="411"/>
      <c r="TVF76" s="412"/>
      <c r="TVG76" s="406"/>
      <c r="TVH76" s="407"/>
      <c r="TVI76" s="408"/>
      <c r="TVJ76" s="409"/>
      <c r="TVK76" s="410"/>
      <c r="TVL76" s="411"/>
      <c r="TVM76" s="412"/>
      <c r="TVN76" s="406"/>
      <c r="TVO76" s="407"/>
      <c r="TVP76" s="408"/>
      <c r="TVQ76" s="409"/>
      <c r="TVR76" s="410"/>
      <c r="TVS76" s="411"/>
      <c r="TVT76" s="412"/>
      <c r="TVU76" s="406"/>
      <c r="TVV76" s="407"/>
      <c r="TVW76" s="408"/>
      <c r="TVX76" s="409"/>
      <c r="TVY76" s="410"/>
      <c r="TVZ76" s="411"/>
      <c r="TWA76" s="412"/>
      <c r="TWB76" s="406"/>
      <c r="TWC76" s="407"/>
      <c r="TWD76" s="408"/>
      <c r="TWE76" s="409"/>
      <c r="TWF76" s="410"/>
      <c r="TWG76" s="411"/>
      <c r="TWH76" s="412"/>
      <c r="TWI76" s="406"/>
      <c r="TWJ76" s="407"/>
      <c r="TWK76" s="408"/>
      <c r="TWL76" s="409"/>
      <c r="TWM76" s="410"/>
      <c r="TWN76" s="411"/>
      <c r="TWO76" s="412"/>
      <c r="TWP76" s="406"/>
      <c r="TWQ76" s="407"/>
      <c r="TWR76" s="408"/>
      <c r="TWS76" s="409"/>
      <c r="TWT76" s="410"/>
      <c r="TWU76" s="411"/>
      <c r="TWV76" s="412"/>
      <c r="TWW76" s="406"/>
      <c r="TWX76" s="407"/>
      <c r="TWY76" s="408"/>
      <c r="TWZ76" s="409"/>
      <c r="TXA76" s="410"/>
      <c r="TXB76" s="411"/>
      <c r="TXC76" s="412"/>
      <c r="TXD76" s="406"/>
      <c r="TXE76" s="407"/>
      <c r="TXF76" s="408"/>
      <c r="TXG76" s="409"/>
      <c r="TXH76" s="410"/>
      <c r="TXI76" s="411"/>
      <c r="TXJ76" s="412"/>
      <c r="TXK76" s="406"/>
      <c r="TXL76" s="407"/>
      <c r="TXM76" s="408"/>
      <c r="TXN76" s="409"/>
      <c r="TXO76" s="410"/>
      <c r="TXP76" s="411"/>
      <c r="TXQ76" s="412"/>
      <c r="TXR76" s="406"/>
      <c r="TXS76" s="407"/>
      <c r="TXT76" s="408"/>
      <c r="TXU76" s="409"/>
      <c r="TXV76" s="410"/>
      <c r="TXW76" s="411"/>
      <c r="TXX76" s="412"/>
      <c r="TXY76" s="406"/>
      <c r="TXZ76" s="407"/>
      <c r="TYA76" s="408"/>
      <c r="TYB76" s="409"/>
      <c r="TYC76" s="410"/>
      <c r="TYD76" s="411"/>
      <c r="TYE76" s="412"/>
      <c r="TYF76" s="406"/>
      <c r="TYG76" s="407"/>
      <c r="TYH76" s="408"/>
      <c r="TYI76" s="409"/>
      <c r="TYJ76" s="410"/>
      <c r="TYK76" s="411"/>
      <c r="TYL76" s="412"/>
      <c r="TYM76" s="406"/>
      <c r="TYN76" s="407"/>
      <c r="TYO76" s="408"/>
      <c r="TYP76" s="409"/>
      <c r="TYQ76" s="410"/>
      <c r="TYR76" s="411"/>
      <c r="TYS76" s="412"/>
      <c r="TYT76" s="406"/>
      <c r="TYU76" s="407"/>
      <c r="TYV76" s="408"/>
      <c r="TYW76" s="409"/>
      <c r="TYX76" s="410"/>
      <c r="TYY76" s="411"/>
      <c r="TYZ76" s="412"/>
      <c r="TZA76" s="406"/>
      <c r="TZB76" s="407"/>
      <c r="TZC76" s="408"/>
      <c r="TZD76" s="409"/>
      <c r="TZE76" s="410"/>
      <c r="TZF76" s="411"/>
      <c r="TZG76" s="412"/>
      <c r="TZH76" s="406"/>
      <c r="TZI76" s="407"/>
      <c r="TZJ76" s="408"/>
      <c r="TZK76" s="409"/>
      <c r="TZL76" s="410"/>
      <c r="TZM76" s="411"/>
      <c r="TZN76" s="412"/>
      <c r="TZO76" s="406"/>
      <c r="TZP76" s="407"/>
      <c r="TZQ76" s="408"/>
      <c r="TZR76" s="409"/>
      <c r="TZS76" s="410"/>
      <c r="TZT76" s="411"/>
      <c r="TZU76" s="412"/>
      <c r="TZV76" s="406"/>
      <c r="TZW76" s="407"/>
      <c r="TZX76" s="408"/>
      <c r="TZY76" s="409"/>
      <c r="TZZ76" s="410"/>
      <c r="UAA76" s="411"/>
      <c r="UAB76" s="412"/>
      <c r="UAC76" s="406"/>
      <c r="UAD76" s="407"/>
      <c r="UAE76" s="408"/>
      <c r="UAF76" s="409"/>
      <c r="UAG76" s="410"/>
      <c r="UAH76" s="411"/>
      <c r="UAI76" s="412"/>
      <c r="UAJ76" s="406"/>
      <c r="UAK76" s="407"/>
      <c r="UAL76" s="408"/>
      <c r="UAM76" s="409"/>
      <c r="UAN76" s="410"/>
      <c r="UAO76" s="411"/>
      <c r="UAP76" s="412"/>
      <c r="UAQ76" s="406"/>
      <c r="UAR76" s="407"/>
      <c r="UAS76" s="408"/>
      <c r="UAT76" s="409"/>
      <c r="UAU76" s="410"/>
      <c r="UAV76" s="411"/>
      <c r="UAW76" s="412"/>
      <c r="UAX76" s="406"/>
      <c r="UAY76" s="407"/>
      <c r="UAZ76" s="408"/>
      <c r="UBA76" s="409"/>
      <c r="UBB76" s="410"/>
      <c r="UBC76" s="411"/>
      <c r="UBD76" s="412"/>
      <c r="UBE76" s="406"/>
      <c r="UBF76" s="407"/>
      <c r="UBG76" s="408"/>
      <c r="UBH76" s="409"/>
      <c r="UBI76" s="410"/>
      <c r="UBJ76" s="411"/>
      <c r="UBK76" s="412"/>
      <c r="UBL76" s="406"/>
      <c r="UBM76" s="407"/>
      <c r="UBN76" s="408"/>
      <c r="UBO76" s="409"/>
      <c r="UBP76" s="410"/>
      <c r="UBQ76" s="411"/>
      <c r="UBR76" s="412"/>
      <c r="UBS76" s="406"/>
      <c r="UBT76" s="407"/>
      <c r="UBU76" s="408"/>
      <c r="UBV76" s="409"/>
      <c r="UBW76" s="410"/>
      <c r="UBX76" s="411"/>
      <c r="UBY76" s="412"/>
      <c r="UBZ76" s="406"/>
      <c r="UCA76" s="407"/>
      <c r="UCB76" s="408"/>
      <c r="UCC76" s="409"/>
      <c r="UCD76" s="410"/>
      <c r="UCE76" s="411"/>
      <c r="UCF76" s="412"/>
      <c r="UCG76" s="406"/>
      <c r="UCH76" s="407"/>
      <c r="UCI76" s="408"/>
      <c r="UCJ76" s="409"/>
      <c r="UCK76" s="410"/>
      <c r="UCL76" s="411"/>
      <c r="UCM76" s="412"/>
      <c r="UCN76" s="406"/>
      <c r="UCO76" s="407"/>
      <c r="UCP76" s="408"/>
      <c r="UCQ76" s="409"/>
      <c r="UCR76" s="410"/>
      <c r="UCS76" s="411"/>
      <c r="UCT76" s="412"/>
      <c r="UCU76" s="406"/>
      <c r="UCV76" s="407"/>
      <c r="UCW76" s="408"/>
      <c r="UCX76" s="409"/>
      <c r="UCY76" s="410"/>
      <c r="UCZ76" s="411"/>
      <c r="UDA76" s="412"/>
      <c r="UDB76" s="406"/>
      <c r="UDC76" s="407"/>
      <c r="UDD76" s="408"/>
      <c r="UDE76" s="409"/>
      <c r="UDF76" s="410"/>
      <c r="UDG76" s="411"/>
      <c r="UDH76" s="412"/>
      <c r="UDI76" s="406"/>
      <c r="UDJ76" s="407"/>
      <c r="UDK76" s="408"/>
      <c r="UDL76" s="409"/>
      <c r="UDM76" s="410"/>
      <c r="UDN76" s="411"/>
      <c r="UDO76" s="412"/>
      <c r="UDP76" s="406"/>
      <c r="UDQ76" s="407"/>
      <c r="UDR76" s="408"/>
      <c r="UDS76" s="409"/>
      <c r="UDT76" s="410"/>
      <c r="UDU76" s="411"/>
      <c r="UDV76" s="412"/>
      <c r="UDW76" s="406"/>
      <c r="UDX76" s="407"/>
      <c r="UDY76" s="408"/>
      <c r="UDZ76" s="409"/>
      <c r="UEA76" s="410"/>
      <c r="UEB76" s="411"/>
      <c r="UEC76" s="412"/>
      <c r="UED76" s="406"/>
      <c r="UEE76" s="407"/>
      <c r="UEF76" s="408"/>
      <c r="UEG76" s="409"/>
      <c r="UEH76" s="410"/>
      <c r="UEI76" s="411"/>
      <c r="UEJ76" s="412"/>
      <c r="UEK76" s="406"/>
      <c r="UEL76" s="407"/>
      <c r="UEM76" s="408"/>
      <c r="UEN76" s="409"/>
      <c r="UEO76" s="410"/>
      <c r="UEP76" s="411"/>
      <c r="UEQ76" s="412"/>
      <c r="UER76" s="406"/>
      <c r="UES76" s="407"/>
      <c r="UET76" s="408"/>
      <c r="UEU76" s="409"/>
      <c r="UEV76" s="410"/>
      <c r="UEW76" s="411"/>
      <c r="UEX76" s="412"/>
      <c r="UEY76" s="406"/>
      <c r="UEZ76" s="407"/>
      <c r="UFA76" s="408"/>
      <c r="UFB76" s="409"/>
      <c r="UFC76" s="410"/>
      <c r="UFD76" s="411"/>
      <c r="UFE76" s="412"/>
      <c r="UFF76" s="406"/>
      <c r="UFG76" s="407"/>
      <c r="UFH76" s="408"/>
      <c r="UFI76" s="409"/>
      <c r="UFJ76" s="410"/>
      <c r="UFK76" s="411"/>
      <c r="UFL76" s="412"/>
      <c r="UFM76" s="406"/>
      <c r="UFN76" s="407"/>
      <c r="UFO76" s="408"/>
      <c r="UFP76" s="409"/>
      <c r="UFQ76" s="410"/>
      <c r="UFR76" s="411"/>
      <c r="UFS76" s="412"/>
      <c r="UFT76" s="406"/>
      <c r="UFU76" s="407"/>
      <c r="UFV76" s="408"/>
      <c r="UFW76" s="409"/>
      <c r="UFX76" s="410"/>
      <c r="UFY76" s="411"/>
      <c r="UFZ76" s="412"/>
      <c r="UGA76" s="406"/>
      <c r="UGB76" s="407"/>
      <c r="UGC76" s="408"/>
      <c r="UGD76" s="409"/>
      <c r="UGE76" s="410"/>
      <c r="UGF76" s="411"/>
      <c r="UGG76" s="412"/>
      <c r="UGH76" s="406"/>
      <c r="UGI76" s="407"/>
      <c r="UGJ76" s="408"/>
      <c r="UGK76" s="409"/>
      <c r="UGL76" s="410"/>
      <c r="UGM76" s="411"/>
      <c r="UGN76" s="412"/>
      <c r="UGO76" s="406"/>
      <c r="UGP76" s="407"/>
      <c r="UGQ76" s="408"/>
      <c r="UGR76" s="409"/>
      <c r="UGS76" s="410"/>
      <c r="UGT76" s="411"/>
      <c r="UGU76" s="412"/>
      <c r="UGV76" s="406"/>
      <c r="UGW76" s="407"/>
      <c r="UGX76" s="408"/>
      <c r="UGY76" s="409"/>
      <c r="UGZ76" s="410"/>
      <c r="UHA76" s="411"/>
      <c r="UHB76" s="412"/>
      <c r="UHC76" s="406"/>
      <c r="UHD76" s="407"/>
      <c r="UHE76" s="408"/>
      <c r="UHF76" s="409"/>
      <c r="UHG76" s="410"/>
      <c r="UHH76" s="411"/>
      <c r="UHI76" s="412"/>
      <c r="UHJ76" s="406"/>
      <c r="UHK76" s="407"/>
      <c r="UHL76" s="408"/>
      <c r="UHM76" s="409"/>
      <c r="UHN76" s="410"/>
      <c r="UHO76" s="411"/>
      <c r="UHP76" s="412"/>
      <c r="UHQ76" s="406"/>
      <c r="UHR76" s="407"/>
      <c r="UHS76" s="408"/>
      <c r="UHT76" s="409"/>
      <c r="UHU76" s="410"/>
      <c r="UHV76" s="411"/>
      <c r="UHW76" s="412"/>
      <c r="UHX76" s="406"/>
      <c r="UHY76" s="407"/>
      <c r="UHZ76" s="408"/>
      <c r="UIA76" s="409"/>
      <c r="UIB76" s="410"/>
      <c r="UIC76" s="411"/>
      <c r="UID76" s="412"/>
      <c r="UIE76" s="406"/>
      <c r="UIF76" s="407"/>
      <c r="UIG76" s="408"/>
      <c r="UIH76" s="409"/>
      <c r="UII76" s="410"/>
      <c r="UIJ76" s="411"/>
      <c r="UIK76" s="412"/>
      <c r="UIL76" s="406"/>
      <c r="UIM76" s="407"/>
      <c r="UIN76" s="408"/>
      <c r="UIO76" s="409"/>
      <c r="UIP76" s="410"/>
      <c r="UIQ76" s="411"/>
      <c r="UIR76" s="412"/>
      <c r="UIS76" s="406"/>
      <c r="UIT76" s="407"/>
      <c r="UIU76" s="408"/>
      <c r="UIV76" s="409"/>
      <c r="UIW76" s="410"/>
      <c r="UIX76" s="411"/>
      <c r="UIY76" s="412"/>
      <c r="UIZ76" s="406"/>
      <c r="UJA76" s="407"/>
      <c r="UJB76" s="408"/>
      <c r="UJC76" s="409"/>
      <c r="UJD76" s="410"/>
      <c r="UJE76" s="411"/>
      <c r="UJF76" s="412"/>
      <c r="UJG76" s="406"/>
      <c r="UJH76" s="407"/>
      <c r="UJI76" s="408"/>
      <c r="UJJ76" s="409"/>
      <c r="UJK76" s="410"/>
      <c r="UJL76" s="411"/>
      <c r="UJM76" s="412"/>
      <c r="UJN76" s="406"/>
      <c r="UJO76" s="407"/>
      <c r="UJP76" s="408"/>
      <c r="UJQ76" s="409"/>
      <c r="UJR76" s="410"/>
      <c r="UJS76" s="411"/>
      <c r="UJT76" s="412"/>
      <c r="UJU76" s="406"/>
      <c r="UJV76" s="407"/>
      <c r="UJW76" s="408"/>
      <c r="UJX76" s="409"/>
      <c r="UJY76" s="410"/>
      <c r="UJZ76" s="411"/>
      <c r="UKA76" s="412"/>
      <c r="UKB76" s="406"/>
      <c r="UKC76" s="407"/>
      <c r="UKD76" s="408"/>
      <c r="UKE76" s="409"/>
      <c r="UKF76" s="410"/>
      <c r="UKG76" s="411"/>
      <c r="UKH76" s="412"/>
      <c r="UKI76" s="406"/>
      <c r="UKJ76" s="407"/>
      <c r="UKK76" s="408"/>
      <c r="UKL76" s="409"/>
      <c r="UKM76" s="410"/>
      <c r="UKN76" s="411"/>
      <c r="UKO76" s="412"/>
      <c r="UKP76" s="406"/>
      <c r="UKQ76" s="407"/>
      <c r="UKR76" s="408"/>
      <c r="UKS76" s="409"/>
      <c r="UKT76" s="410"/>
      <c r="UKU76" s="411"/>
      <c r="UKV76" s="412"/>
      <c r="UKW76" s="406"/>
      <c r="UKX76" s="407"/>
      <c r="UKY76" s="408"/>
      <c r="UKZ76" s="409"/>
      <c r="ULA76" s="410"/>
      <c r="ULB76" s="411"/>
      <c r="ULC76" s="412"/>
      <c r="ULD76" s="406"/>
      <c r="ULE76" s="407"/>
      <c r="ULF76" s="408"/>
      <c r="ULG76" s="409"/>
      <c r="ULH76" s="410"/>
      <c r="ULI76" s="411"/>
      <c r="ULJ76" s="412"/>
      <c r="ULK76" s="406"/>
      <c r="ULL76" s="407"/>
      <c r="ULM76" s="408"/>
      <c r="ULN76" s="409"/>
      <c r="ULO76" s="410"/>
      <c r="ULP76" s="411"/>
      <c r="ULQ76" s="412"/>
      <c r="ULR76" s="406"/>
      <c r="ULS76" s="407"/>
      <c r="ULT76" s="408"/>
      <c r="ULU76" s="409"/>
      <c r="ULV76" s="410"/>
      <c r="ULW76" s="411"/>
      <c r="ULX76" s="412"/>
      <c r="ULY76" s="406"/>
      <c r="ULZ76" s="407"/>
      <c r="UMA76" s="408"/>
      <c r="UMB76" s="409"/>
      <c r="UMC76" s="410"/>
      <c r="UMD76" s="411"/>
      <c r="UME76" s="412"/>
      <c r="UMF76" s="406"/>
      <c r="UMG76" s="407"/>
      <c r="UMH76" s="408"/>
      <c r="UMI76" s="409"/>
      <c r="UMJ76" s="410"/>
      <c r="UMK76" s="411"/>
      <c r="UML76" s="412"/>
      <c r="UMM76" s="406"/>
      <c r="UMN76" s="407"/>
      <c r="UMO76" s="408"/>
      <c r="UMP76" s="409"/>
      <c r="UMQ76" s="410"/>
      <c r="UMR76" s="411"/>
      <c r="UMS76" s="412"/>
      <c r="UMT76" s="406"/>
      <c r="UMU76" s="407"/>
      <c r="UMV76" s="408"/>
      <c r="UMW76" s="409"/>
      <c r="UMX76" s="410"/>
      <c r="UMY76" s="411"/>
      <c r="UMZ76" s="412"/>
      <c r="UNA76" s="406"/>
      <c r="UNB76" s="407"/>
      <c r="UNC76" s="408"/>
      <c r="UND76" s="409"/>
      <c r="UNE76" s="410"/>
      <c r="UNF76" s="411"/>
      <c r="UNG76" s="412"/>
      <c r="UNH76" s="406"/>
      <c r="UNI76" s="407"/>
      <c r="UNJ76" s="408"/>
      <c r="UNK76" s="409"/>
      <c r="UNL76" s="410"/>
      <c r="UNM76" s="411"/>
      <c r="UNN76" s="412"/>
      <c r="UNO76" s="406"/>
      <c r="UNP76" s="407"/>
      <c r="UNQ76" s="408"/>
      <c r="UNR76" s="409"/>
      <c r="UNS76" s="410"/>
      <c r="UNT76" s="411"/>
      <c r="UNU76" s="412"/>
      <c r="UNV76" s="406"/>
      <c r="UNW76" s="407"/>
      <c r="UNX76" s="408"/>
      <c r="UNY76" s="409"/>
      <c r="UNZ76" s="410"/>
      <c r="UOA76" s="411"/>
      <c r="UOB76" s="412"/>
      <c r="UOC76" s="406"/>
      <c r="UOD76" s="407"/>
      <c r="UOE76" s="408"/>
      <c r="UOF76" s="409"/>
      <c r="UOG76" s="410"/>
      <c r="UOH76" s="411"/>
      <c r="UOI76" s="412"/>
      <c r="UOJ76" s="406"/>
      <c r="UOK76" s="407"/>
      <c r="UOL76" s="408"/>
      <c r="UOM76" s="409"/>
      <c r="UON76" s="410"/>
      <c r="UOO76" s="411"/>
      <c r="UOP76" s="412"/>
      <c r="UOQ76" s="406"/>
      <c r="UOR76" s="407"/>
      <c r="UOS76" s="408"/>
      <c r="UOT76" s="409"/>
      <c r="UOU76" s="410"/>
      <c r="UOV76" s="411"/>
      <c r="UOW76" s="412"/>
      <c r="UOX76" s="406"/>
      <c r="UOY76" s="407"/>
      <c r="UOZ76" s="408"/>
      <c r="UPA76" s="409"/>
      <c r="UPB76" s="410"/>
      <c r="UPC76" s="411"/>
      <c r="UPD76" s="412"/>
      <c r="UPE76" s="406"/>
      <c r="UPF76" s="407"/>
      <c r="UPG76" s="408"/>
      <c r="UPH76" s="409"/>
      <c r="UPI76" s="410"/>
      <c r="UPJ76" s="411"/>
      <c r="UPK76" s="412"/>
      <c r="UPL76" s="406"/>
      <c r="UPM76" s="407"/>
      <c r="UPN76" s="408"/>
      <c r="UPO76" s="409"/>
      <c r="UPP76" s="410"/>
      <c r="UPQ76" s="411"/>
      <c r="UPR76" s="412"/>
      <c r="UPS76" s="406"/>
      <c r="UPT76" s="407"/>
      <c r="UPU76" s="408"/>
      <c r="UPV76" s="409"/>
      <c r="UPW76" s="410"/>
      <c r="UPX76" s="411"/>
      <c r="UPY76" s="412"/>
      <c r="UPZ76" s="406"/>
      <c r="UQA76" s="407"/>
      <c r="UQB76" s="408"/>
      <c r="UQC76" s="409"/>
      <c r="UQD76" s="410"/>
      <c r="UQE76" s="411"/>
      <c r="UQF76" s="412"/>
      <c r="UQG76" s="406"/>
      <c r="UQH76" s="407"/>
      <c r="UQI76" s="408"/>
      <c r="UQJ76" s="409"/>
      <c r="UQK76" s="410"/>
      <c r="UQL76" s="411"/>
      <c r="UQM76" s="412"/>
      <c r="UQN76" s="406"/>
      <c r="UQO76" s="407"/>
      <c r="UQP76" s="408"/>
      <c r="UQQ76" s="409"/>
      <c r="UQR76" s="410"/>
      <c r="UQS76" s="411"/>
      <c r="UQT76" s="412"/>
      <c r="UQU76" s="406"/>
      <c r="UQV76" s="407"/>
      <c r="UQW76" s="408"/>
      <c r="UQX76" s="409"/>
      <c r="UQY76" s="410"/>
      <c r="UQZ76" s="411"/>
      <c r="URA76" s="412"/>
      <c r="URB76" s="406"/>
      <c r="URC76" s="407"/>
      <c r="URD76" s="408"/>
      <c r="URE76" s="409"/>
      <c r="URF76" s="410"/>
      <c r="URG76" s="411"/>
      <c r="URH76" s="412"/>
      <c r="URI76" s="406"/>
      <c r="URJ76" s="407"/>
      <c r="URK76" s="408"/>
      <c r="URL76" s="409"/>
      <c r="URM76" s="410"/>
      <c r="URN76" s="411"/>
      <c r="URO76" s="412"/>
      <c r="URP76" s="406"/>
      <c r="URQ76" s="407"/>
      <c r="URR76" s="408"/>
      <c r="URS76" s="409"/>
      <c r="URT76" s="410"/>
      <c r="URU76" s="411"/>
      <c r="URV76" s="412"/>
      <c r="URW76" s="406"/>
      <c r="URX76" s="407"/>
      <c r="URY76" s="408"/>
      <c r="URZ76" s="409"/>
      <c r="USA76" s="410"/>
      <c r="USB76" s="411"/>
      <c r="USC76" s="412"/>
      <c r="USD76" s="406"/>
      <c r="USE76" s="407"/>
      <c r="USF76" s="408"/>
      <c r="USG76" s="409"/>
      <c r="USH76" s="410"/>
      <c r="USI76" s="411"/>
      <c r="USJ76" s="412"/>
      <c r="USK76" s="406"/>
      <c r="USL76" s="407"/>
      <c r="USM76" s="408"/>
      <c r="USN76" s="409"/>
      <c r="USO76" s="410"/>
      <c r="USP76" s="411"/>
      <c r="USQ76" s="412"/>
      <c r="USR76" s="406"/>
      <c r="USS76" s="407"/>
      <c r="UST76" s="408"/>
      <c r="USU76" s="409"/>
      <c r="USV76" s="410"/>
      <c r="USW76" s="411"/>
      <c r="USX76" s="412"/>
      <c r="USY76" s="406"/>
      <c r="USZ76" s="407"/>
      <c r="UTA76" s="408"/>
      <c r="UTB76" s="409"/>
      <c r="UTC76" s="410"/>
      <c r="UTD76" s="411"/>
      <c r="UTE76" s="412"/>
      <c r="UTF76" s="406"/>
      <c r="UTG76" s="407"/>
      <c r="UTH76" s="408"/>
      <c r="UTI76" s="409"/>
      <c r="UTJ76" s="410"/>
      <c r="UTK76" s="411"/>
      <c r="UTL76" s="412"/>
      <c r="UTM76" s="406"/>
      <c r="UTN76" s="407"/>
      <c r="UTO76" s="408"/>
      <c r="UTP76" s="409"/>
      <c r="UTQ76" s="410"/>
      <c r="UTR76" s="411"/>
      <c r="UTS76" s="412"/>
      <c r="UTT76" s="406"/>
      <c r="UTU76" s="407"/>
      <c r="UTV76" s="408"/>
      <c r="UTW76" s="409"/>
      <c r="UTX76" s="410"/>
      <c r="UTY76" s="411"/>
      <c r="UTZ76" s="412"/>
      <c r="UUA76" s="406"/>
      <c r="UUB76" s="407"/>
      <c r="UUC76" s="408"/>
      <c r="UUD76" s="409"/>
      <c r="UUE76" s="410"/>
      <c r="UUF76" s="411"/>
      <c r="UUG76" s="412"/>
      <c r="UUH76" s="406"/>
      <c r="UUI76" s="407"/>
      <c r="UUJ76" s="408"/>
      <c r="UUK76" s="409"/>
      <c r="UUL76" s="410"/>
      <c r="UUM76" s="411"/>
      <c r="UUN76" s="412"/>
      <c r="UUO76" s="406"/>
      <c r="UUP76" s="407"/>
      <c r="UUQ76" s="408"/>
      <c r="UUR76" s="409"/>
      <c r="UUS76" s="410"/>
      <c r="UUT76" s="411"/>
      <c r="UUU76" s="412"/>
      <c r="UUV76" s="406"/>
      <c r="UUW76" s="407"/>
      <c r="UUX76" s="408"/>
      <c r="UUY76" s="409"/>
      <c r="UUZ76" s="410"/>
      <c r="UVA76" s="411"/>
      <c r="UVB76" s="412"/>
      <c r="UVC76" s="406"/>
      <c r="UVD76" s="407"/>
      <c r="UVE76" s="408"/>
      <c r="UVF76" s="409"/>
      <c r="UVG76" s="410"/>
      <c r="UVH76" s="411"/>
      <c r="UVI76" s="412"/>
      <c r="UVJ76" s="406"/>
      <c r="UVK76" s="407"/>
      <c r="UVL76" s="408"/>
      <c r="UVM76" s="409"/>
      <c r="UVN76" s="410"/>
      <c r="UVO76" s="411"/>
      <c r="UVP76" s="412"/>
      <c r="UVQ76" s="406"/>
      <c r="UVR76" s="407"/>
      <c r="UVS76" s="408"/>
      <c r="UVT76" s="409"/>
      <c r="UVU76" s="410"/>
      <c r="UVV76" s="411"/>
      <c r="UVW76" s="412"/>
      <c r="UVX76" s="406"/>
      <c r="UVY76" s="407"/>
      <c r="UVZ76" s="408"/>
      <c r="UWA76" s="409"/>
      <c r="UWB76" s="410"/>
      <c r="UWC76" s="411"/>
      <c r="UWD76" s="412"/>
      <c r="UWE76" s="406"/>
      <c r="UWF76" s="407"/>
      <c r="UWG76" s="408"/>
      <c r="UWH76" s="409"/>
      <c r="UWI76" s="410"/>
      <c r="UWJ76" s="411"/>
      <c r="UWK76" s="412"/>
      <c r="UWL76" s="406"/>
      <c r="UWM76" s="407"/>
      <c r="UWN76" s="408"/>
      <c r="UWO76" s="409"/>
      <c r="UWP76" s="410"/>
      <c r="UWQ76" s="411"/>
      <c r="UWR76" s="412"/>
      <c r="UWS76" s="406"/>
      <c r="UWT76" s="407"/>
      <c r="UWU76" s="408"/>
      <c r="UWV76" s="409"/>
      <c r="UWW76" s="410"/>
      <c r="UWX76" s="411"/>
      <c r="UWY76" s="412"/>
      <c r="UWZ76" s="406"/>
      <c r="UXA76" s="407"/>
      <c r="UXB76" s="408"/>
      <c r="UXC76" s="409"/>
      <c r="UXD76" s="410"/>
      <c r="UXE76" s="411"/>
      <c r="UXF76" s="412"/>
      <c r="UXG76" s="406"/>
      <c r="UXH76" s="407"/>
      <c r="UXI76" s="408"/>
      <c r="UXJ76" s="409"/>
      <c r="UXK76" s="410"/>
      <c r="UXL76" s="411"/>
      <c r="UXM76" s="412"/>
      <c r="UXN76" s="406"/>
      <c r="UXO76" s="407"/>
      <c r="UXP76" s="408"/>
      <c r="UXQ76" s="409"/>
      <c r="UXR76" s="410"/>
      <c r="UXS76" s="411"/>
      <c r="UXT76" s="412"/>
      <c r="UXU76" s="406"/>
      <c r="UXV76" s="407"/>
      <c r="UXW76" s="408"/>
      <c r="UXX76" s="409"/>
      <c r="UXY76" s="410"/>
      <c r="UXZ76" s="411"/>
      <c r="UYA76" s="412"/>
      <c r="UYB76" s="406"/>
      <c r="UYC76" s="407"/>
      <c r="UYD76" s="408"/>
      <c r="UYE76" s="409"/>
      <c r="UYF76" s="410"/>
      <c r="UYG76" s="411"/>
      <c r="UYH76" s="412"/>
      <c r="UYI76" s="406"/>
      <c r="UYJ76" s="407"/>
      <c r="UYK76" s="408"/>
      <c r="UYL76" s="409"/>
      <c r="UYM76" s="410"/>
      <c r="UYN76" s="411"/>
      <c r="UYO76" s="412"/>
      <c r="UYP76" s="406"/>
      <c r="UYQ76" s="407"/>
      <c r="UYR76" s="408"/>
      <c r="UYS76" s="409"/>
      <c r="UYT76" s="410"/>
      <c r="UYU76" s="411"/>
      <c r="UYV76" s="412"/>
      <c r="UYW76" s="406"/>
      <c r="UYX76" s="407"/>
      <c r="UYY76" s="408"/>
      <c r="UYZ76" s="409"/>
      <c r="UZA76" s="410"/>
      <c r="UZB76" s="411"/>
      <c r="UZC76" s="412"/>
      <c r="UZD76" s="406"/>
      <c r="UZE76" s="407"/>
      <c r="UZF76" s="408"/>
      <c r="UZG76" s="409"/>
      <c r="UZH76" s="410"/>
      <c r="UZI76" s="411"/>
      <c r="UZJ76" s="412"/>
      <c r="UZK76" s="406"/>
      <c r="UZL76" s="407"/>
      <c r="UZM76" s="408"/>
      <c r="UZN76" s="409"/>
      <c r="UZO76" s="410"/>
      <c r="UZP76" s="411"/>
      <c r="UZQ76" s="412"/>
      <c r="UZR76" s="406"/>
      <c r="UZS76" s="407"/>
      <c r="UZT76" s="408"/>
      <c r="UZU76" s="409"/>
      <c r="UZV76" s="410"/>
      <c r="UZW76" s="411"/>
      <c r="UZX76" s="412"/>
      <c r="UZY76" s="406"/>
      <c r="UZZ76" s="407"/>
      <c r="VAA76" s="408"/>
      <c r="VAB76" s="409"/>
      <c r="VAC76" s="410"/>
      <c r="VAD76" s="411"/>
      <c r="VAE76" s="412"/>
      <c r="VAF76" s="406"/>
      <c r="VAG76" s="407"/>
      <c r="VAH76" s="408"/>
      <c r="VAI76" s="409"/>
      <c r="VAJ76" s="410"/>
      <c r="VAK76" s="411"/>
      <c r="VAL76" s="412"/>
      <c r="VAM76" s="406"/>
      <c r="VAN76" s="407"/>
      <c r="VAO76" s="408"/>
      <c r="VAP76" s="409"/>
      <c r="VAQ76" s="410"/>
      <c r="VAR76" s="411"/>
      <c r="VAS76" s="412"/>
      <c r="VAT76" s="406"/>
      <c r="VAU76" s="407"/>
      <c r="VAV76" s="408"/>
      <c r="VAW76" s="409"/>
      <c r="VAX76" s="410"/>
      <c r="VAY76" s="411"/>
      <c r="VAZ76" s="412"/>
      <c r="VBA76" s="406"/>
      <c r="VBB76" s="407"/>
      <c r="VBC76" s="408"/>
      <c r="VBD76" s="409"/>
      <c r="VBE76" s="410"/>
      <c r="VBF76" s="411"/>
      <c r="VBG76" s="412"/>
      <c r="VBH76" s="406"/>
      <c r="VBI76" s="407"/>
      <c r="VBJ76" s="408"/>
      <c r="VBK76" s="409"/>
      <c r="VBL76" s="410"/>
      <c r="VBM76" s="411"/>
      <c r="VBN76" s="412"/>
      <c r="VBO76" s="406"/>
      <c r="VBP76" s="407"/>
      <c r="VBQ76" s="408"/>
      <c r="VBR76" s="409"/>
      <c r="VBS76" s="410"/>
      <c r="VBT76" s="411"/>
      <c r="VBU76" s="412"/>
      <c r="VBV76" s="406"/>
      <c r="VBW76" s="407"/>
      <c r="VBX76" s="408"/>
      <c r="VBY76" s="409"/>
      <c r="VBZ76" s="410"/>
      <c r="VCA76" s="411"/>
      <c r="VCB76" s="412"/>
      <c r="VCC76" s="406"/>
      <c r="VCD76" s="407"/>
      <c r="VCE76" s="408"/>
      <c r="VCF76" s="409"/>
      <c r="VCG76" s="410"/>
      <c r="VCH76" s="411"/>
      <c r="VCI76" s="412"/>
      <c r="VCJ76" s="406"/>
      <c r="VCK76" s="407"/>
      <c r="VCL76" s="408"/>
      <c r="VCM76" s="409"/>
      <c r="VCN76" s="410"/>
      <c r="VCO76" s="411"/>
      <c r="VCP76" s="412"/>
      <c r="VCQ76" s="406"/>
      <c r="VCR76" s="407"/>
      <c r="VCS76" s="408"/>
      <c r="VCT76" s="409"/>
      <c r="VCU76" s="410"/>
      <c r="VCV76" s="411"/>
      <c r="VCW76" s="412"/>
      <c r="VCX76" s="406"/>
      <c r="VCY76" s="407"/>
      <c r="VCZ76" s="408"/>
      <c r="VDA76" s="409"/>
      <c r="VDB76" s="410"/>
      <c r="VDC76" s="411"/>
      <c r="VDD76" s="412"/>
      <c r="VDE76" s="406"/>
      <c r="VDF76" s="407"/>
      <c r="VDG76" s="408"/>
      <c r="VDH76" s="409"/>
      <c r="VDI76" s="410"/>
      <c r="VDJ76" s="411"/>
      <c r="VDK76" s="412"/>
      <c r="VDL76" s="406"/>
      <c r="VDM76" s="407"/>
      <c r="VDN76" s="408"/>
      <c r="VDO76" s="409"/>
      <c r="VDP76" s="410"/>
      <c r="VDQ76" s="411"/>
      <c r="VDR76" s="412"/>
      <c r="VDS76" s="406"/>
      <c r="VDT76" s="407"/>
      <c r="VDU76" s="408"/>
      <c r="VDV76" s="409"/>
      <c r="VDW76" s="410"/>
      <c r="VDX76" s="411"/>
      <c r="VDY76" s="412"/>
      <c r="VDZ76" s="406"/>
      <c r="VEA76" s="407"/>
      <c r="VEB76" s="408"/>
      <c r="VEC76" s="409"/>
      <c r="VED76" s="410"/>
      <c r="VEE76" s="411"/>
      <c r="VEF76" s="412"/>
      <c r="VEG76" s="406"/>
      <c r="VEH76" s="407"/>
      <c r="VEI76" s="408"/>
      <c r="VEJ76" s="409"/>
      <c r="VEK76" s="410"/>
      <c r="VEL76" s="411"/>
      <c r="VEM76" s="412"/>
      <c r="VEN76" s="406"/>
      <c r="VEO76" s="407"/>
      <c r="VEP76" s="408"/>
      <c r="VEQ76" s="409"/>
      <c r="VER76" s="410"/>
      <c r="VES76" s="411"/>
      <c r="VET76" s="412"/>
      <c r="VEU76" s="406"/>
      <c r="VEV76" s="407"/>
      <c r="VEW76" s="408"/>
      <c r="VEX76" s="409"/>
      <c r="VEY76" s="410"/>
      <c r="VEZ76" s="411"/>
      <c r="VFA76" s="412"/>
      <c r="VFB76" s="406"/>
      <c r="VFC76" s="407"/>
      <c r="VFD76" s="408"/>
      <c r="VFE76" s="409"/>
      <c r="VFF76" s="410"/>
      <c r="VFG76" s="411"/>
      <c r="VFH76" s="412"/>
      <c r="VFI76" s="406"/>
      <c r="VFJ76" s="407"/>
      <c r="VFK76" s="408"/>
      <c r="VFL76" s="409"/>
      <c r="VFM76" s="410"/>
      <c r="VFN76" s="411"/>
      <c r="VFO76" s="412"/>
      <c r="VFP76" s="406"/>
      <c r="VFQ76" s="407"/>
      <c r="VFR76" s="408"/>
      <c r="VFS76" s="409"/>
      <c r="VFT76" s="410"/>
      <c r="VFU76" s="411"/>
      <c r="VFV76" s="412"/>
      <c r="VFW76" s="406"/>
      <c r="VFX76" s="407"/>
      <c r="VFY76" s="408"/>
      <c r="VFZ76" s="409"/>
      <c r="VGA76" s="410"/>
      <c r="VGB76" s="411"/>
      <c r="VGC76" s="412"/>
      <c r="VGD76" s="406"/>
      <c r="VGE76" s="407"/>
      <c r="VGF76" s="408"/>
      <c r="VGG76" s="409"/>
      <c r="VGH76" s="410"/>
      <c r="VGI76" s="411"/>
      <c r="VGJ76" s="412"/>
      <c r="VGK76" s="406"/>
      <c r="VGL76" s="407"/>
      <c r="VGM76" s="408"/>
      <c r="VGN76" s="409"/>
      <c r="VGO76" s="410"/>
      <c r="VGP76" s="411"/>
      <c r="VGQ76" s="412"/>
      <c r="VGR76" s="406"/>
      <c r="VGS76" s="407"/>
      <c r="VGT76" s="408"/>
      <c r="VGU76" s="409"/>
      <c r="VGV76" s="410"/>
      <c r="VGW76" s="411"/>
      <c r="VGX76" s="412"/>
      <c r="VGY76" s="406"/>
      <c r="VGZ76" s="407"/>
      <c r="VHA76" s="408"/>
      <c r="VHB76" s="409"/>
      <c r="VHC76" s="410"/>
      <c r="VHD76" s="411"/>
      <c r="VHE76" s="412"/>
      <c r="VHF76" s="406"/>
      <c r="VHG76" s="407"/>
      <c r="VHH76" s="408"/>
      <c r="VHI76" s="409"/>
      <c r="VHJ76" s="410"/>
      <c r="VHK76" s="411"/>
      <c r="VHL76" s="412"/>
      <c r="VHM76" s="406"/>
      <c r="VHN76" s="407"/>
      <c r="VHO76" s="408"/>
      <c r="VHP76" s="409"/>
      <c r="VHQ76" s="410"/>
      <c r="VHR76" s="411"/>
      <c r="VHS76" s="412"/>
      <c r="VHT76" s="406"/>
      <c r="VHU76" s="407"/>
      <c r="VHV76" s="408"/>
      <c r="VHW76" s="409"/>
      <c r="VHX76" s="410"/>
      <c r="VHY76" s="411"/>
      <c r="VHZ76" s="412"/>
      <c r="VIA76" s="406"/>
      <c r="VIB76" s="407"/>
      <c r="VIC76" s="408"/>
      <c r="VID76" s="409"/>
      <c r="VIE76" s="410"/>
      <c r="VIF76" s="411"/>
      <c r="VIG76" s="412"/>
      <c r="VIH76" s="406"/>
      <c r="VII76" s="407"/>
      <c r="VIJ76" s="408"/>
      <c r="VIK76" s="409"/>
      <c r="VIL76" s="410"/>
      <c r="VIM76" s="411"/>
      <c r="VIN76" s="412"/>
      <c r="VIO76" s="406"/>
      <c r="VIP76" s="407"/>
      <c r="VIQ76" s="408"/>
      <c r="VIR76" s="409"/>
      <c r="VIS76" s="410"/>
      <c r="VIT76" s="411"/>
      <c r="VIU76" s="412"/>
      <c r="VIV76" s="406"/>
      <c r="VIW76" s="407"/>
      <c r="VIX76" s="408"/>
      <c r="VIY76" s="409"/>
      <c r="VIZ76" s="410"/>
      <c r="VJA76" s="411"/>
      <c r="VJB76" s="412"/>
      <c r="VJC76" s="406"/>
      <c r="VJD76" s="407"/>
      <c r="VJE76" s="408"/>
      <c r="VJF76" s="409"/>
      <c r="VJG76" s="410"/>
      <c r="VJH76" s="411"/>
      <c r="VJI76" s="412"/>
      <c r="VJJ76" s="406"/>
      <c r="VJK76" s="407"/>
      <c r="VJL76" s="408"/>
      <c r="VJM76" s="409"/>
      <c r="VJN76" s="410"/>
      <c r="VJO76" s="411"/>
      <c r="VJP76" s="412"/>
      <c r="VJQ76" s="406"/>
      <c r="VJR76" s="407"/>
      <c r="VJS76" s="408"/>
      <c r="VJT76" s="409"/>
      <c r="VJU76" s="410"/>
      <c r="VJV76" s="411"/>
      <c r="VJW76" s="412"/>
      <c r="VJX76" s="406"/>
      <c r="VJY76" s="407"/>
      <c r="VJZ76" s="408"/>
      <c r="VKA76" s="409"/>
      <c r="VKB76" s="410"/>
      <c r="VKC76" s="411"/>
      <c r="VKD76" s="412"/>
      <c r="VKE76" s="406"/>
      <c r="VKF76" s="407"/>
      <c r="VKG76" s="408"/>
      <c r="VKH76" s="409"/>
      <c r="VKI76" s="410"/>
      <c r="VKJ76" s="411"/>
      <c r="VKK76" s="412"/>
      <c r="VKL76" s="406"/>
      <c r="VKM76" s="407"/>
      <c r="VKN76" s="408"/>
      <c r="VKO76" s="409"/>
      <c r="VKP76" s="410"/>
      <c r="VKQ76" s="411"/>
      <c r="VKR76" s="412"/>
      <c r="VKS76" s="406"/>
      <c r="VKT76" s="407"/>
      <c r="VKU76" s="408"/>
      <c r="VKV76" s="409"/>
      <c r="VKW76" s="410"/>
      <c r="VKX76" s="411"/>
      <c r="VKY76" s="412"/>
      <c r="VKZ76" s="406"/>
      <c r="VLA76" s="407"/>
      <c r="VLB76" s="408"/>
      <c r="VLC76" s="409"/>
      <c r="VLD76" s="410"/>
      <c r="VLE76" s="411"/>
      <c r="VLF76" s="412"/>
      <c r="VLG76" s="406"/>
      <c r="VLH76" s="407"/>
      <c r="VLI76" s="408"/>
      <c r="VLJ76" s="409"/>
      <c r="VLK76" s="410"/>
      <c r="VLL76" s="411"/>
      <c r="VLM76" s="412"/>
      <c r="VLN76" s="406"/>
      <c r="VLO76" s="407"/>
      <c r="VLP76" s="408"/>
      <c r="VLQ76" s="409"/>
      <c r="VLR76" s="410"/>
      <c r="VLS76" s="411"/>
      <c r="VLT76" s="412"/>
      <c r="VLU76" s="406"/>
      <c r="VLV76" s="407"/>
      <c r="VLW76" s="408"/>
      <c r="VLX76" s="409"/>
      <c r="VLY76" s="410"/>
      <c r="VLZ76" s="411"/>
      <c r="VMA76" s="412"/>
      <c r="VMB76" s="406"/>
      <c r="VMC76" s="407"/>
      <c r="VMD76" s="408"/>
      <c r="VME76" s="409"/>
      <c r="VMF76" s="410"/>
      <c r="VMG76" s="411"/>
      <c r="VMH76" s="412"/>
      <c r="VMI76" s="406"/>
      <c r="VMJ76" s="407"/>
      <c r="VMK76" s="408"/>
      <c r="VML76" s="409"/>
      <c r="VMM76" s="410"/>
      <c r="VMN76" s="411"/>
      <c r="VMO76" s="412"/>
      <c r="VMP76" s="406"/>
      <c r="VMQ76" s="407"/>
      <c r="VMR76" s="408"/>
      <c r="VMS76" s="409"/>
      <c r="VMT76" s="410"/>
      <c r="VMU76" s="411"/>
      <c r="VMV76" s="412"/>
      <c r="VMW76" s="406"/>
      <c r="VMX76" s="407"/>
      <c r="VMY76" s="408"/>
      <c r="VMZ76" s="409"/>
      <c r="VNA76" s="410"/>
      <c r="VNB76" s="411"/>
      <c r="VNC76" s="412"/>
      <c r="VND76" s="406"/>
      <c r="VNE76" s="407"/>
      <c r="VNF76" s="408"/>
      <c r="VNG76" s="409"/>
      <c r="VNH76" s="410"/>
      <c r="VNI76" s="411"/>
      <c r="VNJ76" s="412"/>
      <c r="VNK76" s="406"/>
      <c r="VNL76" s="407"/>
      <c r="VNM76" s="408"/>
      <c r="VNN76" s="409"/>
      <c r="VNO76" s="410"/>
      <c r="VNP76" s="411"/>
      <c r="VNQ76" s="412"/>
      <c r="VNR76" s="406"/>
      <c r="VNS76" s="407"/>
      <c r="VNT76" s="408"/>
      <c r="VNU76" s="409"/>
      <c r="VNV76" s="410"/>
      <c r="VNW76" s="411"/>
      <c r="VNX76" s="412"/>
      <c r="VNY76" s="406"/>
      <c r="VNZ76" s="407"/>
      <c r="VOA76" s="408"/>
      <c r="VOB76" s="409"/>
      <c r="VOC76" s="410"/>
      <c r="VOD76" s="411"/>
      <c r="VOE76" s="412"/>
      <c r="VOF76" s="406"/>
      <c r="VOG76" s="407"/>
      <c r="VOH76" s="408"/>
      <c r="VOI76" s="409"/>
      <c r="VOJ76" s="410"/>
      <c r="VOK76" s="411"/>
      <c r="VOL76" s="412"/>
      <c r="VOM76" s="406"/>
      <c r="VON76" s="407"/>
      <c r="VOO76" s="408"/>
      <c r="VOP76" s="409"/>
      <c r="VOQ76" s="410"/>
      <c r="VOR76" s="411"/>
      <c r="VOS76" s="412"/>
      <c r="VOT76" s="406"/>
      <c r="VOU76" s="407"/>
      <c r="VOV76" s="408"/>
      <c r="VOW76" s="409"/>
      <c r="VOX76" s="410"/>
      <c r="VOY76" s="411"/>
      <c r="VOZ76" s="412"/>
      <c r="VPA76" s="406"/>
      <c r="VPB76" s="407"/>
      <c r="VPC76" s="408"/>
      <c r="VPD76" s="409"/>
      <c r="VPE76" s="410"/>
      <c r="VPF76" s="411"/>
      <c r="VPG76" s="412"/>
      <c r="VPH76" s="406"/>
      <c r="VPI76" s="407"/>
      <c r="VPJ76" s="408"/>
      <c r="VPK76" s="409"/>
      <c r="VPL76" s="410"/>
      <c r="VPM76" s="411"/>
      <c r="VPN76" s="412"/>
      <c r="VPO76" s="406"/>
      <c r="VPP76" s="407"/>
      <c r="VPQ76" s="408"/>
      <c r="VPR76" s="409"/>
      <c r="VPS76" s="410"/>
      <c r="VPT76" s="411"/>
      <c r="VPU76" s="412"/>
      <c r="VPV76" s="406"/>
      <c r="VPW76" s="407"/>
      <c r="VPX76" s="408"/>
      <c r="VPY76" s="409"/>
      <c r="VPZ76" s="410"/>
      <c r="VQA76" s="411"/>
      <c r="VQB76" s="412"/>
      <c r="VQC76" s="406"/>
      <c r="VQD76" s="407"/>
      <c r="VQE76" s="408"/>
      <c r="VQF76" s="409"/>
      <c r="VQG76" s="410"/>
      <c r="VQH76" s="411"/>
      <c r="VQI76" s="412"/>
      <c r="VQJ76" s="406"/>
      <c r="VQK76" s="407"/>
      <c r="VQL76" s="408"/>
      <c r="VQM76" s="409"/>
      <c r="VQN76" s="410"/>
      <c r="VQO76" s="411"/>
      <c r="VQP76" s="412"/>
      <c r="VQQ76" s="406"/>
      <c r="VQR76" s="407"/>
      <c r="VQS76" s="408"/>
      <c r="VQT76" s="409"/>
      <c r="VQU76" s="410"/>
      <c r="VQV76" s="411"/>
      <c r="VQW76" s="412"/>
      <c r="VQX76" s="406"/>
      <c r="VQY76" s="407"/>
      <c r="VQZ76" s="408"/>
      <c r="VRA76" s="409"/>
      <c r="VRB76" s="410"/>
      <c r="VRC76" s="411"/>
      <c r="VRD76" s="412"/>
      <c r="VRE76" s="406"/>
      <c r="VRF76" s="407"/>
      <c r="VRG76" s="408"/>
      <c r="VRH76" s="409"/>
      <c r="VRI76" s="410"/>
      <c r="VRJ76" s="411"/>
      <c r="VRK76" s="412"/>
      <c r="VRL76" s="406"/>
      <c r="VRM76" s="407"/>
      <c r="VRN76" s="408"/>
      <c r="VRO76" s="409"/>
      <c r="VRP76" s="410"/>
      <c r="VRQ76" s="411"/>
      <c r="VRR76" s="412"/>
      <c r="VRS76" s="406"/>
      <c r="VRT76" s="407"/>
      <c r="VRU76" s="408"/>
      <c r="VRV76" s="409"/>
      <c r="VRW76" s="410"/>
      <c r="VRX76" s="411"/>
      <c r="VRY76" s="412"/>
      <c r="VRZ76" s="406"/>
      <c r="VSA76" s="407"/>
      <c r="VSB76" s="408"/>
      <c r="VSC76" s="409"/>
      <c r="VSD76" s="410"/>
      <c r="VSE76" s="411"/>
      <c r="VSF76" s="412"/>
      <c r="VSG76" s="406"/>
      <c r="VSH76" s="407"/>
      <c r="VSI76" s="408"/>
      <c r="VSJ76" s="409"/>
      <c r="VSK76" s="410"/>
      <c r="VSL76" s="411"/>
      <c r="VSM76" s="412"/>
      <c r="VSN76" s="406"/>
      <c r="VSO76" s="407"/>
      <c r="VSP76" s="408"/>
      <c r="VSQ76" s="409"/>
      <c r="VSR76" s="410"/>
      <c r="VSS76" s="411"/>
      <c r="VST76" s="412"/>
      <c r="VSU76" s="406"/>
      <c r="VSV76" s="407"/>
      <c r="VSW76" s="408"/>
      <c r="VSX76" s="409"/>
      <c r="VSY76" s="410"/>
      <c r="VSZ76" s="411"/>
      <c r="VTA76" s="412"/>
      <c r="VTB76" s="406"/>
      <c r="VTC76" s="407"/>
      <c r="VTD76" s="408"/>
      <c r="VTE76" s="409"/>
      <c r="VTF76" s="410"/>
      <c r="VTG76" s="411"/>
      <c r="VTH76" s="412"/>
      <c r="VTI76" s="406"/>
      <c r="VTJ76" s="407"/>
      <c r="VTK76" s="408"/>
      <c r="VTL76" s="409"/>
      <c r="VTM76" s="410"/>
      <c r="VTN76" s="411"/>
      <c r="VTO76" s="412"/>
      <c r="VTP76" s="406"/>
      <c r="VTQ76" s="407"/>
      <c r="VTR76" s="408"/>
      <c r="VTS76" s="409"/>
      <c r="VTT76" s="410"/>
      <c r="VTU76" s="411"/>
      <c r="VTV76" s="412"/>
      <c r="VTW76" s="406"/>
      <c r="VTX76" s="407"/>
      <c r="VTY76" s="408"/>
      <c r="VTZ76" s="409"/>
      <c r="VUA76" s="410"/>
      <c r="VUB76" s="411"/>
      <c r="VUC76" s="412"/>
      <c r="VUD76" s="406"/>
      <c r="VUE76" s="407"/>
      <c r="VUF76" s="408"/>
      <c r="VUG76" s="409"/>
      <c r="VUH76" s="410"/>
      <c r="VUI76" s="411"/>
      <c r="VUJ76" s="412"/>
      <c r="VUK76" s="406"/>
      <c r="VUL76" s="407"/>
      <c r="VUM76" s="408"/>
      <c r="VUN76" s="409"/>
      <c r="VUO76" s="410"/>
      <c r="VUP76" s="411"/>
      <c r="VUQ76" s="412"/>
      <c r="VUR76" s="406"/>
      <c r="VUS76" s="407"/>
      <c r="VUT76" s="408"/>
      <c r="VUU76" s="409"/>
      <c r="VUV76" s="410"/>
      <c r="VUW76" s="411"/>
      <c r="VUX76" s="412"/>
      <c r="VUY76" s="406"/>
      <c r="VUZ76" s="407"/>
      <c r="VVA76" s="408"/>
      <c r="VVB76" s="409"/>
      <c r="VVC76" s="410"/>
      <c r="VVD76" s="411"/>
      <c r="VVE76" s="412"/>
      <c r="VVF76" s="406"/>
      <c r="VVG76" s="407"/>
      <c r="VVH76" s="408"/>
      <c r="VVI76" s="409"/>
      <c r="VVJ76" s="410"/>
      <c r="VVK76" s="411"/>
      <c r="VVL76" s="412"/>
      <c r="VVM76" s="406"/>
      <c r="VVN76" s="407"/>
      <c r="VVO76" s="408"/>
      <c r="VVP76" s="409"/>
      <c r="VVQ76" s="410"/>
      <c r="VVR76" s="411"/>
      <c r="VVS76" s="412"/>
      <c r="VVT76" s="406"/>
      <c r="VVU76" s="407"/>
      <c r="VVV76" s="408"/>
      <c r="VVW76" s="409"/>
      <c r="VVX76" s="410"/>
      <c r="VVY76" s="411"/>
      <c r="VVZ76" s="412"/>
      <c r="VWA76" s="406"/>
      <c r="VWB76" s="407"/>
      <c r="VWC76" s="408"/>
      <c r="VWD76" s="409"/>
      <c r="VWE76" s="410"/>
      <c r="VWF76" s="411"/>
      <c r="VWG76" s="412"/>
      <c r="VWH76" s="406"/>
      <c r="VWI76" s="407"/>
      <c r="VWJ76" s="408"/>
      <c r="VWK76" s="409"/>
      <c r="VWL76" s="410"/>
      <c r="VWM76" s="411"/>
      <c r="VWN76" s="412"/>
      <c r="VWO76" s="406"/>
      <c r="VWP76" s="407"/>
      <c r="VWQ76" s="408"/>
      <c r="VWR76" s="409"/>
      <c r="VWS76" s="410"/>
      <c r="VWT76" s="411"/>
      <c r="VWU76" s="412"/>
      <c r="VWV76" s="406"/>
      <c r="VWW76" s="407"/>
      <c r="VWX76" s="408"/>
      <c r="VWY76" s="409"/>
      <c r="VWZ76" s="410"/>
      <c r="VXA76" s="411"/>
      <c r="VXB76" s="412"/>
      <c r="VXC76" s="406"/>
      <c r="VXD76" s="407"/>
      <c r="VXE76" s="408"/>
      <c r="VXF76" s="409"/>
      <c r="VXG76" s="410"/>
      <c r="VXH76" s="411"/>
      <c r="VXI76" s="412"/>
      <c r="VXJ76" s="406"/>
      <c r="VXK76" s="407"/>
      <c r="VXL76" s="408"/>
      <c r="VXM76" s="409"/>
      <c r="VXN76" s="410"/>
      <c r="VXO76" s="411"/>
      <c r="VXP76" s="412"/>
      <c r="VXQ76" s="406"/>
      <c r="VXR76" s="407"/>
      <c r="VXS76" s="408"/>
      <c r="VXT76" s="409"/>
      <c r="VXU76" s="410"/>
      <c r="VXV76" s="411"/>
      <c r="VXW76" s="412"/>
      <c r="VXX76" s="406"/>
      <c r="VXY76" s="407"/>
      <c r="VXZ76" s="408"/>
      <c r="VYA76" s="409"/>
      <c r="VYB76" s="410"/>
      <c r="VYC76" s="411"/>
      <c r="VYD76" s="412"/>
      <c r="VYE76" s="406"/>
      <c r="VYF76" s="407"/>
      <c r="VYG76" s="408"/>
      <c r="VYH76" s="409"/>
      <c r="VYI76" s="410"/>
      <c r="VYJ76" s="411"/>
      <c r="VYK76" s="412"/>
      <c r="VYL76" s="406"/>
      <c r="VYM76" s="407"/>
      <c r="VYN76" s="408"/>
      <c r="VYO76" s="409"/>
      <c r="VYP76" s="410"/>
      <c r="VYQ76" s="411"/>
      <c r="VYR76" s="412"/>
      <c r="VYS76" s="406"/>
      <c r="VYT76" s="407"/>
      <c r="VYU76" s="408"/>
      <c r="VYV76" s="409"/>
      <c r="VYW76" s="410"/>
      <c r="VYX76" s="411"/>
      <c r="VYY76" s="412"/>
      <c r="VYZ76" s="406"/>
      <c r="VZA76" s="407"/>
      <c r="VZB76" s="408"/>
      <c r="VZC76" s="409"/>
      <c r="VZD76" s="410"/>
      <c r="VZE76" s="411"/>
      <c r="VZF76" s="412"/>
      <c r="VZG76" s="406"/>
      <c r="VZH76" s="407"/>
      <c r="VZI76" s="408"/>
      <c r="VZJ76" s="409"/>
      <c r="VZK76" s="410"/>
      <c r="VZL76" s="411"/>
      <c r="VZM76" s="412"/>
      <c r="VZN76" s="406"/>
      <c r="VZO76" s="407"/>
      <c r="VZP76" s="408"/>
      <c r="VZQ76" s="409"/>
      <c r="VZR76" s="410"/>
      <c r="VZS76" s="411"/>
      <c r="VZT76" s="412"/>
      <c r="VZU76" s="406"/>
      <c r="VZV76" s="407"/>
      <c r="VZW76" s="408"/>
      <c r="VZX76" s="409"/>
      <c r="VZY76" s="410"/>
      <c r="VZZ76" s="411"/>
      <c r="WAA76" s="412"/>
      <c r="WAB76" s="406"/>
      <c r="WAC76" s="407"/>
      <c r="WAD76" s="408"/>
      <c r="WAE76" s="409"/>
      <c r="WAF76" s="410"/>
      <c r="WAG76" s="411"/>
      <c r="WAH76" s="412"/>
      <c r="WAI76" s="406"/>
      <c r="WAJ76" s="407"/>
      <c r="WAK76" s="408"/>
      <c r="WAL76" s="409"/>
      <c r="WAM76" s="410"/>
      <c r="WAN76" s="411"/>
      <c r="WAO76" s="412"/>
      <c r="WAP76" s="406"/>
      <c r="WAQ76" s="407"/>
      <c r="WAR76" s="408"/>
      <c r="WAS76" s="409"/>
      <c r="WAT76" s="410"/>
      <c r="WAU76" s="411"/>
      <c r="WAV76" s="412"/>
      <c r="WAW76" s="406"/>
      <c r="WAX76" s="407"/>
      <c r="WAY76" s="408"/>
      <c r="WAZ76" s="409"/>
      <c r="WBA76" s="410"/>
      <c r="WBB76" s="411"/>
      <c r="WBC76" s="412"/>
      <c r="WBD76" s="406"/>
      <c r="WBE76" s="407"/>
      <c r="WBF76" s="408"/>
      <c r="WBG76" s="409"/>
      <c r="WBH76" s="410"/>
      <c r="WBI76" s="411"/>
      <c r="WBJ76" s="412"/>
      <c r="WBK76" s="406"/>
      <c r="WBL76" s="407"/>
      <c r="WBM76" s="408"/>
      <c r="WBN76" s="409"/>
      <c r="WBO76" s="410"/>
      <c r="WBP76" s="411"/>
      <c r="WBQ76" s="412"/>
      <c r="WBR76" s="406"/>
      <c r="WBS76" s="407"/>
      <c r="WBT76" s="408"/>
      <c r="WBU76" s="409"/>
      <c r="WBV76" s="410"/>
      <c r="WBW76" s="411"/>
      <c r="WBX76" s="412"/>
      <c r="WBY76" s="406"/>
      <c r="WBZ76" s="407"/>
      <c r="WCA76" s="408"/>
      <c r="WCB76" s="409"/>
      <c r="WCC76" s="410"/>
      <c r="WCD76" s="411"/>
      <c r="WCE76" s="412"/>
      <c r="WCF76" s="406"/>
      <c r="WCG76" s="407"/>
      <c r="WCH76" s="408"/>
      <c r="WCI76" s="409"/>
      <c r="WCJ76" s="410"/>
      <c r="WCK76" s="411"/>
      <c r="WCL76" s="412"/>
      <c r="WCM76" s="406"/>
      <c r="WCN76" s="407"/>
      <c r="WCO76" s="408"/>
      <c r="WCP76" s="409"/>
      <c r="WCQ76" s="410"/>
      <c r="WCR76" s="411"/>
      <c r="WCS76" s="412"/>
      <c r="WCT76" s="406"/>
      <c r="WCU76" s="407"/>
      <c r="WCV76" s="408"/>
      <c r="WCW76" s="409"/>
      <c r="WCX76" s="410"/>
      <c r="WCY76" s="411"/>
      <c r="WCZ76" s="412"/>
      <c r="WDA76" s="406"/>
      <c r="WDB76" s="407"/>
      <c r="WDC76" s="408"/>
      <c r="WDD76" s="409"/>
      <c r="WDE76" s="410"/>
      <c r="WDF76" s="411"/>
      <c r="WDG76" s="412"/>
      <c r="WDH76" s="406"/>
      <c r="WDI76" s="407"/>
      <c r="WDJ76" s="408"/>
      <c r="WDK76" s="409"/>
      <c r="WDL76" s="410"/>
      <c r="WDM76" s="411"/>
      <c r="WDN76" s="412"/>
      <c r="WDO76" s="406"/>
      <c r="WDP76" s="407"/>
      <c r="WDQ76" s="408"/>
      <c r="WDR76" s="409"/>
      <c r="WDS76" s="410"/>
      <c r="WDT76" s="411"/>
      <c r="WDU76" s="412"/>
      <c r="WDV76" s="406"/>
      <c r="WDW76" s="407"/>
      <c r="WDX76" s="408"/>
      <c r="WDY76" s="409"/>
      <c r="WDZ76" s="410"/>
      <c r="WEA76" s="411"/>
      <c r="WEB76" s="412"/>
      <c r="WEC76" s="406"/>
      <c r="WED76" s="407"/>
      <c r="WEE76" s="408"/>
      <c r="WEF76" s="409"/>
      <c r="WEG76" s="410"/>
      <c r="WEH76" s="411"/>
      <c r="WEI76" s="412"/>
      <c r="WEJ76" s="406"/>
      <c r="WEK76" s="407"/>
      <c r="WEL76" s="408"/>
      <c r="WEM76" s="409"/>
      <c r="WEN76" s="410"/>
      <c r="WEO76" s="411"/>
      <c r="WEP76" s="412"/>
      <c r="WEQ76" s="406"/>
      <c r="WER76" s="407"/>
      <c r="WES76" s="408"/>
      <c r="WET76" s="409"/>
      <c r="WEU76" s="410"/>
      <c r="WEV76" s="411"/>
      <c r="WEW76" s="412"/>
      <c r="WEX76" s="406"/>
      <c r="WEY76" s="407"/>
      <c r="WEZ76" s="408"/>
      <c r="WFA76" s="409"/>
      <c r="WFB76" s="410"/>
      <c r="WFC76" s="411"/>
      <c r="WFD76" s="412"/>
      <c r="WFE76" s="406"/>
      <c r="WFF76" s="407"/>
      <c r="WFG76" s="408"/>
      <c r="WFH76" s="409"/>
      <c r="WFI76" s="410"/>
      <c r="WFJ76" s="411"/>
      <c r="WFK76" s="412"/>
      <c r="WFL76" s="406"/>
      <c r="WFM76" s="407"/>
      <c r="WFN76" s="408"/>
      <c r="WFO76" s="409"/>
      <c r="WFP76" s="410"/>
      <c r="WFQ76" s="411"/>
      <c r="WFR76" s="412"/>
      <c r="WFS76" s="406"/>
      <c r="WFT76" s="407"/>
      <c r="WFU76" s="408"/>
      <c r="WFV76" s="409"/>
      <c r="WFW76" s="410"/>
      <c r="WFX76" s="411"/>
      <c r="WFY76" s="412"/>
      <c r="WFZ76" s="406"/>
      <c r="WGA76" s="407"/>
      <c r="WGB76" s="408"/>
      <c r="WGC76" s="409"/>
      <c r="WGD76" s="410"/>
      <c r="WGE76" s="411"/>
      <c r="WGF76" s="412"/>
      <c r="WGG76" s="406"/>
      <c r="WGH76" s="407"/>
      <c r="WGI76" s="408"/>
      <c r="WGJ76" s="409"/>
      <c r="WGK76" s="410"/>
      <c r="WGL76" s="411"/>
      <c r="WGM76" s="412"/>
      <c r="WGN76" s="406"/>
      <c r="WGO76" s="407"/>
      <c r="WGP76" s="408"/>
      <c r="WGQ76" s="409"/>
      <c r="WGR76" s="410"/>
      <c r="WGS76" s="411"/>
      <c r="WGT76" s="412"/>
      <c r="WGU76" s="406"/>
      <c r="WGV76" s="407"/>
      <c r="WGW76" s="408"/>
      <c r="WGX76" s="409"/>
      <c r="WGY76" s="410"/>
      <c r="WGZ76" s="411"/>
      <c r="WHA76" s="412"/>
      <c r="WHB76" s="406"/>
      <c r="WHC76" s="407"/>
      <c r="WHD76" s="408"/>
      <c r="WHE76" s="409"/>
      <c r="WHF76" s="410"/>
      <c r="WHG76" s="411"/>
      <c r="WHH76" s="412"/>
      <c r="WHI76" s="406"/>
      <c r="WHJ76" s="407"/>
      <c r="WHK76" s="408"/>
      <c r="WHL76" s="409"/>
      <c r="WHM76" s="410"/>
      <c r="WHN76" s="411"/>
      <c r="WHO76" s="412"/>
      <c r="WHP76" s="406"/>
      <c r="WHQ76" s="407"/>
      <c r="WHR76" s="408"/>
      <c r="WHS76" s="409"/>
      <c r="WHT76" s="410"/>
      <c r="WHU76" s="411"/>
      <c r="WHV76" s="412"/>
      <c r="WHW76" s="406"/>
      <c r="WHX76" s="407"/>
      <c r="WHY76" s="408"/>
      <c r="WHZ76" s="409"/>
      <c r="WIA76" s="410"/>
      <c r="WIB76" s="411"/>
      <c r="WIC76" s="412"/>
      <c r="WID76" s="406"/>
      <c r="WIE76" s="407"/>
      <c r="WIF76" s="408"/>
      <c r="WIG76" s="409"/>
      <c r="WIH76" s="410"/>
      <c r="WII76" s="411"/>
      <c r="WIJ76" s="412"/>
      <c r="WIK76" s="406"/>
      <c r="WIL76" s="407"/>
      <c r="WIM76" s="408"/>
      <c r="WIN76" s="409"/>
      <c r="WIO76" s="410"/>
      <c r="WIP76" s="411"/>
      <c r="WIQ76" s="412"/>
      <c r="WIR76" s="406"/>
      <c r="WIS76" s="407"/>
      <c r="WIT76" s="408"/>
      <c r="WIU76" s="409"/>
      <c r="WIV76" s="410"/>
      <c r="WIW76" s="411"/>
      <c r="WIX76" s="412"/>
      <c r="WIY76" s="406"/>
      <c r="WIZ76" s="407"/>
      <c r="WJA76" s="408"/>
      <c r="WJB76" s="409"/>
      <c r="WJC76" s="410"/>
      <c r="WJD76" s="411"/>
      <c r="WJE76" s="412"/>
      <c r="WJF76" s="406"/>
      <c r="WJG76" s="407"/>
      <c r="WJH76" s="408"/>
      <c r="WJI76" s="409"/>
      <c r="WJJ76" s="410"/>
      <c r="WJK76" s="411"/>
      <c r="WJL76" s="412"/>
      <c r="WJM76" s="406"/>
      <c r="WJN76" s="407"/>
      <c r="WJO76" s="408"/>
      <c r="WJP76" s="409"/>
      <c r="WJQ76" s="410"/>
      <c r="WJR76" s="411"/>
      <c r="WJS76" s="412"/>
      <c r="WJT76" s="406"/>
      <c r="WJU76" s="407"/>
      <c r="WJV76" s="408"/>
      <c r="WJW76" s="409"/>
      <c r="WJX76" s="410"/>
      <c r="WJY76" s="411"/>
      <c r="WJZ76" s="412"/>
      <c r="WKA76" s="406"/>
      <c r="WKB76" s="407"/>
      <c r="WKC76" s="408"/>
      <c r="WKD76" s="409"/>
      <c r="WKE76" s="410"/>
      <c r="WKF76" s="411"/>
      <c r="WKG76" s="412"/>
      <c r="WKH76" s="406"/>
      <c r="WKI76" s="407"/>
      <c r="WKJ76" s="408"/>
      <c r="WKK76" s="409"/>
      <c r="WKL76" s="410"/>
      <c r="WKM76" s="411"/>
      <c r="WKN76" s="412"/>
      <c r="WKO76" s="406"/>
      <c r="WKP76" s="407"/>
      <c r="WKQ76" s="408"/>
      <c r="WKR76" s="409"/>
      <c r="WKS76" s="410"/>
      <c r="WKT76" s="411"/>
      <c r="WKU76" s="412"/>
      <c r="WKV76" s="406"/>
      <c r="WKW76" s="407"/>
      <c r="WKX76" s="408"/>
      <c r="WKY76" s="409"/>
      <c r="WKZ76" s="410"/>
      <c r="WLA76" s="411"/>
      <c r="WLB76" s="412"/>
      <c r="WLC76" s="406"/>
      <c r="WLD76" s="407"/>
      <c r="WLE76" s="408"/>
      <c r="WLF76" s="409"/>
      <c r="WLG76" s="410"/>
      <c r="WLH76" s="411"/>
      <c r="WLI76" s="412"/>
      <c r="WLJ76" s="406"/>
      <c r="WLK76" s="407"/>
      <c r="WLL76" s="408"/>
      <c r="WLM76" s="409"/>
      <c r="WLN76" s="410"/>
      <c r="WLO76" s="411"/>
      <c r="WLP76" s="412"/>
      <c r="WLQ76" s="406"/>
      <c r="WLR76" s="407"/>
      <c r="WLS76" s="408"/>
      <c r="WLT76" s="409"/>
      <c r="WLU76" s="410"/>
      <c r="WLV76" s="411"/>
      <c r="WLW76" s="412"/>
      <c r="WLX76" s="406"/>
      <c r="WLY76" s="407"/>
      <c r="WLZ76" s="408"/>
      <c r="WMA76" s="409"/>
      <c r="WMB76" s="410"/>
      <c r="WMC76" s="411"/>
      <c r="WMD76" s="412"/>
      <c r="WME76" s="406"/>
      <c r="WMF76" s="407"/>
      <c r="WMG76" s="408"/>
      <c r="WMH76" s="409"/>
      <c r="WMI76" s="410"/>
      <c r="WMJ76" s="411"/>
      <c r="WMK76" s="412"/>
      <c r="WML76" s="406"/>
      <c r="WMM76" s="407"/>
      <c r="WMN76" s="408"/>
      <c r="WMO76" s="409"/>
      <c r="WMP76" s="410"/>
      <c r="WMQ76" s="411"/>
      <c r="WMR76" s="412"/>
      <c r="WMS76" s="406"/>
      <c r="WMT76" s="407"/>
      <c r="WMU76" s="408"/>
      <c r="WMV76" s="409"/>
      <c r="WMW76" s="410"/>
      <c r="WMX76" s="411"/>
      <c r="WMY76" s="412"/>
      <c r="WMZ76" s="406"/>
      <c r="WNA76" s="407"/>
      <c r="WNB76" s="408"/>
      <c r="WNC76" s="409"/>
      <c r="WND76" s="410"/>
      <c r="WNE76" s="411"/>
      <c r="WNF76" s="412"/>
      <c r="WNG76" s="406"/>
      <c r="WNH76" s="407"/>
      <c r="WNI76" s="408"/>
      <c r="WNJ76" s="409"/>
      <c r="WNK76" s="410"/>
      <c r="WNL76" s="411"/>
      <c r="WNM76" s="412"/>
      <c r="WNN76" s="406"/>
      <c r="WNO76" s="407"/>
      <c r="WNP76" s="408"/>
      <c r="WNQ76" s="409"/>
      <c r="WNR76" s="410"/>
      <c r="WNS76" s="411"/>
      <c r="WNT76" s="412"/>
      <c r="WNU76" s="406"/>
      <c r="WNV76" s="407"/>
      <c r="WNW76" s="408"/>
      <c r="WNX76" s="409"/>
      <c r="WNY76" s="410"/>
      <c r="WNZ76" s="411"/>
      <c r="WOA76" s="412"/>
      <c r="WOB76" s="406"/>
      <c r="WOC76" s="407"/>
      <c r="WOD76" s="408"/>
      <c r="WOE76" s="409"/>
      <c r="WOF76" s="410"/>
      <c r="WOG76" s="411"/>
      <c r="WOH76" s="412"/>
      <c r="WOI76" s="406"/>
      <c r="WOJ76" s="407"/>
      <c r="WOK76" s="408"/>
      <c r="WOL76" s="409"/>
      <c r="WOM76" s="410"/>
      <c r="WON76" s="411"/>
      <c r="WOO76" s="412"/>
      <c r="WOP76" s="406"/>
      <c r="WOQ76" s="407"/>
      <c r="WOR76" s="408"/>
      <c r="WOS76" s="409"/>
      <c r="WOT76" s="410"/>
      <c r="WOU76" s="411"/>
      <c r="WOV76" s="412"/>
      <c r="WOW76" s="406"/>
      <c r="WOX76" s="407"/>
      <c r="WOY76" s="408"/>
      <c r="WOZ76" s="409"/>
      <c r="WPA76" s="410"/>
      <c r="WPB76" s="411"/>
      <c r="WPC76" s="412"/>
      <c r="WPD76" s="406"/>
      <c r="WPE76" s="407"/>
      <c r="WPF76" s="408"/>
      <c r="WPG76" s="409"/>
      <c r="WPH76" s="410"/>
      <c r="WPI76" s="411"/>
      <c r="WPJ76" s="412"/>
      <c r="WPK76" s="406"/>
      <c r="WPL76" s="407"/>
      <c r="WPM76" s="408"/>
      <c r="WPN76" s="409"/>
      <c r="WPO76" s="410"/>
      <c r="WPP76" s="411"/>
      <c r="WPQ76" s="412"/>
      <c r="WPR76" s="406"/>
      <c r="WPS76" s="407"/>
      <c r="WPT76" s="408"/>
      <c r="WPU76" s="409"/>
      <c r="WPV76" s="410"/>
      <c r="WPW76" s="411"/>
      <c r="WPX76" s="412"/>
      <c r="WPY76" s="406"/>
      <c r="WPZ76" s="407"/>
      <c r="WQA76" s="408"/>
      <c r="WQB76" s="409"/>
      <c r="WQC76" s="410"/>
      <c r="WQD76" s="411"/>
      <c r="WQE76" s="412"/>
      <c r="WQF76" s="406"/>
      <c r="WQG76" s="407"/>
      <c r="WQH76" s="408"/>
      <c r="WQI76" s="409"/>
      <c r="WQJ76" s="410"/>
      <c r="WQK76" s="411"/>
      <c r="WQL76" s="412"/>
      <c r="WQM76" s="406"/>
      <c r="WQN76" s="407"/>
      <c r="WQO76" s="408"/>
      <c r="WQP76" s="409"/>
      <c r="WQQ76" s="410"/>
      <c r="WQR76" s="411"/>
      <c r="WQS76" s="412"/>
      <c r="WQT76" s="406"/>
      <c r="WQU76" s="407"/>
      <c r="WQV76" s="408"/>
      <c r="WQW76" s="409"/>
      <c r="WQX76" s="410"/>
      <c r="WQY76" s="411"/>
      <c r="WQZ76" s="412"/>
      <c r="WRA76" s="406"/>
      <c r="WRB76" s="407"/>
      <c r="WRC76" s="408"/>
      <c r="WRD76" s="409"/>
      <c r="WRE76" s="410"/>
      <c r="WRF76" s="411"/>
      <c r="WRG76" s="412"/>
      <c r="WRH76" s="406"/>
      <c r="WRI76" s="407"/>
      <c r="WRJ76" s="408"/>
      <c r="WRK76" s="409"/>
      <c r="WRL76" s="410"/>
      <c r="WRM76" s="411"/>
      <c r="WRN76" s="412"/>
      <c r="WRO76" s="406"/>
      <c r="WRP76" s="407"/>
      <c r="WRQ76" s="408"/>
      <c r="WRR76" s="409"/>
      <c r="WRS76" s="410"/>
      <c r="WRT76" s="411"/>
      <c r="WRU76" s="412"/>
      <c r="WRV76" s="406"/>
      <c r="WRW76" s="407"/>
      <c r="WRX76" s="408"/>
      <c r="WRY76" s="409"/>
      <c r="WRZ76" s="410"/>
      <c r="WSA76" s="411"/>
      <c r="WSB76" s="412"/>
      <c r="WSC76" s="406"/>
      <c r="WSD76" s="407"/>
      <c r="WSE76" s="408"/>
      <c r="WSF76" s="409"/>
      <c r="WSG76" s="410"/>
      <c r="WSH76" s="411"/>
      <c r="WSI76" s="412"/>
      <c r="WSJ76" s="406"/>
      <c r="WSK76" s="407"/>
      <c r="WSL76" s="408"/>
      <c r="WSM76" s="409"/>
      <c r="WSN76" s="410"/>
      <c r="WSO76" s="411"/>
      <c r="WSP76" s="412"/>
      <c r="WSQ76" s="406"/>
      <c r="WSR76" s="407"/>
      <c r="WSS76" s="408"/>
      <c r="WST76" s="409"/>
      <c r="WSU76" s="410"/>
      <c r="WSV76" s="411"/>
      <c r="WSW76" s="412"/>
      <c r="WSX76" s="406"/>
      <c r="WSY76" s="407"/>
      <c r="WSZ76" s="408"/>
      <c r="WTA76" s="409"/>
      <c r="WTB76" s="410"/>
      <c r="WTC76" s="411"/>
      <c r="WTD76" s="412"/>
      <c r="WTE76" s="406"/>
      <c r="WTF76" s="407"/>
      <c r="WTG76" s="408"/>
      <c r="WTH76" s="409"/>
      <c r="WTI76" s="410"/>
      <c r="WTJ76" s="411"/>
      <c r="WTK76" s="412"/>
      <c r="WTL76" s="406"/>
      <c r="WTM76" s="407"/>
      <c r="WTN76" s="408"/>
      <c r="WTO76" s="409"/>
      <c r="WTP76" s="410"/>
      <c r="WTQ76" s="411"/>
      <c r="WTR76" s="412"/>
      <c r="WTS76" s="406"/>
      <c r="WTT76" s="407"/>
      <c r="WTU76" s="408"/>
      <c r="WTV76" s="409"/>
      <c r="WTW76" s="410"/>
      <c r="WTX76" s="411"/>
      <c r="WTY76" s="412"/>
      <c r="WTZ76" s="406"/>
      <c r="WUA76" s="407"/>
      <c r="WUB76" s="408"/>
      <c r="WUC76" s="409"/>
      <c r="WUD76" s="410"/>
      <c r="WUE76" s="411"/>
      <c r="WUF76" s="412"/>
      <c r="WUG76" s="406"/>
      <c r="WUH76" s="407"/>
      <c r="WUI76" s="408"/>
      <c r="WUJ76" s="409"/>
      <c r="WUK76" s="410"/>
      <c r="WUL76" s="411"/>
      <c r="WUM76" s="412"/>
      <c r="WUN76" s="406"/>
      <c r="WUO76" s="407"/>
      <c r="WUP76" s="408"/>
      <c r="WUQ76" s="409"/>
      <c r="WUR76" s="410"/>
      <c r="WUS76" s="411"/>
      <c r="WUT76" s="412"/>
      <c r="WUU76" s="406"/>
      <c r="WUV76" s="407"/>
      <c r="WUW76" s="408"/>
      <c r="WUX76" s="409"/>
      <c r="WUY76" s="410"/>
      <c r="WUZ76" s="411"/>
      <c r="WVA76" s="412"/>
      <c r="WVB76" s="406"/>
      <c r="WVC76" s="407"/>
      <c r="WVD76" s="408"/>
      <c r="WVE76" s="409"/>
      <c r="WVF76" s="410"/>
      <c r="WVG76" s="411"/>
      <c r="WVH76" s="412"/>
      <c r="WVI76" s="406"/>
      <c r="WVJ76" s="407"/>
      <c r="WVK76" s="408"/>
      <c r="WVL76" s="409"/>
      <c r="WVM76" s="410"/>
      <c r="WVN76" s="411"/>
      <c r="WVO76" s="412"/>
      <c r="WVP76" s="406"/>
      <c r="WVQ76" s="407"/>
      <c r="WVR76" s="408"/>
      <c r="WVS76" s="409"/>
      <c r="WVT76" s="410"/>
      <c r="WVU76" s="411"/>
      <c r="WVV76" s="412"/>
      <c r="WVW76" s="406"/>
      <c r="WVX76" s="407"/>
      <c r="WVY76" s="408"/>
      <c r="WVZ76" s="409"/>
      <c r="WWA76" s="410"/>
      <c r="WWB76" s="411"/>
      <c r="WWC76" s="412"/>
      <c r="WWD76" s="406"/>
      <c r="WWE76" s="407"/>
      <c r="WWF76" s="408"/>
      <c r="WWG76" s="409"/>
      <c r="WWH76" s="410"/>
      <c r="WWI76" s="411"/>
      <c r="WWJ76" s="412"/>
      <c r="WWK76" s="406"/>
      <c r="WWL76" s="407"/>
      <c r="WWM76" s="408"/>
      <c r="WWN76" s="409"/>
      <c r="WWO76" s="410"/>
      <c r="WWP76" s="411"/>
      <c r="WWQ76" s="412"/>
      <c r="WWR76" s="406"/>
      <c r="WWS76" s="407"/>
      <c r="WWT76" s="408"/>
      <c r="WWU76" s="409"/>
      <c r="WWV76" s="410"/>
      <c r="WWW76" s="411"/>
      <c r="WWX76" s="412"/>
      <c r="WWY76" s="406"/>
      <c r="WWZ76" s="407"/>
      <c r="WXA76" s="408"/>
      <c r="WXB76" s="409"/>
      <c r="WXC76" s="410"/>
      <c r="WXD76" s="411"/>
      <c r="WXE76" s="412"/>
      <c r="WXF76" s="406"/>
      <c r="WXG76" s="407"/>
      <c r="WXH76" s="408"/>
      <c r="WXI76" s="409"/>
      <c r="WXJ76" s="410"/>
      <c r="WXK76" s="411"/>
      <c r="WXL76" s="412"/>
      <c r="WXM76" s="406"/>
      <c r="WXN76" s="407"/>
      <c r="WXO76" s="408"/>
      <c r="WXP76" s="409"/>
      <c r="WXQ76" s="410"/>
      <c r="WXR76" s="411"/>
      <c r="WXS76" s="412"/>
      <c r="WXT76" s="406"/>
      <c r="WXU76" s="407"/>
      <c r="WXV76" s="408"/>
      <c r="WXW76" s="409"/>
      <c r="WXX76" s="410"/>
      <c r="WXY76" s="411"/>
      <c r="WXZ76" s="412"/>
      <c r="WYA76" s="406"/>
      <c r="WYB76" s="407"/>
      <c r="WYC76" s="408"/>
      <c r="WYD76" s="409"/>
      <c r="WYE76" s="410"/>
      <c r="WYF76" s="411"/>
      <c r="WYG76" s="412"/>
      <c r="WYH76" s="406"/>
      <c r="WYI76" s="407"/>
      <c r="WYJ76" s="408"/>
      <c r="WYK76" s="409"/>
      <c r="WYL76" s="410"/>
      <c r="WYM76" s="411"/>
      <c r="WYN76" s="412"/>
      <c r="WYO76" s="406"/>
      <c r="WYP76" s="407"/>
      <c r="WYQ76" s="408"/>
      <c r="WYR76" s="409"/>
      <c r="WYS76" s="410"/>
      <c r="WYT76" s="411"/>
      <c r="WYU76" s="412"/>
      <c r="WYV76" s="406"/>
      <c r="WYW76" s="407"/>
      <c r="WYX76" s="408"/>
      <c r="WYY76" s="409"/>
      <c r="WYZ76" s="410"/>
      <c r="WZA76" s="411"/>
      <c r="WZB76" s="412"/>
      <c r="WZC76" s="406"/>
      <c r="WZD76" s="407"/>
      <c r="WZE76" s="408"/>
      <c r="WZF76" s="409"/>
      <c r="WZG76" s="410"/>
      <c r="WZH76" s="411"/>
      <c r="WZI76" s="412"/>
      <c r="WZJ76" s="406"/>
      <c r="WZK76" s="407"/>
      <c r="WZL76" s="408"/>
      <c r="WZM76" s="409"/>
      <c r="WZN76" s="410"/>
      <c r="WZO76" s="411"/>
      <c r="WZP76" s="412"/>
      <c r="WZQ76" s="406"/>
      <c r="WZR76" s="407"/>
      <c r="WZS76" s="408"/>
      <c r="WZT76" s="409"/>
      <c r="WZU76" s="410"/>
      <c r="WZV76" s="411"/>
      <c r="WZW76" s="412"/>
      <c r="WZX76" s="406"/>
      <c r="WZY76" s="407"/>
      <c r="WZZ76" s="408"/>
      <c r="XAA76" s="409"/>
      <c r="XAB76" s="410"/>
      <c r="XAC76" s="411"/>
      <c r="XAD76" s="412"/>
      <c r="XAE76" s="406"/>
      <c r="XAF76" s="407"/>
      <c r="XAG76" s="408"/>
      <c r="XAH76" s="409"/>
      <c r="XAI76" s="410"/>
      <c r="XAJ76" s="411"/>
      <c r="XAK76" s="412"/>
      <c r="XAL76" s="406"/>
      <c r="XAM76" s="407"/>
      <c r="XAN76" s="408"/>
      <c r="XAO76" s="409"/>
      <c r="XAP76" s="410"/>
      <c r="XAQ76" s="411"/>
      <c r="XAR76" s="412"/>
      <c r="XAS76" s="406"/>
      <c r="XAT76" s="407"/>
      <c r="XAU76" s="408"/>
      <c r="XAV76" s="409"/>
      <c r="XAW76" s="410"/>
      <c r="XAX76" s="411"/>
      <c r="XAY76" s="412"/>
      <c r="XAZ76" s="406"/>
      <c r="XBA76" s="407"/>
      <c r="XBB76" s="408"/>
      <c r="XBC76" s="409"/>
      <c r="XBD76" s="410"/>
      <c r="XBE76" s="411"/>
      <c r="XBF76" s="412"/>
      <c r="XBG76" s="406"/>
      <c r="XBH76" s="407"/>
      <c r="XBI76" s="408"/>
      <c r="XBJ76" s="409"/>
      <c r="XBK76" s="410"/>
      <c r="XBL76" s="411"/>
      <c r="XBM76" s="412"/>
      <c r="XBN76" s="406"/>
      <c r="XBO76" s="407"/>
      <c r="XBP76" s="408"/>
      <c r="XBQ76" s="409"/>
      <c r="XBR76" s="410"/>
      <c r="XBS76" s="411"/>
      <c r="XBT76" s="412"/>
      <c r="XBU76" s="406"/>
      <c r="XBV76" s="407"/>
      <c r="XBW76" s="408"/>
      <c r="XBX76" s="409"/>
      <c r="XBY76" s="410"/>
      <c r="XBZ76" s="411"/>
      <c r="XCA76" s="412"/>
      <c r="XCB76" s="406"/>
      <c r="XCC76" s="407"/>
      <c r="XCD76" s="408"/>
      <c r="XCE76" s="409"/>
      <c r="XCF76" s="410"/>
      <c r="XCG76" s="411"/>
      <c r="XCH76" s="412"/>
      <c r="XCI76" s="406"/>
      <c r="XCJ76" s="407"/>
      <c r="XCK76" s="408"/>
      <c r="XCL76" s="409"/>
      <c r="XCM76" s="410"/>
      <c r="XCN76" s="411"/>
      <c r="XCO76" s="412"/>
      <c r="XCP76" s="406"/>
      <c r="XCQ76" s="407"/>
      <c r="XCR76" s="408"/>
      <c r="XCS76" s="409"/>
      <c r="XCT76" s="410"/>
      <c r="XCU76" s="411"/>
      <c r="XCV76" s="412"/>
      <c r="XCW76" s="406"/>
      <c r="XCX76" s="407"/>
      <c r="XCY76" s="408"/>
      <c r="XCZ76" s="409"/>
      <c r="XDA76" s="410"/>
      <c r="XDB76" s="411"/>
      <c r="XDC76" s="412"/>
      <c r="XDD76" s="406"/>
      <c r="XDE76" s="407"/>
      <c r="XDF76" s="408"/>
      <c r="XDG76" s="409"/>
      <c r="XDH76" s="410"/>
      <c r="XDI76" s="411"/>
      <c r="XDJ76" s="412"/>
      <c r="XDK76" s="406"/>
      <c r="XDL76" s="407"/>
      <c r="XDM76" s="408"/>
      <c r="XDN76" s="409"/>
      <c r="XDO76" s="410"/>
      <c r="XDP76" s="411"/>
      <c r="XDQ76" s="412"/>
      <c r="XDR76" s="406"/>
      <c r="XDS76" s="407"/>
      <c r="XDT76" s="408"/>
      <c r="XDU76" s="409"/>
      <c r="XDV76" s="410"/>
      <c r="XDW76" s="411"/>
      <c r="XDX76" s="412"/>
      <c r="XDY76" s="406"/>
      <c r="XDZ76" s="407"/>
      <c r="XEA76" s="408"/>
      <c r="XEB76" s="409"/>
      <c r="XEC76" s="410"/>
      <c r="XED76" s="411"/>
      <c r="XEE76" s="412"/>
      <c r="XEF76" s="406"/>
      <c r="XEG76" s="407"/>
      <c r="XEH76" s="408"/>
      <c r="XEI76" s="409"/>
      <c r="XEJ76" s="410"/>
      <c r="XEK76" s="411"/>
      <c r="XEL76" s="412"/>
      <c r="XEM76" s="406"/>
      <c r="XEN76" s="407"/>
      <c r="XEO76" s="408"/>
      <c r="XEP76" s="409"/>
      <c r="XEQ76" s="410"/>
      <c r="XER76" s="411"/>
      <c r="XES76" s="412"/>
      <c r="XET76" s="406"/>
      <c r="XEU76" s="407"/>
      <c r="XEV76" s="408"/>
      <c r="XEW76" s="409"/>
      <c r="XEX76" s="410"/>
      <c r="XEY76" s="411"/>
      <c r="XEZ76" s="412"/>
      <c r="XFA76" s="406"/>
      <c r="XFB76" s="407"/>
      <c r="XFC76" s="408"/>
      <c r="XFD76" s="409"/>
    </row>
    <row r="77" spans="1:16384" ht="24" customHeight="1" x14ac:dyDescent="0.2">
      <c r="A77" s="713"/>
      <c r="B77" s="387" t="s">
        <v>901</v>
      </c>
      <c r="C77" s="397">
        <v>36000000</v>
      </c>
      <c r="D77" s="397">
        <v>36000000</v>
      </c>
      <c r="E77" s="390">
        <f t="shared" si="6"/>
        <v>0</v>
      </c>
      <c r="F77" s="398">
        <v>42577</v>
      </c>
      <c r="G77" s="619" t="s">
        <v>1148</v>
      </c>
      <c r="I77" s="206"/>
    </row>
    <row r="78" spans="1:16384" ht="90" x14ac:dyDescent="0.2">
      <c r="A78" s="713"/>
      <c r="B78" s="387" t="s">
        <v>901</v>
      </c>
      <c r="C78" s="397">
        <v>36000000</v>
      </c>
      <c r="D78" s="397">
        <v>36000000</v>
      </c>
      <c r="E78" s="390">
        <f t="shared" si="6"/>
        <v>0</v>
      </c>
      <c r="F78" s="398">
        <v>42577</v>
      </c>
      <c r="G78" s="619" t="s">
        <v>1149</v>
      </c>
    </row>
    <row r="79" spans="1:16384" ht="90" x14ac:dyDescent="0.2">
      <c r="A79" s="713"/>
      <c r="B79" s="387" t="s">
        <v>901</v>
      </c>
      <c r="C79" s="397">
        <v>31500000</v>
      </c>
      <c r="D79" s="397">
        <v>31500000</v>
      </c>
      <c r="E79" s="390">
        <f t="shared" si="6"/>
        <v>0</v>
      </c>
      <c r="F79" s="398">
        <v>42577</v>
      </c>
      <c r="G79" s="619" t="s">
        <v>1137</v>
      </c>
    </row>
    <row r="80" spans="1:16384" s="218" customFormat="1" ht="12.75" x14ac:dyDescent="0.2">
      <c r="A80" s="714"/>
      <c r="B80" s="638" t="s">
        <v>585</v>
      </c>
      <c r="C80" s="636">
        <f>SUM(C72:C79)</f>
        <v>312000000</v>
      </c>
      <c r="D80" s="636">
        <f>SUM(D73:D79)</f>
        <v>184500000</v>
      </c>
      <c r="E80" s="644">
        <f>C80-D80</f>
        <v>127500000</v>
      </c>
      <c r="F80" s="639"/>
      <c r="G80" s="640">
        <f>D80/C80</f>
        <v>0.59134615384615385</v>
      </c>
    </row>
    <row r="81" spans="1:16384" ht="22.5" customHeight="1" x14ac:dyDescent="0.2">
      <c r="A81" s="645"/>
      <c r="B81" s="645" t="s">
        <v>746</v>
      </c>
      <c r="C81" s="646">
        <f>+C70+C63+C54+C44+C80</f>
        <v>729295344</v>
      </c>
      <c r="D81" s="646">
        <f>+D70+D63+D54+D44+D80</f>
        <v>340754015</v>
      </c>
      <c r="E81" s="646">
        <f>+E70+E63+E54+E44+E80</f>
        <v>388541329</v>
      </c>
      <c r="F81" s="646"/>
      <c r="G81" s="647">
        <f>D81/C81</f>
        <v>0.46723733779932097</v>
      </c>
    </row>
    <row r="82" spans="1:16384" ht="12.75" customHeight="1" x14ac:dyDescent="0.2">
      <c r="A82" s="717" t="s">
        <v>749</v>
      </c>
      <c r="B82" s="717"/>
      <c r="C82" s="717"/>
      <c r="D82" s="717"/>
      <c r="E82" s="717"/>
      <c r="F82" s="717"/>
      <c r="G82" s="717"/>
    </row>
    <row r="83" spans="1:16384" ht="33.75" x14ac:dyDescent="0.2">
      <c r="A83" s="641" t="s">
        <v>231</v>
      </c>
      <c r="B83" s="641" t="s">
        <v>232</v>
      </c>
      <c r="C83" s="641" t="s">
        <v>242</v>
      </c>
      <c r="D83" s="641" t="s">
        <v>234</v>
      </c>
      <c r="E83" s="641" t="s">
        <v>235</v>
      </c>
      <c r="F83" s="641" t="s">
        <v>236</v>
      </c>
      <c r="G83" s="641" t="s">
        <v>237</v>
      </c>
    </row>
    <row r="84" spans="1:16384" s="10" customFormat="1" ht="184.5" customHeight="1" x14ac:dyDescent="0.2">
      <c r="A84" s="712" t="s">
        <v>751</v>
      </c>
      <c r="B84" s="387" t="s">
        <v>750</v>
      </c>
      <c r="C84" s="389">
        <v>860000000</v>
      </c>
      <c r="D84" s="389">
        <v>860000000</v>
      </c>
      <c r="E84" s="390">
        <f>+C84-D84</f>
        <v>0</v>
      </c>
      <c r="F84" s="404">
        <v>42508</v>
      </c>
      <c r="G84" s="619" t="s">
        <v>1142</v>
      </c>
      <c r="H84" s="406"/>
      <c r="I84" s="407"/>
      <c r="J84" s="408"/>
      <c r="K84" s="409"/>
      <c r="L84" s="410"/>
      <c r="M84" s="411"/>
      <c r="N84" s="412"/>
      <c r="O84" s="406"/>
      <c r="P84" s="407"/>
      <c r="Q84" s="408"/>
      <c r="R84" s="409"/>
      <c r="S84" s="410"/>
      <c r="T84" s="411"/>
      <c r="U84" s="412"/>
      <c r="V84" s="406"/>
      <c r="W84" s="407"/>
      <c r="X84" s="408"/>
      <c r="Y84" s="409"/>
      <c r="Z84" s="410"/>
      <c r="AA84" s="411"/>
      <c r="AB84" s="412"/>
      <c r="AC84" s="406"/>
      <c r="AD84" s="407"/>
      <c r="AE84" s="408"/>
      <c r="AF84" s="409"/>
      <c r="AG84" s="410"/>
      <c r="AH84" s="411"/>
      <c r="AI84" s="412"/>
      <c r="AJ84" s="406"/>
      <c r="AK84" s="407"/>
      <c r="AL84" s="408"/>
      <c r="AM84" s="409"/>
      <c r="AN84" s="410"/>
      <c r="AO84" s="411"/>
      <c r="AP84" s="412"/>
      <c r="AQ84" s="406"/>
      <c r="AR84" s="407"/>
      <c r="AS84" s="408"/>
      <c r="AT84" s="409"/>
      <c r="AU84" s="410"/>
      <c r="AV84" s="411"/>
      <c r="AW84" s="412"/>
      <c r="AX84" s="406"/>
      <c r="AY84" s="407"/>
      <c r="AZ84" s="408"/>
      <c r="BA84" s="409"/>
      <c r="BB84" s="410"/>
      <c r="BC84" s="411"/>
      <c r="BD84" s="412"/>
      <c r="BE84" s="406"/>
      <c r="BF84" s="407"/>
      <c r="BG84" s="408"/>
      <c r="BH84" s="409"/>
      <c r="BI84" s="410"/>
      <c r="BJ84" s="411"/>
      <c r="BK84" s="412"/>
      <c r="BL84" s="406"/>
      <c r="BM84" s="407"/>
      <c r="BN84" s="408"/>
      <c r="BO84" s="409"/>
      <c r="BP84" s="410"/>
      <c r="BQ84" s="411"/>
      <c r="BR84" s="412"/>
      <c r="BS84" s="406"/>
      <c r="BT84" s="407"/>
      <c r="BU84" s="408"/>
      <c r="BV84" s="409"/>
      <c r="BW84" s="410"/>
      <c r="BX84" s="411"/>
      <c r="BY84" s="412"/>
      <c r="BZ84" s="406"/>
      <c r="CA84" s="407"/>
      <c r="CB84" s="408"/>
      <c r="CC84" s="409"/>
      <c r="CD84" s="410"/>
      <c r="CE84" s="411"/>
      <c r="CF84" s="412"/>
      <c r="CG84" s="406"/>
      <c r="CH84" s="407"/>
      <c r="CI84" s="408"/>
      <c r="CJ84" s="409"/>
      <c r="CK84" s="410"/>
      <c r="CL84" s="411"/>
      <c r="CM84" s="412"/>
      <c r="CN84" s="406"/>
      <c r="CO84" s="407"/>
      <c r="CP84" s="408"/>
      <c r="CQ84" s="409"/>
      <c r="CR84" s="410"/>
      <c r="CS84" s="411"/>
      <c r="CT84" s="412"/>
      <c r="CU84" s="406"/>
      <c r="CV84" s="407"/>
      <c r="CW84" s="408"/>
      <c r="CX84" s="409"/>
      <c r="CY84" s="410"/>
      <c r="CZ84" s="411"/>
      <c r="DA84" s="412"/>
      <c r="DB84" s="406"/>
      <c r="DC84" s="407"/>
      <c r="DD84" s="408"/>
      <c r="DE84" s="409"/>
      <c r="DF84" s="410"/>
      <c r="DG84" s="411"/>
      <c r="DH84" s="412"/>
      <c r="DI84" s="406"/>
      <c r="DJ84" s="407"/>
      <c r="DK84" s="408"/>
      <c r="DL84" s="409"/>
      <c r="DM84" s="410"/>
      <c r="DN84" s="411"/>
      <c r="DO84" s="412"/>
      <c r="DP84" s="406"/>
      <c r="DQ84" s="407"/>
      <c r="DR84" s="408"/>
      <c r="DS84" s="409"/>
      <c r="DT84" s="410"/>
      <c r="DU84" s="411"/>
      <c r="DV84" s="412"/>
      <c r="DW84" s="406"/>
      <c r="DX84" s="407"/>
      <c r="DY84" s="408"/>
      <c r="DZ84" s="409"/>
      <c r="EA84" s="410"/>
      <c r="EB84" s="411"/>
      <c r="EC84" s="412"/>
      <c r="ED84" s="406"/>
      <c r="EE84" s="407"/>
      <c r="EF84" s="408"/>
      <c r="EG84" s="409"/>
      <c r="EH84" s="410"/>
      <c r="EI84" s="411"/>
      <c r="EJ84" s="412"/>
      <c r="EK84" s="406"/>
      <c r="EL84" s="407"/>
      <c r="EM84" s="408"/>
      <c r="EN84" s="409"/>
      <c r="EO84" s="410"/>
      <c r="EP84" s="411"/>
      <c r="EQ84" s="412"/>
      <c r="ER84" s="406"/>
      <c r="ES84" s="407"/>
      <c r="ET84" s="408"/>
      <c r="EU84" s="409"/>
      <c r="EV84" s="410"/>
      <c r="EW84" s="411"/>
      <c r="EX84" s="412"/>
      <c r="EY84" s="406"/>
      <c r="EZ84" s="407"/>
      <c r="FA84" s="408"/>
      <c r="FB84" s="409"/>
      <c r="FC84" s="410"/>
      <c r="FD84" s="411"/>
      <c r="FE84" s="412"/>
      <c r="FF84" s="406"/>
      <c r="FG84" s="407"/>
      <c r="FH84" s="408"/>
      <c r="FI84" s="409"/>
      <c r="FJ84" s="410"/>
      <c r="FK84" s="411"/>
      <c r="FL84" s="412"/>
      <c r="FM84" s="406"/>
      <c r="FN84" s="407"/>
      <c r="FO84" s="408"/>
      <c r="FP84" s="409"/>
      <c r="FQ84" s="410"/>
      <c r="FR84" s="411"/>
      <c r="FS84" s="412"/>
      <c r="FT84" s="406"/>
      <c r="FU84" s="407"/>
      <c r="FV84" s="408"/>
      <c r="FW84" s="409"/>
      <c r="FX84" s="410"/>
      <c r="FY84" s="411"/>
      <c r="FZ84" s="412"/>
      <c r="GA84" s="406"/>
      <c r="GB84" s="407"/>
      <c r="GC84" s="408"/>
      <c r="GD84" s="409"/>
      <c r="GE84" s="410"/>
      <c r="GF84" s="411"/>
      <c r="GG84" s="412"/>
      <c r="GH84" s="406"/>
      <c r="GI84" s="407"/>
      <c r="GJ84" s="408"/>
      <c r="GK84" s="409"/>
      <c r="GL84" s="410"/>
      <c r="GM84" s="411"/>
      <c r="GN84" s="412"/>
      <c r="GO84" s="406"/>
      <c r="GP84" s="407"/>
      <c r="GQ84" s="408"/>
      <c r="GR84" s="409"/>
      <c r="GS84" s="410"/>
      <c r="GT84" s="411"/>
      <c r="GU84" s="412"/>
      <c r="GV84" s="406"/>
      <c r="GW84" s="407"/>
      <c r="GX84" s="408"/>
      <c r="GY84" s="409"/>
      <c r="GZ84" s="410"/>
      <c r="HA84" s="411"/>
      <c r="HB84" s="412"/>
      <c r="HC84" s="406"/>
      <c r="HD84" s="407"/>
      <c r="HE84" s="408"/>
      <c r="HF84" s="409"/>
      <c r="HG84" s="410"/>
      <c r="HH84" s="411"/>
      <c r="HI84" s="412"/>
      <c r="HJ84" s="406"/>
      <c r="HK84" s="407"/>
      <c r="HL84" s="408"/>
      <c r="HM84" s="409"/>
      <c r="HN84" s="410"/>
      <c r="HO84" s="411"/>
      <c r="HP84" s="412"/>
      <c r="HQ84" s="406"/>
      <c r="HR84" s="407"/>
      <c r="HS84" s="408"/>
      <c r="HT84" s="409"/>
      <c r="HU84" s="410"/>
      <c r="HV84" s="411"/>
      <c r="HW84" s="412"/>
      <c r="HX84" s="406"/>
      <c r="HY84" s="407"/>
      <c r="HZ84" s="408"/>
      <c r="IA84" s="409"/>
      <c r="IB84" s="410"/>
      <c r="IC84" s="411"/>
      <c r="ID84" s="412"/>
      <c r="IE84" s="406"/>
      <c r="IF84" s="407"/>
      <c r="IG84" s="408"/>
      <c r="IH84" s="409"/>
      <c r="II84" s="410"/>
      <c r="IJ84" s="411"/>
      <c r="IK84" s="412"/>
      <c r="IL84" s="406"/>
      <c r="IM84" s="407"/>
      <c r="IN84" s="408"/>
      <c r="IO84" s="409"/>
      <c r="IP84" s="410"/>
      <c r="IQ84" s="411"/>
      <c r="IR84" s="412"/>
      <c r="IS84" s="406"/>
      <c r="IT84" s="407"/>
      <c r="IU84" s="408"/>
      <c r="IV84" s="409"/>
      <c r="IW84" s="410"/>
      <c r="IX84" s="411"/>
      <c r="IY84" s="412"/>
      <c r="IZ84" s="406"/>
      <c r="JA84" s="407"/>
      <c r="JB84" s="408"/>
      <c r="JC84" s="409"/>
      <c r="JD84" s="410"/>
      <c r="JE84" s="411"/>
      <c r="JF84" s="412"/>
      <c r="JG84" s="406"/>
      <c r="JH84" s="407"/>
      <c r="JI84" s="408"/>
      <c r="JJ84" s="409"/>
      <c r="JK84" s="410"/>
      <c r="JL84" s="411"/>
      <c r="JM84" s="412"/>
      <c r="JN84" s="406"/>
      <c r="JO84" s="407"/>
      <c r="JP84" s="408"/>
      <c r="JQ84" s="409"/>
      <c r="JR84" s="410"/>
      <c r="JS84" s="411"/>
      <c r="JT84" s="412"/>
      <c r="JU84" s="406"/>
      <c r="JV84" s="407"/>
      <c r="JW84" s="408"/>
      <c r="JX84" s="409"/>
      <c r="JY84" s="410"/>
      <c r="JZ84" s="411"/>
      <c r="KA84" s="412"/>
      <c r="KB84" s="406"/>
      <c r="KC84" s="407"/>
      <c r="KD84" s="408"/>
      <c r="KE84" s="409"/>
      <c r="KF84" s="410"/>
      <c r="KG84" s="411"/>
      <c r="KH84" s="412"/>
      <c r="KI84" s="406"/>
      <c r="KJ84" s="407"/>
      <c r="KK84" s="408"/>
      <c r="KL84" s="409"/>
      <c r="KM84" s="410"/>
      <c r="KN84" s="411"/>
      <c r="KO84" s="412"/>
      <c r="KP84" s="406"/>
      <c r="KQ84" s="407"/>
      <c r="KR84" s="408"/>
      <c r="KS84" s="409"/>
      <c r="KT84" s="410"/>
      <c r="KU84" s="411"/>
      <c r="KV84" s="412"/>
      <c r="KW84" s="406"/>
      <c r="KX84" s="407"/>
      <c r="KY84" s="408"/>
      <c r="KZ84" s="409"/>
      <c r="LA84" s="410"/>
      <c r="LB84" s="411"/>
      <c r="LC84" s="412"/>
      <c r="LD84" s="406"/>
      <c r="LE84" s="407"/>
      <c r="LF84" s="408"/>
      <c r="LG84" s="409"/>
      <c r="LH84" s="410"/>
      <c r="LI84" s="411"/>
      <c r="LJ84" s="412"/>
      <c r="LK84" s="406"/>
      <c r="LL84" s="407"/>
      <c r="LM84" s="408"/>
      <c r="LN84" s="409"/>
      <c r="LO84" s="410"/>
      <c r="LP84" s="411"/>
      <c r="LQ84" s="412"/>
      <c r="LR84" s="406"/>
      <c r="LS84" s="407"/>
      <c r="LT84" s="408"/>
      <c r="LU84" s="409"/>
      <c r="LV84" s="410"/>
      <c r="LW84" s="411"/>
      <c r="LX84" s="412"/>
      <c r="LY84" s="406"/>
      <c r="LZ84" s="407"/>
      <c r="MA84" s="408"/>
      <c r="MB84" s="409"/>
      <c r="MC84" s="410"/>
      <c r="MD84" s="411"/>
      <c r="ME84" s="412"/>
      <c r="MF84" s="406"/>
      <c r="MG84" s="407"/>
      <c r="MH84" s="408"/>
      <c r="MI84" s="409"/>
      <c r="MJ84" s="410"/>
      <c r="MK84" s="411"/>
      <c r="ML84" s="412"/>
      <c r="MM84" s="406"/>
      <c r="MN84" s="407"/>
      <c r="MO84" s="408"/>
      <c r="MP84" s="409"/>
      <c r="MQ84" s="410"/>
      <c r="MR84" s="411"/>
      <c r="MS84" s="412"/>
      <c r="MT84" s="406"/>
      <c r="MU84" s="407"/>
      <c r="MV84" s="408"/>
      <c r="MW84" s="409"/>
      <c r="MX84" s="410"/>
      <c r="MY84" s="411"/>
      <c r="MZ84" s="412"/>
      <c r="NA84" s="406"/>
      <c r="NB84" s="407"/>
      <c r="NC84" s="408"/>
      <c r="ND84" s="409"/>
      <c r="NE84" s="410"/>
      <c r="NF84" s="411"/>
      <c r="NG84" s="412"/>
      <c r="NH84" s="406"/>
      <c r="NI84" s="407"/>
      <c r="NJ84" s="408"/>
      <c r="NK84" s="409"/>
      <c r="NL84" s="410"/>
      <c r="NM84" s="411"/>
      <c r="NN84" s="412"/>
      <c r="NO84" s="406"/>
      <c r="NP84" s="407"/>
      <c r="NQ84" s="408"/>
      <c r="NR84" s="409"/>
      <c r="NS84" s="410"/>
      <c r="NT84" s="411"/>
      <c r="NU84" s="412"/>
      <c r="NV84" s="406"/>
      <c r="NW84" s="407"/>
      <c r="NX84" s="408"/>
      <c r="NY84" s="409"/>
      <c r="NZ84" s="410"/>
      <c r="OA84" s="411"/>
      <c r="OB84" s="412"/>
      <c r="OC84" s="406"/>
      <c r="OD84" s="407"/>
      <c r="OE84" s="408"/>
      <c r="OF84" s="409"/>
      <c r="OG84" s="410"/>
      <c r="OH84" s="411"/>
      <c r="OI84" s="412"/>
      <c r="OJ84" s="406"/>
      <c r="OK84" s="407"/>
      <c r="OL84" s="408"/>
      <c r="OM84" s="409"/>
      <c r="ON84" s="410"/>
      <c r="OO84" s="411"/>
      <c r="OP84" s="412"/>
      <c r="OQ84" s="406"/>
      <c r="OR84" s="407"/>
      <c r="OS84" s="408"/>
      <c r="OT84" s="409"/>
      <c r="OU84" s="410"/>
      <c r="OV84" s="411"/>
      <c r="OW84" s="412"/>
      <c r="OX84" s="406"/>
      <c r="OY84" s="407"/>
      <c r="OZ84" s="408"/>
      <c r="PA84" s="409"/>
      <c r="PB84" s="410"/>
      <c r="PC84" s="411"/>
      <c r="PD84" s="412"/>
      <c r="PE84" s="406"/>
      <c r="PF84" s="407"/>
      <c r="PG84" s="408"/>
      <c r="PH84" s="409"/>
      <c r="PI84" s="410"/>
      <c r="PJ84" s="411"/>
      <c r="PK84" s="412"/>
      <c r="PL84" s="406"/>
      <c r="PM84" s="407"/>
      <c r="PN84" s="408"/>
      <c r="PO84" s="409"/>
      <c r="PP84" s="410"/>
      <c r="PQ84" s="411"/>
      <c r="PR84" s="412"/>
      <c r="PS84" s="406"/>
      <c r="PT84" s="407"/>
      <c r="PU84" s="408"/>
      <c r="PV84" s="409"/>
      <c r="PW84" s="410"/>
      <c r="PX84" s="411"/>
      <c r="PY84" s="412"/>
      <c r="PZ84" s="406"/>
      <c r="QA84" s="407"/>
      <c r="QB84" s="408"/>
      <c r="QC84" s="409"/>
      <c r="QD84" s="410"/>
      <c r="QE84" s="411"/>
      <c r="QF84" s="412"/>
      <c r="QG84" s="406"/>
      <c r="QH84" s="407"/>
      <c r="QI84" s="408"/>
      <c r="QJ84" s="409"/>
      <c r="QK84" s="410"/>
      <c r="QL84" s="411"/>
      <c r="QM84" s="412"/>
      <c r="QN84" s="406"/>
      <c r="QO84" s="407"/>
      <c r="QP84" s="408"/>
      <c r="QQ84" s="409"/>
      <c r="QR84" s="410"/>
      <c r="QS84" s="411"/>
      <c r="QT84" s="412"/>
      <c r="QU84" s="406"/>
      <c r="QV84" s="407"/>
      <c r="QW84" s="408"/>
      <c r="QX84" s="409"/>
      <c r="QY84" s="410"/>
      <c r="QZ84" s="411"/>
      <c r="RA84" s="412"/>
      <c r="RB84" s="406"/>
      <c r="RC84" s="407"/>
      <c r="RD84" s="408"/>
      <c r="RE84" s="409"/>
      <c r="RF84" s="410"/>
      <c r="RG84" s="411"/>
      <c r="RH84" s="412"/>
      <c r="RI84" s="406"/>
      <c r="RJ84" s="407"/>
      <c r="RK84" s="408"/>
      <c r="RL84" s="409"/>
      <c r="RM84" s="410"/>
      <c r="RN84" s="411"/>
      <c r="RO84" s="412"/>
      <c r="RP84" s="406"/>
      <c r="RQ84" s="407"/>
      <c r="RR84" s="408"/>
      <c r="RS84" s="409"/>
      <c r="RT84" s="410"/>
      <c r="RU84" s="411"/>
      <c r="RV84" s="412"/>
      <c r="RW84" s="406"/>
      <c r="RX84" s="407"/>
      <c r="RY84" s="408"/>
      <c r="RZ84" s="409"/>
      <c r="SA84" s="410"/>
      <c r="SB84" s="411"/>
      <c r="SC84" s="412"/>
      <c r="SD84" s="406"/>
      <c r="SE84" s="407"/>
      <c r="SF84" s="408"/>
      <c r="SG84" s="409"/>
      <c r="SH84" s="410"/>
      <c r="SI84" s="411"/>
      <c r="SJ84" s="412"/>
      <c r="SK84" s="406"/>
      <c r="SL84" s="407"/>
      <c r="SM84" s="408"/>
      <c r="SN84" s="409"/>
      <c r="SO84" s="410"/>
      <c r="SP84" s="411"/>
      <c r="SQ84" s="412"/>
      <c r="SR84" s="406"/>
      <c r="SS84" s="407"/>
      <c r="ST84" s="408"/>
      <c r="SU84" s="409"/>
      <c r="SV84" s="410"/>
      <c r="SW84" s="411"/>
      <c r="SX84" s="412"/>
      <c r="SY84" s="406"/>
      <c r="SZ84" s="407"/>
      <c r="TA84" s="408"/>
      <c r="TB84" s="409"/>
      <c r="TC84" s="410"/>
      <c r="TD84" s="411"/>
      <c r="TE84" s="412"/>
      <c r="TF84" s="406"/>
      <c r="TG84" s="407"/>
      <c r="TH84" s="408"/>
      <c r="TI84" s="409"/>
      <c r="TJ84" s="410"/>
      <c r="TK84" s="411"/>
      <c r="TL84" s="412"/>
      <c r="TM84" s="406"/>
      <c r="TN84" s="407"/>
      <c r="TO84" s="408"/>
      <c r="TP84" s="409"/>
      <c r="TQ84" s="410"/>
      <c r="TR84" s="411"/>
      <c r="TS84" s="412"/>
      <c r="TT84" s="406"/>
      <c r="TU84" s="407"/>
      <c r="TV84" s="408"/>
      <c r="TW84" s="409"/>
      <c r="TX84" s="410"/>
      <c r="TY84" s="411"/>
      <c r="TZ84" s="412"/>
      <c r="UA84" s="406"/>
      <c r="UB84" s="407"/>
      <c r="UC84" s="408"/>
      <c r="UD84" s="409"/>
      <c r="UE84" s="410"/>
      <c r="UF84" s="411"/>
      <c r="UG84" s="412"/>
      <c r="UH84" s="406"/>
      <c r="UI84" s="407"/>
      <c r="UJ84" s="408"/>
      <c r="UK84" s="409"/>
      <c r="UL84" s="410"/>
      <c r="UM84" s="411"/>
      <c r="UN84" s="412"/>
      <c r="UO84" s="406"/>
      <c r="UP84" s="407"/>
      <c r="UQ84" s="408"/>
      <c r="UR84" s="409"/>
      <c r="US84" s="410"/>
      <c r="UT84" s="411"/>
      <c r="UU84" s="412"/>
      <c r="UV84" s="406"/>
      <c r="UW84" s="407"/>
      <c r="UX84" s="408"/>
      <c r="UY84" s="409"/>
      <c r="UZ84" s="410"/>
      <c r="VA84" s="411"/>
      <c r="VB84" s="412"/>
      <c r="VC84" s="406"/>
      <c r="VD84" s="407"/>
      <c r="VE84" s="408"/>
      <c r="VF84" s="409"/>
      <c r="VG84" s="410"/>
      <c r="VH84" s="411"/>
      <c r="VI84" s="412"/>
      <c r="VJ84" s="406"/>
      <c r="VK84" s="407"/>
      <c r="VL84" s="408"/>
      <c r="VM84" s="409"/>
      <c r="VN84" s="410"/>
      <c r="VO84" s="411"/>
      <c r="VP84" s="412"/>
      <c r="VQ84" s="406"/>
      <c r="VR84" s="407"/>
      <c r="VS84" s="408"/>
      <c r="VT84" s="409"/>
      <c r="VU84" s="410"/>
      <c r="VV84" s="411"/>
      <c r="VW84" s="412"/>
      <c r="VX84" s="406"/>
      <c r="VY84" s="407"/>
      <c r="VZ84" s="408"/>
      <c r="WA84" s="409"/>
      <c r="WB84" s="410"/>
      <c r="WC84" s="411"/>
      <c r="WD84" s="412"/>
      <c r="WE84" s="406"/>
      <c r="WF84" s="407"/>
      <c r="WG84" s="408"/>
      <c r="WH84" s="409"/>
      <c r="WI84" s="410"/>
      <c r="WJ84" s="411"/>
      <c r="WK84" s="412"/>
      <c r="WL84" s="406"/>
      <c r="WM84" s="407"/>
      <c r="WN84" s="408"/>
      <c r="WO84" s="409"/>
      <c r="WP84" s="410"/>
      <c r="WQ84" s="411"/>
      <c r="WR84" s="412"/>
      <c r="WS84" s="406"/>
      <c r="WT84" s="407"/>
      <c r="WU84" s="408"/>
      <c r="WV84" s="409"/>
      <c r="WW84" s="410"/>
      <c r="WX84" s="411"/>
      <c r="WY84" s="412"/>
      <c r="WZ84" s="406"/>
      <c r="XA84" s="407"/>
      <c r="XB84" s="408"/>
      <c r="XC84" s="409"/>
      <c r="XD84" s="410"/>
      <c r="XE84" s="411"/>
      <c r="XF84" s="412"/>
      <c r="XG84" s="406"/>
      <c r="XH84" s="407"/>
      <c r="XI84" s="408"/>
      <c r="XJ84" s="409"/>
      <c r="XK84" s="410"/>
      <c r="XL84" s="411"/>
      <c r="XM84" s="412"/>
      <c r="XN84" s="406"/>
      <c r="XO84" s="407"/>
      <c r="XP84" s="408"/>
      <c r="XQ84" s="409"/>
      <c r="XR84" s="410"/>
      <c r="XS84" s="411"/>
      <c r="XT84" s="412"/>
      <c r="XU84" s="406"/>
      <c r="XV84" s="407"/>
      <c r="XW84" s="408"/>
      <c r="XX84" s="409"/>
      <c r="XY84" s="410"/>
      <c r="XZ84" s="411"/>
      <c r="YA84" s="412"/>
      <c r="YB84" s="406"/>
      <c r="YC84" s="407"/>
      <c r="YD84" s="408"/>
      <c r="YE84" s="409"/>
      <c r="YF84" s="410"/>
      <c r="YG84" s="411"/>
      <c r="YH84" s="412"/>
      <c r="YI84" s="406"/>
      <c r="YJ84" s="407"/>
      <c r="YK84" s="408"/>
      <c r="YL84" s="409"/>
      <c r="YM84" s="410"/>
      <c r="YN84" s="411"/>
      <c r="YO84" s="412"/>
      <c r="YP84" s="406"/>
      <c r="YQ84" s="407"/>
      <c r="YR84" s="408"/>
      <c r="YS84" s="409"/>
      <c r="YT84" s="410"/>
      <c r="YU84" s="411"/>
      <c r="YV84" s="412"/>
      <c r="YW84" s="406"/>
      <c r="YX84" s="407"/>
      <c r="YY84" s="408"/>
      <c r="YZ84" s="409"/>
      <c r="ZA84" s="410"/>
      <c r="ZB84" s="411"/>
      <c r="ZC84" s="412"/>
      <c r="ZD84" s="406"/>
      <c r="ZE84" s="407"/>
      <c r="ZF84" s="408"/>
      <c r="ZG84" s="409"/>
      <c r="ZH84" s="410"/>
      <c r="ZI84" s="411"/>
      <c r="ZJ84" s="412"/>
      <c r="ZK84" s="406"/>
      <c r="ZL84" s="407"/>
      <c r="ZM84" s="408"/>
      <c r="ZN84" s="409"/>
      <c r="ZO84" s="410"/>
      <c r="ZP84" s="411"/>
      <c r="ZQ84" s="412"/>
      <c r="ZR84" s="406"/>
      <c r="ZS84" s="407"/>
      <c r="ZT84" s="408"/>
      <c r="ZU84" s="409"/>
      <c r="ZV84" s="410"/>
      <c r="ZW84" s="411"/>
      <c r="ZX84" s="412"/>
      <c r="ZY84" s="406"/>
      <c r="ZZ84" s="407"/>
      <c r="AAA84" s="408"/>
      <c r="AAB84" s="409"/>
      <c r="AAC84" s="410"/>
      <c r="AAD84" s="411"/>
      <c r="AAE84" s="412"/>
      <c r="AAF84" s="406"/>
      <c r="AAG84" s="407"/>
      <c r="AAH84" s="408"/>
      <c r="AAI84" s="409"/>
      <c r="AAJ84" s="410"/>
      <c r="AAK84" s="411"/>
      <c r="AAL84" s="412"/>
      <c r="AAM84" s="406"/>
      <c r="AAN84" s="407"/>
      <c r="AAO84" s="408"/>
      <c r="AAP84" s="409"/>
      <c r="AAQ84" s="410"/>
      <c r="AAR84" s="411"/>
      <c r="AAS84" s="412"/>
      <c r="AAT84" s="406"/>
      <c r="AAU84" s="407"/>
      <c r="AAV84" s="408"/>
      <c r="AAW84" s="409"/>
      <c r="AAX84" s="410"/>
      <c r="AAY84" s="411"/>
      <c r="AAZ84" s="412"/>
      <c r="ABA84" s="406"/>
      <c r="ABB84" s="407"/>
      <c r="ABC84" s="408"/>
      <c r="ABD84" s="409"/>
      <c r="ABE84" s="410"/>
      <c r="ABF84" s="411"/>
      <c r="ABG84" s="412"/>
      <c r="ABH84" s="406"/>
      <c r="ABI84" s="407"/>
      <c r="ABJ84" s="408"/>
      <c r="ABK84" s="409"/>
      <c r="ABL84" s="410"/>
      <c r="ABM84" s="411"/>
      <c r="ABN84" s="412"/>
      <c r="ABO84" s="406"/>
      <c r="ABP84" s="407"/>
      <c r="ABQ84" s="408"/>
      <c r="ABR84" s="409"/>
      <c r="ABS84" s="410"/>
      <c r="ABT84" s="411"/>
      <c r="ABU84" s="412"/>
      <c r="ABV84" s="406"/>
      <c r="ABW84" s="407"/>
      <c r="ABX84" s="408"/>
      <c r="ABY84" s="409"/>
      <c r="ABZ84" s="410"/>
      <c r="ACA84" s="411"/>
      <c r="ACB84" s="412"/>
      <c r="ACC84" s="406"/>
      <c r="ACD84" s="407"/>
      <c r="ACE84" s="408"/>
      <c r="ACF84" s="409"/>
      <c r="ACG84" s="410"/>
      <c r="ACH84" s="411"/>
      <c r="ACI84" s="412"/>
      <c r="ACJ84" s="406"/>
      <c r="ACK84" s="407"/>
      <c r="ACL84" s="408"/>
      <c r="ACM84" s="409"/>
      <c r="ACN84" s="410"/>
      <c r="ACO84" s="411"/>
      <c r="ACP84" s="412"/>
      <c r="ACQ84" s="406"/>
      <c r="ACR84" s="407"/>
      <c r="ACS84" s="408"/>
      <c r="ACT84" s="409"/>
      <c r="ACU84" s="410"/>
      <c r="ACV84" s="411"/>
      <c r="ACW84" s="412"/>
      <c r="ACX84" s="406"/>
      <c r="ACY84" s="407"/>
      <c r="ACZ84" s="408"/>
      <c r="ADA84" s="409"/>
      <c r="ADB84" s="410"/>
      <c r="ADC84" s="411"/>
      <c r="ADD84" s="412"/>
      <c r="ADE84" s="406"/>
      <c r="ADF84" s="407"/>
      <c r="ADG84" s="408"/>
      <c r="ADH84" s="409"/>
      <c r="ADI84" s="410"/>
      <c r="ADJ84" s="411"/>
      <c r="ADK84" s="412"/>
      <c r="ADL84" s="406"/>
      <c r="ADM84" s="407"/>
      <c r="ADN84" s="408"/>
      <c r="ADO84" s="409"/>
      <c r="ADP84" s="410"/>
      <c r="ADQ84" s="411"/>
      <c r="ADR84" s="412"/>
      <c r="ADS84" s="406"/>
      <c r="ADT84" s="407"/>
      <c r="ADU84" s="408"/>
      <c r="ADV84" s="409"/>
      <c r="ADW84" s="410"/>
      <c r="ADX84" s="411"/>
      <c r="ADY84" s="412"/>
      <c r="ADZ84" s="406"/>
      <c r="AEA84" s="407"/>
      <c r="AEB84" s="408"/>
      <c r="AEC84" s="409"/>
      <c r="AED84" s="410"/>
      <c r="AEE84" s="411"/>
      <c r="AEF84" s="412"/>
      <c r="AEG84" s="406"/>
      <c r="AEH84" s="407"/>
      <c r="AEI84" s="408"/>
      <c r="AEJ84" s="409"/>
      <c r="AEK84" s="410"/>
      <c r="AEL84" s="411"/>
      <c r="AEM84" s="412"/>
      <c r="AEN84" s="406"/>
      <c r="AEO84" s="407"/>
      <c r="AEP84" s="408"/>
      <c r="AEQ84" s="409"/>
      <c r="AER84" s="410"/>
      <c r="AES84" s="411"/>
      <c r="AET84" s="412"/>
      <c r="AEU84" s="406"/>
      <c r="AEV84" s="407"/>
      <c r="AEW84" s="408"/>
      <c r="AEX84" s="409"/>
      <c r="AEY84" s="410"/>
      <c r="AEZ84" s="411"/>
      <c r="AFA84" s="412"/>
      <c r="AFB84" s="406"/>
      <c r="AFC84" s="407"/>
      <c r="AFD84" s="408"/>
      <c r="AFE84" s="409"/>
      <c r="AFF84" s="410"/>
      <c r="AFG84" s="411"/>
      <c r="AFH84" s="412"/>
      <c r="AFI84" s="406"/>
      <c r="AFJ84" s="407"/>
      <c r="AFK84" s="408"/>
      <c r="AFL84" s="409"/>
      <c r="AFM84" s="410"/>
      <c r="AFN84" s="411"/>
      <c r="AFO84" s="412"/>
      <c r="AFP84" s="406"/>
      <c r="AFQ84" s="407"/>
      <c r="AFR84" s="408"/>
      <c r="AFS84" s="409"/>
      <c r="AFT84" s="410"/>
      <c r="AFU84" s="411"/>
      <c r="AFV84" s="412"/>
      <c r="AFW84" s="406"/>
      <c r="AFX84" s="407"/>
      <c r="AFY84" s="408"/>
      <c r="AFZ84" s="409"/>
      <c r="AGA84" s="410"/>
      <c r="AGB84" s="411"/>
      <c r="AGC84" s="412"/>
      <c r="AGD84" s="406"/>
      <c r="AGE84" s="407"/>
      <c r="AGF84" s="408"/>
      <c r="AGG84" s="409"/>
      <c r="AGH84" s="410"/>
      <c r="AGI84" s="411"/>
      <c r="AGJ84" s="412"/>
      <c r="AGK84" s="406"/>
      <c r="AGL84" s="407"/>
      <c r="AGM84" s="408"/>
      <c r="AGN84" s="409"/>
      <c r="AGO84" s="410"/>
      <c r="AGP84" s="411"/>
      <c r="AGQ84" s="412"/>
      <c r="AGR84" s="406"/>
      <c r="AGS84" s="407"/>
      <c r="AGT84" s="408"/>
      <c r="AGU84" s="409"/>
      <c r="AGV84" s="410"/>
      <c r="AGW84" s="411"/>
      <c r="AGX84" s="412"/>
      <c r="AGY84" s="406"/>
      <c r="AGZ84" s="407"/>
      <c r="AHA84" s="408"/>
      <c r="AHB84" s="409"/>
      <c r="AHC84" s="410"/>
      <c r="AHD84" s="411"/>
      <c r="AHE84" s="412"/>
      <c r="AHF84" s="406"/>
      <c r="AHG84" s="407"/>
      <c r="AHH84" s="408"/>
      <c r="AHI84" s="409"/>
      <c r="AHJ84" s="410"/>
      <c r="AHK84" s="411"/>
      <c r="AHL84" s="412"/>
      <c r="AHM84" s="406"/>
      <c r="AHN84" s="407"/>
      <c r="AHO84" s="408"/>
      <c r="AHP84" s="409"/>
      <c r="AHQ84" s="410"/>
      <c r="AHR84" s="411"/>
      <c r="AHS84" s="412"/>
      <c r="AHT84" s="406"/>
      <c r="AHU84" s="407"/>
      <c r="AHV84" s="408"/>
      <c r="AHW84" s="409"/>
      <c r="AHX84" s="410"/>
      <c r="AHY84" s="411"/>
      <c r="AHZ84" s="412"/>
      <c r="AIA84" s="406"/>
      <c r="AIB84" s="407"/>
      <c r="AIC84" s="408"/>
      <c r="AID84" s="409"/>
      <c r="AIE84" s="410"/>
      <c r="AIF84" s="411"/>
      <c r="AIG84" s="412"/>
      <c r="AIH84" s="406"/>
      <c r="AII84" s="407"/>
      <c r="AIJ84" s="408"/>
      <c r="AIK84" s="409"/>
      <c r="AIL84" s="410"/>
      <c r="AIM84" s="411"/>
      <c r="AIN84" s="412"/>
      <c r="AIO84" s="406"/>
      <c r="AIP84" s="407"/>
      <c r="AIQ84" s="408"/>
      <c r="AIR84" s="409"/>
      <c r="AIS84" s="410"/>
      <c r="AIT84" s="411"/>
      <c r="AIU84" s="412"/>
      <c r="AIV84" s="406"/>
      <c r="AIW84" s="407"/>
      <c r="AIX84" s="408"/>
      <c r="AIY84" s="409"/>
      <c r="AIZ84" s="410"/>
      <c r="AJA84" s="411"/>
      <c r="AJB84" s="412"/>
      <c r="AJC84" s="406"/>
      <c r="AJD84" s="407"/>
      <c r="AJE84" s="408"/>
      <c r="AJF84" s="409"/>
      <c r="AJG84" s="410"/>
      <c r="AJH84" s="411"/>
      <c r="AJI84" s="412"/>
      <c r="AJJ84" s="406"/>
      <c r="AJK84" s="407"/>
      <c r="AJL84" s="408"/>
      <c r="AJM84" s="409"/>
      <c r="AJN84" s="410"/>
      <c r="AJO84" s="411"/>
      <c r="AJP84" s="412"/>
      <c r="AJQ84" s="406"/>
      <c r="AJR84" s="407"/>
      <c r="AJS84" s="408"/>
      <c r="AJT84" s="409"/>
      <c r="AJU84" s="410"/>
      <c r="AJV84" s="411"/>
      <c r="AJW84" s="412"/>
      <c r="AJX84" s="406"/>
      <c r="AJY84" s="407"/>
      <c r="AJZ84" s="408"/>
      <c r="AKA84" s="409"/>
      <c r="AKB84" s="410"/>
      <c r="AKC84" s="411"/>
      <c r="AKD84" s="412"/>
      <c r="AKE84" s="406"/>
      <c r="AKF84" s="407"/>
      <c r="AKG84" s="408"/>
      <c r="AKH84" s="409"/>
      <c r="AKI84" s="410"/>
      <c r="AKJ84" s="411"/>
      <c r="AKK84" s="412"/>
      <c r="AKL84" s="406"/>
      <c r="AKM84" s="407"/>
      <c r="AKN84" s="408"/>
      <c r="AKO84" s="409"/>
      <c r="AKP84" s="410"/>
      <c r="AKQ84" s="411"/>
      <c r="AKR84" s="412"/>
      <c r="AKS84" s="406"/>
      <c r="AKT84" s="407"/>
      <c r="AKU84" s="408"/>
      <c r="AKV84" s="409"/>
      <c r="AKW84" s="410"/>
      <c r="AKX84" s="411"/>
      <c r="AKY84" s="412"/>
      <c r="AKZ84" s="406"/>
      <c r="ALA84" s="407"/>
      <c r="ALB84" s="408"/>
      <c r="ALC84" s="409"/>
      <c r="ALD84" s="410"/>
      <c r="ALE84" s="411"/>
      <c r="ALF84" s="412"/>
      <c r="ALG84" s="406"/>
      <c r="ALH84" s="407"/>
      <c r="ALI84" s="408"/>
      <c r="ALJ84" s="409"/>
      <c r="ALK84" s="410"/>
      <c r="ALL84" s="411"/>
      <c r="ALM84" s="412"/>
      <c r="ALN84" s="406"/>
      <c r="ALO84" s="407"/>
      <c r="ALP84" s="408"/>
      <c r="ALQ84" s="409"/>
      <c r="ALR84" s="410"/>
      <c r="ALS84" s="411"/>
      <c r="ALT84" s="412"/>
      <c r="ALU84" s="406"/>
      <c r="ALV84" s="407"/>
      <c r="ALW84" s="408"/>
      <c r="ALX84" s="409"/>
      <c r="ALY84" s="410"/>
      <c r="ALZ84" s="411"/>
      <c r="AMA84" s="412"/>
      <c r="AMB84" s="406"/>
      <c r="AMC84" s="407"/>
      <c r="AMD84" s="408"/>
      <c r="AME84" s="409"/>
      <c r="AMF84" s="410"/>
      <c r="AMG84" s="411"/>
      <c r="AMH84" s="412"/>
      <c r="AMI84" s="406"/>
      <c r="AMJ84" s="407"/>
      <c r="AMK84" s="408"/>
      <c r="AML84" s="409"/>
      <c r="AMM84" s="410"/>
      <c r="AMN84" s="411"/>
      <c r="AMO84" s="412"/>
      <c r="AMP84" s="406"/>
      <c r="AMQ84" s="407"/>
      <c r="AMR84" s="408"/>
      <c r="AMS84" s="409"/>
      <c r="AMT84" s="410"/>
      <c r="AMU84" s="411"/>
      <c r="AMV84" s="412"/>
      <c r="AMW84" s="406"/>
      <c r="AMX84" s="407"/>
      <c r="AMY84" s="408"/>
      <c r="AMZ84" s="409"/>
      <c r="ANA84" s="410"/>
      <c r="ANB84" s="411"/>
      <c r="ANC84" s="412"/>
      <c r="AND84" s="406"/>
      <c r="ANE84" s="407"/>
      <c r="ANF84" s="408"/>
      <c r="ANG84" s="409"/>
      <c r="ANH84" s="410"/>
      <c r="ANI84" s="411"/>
      <c r="ANJ84" s="412"/>
      <c r="ANK84" s="406"/>
      <c r="ANL84" s="407"/>
      <c r="ANM84" s="408"/>
      <c r="ANN84" s="409"/>
      <c r="ANO84" s="410"/>
      <c r="ANP84" s="411"/>
      <c r="ANQ84" s="412"/>
      <c r="ANR84" s="406"/>
      <c r="ANS84" s="407"/>
      <c r="ANT84" s="408"/>
      <c r="ANU84" s="409"/>
      <c r="ANV84" s="410"/>
      <c r="ANW84" s="411"/>
      <c r="ANX84" s="412"/>
      <c r="ANY84" s="406"/>
      <c r="ANZ84" s="407"/>
      <c r="AOA84" s="408"/>
      <c r="AOB84" s="409"/>
      <c r="AOC84" s="410"/>
      <c r="AOD84" s="411"/>
      <c r="AOE84" s="412"/>
      <c r="AOF84" s="406"/>
      <c r="AOG84" s="407"/>
      <c r="AOH84" s="408"/>
      <c r="AOI84" s="409"/>
      <c r="AOJ84" s="410"/>
      <c r="AOK84" s="411"/>
      <c r="AOL84" s="412"/>
      <c r="AOM84" s="406"/>
      <c r="AON84" s="407"/>
      <c r="AOO84" s="408"/>
      <c r="AOP84" s="409"/>
      <c r="AOQ84" s="410"/>
      <c r="AOR84" s="411"/>
      <c r="AOS84" s="412"/>
      <c r="AOT84" s="406"/>
      <c r="AOU84" s="407"/>
      <c r="AOV84" s="408"/>
      <c r="AOW84" s="409"/>
      <c r="AOX84" s="410"/>
      <c r="AOY84" s="411"/>
      <c r="AOZ84" s="412"/>
      <c r="APA84" s="406"/>
      <c r="APB84" s="407"/>
      <c r="APC84" s="408"/>
      <c r="APD84" s="409"/>
      <c r="APE84" s="410"/>
      <c r="APF84" s="411"/>
      <c r="APG84" s="412"/>
      <c r="APH84" s="406"/>
      <c r="API84" s="407"/>
      <c r="APJ84" s="408"/>
      <c r="APK84" s="409"/>
      <c r="APL84" s="410"/>
      <c r="APM84" s="411"/>
      <c r="APN84" s="412"/>
      <c r="APO84" s="406"/>
      <c r="APP84" s="407"/>
      <c r="APQ84" s="408"/>
      <c r="APR84" s="409"/>
      <c r="APS84" s="410"/>
      <c r="APT84" s="411"/>
      <c r="APU84" s="412"/>
      <c r="APV84" s="406"/>
      <c r="APW84" s="407"/>
      <c r="APX84" s="408"/>
      <c r="APY84" s="409"/>
      <c r="APZ84" s="410"/>
      <c r="AQA84" s="411"/>
      <c r="AQB84" s="412"/>
      <c r="AQC84" s="406"/>
      <c r="AQD84" s="407"/>
      <c r="AQE84" s="408"/>
      <c r="AQF84" s="409"/>
      <c r="AQG84" s="410"/>
      <c r="AQH84" s="411"/>
      <c r="AQI84" s="412"/>
      <c r="AQJ84" s="406"/>
      <c r="AQK84" s="407"/>
      <c r="AQL84" s="408"/>
      <c r="AQM84" s="409"/>
      <c r="AQN84" s="410"/>
      <c r="AQO84" s="411"/>
      <c r="AQP84" s="412"/>
      <c r="AQQ84" s="406"/>
      <c r="AQR84" s="407"/>
      <c r="AQS84" s="408"/>
      <c r="AQT84" s="409"/>
      <c r="AQU84" s="410"/>
      <c r="AQV84" s="411"/>
      <c r="AQW84" s="412"/>
      <c r="AQX84" s="406"/>
      <c r="AQY84" s="407"/>
      <c r="AQZ84" s="408"/>
      <c r="ARA84" s="409"/>
      <c r="ARB84" s="410"/>
      <c r="ARC84" s="411"/>
      <c r="ARD84" s="412"/>
      <c r="ARE84" s="406"/>
      <c r="ARF84" s="407"/>
      <c r="ARG84" s="408"/>
      <c r="ARH84" s="409"/>
      <c r="ARI84" s="410"/>
      <c r="ARJ84" s="411"/>
      <c r="ARK84" s="412"/>
      <c r="ARL84" s="406"/>
      <c r="ARM84" s="407"/>
      <c r="ARN84" s="408"/>
      <c r="ARO84" s="409"/>
      <c r="ARP84" s="410"/>
      <c r="ARQ84" s="411"/>
      <c r="ARR84" s="412"/>
      <c r="ARS84" s="406"/>
      <c r="ART84" s="407"/>
      <c r="ARU84" s="408"/>
      <c r="ARV84" s="409"/>
      <c r="ARW84" s="410"/>
      <c r="ARX84" s="411"/>
      <c r="ARY84" s="412"/>
      <c r="ARZ84" s="406"/>
      <c r="ASA84" s="407"/>
      <c r="ASB84" s="408"/>
      <c r="ASC84" s="409"/>
      <c r="ASD84" s="410"/>
      <c r="ASE84" s="411"/>
      <c r="ASF84" s="412"/>
      <c r="ASG84" s="406"/>
      <c r="ASH84" s="407"/>
      <c r="ASI84" s="408"/>
      <c r="ASJ84" s="409"/>
      <c r="ASK84" s="410"/>
      <c r="ASL84" s="411"/>
      <c r="ASM84" s="412"/>
      <c r="ASN84" s="406"/>
      <c r="ASO84" s="407"/>
      <c r="ASP84" s="408"/>
      <c r="ASQ84" s="409"/>
      <c r="ASR84" s="410"/>
      <c r="ASS84" s="411"/>
      <c r="AST84" s="412"/>
      <c r="ASU84" s="406"/>
      <c r="ASV84" s="407"/>
      <c r="ASW84" s="408"/>
      <c r="ASX84" s="409"/>
      <c r="ASY84" s="410"/>
      <c r="ASZ84" s="411"/>
      <c r="ATA84" s="412"/>
      <c r="ATB84" s="406"/>
      <c r="ATC84" s="407"/>
      <c r="ATD84" s="408"/>
      <c r="ATE84" s="409"/>
      <c r="ATF84" s="410"/>
      <c r="ATG84" s="411"/>
      <c r="ATH84" s="412"/>
      <c r="ATI84" s="406"/>
      <c r="ATJ84" s="407"/>
      <c r="ATK84" s="408"/>
      <c r="ATL84" s="409"/>
      <c r="ATM84" s="410"/>
      <c r="ATN84" s="411"/>
      <c r="ATO84" s="412"/>
      <c r="ATP84" s="406"/>
      <c r="ATQ84" s="407"/>
      <c r="ATR84" s="408"/>
      <c r="ATS84" s="409"/>
      <c r="ATT84" s="410"/>
      <c r="ATU84" s="411"/>
      <c r="ATV84" s="412"/>
      <c r="ATW84" s="406"/>
      <c r="ATX84" s="407"/>
      <c r="ATY84" s="408"/>
      <c r="ATZ84" s="409"/>
      <c r="AUA84" s="410"/>
      <c r="AUB84" s="411"/>
      <c r="AUC84" s="412"/>
      <c r="AUD84" s="406"/>
      <c r="AUE84" s="407"/>
      <c r="AUF84" s="408"/>
      <c r="AUG84" s="409"/>
      <c r="AUH84" s="410"/>
      <c r="AUI84" s="411"/>
      <c r="AUJ84" s="412"/>
      <c r="AUK84" s="406"/>
      <c r="AUL84" s="407"/>
      <c r="AUM84" s="408"/>
      <c r="AUN84" s="409"/>
      <c r="AUO84" s="410"/>
      <c r="AUP84" s="411"/>
      <c r="AUQ84" s="412"/>
      <c r="AUR84" s="406"/>
      <c r="AUS84" s="407"/>
      <c r="AUT84" s="408"/>
      <c r="AUU84" s="409"/>
      <c r="AUV84" s="410"/>
      <c r="AUW84" s="411"/>
      <c r="AUX84" s="412"/>
      <c r="AUY84" s="406"/>
      <c r="AUZ84" s="407"/>
      <c r="AVA84" s="408"/>
      <c r="AVB84" s="409"/>
      <c r="AVC84" s="410"/>
      <c r="AVD84" s="411"/>
      <c r="AVE84" s="412"/>
      <c r="AVF84" s="406"/>
      <c r="AVG84" s="407"/>
      <c r="AVH84" s="408"/>
      <c r="AVI84" s="409"/>
      <c r="AVJ84" s="410"/>
      <c r="AVK84" s="411"/>
      <c r="AVL84" s="412"/>
      <c r="AVM84" s="406"/>
      <c r="AVN84" s="407"/>
      <c r="AVO84" s="408"/>
      <c r="AVP84" s="409"/>
      <c r="AVQ84" s="410"/>
      <c r="AVR84" s="411"/>
      <c r="AVS84" s="412"/>
      <c r="AVT84" s="406"/>
      <c r="AVU84" s="407"/>
      <c r="AVV84" s="408"/>
      <c r="AVW84" s="409"/>
      <c r="AVX84" s="410"/>
      <c r="AVY84" s="411"/>
      <c r="AVZ84" s="412"/>
      <c r="AWA84" s="406"/>
      <c r="AWB84" s="407"/>
      <c r="AWC84" s="408"/>
      <c r="AWD84" s="409"/>
      <c r="AWE84" s="410"/>
      <c r="AWF84" s="411"/>
      <c r="AWG84" s="412"/>
      <c r="AWH84" s="406"/>
      <c r="AWI84" s="407"/>
      <c r="AWJ84" s="408"/>
      <c r="AWK84" s="409"/>
      <c r="AWL84" s="410"/>
      <c r="AWM84" s="411"/>
      <c r="AWN84" s="412"/>
      <c r="AWO84" s="406"/>
      <c r="AWP84" s="407"/>
      <c r="AWQ84" s="408"/>
      <c r="AWR84" s="409"/>
      <c r="AWS84" s="410"/>
      <c r="AWT84" s="411"/>
      <c r="AWU84" s="412"/>
      <c r="AWV84" s="406"/>
      <c r="AWW84" s="407"/>
      <c r="AWX84" s="408"/>
      <c r="AWY84" s="409"/>
      <c r="AWZ84" s="410"/>
      <c r="AXA84" s="411"/>
      <c r="AXB84" s="412"/>
      <c r="AXC84" s="406"/>
      <c r="AXD84" s="407"/>
      <c r="AXE84" s="408"/>
      <c r="AXF84" s="409"/>
      <c r="AXG84" s="410"/>
      <c r="AXH84" s="411"/>
      <c r="AXI84" s="412"/>
      <c r="AXJ84" s="406"/>
      <c r="AXK84" s="407"/>
      <c r="AXL84" s="408"/>
      <c r="AXM84" s="409"/>
      <c r="AXN84" s="410"/>
      <c r="AXO84" s="411"/>
      <c r="AXP84" s="412"/>
      <c r="AXQ84" s="406"/>
      <c r="AXR84" s="407"/>
      <c r="AXS84" s="408"/>
      <c r="AXT84" s="409"/>
      <c r="AXU84" s="410"/>
      <c r="AXV84" s="411"/>
      <c r="AXW84" s="412"/>
      <c r="AXX84" s="406"/>
      <c r="AXY84" s="407"/>
      <c r="AXZ84" s="408"/>
      <c r="AYA84" s="409"/>
      <c r="AYB84" s="410"/>
      <c r="AYC84" s="411"/>
      <c r="AYD84" s="412"/>
      <c r="AYE84" s="406"/>
      <c r="AYF84" s="407"/>
      <c r="AYG84" s="408"/>
      <c r="AYH84" s="409"/>
      <c r="AYI84" s="410"/>
      <c r="AYJ84" s="411"/>
      <c r="AYK84" s="412"/>
      <c r="AYL84" s="406"/>
      <c r="AYM84" s="407"/>
      <c r="AYN84" s="408"/>
      <c r="AYO84" s="409"/>
      <c r="AYP84" s="410"/>
      <c r="AYQ84" s="411"/>
      <c r="AYR84" s="412"/>
      <c r="AYS84" s="406"/>
      <c r="AYT84" s="407"/>
      <c r="AYU84" s="408"/>
      <c r="AYV84" s="409"/>
      <c r="AYW84" s="410"/>
      <c r="AYX84" s="411"/>
      <c r="AYY84" s="412"/>
      <c r="AYZ84" s="406"/>
      <c r="AZA84" s="407"/>
      <c r="AZB84" s="408"/>
      <c r="AZC84" s="409"/>
      <c r="AZD84" s="410"/>
      <c r="AZE84" s="411"/>
      <c r="AZF84" s="412"/>
      <c r="AZG84" s="406"/>
      <c r="AZH84" s="407"/>
      <c r="AZI84" s="408"/>
      <c r="AZJ84" s="409"/>
      <c r="AZK84" s="410"/>
      <c r="AZL84" s="411"/>
      <c r="AZM84" s="412"/>
      <c r="AZN84" s="406"/>
      <c r="AZO84" s="407"/>
      <c r="AZP84" s="408"/>
      <c r="AZQ84" s="409"/>
      <c r="AZR84" s="410"/>
      <c r="AZS84" s="411"/>
      <c r="AZT84" s="412"/>
      <c r="AZU84" s="406"/>
      <c r="AZV84" s="407"/>
      <c r="AZW84" s="408"/>
      <c r="AZX84" s="409"/>
      <c r="AZY84" s="410"/>
      <c r="AZZ84" s="411"/>
      <c r="BAA84" s="412"/>
      <c r="BAB84" s="406"/>
      <c r="BAC84" s="407"/>
      <c r="BAD84" s="408"/>
      <c r="BAE84" s="409"/>
      <c r="BAF84" s="410"/>
      <c r="BAG84" s="411"/>
      <c r="BAH84" s="412"/>
      <c r="BAI84" s="406"/>
      <c r="BAJ84" s="407"/>
      <c r="BAK84" s="408"/>
      <c r="BAL84" s="409"/>
      <c r="BAM84" s="410"/>
      <c r="BAN84" s="411"/>
      <c r="BAO84" s="412"/>
      <c r="BAP84" s="406"/>
      <c r="BAQ84" s="407"/>
      <c r="BAR84" s="408"/>
      <c r="BAS84" s="409"/>
      <c r="BAT84" s="410"/>
      <c r="BAU84" s="411"/>
      <c r="BAV84" s="412"/>
      <c r="BAW84" s="406"/>
      <c r="BAX84" s="407"/>
      <c r="BAY84" s="408"/>
      <c r="BAZ84" s="409"/>
      <c r="BBA84" s="410"/>
      <c r="BBB84" s="411"/>
      <c r="BBC84" s="412"/>
      <c r="BBD84" s="406"/>
      <c r="BBE84" s="407"/>
      <c r="BBF84" s="408"/>
      <c r="BBG84" s="409"/>
      <c r="BBH84" s="410"/>
      <c r="BBI84" s="411"/>
      <c r="BBJ84" s="412"/>
      <c r="BBK84" s="406"/>
      <c r="BBL84" s="407"/>
      <c r="BBM84" s="408"/>
      <c r="BBN84" s="409"/>
      <c r="BBO84" s="410"/>
      <c r="BBP84" s="411"/>
      <c r="BBQ84" s="412"/>
      <c r="BBR84" s="406"/>
      <c r="BBS84" s="407"/>
      <c r="BBT84" s="408"/>
      <c r="BBU84" s="409"/>
      <c r="BBV84" s="410"/>
      <c r="BBW84" s="411"/>
      <c r="BBX84" s="412"/>
      <c r="BBY84" s="406"/>
      <c r="BBZ84" s="407"/>
      <c r="BCA84" s="408"/>
      <c r="BCB84" s="409"/>
      <c r="BCC84" s="410"/>
      <c r="BCD84" s="411"/>
      <c r="BCE84" s="412"/>
      <c r="BCF84" s="406"/>
      <c r="BCG84" s="407"/>
      <c r="BCH84" s="408"/>
      <c r="BCI84" s="409"/>
      <c r="BCJ84" s="410"/>
      <c r="BCK84" s="411"/>
      <c r="BCL84" s="412"/>
      <c r="BCM84" s="406"/>
      <c r="BCN84" s="407"/>
      <c r="BCO84" s="408"/>
      <c r="BCP84" s="409"/>
      <c r="BCQ84" s="410"/>
      <c r="BCR84" s="411"/>
      <c r="BCS84" s="412"/>
      <c r="BCT84" s="406"/>
      <c r="BCU84" s="407"/>
      <c r="BCV84" s="408"/>
      <c r="BCW84" s="409"/>
      <c r="BCX84" s="410"/>
      <c r="BCY84" s="411"/>
      <c r="BCZ84" s="412"/>
      <c r="BDA84" s="406"/>
      <c r="BDB84" s="407"/>
      <c r="BDC84" s="408"/>
      <c r="BDD84" s="409"/>
      <c r="BDE84" s="410"/>
      <c r="BDF84" s="411"/>
      <c r="BDG84" s="412"/>
      <c r="BDH84" s="406"/>
      <c r="BDI84" s="407"/>
      <c r="BDJ84" s="408"/>
      <c r="BDK84" s="409"/>
      <c r="BDL84" s="410"/>
      <c r="BDM84" s="411"/>
      <c r="BDN84" s="412"/>
      <c r="BDO84" s="406"/>
      <c r="BDP84" s="407"/>
      <c r="BDQ84" s="408"/>
      <c r="BDR84" s="409"/>
      <c r="BDS84" s="410"/>
      <c r="BDT84" s="411"/>
      <c r="BDU84" s="412"/>
      <c r="BDV84" s="406"/>
      <c r="BDW84" s="407"/>
      <c r="BDX84" s="408"/>
      <c r="BDY84" s="409"/>
      <c r="BDZ84" s="410"/>
      <c r="BEA84" s="411"/>
      <c r="BEB84" s="412"/>
      <c r="BEC84" s="406"/>
      <c r="BED84" s="407"/>
      <c r="BEE84" s="408"/>
      <c r="BEF84" s="409"/>
      <c r="BEG84" s="410"/>
      <c r="BEH84" s="411"/>
      <c r="BEI84" s="412"/>
      <c r="BEJ84" s="406"/>
      <c r="BEK84" s="407"/>
      <c r="BEL84" s="408"/>
      <c r="BEM84" s="409"/>
      <c r="BEN84" s="410"/>
      <c r="BEO84" s="411"/>
      <c r="BEP84" s="412"/>
      <c r="BEQ84" s="406"/>
      <c r="BER84" s="407"/>
      <c r="BES84" s="408"/>
      <c r="BET84" s="409"/>
      <c r="BEU84" s="410"/>
      <c r="BEV84" s="411"/>
      <c r="BEW84" s="412"/>
      <c r="BEX84" s="406"/>
      <c r="BEY84" s="407"/>
      <c r="BEZ84" s="408"/>
      <c r="BFA84" s="409"/>
      <c r="BFB84" s="410"/>
      <c r="BFC84" s="411"/>
      <c r="BFD84" s="412"/>
      <c r="BFE84" s="406"/>
      <c r="BFF84" s="407"/>
      <c r="BFG84" s="408"/>
      <c r="BFH84" s="409"/>
      <c r="BFI84" s="410"/>
      <c r="BFJ84" s="411"/>
      <c r="BFK84" s="412"/>
      <c r="BFL84" s="406"/>
      <c r="BFM84" s="407"/>
      <c r="BFN84" s="408"/>
      <c r="BFO84" s="409"/>
      <c r="BFP84" s="410"/>
      <c r="BFQ84" s="411"/>
      <c r="BFR84" s="412"/>
      <c r="BFS84" s="406"/>
      <c r="BFT84" s="407"/>
      <c r="BFU84" s="408"/>
      <c r="BFV84" s="409"/>
      <c r="BFW84" s="410"/>
      <c r="BFX84" s="411"/>
      <c r="BFY84" s="412"/>
      <c r="BFZ84" s="406"/>
      <c r="BGA84" s="407"/>
      <c r="BGB84" s="408"/>
      <c r="BGC84" s="409"/>
      <c r="BGD84" s="410"/>
      <c r="BGE84" s="411"/>
      <c r="BGF84" s="412"/>
      <c r="BGG84" s="406"/>
      <c r="BGH84" s="407"/>
      <c r="BGI84" s="408"/>
      <c r="BGJ84" s="409"/>
      <c r="BGK84" s="410"/>
      <c r="BGL84" s="411"/>
      <c r="BGM84" s="412"/>
      <c r="BGN84" s="406"/>
      <c r="BGO84" s="407"/>
      <c r="BGP84" s="408"/>
      <c r="BGQ84" s="409"/>
      <c r="BGR84" s="410"/>
      <c r="BGS84" s="411"/>
      <c r="BGT84" s="412"/>
      <c r="BGU84" s="406"/>
      <c r="BGV84" s="407"/>
      <c r="BGW84" s="408"/>
      <c r="BGX84" s="409"/>
      <c r="BGY84" s="410"/>
      <c r="BGZ84" s="411"/>
      <c r="BHA84" s="412"/>
      <c r="BHB84" s="406"/>
      <c r="BHC84" s="407"/>
      <c r="BHD84" s="408"/>
      <c r="BHE84" s="409"/>
      <c r="BHF84" s="410"/>
      <c r="BHG84" s="411"/>
      <c r="BHH84" s="412"/>
      <c r="BHI84" s="406"/>
      <c r="BHJ84" s="407"/>
      <c r="BHK84" s="408"/>
      <c r="BHL84" s="409"/>
      <c r="BHM84" s="410"/>
      <c r="BHN84" s="411"/>
      <c r="BHO84" s="412"/>
      <c r="BHP84" s="406"/>
      <c r="BHQ84" s="407"/>
      <c r="BHR84" s="408"/>
      <c r="BHS84" s="409"/>
      <c r="BHT84" s="410"/>
      <c r="BHU84" s="411"/>
      <c r="BHV84" s="412"/>
      <c r="BHW84" s="406"/>
      <c r="BHX84" s="407"/>
      <c r="BHY84" s="408"/>
      <c r="BHZ84" s="409"/>
      <c r="BIA84" s="410"/>
      <c r="BIB84" s="411"/>
      <c r="BIC84" s="412"/>
      <c r="BID84" s="406"/>
      <c r="BIE84" s="407"/>
      <c r="BIF84" s="408"/>
      <c r="BIG84" s="409"/>
      <c r="BIH84" s="410"/>
      <c r="BII84" s="411"/>
      <c r="BIJ84" s="412"/>
      <c r="BIK84" s="406"/>
      <c r="BIL84" s="407"/>
      <c r="BIM84" s="408"/>
      <c r="BIN84" s="409"/>
      <c r="BIO84" s="410"/>
      <c r="BIP84" s="411"/>
      <c r="BIQ84" s="412"/>
      <c r="BIR84" s="406"/>
      <c r="BIS84" s="407"/>
      <c r="BIT84" s="408"/>
      <c r="BIU84" s="409"/>
      <c r="BIV84" s="410"/>
      <c r="BIW84" s="411"/>
      <c r="BIX84" s="412"/>
      <c r="BIY84" s="406"/>
      <c r="BIZ84" s="407"/>
      <c r="BJA84" s="408"/>
      <c r="BJB84" s="409"/>
      <c r="BJC84" s="410"/>
      <c r="BJD84" s="411"/>
      <c r="BJE84" s="412"/>
      <c r="BJF84" s="406"/>
      <c r="BJG84" s="407"/>
      <c r="BJH84" s="408"/>
      <c r="BJI84" s="409"/>
      <c r="BJJ84" s="410"/>
      <c r="BJK84" s="411"/>
      <c r="BJL84" s="412"/>
      <c r="BJM84" s="406"/>
      <c r="BJN84" s="407"/>
      <c r="BJO84" s="408"/>
      <c r="BJP84" s="409"/>
      <c r="BJQ84" s="410"/>
      <c r="BJR84" s="411"/>
      <c r="BJS84" s="412"/>
      <c r="BJT84" s="406"/>
      <c r="BJU84" s="407"/>
      <c r="BJV84" s="408"/>
      <c r="BJW84" s="409"/>
      <c r="BJX84" s="410"/>
      <c r="BJY84" s="411"/>
      <c r="BJZ84" s="412"/>
      <c r="BKA84" s="406"/>
      <c r="BKB84" s="407"/>
      <c r="BKC84" s="408"/>
      <c r="BKD84" s="409"/>
      <c r="BKE84" s="410"/>
      <c r="BKF84" s="411"/>
      <c r="BKG84" s="412"/>
      <c r="BKH84" s="406"/>
      <c r="BKI84" s="407"/>
      <c r="BKJ84" s="408"/>
      <c r="BKK84" s="409"/>
      <c r="BKL84" s="410"/>
      <c r="BKM84" s="411"/>
      <c r="BKN84" s="412"/>
      <c r="BKO84" s="406"/>
      <c r="BKP84" s="407"/>
      <c r="BKQ84" s="408"/>
      <c r="BKR84" s="409"/>
      <c r="BKS84" s="410"/>
      <c r="BKT84" s="411"/>
      <c r="BKU84" s="412"/>
      <c r="BKV84" s="406"/>
      <c r="BKW84" s="407"/>
      <c r="BKX84" s="408"/>
      <c r="BKY84" s="409"/>
      <c r="BKZ84" s="410"/>
      <c r="BLA84" s="411"/>
      <c r="BLB84" s="412"/>
      <c r="BLC84" s="406"/>
      <c r="BLD84" s="407"/>
      <c r="BLE84" s="408"/>
      <c r="BLF84" s="409"/>
      <c r="BLG84" s="410"/>
      <c r="BLH84" s="411"/>
      <c r="BLI84" s="412"/>
      <c r="BLJ84" s="406"/>
      <c r="BLK84" s="407"/>
      <c r="BLL84" s="408"/>
      <c r="BLM84" s="409"/>
      <c r="BLN84" s="410"/>
      <c r="BLO84" s="411"/>
      <c r="BLP84" s="412"/>
      <c r="BLQ84" s="406"/>
      <c r="BLR84" s="407"/>
      <c r="BLS84" s="408"/>
      <c r="BLT84" s="409"/>
      <c r="BLU84" s="410"/>
      <c r="BLV84" s="411"/>
      <c r="BLW84" s="412"/>
      <c r="BLX84" s="406"/>
      <c r="BLY84" s="407"/>
      <c r="BLZ84" s="408"/>
      <c r="BMA84" s="409"/>
      <c r="BMB84" s="410"/>
      <c r="BMC84" s="411"/>
      <c r="BMD84" s="412"/>
      <c r="BME84" s="406"/>
      <c r="BMF84" s="407"/>
      <c r="BMG84" s="408"/>
      <c r="BMH84" s="409"/>
      <c r="BMI84" s="410"/>
      <c r="BMJ84" s="411"/>
      <c r="BMK84" s="412"/>
      <c r="BML84" s="406"/>
      <c r="BMM84" s="407"/>
      <c r="BMN84" s="408"/>
      <c r="BMO84" s="409"/>
      <c r="BMP84" s="410"/>
      <c r="BMQ84" s="411"/>
      <c r="BMR84" s="412"/>
      <c r="BMS84" s="406"/>
      <c r="BMT84" s="407"/>
      <c r="BMU84" s="408"/>
      <c r="BMV84" s="409"/>
      <c r="BMW84" s="410"/>
      <c r="BMX84" s="411"/>
      <c r="BMY84" s="412"/>
      <c r="BMZ84" s="406"/>
      <c r="BNA84" s="407"/>
      <c r="BNB84" s="408"/>
      <c r="BNC84" s="409"/>
      <c r="BND84" s="410"/>
      <c r="BNE84" s="411"/>
      <c r="BNF84" s="412"/>
      <c r="BNG84" s="406"/>
      <c r="BNH84" s="407"/>
      <c r="BNI84" s="408"/>
      <c r="BNJ84" s="409"/>
      <c r="BNK84" s="410"/>
      <c r="BNL84" s="411"/>
      <c r="BNM84" s="412"/>
      <c r="BNN84" s="406"/>
      <c r="BNO84" s="407"/>
      <c r="BNP84" s="408"/>
      <c r="BNQ84" s="409"/>
      <c r="BNR84" s="410"/>
      <c r="BNS84" s="411"/>
      <c r="BNT84" s="412"/>
      <c r="BNU84" s="406"/>
      <c r="BNV84" s="407"/>
      <c r="BNW84" s="408"/>
      <c r="BNX84" s="409"/>
      <c r="BNY84" s="410"/>
      <c r="BNZ84" s="411"/>
      <c r="BOA84" s="412"/>
      <c r="BOB84" s="406"/>
      <c r="BOC84" s="407"/>
      <c r="BOD84" s="408"/>
      <c r="BOE84" s="409"/>
      <c r="BOF84" s="410"/>
      <c r="BOG84" s="411"/>
      <c r="BOH84" s="412"/>
      <c r="BOI84" s="406"/>
      <c r="BOJ84" s="407"/>
      <c r="BOK84" s="408"/>
      <c r="BOL84" s="409"/>
      <c r="BOM84" s="410"/>
      <c r="BON84" s="411"/>
      <c r="BOO84" s="412"/>
      <c r="BOP84" s="406"/>
      <c r="BOQ84" s="407"/>
      <c r="BOR84" s="408"/>
      <c r="BOS84" s="409"/>
      <c r="BOT84" s="410"/>
      <c r="BOU84" s="411"/>
      <c r="BOV84" s="412"/>
      <c r="BOW84" s="406"/>
      <c r="BOX84" s="407"/>
      <c r="BOY84" s="408"/>
      <c r="BOZ84" s="409"/>
      <c r="BPA84" s="410"/>
      <c r="BPB84" s="411"/>
      <c r="BPC84" s="412"/>
      <c r="BPD84" s="406"/>
      <c r="BPE84" s="407"/>
      <c r="BPF84" s="408"/>
      <c r="BPG84" s="409"/>
      <c r="BPH84" s="410"/>
      <c r="BPI84" s="411"/>
      <c r="BPJ84" s="412"/>
      <c r="BPK84" s="406"/>
      <c r="BPL84" s="407"/>
      <c r="BPM84" s="408"/>
      <c r="BPN84" s="409"/>
      <c r="BPO84" s="410"/>
      <c r="BPP84" s="411"/>
      <c r="BPQ84" s="412"/>
      <c r="BPR84" s="406"/>
      <c r="BPS84" s="407"/>
      <c r="BPT84" s="408"/>
      <c r="BPU84" s="409"/>
      <c r="BPV84" s="410"/>
      <c r="BPW84" s="411"/>
      <c r="BPX84" s="412"/>
      <c r="BPY84" s="406"/>
      <c r="BPZ84" s="407"/>
      <c r="BQA84" s="408"/>
      <c r="BQB84" s="409"/>
      <c r="BQC84" s="410"/>
      <c r="BQD84" s="411"/>
      <c r="BQE84" s="412"/>
      <c r="BQF84" s="406"/>
      <c r="BQG84" s="407"/>
      <c r="BQH84" s="408"/>
      <c r="BQI84" s="409"/>
      <c r="BQJ84" s="410"/>
      <c r="BQK84" s="411"/>
      <c r="BQL84" s="412"/>
      <c r="BQM84" s="406"/>
      <c r="BQN84" s="407"/>
      <c r="BQO84" s="408"/>
      <c r="BQP84" s="409"/>
      <c r="BQQ84" s="410"/>
      <c r="BQR84" s="411"/>
      <c r="BQS84" s="412"/>
      <c r="BQT84" s="406"/>
      <c r="BQU84" s="407"/>
      <c r="BQV84" s="408"/>
      <c r="BQW84" s="409"/>
      <c r="BQX84" s="410"/>
      <c r="BQY84" s="411"/>
      <c r="BQZ84" s="412"/>
      <c r="BRA84" s="406"/>
      <c r="BRB84" s="407"/>
      <c r="BRC84" s="408"/>
      <c r="BRD84" s="409"/>
      <c r="BRE84" s="410"/>
      <c r="BRF84" s="411"/>
      <c r="BRG84" s="412"/>
      <c r="BRH84" s="406"/>
      <c r="BRI84" s="407"/>
      <c r="BRJ84" s="408"/>
      <c r="BRK84" s="409"/>
      <c r="BRL84" s="410"/>
      <c r="BRM84" s="411"/>
      <c r="BRN84" s="412"/>
      <c r="BRO84" s="406"/>
      <c r="BRP84" s="407"/>
      <c r="BRQ84" s="408"/>
      <c r="BRR84" s="409"/>
      <c r="BRS84" s="410"/>
      <c r="BRT84" s="411"/>
      <c r="BRU84" s="412"/>
      <c r="BRV84" s="406"/>
      <c r="BRW84" s="407"/>
      <c r="BRX84" s="408"/>
      <c r="BRY84" s="409"/>
      <c r="BRZ84" s="410"/>
      <c r="BSA84" s="411"/>
      <c r="BSB84" s="412"/>
      <c r="BSC84" s="406"/>
      <c r="BSD84" s="407"/>
      <c r="BSE84" s="408"/>
      <c r="BSF84" s="409"/>
      <c r="BSG84" s="410"/>
      <c r="BSH84" s="411"/>
      <c r="BSI84" s="412"/>
      <c r="BSJ84" s="406"/>
      <c r="BSK84" s="407"/>
      <c r="BSL84" s="408"/>
      <c r="BSM84" s="409"/>
      <c r="BSN84" s="410"/>
      <c r="BSO84" s="411"/>
      <c r="BSP84" s="412"/>
      <c r="BSQ84" s="406"/>
      <c r="BSR84" s="407"/>
      <c r="BSS84" s="408"/>
      <c r="BST84" s="409"/>
      <c r="BSU84" s="410"/>
      <c r="BSV84" s="411"/>
      <c r="BSW84" s="412"/>
      <c r="BSX84" s="406"/>
      <c r="BSY84" s="407"/>
      <c r="BSZ84" s="408"/>
      <c r="BTA84" s="409"/>
      <c r="BTB84" s="410"/>
      <c r="BTC84" s="411"/>
      <c r="BTD84" s="412"/>
      <c r="BTE84" s="406"/>
      <c r="BTF84" s="407"/>
      <c r="BTG84" s="408"/>
      <c r="BTH84" s="409"/>
      <c r="BTI84" s="410"/>
      <c r="BTJ84" s="411"/>
      <c r="BTK84" s="412"/>
      <c r="BTL84" s="406"/>
      <c r="BTM84" s="407"/>
      <c r="BTN84" s="408"/>
      <c r="BTO84" s="409"/>
      <c r="BTP84" s="410"/>
      <c r="BTQ84" s="411"/>
      <c r="BTR84" s="412"/>
      <c r="BTS84" s="406"/>
      <c r="BTT84" s="407"/>
      <c r="BTU84" s="408"/>
      <c r="BTV84" s="409"/>
      <c r="BTW84" s="410"/>
      <c r="BTX84" s="411"/>
      <c r="BTY84" s="412"/>
      <c r="BTZ84" s="406"/>
      <c r="BUA84" s="407"/>
      <c r="BUB84" s="408"/>
      <c r="BUC84" s="409"/>
      <c r="BUD84" s="410"/>
      <c r="BUE84" s="411"/>
      <c r="BUF84" s="412"/>
      <c r="BUG84" s="406"/>
      <c r="BUH84" s="407"/>
      <c r="BUI84" s="408"/>
      <c r="BUJ84" s="409"/>
      <c r="BUK84" s="410"/>
      <c r="BUL84" s="411"/>
      <c r="BUM84" s="412"/>
      <c r="BUN84" s="406"/>
      <c r="BUO84" s="407"/>
      <c r="BUP84" s="408"/>
      <c r="BUQ84" s="409"/>
      <c r="BUR84" s="410"/>
      <c r="BUS84" s="411"/>
      <c r="BUT84" s="412"/>
      <c r="BUU84" s="406"/>
      <c r="BUV84" s="407"/>
      <c r="BUW84" s="408"/>
      <c r="BUX84" s="409"/>
      <c r="BUY84" s="410"/>
      <c r="BUZ84" s="411"/>
      <c r="BVA84" s="412"/>
      <c r="BVB84" s="406"/>
      <c r="BVC84" s="407"/>
      <c r="BVD84" s="408"/>
      <c r="BVE84" s="409"/>
      <c r="BVF84" s="410"/>
      <c r="BVG84" s="411"/>
      <c r="BVH84" s="412"/>
      <c r="BVI84" s="406"/>
      <c r="BVJ84" s="407"/>
      <c r="BVK84" s="408"/>
      <c r="BVL84" s="409"/>
      <c r="BVM84" s="410"/>
      <c r="BVN84" s="411"/>
      <c r="BVO84" s="412"/>
      <c r="BVP84" s="406"/>
      <c r="BVQ84" s="407"/>
      <c r="BVR84" s="408"/>
      <c r="BVS84" s="409"/>
      <c r="BVT84" s="410"/>
      <c r="BVU84" s="411"/>
      <c r="BVV84" s="412"/>
      <c r="BVW84" s="406"/>
      <c r="BVX84" s="407"/>
      <c r="BVY84" s="408"/>
      <c r="BVZ84" s="409"/>
      <c r="BWA84" s="410"/>
      <c r="BWB84" s="411"/>
      <c r="BWC84" s="412"/>
      <c r="BWD84" s="406"/>
      <c r="BWE84" s="407"/>
      <c r="BWF84" s="408"/>
      <c r="BWG84" s="409"/>
      <c r="BWH84" s="410"/>
      <c r="BWI84" s="411"/>
      <c r="BWJ84" s="412"/>
      <c r="BWK84" s="406"/>
      <c r="BWL84" s="407"/>
      <c r="BWM84" s="408"/>
      <c r="BWN84" s="409"/>
      <c r="BWO84" s="410"/>
      <c r="BWP84" s="411"/>
      <c r="BWQ84" s="412"/>
      <c r="BWR84" s="406"/>
      <c r="BWS84" s="407"/>
      <c r="BWT84" s="408"/>
      <c r="BWU84" s="409"/>
      <c r="BWV84" s="410"/>
      <c r="BWW84" s="411"/>
      <c r="BWX84" s="412"/>
      <c r="BWY84" s="406"/>
      <c r="BWZ84" s="407"/>
      <c r="BXA84" s="408"/>
      <c r="BXB84" s="409"/>
      <c r="BXC84" s="410"/>
      <c r="BXD84" s="411"/>
      <c r="BXE84" s="412"/>
      <c r="BXF84" s="406"/>
      <c r="BXG84" s="407"/>
      <c r="BXH84" s="408"/>
      <c r="BXI84" s="409"/>
      <c r="BXJ84" s="410"/>
      <c r="BXK84" s="411"/>
      <c r="BXL84" s="412"/>
      <c r="BXM84" s="406"/>
      <c r="BXN84" s="407"/>
      <c r="BXO84" s="408"/>
      <c r="BXP84" s="409"/>
      <c r="BXQ84" s="410"/>
      <c r="BXR84" s="411"/>
      <c r="BXS84" s="412"/>
      <c r="BXT84" s="406"/>
      <c r="BXU84" s="407"/>
      <c r="BXV84" s="408"/>
      <c r="BXW84" s="409"/>
      <c r="BXX84" s="410"/>
      <c r="BXY84" s="411"/>
      <c r="BXZ84" s="412"/>
      <c r="BYA84" s="406"/>
      <c r="BYB84" s="407"/>
      <c r="BYC84" s="408"/>
      <c r="BYD84" s="409"/>
      <c r="BYE84" s="410"/>
      <c r="BYF84" s="411"/>
      <c r="BYG84" s="412"/>
      <c r="BYH84" s="406"/>
      <c r="BYI84" s="407"/>
      <c r="BYJ84" s="408"/>
      <c r="BYK84" s="409"/>
      <c r="BYL84" s="410"/>
      <c r="BYM84" s="411"/>
      <c r="BYN84" s="412"/>
      <c r="BYO84" s="406"/>
      <c r="BYP84" s="407"/>
      <c r="BYQ84" s="408"/>
      <c r="BYR84" s="409"/>
      <c r="BYS84" s="410"/>
      <c r="BYT84" s="411"/>
      <c r="BYU84" s="412"/>
      <c r="BYV84" s="406"/>
      <c r="BYW84" s="407"/>
      <c r="BYX84" s="408"/>
      <c r="BYY84" s="409"/>
      <c r="BYZ84" s="410"/>
      <c r="BZA84" s="411"/>
      <c r="BZB84" s="412"/>
      <c r="BZC84" s="406"/>
      <c r="BZD84" s="407"/>
      <c r="BZE84" s="408"/>
      <c r="BZF84" s="409"/>
      <c r="BZG84" s="410"/>
      <c r="BZH84" s="411"/>
      <c r="BZI84" s="412"/>
      <c r="BZJ84" s="406"/>
      <c r="BZK84" s="407"/>
      <c r="BZL84" s="408"/>
      <c r="BZM84" s="409"/>
      <c r="BZN84" s="410"/>
      <c r="BZO84" s="411"/>
      <c r="BZP84" s="412"/>
      <c r="BZQ84" s="406"/>
      <c r="BZR84" s="407"/>
      <c r="BZS84" s="408"/>
      <c r="BZT84" s="409"/>
      <c r="BZU84" s="410"/>
      <c r="BZV84" s="411"/>
      <c r="BZW84" s="412"/>
      <c r="BZX84" s="406"/>
      <c r="BZY84" s="407"/>
      <c r="BZZ84" s="408"/>
      <c r="CAA84" s="409"/>
      <c r="CAB84" s="410"/>
      <c r="CAC84" s="411"/>
      <c r="CAD84" s="412"/>
      <c r="CAE84" s="406"/>
      <c r="CAF84" s="407"/>
      <c r="CAG84" s="408"/>
      <c r="CAH84" s="409"/>
      <c r="CAI84" s="410"/>
      <c r="CAJ84" s="411"/>
      <c r="CAK84" s="412"/>
      <c r="CAL84" s="406"/>
      <c r="CAM84" s="407"/>
      <c r="CAN84" s="408"/>
      <c r="CAO84" s="409"/>
      <c r="CAP84" s="410"/>
      <c r="CAQ84" s="411"/>
      <c r="CAR84" s="412"/>
      <c r="CAS84" s="406"/>
      <c r="CAT84" s="407"/>
      <c r="CAU84" s="408"/>
      <c r="CAV84" s="409"/>
      <c r="CAW84" s="410"/>
      <c r="CAX84" s="411"/>
      <c r="CAY84" s="412"/>
      <c r="CAZ84" s="406"/>
      <c r="CBA84" s="407"/>
      <c r="CBB84" s="408"/>
      <c r="CBC84" s="409"/>
      <c r="CBD84" s="410"/>
      <c r="CBE84" s="411"/>
      <c r="CBF84" s="412"/>
      <c r="CBG84" s="406"/>
      <c r="CBH84" s="407"/>
      <c r="CBI84" s="408"/>
      <c r="CBJ84" s="409"/>
      <c r="CBK84" s="410"/>
      <c r="CBL84" s="411"/>
      <c r="CBM84" s="412"/>
      <c r="CBN84" s="406"/>
      <c r="CBO84" s="407"/>
      <c r="CBP84" s="408"/>
      <c r="CBQ84" s="409"/>
      <c r="CBR84" s="410"/>
      <c r="CBS84" s="411"/>
      <c r="CBT84" s="412"/>
      <c r="CBU84" s="406"/>
      <c r="CBV84" s="407"/>
      <c r="CBW84" s="408"/>
      <c r="CBX84" s="409"/>
      <c r="CBY84" s="410"/>
      <c r="CBZ84" s="411"/>
      <c r="CCA84" s="412"/>
      <c r="CCB84" s="406"/>
      <c r="CCC84" s="407"/>
      <c r="CCD84" s="408"/>
      <c r="CCE84" s="409"/>
      <c r="CCF84" s="410"/>
      <c r="CCG84" s="411"/>
      <c r="CCH84" s="412"/>
      <c r="CCI84" s="406"/>
      <c r="CCJ84" s="407"/>
      <c r="CCK84" s="408"/>
      <c r="CCL84" s="409"/>
      <c r="CCM84" s="410"/>
      <c r="CCN84" s="411"/>
      <c r="CCO84" s="412"/>
      <c r="CCP84" s="406"/>
      <c r="CCQ84" s="407"/>
      <c r="CCR84" s="408"/>
      <c r="CCS84" s="409"/>
      <c r="CCT84" s="410"/>
      <c r="CCU84" s="411"/>
      <c r="CCV84" s="412"/>
      <c r="CCW84" s="406"/>
      <c r="CCX84" s="407"/>
      <c r="CCY84" s="408"/>
      <c r="CCZ84" s="409"/>
      <c r="CDA84" s="410"/>
      <c r="CDB84" s="411"/>
      <c r="CDC84" s="412"/>
      <c r="CDD84" s="406"/>
      <c r="CDE84" s="407"/>
      <c r="CDF84" s="408"/>
      <c r="CDG84" s="409"/>
      <c r="CDH84" s="410"/>
      <c r="CDI84" s="411"/>
      <c r="CDJ84" s="412"/>
      <c r="CDK84" s="406"/>
      <c r="CDL84" s="407"/>
      <c r="CDM84" s="408"/>
      <c r="CDN84" s="409"/>
      <c r="CDO84" s="410"/>
      <c r="CDP84" s="411"/>
      <c r="CDQ84" s="412"/>
      <c r="CDR84" s="406"/>
      <c r="CDS84" s="407"/>
      <c r="CDT84" s="408"/>
      <c r="CDU84" s="409"/>
      <c r="CDV84" s="410"/>
      <c r="CDW84" s="411"/>
      <c r="CDX84" s="412"/>
      <c r="CDY84" s="406"/>
      <c r="CDZ84" s="407"/>
      <c r="CEA84" s="408"/>
      <c r="CEB84" s="409"/>
      <c r="CEC84" s="410"/>
      <c r="CED84" s="411"/>
      <c r="CEE84" s="412"/>
      <c r="CEF84" s="406"/>
      <c r="CEG84" s="407"/>
      <c r="CEH84" s="408"/>
      <c r="CEI84" s="409"/>
      <c r="CEJ84" s="410"/>
      <c r="CEK84" s="411"/>
      <c r="CEL84" s="412"/>
      <c r="CEM84" s="406"/>
      <c r="CEN84" s="407"/>
      <c r="CEO84" s="408"/>
      <c r="CEP84" s="409"/>
      <c r="CEQ84" s="410"/>
      <c r="CER84" s="411"/>
      <c r="CES84" s="412"/>
      <c r="CET84" s="406"/>
      <c r="CEU84" s="407"/>
      <c r="CEV84" s="408"/>
      <c r="CEW84" s="409"/>
      <c r="CEX84" s="410"/>
      <c r="CEY84" s="411"/>
      <c r="CEZ84" s="412"/>
      <c r="CFA84" s="406"/>
      <c r="CFB84" s="407"/>
      <c r="CFC84" s="408"/>
      <c r="CFD84" s="409"/>
      <c r="CFE84" s="410"/>
      <c r="CFF84" s="411"/>
      <c r="CFG84" s="412"/>
      <c r="CFH84" s="406"/>
      <c r="CFI84" s="407"/>
      <c r="CFJ84" s="408"/>
      <c r="CFK84" s="409"/>
      <c r="CFL84" s="410"/>
      <c r="CFM84" s="411"/>
      <c r="CFN84" s="412"/>
      <c r="CFO84" s="406"/>
      <c r="CFP84" s="407"/>
      <c r="CFQ84" s="408"/>
      <c r="CFR84" s="409"/>
      <c r="CFS84" s="410"/>
      <c r="CFT84" s="411"/>
      <c r="CFU84" s="412"/>
      <c r="CFV84" s="406"/>
      <c r="CFW84" s="407"/>
      <c r="CFX84" s="408"/>
      <c r="CFY84" s="409"/>
      <c r="CFZ84" s="410"/>
      <c r="CGA84" s="411"/>
      <c r="CGB84" s="412"/>
      <c r="CGC84" s="406"/>
      <c r="CGD84" s="407"/>
      <c r="CGE84" s="408"/>
      <c r="CGF84" s="409"/>
      <c r="CGG84" s="410"/>
      <c r="CGH84" s="411"/>
      <c r="CGI84" s="412"/>
      <c r="CGJ84" s="406"/>
      <c r="CGK84" s="407"/>
      <c r="CGL84" s="408"/>
      <c r="CGM84" s="409"/>
      <c r="CGN84" s="410"/>
      <c r="CGO84" s="411"/>
      <c r="CGP84" s="412"/>
      <c r="CGQ84" s="406"/>
      <c r="CGR84" s="407"/>
      <c r="CGS84" s="408"/>
      <c r="CGT84" s="409"/>
      <c r="CGU84" s="410"/>
      <c r="CGV84" s="411"/>
      <c r="CGW84" s="412"/>
      <c r="CGX84" s="406"/>
      <c r="CGY84" s="407"/>
      <c r="CGZ84" s="408"/>
      <c r="CHA84" s="409"/>
      <c r="CHB84" s="410"/>
      <c r="CHC84" s="411"/>
      <c r="CHD84" s="412"/>
      <c r="CHE84" s="406"/>
      <c r="CHF84" s="407"/>
      <c r="CHG84" s="408"/>
      <c r="CHH84" s="409"/>
      <c r="CHI84" s="410"/>
      <c r="CHJ84" s="411"/>
      <c r="CHK84" s="412"/>
      <c r="CHL84" s="406"/>
      <c r="CHM84" s="407"/>
      <c r="CHN84" s="408"/>
      <c r="CHO84" s="409"/>
      <c r="CHP84" s="410"/>
      <c r="CHQ84" s="411"/>
      <c r="CHR84" s="412"/>
      <c r="CHS84" s="406"/>
      <c r="CHT84" s="407"/>
      <c r="CHU84" s="408"/>
      <c r="CHV84" s="409"/>
      <c r="CHW84" s="410"/>
      <c r="CHX84" s="411"/>
      <c r="CHY84" s="412"/>
      <c r="CHZ84" s="406"/>
      <c r="CIA84" s="407"/>
      <c r="CIB84" s="408"/>
      <c r="CIC84" s="409"/>
      <c r="CID84" s="410"/>
      <c r="CIE84" s="411"/>
      <c r="CIF84" s="412"/>
      <c r="CIG84" s="406"/>
      <c r="CIH84" s="407"/>
      <c r="CII84" s="408"/>
      <c r="CIJ84" s="409"/>
      <c r="CIK84" s="410"/>
      <c r="CIL84" s="411"/>
      <c r="CIM84" s="412"/>
      <c r="CIN84" s="406"/>
      <c r="CIO84" s="407"/>
      <c r="CIP84" s="408"/>
      <c r="CIQ84" s="409"/>
      <c r="CIR84" s="410"/>
      <c r="CIS84" s="411"/>
      <c r="CIT84" s="412"/>
      <c r="CIU84" s="406"/>
      <c r="CIV84" s="407"/>
      <c r="CIW84" s="408"/>
      <c r="CIX84" s="409"/>
      <c r="CIY84" s="410"/>
      <c r="CIZ84" s="411"/>
      <c r="CJA84" s="412"/>
      <c r="CJB84" s="406"/>
      <c r="CJC84" s="407"/>
      <c r="CJD84" s="408"/>
      <c r="CJE84" s="409"/>
      <c r="CJF84" s="410"/>
      <c r="CJG84" s="411"/>
      <c r="CJH84" s="412"/>
      <c r="CJI84" s="406"/>
      <c r="CJJ84" s="407"/>
      <c r="CJK84" s="408"/>
      <c r="CJL84" s="409"/>
      <c r="CJM84" s="410"/>
      <c r="CJN84" s="411"/>
      <c r="CJO84" s="412"/>
      <c r="CJP84" s="406"/>
      <c r="CJQ84" s="407"/>
      <c r="CJR84" s="408"/>
      <c r="CJS84" s="409"/>
      <c r="CJT84" s="410"/>
      <c r="CJU84" s="411"/>
      <c r="CJV84" s="412"/>
      <c r="CJW84" s="406"/>
      <c r="CJX84" s="407"/>
      <c r="CJY84" s="408"/>
      <c r="CJZ84" s="409"/>
      <c r="CKA84" s="410"/>
      <c r="CKB84" s="411"/>
      <c r="CKC84" s="412"/>
      <c r="CKD84" s="406"/>
      <c r="CKE84" s="407"/>
      <c r="CKF84" s="408"/>
      <c r="CKG84" s="409"/>
      <c r="CKH84" s="410"/>
      <c r="CKI84" s="411"/>
      <c r="CKJ84" s="412"/>
      <c r="CKK84" s="406"/>
      <c r="CKL84" s="407"/>
      <c r="CKM84" s="408"/>
      <c r="CKN84" s="409"/>
      <c r="CKO84" s="410"/>
      <c r="CKP84" s="411"/>
      <c r="CKQ84" s="412"/>
      <c r="CKR84" s="406"/>
      <c r="CKS84" s="407"/>
      <c r="CKT84" s="408"/>
      <c r="CKU84" s="409"/>
      <c r="CKV84" s="410"/>
      <c r="CKW84" s="411"/>
      <c r="CKX84" s="412"/>
      <c r="CKY84" s="406"/>
      <c r="CKZ84" s="407"/>
      <c r="CLA84" s="408"/>
      <c r="CLB84" s="409"/>
      <c r="CLC84" s="410"/>
      <c r="CLD84" s="411"/>
      <c r="CLE84" s="412"/>
      <c r="CLF84" s="406"/>
      <c r="CLG84" s="407"/>
      <c r="CLH84" s="408"/>
      <c r="CLI84" s="409"/>
      <c r="CLJ84" s="410"/>
      <c r="CLK84" s="411"/>
      <c r="CLL84" s="412"/>
      <c r="CLM84" s="406"/>
      <c r="CLN84" s="407"/>
      <c r="CLO84" s="408"/>
      <c r="CLP84" s="409"/>
      <c r="CLQ84" s="410"/>
      <c r="CLR84" s="411"/>
      <c r="CLS84" s="412"/>
      <c r="CLT84" s="406"/>
      <c r="CLU84" s="407"/>
      <c r="CLV84" s="408"/>
      <c r="CLW84" s="409"/>
      <c r="CLX84" s="410"/>
      <c r="CLY84" s="411"/>
      <c r="CLZ84" s="412"/>
      <c r="CMA84" s="406"/>
      <c r="CMB84" s="407"/>
      <c r="CMC84" s="408"/>
      <c r="CMD84" s="409"/>
      <c r="CME84" s="410"/>
      <c r="CMF84" s="411"/>
      <c r="CMG84" s="412"/>
      <c r="CMH84" s="406"/>
      <c r="CMI84" s="407"/>
      <c r="CMJ84" s="408"/>
      <c r="CMK84" s="409"/>
      <c r="CML84" s="410"/>
      <c r="CMM84" s="411"/>
      <c r="CMN84" s="412"/>
      <c r="CMO84" s="406"/>
      <c r="CMP84" s="407"/>
      <c r="CMQ84" s="408"/>
      <c r="CMR84" s="409"/>
      <c r="CMS84" s="410"/>
      <c r="CMT84" s="411"/>
      <c r="CMU84" s="412"/>
      <c r="CMV84" s="406"/>
      <c r="CMW84" s="407"/>
      <c r="CMX84" s="408"/>
      <c r="CMY84" s="409"/>
      <c r="CMZ84" s="410"/>
      <c r="CNA84" s="411"/>
      <c r="CNB84" s="412"/>
      <c r="CNC84" s="406"/>
      <c r="CND84" s="407"/>
      <c r="CNE84" s="408"/>
      <c r="CNF84" s="409"/>
      <c r="CNG84" s="410"/>
      <c r="CNH84" s="411"/>
      <c r="CNI84" s="412"/>
      <c r="CNJ84" s="406"/>
      <c r="CNK84" s="407"/>
      <c r="CNL84" s="408"/>
      <c r="CNM84" s="409"/>
      <c r="CNN84" s="410"/>
      <c r="CNO84" s="411"/>
      <c r="CNP84" s="412"/>
      <c r="CNQ84" s="406"/>
      <c r="CNR84" s="407"/>
      <c r="CNS84" s="408"/>
      <c r="CNT84" s="409"/>
      <c r="CNU84" s="410"/>
      <c r="CNV84" s="411"/>
      <c r="CNW84" s="412"/>
      <c r="CNX84" s="406"/>
      <c r="CNY84" s="407"/>
      <c r="CNZ84" s="408"/>
      <c r="COA84" s="409"/>
      <c r="COB84" s="410"/>
      <c r="COC84" s="411"/>
      <c r="COD84" s="412"/>
      <c r="COE84" s="406"/>
      <c r="COF84" s="407"/>
      <c r="COG84" s="408"/>
      <c r="COH84" s="409"/>
      <c r="COI84" s="410"/>
      <c r="COJ84" s="411"/>
      <c r="COK84" s="412"/>
      <c r="COL84" s="406"/>
      <c r="COM84" s="407"/>
      <c r="CON84" s="408"/>
      <c r="COO84" s="409"/>
      <c r="COP84" s="410"/>
      <c r="COQ84" s="411"/>
      <c r="COR84" s="412"/>
      <c r="COS84" s="406"/>
      <c r="COT84" s="407"/>
      <c r="COU84" s="408"/>
      <c r="COV84" s="409"/>
      <c r="COW84" s="410"/>
      <c r="COX84" s="411"/>
      <c r="COY84" s="412"/>
      <c r="COZ84" s="406"/>
      <c r="CPA84" s="407"/>
      <c r="CPB84" s="408"/>
      <c r="CPC84" s="409"/>
      <c r="CPD84" s="410"/>
      <c r="CPE84" s="411"/>
      <c r="CPF84" s="412"/>
      <c r="CPG84" s="406"/>
      <c r="CPH84" s="407"/>
      <c r="CPI84" s="408"/>
      <c r="CPJ84" s="409"/>
      <c r="CPK84" s="410"/>
      <c r="CPL84" s="411"/>
      <c r="CPM84" s="412"/>
      <c r="CPN84" s="406"/>
      <c r="CPO84" s="407"/>
      <c r="CPP84" s="408"/>
      <c r="CPQ84" s="409"/>
      <c r="CPR84" s="410"/>
      <c r="CPS84" s="411"/>
      <c r="CPT84" s="412"/>
      <c r="CPU84" s="406"/>
      <c r="CPV84" s="407"/>
      <c r="CPW84" s="408"/>
      <c r="CPX84" s="409"/>
      <c r="CPY84" s="410"/>
      <c r="CPZ84" s="411"/>
      <c r="CQA84" s="412"/>
      <c r="CQB84" s="406"/>
      <c r="CQC84" s="407"/>
      <c r="CQD84" s="408"/>
      <c r="CQE84" s="409"/>
      <c r="CQF84" s="410"/>
      <c r="CQG84" s="411"/>
      <c r="CQH84" s="412"/>
      <c r="CQI84" s="406"/>
      <c r="CQJ84" s="407"/>
      <c r="CQK84" s="408"/>
      <c r="CQL84" s="409"/>
      <c r="CQM84" s="410"/>
      <c r="CQN84" s="411"/>
      <c r="CQO84" s="412"/>
      <c r="CQP84" s="406"/>
      <c r="CQQ84" s="407"/>
      <c r="CQR84" s="408"/>
      <c r="CQS84" s="409"/>
      <c r="CQT84" s="410"/>
      <c r="CQU84" s="411"/>
      <c r="CQV84" s="412"/>
      <c r="CQW84" s="406"/>
      <c r="CQX84" s="407"/>
      <c r="CQY84" s="408"/>
      <c r="CQZ84" s="409"/>
      <c r="CRA84" s="410"/>
      <c r="CRB84" s="411"/>
      <c r="CRC84" s="412"/>
      <c r="CRD84" s="406"/>
      <c r="CRE84" s="407"/>
      <c r="CRF84" s="408"/>
      <c r="CRG84" s="409"/>
      <c r="CRH84" s="410"/>
      <c r="CRI84" s="411"/>
      <c r="CRJ84" s="412"/>
      <c r="CRK84" s="406"/>
      <c r="CRL84" s="407"/>
      <c r="CRM84" s="408"/>
      <c r="CRN84" s="409"/>
      <c r="CRO84" s="410"/>
      <c r="CRP84" s="411"/>
      <c r="CRQ84" s="412"/>
      <c r="CRR84" s="406"/>
      <c r="CRS84" s="407"/>
      <c r="CRT84" s="408"/>
      <c r="CRU84" s="409"/>
      <c r="CRV84" s="410"/>
      <c r="CRW84" s="411"/>
      <c r="CRX84" s="412"/>
      <c r="CRY84" s="406"/>
      <c r="CRZ84" s="407"/>
      <c r="CSA84" s="408"/>
      <c r="CSB84" s="409"/>
      <c r="CSC84" s="410"/>
      <c r="CSD84" s="411"/>
      <c r="CSE84" s="412"/>
      <c r="CSF84" s="406"/>
      <c r="CSG84" s="407"/>
      <c r="CSH84" s="408"/>
      <c r="CSI84" s="409"/>
      <c r="CSJ84" s="410"/>
      <c r="CSK84" s="411"/>
      <c r="CSL84" s="412"/>
      <c r="CSM84" s="406"/>
      <c r="CSN84" s="407"/>
      <c r="CSO84" s="408"/>
      <c r="CSP84" s="409"/>
      <c r="CSQ84" s="410"/>
      <c r="CSR84" s="411"/>
      <c r="CSS84" s="412"/>
      <c r="CST84" s="406"/>
      <c r="CSU84" s="407"/>
      <c r="CSV84" s="408"/>
      <c r="CSW84" s="409"/>
      <c r="CSX84" s="410"/>
      <c r="CSY84" s="411"/>
      <c r="CSZ84" s="412"/>
      <c r="CTA84" s="406"/>
      <c r="CTB84" s="407"/>
      <c r="CTC84" s="408"/>
      <c r="CTD84" s="409"/>
      <c r="CTE84" s="410"/>
      <c r="CTF84" s="411"/>
      <c r="CTG84" s="412"/>
      <c r="CTH84" s="406"/>
      <c r="CTI84" s="407"/>
      <c r="CTJ84" s="408"/>
      <c r="CTK84" s="409"/>
      <c r="CTL84" s="410"/>
      <c r="CTM84" s="411"/>
      <c r="CTN84" s="412"/>
      <c r="CTO84" s="406"/>
      <c r="CTP84" s="407"/>
      <c r="CTQ84" s="408"/>
      <c r="CTR84" s="409"/>
      <c r="CTS84" s="410"/>
      <c r="CTT84" s="411"/>
      <c r="CTU84" s="412"/>
      <c r="CTV84" s="406"/>
      <c r="CTW84" s="407"/>
      <c r="CTX84" s="408"/>
      <c r="CTY84" s="409"/>
      <c r="CTZ84" s="410"/>
      <c r="CUA84" s="411"/>
      <c r="CUB84" s="412"/>
      <c r="CUC84" s="406"/>
      <c r="CUD84" s="407"/>
      <c r="CUE84" s="408"/>
      <c r="CUF84" s="409"/>
      <c r="CUG84" s="410"/>
      <c r="CUH84" s="411"/>
      <c r="CUI84" s="412"/>
      <c r="CUJ84" s="406"/>
      <c r="CUK84" s="407"/>
      <c r="CUL84" s="408"/>
      <c r="CUM84" s="409"/>
      <c r="CUN84" s="410"/>
      <c r="CUO84" s="411"/>
      <c r="CUP84" s="412"/>
      <c r="CUQ84" s="406"/>
      <c r="CUR84" s="407"/>
      <c r="CUS84" s="408"/>
      <c r="CUT84" s="409"/>
      <c r="CUU84" s="410"/>
      <c r="CUV84" s="411"/>
      <c r="CUW84" s="412"/>
      <c r="CUX84" s="406"/>
      <c r="CUY84" s="407"/>
      <c r="CUZ84" s="408"/>
      <c r="CVA84" s="409"/>
      <c r="CVB84" s="410"/>
      <c r="CVC84" s="411"/>
      <c r="CVD84" s="412"/>
      <c r="CVE84" s="406"/>
      <c r="CVF84" s="407"/>
      <c r="CVG84" s="408"/>
      <c r="CVH84" s="409"/>
      <c r="CVI84" s="410"/>
      <c r="CVJ84" s="411"/>
      <c r="CVK84" s="412"/>
      <c r="CVL84" s="406"/>
      <c r="CVM84" s="407"/>
      <c r="CVN84" s="408"/>
      <c r="CVO84" s="409"/>
      <c r="CVP84" s="410"/>
      <c r="CVQ84" s="411"/>
      <c r="CVR84" s="412"/>
      <c r="CVS84" s="406"/>
      <c r="CVT84" s="407"/>
      <c r="CVU84" s="408"/>
      <c r="CVV84" s="409"/>
      <c r="CVW84" s="410"/>
      <c r="CVX84" s="411"/>
      <c r="CVY84" s="412"/>
      <c r="CVZ84" s="406"/>
      <c r="CWA84" s="407"/>
      <c r="CWB84" s="408"/>
      <c r="CWC84" s="409"/>
      <c r="CWD84" s="410"/>
      <c r="CWE84" s="411"/>
      <c r="CWF84" s="412"/>
      <c r="CWG84" s="406"/>
      <c r="CWH84" s="407"/>
      <c r="CWI84" s="408"/>
      <c r="CWJ84" s="409"/>
      <c r="CWK84" s="410"/>
      <c r="CWL84" s="411"/>
      <c r="CWM84" s="412"/>
      <c r="CWN84" s="406"/>
      <c r="CWO84" s="407"/>
      <c r="CWP84" s="408"/>
      <c r="CWQ84" s="409"/>
      <c r="CWR84" s="410"/>
      <c r="CWS84" s="411"/>
      <c r="CWT84" s="412"/>
      <c r="CWU84" s="406"/>
      <c r="CWV84" s="407"/>
      <c r="CWW84" s="408"/>
      <c r="CWX84" s="409"/>
      <c r="CWY84" s="410"/>
      <c r="CWZ84" s="411"/>
      <c r="CXA84" s="412"/>
      <c r="CXB84" s="406"/>
      <c r="CXC84" s="407"/>
      <c r="CXD84" s="408"/>
      <c r="CXE84" s="409"/>
      <c r="CXF84" s="410"/>
      <c r="CXG84" s="411"/>
      <c r="CXH84" s="412"/>
      <c r="CXI84" s="406"/>
      <c r="CXJ84" s="407"/>
      <c r="CXK84" s="408"/>
      <c r="CXL84" s="409"/>
      <c r="CXM84" s="410"/>
      <c r="CXN84" s="411"/>
      <c r="CXO84" s="412"/>
      <c r="CXP84" s="406"/>
      <c r="CXQ84" s="407"/>
      <c r="CXR84" s="408"/>
      <c r="CXS84" s="409"/>
      <c r="CXT84" s="410"/>
      <c r="CXU84" s="411"/>
      <c r="CXV84" s="412"/>
      <c r="CXW84" s="406"/>
      <c r="CXX84" s="407"/>
      <c r="CXY84" s="408"/>
      <c r="CXZ84" s="409"/>
      <c r="CYA84" s="410"/>
      <c r="CYB84" s="411"/>
      <c r="CYC84" s="412"/>
      <c r="CYD84" s="406"/>
      <c r="CYE84" s="407"/>
      <c r="CYF84" s="408"/>
      <c r="CYG84" s="409"/>
      <c r="CYH84" s="410"/>
      <c r="CYI84" s="411"/>
      <c r="CYJ84" s="412"/>
      <c r="CYK84" s="406"/>
      <c r="CYL84" s="407"/>
      <c r="CYM84" s="408"/>
      <c r="CYN84" s="409"/>
      <c r="CYO84" s="410"/>
      <c r="CYP84" s="411"/>
      <c r="CYQ84" s="412"/>
      <c r="CYR84" s="406"/>
      <c r="CYS84" s="407"/>
      <c r="CYT84" s="408"/>
      <c r="CYU84" s="409"/>
      <c r="CYV84" s="410"/>
      <c r="CYW84" s="411"/>
      <c r="CYX84" s="412"/>
      <c r="CYY84" s="406"/>
      <c r="CYZ84" s="407"/>
      <c r="CZA84" s="408"/>
      <c r="CZB84" s="409"/>
      <c r="CZC84" s="410"/>
      <c r="CZD84" s="411"/>
      <c r="CZE84" s="412"/>
      <c r="CZF84" s="406"/>
      <c r="CZG84" s="407"/>
      <c r="CZH84" s="408"/>
      <c r="CZI84" s="409"/>
      <c r="CZJ84" s="410"/>
      <c r="CZK84" s="411"/>
      <c r="CZL84" s="412"/>
      <c r="CZM84" s="406"/>
      <c r="CZN84" s="407"/>
      <c r="CZO84" s="408"/>
      <c r="CZP84" s="409"/>
      <c r="CZQ84" s="410"/>
      <c r="CZR84" s="411"/>
      <c r="CZS84" s="412"/>
      <c r="CZT84" s="406"/>
      <c r="CZU84" s="407"/>
      <c r="CZV84" s="408"/>
      <c r="CZW84" s="409"/>
      <c r="CZX84" s="410"/>
      <c r="CZY84" s="411"/>
      <c r="CZZ84" s="412"/>
      <c r="DAA84" s="406"/>
      <c r="DAB84" s="407"/>
      <c r="DAC84" s="408"/>
      <c r="DAD84" s="409"/>
      <c r="DAE84" s="410"/>
      <c r="DAF84" s="411"/>
      <c r="DAG84" s="412"/>
      <c r="DAH84" s="406"/>
      <c r="DAI84" s="407"/>
      <c r="DAJ84" s="408"/>
      <c r="DAK84" s="409"/>
      <c r="DAL84" s="410"/>
      <c r="DAM84" s="411"/>
      <c r="DAN84" s="412"/>
      <c r="DAO84" s="406"/>
      <c r="DAP84" s="407"/>
      <c r="DAQ84" s="408"/>
      <c r="DAR84" s="409"/>
      <c r="DAS84" s="410"/>
      <c r="DAT84" s="411"/>
      <c r="DAU84" s="412"/>
      <c r="DAV84" s="406"/>
      <c r="DAW84" s="407"/>
      <c r="DAX84" s="408"/>
      <c r="DAY84" s="409"/>
      <c r="DAZ84" s="410"/>
      <c r="DBA84" s="411"/>
      <c r="DBB84" s="412"/>
      <c r="DBC84" s="406"/>
      <c r="DBD84" s="407"/>
      <c r="DBE84" s="408"/>
      <c r="DBF84" s="409"/>
      <c r="DBG84" s="410"/>
      <c r="DBH84" s="411"/>
      <c r="DBI84" s="412"/>
      <c r="DBJ84" s="406"/>
      <c r="DBK84" s="407"/>
      <c r="DBL84" s="408"/>
      <c r="DBM84" s="409"/>
      <c r="DBN84" s="410"/>
      <c r="DBO84" s="411"/>
      <c r="DBP84" s="412"/>
      <c r="DBQ84" s="406"/>
      <c r="DBR84" s="407"/>
      <c r="DBS84" s="408"/>
      <c r="DBT84" s="409"/>
      <c r="DBU84" s="410"/>
      <c r="DBV84" s="411"/>
      <c r="DBW84" s="412"/>
      <c r="DBX84" s="406"/>
      <c r="DBY84" s="407"/>
      <c r="DBZ84" s="408"/>
      <c r="DCA84" s="409"/>
      <c r="DCB84" s="410"/>
      <c r="DCC84" s="411"/>
      <c r="DCD84" s="412"/>
      <c r="DCE84" s="406"/>
      <c r="DCF84" s="407"/>
      <c r="DCG84" s="408"/>
      <c r="DCH84" s="409"/>
      <c r="DCI84" s="410"/>
      <c r="DCJ84" s="411"/>
      <c r="DCK84" s="412"/>
      <c r="DCL84" s="406"/>
      <c r="DCM84" s="407"/>
      <c r="DCN84" s="408"/>
      <c r="DCO84" s="409"/>
      <c r="DCP84" s="410"/>
      <c r="DCQ84" s="411"/>
      <c r="DCR84" s="412"/>
      <c r="DCS84" s="406"/>
      <c r="DCT84" s="407"/>
      <c r="DCU84" s="408"/>
      <c r="DCV84" s="409"/>
      <c r="DCW84" s="410"/>
      <c r="DCX84" s="411"/>
      <c r="DCY84" s="412"/>
      <c r="DCZ84" s="406"/>
      <c r="DDA84" s="407"/>
      <c r="DDB84" s="408"/>
      <c r="DDC84" s="409"/>
      <c r="DDD84" s="410"/>
      <c r="DDE84" s="411"/>
      <c r="DDF84" s="412"/>
      <c r="DDG84" s="406"/>
      <c r="DDH84" s="407"/>
      <c r="DDI84" s="408"/>
      <c r="DDJ84" s="409"/>
      <c r="DDK84" s="410"/>
      <c r="DDL84" s="411"/>
      <c r="DDM84" s="412"/>
      <c r="DDN84" s="406"/>
      <c r="DDO84" s="407"/>
      <c r="DDP84" s="408"/>
      <c r="DDQ84" s="409"/>
      <c r="DDR84" s="410"/>
      <c r="DDS84" s="411"/>
      <c r="DDT84" s="412"/>
      <c r="DDU84" s="406"/>
      <c r="DDV84" s="407"/>
      <c r="DDW84" s="408"/>
      <c r="DDX84" s="409"/>
      <c r="DDY84" s="410"/>
      <c r="DDZ84" s="411"/>
      <c r="DEA84" s="412"/>
      <c r="DEB84" s="406"/>
      <c r="DEC84" s="407"/>
      <c r="DED84" s="408"/>
      <c r="DEE84" s="409"/>
      <c r="DEF84" s="410"/>
      <c r="DEG84" s="411"/>
      <c r="DEH84" s="412"/>
      <c r="DEI84" s="406"/>
      <c r="DEJ84" s="407"/>
      <c r="DEK84" s="408"/>
      <c r="DEL84" s="409"/>
      <c r="DEM84" s="410"/>
      <c r="DEN84" s="411"/>
      <c r="DEO84" s="412"/>
      <c r="DEP84" s="406"/>
      <c r="DEQ84" s="407"/>
      <c r="DER84" s="408"/>
      <c r="DES84" s="409"/>
      <c r="DET84" s="410"/>
      <c r="DEU84" s="411"/>
      <c r="DEV84" s="412"/>
      <c r="DEW84" s="406"/>
      <c r="DEX84" s="407"/>
      <c r="DEY84" s="408"/>
      <c r="DEZ84" s="409"/>
      <c r="DFA84" s="410"/>
      <c r="DFB84" s="411"/>
      <c r="DFC84" s="412"/>
      <c r="DFD84" s="406"/>
      <c r="DFE84" s="407"/>
      <c r="DFF84" s="408"/>
      <c r="DFG84" s="409"/>
      <c r="DFH84" s="410"/>
      <c r="DFI84" s="411"/>
      <c r="DFJ84" s="412"/>
      <c r="DFK84" s="406"/>
      <c r="DFL84" s="407"/>
      <c r="DFM84" s="408"/>
      <c r="DFN84" s="409"/>
      <c r="DFO84" s="410"/>
      <c r="DFP84" s="411"/>
      <c r="DFQ84" s="412"/>
      <c r="DFR84" s="406"/>
      <c r="DFS84" s="407"/>
      <c r="DFT84" s="408"/>
      <c r="DFU84" s="409"/>
      <c r="DFV84" s="410"/>
      <c r="DFW84" s="411"/>
      <c r="DFX84" s="412"/>
      <c r="DFY84" s="406"/>
      <c r="DFZ84" s="407"/>
      <c r="DGA84" s="408"/>
      <c r="DGB84" s="409"/>
      <c r="DGC84" s="410"/>
      <c r="DGD84" s="411"/>
      <c r="DGE84" s="412"/>
      <c r="DGF84" s="406"/>
      <c r="DGG84" s="407"/>
      <c r="DGH84" s="408"/>
      <c r="DGI84" s="409"/>
      <c r="DGJ84" s="410"/>
      <c r="DGK84" s="411"/>
      <c r="DGL84" s="412"/>
      <c r="DGM84" s="406"/>
      <c r="DGN84" s="407"/>
      <c r="DGO84" s="408"/>
      <c r="DGP84" s="409"/>
      <c r="DGQ84" s="410"/>
      <c r="DGR84" s="411"/>
      <c r="DGS84" s="412"/>
      <c r="DGT84" s="406"/>
      <c r="DGU84" s="407"/>
      <c r="DGV84" s="408"/>
      <c r="DGW84" s="409"/>
      <c r="DGX84" s="410"/>
      <c r="DGY84" s="411"/>
      <c r="DGZ84" s="412"/>
      <c r="DHA84" s="406"/>
      <c r="DHB84" s="407"/>
      <c r="DHC84" s="408"/>
      <c r="DHD84" s="409"/>
      <c r="DHE84" s="410"/>
      <c r="DHF84" s="411"/>
      <c r="DHG84" s="412"/>
      <c r="DHH84" s="406"/>
      <c r="DHI84" s="407"/>
      <c r="DHJ84" s="408"/>
      <c r="DHK84" s="409"/>
      <c r="DHL84" s="410"/>
      <c r="DHM84" s="411"/>
      <c r="DHN84" s="412"/>
      <c r="DHO84" s="406"/>
      <c r="DHP84" s="407"/>
      <c r="DHQ84" s="408"/>
      <c r="DHR84" s="409"/>
      <c r="DHS84" s="410"/>
      <c r="DHT84" s="411"/>
      <c r="DHU84" s="412"/>
      <c r="DHV84" s="406"/>
      <c r="DHW84" s="407"/>
      <c r="DHX84" s="408"/>
      <c r="DHY84" s="409"/>
      <c r="DHZ84" s="410"/>
      <c r="DIA84" s="411"/>
      <c r="DIB84" s="412"/>
      <c r="DIC84" s="406"/>
      <c r="DID84" s="407"/>
      <c r="DIE84" s="408"/>
      <c r="DIF84" s="409"/>
      <c r="DIG84" s="410"/>
      <c r="DIH84" s="411"/>
      <c r="DII84" s="412"/>
      <c r="DIJ84" s="406"/>
      <c r="DIK84" s="407"/>
      <c r="DIL84" s="408"/>
      <c r="DIM84" s="409"/>
      <c r="DIN84" s="410"/>
      <c r="DIO84" s="411"/>
      <c r="DIP84" s="412"/>
      <c r="DIQ84" s="406"/>
      <c r="DIR84" s="407"/>
      <c r="DIS84" s="408"/>
      <c r="DIT84" s="409"/>
      <c r="DIU84" s="410"/>
      <c r="DIV84" s="411"/>
      <c r="DIW84" s="412"/>
      <c r="DIX84" s="406"/>
      <c r="DIY84" s="407"/>
      <c r="DIZ84" s="408"/>
      <c r="DJA84" s="409"/>
      <c r="DJB84" s="410"/>
      <c r="DJC84" s="411"/>
      <c r="DJD84" s="412"/>
      <c r="DJE84" s="406"/>
      <c r="DJF84" s="407"/>
      <c r="DJG84" s="408"/>
      <c r="DJH84" s="409"/>
      <c r="DJI84" s="410"/>
      <c r="DJJ84" s="411"/>
      <c r="DJK84" s="412"/>
      <c r="DJL84" s="406"/>
      <c r="DJM84" s="407"/>
      <c r="DJN84" s="408"/>
      <c r="DJO84" s="409"/>
      <c r="DJP84" s="410"/>
      <c r="DJQ84" s="411"/>
      <c r="DJR84" s="412"/>
      <c r="DJS84" s="406"/>
      <c r="DJT84" s="407"/>
      <c r="DJU84" s="408"/>
      <c r="DJV84" s="409"/>
      <c r="DJW84" s="410"/>
      <c r="DJX84" s="411"/>
      <c r="DJY84" s="412"/>
      <c r="DJZ84" s="406"/>
      <c r="DKA84" s="407"/>
      <c r="DKB84" s="408"/>
      <c r="DKC84" s="409"/>
      <c r="DKD84" s="410"/>
      <c r="DKE84" s="411"/>
      <c r="DKF84" s="412"/>
      <c r="DKG84" s="406"/>
      <c r="DKH84" s="407"/>
      <c r="DKI84" s="408"/>
      <c r="DKJ84" s="409"/>
      <c r="DKK84" s="410"/>
      <c r="DKL84" s="411"/>
      <c r="DKM84" s="412"/>
      <c r="DKN84" s="406"/>
      <c r="DKO84" s="407"/>
      <c r="DKP84" s="408"/>
      <c r="DKQ84" s="409"/>
      <c r="DKR84" s="410"/>
      <c r="DKS84" s="411"/>
      <c r="DKT84" s="412"/>
      <c r="DKU84" s="406"/>
      <c r="DKV84" s="407"/>
      <c r="DKW84" s="408"/>
      <c r="DKX84" s="409"/>
      <c r="DKY84" s="410"/>
      <c r="DKZ84" s="411"/>
      <c r="DLA84" s="412"/>
      <c r="DLB84" s="406"/>
      <c r="DLC84" s="407"/>
      <c r="DLD84" s="408"/>
      <c r="DLE84" s="409"/>
      <c r="DLF84" s="410"/>
      <c r="DLG84" s="411"/>
      <c r="DLH84" s="412"/>
      <c r="DLI84" s="406"/>
      <c r="DLJ84" s="407"/>
      <c r="DLK84" s="408"/>
      <c r="DLL84" s="409"/>
      <c r="DLM84" s="410"/>
      <c r="DLN84" s="411"/>
      <c r="DLO84" s="412"/>
      <c r="DLP84" s="406"/>
      <c r="DLQ84" s="407"/>
      <c r="DLR84" s="408"/>
      <c r="DLS84" s="409"/>
      <c r="DLT84" s="410"/>
      <c r="DLU84" s="411"/>
      <c r="DLV84" s="412"/>
      <c r="DLW84" s="406"/>
      <c r="DLX84" s="407"/>
      <c r="DLY84" s="408"/>
      <c r="DLZ84" s="409"/>
      <c r="DMA84" s="410"/>
      <c r="DMB84" s="411"/>
      <c r="DMC84" s="412"/>
      <c r="DMD84" s="406"/>
      <c r="DME84" s="407"/>
      <c r="DMF84" s="408"/>
      <c r="DMG84" s="409"/>
      <c r="DMH84" s="410"/>
      <c r="DMI84" s="411"/>
      <c r="DMJ84" s="412"/>
      <c r="DMK84" s="406"/>
      <c r="DML84" s="407"/>
      <c r="DMM84" s="408"/>
      <c r="DMN84" s="409"/>
      <c r="DMO84" s="410"/>
      <c r="DMP84" s="411"/>
      <c r="DMQ84" s="412"/>
      <c r="DMR84" s="406"/>
      <c r="DMS84" s="407"/>
      <c r="DMT84" s="408"/>
      <c r="DMU84" s="409"/>
      <c r="DMV84" s="410"/>
      <c r="DMW84" s="411"/>
      <c r="DMX84" s="412"/>
      <c r="DMY84" s="406"/>
      <c r="DMZ84" s="407"/>
      <c r="DNA84" s="408"/>
      <c r="DNB84" s="409"/>
      <c r="DNC84" s="410"/>
      <c r="DND84" s="411"/>
      <c r="DNE84" s="412"/>
      <c r="DNF84" s="406"/>
      <c r="DNG84" s="407"/>
      <c r="DNH84" s="408"/>
      <c r="DNI84" s="409"/>
      <c r="DNJ84" s="410"/>
      <c r="DNK84" s="411"/>
      <c r="DNL84" s="412"/>
      <c r="DNM84" s="406"/>
      <c r="DNN84" s="407"/>
      <c r="DNO84" s="408"/>
      <c r="DNP84" s="409"/>
      <c r="DNQ84" s="410"/>
      <c r="DNR84" s="411"/>
      <c r="DNS84" s="412"/>
      <c r="DNT84" s="406"/>
      <c r="DNU84" s="407"/>
      <c r="DNV84" s="408"/>
      <c r="DNW84" s="409"/>
      <c r="DNX84" s="410"/>
      <c r="DNY84" s="411"/>
      <c r="DNZ84" s="412"/>
      <c r="DOA84" s="406"/>
      <c r="DOB84" s="407"/>
      <c r="DOC84" s="408"/>
      <c r="DOD84" s="409"/>
      <c r="DOE84" s="410"/>
      <c r="DOF84" s="411"/>
      <c r="DOG84" s="412"/>
      <c r="DOH84" s="406"/>
      <c r="DOI84" s="407"/>
      <c r="DOJ84" s="408"/>
      <c r="DOK84" s="409"/>
      <c r="DOL84" s="410"/>
      <c r="DOM84" s="411"/>
      <c r="DON84" s="412"/>
      <c r="DOO84" s="406"/>
      <c r="DOP84" s="407"/>
      <c r="DOQ84" s="408"/>
      <c r="DOR84" s="409"/>
      <c r="DOS84" s="410"/>
      <c r="DOT84" s="411"/>
      <c r="DOU84" s="412"/>
      <c r="DOV84" s="406"/>
      <c r="DOW84" s="407"/>
      <c r="DOX84" s="408"/>
      <c r="DOY84" s="409"/>
      <c r="DOZ84" s="410"/>
      <c r="DPA84" s="411"/>
      <c r="DPB84" s="412"/>
      <c r="DPC84" s="406"/>
      <c r="DPD84" s="407"/>
      <c r="DPE84" s="408"/>
      <c r="DPF84" s="409"/>
      <c r="DPG84" s="410"/>
      <c r="DPH84" s="411"/>
      <c r="DPI84" s="412"/>
      <c r="DPJ84" s="406"/>
      <c r="DPK84" s="407"/>
      <c r="DPL84" s="408"/>
      <c r="DPM84" s="409"/>
      <c r="DPN84" s="410"/>
      <c r="DPO84" s="411"/>
      <c r="DPP84" s="412"/>
      <c r="DPQ84" s="406"/>
      <c r="DPR84" s="407"/>
      <c r="DPS84" s="408"/>
      <c r="DPT84" s="409"/>
      <c r="DPU84" s="410"/>
      <c r="DPV84" s="411"/>
      <c r="DPW84" s="412"/>
      <c r="DPX84" s="406"/>
      <c r="DPY84" s="407"/>
      <c r="DPZ84" s="408"/>
      <c r="DQA84" s="409"/>
      <c r="DQB84" s="410"/>
      <c r="DQC84" s="411"/>
      <c r="DQD84" s="412"/>
      <c r="DQE84" s="406"/>
      <c r="DQF84" s="407"/>
      <c r="DQG84" s="408"/>
      <c r="DQH84" s="409"/>
      <c r="DQI84" s="410"/>
      <c r="DQJ84" s="411"/>
      <c r="DQK84" s="412"/>
      <c r="DQL84" s="406"/>
      <c r="DQM84" s="407"/>
      <c r="DQN84" s="408"/>
      <c r="DQO84" s="409"/>
      <c r="DQP84" s="410"/>
      <c r="DQQ84" s="411"/>
      <c r="DQR84" s="412"/>
      <c r="DQS84" s="406"/>
      <c r="DQT84" s="407"/>
      <c r="DQU84" s="408"/>
      <c r="DQV84" s="409"/>
      <c r="DQW84" s="410"/>
      <c r="DQX84" s="411"/>
      <c r="DQY84" s="412"/>
      <c r="DQZ84" s="406"/>
      <c r="DRA84" s="407"/>
      <c r="DRB84" s="408"/>
      <c r="DRC84" s="409"/>
      <c r="DRD84" s="410"/>
      <c r="DRE84" s="411"/>
      <c r="DRF84" s="412"/>
      <c r="DRG84" s="406"/>
      <c r="DRH84" s="407"/>
      <c r="DRI84" s="408"/>
      <c r="DRJ84" s="409"/>
      <c r="DRK84" s="410"/>
      <c r="DRL84" s="411"/>
      <c r="DRM84" s="412"/>
      <c r="DRN84" s="406"/>
      <c r="DRO84" s="407"/>
      <c r="DRP84" s="408"/>
      <c r="DRQ84" s="409"/>
      <c r="DRR84" s="410"/>
      <c r="DRS84" s="411"/>
      <c r="DRT84" s="412"/>
      <c r="DRU84" s="406"/>
      <c r="DRV84" s="407"/>
      <c r="DRW84" s="408"/>
      <c r="DRX84" s="409"/>
      <c r="DRY84" s="410"/>
      <c r="DRZ84" s="411"/>
      <c r="DSA84" s="412"/>
      <c r="DSB84" s="406"/>
      <c r="DSC84" s="407"/>
      <c r="DSD84" s="408"/>
      <c r="DSE84" s="409"/>
      <c r="DSF84" s="410"/>
      <c r="DSG84" s="411"/>
      <c r="DSH84" s="412"/>
      <c r="DSI84" s="406"/>
      <c r="DSJ84" s="407"/>
      <c r="DSK84" s="408"/>
      <c r="DSL84" s="409"/>
      <c r="DSM84" s="410"/>
      <c r="DSN84" s="411"/>
      <c r="DSO84" s="412"/>
      <c r="DSP84" s="406"/>
      <c r="DSQ84" s="407"/>
      <c r="DSR84" s="408"/>
      <c r="DSS84" s="409"/>
      <c r="DST84" s="410"/>
      <c r="DSU84" s="411"/>
      <c r="DSV84" s="412"/>
      <c r="DSW84" s="406"/>
      <c r="DSX84" s="407"/>
      <c r="DSY84" s="408"/>
      <c r="DSZ84" s="409"/>
      <c r="DTA84" s="410"/>
      <c r="DTB84" s="411"/>
      <c r="DTC84" s="412"/>
      <c r="DTD84" s="406"/>
      <c r="DTE84" s="407"/>
      <c r="DTF84" s="408"/>
      <c r="DTG84" s="409"/>
      <c r="DTH84" s="410"/>
      <c r="DTI84" s="411"/>
      <c r="DTJ84" s="412"/>
      <c r="DTK84" s="406"/>
      <c r="DTL84" s="407"/>
      <c r="DTM84" s="408"/>
      <c r="DTN84" s="409"/>
      <c r="DTO84" s="410"/>
      <c r="DTP84" s="411"/>
      <c r="DTQ84" s="412"/>
      <c r="DTR84" s="406"/>
      <c r="DTS84" s="407"/>
      <c r="DTT84" s="408"/>
      <c r="DTU84" s="409"/>
      <c r="DTV84" s="410"/>
      <c r="DTW84" s="411"/>
      <c r="DTX84" s="412"/>
      <c r="DTY84" s="406"/>
      <c r="DTZ84" s="407"/>
      <c r="DUA84" s="408"/>
      <c r="DUB84" s="409"/>
      <c r="DUC84" s="410"/>
      <c r="DUD84" s="411"/>
      <c r="DUE84" s="412"/>
      <c r="DUF84" s="406"/>
      <c r="DUG84" s="407"/>
      <c r="DUH84" s="408"/>
      <c r="DUI84" s="409"/>
      <c r="DUJ84" s="410"/>
      <c r="DUK84" s="411"/>
      <c r="DUL84" s="412"/>
      <c r="DUM84" s="406"/>
      <c r="DUN84" s="407"/>
      <c r="DUO84" s="408"/>
      <c r="DUP84" s="409"/>
      <c r="DUQ84" s="410"/>
      <c r="DUR84" s="411"/>
      <c r="DUS84" s="412"/>
      <c r="DUT84" s="406"/>
      <c r="DUU84" s="407"/>
      <c r="DUV84" s="408"/>
      <c r="DUW84" s="409"/>
      <c r="DUX84" s="410"/>
      <c r="DUY84" s="411"/>
      <c r="DUZ84" s="412"/>
      <c r="DVA84" s="406"/>
      <c r="DVB84" s="407"/>
      <c r="DVC84" s="408"/>
      <c r="DVD84" s="409"/>
      <c r="DVE84" s="410"/>
      <c r="DVF84" s="411"/>
      <c r="DVG84" s="412"/>
      <c r="DVH84" s="406"/>
      <c r="DVI84" s="407"/>
      <c r="DVJ84" s="408"/>
      <c r="DVK84" s="409"/>
      <c r="DVL84" s="410"/>
      <c r="DVM84" s="411"/>
      <c r="DVN84" s="412"/>
      <c r="DVO84" s="406"/>
      <c r="DVP84" s="407"/>
      <c r="DVQ84" s="408"/>
      <c r="DVR84" s="409"/>
      <c r="DVS84" s="410"/>
      <c r="DVT84" s="411"/>
      <c r="DVU84" s="412"/>
      <c r="DVV84" s="406"/>
      <c r="DVW84" s="407"/>
      <c r="DVX84" s="408"/>
      <c r="DVY84" s="409"/>
      <c r="DVZ84" s="410"/>
      <c r="DWA84" s="411"/>
      <c r="DWB84" s="412"/>
      <c r="DWC84" s="406"/>
      <c r="DWD84" s="407"/>
      <c r="DWE84" s="408"/>
      <c r="DWF84" s="409"/>
      <c r="DWG84" s="410"/>
      <c r="DWH84" s="411"/>
      <c r="DWI84" s="412"/>
      <c r="DWJ84" s="406"/>
      <c r="DWK84" s="407"/>
      <c r="DWL84" s="408"/>
      <c r="DWM84" s="409"/>
      <c r="DWN84" s="410"/>
      <c r="DWO84" s="411"/>
      <c r="DWP84" s="412"/>
      <c r="DWQ84" s="406"/>
      <c r="DWR84" s="407"/>
      <c r="DWS84" s="408"/>
      <c r="DWT84" s="409"/>
      <c r="DWU84" s="410"/>
      <c r="DWV84" s="411"/>
      <c r="DWW84" s="412"/>
      <c r="DWX84" s="406"/>
      <c r="DWY84" s="407"/>
      <c r="DWZ84" s="408"/>
      <c r="DXA84" s="409"/>
      <c r="DXB84" s="410"/>
      <c r="DXC84" s="411"/>
      <c r="DXD84" s="412"/>
      <c r="DXE84" s="406"/>
      <c r="DXF84" s="407"/>
      <c r="DXG84" s="408"/>
      <c r="DXH84" s="409"/>
      <c r="DXI84" s="410"/>
      <c r="DXJ84" s="411"/>
      <c r="DXK84" s="412"/>
      <c r="DXL84" s="406"/>
      <c r="DXM84" s="407"/>
      <c r="DXN84" s="408"/>
      <c r="DXO84" s="409"/>
      <c r="DXP84" s="410"/>
      <c r="DXQ84" s="411"/>
      <c r="DXR84" s="412"/>
      <c r="DXS84" s="406"/>
      <c r="DXT84" s="407"/>
      <c r="DXU84" s="408"/>
      <c r="DXV84" s="409"/>
      <c r="DXW84" s="410"/>
      <c r="DXX84" s="411"/>
      <c r="DXY84" s="412"/>
      <c r="DXZ84" s="406"/>
      <c r="DYA84" s="407"/>
      <c r="DYB84" s="408"/>
      <c r="DYC84" s="409"/>
      <c r="DYD84" s="410"/>
      <c r="DYE84" s="411"/>
      <c r="DYF84" s="412"/>
      <c r="DYG84" s="406"/>
      <c r="DYH84" s="407"/>
      <c r="DYI84" s="408"/>
      <c r="DYJ84" s="409"/>
      <c r="DYK84" s="410"/>
      <c r="DYL84" s="411"/>
      <c r="DYM84" s="412"/>
      <c r="DYN84" s="406"/>
      <c r="DYO84" s="407"/>
      <c r="DYP84" s="408"/>
      <c r="DYQ84" s="409"/>
      <c r="DYR84" s="410"/>
      <c r="DYS84" s="411"/>
      <c r="DYT84" s="412"/>
      <c r="DYU84" s="406"/>
      <c r="DYV84" s="407"/>
      <c r="DYW84" s="408"/>
      <c r="DYX84" s="409"/>
      <c r="DYY84" s="410"/>
      <c r="DYZ84" s="411"/>
      <c r="DZA84" s="412"/>
      <c r="DZB84" s="406"/>
      <c r="DZC84" s="407"/>
      <c r="DZD84" s="408"/>
      <c r="DZE84" s="409"/>
      <c r="DZF84" s="410"/>
      <c r="DZG84" s="411"/>
      <c r="DZH84" s="412"/>
      <c r="DZI84" s="406"/>
      <c r="DZJ84" s="407"/>
      <c r="DZK84" s="408"/>
      <c r="DZL84" s="409"/>
      <c r="DZM84" s="410"/>
      <c r="DZN84" s="411"/>
      <c r="DZO84" s="412"/>
      <c r="DZP84" s="406"/>
      <c r="DZQ84" s="407"/>
      <c r="DZR84" s="408"/>
      <c r="DZS84" s="409"/>
      <c r="DZT84" s="410"/>
      <c r="DZU84" s="411"/>
      <c r="DZV84" s="412"/>
      <c r="DZW84" s="406"/>
      <c r="DZX84" s="407"/>
      <c r="DZY84" s="408"/>
      <c r="DZZ84" s="409"/>
      <c r="EAA84" s="410"/>
      <c r="EAB84" s="411"/>
      <c r="EAC84" s="412"/>
      <c r="EAD84" s="406"/>
      <c r="EAE84" s="407"/>
      <c r="EAF84" s="408"/>
      <c r="EAG84" s="409"/>
      <c r="EAH84" s="410"/>
      <c r="EAI84" s="411"/>
      <c r="EAJ84" s="412"/>
      <c r="EAK84" s="406"/>
      <c r="EAL84" s="407"/>
      <c r="EAM84" s="408"/>
      <c r="EAN84" s="409"/>
      <c r="EAO84" s="410"/>
      <c r="EAP84" s="411"/>
      <c r="EAQ84" s="412"/>
      <c r="EAR84" s="406"/>
      <c r="EAS84" s="407"/>
      <c r="EAT84" s="408"/>
      <c r="EAU84" s="409"/>
      <c r="EAV84" s="410"/>
      <c r="EAW84" s="411"/>
      <c r="EAX84" s="412"/>
      <c r="EAY84" s="406"/>
      <c r="EAZ84" s="407"/>
      <c r="EBA84" s="408"/>
      <c r="EBB84" s="409"/>
      <c r="EBC84" s="410"/>
      <c r="EBD84" s="411"/>
      <c r="EBE84" s="412"/>
      <c r="EBF84" s="406"/>
      <c r="EBG84" s="407"/>
      <c r="EBH84" s="408"/>
      <c r="EBI84" s="409"/>
      <c r="EBJ84" s="410"/>
      <c r="EBK84" s="411"/>
      <c r="EBL84" s="412"/>
      <c r="EBM84" s="406"/>
      <c r="EBN84" s="407"/>
      <c r="EBO84" s="408"/>
      <c r="EBP84" s="409"/>
      <c r="EBQ84" s="410"/>
      <c r="EBR84" s="411"/>
      <c r="EBS84" s="412"/>
      <c r="EBT84" s="406"/>
      <c r="EBU84" s="407"/>
      <c r="EBV84" s="408"/>
      <c r="EBW84" s="409"/>
      <c r="EBX84" s="410"/>
      <c r="EBY84" s="411"/>
      <c r="EBZ84" s="412"/>
      <c r="ECA84" s="406"/>
      <c r="ECB84" s="407"/>
      <c r="ECC84" s="408"/>
      <c r="ECD84" s="409"/>
      <c r="ECE84" s="410"/>
      <c r="ECF84" s="411"/>
      <c r="ECG84" s="412"/>
      <c r="ECH84" s="406"/>
      <c r="ECI84" s="407"/>
      <c r="ECJ84" s="408"/>
      <c r="ECK84" s="409"/>
      <c r="ECL84" s="410"/>
      <c r="ECM84" s="411"/>
      <c r="ECN84" s="412"/>
      <c r="ECO84" s="406"/>
      <c r="ECP84" s="407"/>
      <c r="ECQ84" s="408"/>
      <c r="ECR84" s="409"/>
      <c r="ECS84" s="410"/>
      <c r="ECT84" s="411"/>
      <c r="ECU84" s="412"/>
      <c r="ECV84" s="406"/>
      <c r="ECW84" s="407"/>
      <c r="ECX84" s="408"/>
      <c r="ECY84" s="409"/>
      <c r="ECZ84" s="410"/>
      <c r="EDA84" s="411"/>
      <c r="EDB84" s="412"/>
      <c r="EDC84" s="406"/>
      <c r="EDD84" s="407"/>
      <c r="EDE84" s="408"/>
      <c r="EDF84" s="409"/>
      <c r="EDG84" s="410"/>
      <c r="EDH84" s="411"/>
      <c r="EDI84" s="412"/>
      <c r="EDJ84" s="406"/>
      <c r="EDK84" s="407"/>
      <c r="EDL84" s="408"/>
      <c r="EDM84" s="409"/>
      <c r="EDN84" s="410"/>
      <c r="EDO84" s="411"/>
      <c r="EDP84" s="412"/>
      <c r="EDQ84" s="406"/>
      <c r="EDR84" s="407"/>
      <c r="EDS84" s="408"/>
      <c r="EDT84" s="409"/>
      <c r="EDU84" s="410"/>
      <c r="EDV84" s="411"/>
      <c r="EDW84" s="412"/>
      <c r="EDX84" s="406"/>
      <c r="EDY84" s="407"/>
      <c r="EDZ84" s="408"/>
      <c r="EEA84" s="409"/>
      <c r="EEB84" s="410"/>
      <c r="EEC84" s="411"/>
      <c r="EED84" s="412"/>
      <c r="EEE84" s="406"/>
      <c r="EEF84" s="407"/>
      <c r="EEG84" s="408"/>
      <c r="EEH84" s="409"/>
      <c r="EEI84" s="410"/>
      <c r="EEJ84" s="411"/>
      <c r="EEK84" s="412"/>
      <c r="EEL84" s="406"/>
      <c r="EEM84" s="407"/>
      <c r="EEN84" s="408"/>
      <c r="EEO84" s="409"/>
      <c r="EEP84" s="410"/>
      <c r="EEQ84" s="411"/>
      <c r="EER84" s="412"/>
      <c r="EES84" s="406"/>
      <c r="EET84" s="407"/>
      <c r="EEU84" s="408"/>
      <c r="EEV84" s="409"/>
      <c r="EEW84" s="410"/>
      <c r="EEX84" s="411"/>
      <c r="EEY84" s="412"/>
      <c r="EEZ84" s="406"/>
      <c r="EFA84" s="407"/>
      <c r="EFB84" s="408"/>
      <c r="EFC84" s="409"/>
      <c r="EFD84" s="410"/>
      <c r="EFE84" s="411"/>
      <c r="EFF84" s="412"/>
      <c r="EFG84" s="406"/>
      <c r="EFH84" s="407"/>
      <c r="EFI84" s="408"/>
      <c r="EFJ84" s="409"/>
      <c r="EFK84" s="410"/>
      <c r="EFL84" s="411"/>
      <c r="EFM84" s="412"/>
      <c r="EFN84" s="406"/>
      <c r="EFO84" s="407"/>
      <c r="EFP84" s="408"/>
      <c r="EFQ84" s="409"/>
      <c r="EFR84" s="410"/>
      <c r="EFS84" s="411"/>
      <c r="EFT84" s="412"/>
      <c r="EFU84" s="406"/>
      <c r="EFV84" s="407"/>
      <c r="EFW84" s="408"/>
      <c r="EFX84" s="409"/>
      <c r="EFY84" s="410"/>
      <c r="EFZ84" s="411"/>
      <c r="EGA84" s="412"/>
      <c r="EGB84" s="406"/>
      <c r="EGC84" s="407"/>
      <c r="EGD84" s="408"/>
      <c r="EGE84" s="409"/>
      <c r="EGF84" s="410"/>
      <c r="EGG84" s="411"/>
      <c r="EGH84" s="412"/>
      <c r="EGI84" s="406"/>
      <c r="EGJ84" s="407"/>
      <c r="EGK84" s="408"/>
      <c r="EGL84" s="409"/>
      <c r="EGM84" s="410"/>
      <c r="EGN84" s="411"/>
      <c r="EGO84" s="412"/>
      <c r="EGP84" s="406"/>
      <c r="EGQ84" s="407"/>
      <c r="EGR84" s="408"/>
      <c r="EGS84" s="409"/>
      <c r="EGT84" s="410"/>
      <c r="EGU84" s="411"/>
      <c r="EGV84" s="412"/>
      <c r="EGW84" s="406"/>
      <c r="EGX84" s="407"/>
      <c r="EGY84" s="408"/>
      <c r="EGZ84" s="409"/>
      <c r="EHA84" s="410"/>
      <c r="EHB84" s="411"/>
      <c r="EHC84" s="412"/>
      <c r="EHD84" s="406"/>
      <c r="EHE84" s="407"/>
      <c r="EHF84" s="408"/>
      <c r="EHG84" s="409"/>
      <c r="EHH84" s="410"/>
      <c r="EHI84" s="411"/>
      <c r="EHJ84" s="412"/>
      <c r="EHK84" s="406"/>
      <c r="EHL84" s="407"/>
      <c r="EHM84" s="408"/>
      <c r="EHN84" s="409"/>
      <c r="EHO84" s="410"/>
      <c r="EHP84" s="411"/>
      <c r="EHQ84" s="412"/>
      <c r="EHR84" s="406"/>
      <c r="EHS84" s="407"/>
      <c r="EHT84" s="408"/>
      <c r="EHU84" s="409"/>
      <c r="EHV84" s="410"/>
      <c r="EHW84" s="411"/>
      <c r="EHX84" s="412"/>
      <c r="EHY84" s="406"/>
      <c r="EHZ84" s="407"/>
      <c r="EIA84" s="408"/>
      <c r="EIB84" s="409"/>
      <c r="EIC84" s="410"/>
      <c r="EID84" s="411"/>
      <c r="EIE84" s="412"/>
      <c r="EIF84" s="406"/>
      <c r="EIG84" s="407"/>
      <c r="EIH84" s="408"/>
      <c r="EII84" s="409"/>
      <c r="EIJ84" s="410"/>
      <c r="EIK84" s="411"/>
      <c r="EIL84" s="412"/>
      <c r="EIM84" s="406"/>
      <c r="EIN84" s="407"/>
      <c r="EIO84" s="408"/>
      <c r="EIP84" s="409"/>
      <c r="EIQ84" s="410"/>
      <c r="EIR84" s="411"/>
      <c r="EIS84" s="412"/>
      <c r="EIT84" s="406"/>
      <c r="EIU84" s="407"/>
      <c r="EIV84" s="408"/>
      <c r="EIW84" s="409"/>
      <c r="EIX84" s="410"/>
      <c r="EIY84" s="411"/>
      <c r="EIZ84" s="412"/>
      <c r="EJA84" s="406"/>
      <c r="EJB84" s="407"/>
      <c r="EJC84" s="408"/>
      <c r="EJD84" s="409"/>
      <c r="EJE84" s="410"/>
      <c r="EJF84" s="411"/>
      <c r="EJG84" s="412"/>
      <c r="EJH84" s="406"/>
      <c r="EJI84" s="407"/>
      <c r="EJJ84" s="408"/>
      <c r="EJK84" s="409"/>
      <c r="EJL84" s="410"/>
      <c r="EJM84" s="411"/>
      <c r="EJN84" s="412"/>
      <c r="EJO84" s="406"/>
      <c r="EJP84" s="407"/>
      <c r="EJQ84" s="408"/>
      <c r="EJR84" s="409"/>
      <c r="EJS84" s="410"/>
      <c r="EJT84" s="411"/>
      <c r="EJU84" s="412"/>
      <c r="EJV84" s="406"/>
      <c r="EJW84" s="407"/>
      <c r="EJX84" s="408"/>
      <c r="EJY84" s="409"/>
      <c r="EJZ84" s="410"/>
      <c r="EKA84" s="411"/>
      <c r="EKB84" s="412"/>
      <c r="EKC84" s="406"/>
      <c r="EKD84" s="407"/>
      <c r="EKE84" s="408"/>
      <c r="EKF84" s="409"/>
      <c r="EKG84" s="410"/>
      <c r="EKH84" s="411"/>
      <c r="EKI84" s="412"/>
      <c r="EKJ84" s="406"/>
      <c r="EKK84" s="407"/>
      <c r="EKL84" s="408"/>
      <c r="EKM84" s="409"/>
      <c r="EKN84" s="410"/>
      <c r="EKO84" s="411"/>
      <c r="EKP84" s="412"/>
      <c r="EKQ84" s="406"/>
      <c r="EKR84" s="407"/>
      <c r="EKS84" s="408"/>
      <c r="EKT84" s="409"/>
      <c r="EKU84" s="410"/>
      <c r="EKV84" s="411"/>
      <c r="EKW84" s="412"/>
      <c r="EKX84" s="406"/>
      <c r="EKY84" s="407"/>
      <c r="EKZ84" s="408"/>
      <c r="ELA84" s="409"/>
      <c r="ELB84" s="410"/>
      <c r="ELC84" s="411"/>
      <c r="ELD84" s="412"/>
      <c r="ELE84" s="406"/>
      <c r="ELF84" s="407"/>
      <c r="ELG84" s="408"/>
      <c r="ELH84" s="409"/>
      <c r="ELI84" s="410"/>
      <c r="ELJ84" s="411"/>
      <c r="ELK84" s="412"/>
      <c r="ELL84" s="406"/>
      <c r="ELM84" s="407"/>
      <c r="ELN84" s="408"/>
      <c r="ELO84" s="409"/>
      <c r="ELP84" s="410"/>
      <c r="ELQ84" s="411"/>
      <c r="ELR84" s="412"/>
      <c r="ELS84" s="406"/>
      <c r="ELT84" s="407"/>
      <c r="ELU84" s="408"/>
      <c r="ELV84" s="409"/>
      <c r="ELW84" s="410"/>
      <c r="ELX84" s="411"/>
      <c r="ELY84" s="412"/>
      <c r="ELZ84" s="406"/>
      <c r="EMA84" s="407"/>
      <c r="EMB84" s="408"/>
      <c r="EMC84" s="409"/>
      <c r="EMD84" s="410"/>
      <c r="EME84" s="411"/>
      <c r="EMF84" s="412"/>
      <c r="EMG84" s="406"/>
      <c r="EMH84" s="407"/>
      <c r="EMI84" s="408"/>
      <c r="EMJ84" s="409"/>
      <c r="EMK84" s="410"/>
      <c r="EML84" s="411"/>
      <c r="EMM84" s="412"/>
      <c r="EMN84" s="406"/>
      <c r="EMO84" s="407"/>
      <c r="EMP84" s="408"/>
      <c r="EMQ84" s="409"/>
      <c r="EMR84" s="410"/>
      <c r="EMS84" s="411"/>
      <c r="EMT84" s="412"/>
      <c r="EMU84" s="406"/>
      <c r="EMV84" s="407"/>
      <c r="EMW84" s="408"/>
      <c r="EMX84" s="409"/>
      <c r="EMY84" s="410"/>
      <c r="EMZ84" s="411"/>
      <c r="ENA84" s="412"/>
      <c r="ENB84" s="406"/>
      <c r="ENC84" s="407"/>
      <c r="END84" s="408"/>
      <c r="ENE84" s="409"/>
      <c r="ENF84" s="410"/>
      <c r="ENG84" s="411"/>
      <c r="ENH84" s="412"/>
      <c r="ENI84" s="406"/>
      <c r="ENJ84" s="407"/>
      <c r="ENK84" s="408"/>
      <c r="ENL84" s="409"/>
      <c r="ENM84" s="410"/>
      <c r="ENN84" s="411"/>
      <c r="ENO84" s="412"/>
      <c r="ENP84" s="406"/>
      <c r="ENQ84" s="407"/>
      <c r="ENR84" s="408"/>
      <c r="ENS84" s="409"/>
      <c r="ENT84" s="410"/>
      <c r="ENU84" s="411"/>
      <c r="ENV84" s="412"/>
      <c r="ENW84" s="406"/>
      <c r="ENX84" s="407"/>
      <c r="ENY84" s="408"/>
      <c r="ENZ84" s="409"/>
      <c r="EOA84" s="410"/>
      <c r="EOB84" s="411"/>
      <c r="EOC84" s="412"/>
      <c r="EOD84" s="406"/>
      <c r="EOE84" s="407"/>
      <c r="EOF84" s="408"/>
      <c r="EOG84" s="409"/>
      <c r="EOH84" s="410"/>
      <c r="EOI84" s="411"/>
      <c r="EOJ84" s="412"/>
      <c r="EOK84" s="406"/>
      <c r="EOL84" s="407"/>
      <c r="EOM84" s="408"/>
      <c r="EON84" s="409"/>
      <c r="EOO84" s="410"/>
      <c r="EOP84" s="411"/>
      <c r="EOQ84" s="412"/>
      <c r="EOR84" s="406"/>
      <c r="EOS84" s="407"/>
      <c r="EOT84" s="408"/>
      <c r="EOU84" s="409"/>
      <c r="EOV84" s="410"/>
      <c r="EOW84" s="411"/>
      <c r="EOX84" s="412"/>
      <c r="EOY84" s="406"/>
      <c r="EOZ84" s="407"/>
      <c r="EPA84" s="408"/>
      <c r="EPB84" s="409"/>
      <c r="EPC84" s="410"/>
      <c r="EPD84" s="411"/>
      <c r="EPE84" s="412"/>
      <c r="EPF84" s="406"/>
      <c r="EPG84" s="407"/>
      <c r="EPH84" s="408"/>
      <c r="EPI84" s="409"/>
      <c r="EPJ84" s="410"/>
      <c r="EPK84" s="411"/>
      <c r="EPL84" s="412"/>
      <c r="EPM84" s="406"/>
      <c r="EPN84" s="407"/>
      <c r="EPO84" s="408"/>
      <c r="EPP84" s="409"/>
      <c r="EPQ84" s="410"/>
      <c r="EPR84" s="411"/>
      <c r="EPS84" s="412"/>
      <c r="EPT84" s="406"/>
      <c r="EPU84" s="407"/>
      <c r="EPV84" s="408"/>
      <c r="EPW84" s="409"/>
      <c r="EPX84" s="410"/>
      <c r="EPY84" s="411"/>
      <c r="EPZ84" s="412"/>
      <c r="EQA84" s="406"/>
      <c r="EQB84" s="407"/>
      <c r="EQC84" s="408"/>
      <c r="EQD84" s="409"/>
      <c r="EQE84" s="410"/>
      <c r="EQF84" s="411"/>
      <c r="EQG84" s="412"/>
      <c r="EQH84" s="406"/>
      <c r="EQI84" s="407"/>
      <c r="EQJ84" s="408"/>
      <c r="EQK84" s="409"/>
      <c r="EQL84" s="410"/>
      <c r="EQM84" s="411"/>
      <c r="EQN84" s="412"/>
      <c r="EQO84" s="406"/>
      <c r="EQP84" s="407"/>
      <c r="EQQ84" s="408"/>
      <c r="EQR84" s="409"/>
      <c r="EQS84" s="410"/>
      <c r="EQT84" s="411"/>
      <c r="EQU84" s="412"/>
      <c r="EQV84" s="406"/>
      <c r="EQW84" s="407"/>
      <c r="EQX84" s="408"/>
      <c r="EQY84" s="409"/>
      <c r="EQZ84" s="410"/>
      <c r="ERA84" s="411"/>
      <c r="ERB84" s="412"/>
      <c r="ERC84" s="406"/>
      <c r="ERD84" s="407"/>
      <c r="ERE84" s="408"/>
      <c r="ERF84" s="409"/>
      <c r="ERG84" s="410"/>
      <c r="ERH84" s="411"/>
      <c r="ERI84" s="412"/>
      <c r="ERJ84" s="406"/>
      <c r="ERK84" s="407"/>
      <c r="ERL84" s="408"/>
      <c r="ERM84" s="409"/>
      <c r="ERN84" s="410"/>
      <c r="ERO84" s="411"/>
      <c r="ERP84" s="412"/>
      <c r="ERQ84" s="406"/>
      <c r="ERR84" s="407"/>
      <c r="ERS84" s="408"/>
      <c r="ERT84" s="409"/>
      <c r="ERU84" s="410"/>
      <c r="ERV84" s="411"/>
      <c r="ERW84" s="412"/>
      <c r="ERX84" s="406"/>
      <c r="ERY84" s="407"/>
      <c r="ERZ84" s="408"/>
      <c r="ESA84" s="409"/>
      <c r="ESB84" s="410"/>
      <c r="ESC84" s="411"/>
      <c r="ESD84" s="412"/>
      <c r="ESE84" s="406"/>
      <c r="ESF84" s="407"/>
      <c r="ESG84" s="408"/>
      <c r="ESH84" s="409"/>
      <c r="ESI84" s="410"/>
      <c r="ESJ84" s="411"/>
      <c r="ESK84" s="412"/>
      <c r="ESL84" s="406"/>
      <c r="ESM84" s="407"/>
      <c r="ESN84" s="408"/>
      <c r="ESO84" s="409"/>
      <c r="ESP84" s="410"/>
      <c r="ESQ84" s="411"/>
      <c r="ESR84" s="412"/>
      <c r="ESS84" s="406"/>
      <c r="EST84" s="407"/>
      <c r="ESU84" s="408"/>
      <c r="ESV84" s="409"/>
      <c r="ESW84" s="410"/>
      <c r="ESX84" s="411"/>
      <c r="ESY84" s="412"/>
      <c r="ESZ84" s="406"/>
      <c r="ETA84" s="407"/>
      <c r="ETB84" s="408"/>
      <c r="ETC84" s="409"/>
      <c r="ETD84" s="410"/>
      <c r="ETE84" s="411"/>
      <c r="ETF84" s="412"/>
      <c r="ETG84" s="406"/>
      <c r="ETH84" s="407"/>
      <c r="ETI84" s="408"/>
      <c r="ETJ84" s="409"/>
      <c r="ETK84" s="410"/>
      <c r="ETL84" s="411"/>
      <c r="ETM84" s="412"/>
      <c r="ETN84" s="406"/>
      <c r="ETO84" s="407"/>
      <c r="ETP84" s="408"/>
      <c r="ETQ84" s="409"/>
      <c r="ETR84" s="410"/>
      <c r="ETS84" s="411"/>
      <c r="ETT84" s="412"/>
      <c r="ETU84" s="406"/>
      <c r="ETV84" s="407"/>
      <c r="ETW84" s="408"/>
      <c r="ETX84" s="409"/>
      <c r="ETY84" s="410"/>
      <c r="ETZ84" s="411"/>
      <c r="EUA84" s="412"/>
      <c r="EUB84" s="406"/>
      <c r="EUC84" s="407"/>
      <c r="EUD84" s="408"/>
      <c r="EUE84" s="409"/>
      <c r="EUF84" s="410"/>
      <c r="EUG84" s="411"/>
      <c r="EUH84" s="412"/>
      <c r="EUI84" s="406"/>
      <c r="EUJ84" s="407"/>
      <c r="EUK84" s="408"/>
      <c r="EUL84" s="409"/>
      <c r="EUM84" s="410"/>
      <c r="EUN84" s="411"/>
      <c r="EUO84" s="412"/>
      <c r="EUP84" s="406"/>
      <c r="EUQ84" s="407"/>
      <c r="EUR84" s="408"/>
      <c r="EUS84" s="409"/>
      <c r="EUT84" s="410"/>
      <c r="EUU84" s="411"/>
      <c r="EUV84" s="412"/>
      <c r="EUW84" s="406"/>
      <c r="EUX84" s="407"/>
      <c r="EUY84" s="408"/>
      <c r="EUZ84" s="409"/>
      <c r="EVA84" s="410"/>
      <c r="EVB84" s="411"/>
      <c r="EVC84" s="412"/>
      <c r="EVD84" s="406"/>
      <c r="EVE84" s="407"/>
      <c r="EVF84" s="408"/>
      <c r="EVG84" s="409"/>
      <c r="EVH84" s="410"/>
      <c r="EVI84" s="411"/>
      <c r="EVJ84" s="412"/>
      <c r="EVK84" s="406"/>
      <c r="EVL84" s="407"/>
      <c r="EVM84" s="408"/>
      <c r="EVN84" s="409"/>
      <c r="EVO84" s="410"/>
      <c r="EVP84" s="411"/>
      <c r="EVQ84" s="412"/>
      <c r="EVR84" s="406"/>
      <c r="EVS84" s="407"/>
      <c r="EVT84" s="408"/>
      <c r="EVU84" s="409"/>
      <c r="EVV84" s="410"/>
      <c r="EVW84" s="411"/>
      <c r="EVX84" s="412"/>
      <c r="EVY84" s="406"/>
      <c r="EVZ84" s="407"/>
      <c r="EWA84" s="408"/>
      <c r="EWB84" s="409"/>
      <c r="EWC84" s="410"/>
      <c r="EWD84" s="411"/>
      <c r="EWE84" s="412"/>
      <c r="EWF84" s="406"/>
      <c r="EWG84" s="407"/>
      <c r="EWH84" s="408"/>
      <c r="EWI84" s="409"/>
      <c r="EWJ84" s="410"/>
      <c r="EWK84" s="411"/>
      <c r="EWL84" s="412"/>
      <c r="EWM84" s="406"/>
      <c r="EWN84" s="407"/>
      <c r="EWO84" s="408"/>
      <c r="EWP84" s="409"/>
      <c r="EWQ84" s="410"/>
      <c r="EWR84" s="411"/>
      <c r="EWS84" s="412"/>
      <c r="EWT84" s="406"/>
      <c r="EWU84" s="407"/>
      <c r="EWV84" s="408"/>
      <c r="EWW84" s="409"/>
      <c r="EWX84" s="410"/>
      <c r="EWY84" s="411"/>
      <c r="EWZ84" s="412"/>
      <c r="EXA84" s="406"/>
      <c r="EXB84" s="407"/>
      <c r="EXC84" s="408"/>
      <c r="EXD84" s="409"/>
      <c r="EXE84" s="410"/>
      <c r="EXF84" s="411"/>
      <c r="EXG84" s="412"/>
      <c r="EXH84" s="406"/>
      <c r="EXI84" s="407"/>
      <c r="EXJ84" s="408"/>
      <c r="EXK84" s="409"/>
      <c r="EXL84" s="410"/>
      <c r="EXM84" s="411"/>
      <c r="EXN84" s="412"/>
      <c r="EXO84" s="406"/>
      <c r="EXP84" s="407"/>
      <c r="EXQ84" s="408"/>
      <c r="EXR84" s="409"/>
      <c r="EXS84" s="410"/>
      <c r="EXT84" s="411"/>
      <c r="EXU84" s="412"/>
      <c r="EXV84" s="406"/>
      <c r="EXW84" s="407"/>
      <c r="EXX84" s="408"/>
      <c r="EXY84" s="409"/>
      <c r="EXZ84" s="410"/>
      <c r="EYA84" s="411"/>
      <c r="EYB84" s="412"/>
      <c r="EYC84" s="406"/>
      <c r="EYD84" s="407"/>
      <c r="EYE84" s="408"/>
      <c r="EYF84" s="409"/>
      <c r="EYG84" s="410"/>
      <c r="EYH84" s="411"/>
      <c r="EYI84" s="412"/>
      <c r="EYJ84" s="406"/>
      <c r="EYK84" s="407"/>
      <c r="EYL84" s="408"/>
      <c r="EYM84" s="409"/>
      <c r="EYN84" s="410"/>
      <c r="EYO84" s="411"/>
      <c r="EYP84" s="412"/>
      <c r="EYQ84" s="406"/>
      <c r="EYR84" s="407"/>
      <c r="EYS84" s="408"/>
      <c r="EYT84" s="409"/>
      <c r="EYU84" s="410"/>
      <c r="EYV84" s="411"/>
      <c r="EYW84" s="412"/>
      <c r="EYX84" s="406"/>
      <c r="EYY84" s="407"/>
      <c r="EYZ84" s="408"/>
      <c r="EZA84" s="409"/>
      <c r="EZB84" s="410"/>
      <c r="EZC84" s="411"/>
      <c r="EZD84" s="412"/>
      <c r="EZE84" s="406"/>
      <c r="EZF84" s="407"/>
      <c r="EZG84" s="408"/>
      <c r="EZH84" s="409"/>
      <c r="EZI84" s="410"/>
      <c r="EZJ84" s="411"/>
      <c r="EZK84" s="412"/>
      <c r="EZL84" s="406"/>
      <c r="EZM84" s="407"/>
      <c r="EZN84" s="408"/>
      <c r="EZO84" s="409"/>
      <c r="EZP84" s="410"/>
      <c r="EZQ84" s="411"/>
      <c r="EZR84" s="412"/>
      <c r="EZS84" s="406"/>
      <c r="EZT84" s="407"/>
      <c r="EZU84" s="408"/>
      <c r="EZV84" s="409"/>
      <c r="EZW84" s="410"/>
      <c r="EZX84" s="411"/>
      <c r="EZY84" s="412"/>
      <c r="EZZ84" s="406"/>
      <c r="FAA84" s="407"/>
      <c r="FAB84" s="408"/>
      <c r="FAC84" s="409"/>
      <c r="FAD84" s="410"/>
      <c r="FAE84" s="411"/>
      <c r="FAF84" s="412"/>
      <c r="FAG84" s="406"/>
      <c r="FAH84" s="407"/>
      <c r="FAI84" s="408"/>
      <c r="FAJ84" s="409"/>
      <c r="FAK84" s="410"/>
      <c r="FAL84" s="411"/>
      <c r="FAM84" s="412"/>
      <c r="FAN84" s="406"/>
      <c r="FAO84" s="407"/>
      <c r="FAP84" s="408"/>
      <c r="FAQ84" s="409"/>
      <c r="FAR84" s="410"/>
      <c r="FAS84" s="411"/>
      <c r="FAT84" s="412"/>
      <c r="FAU84" s="406"/>
      <c r="FAV84" s="407"/>
      <c r="FAW84" s="408"/>
      <c r="FAX84" s="409"/>
      <c r="FAY84" s="410"/>
      <c r="FAZ84" s="411"/>
      <c r="FBA84" s="412"/>
      <c r="FBB84" s="406"/>
      <c r="FBC84" s="407"/>
      <c r="FBD84" s="408"/>
      <c r="FBE84" s="409"/>
      <c r="FBF84" s="410"/>
      <c r="FBG84" s="411"/>
      <c r="FBH84" s="412"/>
      <c r="FBI84" s="406"/>
      <c r="FBJ84" s="407"/>
      <c r="FBK84" s="408"/>
      <c r="FBL84" s="409"/>
      <c r="FBM84" s="410"/>
      <c r="FBN84" s="411"/>
      <c r="FBO84" s="412"/>
      <c r="FBP84" s="406"/>
      <c r="FBQ84" s="407"/>
      <c r="FBR84" s="408"/>
      <c r="FBS84" s="409"/>
      <c r="FBT84" s="410"/>
      <c r="FBU84" s="411"/>
      <c r="FBV84" s="412"/>
      <c r="FBW84" s="406"/>
      <c r="FBX84" s="407"/>
      <c r="FBY84" s="408"/>
      <c r="FBZ84" s="409"/>
      <c r="FCA84" s="410"/>
      <c r="FCB84" s="411"/>
      <c r="FCC84" s="412"/>
      <c r="FCD84" s="406"/>
      <c r="FCE84" s="407"/>
      <c r="FCF84" s="408"/>
      <c r="FCG84" s="409"/>
      <c r="FCH84" s="410"/>
      <c r="FCI84" s="411"/>
      <c r="FCJ84" s="412"/>
      <c r="FCK84" s="406"/>
      <c r="FCL84" s="407"/>
      <c r="FCM84" s="408"/>
      <c r="FCN84" s="409"/>
      <c r="FCO84" s="410"/>
      <c r="FCP84" s="411"/>
      <c r="FCQ84" s="412"/>
      <c r="FCR84" s="406"/>
      <c r="FCS84" s="407"/>
      <c r="FCT84" s="408"/>
      <c r="FCU84" s="409"/>
      <c r="FCV84" s="410"/>
      <c r="FCW84" s="411"/>
      <c r="FCX84" s="412"/>
      <c r="FCY84" s="406"/>
      <c r="FCZ84" s="407"/>
      <c r="FDA84" s="408"/>
      <c r="FDB84" s="409"/>
      <c r="FDC84" s="410"/>
      <c r="FDD84" s="411"/>
      <c r="FDE84" s="412"/>
      <c r="FDF84" s="406"/>
      <c r="FDG84" s="407"/>
      <c r="FDH84" s="408"/>
      <c r="FDI84" s="409"/>
      <c r="FDJ84" s="410"/>
      <c r="FDK84" s="411"/>
      <c r="FDL84" s="412"/>
      <c r="FDM84" s="406"/>
      <c r="FDN84" s="407"/>
      <c r="FDO84" s="408"/>
      <c r="FDP84" s="409"/>
      <c r="FDQ84" s="410"/>
      <c r="FDR84" s="411"/>
      <c r="FDS84" s="412"/>
      <c r="FDT84" s="406"/>
      <c r="FDU84" s="407"/>
      <c r="FDV84" s="408"/>
      <c r="FDW84" s="409"/>
      <c r="FDX84" s="410"/>
      <c r="FDY84" s="411"/>
      <c r="FDZ84" s="412"/>
      <c r="FEA84" s="406"/>
      <c r="FEB84" s="407"/>
      <c r="FEC84" s="408"/>
      <c r="FED84" s="409"/>
      <c r="FEE84" s="410"/>
      <c r="FEF84" s="411"/>
      <c r="FEG84" s="412"/>
      <c r="FEH84" s="406"/>
      <c r="FEI84" s="407"/>
      <c r="FEJ84" s="408"/>
      <c r="FEK84" s="409"/>
      <c r="FEL84" s="410"/>
      <c r="FEM84" s="411"/>
      <c r="FEN84" s="412"/>
      <c r="FEO84" s="406"/>
      <c r="FEP84" s="407"/>
      <c r="FEQ84" s="408"/>
      <c r="FER84" s="409"/>
      <c r="FES84" s="410"/>
      <c r="FET84" s="411"/>
      <c r="FEU84" s="412"/>
      <c r="FEV84" s="406"/>
      <c r="FEW84" s="407"/>
      <c r="FEX84" s="408"/>
      <c r="FEY84" s="409"/>
      <c r="FEZ84" s="410"/>
      <c r="FFA84" s="411"/>
      <c r="FFB84" s="412"/>
      <c r="FFC84" s="406"/>
      <c r="FFD84" s="407"/>
      <c r="FFE84" s="408"/>
      <c r="FFF84" s="409"/>
      <c r="FFG84" s="410"/>
      <c r="FFH84" s="411"/>
      <c r="FFI84" s="412"/>
      <c r="FFJ84" s="406"/>
      <c r="FFK84" s="407"/>
      <c r="FFL84" s="408"/>
      <c r="FFM84" s="409"/>
      <c r="FFN84" s="410"/>
      <c r="FFO84" s="411"/>
      <c r="FFP84" s="412"/>
      <c r="FFQ84" s="406"/>
      <c r="FFR84" s="407"/>
      <c r="FFS84" s="408"/>
      <c r="FFT84" s="409"/>
      <c r="FFU84" s="410"/>
      <c r="FFV84" s="411"/>
      <c r="FFW84" s="412"/>
      <c r="FFX84" s="406"/>
      <c r="FFY84" s="407"/>
      <c r="FFZ84" s="408"/>
      <c r="FGA84" s="409"/>
      <c r="FGB84" s="410"/>
      <c r="FGC84" s="411"/>
      <c r="FGD84" s="412"/>
      <c r="FGE84" s="406"/>
      <c r="FGF84" s="407"/>
      <c r="FGG84" s="408"/>
      <c r="FGH84" s="409"/>
      <c r="FGI84" s="410"/>
      <c r="FGJ84" s="411"/>
      <c r="FGK84" s="412"/>
      <c r="FGL84" s="406"/>
      <c r="FGM84" s="407"/>
      <c r="FGN84" s="408"/>
      <c r="FGO84" s="409"/>
      <c r="FGP84" s="410"/>
      <c r="FGQ84" s="411"/>
      <c r="FGR84" s="412"/>
      <c r="FGS84" s="406"/>
      <c r="FGT84" s="407"/>
      <c r="FGU84" s="408"/>
      <c r="FGV84" s="409"/>
      <c r="FGW84" s="410"/>
      <c r="FGX84" s="411"/>
      <c r="FGY84" s="412"/>
      <c r="FGZ84" s="406"/>
      <c r="FHA84" s="407"/>
      <c r="FHB84" s="408"/>
      <c r="FHC84" s="409"/>
      <c r="FHD84" s="410"/>
      <c r="FHE84" s="411"/>
      <c r="FHF84" s="412"/>
      <c r="FHG84" s="406"/>
      <c r="FHH84" s="407"/>
      <c r="FHI84" s="408"/>
      <c r="FHJ84" s="409"/>
      <c r="FHK84" s="410"/>
      <c r="FHL84" s="411"/>
      <c r="FHM84" s="412"/>
      <c r="FHN84" s="406"/>
      <c r="FHO84" s="407"/>
      <c r="FHP84" s="408"/>
      <c r="FHQ84" s="409"/>
      <c r="FHR84" s="410"/>
      <c r="FHS84" s="411"/>
      <c r="FHT84" s="412"/>
      <c r="FHU84" s="406"/>
      <c r="FHV84" s="407"/>
      <c r="FHW84" s="408"/>
      <c r="FHX84" s="409"/>
      <c r="FHY84" s="410"/>
      <c r="FHZ84" s="411"/>
      <c r="FIA84" s="412"/>
      <c r="FIB84" s="406"/>
      <c r="FIC84" s="407"/>
      <c r="FID84" s="408"/>
      <c r="FIE84" s="409"/>
      <c r="FIF84" s="410"/>
      <c r="FIG84" s="411"/>
      <c r="FIH84" s="412"/>
      <c r="FII84" s="406"/>
      <c r="FIJ84" s="407"/>
      <c r="FIK84" s="408"/>
      <c r="FIL84" s="409"/>
      <c r="FIM84" s="410"/>
      <c r="FIN84" s="411"/>
      <c r="FIO84" s="412"/>
      <c r="FIP84" s="406"/>
      <c r="FIQ84" s="407"/>
      <c r="FIR84" s="408"/>
      <c r="FIS84" s="409"/>
      <c r="FIT84" s="410"/>
      <c r="FIU84" s="411"/>
      <c r="FIV84" s="412"/>
      <c r="FIW84" s="406"/>
      <c r="FIX84" s="407"/>
      <c r="FIY84" s="408"/>
      <c r="FIZ84" s="409"/>
      <c r="FJA84" s="410"/>
      <c r="FJB84" s="411"/>
      <c r="FJC84" s="412"/>
      <c r="FJD84" s="406"/>
      <c r="FJE84" s="407"/>
      <c r="FJF84" s="408"/>
      <c r="FJG84" s="409"/>
      <c r="FJH84" s="410"/>
      <c r="FJI84" s="411"/>
      <c r="FJJ84" s="412"/>
      <c r="FJK84" s="406"/>
      <c r="FJL84" s="407"/>
      <c r="FJM84" s="408"/>
      <c r="FJN84" s="409"/>
      <c r="FJO84" s="410"/>
      <c r="FJP84" s="411"/>
      <c r="FJQ84" s="412"/>
      <c r="FJR84" s="406"/>
      <c r="FJS84" s="407"/>
      <c r="FJT84" s="408"/>
      <c r="FJU84" s="409"/>
      <c r="FJV84" s="410"/>
      <c r="FJW84" s="411"/>
      <c r="FJX84" s="412"/>
      <c r="FJY84" s="406"/>
      <c r="FJZ84" s="407"/>
      <c r="FKA84" s="408"/>
      <c r="FKB84" s="409"/>
      <c r="FKC84" s="410"/>
      <c r="FKD84" s="411"/>
      <c r="FKE84" s="412"/>
      <c r="FKF84" s="406"/>
      <c r="FKG84" s="407"/>
      <c r="FKH84" s="408"/>
      <c r="FKI84" s="409"/>
      <c r="FKJ84" s="410"/>
      <c r="FKK84" s="411"/>
      <c r="FKL84" s="412"/>
      <c r="FKM84" s="406"/>
      <c r="FKN84" s="407"/>
      <c r="FKO84" s="408"/>
      <c r="FKP84" s="409"/>
      <c r="FKQ84" s="410"/>
      <c r="FKR84" s="411"/>
      <c r="FKS84" s="412"/>
      <c r="FKT84" s="406"/>
      <c r="FKU84" s="407"/>
      <c r="FKV84" s="408"/>
      <c r="FKW84" s="409"/>
      <c r="FKX84" s="410"/>
      <c r="FKY84" s="411"/>
      <c r="FKZ84" s="412"/>
      <c r="FLA84" s="406"/>
      <c r="FLB84" s="407"/>
      <c r="FLC84" s="408"/>
      <c r="FLD84" s="409"/>
      <c r="FLE84" s="410"/>
      <c r="FLF84" s="411"/>
      <c r="FLG84" s="412"/>
      <c r="FLH84" s="406"/>
      <c r="FLI84" s="407"/>
      <c r="FLJ84" s="408"/>
      <c r="FLK84" s="409"/>
      <c r="FLL84" s="410"/>
      <c r="FLM84" s="411"/>
      <c r="FLN84" s="412"/>
      <c r="FLO84" s="406"/>
      <c r="FLP84" s="407"/>
      <c r="FLQ84" s="408"/>
      <c r="FLR84" s="409"/>
      <c r="FLS84" s="410"/>
      <c r="FLT84" s="411"/>
      <c r="FLU84" s="412"/>
      <c r="FLV84" s="406"/>
      <c r="FLW84" s="407"/>
      <c r="FLX84" s="408"/>
      <c r="FLY84" s="409"/>
      <c r="FLZ84" s="410"/>
      <c r="FMA84" s="411"/>
      <c r="FMB84" s="412"/>
      <c r="FMC84" s="406"/>
      <c r="FMD84" s="407"/>
      <c r="FME84" s="408"/>
      <c r="FMF84" s="409"/>
      <c r="FMG84" s="410"/>
      <c r="FMH84" s="411"/>
      <c r="FMI84" s="412"/>
      <c r="FMJ84" s="406"/>
      <c r="FMK84" s="407"/>
      <c r="FML84" s="408"/>
      <c r="FMM84" s="409"/>
      <c r="FMN84" s="410"/>
      <c r="FMO84" s="411"/>
      <c r="FMP84" s="412"/>
      <c r="FMQ84" s="406"/>
      <c r="FMR84" s="407"/>
      <c r="FMS84" s="408"/>
      <c r="FMT84" s="409"/>
      <c r="FMU84" s="410"/>
      <c r="FMV84" s="411"/>
      <c r="FMW84" s="412"/>
      <c r="FMX84" s="406"/>
      <c r="FMY84" s="407"/>
      <c r="FMZ84" s="408"/>
      <c r="FNA84" s="409"/>
      <c r="FNB84" s="410"/>
      <c r="FNC84" s="411"/>
      <c r="FND84" s="412"/>
      <c r="FNE84" s="406"/>
      <c r="FNF84" s="407"/>
      <c r="FNG84" s="408"/>
      <c r="FNH84" s="409"/>
      <c r="FNI84" s="410"/>
      <c r="FNJ84" s="411"/>
      <c r="FNK84" s="412"/>
      <c r="FNL84" s="406"/>
      <c r="FNM84" s="407"/>
      <c r="FNN84" s="408"/>
      <c r="FNO84" s="409"/>
      <c r="FNP84" s="410"/>
      <c r="FNQ84" s="411"/>
      <c r="FNR84" s="412"/>
      <c r="FNS84" s="406"/>
      <c r="FNT84" s="407"/>
      <c r="FNU84" s="408"/>
      <c r="FNV84" s="409"/>
      <c r="FNW84" s="410"/>
      <c r="FNX84" s="411"/>
      <c r="FNY84" s="412"/>
      <c r="FNZ84" s="406"/>
      <c r="FOA84" s="407"/>
      <c r="FOB84" s="408"/>
      <c r="FOC84" s="409"/>
      <c r="FOD84" s="410"/>
      <c r="FOE84" s="411"/>
      <c r="FOF84" s="412"/>
      <c r="FOG84" s="406"/>
      <c r="FOH84" s="407"/>
      <c r="FOI84" s="408"/>
      <c r="FOJ84" s="409"/>
      <c r="FOK84" s="410"/>
      <c r="FOL84" s="411"/>
      <c r="FOM84" s="412"/>
      <c r="FON84" s="406"/>
      <c r="FOO84" s="407"/>
      <c r="FOP84" s="408"/>
      <c r="FOQ84" s="409"/>
      <c r="FOR84" s="410"/>
      <c r="FOS84" s="411"/>
      <c r="FOT84" s="412"/>
      <c r="FOU84" s="406"/>
      <c r="FOV84" s="407"/>
      <c r="FOW84" s="408"/>
      <c r="FOX84" s="409"/>
      <c r="FOY84" s="410"/>
      <c r="FOZ84" s="411"/>
      <c r="FPA84" s="412"/>
      <c r="FPB84" s="406"/>
      <c r="FPC84" s="407"/>
      <c r="FPD84" s="408"/>
      <c r="FPE84" s="409"/>
      <c r="FPF84" s="410"/>
      <c r="FPG84" s="411"/>
      <c r="FPH84" s="412"/>
      <c r="FPI84" s="406"/>
      <c r="FPJ84" s="407"/>
      <c r="FPK84" s="408"/>
      <c r="FPL84" s="409"/>
      <c r="FPM84" s="410"/>
      <c r="FPN84" s="411"/>
      <c r="FPO84" s="412"/>
      <c r="FPP84" s="406"/>
      <c r="FPQ84" s="407"/>
      <c r="FPR84" s="408"/>
      <c r="FPS84" s="409"/>
      <c r="FPT84" s="410"/>
      <c r="FPU84" s="411"/>
      <c r="FPV84" s="412"/>
      <c r="FPW84" s="406"/>
      <c r="FPX84" s="407"/>
      <c r="FPY84" s="408"/>
      <c r="FPZ84" s="409"/>
      <c r="FQA84" s="410"/>
      <c r="FQB84" s="411"/>
      <c r="FQC84" s="412"/>
      <c r="FQD84" s="406"/>
      <c r="FQE84" s="407"/>
      <c r="FQF84" s="408"/>
      <c r="FQG84" s="409"/>
      <c r="FQH84" s="410"/>
      <c r="FQI84" s="411"/>
      <c r="FQJ84" s="412"/>
      <c r="FQK84" s="406"/>
      <c r="FQL84" s="407"/>
      <c r="FQM84" s="408"/>
      <c r="FQN84" s="409"/>
      <c r="FQO84" s="410"/>
      <c r="FQP84" s="411"/>
      <c r="FQQ84" s="412"/>
      <c r="FQR84" s="406"/>
      <c r="FQS84" s="407"/>
      <c r="FQT84" s="408"/>
      <c r="FQU84" s="409"/>
      <c r="FQV84" s="410"/>
      <c r="FQW84" s="411"/>
      <c r="FQX84" s="412"/>
      <c r="FQY84" s="406"/>
      <c r="FQZ84" s="407"/>
      <c r="FRA84" s="408"/>
      <c r="FRB84" s="409"/>
      <c r="FRC84" s="410"/>
      <c r="FRD84" s="411"/>
      <c r="FRE84" s="412"/>
      <c r="FRF84" s="406"/>
      <c r="FRG84" s="407"/>
      <c r="FRH84" s="408"/>
      <c r="FRI84" s="409"/>
      <c r="FRJ84" s="410"/>
      <c r="FRK84" s="411"/>
      <c r="FRL84" s="412"/>
      <c r="FRM84" s="406"/>
      <c r="FRN84" s="407"/>
      <c r="FRO84" s="408"/>
      <c r="FRP84" s="409"/>
      <c r="FRQ84" s="410"/>
      <c r="FRR84" s="411"/>
      <c r="FRS84" s="412"/>
      <c r="FRT84" s="406"/>
      <c r="FRU84" s="407"/>
      <c r="FRV84" s="408"/>
      <c r="FRW84" s="409"/>
      <c r="FRX84" s="410"/>
      <c r="FRY84" s="411"/>
      <c r="FRZ84" s="412"/>
      <c r="FSA84" s="406"/>
      <c r="FSB84" s="407"/>
      <c r="FSC84" s="408"/>
      <c r="FSD84" s="409"/>
      <c r="FSE84" s="410"/>
      <c r="FSF84" s="411"/>
      <c r="FSG84" s="412"/>
      <c r="FSH84" s="406"/>
      <c r="FSI84" s="407"/>
      <c r="FSJ84" s="408"/>
      <c r="FSK84" s="409"/>
      <c r="FSL84" s="410"/>
      <c r="FSM84" s="411"/>
      <c r="FSN84" s="412"/>
      <c r="FSO84" s="406"/>
      <c r="FSP84" s="407"/>
      <c r="FSQ84" s="408"/>
      <c r="FSR84" s="409"/>
      <c r="FSS84" s="410"/>
      <c r="FST84" s="411"/>
      <c r="FSU84" s="412"/>
      <c r="FSV84" s="406"/>
      <c r="FSW84" s="407"/>
      <c r="FSX84" s="408"/>
      <c r="FSY84" s="409"/>
      <c r="FSZ84" s="410"/>
      <c r="FTA84" s="411"/>
      <c r="FTB84" s="412"/>
      <c r="FTC84" s="406"/>
      <c r="FTD84" s="407"/>
      <c r="FTE84" s="408"/>
      <c r="FTF84" s="409"/>
      <c r="FTG84" s="410"/>
      <c r="FTH84" s="411"/>
      <c r="FTI84" s="412"/>
      <c r="FTJ84" s="406"/>
      <c r="FTK84" s="407"/>
      <c r="FTL84" s="408"/>
      <c r="FTM84" s="409"/>
      <c r="FTN84" s="410"/>
      <c r="FTO84" s="411"/>
      <c r="FTP84" s="412"/>
      <c r="FTQ84" s="406"/>
      <c r="FTR84" s="407"/>
      <c r="FTS84" s="408"/>
      <c r="FTT84" s="409"/>
      <c r="FTU84" s="410"/>
      <c r="FTV84" s="411"/>
      <c r="FTW84" s="412"/>
      <c r="FTX84" s="406"/>
      <c r="FTY84" s="407"/>
      <c r="FTZ84" s="408"/>
      <c r="FUA84" s="409"/>
      <c r="FUB84" s="410"/>
      <c r="FUC84" s="411"/>
      <c r="FUD84" s="412"/>
      <c r="FUE84" s="406"/>
      <c r="FUF84" s="407"/>
      <c r="FUG84" s="408"/>
      <c r="FUH84" s="409"/>
      <c r="FUI84" s="410"/>
      <c r="FUJ84" s="411"/>
      <c r="FUK84" s="412"/>
      <c r="FUL84" s="406"/>
      <c r="FUM84" s="407"/>
      <c r="FUN84" s="408"/>
      <c r="FUO84" s="409"/>
      <c r="FUP84" s="410"/>
      <c r="FUQ84" s="411"/>
      <c r="FUR84" s="412"/>
      <c r="FUS84" s="406"/>
      <c r="FUT84" s="407"/>
      <c r="FUU84" s="408"/>
      <c r="FUV84" s="409"/>
      <c r="FUW84" s="410"/>
      <c r="FUX84" s="411"/>
      <c r="FUY84" s="412"/>
      <c r="FUZ84" s="406"/>
      <c r="FVA84" s="407"/>
      <c r="FVB84" s="408"/>
      <c r="FVC84" s="409"/>
      <c r="FVD84" s="410"/>
      <c r="FVE84" s="411"/>
      <c r="FVF84" s="412"/>
      <c r="FVG84" s="406"/>
      <c r="FVH84" s="407"/>
      <c r="FVI84" s="408"/>
      <c r="FVJ84" s="409"/>
      <c r="FVK84" s="410"/>
      <c r="FVL84" s="411"/>
      <c r="FVM84" s="412"/>
      <c r="FVN84" s="406"/>
      <c r="FVO84" s="407"/>
      <c r="FVP84" s="408"/>
      <c r="FVQ84" s="409"/>
      <c r="FVR84" s="410"/>
      <c r="FVS84" s="411"/>
      <c r="FVT84" s="412"/>
      <c r="FVU84" s="406"/>
      <c r="FVV84" s="407"/>
      <c r="FVW84" s="408"/>
      <c r="FVX84" s="409"/>
      <c r="FVY84" s="410"/>
      <c r="FVZ84" s="411"/>
      <c r="FWA84" s="412"/>
      <c r="FWB84" s="406"/>
      <c r="FWC84" s="407"/>
      <c r="FWD84" s="408"/>
      <c r="FWE84" s="409"/>
      <c r="FWF84" s="410"/>
      <c r="FWG84" s="411"/>
      <c r="FWH84" s="412"/>
      <c r="FWI84" s="406"/>
      <c r="FWJ84" s="407"/>
      <c r="FWK84" s="408"/>
      <c r="FWL84" s="409"/>
      <c r="FWM84" s="410"/>
      <c r="FWN84" s="411"/>
      <c r="FWO84" s="412"/>
      <c r="FWP84" s="406"/>
      <c r="FWQ84" s="407"/>
      <c r="FWR84" s="408"/>
      <c r="FWS84" s="409"/>
      <c r="FWT84" s="410"/>
      <c r="FWU84" s="411"/>
      <c r="FWV84" s="412"/>
      <c r="FWW84" s="406"/>
      <c r="FWX84" s="407"/>
      <c r="FWY84" s="408"/>
      <c r="FWZ84" s="409"/>
      <c r="FXA84" s="410"/>
      <c r="FXB84" s="411"/>
      <c r="FXC84" s="412"/>
      <c r="FXD84" s="406"/>
      <c r="FXE84" s="407"/>
      <c r="FXF84" s="408"/>
      <c r="FXG84" s="409"/>
      <c r="FXH84" s="410"/>
      <c r="FXI84" s="411"/>
      <c r="FXJ84" s="412"/>
      <c r="FXK84" s="406"/>
      <c r="FXL84" s="407"/>
      <c r="FXM84" s="408"/>
      <c r="FXN84" s="409"/>
      <c r="FXO84" s="410"/>
      <c r="FXP84" s="411"/>
      <c r="FXQ84" s="412"/>
      <c r="FXR84" s="406"/>
      <c r="FXS84" s="407"/>
      <c r="FXT84" s="408"/>
      <c r="FXU84" s="409"/>
      <c r="FXV84" s="410"/>
      <c r="FXW84" s="411"/>
      <c r="FXX84" s="412"/>
      <c r="FXY84" s="406"/>
      <c r="FXZ84" s="407"/>
      <c r="FYA84" s="408"/>
      <c r="FYB84" s="409"/>
      <c r="FYC84" s="410"/>
      <c r="FYD84" s="411"/>
      <c r="FYE84" s="412"/>
      <c r="FYF84" s="406"/>
      <c r="FYG84" s="407"/>
      <c r="FYH84" s="408"/>
      <c r="FYI84" s="409"/>
      <c r="FYJ84" s="410"/>
      <c r="FYK84" s="411"/>
      <c r="FYL84" s="412"/>
      <c r="FYM84" s="406"/>
      <c r="FYN84" s="407"/>
      <c r="FYO84" s="408"/>
      <c r="FYP84" s="409"/>
      <c r="FYQ84" s="410"/>
      <c r="FYR84" s="411"/>
      <c r="FYS84" s="412"/>
      <c r="FYT84" s="406"/>
      <c r="FYU84" s="407"/>
      <c r="FYV84" s="408"/>
      <c r="FYW84" s="409"/>
      <c r="FYX84" s="410"/>
      <c r="FYY84" s="411"/>
      <c r="FYZ84" s="412"/>
      <c r="FZA84" s="406"/>
      <c r="FZB84" s="407"/>
      <c r="FZC84" s="408"/>
      <c r="FZD84" s="409"/>
      <c r="FZE84" s="410"/>
      <c r="FZF84" s="411"/>
      <c r="FZG84" s="412"/>
      <c r="FZH84" s="406"/>
      <c r="FZI84" s="407"/>
      <c r="FZJ84" s="408"/>
      <c r="FZK84" s="409"/>
      <c r="FZL84" s="410"/>
      <c r="FZM84" s="411"/>
      <c r="FZN84" s="412"/>
      <c r="FZO84" s="406"/>
      <c r="FZP84" s="407"/>
      <c r="FZQ84" s="408"/>
      <c r="FZR84" s="409"/>
      <c r="FZS84" s="410"/>
      <c r="FZT84" s="411"/>
      <c r="FZU84" s="412"/>
      <c r="FZV84" s="406"/>
      <c r="FZW84" s="407"/>
      <c r="FZX84" s="408"/>
      <c r="FZY84" s="409"/>
      <c r="FZZ84" s="410"/>
      <c r="GAA84" s="411"/>
      <c r="GAB84" s="412"/>
      <c r="GAC84" s="406"/>
      <c r="GAD84" s="407"/>
      <c r="GAE84" s="408"/>
      <c r="GAF84" s="409"/>
      <c r="GAG84" s="410"/>
      <c r="GAH84" s="411"/>
      <c r="GAI84" s="412"/>
      <c r="GAJ84" s="406"/>
      <c r="GAK84" s="407"/>
      <c r="GAL84" s="408"/>
      <c r="GAM84" s="409"/>
      <c r="GAN84" s="410"/>
      <c r="GAO84" s="411"/>
      <c r="GAP84" s="412"/>
      <c r="GAQ84" s="406"/>
      <c r="GAR84" s="407"/>
      <c r="GAS84" s="408"/>
      <c r="GAT84" s="409"/>
      <c r="GAU84" s="410"/>
      <c r="GAV84" s="411"/>
      <c r="GAW84" s="412"/>
      <c r="GAX84" s="406"/>
      <c r="GAY84" s="407"/>
      <c r="GAZ84" s="408"/>
      <c r="GBA84" s="409"/>
      <c r="GBB84" s="410"/>
      <c r="GBC84" s="411"/>
      <c r="GBD84" s="412"/>
      <c r="GBE84" s="406"/>
      <c r="GBF84" s="407"/>
      <c r="GBG84" s="408"/>
      <c r="GBH84" s="409"/>
      <c r="GBI84" s="410"/>
      <c r="GBJ84" s="411"/>
      <c r="GBK84" s="412"/>
      <c r="GBL84" s="406"/>
      <c r="GBM84" s="407"/>
      <c r="GBN84" s="408"/>
      <c r="GBO84" s="409"/>
      <c r="GBP84" s="410"/>
      <c r="GBQ84" s="411"/>
      <c r="GBR84" s="412"/>
      <c r="GBS84" s="406"/>
      <c r="GBT84" s="407"/>
      <c r="GBU84" s="408"/>
      <c r="GBV84" s="409"/>
      <c r="GBW84" s="410"/>
      <c r="GBX84" s="411"/>
      <c r="GBY84" s="412"/>
      <c r="GBZ84" s="406"/>
      <c r="GCA84" s="407"/>
      <c r="GCB84" s="408"/>
      <c r="GCC84" s="409"/>
      <c r="GCD84" s="410"/>
      <c r="GCE84" s="411"/>
      <c r="GCF84" s="412"/>
      <c r="GCG84" s="406"/>
      <c r="GCH84" s="407"/>
      <c r="GCI84" s="408"/>
      <c r="GCJ84" s="409"/>
      <c r="GCK84" s="410"/>
      <c r="GCL84" s="411"/>
      <c r="GCM84" s="412"/>
      <c r="GCN84" s="406"/>
      <c r="GCO84" s="407"/>
      <c r="GCP84" s="408"/>
      <c r="GCQ84" s="409"/>
      <c r="GCR84" s="410"/>
      <c r="GCS84" s="411"/>
      <c r="GCT84" s="412"/>
      <c r="GCU84" s="406"/>
      <c r="GCV84" s="407"/>
      <c r="GCW84" s="408"/>
      <c r="GCX84" s="409"/>
      <c r="GCY84" s="410"/>
      <c r="GCZ84" s="411"/>
      <c r="GDA84" s="412"/>
      <c r="GDB84" s="406"/>
      <c r="GDC84" s="407"/>
      <c r="GDD84" s="408"/>
      <c r="GDE84" s="409"/>
      <c r="GDF84" s="410"/>
      <c r="GDG84" s="411"/>
      <c r="GDH84" s="412"/>
      <c r="GDI84" s="406"/>
      <c r="GDJ84" s="407"/>
      <c r="GDK84" s="408"/>
      <c r="GDL84" s="409"/>
      <c r="GDM84" s="410"/>
      <c r="GDN84" s="411"/>
      <c r="GDO84" s="412"/>
      <c r="GDP84" s="406"/>
      <c r="GDQ84" s="407"/>
      <c r="GDR84" s="408"/>
      <c r="GDS84" s="409"/>
      <c r="GDT84" s="410"/>
      <c r="GDU84" s="411"/>
      <c r="GDV84" s="412"/>
      <c r="GDW84" s="406"/>
      <c r="GDX84" s="407"/>
      <c r="GDY84" s="408"/>
      <c r="GDZ84" s="409"/>
      <c r="GEA84" s="410"/>
      <c r="GEB84" s="411"/>
      <c r="GEC84" s="412"/>
      <c r="GED84" s="406"/>
      <c r="GEE84" s="407"/>
      <c r="GEF84" s="408"/>
      <c r="GEG84" s="409"/>
      <c r="GEH84" s="410"/>
      <c r="GEI84" s="411"/>
      <c r="GEJ84" s="412"/>
      <c r="GEK84" s="406"/>
      <c r="GEL84" s="407"/>
      <c r="GEM84" s="408"/>
      <c r="GEN84" s="409"/>
      <c r="GEO84" s="410"/>
      <c r="GEP84" s="411"/>
      <c r="GEQ84" s="412"/>
      <c r="GER84" s="406"/>
      <c r="GES84" s="407"/>
      <c r="GET84" s="408"/>
      <c r="GEU84" s="409"/>
      <c r="GEV84" s="410"/>
      <c r="GEW84" s="411"/>
      <c r="GEX84" s="412"/>
      <c r="GEY84" s="406"/>
      <c r="GEZ84" s="407"/>
      <c r="GFA84" s="408"/>
      <c r="GFB84" s="409"/>
      <c r="GFC84" s="410"/>
      <c r="GFD84" s="411"/>
      <c r="GFE84" s="412"/>
      <c r="GFF84" s="406"/>
      <c r="GFG84" s="407"/>
      <c r="GFH84" s="408"/>
      <c r="GFI84" s="409"/>
      <c r="GFJ84" s="410"/>
      <c r="GFK84" s="411"/>
      <c r="GFL84" s="412"/>
      <c r="GFM84" s="406"/>
      <c r="GFN84" s="407"/>
      <c r="GFO84" s="408"/>
      <c r="GFP84" s="409"/>
      <c r="GFQ84" s="410"/>
      <c r="GFR84" s="411"/>
      <c r="GFS84" s="412"/>
      <c r="GFT84" s="406"/>
      <c r="GFU84" s="407"/>
      <c r="GFV84" s="408"/>
      <c r="GFW84" s="409"/>
      <c r="GFX84" s="410"/>
      <c r="GFY84" s="411"/>
      <c r="GFZ84" s="412"/>
      <c r="GGA84" s="406"/>
      <c r="GGB84" s="407"/>
      <c r="GGC84" s="408"/>
      <c r="GGD84" s="409"/>
      <c r="GGE84" s="410"/>
      <c r="GGF84" s="411"/>
      <c r="GGG84" s="412"/>
      <c r="GGH84" s="406"/>
      <c r="GGI84" s="407"/>
      <c r="GGJ84" s="408"/>
      <c r="GGK84" s="409"/>
      <c r="GGL84" s="410"/>
      <c r="GGM84" s="411"/>
      <c r="GGN84" s="412"/>
      <c r="GGO84" s="406"/>
      <c r="GGP84" s="407"/>
      <c r="GGQ84" s="408"/>
      <c r="GGR84" s="409"/>
      <c r="GGS84" s="410"/>
      <c r="GGT84" s="411"/>
      <c r="GGU84" s="412"/>
      <c r="GGV84" s="406"/>
      <c r="GGW84" s="407"/>
      <c r="GGX84" s="408"/>
      <c r="GGY84" s="409"/>
      <c r="GGZ84" s="410"/>
      <c r="GHA84" s="411"/>
      <c r="GHB84" s="412"/>
      <c r="GHC84" s="406"/>
      <c r="GHD84" s="407"/>
      <c r="GHE84" s="408"/>
      <c r="GHF84" s="409"/>
      <c r="GHG84" s="410"/>
      <c r="GHH84" s="411"/>
      <c r="GHI84" s="412"/>
      <c r="GHJ84" s="406"/>
      <c r="GHK84" s="407"/>
      <c r="GHL84" s="408"/>
      <c r="GHM84" s="409"/>
      <c r="GHN84" s="410"/>
      <c r="GHO84" s="411"/>
      <c r="GHP84" s="412"/>
      <c r="GHQ84" s="406"/>
      <c r="GHR84" s="407"/>
      <c r="GHS84" s="408"/>
      <c r="GHT84" s="409"/>
      <c r="GHU84" s="410"/>
      <c r="GHV84" s="411"/>
      <c r="GHW84" s="412"/>
      <c r="GHX84" s="406"/>
      <c r="GHY84" s="407"/>
      <c r="GHZ84" s="408"/>
      <c r="GIA84" s="409"/>
      <c r="GIB84" s="410"/>
      <c r="GIC84" s="411"/>
      <c r="GID84" s="412"/>
      <c r="GIE84" s="406"/>
      <c r="GIF84" s="407"/>
      <c r="GIG84" s="408"/>
      <c r="GIH84" s="409"/>
      <c r="GII84" s="410"/>
      <c r="GIJ84" s="411"/>
      <c r="GIK84" s="412"/>
      <c r="GIL84" s="406"/>
      <c r="GIM84" s="407"/>
      <c r="GIN84" s="408"/>
      <c r="GIO84" s="409"/>
      <c r="GIP84" s="410"/>
      <c r="GIQ84" s="411"/>
      <c r="GIR84" s="412"/>
      <c r="GIS84" s="406"/>
      <c r="GIT84" s="407"/>
      <c r="GIU84" s="408"/>
      <c r="GIV84" s="409"/>
      <c r="GIW84" s="410"/>
      <c r="GIX84" s="411"/>
      <c r="GIY84" s="412"/>
      <c r="GIZ84" s="406"/>
      <c r="GJA84" s="407"/>
      <c r="GJB84" s="408"/>
      <c r="GJC84" s="409"/>
      <c r="GJD84" s="410"/>
      <c r="GJE84" s="411"/>
      <c r="GJF84" s="412"/>
      <c r="GJG84" s="406"/>
      <c r="GJH84" s="407"/>
      <c r="GJI84" s="408"/>
      <c r="GJJ84" s="409"/>
      <c r="GJK84" s="410"/>
      <c r="GJL84" s="411"/>
      <c r="GJM84" s="412"/>
      <c r="GJN84" s="406"/>
      <c r="GJO84" s="407"/>
      <c r="GJP84" s="408"/>
      <c r="GJQ84" s="409"/>
      <c r="GJR84" s="410"/>
      <c r="GJS84" s="411"/>
      <c r="GJT84" s="412"/>
      <c r="GJU84" s="406"/>
      <c r="GJV84" s="407"/>
      <c r="GJW84" s="408"/>
      <c r="GJX84" s="409"/>
      <c r="GJY84" s="410"/>
      <c r="GJZ84" s="411"/>
      <c r="GKA84" s="412"/>
      <c r="GKB84" s="406"/>
      <c r="GKC84" s="407"/>
      <c r="GKD84" s="408"/>
      <c r="GKE84" s="409"/>
      <c r="GKF84" s="410"/>
      <c r="GKG84" s="411"/>
      <c r="GKH84" s="412"/>
      <c r="GKI84" s="406"/>
      <c r="GKJ84" s="407"/>
      <c r="GKK84" s="408"/>
      <c r="GKL84" s="409"/>
      <c r="GKM84" s="410"/>
      <c r="GKN84" s="411"/>
      <c r="GKO84" s="412"/>
      <c r="GKP84" s="406"/>
      <c r="GKQ84" s="407"/>
      <c r="GKR84" s="408"/>
      <c r="GKS84" s="409"/>
      <c r="GKT84" s="410"/>
      <c r="GKU84" s="411"/>
      <c r="GKV84" s="412"/>
      <c r="GKW84" s="406"/>
      <c r="GKX84" s="407"/>
      <c r="GKY84" s="408"/>
      <c r="GKZ84" s="409"/>
      <c r="GLA84" s="410"/>
      <c r="GLB84" s="411"/>
      <c r="GLC84" s="412"/>
      <c r="GLD84" s="406"/>
      <c r="GLE84" s="407"/>
      <c r="GLF84" s="408"/>
      <c r="GLG84" s="409"/>
      <c r="GLH84" s="410"/>
      <c r="GLI84" s="411"/>
      <c r="GLJ84" s="412"/>
      <c r="GLK84" s="406"/>
      <c r="GLL84" s="407"/>
      <c r="GLM84" s="408"/>
      <c r="GLN84" s="409"/>
      <c r="GLO84" s="410"/>
      <c r="GLP84" s="411"/>
      <c r="GLQ84" s="412"/>
      <c r="GLR84" s="406"/>
      <c r="GLS84" s="407"/>
      <c r="GLT84" s="408"/>
      <c r="GLU84" s="409"/>
      <c r="GLV84" s="410"/>
      <c r="GLW84" s="411"/>
      <c r="GLX84" s="412"/>
      <c r="GLY84" s="406"/>
      <c r="GLZ84" s="407"/>
      <c r="GMA84" s="408"/>
      <c r="GMB84" s="409"/>
      <c r="GMC84" s="410"/>
      <c r="GMD84" s="411"/>
      <c r="GME84" s="412"/>
      <c r="GMF84" s="406"/>
      <c r="GMG84" s="407"/>
      <c r="GMH84" s="408"/>
      <c r="GMI84" s="409"/>
      <c r="GMJ84" s="410"/>
      <c r="GMK84" s="411"/>
      <c r="GML84" s="412"/>
      <c r="GMM84" s="406"/>
      <c r="GMN84" s="407"/>
      <c r="GMO84" s="408"/>
      <c r="GMP84" s="409"/>
      <c r="GMQ84" s="410"/>
      <c r="GMR84" s="411"/>
      <c r="GMS84" s="412"/>
      <c r="GMT84" s="406"/>
      <c r="GMU84" s="407"/>
      <c r="GMV84" s="408"/>
      <c r="GMW84" s="409"/>
      <c r="GMX84" s="410"/>
      <c r="GMY84" s="411"/>
      <c r="GMZ84" s="412"/>
      <c r="GNA84" s="406"/>
      <c r="GNB84" s="407"/>
      <c r="GNC84" s="408"/>
      <c r="GND84" s="409"/>
      <c r="GNE84" s="410"/>
      <c r="GNF84" s="411"/>
      <c r="GNG84" s="412"/>
      <c r="GNH84" s="406"/>
      <c r="GNI84" s="407"/>
      <c r="GNJ84" s="408"/>
      <c r="GNK84" s="409"/>
      <c r="GNL84" s="410"/>
      <c r="GNM84" s="411"/>
      <c r="GNN84" s="412"/>
      <c r="GNO84" s="406"/>
      <c r="GNP84" s="407"/>
      <c r="GNQ84" s="408"/>
      <c r="GNR84" s="409"/>
      <c r="GNS84" s="410"/>
      <c r="GNT84" s="411"/>
      <c r="GNU84" s="412"/>
      <c r="GNV84" s="406"/>
      <c r="GNW84" s="407"/>
      <c r="GNX84" s="408"/>
      <c r="GNY84" s="409"/>
      <c r="GNZ84" s="410"/>
      <c r="GOA84" s="411"/>
      <c r="GOB84" s="412"/>
      <c r="GOC84" s="406"/>
      <c r="GOD84" s="407"/>
      <c r="GOE84" s="408"/>
      <c r="GOF84" s="409"/>
      <c r="GOG84" s="410"/>
      <c r="GOH84" s="411"/>
      <c r="GOI84" s="412"/>
      <c r="GOJ84" s="406"/>
      <c r="GOK84" s="407"/>
      <c r="GOL84" s="408"/>
      <c r="GOM84" s="409"/>
      <c r="GON84" s="410"/>
      <c r="GOO84" s="411"/>
      <c r="GOP84" s="412"/>
      <c r="GOQ84" s="406"/>
      <c r="GOR84" s="407"/>
      <c r="GOS84" s="408"/>
      <c r="GOT84" s="409"/>
      <c r="GOU84" s="410"/>
      <c r="GOV84" s="411"/>
      <c r="GOW84" s="412"/>
      <c r="GOX84" s="406"/>
      <c r="GOY84" s="407"/>
      <c r="GOZ84" s="408"/>
      <c r="GPA84" s="409"/>
      <c r="GPB84" s="410"/>
      <c r="GPC84" s="411"/>
      <c r="GPD84" s="412"/>
      <c r="GPE84" s="406"/>
      <c r="GPF84" s="407"/>
      <c r="GPG84" s="408"/>
      <c r="GPH84" s="409"/>
      <c r="GPI84" s="410"/>
      <c r="GPJ84" s="411"/>
      <c r="GPK84" s="412"/>
      <c r="GPL84" s="406"/>
      <c r="GPM84" s="407"/>
      <c r="GPN84" s="408"/>
      <c r="GPO84" s="409"/>
      <c r="GPP84" s="410"/>
      <c r="GPQ84" s="411"/>
      <c r="GPR84" s="412"/>
      <c r="GPS84" s="406"/>
      <c r="GPT84" s="407"/>
      <c r="GPU84" s="408"/>
      <c r="GPV84" s="409"/>
      <c r="GPW84" s="410"/>
      <c r="GPX84" s="411"/>
      <c r="GPY84" s="412"/>
      <c r="GPZ84" s="406"/>
      <c r="GQA84" s="407"/>
      <c r="GQB84" s="408"/>
      <c r="GQC84" s="409"/>
      <c r="GQD84" s="410"/>
      <c r="GQE84" s="411"/>
      <c r="GQF84" s="412"/>
      <c r="GQG84" s="406"/>
      <c r="GQH84" s="407"/>
      <c r="GQI84" s="408"/>
      <c r="GQJ84" s="409"/>
      <c r="GQK84" s="410"/>
      <c r="GQL84" s="411"/>
      <c r="GQM84" s="412"/>
      <c r="GQN84" s="406"/>
      <c r="GQO84" s="407"/>
      <c r="GQP84" s="408"/>
      <c r="GQQ84" s="409"/>
      <c r="GQR84" s="410"/>
      <c r="GQS84" s="411"/>
      <c r="GQT84" s="412"/>
      <c r="GQU84" s="406"/>
      <c r="GQV84" s="407"/>
      <c r="GQW84" s="408"/>
      <c r="GQX84" s="409"/>
      <c r="GQY84" s="410"/>
      <c r="GQZ84" s="411"/>
      <c r="GRA84" s="412"/>
      <c r="GRB84" s="406"/>
      <c r="GRC84" s="407"/>
      <c r="GRD84" s="408"/>
      <c r="GRE84" s="409"/>
      <c r="GRF84" s="410"/>
      <c r="GRG84" s="411"/>
      <c r="GRH84" s="412"/>
      <c r="GRI84" s="406"/>
      <c r="GRJ84" s="407"/>
      <c r="GRK84" s="408"/>
      <c r="GRL84" s="409"/>
      <c r="GRM84" s="410"/>
      <c r="GRN84" s="411"/>
      <c r="GRO84" s="412"/>
      <c r="GRP84" s="406"/>
      <c r="GRQ84" s="407"/>
      <c r="GRR84" s="408"/>
      <c r="GRS84" s="409"/>
      <c r="GRT84" s="410"/>
      <c r="GRU84" s="411"/>
      <c r="GRV84" s="412"/>
      <c r="GRW84" s="406"/>
      <c r="GRX84" s="407"/>
      <c r="GRY84" s="408"/>
      <c r="GRZ84" s="409"/>
      <c r="GSA84" s="410"/>
      <c r="GSB84" s="411"/>
      <c r="GSC84" s="412"/>
      <c r="GSD84" s="406"/>
      <c r="GSE84" s="407"/>
      <c r="GSF84" s="408"/>
      <c r="GSG84" s="409"/>
      <c r="GSH84" s="410"/>
      <c r="GSI84" s="411"/>
      <c r="GSJ84" s="412"/>
      <c r="GSK84" s="406"/>
      <c r="GSL84" s="407"/>
      <c r="GSM84" s="408"/>
      <c r="GSN84" s="409"/>
      <c r="GSO84" s="410"/>
      <c r="GSP84" s="411"/>
      <c r="GSQ84" s="412"/>
      <c r="GSR84" s="406"/>
      <c r="GSS84" s="407"/>
      <c r="GST84" s="408"/>
      <c r="GSU84" s="409"/>
      <c r="GSV84" s="410"/>
      <c r="GSW84" s="411"/>
      <c r="GSX84" s="412"/>
      <c r="GSY84" s="406"/>
      <c r="GSZ84" s="407"/>
      <c r="GTA84" s="408"/>
      <c r="GTB84" s="409"/>
      <c r="GTC84" s="410"/>
      <c r="GTD84" s="411"/>
      <c r="GTE84" s="412"/>
      <c r="GTF84" s="406"/>
      <c r="GTG84" s="407"/>
      <c r="GTH84" s="408"/>
      <c r="GTI84" s="409"/>
      <c r="GTJ84" s="410"/>
      <c r="GTK84" s="411"/>
      <c r="GTL84" s="412"/>
      <c r="GTM84" s="406"/>
      <c r="GTN84" s="407"/>
      <c r="GTO84" s="408"/>
      <c r="GTP84" s="409"/>
      <c r="GTQ84" s="410"/>
      <c r="GTR84" s="411"/>
      <c r="GTS84" s="412"/>
      <c r="GTT84" s="406"/>
      <c r="GTU84" s="407"/>
      <c r="GTV84" s="408"/>
      <c r="GTW84" s="409"/>
      <c r="GTX84" s="410"/>
      <c r="GTY84" s="411"/>
      <c r="GTZ84" s="412"/>
      <c r="GUA84" s="406"/>
      <c r="GUB84" s="407"/>
      <c r="GUC84" s="408"/>
      <c r="GUD84" s="409"/>
      <c r="GUE84" s="410"/>
      <c r="GUF84" s="411"/>
      <c r="GUG84" s="412"/>
      <c r="GUH84" s="406"/>
      <c r="GUI84" s="407"/>
      <c r="GUJ84" s="408"/>
      <c r="GUK84" s="409"/>
      <c r="GUL84" s="410"/>
      <c r="GUM84" s="411"/>
      <c r="GUN84" s="412"/>
      <c r="GUO84" s="406"/>
      <c r="GUP84" s="407"/>
      <c r="GUQ84" s="408"/>
      <c r="GUR84" s="409"/>
      <c r="GUS84" s="410"/>
      <c r="GUT84" s="411"/>
      <c r="GUU84" s="412"/>
      <c r="GUV84" s="406"/>
      <c r="GUW84" s="407"/>
      <c r="GUX84" s="408"/>
      <c r="GUY84" s="409"/>
      <c r="GUZ84" s="410"/>
      <c r="GVA84" s="411"/>
      <c r="GVB84" s="412"/>
      <c r="GVC84" s="406"/>
      <c r="GVD84" s="407"/>
      <c r="GVE84" s="408"/>
      <c r="GVF84" s="409"/>
      <c r="GVG84" s="410"/>
      <c r="GVH84" s="411"/>
      <c r="GVI84" s="412"/>
      <c r="GVJ84" s="406"/>
      <c r="GVK84" s="407"/>
      <c r="GVL84" s="408"/>
      <c r="GVM84" s="409"/>
      <c r="GVN84" s="410"/>
      <c r="GVO84" s="411"/>
      <c r="GVP84" s="412"/>
      <c r="GVQ84" s="406"/>
      <c r="GVR84" s="407"/>
      <c r="GVS84" s="408"/>
      <c r="GVT84" s="409"/>
      <c r="GVU84" s="410"/>
      <c r="GVV84" s="411"/>
      <c r="GVW84" s="412"/>
      <c r="GVX84" s="406"/>
      <c r="GVY84" s="407"/>
      <c r="GVZ84" s="408"/>
      <c r="GWA84" s="409"/>
      <c r="GWB84" s="410"/>
      <c r="GWC84" s="411"/>
      <c r="GWD84" s="412"/>
      <c r="GWE84" s="406"/>
      <c r="GWF84" s="407"/>
      <c r="GWG84" s="408"/>
      <c r="GWH84" s="409"/>
      <c r="GWI84" s="410"/>
      <c r="GWJ84" s="411"/>
      <c r="GWK84" s="412"/>
      <c r="GWL84" s="406"/>
      <c r="GWM84" s="407"/>
      <c r="GWN84" s="408"/>
      <c r="GWO84" s="409"/>
      <c r="GWP84" s="410"/>
      <c r="GWQ84" s="411"/>
      <c r="GWR84" s="412"/>
      <c r="GWS84" s="406"/>
      <c r="GWT84" s="407"/>
      <c r="GWU84" s="408"/>
      <c r="GWV84" s="409"/>
      <c r="GWW84" s="410"/>
      <c r="GWX84" s="411"/>
      <c r="GWY84" s="412"/>
      <c r="GWZ84" s="406"/>
      <c r="GXA84" s="407"/>
      <c r="GXB84" s="408"/>
      <c r="GXC84" s="409"/>
      <c r="GXD84" s="410"/>
      <c r="GXE84" s="411"/>
      <c r="GXF84" s="412"/>
      <c r="GXG84" s="406"/>
      <c r="GXH84" s="407"/>
      <c r="GXI84" s="408"/>
      <c r="GXJ84" s="409"/>
      <c r="GXK84" s="410"/>
      <c r="GXL84" s="411"/>
      <c r="GXM84" s="412"/>
      <c r="GXN84" s="406"/>
      <c r="GXO84" s="407"/>
      <c r="GXP84" s="408"/>
      <c r="GXQ84" s="409"/>
      <c r="GXR84" s="410"/>
      <c r="GXS84" s="411"/>
      <c r="GXT84" s="412"/>
      <c r="GXU84" s="406"/>
      <c r="GXV84" s="407"/>
      <c r="GXW84" s="408"/>
      <c r="GXX84" s="409"/>
      <c r="GXY84" s="410"/>
      <c r="GXZ84" s="411"/>
      <c r="GYA84" s="412"/>
      <c r="GYB84" s="406"/>
      <c r="GYC84" s="407"/>
      <c r="GYD84" s="408"/>
      <c r="GYE84" s="409"/>
      <c r="GYF84" s="410"/>
      <c r="GYG84" s="411"/>
      <c r="GYH84" s="412"/>
      <c r="GYI84" s="406"/>
      <c r="GYJ84" s="407"/>
      <c r="GYK84" s="408"/>
      <c r="GYL84" s="409"/>
      <c r="GYM84" s="410"/>
      <c r="GYN84" s="411"/>
      <c r="GYO84" s="412"/>
      <c r="GYP84" s="406"/>
      <c r="GYQ84" s="407"/>
      <c r="GYR84" s="408"/>
      <c r="GYS84" s="409"/>
      <c r="GYT84" s="410"/>
      <c r="GYU84" s="411"/>
      <c r="GYV84" s="412"/>
      <c r="GYW84" s="406"/>
      <c r="GYX84" s="407"/>
      <c r="GYY84" s="408"/>
      <c r="GYZ84" s="409"/>
      <c r="GZA84" s="410"/>
      <c r="GZB84" s="411"/>
      <c r="GZC84" s="412"/>
      <c r="GZD84" s="406"/>
      <c r="GZE84" s="407"/>
      <c r="GZF84" s="408"/>
      <c r="GZG84" s="409"/>
      <c r="GZH84" s="410"/>
      <c r="GZI84" s="411"/>
      <c r="GZJ84" s="412"/>
      <c r="GZK84" s="406"/>
      <c r="GZL84" s="407"/>
      <c r="GZM84" s="408"/>
      <c r="GZN84" s="409"/>
      <c r="GZO84" s="410"/>
      <c r="GZP84" s="411"/>
      <c r="GZQ84" s="412"/>
      <c r="GZR84" s="406"/>
      <c r="GZS84" s="407"/>
      <c r="GZT84" s="408"/>
      <c r="GZU84" s="409"/>
      <c r="GZV84" s="410"/>
      <c r="GZW84" s="411"/>
      <c r="GZX84" s="412"/>
      <c r="GZY84" s="406"/>
      <c r="GZZ84" s="407"/>
      <c r="HAA84" s="408"/>
      <c r="HAB84" s="409"/>
      <c r="HAC84" s="410"/>
      <c r="HAD84" s="411"/>
      <c r="HAE84" s="412"/>
      <c r="HAF84" s="406"/>
      <c r="HAG84" s="407"/>
      <c r="HAH84" s="408"/>
      <c r="HAI84" s="409"/>
      <c r="HAJ84" s="410"/>
      <c r="HAK84" s="411"/>
      <c r="HAL84" s="412"/>
      <c r="HAM84" s="406"/>
      <c r="HAN84" s="407"/>
      <c r="HAO84" s="408"/>
      <c r="HAP84" s="409"/>
      <c r="HAQ84" s="410"/>
      <c r="HAR84" s="411"/>
      <c r="HAS84" s="412"/>
      <c r="HAT84" s="406"/>
      <c r="HAU84" s="407"/>
      <c r="HAV84" s="408"/>
      <c r="HAW84" s="409"/>
      <c r="HAX84" s="410"/>
      <c r="HAY84" s="411"/>
      <c r="HAZ84" s="412"/>
      <c r="HBA84" s="406"/>
      <c r="HBB84" s="407"/>
      <c r="HBC84" s="408"/>
      <c r="HBD84" s="409"/>
      <c r="HBE84" s="410"/>
      <c r="HBF84" s="411"/>
      <c r="HBG84" s="412"/>
      <c r="HBH84" s="406"/>
      <c r="HBI84" s="407"/>
      <c r="HBJ84" s="408"/>
      <c r="HBK84" s="409"/>
      <c r="HBL84" s="410"/>
      <c r="HBM84" s="411"/>
      <c r="HBN84" s="412"/>
      <c r="HBO84" s="406"/>
      <c r="HBP84" s="407"/>
      <c r="HBQ84" s="408"/>
      <c r="HBR84" s="409"/>
      <c r="HBS84" s="410"/>
      <c r="HBT84" s="411"/>
      <c r="HBU84" s="412"/>
      <c r="HBV84" s="406"/>
      <c r="HBW84" s="407"/>
      <c r="HBX84" s="408"/>
      <c r="HBY84" s="409"/>
      <c r="HBZ84" s="410"/>
      <c r="HCA84" s="411"/>
      <c r="HCB84" s="412"/>
      <c r="HCC84" s="406"/>
      <c r="HCD84" s="407"/>
      <c r="HCE84" s="408"/>
      <c r="HCF84" s="409"/>
      <c r="HCG84" s="410"/>
      <c r="HCH84" s="411"/>
      <c r="HCI84" s="412"/>
      <c r="HCJ84" s="406"/>
      <c r="HCK84" s="407"/>
      <c r="HCL84" s="408"/>
      <c r="HCM84" s="409"/>
      <c r="HCN84" s="410"/>
      <c r="HCO84" s="411"/>
      <c r="HCP84" s="412"/>
      <c r="HCQ84" s="406"/>
      <c r="HCR84" s="407"/>
      <c r="HCS84" s="408"/>
      <c r="HCT84" s="409"/>
      <c r="HCU84" s="410"/>
      <c r="HCV84" s="411"/>
      <c r="HCW84" s="412"/>
      <c r="HCX84" s="406"/>
      <c r="HCY84" s="407"/>
      <c r="HCZ84" s="408"/>
      <c r="HDA84" s="409"/>
      <c r="HDB84" s="410"/>
      <c r="HDC84" s="411"/>
      <c r="HDD84" s="412"/>
      <c r="HDE84" s="406"/>
      <c r="HDF84" s="407"/>
      <c r="HDG84" s="408"/>
      <c r="HDH84" s="409"/>
      <c r="HDI84" s="410"/>
      <c r="HDJ84" s="411"/>
      <c r="HDK84" s="412"/>
      <c r="HDL84" s="406"/>
      <c r="HDM84" s="407"/>
      <c r="HDN84" s="408"/>
      <c r="HDO84" s="409"/>
      <c r="HDP84" s="410"/>
      <c r="HDQ84" s="411"/>
      <c r="HDR84" s="412"/>
      <c r="HDS84" s="406"/>
      <c r="HDT84" s="407"/>
      <c r="HDU84" s="408"/>
      <c r="HDV84" s="409"/>
      <c r="HDW84" s="410"/>
      <c r="HDX84" s="411"/>
      <c r="HDY84" s="412"/>
      <c r="HDZ84" s="406"/>
      <c r="HEA84" s="407"/>
      <c r="HEB84" s="408"/>
      <c r="HEC84" s="409"/>
      <c r="HED84" s="410"/>
      <c r="HEE84" s="411"/>
      <c r="HEF84" s="412"/>
      <c r="HEG84" s="406"/>
      <c r="HEH84" s="407"/>
      <c r="HEI84" s="408"/>
      <c r="HEJ84" s="409"/>
      <c r="HEK84" s="410"/>
      <c r="HEL84" s="411"/>
      <c r="HEM84" s="412"/>
      <c r="HEN84" s="406"/>
      <c r="HEO84" s="407"/>
      <c r="HEP84" s="408"/>
      <c r="HEQ84" s="409"/>
      <c r="HER84" s="410"/>
      <c r="HES84" s="411"/>
      <c r="HET84" s="412"/>
      <c r="HEU84" s="406"/>
      <c r="HEV84" s="407"/>
      <c r="HEW84" s="408"/>
      <c r="HEX84" s="409"/>
      <c r="HEY84" s="410"/>
      <c r="HEZ84" s="411"/>
      <c r="HFA84" s="412"/>
      <c r="HFB84" s="406"/>
      <c r="HFC84" s="407"/>
      <c r="HFD84" s="408"/>
      <c r="HFE84" s="409"/>
      <c r="HFF84" s="410"/>
      <c r="HFG84" s="411"/>
      <c r="HFH84" s="412"/>
      <c r="HFI84" s="406"/>
      <c r="HFJ84" s="407"/>
      <c r="HFK84" s="408"/>
      <c r="HFL84" s="409"/>
      <c r="HFM84" s="410"/>
      <c r="HFN84" s="411"/>
      <c r="HFO84" s="412"/>
      <c r="HFP84" s="406"/>
      <c r="HFQ84" s="407"/>
      <c r="HFR84" s="408"/>
      <c r="HFS84" s="409"/>
      <c r="HFT84" s="410"/>
      <c r="HFU84" s="411"/>
      <c r="HFV84" s="412"/>
      <c r="HFW84" s="406"/>
      <c r="HFX84" s="407"/>
      <c r="HFY84" s="408"/>
      <c r="HFZ84" s="409"/>
      <c r="HGA84" s="410"/>
      <c r="HGB84" s="411"/>
      <c r="HGC84" s="412"/>
      <c r="HGD84" s="406"/>
      <c r="HGE84" s="407"/>
      <c r="HGF84" s="408"/>
      <c r="HGG84" s="409"/>
      <c r="HGH84" s="410"/>
      <c r="HGI84" s="411"/>
      <c r="HGJ84" s="412"/>
      <c r="HGK84" s="406"/>
      <c r="HGL84" s="407"/>
      <c r="HGM84" s="408"/>
      <c r="HGN84" s="409"/>
      <c r="HGO84" s="410"/>
      <c r="HGP84" s="411"/>
      <c r="HGQ84" s="412"/>
      <c r="HGR84" s="406"/>
      <c r="HGS84" s="407"/>
      <c r="HGT84" s="408"/>
      <c r="HGU84" s="409"/>
      <c r="HGV84" s="410"/>
      <c r="HGW84" s="411"/>
      <c r="HGX84" s="412"/>
      <c r="HGY84" s="406"/>
      <c r="HGZ84" s="407"/>
      <c r="HHA84" s="408"/>
      <c r="HHB84" s="409"/>
      <c r="HHC84" s="410"/>
      <c r="HHD84" s="411"/>
      <c r="HHE84" s="412"/>
      <c r="HHF84" s="406"/>
      <c r="HHG84" s="407"/>
      <c r="HHH84" s="408"/>
      <c r="HHI84" s="409"/>
      <c r="HHJ84" s="410"/>
      <c r="HHK84" s="411"/>
      <c r="HHL84" s="412"/>
      <c r="HHM84" s="406"/>
      <c r="HHN84" s="407"/>
      <c r="HHO84" s="408"/>
      <c r="HHP84" s="409"/>
      <c r="HHQ84" s="410"/>
      <c r="HHR84" s="411"/>
      <c r="HHS84" s="412"/>
      <c r="HHT84" s="406"/>
      <c r="HHU84" s="407"/>
      <c r="HHV84" s="408"/>
      <c r="HHW84" s="409"/>
      <c r="HHX84" s="410"/>
      <c r="HHY84" s="411"/>
      <c r="HHZ84" s="412"/>
      <c r="HIA84" s="406"/>
      <c r="HIB84" s="407"/>
      <c r="HIC84" s="408"/>
      <c r="HID84" s="409"/>
      <c r="HIE84" s="410"/>
      <c r="HIF84" s="411"/>
      <c r="HIG84" s="412"/>
      <c r="HIH84" s="406"/>
      <c r="HII84" s="407"/>
      <c r="HIJ84" s="408"/>
      <c r="HIK84" s="409"/>
      <c r="HIL84" s="410"/>
      <c r="HIM84" s="411"/>
      <c r="HIN84" s="412"/>
      <c r="HIO84" s="406"/>
      <c r="HIP84" s="407"/>
      <c r="HIQ84" s="408"/>
      <c r="HIR84" s="409"/>
      <c r="HIS84" s="410"/>
      <c r="HIT84" s="411"/>
      <c r="HIU84" s="412"/>
      <c r="HIV84" s="406"/>
      <c r="HIW84" s="407"/>
      <c r="HIX84" s="408"/>
      <c r="HIY84" s="409"/>
      <c r="HIZ84" s="410"/>
      <c r="HJA84" s="411"/>
      <c r="HJB84" s="412"/>
      <c r="HJC84" s="406"/>
      <c r="HJD84" s="407"/>
      <c r="HJE84" s="408"/>
      <c r="HJF84" s="409"/>
      <c r="HJG84" s="410"/>
      <c r="HJH84" s="411"/>
      <c r="HJI84" s="412"/>
      <c r="HJJ84" s="406"/>
      <c r="HJK84" s="407"/>
      <c r="HJL84" s="408"/>
      <c r="HJM84" s="409"/>
      <c r="HJN84" s="410"/>
      <c r="HJO84" s="411"/>
      <c r="HJP84" s="412"/>
      <c r="HJQ84" s="406"/>
      <c r="HJR84" s="407"/>
      <c r="HJS84" s="408"/>
      <c r="HJT84" s="409"/>
      <c r="HJU84" s="410"/>
      <c r="HJV84" s="411"/>
      <c r="HJW84" s="412"/>
      <c r="HJX84" s="406"/>
      <c r="HJY84" s="407"/>
      <c r="HJZ84" s="408"/>
      <c r="HKA84" s="409"/>
      <c r="HKB84" s="410"/>
      <c r="HKC84" s="411"/>
      <c r="HKD84" s="412"/>
      <c r="HKE84" s="406"/>
      <c r="HKF84" s="407"/>
      <c r="HKG84" s="408"/>
      <c r="HKH84" s="409"/>
      <c r="HKI84" s="410"/>
      <c r="HKJ84" s="411"/>
      <c r="HKK84" s="412"/>
      <c r="HKL84" s="406"/>
      <c r="HKM84" s="407"/>
      <c r="HKN84" s="408"/>
      <c r="HKO84" s="409"/>
      <c r="HKP84" s="410"/>
      <c r="HKQ84" s="411"/>
      <c r="HKR84" s="412"/>
      <c r="HKS84" s="406"/>
      <c r="HKT84" s="407"/>
      <c r="HKU84" s="408"/>
      <c r="HKV84" s="409"/>
      <c r="HKW84" s="410"/>
      <c r="HKX84" s="411"/>
      <c r="HKY84" s="412"/>
      <c r="HKZ84" s="406"/>
      <c r="HLA84" s="407"/>
      <c r="HLB84" s="408"/>
      <c r="HLC84" s="409"/>
      <c r="HLD84" s="410"/>
      <c r="HLE84" s="411"/>
      <c r="HLF84" s="412"/>
      <c r="HLG84" s="406"/>
      <c r="HLH84" s="407"/>
      <c r="HLI84" s="408"/>
      <c r="HLJ84" s="409"/>
      <c r="HLK84" s="410"/>
      <c r="HLL84" s="411"/>
      <c r="HLM84" s="412"/>
      <c r="HLN84" s="406"/>
      <c r="HLO84" s="407"/>
      <c r="HLP84" s="408"/>
      <c r="HLQ84" s="409"/>
      <c r="HLR84" s="410"/>
      <c r="HLS84" s="411"/>
      <c r="HLT84" s="412"/>
      <c r="HLU84" s="406"/>
      <c r="HLV84" s="407"/>
      <c r="HLW84" s="408"/>
      <c r="HLX84" s="409"/>
      <c r="HLY84" s="410"/>
      <c r="HLZ84" s="411"/>
      <c r="HMA84" s="412"/>
      <c r="HMB84" s="406"/>
      <c r="HMC84" s="407"/>
      <c r="HMD84" s="408"/>
      <c r="HME84" s="409"/>
      <c r="HMF84" s="410"/>
      <c r="HMG84" s="411"/>
      <c r="HMH84" s="412"/>
      <c r="HMI84" s="406"/>
      <c r="HMJ84" s="407"/>
      <c r="HMK84" s="408"/>
      <c r="HML84" s="409"/>
      <c r="HMM84" s="410"/>
      <c r="HMN84" s="411"/>
      <c r="HMO84" s="412"/>
      <c r="HMP84" s="406"/>
      <c r="HMQ84" s="407"/>
      <c r="HMR84" s="408"/>
      <c r="HMS84" s="409"/>
      <c r="HMT84" s="410"/>
      <c r="HMU84" s="411"/>
      <c r="HMV84" s="412"/>
      <c r="HMW84" s="406"/>
      <c r="HMX84" s="407"/>
      <c r="HMY84" s="408"/>
      <c r="HMZ84" s="409"/>
      <c r="HNA84" s="410"/>
      <c r="HNB84" s="411"/>
      <c r="HNC84" s="412"/>
      <c r="HND84" s="406"/>
      <c r="HNE84" s="407"/>
      <c r="HNF84" s="408"/>
      <c r="HNG84" s="409"/>
      <c r="HNH84" s="410"/>
      <c r="HNI84" s="411"/>
      <c r="HNJ84" s="412"/>
      <c r="HNK84" s="406"/>
      <c r="HNL84" s="407"/>
      <c r="HNM84" s="408"/>
      <c r="HNN84" s="409"/>
      <c r="HNO84" s="410"/>
      <c r="HNP84" s="411"/>
      <c r="HNQ84" s="412"/>
      <c r="HNR84" s="406"/>
      <c r="HNS84" s="407"/>
      <c r="HNT84" s="408"/>
      <c r="HNU84" s="409"/>
      <c r="HNV84" s="410"/>
      <c r="HNW84" s="411"/>
      <c r="HNX84" s="412"/>
      <c r="HNY84" s="406"/>
      <c r="HNZ84" s="407"/>
      <c r="HOA84" s="408"/>
      <c r="HOB84" s="409"/>
      <c r="HOC84" s="410"/>
      <c r="HOD84" s="411"/>
      <c r="HOE84" s="412"/>
      <c r="HOF84" s="406"/>
      <c r="HOG84" s="407"/>
      <c r="HOH84" s="408"/>
      <c r="HOI84" s="409"/>
      <c r="HOJ84" s="410"/>
      <c r="HOK84" s="411"/>
      <c r="HOL84" s="412"/>
      <c r="HOM84" s="406"/>
      <c r="HON84" s="407"/>
      <c r="HOO84" s="408"/>
      <c r="HOP84" s="409"/>
      <c r="HOQ84" s="410"/>
      <c r="HOR84" s="411"/>
      <c r="HOS84" s="412"/>
      <c r="HOT84" s="406"/>
      <c r="HOU84" s="407"/>
      <c r="HOV84" s="408"/>
      <c r="HOW84" s="409"/>
      <c r="HOX84" s="410"/>
      <c r="HOY84" s="411"/>
      <c r="HOZ84" s="412"/>
      <c r="HPA84" s="406"/>
      <c r="HPB84" s="407"/>
      <c r="HPC84" s="408"/>
      <c r="HPD84" s="409"/>
      <c r="HPE84" s="410"/>
      <c r="HPF84" s="411"/>
      <c r="HPG84" s="412"/>
      <c r="HPH84" s="406"/>
      <c r="HPI84" s="407"/>
      <c r="HPJ84" s="408"/>
      <c r="HPK84" s="409"/>
      <c r="HPL84" s="410"/>
      <c r="HPM84" s="411"/>
      <c r="HPN84" s="412"/>
      <c r="HPO84" s="406"/>
      <c r="HPP84" s="407"/>
      <c r="HPQ84" s="408"/>
      <c r="HPR84" s="409"/>
      <c r="HPS84" s="410"/>
      <c r="HPT84" s="411"/>
      <c r="HPU84" s="412"/>
      <c r="HPV84" s="406"/>
      <c r="HPW84" s="407"/>
      <c r="HPX84" s="408"/>
      <c r="HPY84" s="409"/>
      <c r="HPZ84" s="410"/>
      <c r="HQA84" s="411"/>
      <c r="HQB84" s="412"/>
      <c r="HQC84" s="406"/>
      <c r="HQD84" s="407"/>
      <c r="HQE84" s="408"/>
      <c r="HQF84" s="409"/>
      <c r="HQG84" s="410"/>
      <c r="HQH84" s="411"/>
      <c r="HQI84" s="412"/>
      <c r="HQJ84" s="406"/>
      <c r="HQK84" s="407"/>
      <c r="HQL84" s="408"/>
      <c r="HQM84" s="409"/>
      <c r="HQN84" s="410"/>
      <c r="HQO84" s="411"/>
      <c r="HQP84" s="412"/>
      <c r="HQQ84" s="406"/>
      <c r="HQR84" s="407"/>
      <c r="HQS84" s="408"/>
      <c r="HQT84" s="409"/>
      <c r="HQU84" s="410"/>
      <c r="HQV84" s="411"/>
      <c r="HQW84" s="412"/>
      <c r="HQX84" s="406"/>
      <c r="HQY84" s="407"/>
      <c r="HQZ84" s="408"/>
      <c r="HRA84" s="409"/>
      <c r="HRB84" s="410"/>
      <c r="HRC84" s="411"/>
      <c r="HRD84" s="412"/>
      <c r="HRE84" s="406"/>
      <c r="HRF84" s="407"/>
      <c r="HRG84" s="408"/>
      <c r="HRH84" s="409"/>
      <c r="HRI84" s="410"/>
      <c r="HRJ84" s="411"/>
      <c r="HRK84" s="412"/>
      <c r="HRL84" s="406"/>
      <c r="HRM84" s="407"/>
      <c r="HRN84" s="408"/>
      <c r="HRO84" s="409"/>
      <c r="HRP84" s="410"/>
      <c r="HRQ84" s="411"/>
      <c r="HRR84" s="412"/>
      <c r="HRS84" s="406"/>
      <c r="HRT84" s="407"/>
      <c r="HRU84" s="408"/>
      <c r="HRV84" s="409"/>
      <c r="HRW84" s="410"/>
      <c r="HRX84" s="411"/>
      <c r="HRY84" s="412"/>
      <c r="HRZ84" s="406"/>
      <c r="HSA84" s="407"/>
      <c r="HSB84" s="408"/>
      <c r="HSC84" s="409"/>
      <c r="HSD84" s="410"/>
      <c r="HSE84" s="411"/>
      <c r="HSF84" s="412"/>
      <c r="HSG84" s="406"/>
      <c r="HSH84" s="407"/>
      <c r="HSI84" s="408"/>
      <c r="HSJ84" s="409"/>
      <c r="HSK84" s="410"/>
      <c r="HSL84" s="411"/>
      <c r="HSM84" s="412"/>
      <c r="HSN84" s="406"/>
      <c r="HSO84" s="407"/>
      <c r="HSP84" s="408"/>
      <c r="HSQ84" s="409"/>
      <c r="HSR84" s="410"/>
      <c r="HSS84" s="411"/>
      <c r="HST84" s="412"/>
      <c r="HSU84" s="406"/>
      <c r="HSV84" s="407"/>
      <c r="HSW84" s="408"/>
      <c r="HSX84" s="409"/>
      <c r="HSY84" s="410"/>
      <c r="HSZ84" s="411"/>
      <c r="HTA84" s="412"/>
      <c r="HTB84" s="406"/>
      <c r="HTC84" s="407"/>
      <c r="HTD84" s="408"/>
      <c r="HTE84" s="409"/>
      <c r="HTF84" s="410"/>
      <c r="HTG84" s="411"/>
      <c r="HTH84" s="412"/>
      <c r="HTI84" s="406"/>
      <c r="HTJ84" s="407"/>
      <c r="HTK84" s="408"/>
      <c r="HTL84" s="409"/>
      <c r="HTM84" s="410"/>
      <c r="HTN84" s="411"/>
      <c r="HTO84" s="412"/>
      <c r="HTP84" s="406"/>
      <c r="HTQ84" s="407"/>
      <c r="HTR84" s="408"/>
      <c r="HTS84" s="409"/>
      <c r="HTT84" s="410"/>
      <c r="HTU84" s="411"/>
      <c r="HTV84" s="412"/>
      <c r="HTW84" s="406"/>
      <c r="HTX84" s="407"/>
      <c r="HTY84" s="408"/>
      <c r="HTZ84" s="409"/>
      <c r="HUA84" s="410"/>
      <c r="HUB84" s="411"/>
      <c r="HUC84" s="412"/>
      <c r="HUD84" s="406"/>
      <c r="HUE84" s="407"/>
      <c r="HUF84" s="408"/>
      <c r="HUG84" s="409"/>
      <c r="HUH84" s="410"/>
      <c r="HUI84" s="411"/>
      <c r="HUJ84" s="412"/>
      <c r="HUK84" s="406"/>
      <c r="HUL84" s="407"/>
      <c r="HUM84" s="408"/>
      <c r="HUN84" s="409"/>
      <c r="HUO84" s="410"/>
      <c r="HUP84" s="411"/>
      <c r="HUQ84" s="412"/>
      <c r="HUR84" s="406"/>
      <c r="HUS84" s="407"/>
      <c r="HUT84" s="408"/>
      <c r="HUU84" s="409"/>
      <c r="HUV84" s="410"/>
      <c r="HUW84" s="411"/>
      <c r="HUX84" s="412"/>
      <c r="HUY84" s="406"/>
      <c r="HUZ84" s="407"/>
      <c r="HVA84" s="408"/>
      <c r="HVB84" s="409"/>
      <c r="HVC84" s="410"/>
      <c r="HVD84" s="411"/>
      <c r="HVE84" s="412"/>
      <c r="HVF84" s="406"/>
      <c r="HVG84" s="407"/>
      <c r="HVH84" s="408"/>
      <c r="HVI84" s="409"/>
      <c r="HVJ84" s="410"/>
      <c r="HVK84" s="411"/>
      <c r="HVL84" s="412"/>
      <c r="HVM84" s="406"/>
      <c r="HVN84" s="407"/>
      <c r="HVO84" s="408"/>
      <c r="HVP84" s="409"/>
      <c r="HVQ84" s="410"/>
      <c r="HVR84" s="411"/>
      <c r="HVS84" s="412"/>
      <c r="HVT84" s="406"/>
      <c r="HVU84" s="407"/>
      <c r="HVV84" s="408"/>
      <c r="HVW84" s="409"/>
      <c r="HVX84" s="410"/>
      <c r="HVY84" s="411"/>
      <c r="HVZ84" s="412"/>
      <c r="HWA84" s="406"/>
      <c r="HWB84" s="407"/>
      <c r="HWC84" s="408"/>
      <c r="HWD84" s="409"/>
      <c r="HWE84" s="410"/>
      <c r="HWF84" s="411"/>
      <c r="HWG84" s="412"/>
      <c r="HWH84" s="406"/>
      <c r="HWI84" s="407"/>
      <c r="HWJ84" s="408"/>
      <c r="HWK84" s="409"/>
      <c r="HWL84" s="410"/>
      <c r="HWM84" s="411"/>
      <c r="HWN84" s="412"/>
      <c r="HWO84" s="406"/>
      <c r="HWP84" s="407"/>
      <c r="HWQ84" s="408"/>
      <c r="HWR84" s="409"/>
      <c r="HWS84" s="410"/>
      <c r="HWT84" s="411"/>
      <c r="HWU84" s="412"/>
      <c r="HWV84" s="406"/>
      <c r="HWW84" s="407"/>
      <c r="HWX84" s="408"/>
      <c r="HWY84" s="409"/>
      <c r="HWZ84" s="410"/>
      <c r="HXA84" s="411"/>
      <c r="HXB84" s="412"/>
      <c r="HXC84" s="406"/>
      <c r="HXD84" s="407"/>
      <c r="HXE84" s="408"/>
      <c r="HXF84" s="409"/>
      <c r="HXG84" s="410"/>
      <c r="HXH84" s="411"/>
      <c r="HXI84" s="412"/>
      <c r="HXJ84" s="406"/>
      <c r="HXK84" s="407"/>
      <c r="HXL84" s="408"/>
      <c r="HXM84" s="409"/>
      <c r="HXN84" s="410"/>
      <c r="HXO84" s="411"/>
      <c r="HXP84" s="412"/>
      <c r="HXQ84" s="406"/>
      <c r="HXR84" s="407"/>
      <c r="HXS84" s="408"/>
      <c r="HXT84" s="409"/>
      <c r="HXU84" s="410"/>
      <c r="HXV84" s="411"/>
      <c r="HXW84" s="412"/>
      <c r="HXX84" s="406"/>
      <c r="HXY84" s="407"/>
      <c r="HXZ84" s="408"/>
      <c r="HYA84" s="409"/>
      <c r="HYB84" s="410"/>
      <c r="HYC84" s="411"/>
      <c r="HYD84" s="412"/>
      <c r="HYE84" s="406"/>
      <c r="HYF84" s="407"/>
      <c r="HYG84" s="408"/>
      <c r="HYH84" s="409"/>
      <c r="HYI84" s="410"/>
      <c r="HYJ84" s="411"/>
      <c r="HYK84" s="412"/>
      <c r="HYL84" s="406"/>
      <c r="HYM84" s="407"/>
      <c r="HYN84" s="408"/>
      <c r="HYO84" s="409"/>
      <c r="HYP84" s="410"/>
      <c r="HYQ84" s="411"/>
      <c r="HYR84" s="412"/>
      <c r="HYS84" s="406"/>
      <c r="HYT84" s="407"/>
      <c r="HYU84" s="408"/>
      <c r="HYV84" s="409"/>
      <c r="HYW84" s="410"/>
      <c r="HYX84" s="411"/>
      <c r="HYY84" s="412"/>
      <c r="HYZ84" s="406"/>
      <c r="HZA84" s="407"/>
      <c r="HZB84" s="408"/>
      <c r="HZC84" s="409"/>
      <c r="HZD84" s="410"/>
      <c r="HZE84" s="411"/>
      <c r="HZF84" s="412"/>
      <c r="HZG84" s="406"/>
      <c r="HZH84" s="407"/>
      <c r="HZI84" s="408"/>
      <c r="HZJ84" s="409"/>
      <c r="HZK84" s="410"/>
      <c r="HZL84" s="411"/>
      <c r="HZM84" s="412"/>
      <c r="HZN84" s="406"/>
      <c r="HZO84" s="407"/>
      <c r="HZP84" s="408"/>
      <c r="HZQ84" s="409"/>
      <c r="HZR84" s="410"/>
      <c r="HZS84" s="411"/>
      <c r="HZT84" s="412"/>
      <c r="HZU84" s="406"/>
      <c r="HZV84" s="407"/>
      <c r="HZW84" s="408"/>
      <c r="HZX84" s="409"/>
      <c r="HZY84" s="410"/>
      <c r="HZZ84" s="411"/>
      <c r="IAA84" s="412"/>
      <c r="IAB84" s="406"/>
      <c r="IAC84" s="407"/>
      <c r="IAD84" s="408"/>
      <c r="IAE84" s="409"/>
      <c r="IAF84" s="410"/>
      <c r="IAG84" s="411"/>
      <c r="IAH84" s="412"/>
      <c r="IAI84" s="406"/>
      <c r="IAJ84" s="407"/>
      <c r="IAK84" s="408"/>
      <c r="IAL84" s="409"/>
      <c r="IAM84" s="410"/>
      <c r="IAN84" s="411"/>
      <c r="IAO84" s="412"/>
      <c r="IAP84" s="406"/>
      <c r="IAQ84" s="407"/>
      <c r="IAR84" s="408"/>
      <c r="IAS84" s="409"/>
      <c r="IAT84" s="410"/>
      <c r="IAU84" s="411"/>
      <c r="IAV84" s="412"/>
      <c r="IAW84" s="406"/>
      <c r="IAX84" s="407"/>
      <c r="IAY84" s="408"/>
      <c r="IAZ84" s="409"/>
      <c r="IBA84" s="410"/>
      <c r="IBB84" s="411"/>
      <c r="IBC84" s="412"/>
      <c r="IBD84" s="406"/>
      <c r="IBE84" s="407"/>
      <c r="IBF84" s="408"/>
      <c r="IBG84" s="409"/>
      <c r="IBH84" s="410"/>
      <c r="IBI84" s="411"/>
      <c r="IBJ84" s="412"/>
      <c r="IBK84" s="406"/>
      <c r="IBL84" s="407"/>
      <c r="IBM84" s="408"/>
      <c r="IBN84" s="409"/>
      <c r="IBO84" s="410"/>
      <c r="IBP84" s="411"/>
      <c r="IBQ84" s="412"/>
      <c r="IBR84" s="406"/>
      <c r="IBS84" s="407"/>
      <c r="IBT84" s="408"/>
      <c r="IBU84" s="409"/>
      <c r="IBV84" s="410"/>
      <c r="IBW84" s="411"/>
      <c r="IBX84" s="412"/>
      <c r="IBY84" s="406"/>
      <c r="IBZ84" s="407"/>
      <c r="ICA84" s="408"/>
      <c r="ICB84" s="409"/>
      <c r="ICC84" s="410"/>
      <c r="ICD84" s="411"/>
      <c r="ICE84" s="412"/>
      <c r="ICF84" s="406"/>
      <c r="ICG84" s="407"/>
      <c r="ICH84" s="408"/>
      <c r="ICI84" s="409"/>
      <c r="ICJ84" s="410"/>
      <c r="ICK84" s="411"/>
      <c r="ICL84" s="412"/>
      <c r="ICM84" s="406"/>
      <c r="ICN84" s="407"/>
      <c r="ICO84" s="408"/>
      <c r="ICP84" s="409"/>
      <c r="ICQ84" s="410"/>
      <c r="ICR84" s="411"/>
      <c r="ICS84" s="412"/>
      <c r="ICT84" s="406"/>
      <c r="ICU84" s="407"/>
      <c r="ICV84" s="408"/>
      <c r="ICW84" s="409"/>
      <c r="ICX84" s="410"/>
      <c r="ICY84" s="411"/>
      <c r="ICZ84" s="412"/>
      <c r="IDA84" s="406"/>
      <c r="IDB84" s="407"/>
      <c r="IDC84" s="408"/>
      <c r="IDD84" s="409"/>
      <c r="IDE84" s="410"/>
      <c r="IDF84" s="411"/>
      <c r="IDG84" s="412"/>
      <c r="IDH84" s="406"/>
      <c r="IDI84" s="407"/>
      <c r="IDJ84" s="408"/>
      <c r="IDK84" s="409"/>
      <c r="IDL84" s="410"/>
      <c r="IDM84" s="411"/>
      <c r="IDN84" s="412"/>
      <c r="IDO84" s="406"/>
      <c r="IDP84" s="407"/>
      <c r="IDQ84" s="408"/>
      <c r="IDR84" s="409"/>
      <c r="IDS84" s="410"/>
      <c r="IDT84" s="411"/>
      <c r="IDU84" s="412"/>
      <c r="IDV84" s="406"/>
      <c r="IDW84" s="407"/>
      <c r="IDX84" s="408"/>
      <c r="IDY84" s="409"/>
      <c r="IDZ84" s="410"/>
      <c r="IEA84" s="411"/>
      <c r="IEB84" s="412"/>
      <c r="IEC84" s="406"/>
      <c r="IED84" s="407"/>
      <c r="IEE84" s="408"/>
      <c r="IEF84" s="409"/>
      <c r="IEG84" s="410"/>
      <c r="IEH84" s="411"/>
      <c r="IEI84" s="412"/>
      <c r="IEJ84" s="406"/>
      <c r="IEK84" s="407"/>
      <c r="IEL84" s="408"/>
      <c r="IEM84" s="409"/>
      <c r="IEN84" s="410"/>
      <c r="IEO84" s="411"/>
      <c r="IEP84" s="412"/>
      <c r="IEQ84" s="406"/>
      <c r="IER84" s="407"/>
      <c r="IES84" s="408"/>
      <c r="IET84" s="409"/>
      <c r="IEU84" s="410"/>
      <c r="IEV84" s="411"/>
      <c r="IEW84" s="412"/>
      <c r="IEX84" s="406"/>
      <c r="IEY84" s="407"/>
      <c r="IEZ84" s="408"/>
      <c r="IFA84" s="409"/>
      <c r="IFB84" s="410"/>
      <c r="IFC84" s="411"/>
      <c r="IFD84" s="412"/>
      <c r="IFE84" s="406"/>
      <c r="IFF84" s="407"/>
      <c r="IFG84" s="408"/>
      <c r="IFH84" s="409"/>
      <c r="IFI84" s="410"/>
      <c r="IFJ84" s="411"/>
      <c r="IFK84" s="412"/>
      <c r="IFL84" s="406"/>
      <c r="IFM84" s="407"/>
      <c r="IFN84" s="408"/>
      <c r="IFO84" s="409"/>
      <c r="IFP84" s="410"/>
      <c r="IFQ84" s="411"/>
      <c r="IFR84" s="412"/>
      <c r="IFS84" s="406"/>
      <c r="IFT84" s="407"/>
      <c r="IFU84" s="408"/>
      <c r="IFV84" s="409"/>
      <c r="IFW84" s="410"/>
      <c r="IFX84" s="411"/>
      <c r="IFY84" s="412"/>
      <c r="IFZ84" s="406"/>
      <c r="IGA84" s="407"/>
      <c r="IGB84" s="408"/>
      <c r="IGC84" s="409"/>
      <c r="IGD84" s="410"/>
      <c r="IGE84" s="411"/>
      <c r="IGF84" s="412"/>
      <c r="IGG84" s="406"/>
      <c r="IGH84" s="407"/>
      <c r="IGI84" s="408"/>
      <c r="IGJ84" s="409"/>
      <c r="IGK84" s="410"/>
      <c r="IGL84" s="411"/>
      <c r="IGM84" s="412"/>
      <c r="IGN84" s="406"/>
      <c r="IGO84" s="407"/>
      <c r="IGP84" s="408"/>
      <c r="IGQ84" s="409"/>
      <c r="IGR84" s="410"/>
      <c r="IGS84" s="411"/>
      <c r="IGT84" s="412"/>
      <c r="IGU84" s="406"/>
      <c r="IGV84" s="407"/>
      <c r="IGW84" s="408"/>
      <c r="IGX84" s="409"/>
      <c r="IGY84" s="410"/>
      <c r="IGZ84" s="411"/>
      <c r="IHA84" s="412"/>
      <c r="IHB84" s="406"/>
      <c r="IHC84" s="407"/>
      <c r="IHD84" s="408"/>
      <c r="IHE84" s="409"/>
      <c r="IHF84" s="410"/>
      <c r="IHG84" s="411"/>
      <c r="IHH84" s="412"/>
      <c r="IHI84" s="406"/>
      <c r="IHJ84" s="407"/>
      <c r="IHK84" s="408"/>
      <c r="IHL84" s="409"/>
      <c r="IHM84" s="410"/>
      <c r="IHN84" s="411"/>
      <c r="IHO84" s="412"/>
      <c r="IHP84" s="406"/>
      <c r="IHQ84" s="407"/>
      <c r="IHR84" s="408"/>
      <c r="IHS84" s="409"/>
      <c r="IHT84" s="410"/>
      <c r="IHU84" s="411"/>
      <c r="IHV84" s="412"/>
      <c r="IHW84" s="406"/>
      <c r="IHX84" s="407"/>
      <c r="IHY84" s="408"/>
      <c r="IHZ84" s="409"/>
      <c r="IIA84" s="410"/>
      <c r="IIB84" s="411"/>
      <c r="IIC84" s="412"/>
      <c r="IID84" s="406"/>
      <c r="IIE84" s="407"/>
      <c r="IIF84" s="408"/>
      <c r="IIG84" s="409"/>
      <c r="IIH84" s="410"/>
      <c r="III84" s="411"/>
      <c r="IIJ84" s="412"/>
      <c r="IIK84" s="406"/>
      <c r="IIL84" s="407"/>
      <c r="IIM84" s="408"/>
      <c r="IIN84" s="409"/>
      <c r="IIO84" s="410"/>
      <c r="IIP84" s="411"/>
      <c r="IIQ84" s="412"/>
      <c r="IIR84" s="406"/>
      <c r="IIS84" s="407"/>
      <c r="IIT84" s="408"/>
      <c r="IIU84" s="409"/>
      <c r="IIV84" s="410"/>
      <c r="IIW84" s="411"/>
      <c r="IIX84" s="412"/>
      <c r="IIY84" s="406"/>
      <c r="IIZ84" s="407"/>
      <c r="IJA84" s="408"/>
      <c r="IJB84" s="409"/>
      <c r="IJC84" s="410"/>
      <c r="IJD84" s="411"/>
      <c r="IJE84" s="412"/>
      <c r="IJF84" s="406"/>
      <c r="IJG84" s="407"/>
      <c r="IJH84" s="408"/>
      <c r="IJI84" s="409"/>
      <c r="IJJ84" s="410"/>
      <c r="IJK84" s="411"/>
      <c r="IJL84" s="412"/>
      <c r="IJM84" s="406"/>
      <c r="IJN84" s="407"/>
      <c r="IJO84" s="408"/>
      <c r="IJP84" s="409"/>
      <c r="IJQ84" s="410"/>
      <c r="IJR84" s="411"/>
      <c r="IJS84" s="412"/>
      <c r="IJT84" s="406"/>
      <c r="IJU84" s="407"/>
      <c r="IJV84" s="408"/>
      <c r="IJW84" s="409"/>
      <c r="IJX84" s="410"/>
      <c r="IJY84" s="411"/>
      <c r="IJZ84" s="412"/>
      <c r="IKA84" s="406"/>
      <c r="IKB84" s="407"/>
      <c r="IKC84" s="408"/>
      <c r="IKD84" s="409"/>
      <c r="IKE84" s="410"/>
      <c r="IKF84" s="411"/>
      <c r="IKG84" s="412"/>
      <c r="IKH84" s="406"/>
      <c r="IKI84" s="407"/>
      <c r="IKJ84" s="408"/>
      <c r="IKK84" s="409"/>
      <c r="IKL84" s="410"/>
      <c r="IKM84" s="411"/>
      <c r="IKN84" s="412"/>
      <c r="IKO84" s="406"/>
      <c r="IKP84" s="407"/>
      <c r="IKQ84" s="408"/>
      <c r="IKR84" s="409"/>
      <c r="IKS84" s="410"/>
      <c r="IKT84" s="411"/>
      <c r="IKU84" s="412"/>
      <c r="IKV84" s="406"/>
      <c r="IKW84" s="407"/>
      <c r="IKX84" s="408"/>
      <c r="IKY84" s="409"/>
      <c r="IKZ84" s="410"/>
      <c r="ILA84" s="411"/>
      <c r="ILB84" s="412"/>
      <c r="ILC84" s="406"/>
      <c r="ILD84" s="407"/>
      <c r="ILE84" s="408"/>
      <c r="ILF84" s="409"/>
      <c r="ILG84" s="410"/>
      <c r="ILH84" s="411"/>
      <c r="ILI84" s="412"/>
      <c r="ILJ84" s="406"/>
      <c r="ILK84" s="407"/>
      <c r="ILL84" s="408"/>
      <c r="ILM84" s="409"/>
      <c r="ILN84" s="410"/>
      <c r="ILO84" s="411"/>
      <c r="ILP84" s="412"/>
      <c r="ILQ84" s="406"/>
      <c r="ILR84" s="407"/>
      <c r="ILS84" s="408"/>
      <c r="ILT84" s="409"/>
      <c r="ILU84" s="410"/>
      <c r="ILV84" s="411"/>
      <c r="ILW84" s="412"/>
      <c r="ILX84" s="406"/>
      <c r="ILY84" s="407"/>
      <c r="ILZ84" s="408"/>
      <c r="IMA84" s="409"/>
      <c r="IMB84" s="410"/>
      <c r="IMC84" s="411"/>
      <c r="IMD84" s="412"/>
      <c r="IME84" s="406"/>
      <c r="IMF84" s="407"/>
      <c r="IMG84" s="408"/>
      <c r="IMH84" s="409"/>
      <c r="IMI84" s="410"/>
      <c r="IMJ84" s="411"/>
      <c r="IMK84" s="412"/>
      <c r="IML84" s="406"/>
      <c r="IMM84" s="407"/>
      <c r="IMN84" s="408"/>
      <c r="IMO84" s="409"/>
      <c r="IMP84" s="410"/>
      <c r="IMQ84" s="411"/>
      <c r="IMR84" s="412"/>
      <c r="IMS84" s="406"/>
      <c r="IMT84" s="407"/>
      <c r="IMU84" s="408"/>
      <c r="IMV84" s="409"/>
      <c r="IMW84" s="410"/>
      <c r="IMX84" s="411"/>
      <c r="IMY84" s="412"/>
      <c r="IMZ84" s="406"/>
      <c r="INA84" s="407"/>
      <c r="INB84" s="408"/>
      <c r="INC84" s="409"/>
      <c r="IND84" s="410"/>
      <c r="INE84" s="411"/>
      <c r="INF84" s="412"/>
      <c r="ING84" s="406"/>
      <c r="INH84" s="407"/>
      <c r="INI84" s="408"/>
      <c r="INJ84" s="409"/>
      <c r="INK84" s="410"/>
      <c r="INL84" s="411"/>
      <c r="INM84" s="412"/>
      <c r="INN84" s="406"/>
      <c r="INO84" s="407"/>
      <c r="INP84" s="408"/>
      <c r="INQ84" s="409"/>
      <c r="INR84" s="410"/>
      <c r="INS84" s="411"/>
      <c r="INT84" s="412"/>
      <c r="INU84" s="406"/>
      <c r="INV84" s="407"/>
      <c r="INW84" s="408"/>
      <c r="INX84" s="409"/>
      <c r="INY84" s="410"/>
      <c r="INZ84" s="411"/>
      <c r="IOA84" s="412"/>
      <c r="IOB84" s="406"/>
      <c r="IOC84" s="407"/>
      <c r="IOD84" s="408"/>
      <c r="IOE84" s="409"/>
      <c r="IOF84" s="410"/>
      <c r="IOG84" s="411"/>
      <c r="IOH84" s="412"/>
      <c r="IOI84" s="406"/>
      <c r="IOJ84" s="407"/>
      <c r="IOK84" s="408"/>
      <c r="IOL84" s="409"/>
      <c r="IOM84" s="410"/>
      <c r="ION84" s="411"/>
      <c r="IOO84" s="412"/>
      <c r="IOP84" s="406"/>
      <c r="IOQ84" s="407"/>
      <c r="IOR84" s="408"/>
      <c r="IOS84" s="409"/>
      <c r="IOT84" s="410"/>
      <c r="IOU84" s="411"/>
      <c r="IOV84" s="412"/>
      <c r="IOW84" s="406"/>
      <c r="IOX84" s="407"/>
      <c r="IOY84" s="408"/>
      <c r="IOZ84" s="409"/>
      <c r="IPA84" s="410"/>
      <c r="IPB84" s="411"/>
      <c r="IPC84" s="412"/>
      <c r="IPD84" s="406"/>
      <c r="IPE84" s="407"/>
      <c r="IPF84" s="408"/>
      <c r="IPG84" s="409"/>
      <c r="IPH84" s="410"/>
      <c r="IPI84" s="411"/>
      <c r="IPJ84" s="412"/>
      <c r="IPK84" s="406"/>
      <c r="IPL84" s="407"/>
      <c r="IPM84" s="408"/>
      <c r="IPN84" s="409"/>
      <c r="IPO84" s="410"/>
      <c r="IPP84" s="411"/>
      <c r="IPQ84" s="412"/>
      <c r="IPR84" s="406"/>
      <c r="IPS84" s="407"/>
      <c r="IPT84" s="408"/>
      <c r="IPU84" s="409"/>
      <c r="IPV84" s="410"/>
      <c r="IPW84" s="411"/>
      <c r="IPX84" s="412"/>
      <c r="IPY84" s="406"/>
      <c r="IPZ84" s="407"/>
      <c r="IQA84" s="408"/>
      <c r="IQB84" s="409"/>
      <c r="IQC84" s="410"/>
      <c r="IQD84" s="411"/>
      <c r="IQE84" s="412"/>
      <c r="IQF84" s="406"/>
      <c r="IQG84" s="407"/>
      <c r="IQH84" s="408"/>
      <c r="IQI84" s="409"/>
      <c r="IQJ84" s="410"/>
      <c r="IQK84" s="411"/>
      <c r="IQL84" s="412"/>
      <c r="IQM84" s="406"/>
      <c r="IQN84" s="407"/>
      <c r="IQO84" s="408"/>
      <c r="IQP84" s="409"/>
      <c r="IQQ84" s="410"/>
      <c r="IQR84" s="411"/>
      <c r="IQS84" s="412"/>
      <c r="IQT84" s="406"/>
      <c r="IQU84" s="407"/>
      <c r="IQV84" s="408"/>
      <c r="IQW84" s="409"/>
      <c r="IQX84" s="410"/>
      <c r="IQY84" s="411"/>
      <c r="IQZ84" s="412"/>
      <c r="IRA84" s="406"/>
      <c r="IRB84" s="407"/>
      <c r="IRC84" s="408"/>
      <c r="IRD84" s="409"/>
      <c r="IRE84" s="410"/>
      <c r="IRF84" s="411"/>
      <c r="IRG84" s="412"/>
      <c r="IRH84" s="406"/>
      <c r="IRI84" s="407"/>
      <c r="IRJ84" s="408"/>
      <c r="IRK84" s="409"/>
      <c r="IRL84" s="410"/>
      <c r="IRM84" s="411"/>
      <c r="IRN84" s="412"/>
      <c r="IRO84" s="406"/>
      <c r="IRP84" s="407"/>
      <c r="IRQ84" s="408"/>
      <c r="IRR84" s="409"/>
      <c r="IRS84" s="410"/>
      <c r="IRT84" s="411"/>
      <c r="IRU84" s="412"/>
      <c r="IRV84" s="406"/>
      <c r="IRW84" s="407"/>
      <c r="IRX84" s="408"/>
      <c r="IRY84" s="409"/>
      <c r="IRZ84" s="410"/>
      <c r="ISA84" s="411"/>
      <c r="ISB84" s="412"/>
      <c r="ISC84" s="406"/>
      <c r="ISD84" s="407"/>
      <c r="ISE84" s="408"/>
      <c r="ISF84" s="409"/>
      <c r="ISG84" s="410"/>
      <c r="ISH84" s="411"/>
      <c r="ISI84" s="412"/>
      <c r="ISJ84" s="406"/>
      <c r="ISK84" s="407"/>
      <c r="ISL84" s="408"/>
      <c r="ISM84" s="409"/>
      <c r="ISN84" s="410"/>
      <c r="ISO84" s="411"/>
      <c r="ISP84" s="412"/>
      <c r="ISQ84" s="406"/>
      <c r="ISR84" s="407"/>
      <c r="ISS84" s="408"/>
      <c r="IST84" s="409"/>
      <c r="ISU84" s="410"/>
      <c r="ISV84" s="411"/>
      <c r="ISW84" s="412"/>
      <c r="ISX84" s="406"/>
      <c r="ISY84" s="407"/>
      <c r="ISZ84" s="408"/>
      <c r="ITA84" s="409"/>
      <c r="ITB84" s="410"/>
      <c r="ITC84" s="411"/>
      <c r="ITD84" s="412"/>
      <c r="ITE84" s="406"/>
      <c r="ITF84" s="407"/>
      <c r="ITG84" s="408"/>
      <c r="ITH84" s="409"/>
      <c r="ITI84" s="410"/>
      <c r="ITJ84" s="411"/>
      <c r="ITK84" s="412"/>
      <c r="ITL84" s="406"/>
      <c r="ITM84" s="407"/>
      <c r="ITN84" s="408"/>
      <c r="ITO84" s="409"/>
      <c r="ITP84" s="410"/>
      <c r="ITQ84" s="411"/>
      <c r="ITR84" s="412"/>
      <c r="ITS84" s="406"/>
      <c r="ITT84" s="407"/>
      <c r="ITU84" s="408"/>
      <c r="ITV84" s="409"/>
      <c r="ITW84" s="410"/>
      <c r="ITX84" s="411"/>
      <c r="ITY84" s="412"/>
      <c r="ITZ84" s="406"/>
      <c r="IUA84" s="407"/>
      <c r="IUB84" s="408"/>
      <c r="IUC84" s="409"/>
      <c r="IUD84" s="410"/>
      <c r="IUE84" s="411"/>
      <c r="IUF84" s="412"/>
      <c r="IUG84" s="406"/>
      <c r="IUH84" s="407"/>
      <c r="IUI84" s="408"/>
      <c r="IUJ84" s="409"/>
      <c r="IUK84" s="410"/>
      <c r="IUL84" s="411"/>
      <c r="IUM84" s="412"/>
      <c r="IUN84" s="406"/>
      <c r="IUO84" s="407"/>
      <c r="IUP84" s="408"/>
      <c r="IUQ84" s="409"/>
      <c r="IUR84" s="410"/>
      <c r="IUS84" s="411"/>
      <c r="IUT84" s="412"/>
      <c r="IUU84" s="406"/>
      <c r="IUV84" s="407"/>
      <c r="IUW84" s="408"/>
      <c r="IUX84" s="409"/>
      <c r="IUY84" s="410"/>
      <c r="IUZ84" s="411"/>
      <c r="IVA84" s="412"/>
      <c r="IVB84" s="406"/>
      <c r="IVC84" s="407"/>
      <c r="IVD84" s="408"/>
      <c r="IVE84" s="409"/>
      <c r="IVF84" s="410"/>
      <c r="IVG84" s="411"/>
      <c r="IVH84" s="412"/>
      <c r="IVI84" s="406"/>
      <c r="IVJ84" s="407"/>
      <c r="IVK84" s="408"/>
      <c r="IVL84" s="409"/>
      <c r="IVM84" s="410"/>
      <c r="IVN84" s="411"/>
      <c r="IVO84" s="412"/>
      <c r="IVP84" s="406"/>
      <c r="IVQ84" s="407"/>
      <c r="IVR84" s="408"/>
      <c r="IVS84" s="409"/>
      <c r="IVT84" s="410"/>
      <c r="IVU84" s="411"/>
      <c r="IVV84" s="412"/>
      <c r="IVW84" s="406"/>
      <c r="IVX84" s="407"/>
      <c r="IVY84" s="408"/>
      <c r="IVZ84" s="409"/>
      <c r="IWA84" s="410"/>
      <c r="IWB84" s="411"/>
      <c r="IWC84" s="412"/>
      <c r="IWD84" s="406"/>
      <c r="IWE84" s="407"/>
      <c r="IWF84" s="408"/>
      <c r="IWG84" s="409"/>
      <c r="IWH84" s="410"/>
      <c r="IWI84" s="411"/>
      <c r="IWJ84" s="412"/>
      <c r="IWK84" s="406"/>
      <c r="IWL84" s="407"/>
      <c r="IWM84" s="408"/>
      <c r="IWN84" s="409"/>
      <c r="IWO84" s="410"/>
      <c r="IWP84" s="411"/>
      <c r="IWQ84" s="412"/>
      <c r="IWR84" s="406"/>
      <c r="IWS84" s="407"/>
      <c r="IWT84" s="408"/>
      <c r="IWU84" s="409"/>
      <c r="IWV84" s="410"/>
      <c r="IWW84" s="411"/>
      <c r="IWX84" s="412"/>
      <c r="IWY84" s="406"/>
      <c r="IWZ84" s="407"/>
      <c r="IXA84" s="408"/>
      <c r="IXB84" s="409"/>
      <c r="IXC84" s="410"/>
      <c r="IXD84" s="411"/>
      <c r="IXE84" s="412"/>
      <c r="IXF84" s="406"/>
      <c r="IXG84" s="407"/>
      <c r="IXH84" s="408"/>
      <c r="IXI84" s="409"/>
      <c r="IXJ84" s="410"/>
      <c r="IXK84" s="411"/>
      <c r="IXL84" s="412"/>
      <c r="IXM84" s="406"/>
      <c r="IXN84" s="407"/>
      <c r="IXO84" s="408"/>
      <c r="IXP84" s="409"/>
      <c r="IXQ84" s="410"/>
      <c r="IXR84" s="411"/>
      <c r="IXS84" s="412"/>
      <c r="IXT84" s="406"/>
      <c r="IXU84" s="407"/>
      <c r="IXV84" s="408"/>
      <c r="IXW84" s="409"/>
      <c r="IXX84" s="410"/>
      <c r="IXY84" s="411"/>
      <c r="IXZ84" s="412"/>
      <c r="IYA84" s="406"/>
      <c r="IYB84" s="407"/>
      <c r="IYC84" s="408"/>
      <c r="IYD84" s="409"/>
      <c r="IYE84" s="410"/>
      <c r="IYF84" s="411"/>
      <c r="IYG84" s="412"/>
      <c r="IYH84" s="406"/>
      <c r="IYI84" s="407"/>
      <c r="IYJ84" s="408"/>
      <c r="IYK84" s="409"/>
      <c r="IYL84" s="410"/>
      <c r="IYM84" s="411"/>
      <c r="IYN84" s="412"/>
      <c r="IYO84" s="406"/>
      <c r="IYP84" s="407"/>
      <c r="IYQ84" s="408"/>
      <c r="IYR84" s="409"/>
      <c r="IYS84" s="410"/>
      <c r="IYT84" s="411"/>
      <c r="IYU84" s="412"/>
      <c r="IYV84" s="406"/>
      <c r="IYW84" s="407"/>
      <c r="IYX84" s="408"/>
      <c r="IYY84" s="409"/>
      <c r="IYZ84" s="410"/>
      <c r="IZA84" s="411"/>
      <c r="IZB84" s="412"/>
      <c r="IZC84" s="406"/>
      <c r="IZD84" s="407"/>
      <c r="IZE84" s="408"/>
      <c r="IZF84" s="409"/>
      <c r="IZG84" s="410"/>
      <c r="IZH84" s="411"/>
      <c r="IZI84" s="412"/>
      <c r="IZJ84" s="406"/>
      <c r="IZK84" s="407"/>
      <c r="IZL84" s="408"/>
      <c r="IZM84" s="409"/>
      <c r="IZN84" s="410"/>
      <c r="IZO84" s="411"/>
      <c r="IZP84" s="412"/>
      <c r="IZQ84" s="406"/>
      <c r="IZR84" s="407"/>
      <c r="IZS84" s="408"/>
      <c r="IZT84" s="409"/>
      <c r="IZU84" s="410"/>
      <c r="IZV84" s="411"/>
      <c r="IZW84" s="412"/>
      <c r="IZX84" s="406"/>
      <c r="IZY84" s="407"/>
      <c r="IZZ84" s="408"/>
      <c r="JAA84" s="409"/>
      <c r="JAB84" s="410"/>
      <c r="JAC84" s="411"/>
      <c r="JAD84" s="412"/>
      <c r="JAE84" s="406"/>
      <c r="JAF84" s="407"/>
      <c r="JAG84" s="408"/>
      <c r="JAH84" s="409"/>
      <c r="JAI84" s="410"/>
      <c r="JAJ84" s="411"/>
      <c r="JAK84" s="412"/>
      <c r="JAL84" s="406"/>
      <c r="JAM84" s="407"/>
      <c r="JAN84" s="408"/>
      <c r="JAO84" s="409"/>
      <c r="JAP84" s="410"/>
      <c r="JAQ84" s="411"/>
      <c r="JAR84" s="412"/>
      <c r="JAS84" s="406"/>
      <c r="JAT84" s="407"/>
      <c r="JAU84" s="408"/>
      <c r="JAV84" s="409"/>
      <c r="JAW84" s="410"/>
      <c r="JAX84" s="411"/>
      <c r="JAY84" s="412"/>
      <c r="JAZ84" s="406"/>
      <c r="JBA84" s="407"/>
      <c r="JBB84" s="408"/>
      <c r="JBC84" s="409"/>
      <c r="JBD84" s="410"/>
      <c r="JBE84" s="411"/>
      <c r="JBF84" s="412"/>
      <c r="JBG84" s="406"/>
      <c r="JBH84" s="407"/>
      <c r="JBI84" s="408"/>
      <c r="JBJ84" s="409"/>
      <c r="JBK84" s="410"/>
      <c r="JBL84" s="411"/>
      <c r="JBM84" s="412"/>
      <c r="JBN84" s="406"/>
      <c r="JBO84" s="407"/>
      <c r="JBP84" s="408"/>
      <c r="JBQ84" s="409"/>
      <c r="JBR84" s="410"/>
      <c r="JBS84" s="411"/>
      <c r="JBT84" s="412"/>
      <c r="JBU84" s="406"/>
      <c r="JBV84" s="407"/>
      <c r="JBW84" s="408"/>
      <c r="JBX84" s="409"/>
      <c r="JBY84" s="410"/>
      <c r="JBZ84" s="411"/>
      <c r="JCA84" s="412"/>
      <c r="JCB84" s="406"/>
      <c r="JCC84" s="407"/>
      <c r="JCD84" s="408"/>
      <c r="JCE84" s="409"/>
      <c r="JCF84" s="410"/>
      <c r="JCG84" s="411"/>
      <c r="JCH84" s="412"/>
      <c r="JCI84" s="406"/>
      <c r="JCJ84" s="407"/>
      <c r="JCK84" s="408"/>
      <c r="JCL84" s="409"/>
      <c r="JCM84" s="410"/>
      <c r="JCN84" s="411"/>
      <c r="JCO84" s="412"/>
      <c r="JCP84" s="406"/>
      <c r="JCQ84" s="407"/>
      <c r="JCR84" s="408"/>
      <c r="JCS84" s="409"/>
      <c r="JCT84" s="410"/>
      <c r="JCU84" s="411"/>
      <c r="JCV84" s="412"/>
      <c r="JCW84" s="406"/>
      <c r="JCX84" s="407"/>
      <c r="JCY84" s="408"/>
      <c r="JCZ84" s="409"/>
      <c r="JDA84" s="410"/>
      <c r="JDB84" s="411"/>
      <c r="JDC84" s="412"/>
      <c r="JDD84" s="406"/>
      <c r="JDE84" s="407"/>
      <c r="JDF84" s="408"/>
      <c r="JDG84" s="409"/>
      <c r="JDH84" s="410"/>
      <c r="JDI84" s="411"/>
      <c r="JDJ84" s="412"/>
      <c r="JDK84" s="406"/>
      <c r="JDL84" s="407"/>
      <c r="JDM84" s="408"/>
      <c r="JDN84" s="409"/>
      <c r="JDO84" s="410"/>
      <c r="JDP84" s="411"/>
      <c r="JDQ84" s="412"/>
      <c r="JDR84" s="406"/>
      <c r="JDS84" s="407"/>
      <c r="JDT84" s="408"/>
      <c r="JDU84" s="409"/>
      <c r="JDV84" s="410"/>
      <c r="JDW84" s="411"/>
      <c r="JDX84" s="412"/>
      <c r="JDY84" s="406"/>
      <c r="JDZ84" s="407"/>
      <c r="JEA84" s="408"/>
      <c r="JEB84" s="409"/>
      <c r="JEC84" s="410"/>
      <c r="JED84" s="411"/>
      <c r="JEE84" s="412"/>
      <c r="JEF84" s="406"/>
      <c r="JEG84" s="407"/>
      <c r="JEH84" s="408"/>
      <c r="JEI84" s="409"/>
      <c r="JEJ84" s="410"/>
      <c r="JEK84" s="411"/>
      <c r="JEL84" s="412"/>
      <c r="JEM84" s="406"/>
      <c r="JEN84" s="407"/>
      <c r="JEO84" s="408"/>
      <c r="JEP84" s="409"/>
      <c r="JEQ84" s="410"/>
      <c r="JER84" s="411"/>
      <c r="JES84" s="412"/>
      <c r="JET84" s="406"/>
      <c r="JEU84" s="407"/>
      <c r="JEV84" s="408"/>
      <c r="JEW84" s="409"/>
      <c r="JEX84" s="410"/>
      <c r="JEY84" s="411"/>
      <c r="JEZ84" s="412"/>
      <c r="JFA84" s="406"/>
      <c r="JFB84" s="407"/>
      <c r="JFC84" s="408"/>
      <c r="JFD84" s="409"/>
      <c r="JFE84" s="410"/>
      <c r="JFF84" s="411"/>
      <c r="JFG84" s="412"/>
      <c r="JFH84" s="406"/>
      <c r="JFI84" s="407"/>
      <c r="JFJ84" s="408"/>
      <c r="JFK84" s="409"/>
      <c r="JFL84" s="410"/>
      <c r="JFM84" s="411"/>
      <c r="JFN84" s="412"/>
      <c r="JFO84" s="406"/>
      <c r="JFP84" s="407"/>
      <c r="JFQ84" s="408"/>
      <c r="JFR84" s="409"/>
      <c r="JFS84" s="410"/>
      <c r="JFT84" s="411"/>
      <c r="JFU84" s="412"/>
      <c r="JFV84" s="406"/>
      <c r="JFW84" s="407"/>
      <c r="JFX84" s="408"/>
      <c r="JFY84" s="409"/>
      <c r="JFZ84" s="410"/>
      <c r="JGA84" s="411"/>
      <c r="JGB84" s="412"/>
      <c r="JGC84" s="406"/>
      <c r="JGD84" s="407"/>
      <c r="JGE84" s="408"/>
      <c r="JGF84" s="409"/>
      <c r="JGG84" s="410"/>
      <c r="JGH84" s="411"/>
      <c r="JGI84" s="412"/>
      <c r="JGJ84" s="406"/>
      <c r="JGK84" s="407"/>
      <c r="JGL84" s="408"/>
      <c r="JGM84" s="409"/>
      <c r="JGN84" s="410"/>
      <c r="JGO84" s="411"/>
      <c r="JGP84" s="412"/>
      <c r="JGQ84" s="406"/>
      <c r="JGR84" s="407"/>
      <c r="JGS84" s="408"/>
      <c r="JGT84" s="409"/>
      <c r="JGU84" s="410"/>
      <c r="JGV84" s="411"/>
      <c r="JGW84" s="412"/>
      <c r="JGX84" s="406"/>
      <c r="JGY84" s="407"/>
      <c r="JGZ84" s="408"/>
      <c r="JHA84" s="409"/>
      <c r="JHB84" s="410"/>
      <c r="JHC84" s="411"/>
      <c r="JHD84" s="412"/>
      <c r="JHE84" s="406"/>
      <c r="JHF84" s="407"/>
      <c r="JHG84" s="408"/>
      <c r="JHH84" s="409"/>
      <c r="JHI84" s="410"/>
      <c r="JHJ84" s="411"/>
      <c r="JHK84" s="412"/>
      <c r="JHL84" s="406"/>
      <c r="JHM84" s="407"/>
      <c r="JHN84" s="408"/>
      <c r="JHO84" s="409"/>
      <c r="JHP84" s="410"/>
      <c r="JHQ84" s="411"/>
      <c r="JHR84" s="412"/>
      <c r="JHS84" s="406"/>
      <c r="JHT84" s="407"/>
      <c r="JHU84" s="408"/>
      <c r="JHV84" s="409"/>
      <c r="JHW84" s="410"/>
      <c r="JHX84" s="411"/>
      <c r="JHY84" s="412"/>
      <c r="JHZ84" s="406"/>
      <c r="JIA84" s="407"/>
      <c r="JIB84" s="408"/>
      <c r="JIC84" s="409"/>
      <c r="JID84" s="410"/>
      <c r="JIE84" s="411"/>
      <c r="JIF84" s="412"/>
      <c r="JIG84" s="406"/>
      <c r="JIH84" s="407"/>
      <c r="JII84" s="408"/>
      <c r="JIJ84" s="409"/>
      <c r="JIK84" s="410"/>
      <c r="JIL84" s="411"/>
      <c r="JIM84" s="412"/>
      <c r="JIN84" s="406"/>
      <c r="JIO84" s="407"/>
      <c r="JIP84" s="408"/>
      <c r="JIQ84" s="409"/>
      <c r="JIR84" s="410"/>
      <c r="JIS84" s="411"/>
      <c r="JIT84" s="412"/>
      <c r="JIU84" s="406"/>
      <c r="JIV84" s="407"/>
      <c r="JIW84" s="408"/>
      <c r="JIX84" s="409"/>
      <c r="JIY84" s="410"/>
      <c r="JIZ84" s="411"/>
      <c r="JJA84" s="412"/>
      <c r="JJB84" s="406"/>
      <c r="JJC84" s="407"/>
      <c r="JJD84" s="408"/>
      <c r="JJE84" s="409"/>
      <c r="JJF84" s="410"/>
      <c r="JJG84" s="411"/>
      <c r="JJH84" s="412"/>
      <c r="JJI84" s="406"/>
      <c r="JJJ84" s="407"/>
      <c r="JJK84" s="408"/>
      <c r="JJL84" s="409"/>
      <c r="JJM84" s="410"/>
      <c r="JJN84" s="411"/>
      <c r="JJO84" s="412"/>
      <c r="JJP84" s="406"/>
      <c r="JJQ84" s="407"/>
      <c r="JJR84" s="408"/>
      <c r="JJS84" s="409"/>
      <c r="JJT84" s="410"/>
      <c r="JJU84" s="411"/>
      <c r="JJV84" s="412"/>
      <c r="JJW84" s="406"/>
      <c r="JJX84" s="407"/>
      <c r="JJY84" s="408"/>
      <c r="JJZ84" s="409"/>
      <c r="JKA84" s="410"/>
      <c r="JKB84" s="411"/>
      <c r="JKC84" s="412"/>
      <c r="JKD84" s="406"/>
      <c r="JKE84" s="407"/>
      <c r="JKF84" s="408"/>
      <c r="JKG84" s="409"/>
      <c r="JKH84" s="410"/>
      <c r="JKI84" s="411"/>
      <c r="JKJ84" s="412"/>
      <c r="JKK84" s="406"/>
      <c r="JKL84" s="407"/>
      <c r="JKM84" s="408"/>
      <c r="JKN84" s="409"/>
      <c r="JKO84" s="410"/>
      <c r="JKP84" s="411"/>
      <c r="JKQ84" s="412"/>
      <c r="JKR84" s="406"/>
      <c r="JKS84" s="407"/>
      <c r="JKT84" s="408"/>
      <c r="JKU84" s="409"/>
      <c r="JKV84" s="410"/>
      <c r="JKW84" s="411"/>
      <c r="JKX84" s="412"/>
      <c r="JKY84" s="406"/>
      <c r="JKZ84" s="407"/>
      <c r="JLA84" s="408"/>
      <c r="JLB84" s="409"/>
      <c r="JLC84" s="410"/>
      <c r="JLD84" s="411"/>
      <c r="JLE84" s="412"/>
      <c r="JLF84" s="406"/>
      <c r="JLG84" s="407"/>
      <c r="JLH84" s="408"/>
      <c r="JLI84" s="409"/>
      <c r="JLJ84" s="410"/>
      <c r="JLK84" s="411"/>
      <c r="JLL84" s="412"/>
      <c r="JLM84" s="406"/>
      <c r="JLN84" s="407"/>
      <c r="JLO84" s="408"/>
      <c r="JLP84" s="409"/>
      <c r="JLQ84" s="410"/>
      <c r="JLR84" s="411"/>
      <c r="JLS84" s="412"/>
      <c r="JLT84" s="406"/>
      <c r="JLU84" s="407"/>
      <c r="JLV84" s="408"/>
      <c r="JLW84" s="409"/>
      <c r="JLX84" s="410"/>
      <c r="JLY84" s="411"/>
      <c r="JLZ84" s="412"/>
      <c r="JMA84" s="406"/>
      <c r="JMB84" s="407"/>
      <c r="JMC84" s="408"/>
      <c r="JMD84" s="409"/>
      <c r="JME84" s="410"/>
      <c r="JMF84" s="411"/>
      <c r="JMG84" s="412"/>
      <c r="JMH84" s="406"/>
      <c r="JMI84" s="407"/>
      <c r="JMJ84" s="408"/>
      <c r="JMK84" s="409"/>
      <c r="JML84" s="410"/>
      <c r="JMM84" s="411"/>
      <c r="JMN84" s="412"/>
      <c r="JMO84" s="406"/>
      <c r="JMP84" s="407"/>
      <c r="JMQ84" s="408"/>
      <c r="JMR84" s="409"/>
      <c r="JMS84" s="410"/>
      <c r="JMT84" s="411"/>
      <c r="JMU84" s="412"/>
      <c r="JMV84" s="406"/>
      <c r="JMW84" s="407"/>
      <c r="JMX84" s="408"/>
      <c r="JMY84" s="409"/>
      <c r="JMZ84" s="410"/>
      <c r="JNA84" s="411"/>
      <c r="JNB84" s="412"/>
      <c r="JNC84" s="406"/>
      <c r="JND84" s="407"/>
      <c r="JNE84" s="408"/>
      <c r="JNF84" s="409"/>
      <c r="JNG84" s="410"/>
      <c r="JNH84" s="411"/>
      <c r="JNI84" s="412"/>
      <c r="JNJ84" s="406"/>
      <c r="JNK84" s="407"/>
      <c r="JNL84" s="408"/>
      <c r="JNM84" s="409"/>
      <c r="JNN84" s="410"/>
      <c r="JNO84" s="411"/>
      <c r="JNP84" s="412"/>
      <c r="JNQ84" s="406"/>
      <c r="JNR84" s="407"/>
      <c r="JNS84" s="408"/>
      <c r="JNT84" s="409"/>
      <c r="JNU84" s="410"/>
      <c r="JNV84" s="411"/>
      <c r="JNW84" s="412"/>
      <c r="JNX84" s="406"/>
      <c r="JNY84" s="407"/>
      <c r="JNZ84" s="408"/>
      <c r="JOA84" s="409"/>
      <c r="JOB84" s="410"/>
      <c r="JOC84" s="411"/>
      <c r="JOD84" s="412"/>
      <c r="JOE84" s="406"/>
      <c r="JOF84" s="407"/>
      <c r="JOG84" s="408"/>
      <c r="JOH84" s="409"/>
      <c r="JOI84" s="410"/>
      <c r="JOJ84" s="411"/>
      <c r="JOK84" s="412"/>
      <c r="JOL84" s="406"/>
      <c r="JOM84" s="407"/>
      <c r="JON84" s="408"/>
      <c r="JOO84" s="409"/>
      <c r="JOP84" s="410"/>
      <c r="JOQ84" s="411"/>
      <c r="JOR84" s="412"/>
      <c r="JOS84" s="406"/>
      <c r="JOT84" s="407"/>
      <c r="JOU84" s="408"/>
      <c r="JOV84" s="409"/>
      <c r="JOW84" s="410"/>
      <c r="JOX84" s="411"/>
      <c r="JOY84" s="412"/>
      <c r="JOZ84" s="406"/>
      <c r="JPA84" s="407"/>
      <c r="JPB84" s="408"/>
      <c r="JPC84" s="409"/>
      <c r="JPD84" s="410"/>
      <c r="JPE84" s="411"/>
      <c r="JPF84" s="412"/>
      <c r="JPG84" s="406"/>
      <c r="JPH84" s="407"/>
      <c r="JPI84" s="408"/>
      <c r="JPJ84" s="409"/>
      <c r="JPK84" s="410"/>
      <c r="JPL84" s="411"/>
      <c r="JPM84" s="412"/>
      <c r="JPN84" s="406"/>
      <c r="JPO84" s="407"/>
      <c r="JPP84" s="408"/>
      <c r="JPQ84" s="409"/>
      <c r="JPR84" s="410"/>
      <c r="JPS84" s="411"/>
      <c r="JPT84" s="412"/>
      <c r="JPU84" s="406"/>
      <c r="JPV84" s="407"/>
      <c r="JPW84" s="408"/>
      <c r="JPX84" s="409"/>
      <c r="JPY84" s="410"/>
      <c r="JPZ84" s="411"/>
      <c r="JQA84" s="412"/>
      <c r="JQB84" s="406"/>
      <c r="JQC84" s="407"/>
      <c r="JQD84" s="408"/>
      <c r="JQE84" s="409"/>
      <c r="JQF84" s="410"/>
      <c r="JQG84" s="411"/>
      <c r="JQH84" s="412"/>
      <c r="JQI84" s="406"/>
      <c r="JQJ84" s="407"/>
      <c r="JQK84" s="408"/>
      <c r="JQL84" s="409"/>
      <c r="JQM84" s="410"/>
      <c r="JQN84" s="411"/>
      <c r="JQO84" s="412"/>
      <c r="JQP84" s="406"/>
      <c r="JQQ84" s="407"/>
      <c r="JQR84" s="408"/>
      <c r="JQS84" s="409"/>
      <c r="JQT84" s="410"/>
      <c r="JQU84" s="411"/>
      <c r="JQV84" s="412"/>
      <c r="JQW84" s="406"/>
      <c r="JQX84" s="407"/>
      <c r="JQY84" s="408"/>
      <c r="JQZ84" s="409"/>
      <c r="JRA84" s="410"/>
      <c r="JRB84" s="411"/>
      <c r="JRC84" s="412"/>
      <c r="JRD84" s="406"/>
      <c r="JRE84" s="407"/>
      <c r="JRF84" s="408"/>
      <c r="JRG84" s="409"/>
      <c r="JRH84" s="410"/>
      <c r="JRI84" s="411"/>
      <c r="JRJ84" s="412"/>
      <c r="JRK84" s="406"/>
      <c r="JRL84" s="407"/>
      <c r="JRM84" s="408"/>
      <c r="JRN84" s="409"/>
      <c r="JRO84" s="410"/>
      <c r="JRP84" s="411"/>
      <c r="JRQ84" s="412"/>
      <c r="JRR84" s="406"/>
      <c r="JRS84" s="407"/>
      <c r="JRT84" s="408"/>
      <c r="JRU84" s="409"/>
      <c r="JRV84" s="410"/>
      <c r="JRW84" s="411"/>
      <c r="JRX84" s="412"/>
      <c r="JRY84" s="406"/>
      <c r="JRZ84" s="407"/>
      <c r="JSA84" s="408"/>
      <c r="JSB84" s="409"/>
      <c r="JSC84" s="410"/>
      <c r="JSD84" s="411"/>
      <c r="JSE84" s="412"/>
      <c r="JSF84" s="406"/>
      <c r="JSG84" s="407"/>
      <c r="JSH84" s="408"/>
      <c r="JSI84" s="409"/>
      <c r="JSJ84" s="410"/>
      <c r="JSK84" s="411"/>
      <c r="JSL84" s="412"/>
      <c r="JSM84" s="406"/>
      <c r="JSN84" s="407"/>
      <c r="JSO84" s="408"/>
      <c r="JSP84" s="409"/>
      <c r="JSQ84" s="410"/>
      <c r="JSR84" s="411"/>
      <c r="JSS84" s="412"/>
      <c r="JST84" s="406"/>
      <c r="JSU84" s="407"/>
      <c r="JSV84" s="408"/>
      <c r="JSW84" s="409"/>
      <c r="JSX84" s="410"/>
      <c r="JSY84" s="411"/>
      <c r="JSZ84" s="412"/>
      <c r="JTA84" s="406"/>
      <c r="JTB84" s="407"/>
      <c r="JTC84" s="408"/>
      <c r="JTD84" s="409"/>
      <c r="JTE84" s="410"/>
      <c r="JTF84" s="411"/>
      <c r="JTG84" s="412"/>
      <c r="JTH84" s="406"/>
      <c r="JTI84" s="407"/>
      <c r="JTJ84" s="408"/>
      <c r="JTK84" s="409"/>
      <c r="JTL84" s="410"/>
      <c r="JTM84" s="411"/>
      <c r="JTN84" s="412"/>
      <c r="JTO84" s="406"/>
      <c r="JTP84" s="407"/>
      <c r="JTQ84" s="408"/>
      <c r="JTR84" s="409"/>
      <c r="JTS84" s="410"/>
      <c r="JTT84" s="411"/>
      <c r="JTU84" s="412"/>
      <c r="JTV84" s="406"/>
      <c r="JTW84" s="407"/>
      <c r="JTX84" s="408"/>
      <c r="JTY84" s="409"/>
      <c r="JTZ84" s="410"/>
      <c r="JUA84" s="411"/>
      <c r="JUB84" s="412"/>
      <c r="JUC84" s="406"/>
      <c r="JUD84" s="407"/>
      <c r="JUE84" s="408"/>
      <c r="JUF84" s="409"/>
      <c r="JUG84" s="410"/>
      <c r="JUH84" s="411"/>
      <c r="JUI84" s="412"/>
      <c r="JUJ84" s="406"/>
      <c r="JUK84" s="407"/>
      <c r="JUL84" s="408"/>
      <c r="JUM84" s="409"/>
      <c r="JUN84" s="410"/>
      <c r="JUO84" s="411"/>
      <c r="JUP84" s="412"/>
      <c r="JUQ84" s="406"/>
      <c r="JUR84" s="407"/>
      <c r="JUS84" s="408"/>
      <c r="JUT84" s="409"/>
      <c r="JUU84" s="410"/>
      <c r="JUV84" s="411"/>
      <c r="JUW84" s="412"/>
      <c r="JUX84" s="406"/>
      <c r="JUY84" s="407"/>
      <c r="JUZ84" s="408"/>
      <c r="JVA84" s="409"/>
      <c r="JVB84" s="410"/>
      <c r="JVC84" s="411"/>
      <c r="JVD84" s="412"/>
      <c r="JVE84" s="406"/>
      <c r="JVF84" s="407"/>
      <c r="JVG84" s="408"/>
      <c r="JVH84" s="409"/>
      <c r="JVI84" s="410"/>
      <c r="JVJ84" s="411"/>
      <c r="JVK84" s="412"/>
      <c r="JVL84" s="406"/>
      <c r="JVM84" s="407"/>
      <c r="JVN84" s="408"/>
      <c r="JVO84" s="409"/>
      <c r="JVP84" s="410"/>
      <c r="JVQ84" s="411"/>
      <c r="JVR84" s="412"/>
      <c r="JVS84" s="406"/>
      <c r="JVT84" s="407"/>
      <c r="JVU84" s="408"/>
      <c r="JVV84" s="409"/>
      <c r="JVW84" s="410"/>
      <c r="JVX84" s="411"/>
      <c r="JVY84" s="412"/>
      <c r="JVZ84" s="406"/>
      <c r="JWA84" s="407"/>
      <c r="JWB84" s="408"/>
      <c r="JWC84" s="409"/>
      <c r="JWD84" s="410"/>
      <c r="JWE84" s="411"/>
      <c r="JWF84" s="412"/>
      <c r="JWG84" s="406"/>
      <c r="JWH84" s="407"/>
      <c r="JWI84" s="408"/>
      <c r="JWJ84" s="409"/>
      <c r="JWK84" s="410"/>
      <c r="JWL84" s="411"/>
      <c r="JWM84" s="412"/>
      <c r="JWN84" s="406"/>
      <c r="JWO84" s="407"/>
      <c r="JWP84" s="408"/>
      <c r="JWQ84" s="409"/>
      <c r="JWR84" s="410"/>
      <c r="JWS84" s="411"/>
      <c r="JWT84" s="412"/>
      <c r="JWU84" s="406"/>
      <c r="JWV84" s="407"/>
      <c r="JWW84" s="408"/>
      <c r="JWX84" s="409"/>
      <c r="JWY84" s="410"/>
      <c r="JWZ84" s="411"/>
      <c r="JXA84" s="412"/>
      <c r="JXB84" s="406"/>
      <c r="JXC84" s="407"/>
      <c r="JXD84" s="408"/>
      <c r="JXE84" s="409"/>
      <c r="JXF84" s="410"/>
      <c r="JXG84" s="411"/>
      <c r="JXH84" s="412"/>
      <c r="JXI84" s="406"/>
      <c r="JXJ84" s="407"/>
      <c r="JXK84" s="408"/>
      <c r="JXL84" s="409"/>
      <c r="JXM84" s="410"/>
      <c r="JXN84" s="411"/>
      <c r="JXO84" s="412"/>
      <c r="JXP84" s="406"/>
      <c r="JXQ84" s="407"/>
      <c r="JXR84" s="408"/>
      <c r="JXS84" s="409"/>
      <c r="JXT84" s="410"/>
      <c r="JXU84" s="411"/>
      <c r="JXV84" s="412"/>
      <c r="JXW84" s="406"/>
      <c r="JXX84" s="407"/>
      <c r="JXY84" s="408"/>
      <c r="JXZ84" s="409"/>
      <c r="JYA84" s="410"/>
      <c r="JYB84" s="411"/>
      <c r="JYC84" s="412"/>
      <c r="JYD84" s="406"/>
      <c r="JYE84" s="407"/>
      <c r="JYF84" s="408"/>
      <c r="JYG84" s="409"/>
      <c r="JYH84" s="410"/>
      <c r="JYI84" s="411"/>
      <c r="JYJ84" s="412"/>
      <c r="JYK84" s="406"/>
      <c r="JYL84" s="407"/>
      <c r="JYM84" s="408"/>
      <c r="JYN84" s="409"/>
      <c r="JYO84" s="410"/>
      <c r="JYP84" s="411"/>
      <c r="JYQ84" s="412"/>
      <c r="JYR84" s="406"/>
      <c r="JYS84" s="407"/>
      <c r="JYT84" s="408"/>
      <c r="JYU84" s="409"/>
      <c r="JYV84" s="410"/>
      <c r="JYW84" s="411"/>
      <c r="JYX84" s="412"/>
      <c r="JYY84" s="406"/>
      <c r="JYZ84" s="407"/>
      <c r="JZA84" s="408"/>
      <c r="JZB84" s="409"/>
      <c r="JZC84" s="410"/>
      <c r="JZD84" s="411"/>
      <c r="JZE84" s="412"/>
      <c r="JZF84" s="406"/>
      <c r="JZG84" s="407"/>
      <c r="JZH84" s="408"/>
      <c r="JZI84" s="409"/>
      <c r="JZJ84" s="410"/>
      <c r="JZK84" s="411"/>
      <c r="JZL84" s="412"/>
      <c r="JZM84" s="406"/>
      <c r="JZN84" s="407"/>
      <c r="JZO84" s="408"/>
      <c r="JZP84" s="409"/>
      <c r="JZQ84" s="410"/>
      <c r="JZR84" s="411"/>
      <c r="JZS84" s="412"/>
      <c r="JZT84" s="406"/>
      <c r="JZU84" s="407"/>
      <c r="JZV84" s="408"/>
      <c r="JZW84" s="409"/>
      <c r="JZX84" s="410"/>
      <c r="JZY84" s="411"/>
      <c r="JZZ84" s="412"/>
      <c r="KAA84" s="406"/>
      <c r="KAB84" s="407"/>
      <c r="KAC84" s="408"/>
      <c r="KAD84" s="409"/>
      <c r="KAE84" s="410"/>
      <c r="KAF84" s="411"/>
      <c r="KAG84" s="412"/>
      <c r="KAH84" s="406"/>
      <c r="KAI84" s="407"/>
      <c r="KAJ84" s="408"/>
      <c r="KAK84" s="409"/>
      <c r="KAL84" s="410"/>
      <c r="KAM84" s="411"/>
      <c r="KAN84" s="412"/>
      <c r="KAO84" s="406"/>
      <c r="KAP84" s="407"/>
      <c r="KAQ84" s="408"/>
      <c r="KAR84" s="409"/>
      <c r="KAS84" s="410"/>
      <c r="KAT84" s="411"/>
      <c r="KAU84" s="412"/>
      <c r="KAV84" s="406"/>
      <c r="KAW84" s="407"/>
      <c r="KAX84" s="408"/>
      <c r="KAY84" s="409"/>
      <c r="KAZ84" s="410"/>
      <c r="KBA84" s="411"/>
      <c r="KBB84" s="412"/>
      <c r="KBC84" s="406"/>
      <c r="KBD84" s="407"/>
      <c r="KBE84" s="408"/>
      <c r="KBF84" s="409"/>
      <c r="KBG84" s="410"/>
      <c r="KBH84" s="411"/>
      <c r="KBI84" s="412"/>
      <c r="KBJ84" s="406"/>
      <c r="KBK84" s="407"/>
      <c r="KBL84" s="408"/>
      <c r="KBM84" s="409"/>
      <c r="KBN84" s="410"/>
      <c r="KBO84" s="411"/>
      <c r="KBP84" s="412"/>
      <c r="KBQ84" s="406"/>
      <c r="KBR84" s="407"/>
      <c r="KBS84" s="408"/>
      <c r="KBT84" s="409"/>
      <c r="KBU84" s="410"/>
      <c r="KBV84" s="411"/>
      <c r="KBW84" s="412"/>
      <c r="KBX84" s="406"/>
      <c r="KBY84" s="407"/>
      <c r="KBZ84" s="408"/>
      <c r="KCA84" s="409"/>
      <c r="KCB84" s="410"/>
      <c r="KCC84" s="411"/>
      <c r="KCD84" s="412"/>
      <c r="KCE84" s="406"/>
      <c r="KCF84" s="407"/>
      <c r="KCG84" s="408"/>
      <c r="KCH84" s="409"/>
      <c r="KCI84" s="410"/>
      <c r="KCJ84" s="411"/>
      <c r="KCK84" s="412"/>
      <c r="KCL84" s="406"/>
      <c r="KCM84" s="407"/>
      <c r="KCN84" s="408"/>
      <c r="KCO84" s="409"/>
      <c r="KCP84" s="410"/>
      <c r="KCQ84" s="411"/>
      <c r="KCR84" s="412"/>
      <c r="KCS84" s="406"/>
      <c r="KCT84" s="407"/>
      <c r="KCU84" s="408"/>
      <c r="KCV84" s="409"/>
      <c r="KCW84" s="410"/>
      <c r="KCX84" s="411"/>
      <c r="KCY84" s="412"/>
      <c r="KCZ84" s="406"/>
      <c r="KDA84" s="407"/>
      <c r="KDB84" s="408"/>
      <c r="KDC84" s="409"/>
      <c r="KDD84" s="410"/>
      <c r="KDE84" s="411"/>
      <c r="KDF84" s="412"/>
      <c r="KDG84" s="406"/>
      <c r="KDH84" s="407"/>
      <c r="KDI84" s="408"/>
      <c r="KDJ84" s="409"/>
      <c r="KDK84" s="410"/>
      <c r="KDL84" s="411"/>
      <c r="KDM84" s="412"/>
      <c r="KDN84" s="406"/>
      <c r="KDO84" s="407"/>
      <c r="KDP84" s="408"/>
      <c r="KDQ84" s="409"/>
      <c r="KDR84" s="410"/>
      <c r="KDS84" s="411"/>
      <c r="KDT84" s="412"/>
      <c r="KDU84" s="406"/>
      <c r="KDV84" s="407"/>
      <c r="KDW84" s="408"/>
      <c r="KDX84" s="409"/>
      <c r="KDY84" s="410"/>
      <c r="KDZ84" s="411"/>
      <c r="KEA84" s="412"/>
      <c r="KEB84" s="406"/>
      <c r="KEC84" s="407"/>
      <c r="KED84" s="408"/>
      <c r="KEE84" s="409"/>
      <c r="KEF84" s="410"/>
      <c r="KEG84" s="411"/>
      <c r="KEH84" s="412"/>
      <c r="KEI84" s="406"/>
      <c r="KEJ84" s="407"/>
      <c r="KEK84" s="408"/>
      <c r="KEL84" s="409"/>
      <c r="KEM84" s="410"/>
      <c r="KEN84" s="411"/>
      <c r="KEO84" s="412"/>
      <c r="KEP84" s="406"/>
      <c r="KEQ84" s="407"/>
      <c r="KER84" s="408"/>
      <c r="KES84" s="409"/>
      <c r="KET84" s="410"/>
      <c r="KEU84" s="411"/>
      <c r="KEV84" s="412"/>
      <c r="KEW84" s="406"/>
      <c r="KEX84" s="407"/>
      <c r="KEY84" s="408"/>
      <c r="KEZ84" s="409"/>
      <c r="KFA84" s="410"/>
      <c r="KFB84" s="411"/>
      <c r="KFC84" s="412"/>
      <c r="KFD84" s="406"/>
      <c r="KFE84" s="407"/>
      <c r="KFF84" s="408"/>
      <c r="KFG84" s="409"/>
      <c r="KFH84" s="410"/>
      <c r="KFI84" s="411"/>
      <c r="KFJ84" s="412"/>
      <c r="KFK84" s="406"/>
      <c r="KFL84" s="407"/>
      <c r="KFM84" s="408"/>
      <c r="KFN84" s="409"/>
      <c r="KFO84" s="410"/>
      <c r="KFP84" s="411"/>
      <c r="KFQ84" s="412"/>
      <c r="KFR84" s="406"/>
      <c r="KFS84" s="407"/>
      <c r="KFT84" s="408"/>
      <c r="KFU84" s="409"/>
      <c r="KFV84" s="410"/>
      <c r="KFW84" s="411"/>
      <c r="KFX84" s="412"/>
      <c r="KFY84" s="406"/>
      <c r="KFZ84" s="407"/>
      <c r="KGA84" s="408"/>
      <c r="KGB84" s="409"/>
      <c r="KGC84" s="410"/>
      <c r="KGD84" s="411"/>
      <c r="KGE84" s="412"/>
      <c r="KGF84" s="406"/>
      <c r="KGG84" s="407"/>
      <c r="KGH84" s="408"/>
      <c r="KGI84" s="409"/>
      <c r="KGJ84" s="410"/>
      <c r="KGK84" s="411"/>
      <c r="KGL84" s="412"/>
      <c r="KGM84" s="406"/>
      <c r="KGN84" s="407"/>
      <c r="KGO84" s="408"/>
      <c r="KGP84" s="409"/>
      <c r="KGQ84" s="410"/>
      <c r="KGR84" s="411"/>
      <c r="KGS84" s="412"/>
      <c r="KGT84" s="406"/>
      <c r="KGU84" s="407"/>
      <c r="KGV84" s="408"/>
      <c r="KGW84" s="409"/>
      <c r="KGX84" s="410"/>
      <c r="KGY84" s="411"/>
      <c r="KGZ84" s="412"/>
      <c r="KHA84" s="406"/>
      <c r="KHB84" s="407"/>
      <c r="KHC84" s="408"/>
      <c r="KHD84" s="409"/>
      <c r="KHE84" s="410"/>
      <c r="KHF84" s="411"/>
      <c r="KHG84" s="412"/>
      <c r="KHH84" s="406"/>
      <c r="KHI84" s="407"/>
      <c r="KHJ84" s="408"/>
      <c r="KHK84" s="409"/>
      <c r="KHL84" s="410"/>
      <c r="KHM84" s="411"/>
      <c r="KHN84" s="412"/>
      <c r="KHO84" s="406"/>
      <c r="KHP84" s="407"/>
      <c r="KHQ84" s="408"/>
      <c r="KHR84" s="409"/>
      <c r="KHS84" s="410"/>
      <c r="KHT84" s="411"/>
      <c r="KHU84" s="412"/>
      <c r="KHV84" s="406"/>
      <c r="KHW84" s="407"/>
      <c r="KHX84" s="408"/>
      <c r="KHY84" s="409"/>
      <c r="KHZ84" s="410"/>
      <c r="KIA84" s="411"/>
      <c r="KIB84" s="412"/>
      <c r="KIC84" s="406"/>
      <c r="KID84" s="407"/>
      <c r="KIE84" s="408"/>
      <c r="KIF84" s="409"/>
      <c r="KIG84" s="410"/>
      <c r="KIH84" s="411"/>
      <c r="KII84" s="412"/>
      <c r="KIJ84" s="406"/>
      <c r="KIK84" s="407"/>
      <c r="KIL84" s="408"/>
      <c r="KIM84" s="409"/>
      <c r="KIN84" s="410"/>
      <c r="KIO84" s="411"/>
      <c r="KIP84" s="412"/>
      <c r="KIQ84" s="406"/>
      <c r="KIR84" s="407"/>
      <c r="KIS84" s="408"/>
      <c r="KIT84" s="409"/>
      <c r="KIU84" s="410"/>
      <c r="KIV84" s="411"/>
      <c r="KIW84" s="412"/>
      <c r="KIX84" s="406"/>
      <c r="KIY84" s="407"/>
      <c r="KIZ84" s="408"/>
      <c r="KJA84" s="409"/>
      <c r="KJB84" s="410"/>
      <c r="KJC84" s="411"/>
      <c r="KJD84" s="412"/>
      <c r="KJE84" s="406"/>
      <c r="KJF84" s="407"/>
      <c r="KJG84" s="408"/>
      <c r="KJH84" s="409"/>
      <c r="KJI84" s="410"/>
      <c r="KJJ84" s="411"/>
      <c r="KJK84" s="412"/>
      <c r="KJL84" s="406"/>
      <c r="KJM84" s="407"/>
      <c r="KJN84" s="408"/>
      <c r="KJO84" s="409"/>
      <c r="KJP84" s="410"/>
      <c r="KJQ84" s="411"/>
      <c r="KJR84" s="412"/>
      <c r="KJS84" s="406"/>
      <c r="KJT84" s="407"/>
      <c r="KJU84" s="408"/>
      <c r="KJV84" s="409"/>
      <c r="KJW84" s="410"/>
      <c r="KJX84" s="411"/>
      <c r="KJY84" s="412"/>
      <c r="KJZ84" s="406"/>
      <c r="KKA84" s="407"/>
      <c r="KKB84" s="408"/>
      <c r="KKC84" s="409"/>
      <c r="KKD84" s="410"/>
      <c r="KKE84" s="411"/>
      <c r="KKF84" s="412"/>
      <c r="KKG84" s="406"/>
      <c r="KKH84" s="407"/>
      <c r="KKI84" s="408"/>
      <c r="KKJ84" s="409"/>
      <c r="KKK84" s="410"/>
      <c r="KKL84" s="411"/>
      <c r="KKM84" s="412"/>
      <c r="KKN84" s="406"/>
      <c r="KKO84" s="407"/>
      <c r="KKP84" s="408"/>
      <c r="KKQ84" s="409"/>
      <c r="KKR84" s="410"/>
      <c r="KKS84" s="411"/>
      <c r="KKT84" s="412"/>
      <c r="KKU84" s="406"/>
      <c r="KKV84" s="407"/>
      <c r="KKW84" s="408"/>
      <c r="KKX84" s="409"/>
      <c r="KKY84" s="410"/>
      <c r="KKZ84" s="411"/>
      <c r="KLA84" s="412"/>
      <c r="KLB84" s="406"/>
      <c r="KLC84" s="407"/>
      <c r="KLD84" s="408"/>
      <c r="KLE84" s="409"/>
      <c r="KLF84" s="410"/>
      <c r="KLG84" s="411"/>
      <c r="KLH84" s="412"/>
      <c r="KLI84" s="406"/>
      <c r="KLJ84" s="407"/>
      <c r="KLK84" s="408"/>
      <c r="KLL84" s="409"/>
      <c r="KLM84" s="410"/>
      <c r="KLN84" s="411"/>
      <c r="KLO84" s="412"/>
      <c r="KLP84" s="406"/>
      <c r="KLQ84" s="407"/>
      <c r="KLR84" s="408"/>
      <c r="KLS84" s="409"/>
      <c r="KLT84" s="410"/>
      <c r="KLU84" s="411"/>
      <c r="KLV84" s="412"/>
      <c r="KLW84" s="406"/>
      <c r="KLX84" s="407"/>
      <c r="KLY84" s="408"/>
      <c r="KLZ84" s="409"/>
      <c r="KMA84" s="410"/>
      <c r="KMB84" s="411"/>
      <c r="KMC84" s="412"/>
      <c r="KMD84" s="406"/>
      <c r="KME84" s="407"/>
      <c r="KMF84" s="408"/>
      <c r="KMG84" s="409"/>
      <c r="KMH84" s="410"/>
      <c r="KMI84" s="411"/>
      <c r="KMJ84" s="412"/>
      <c r="KMK84" s="406"/>
      <c r="KML84" s="407"/>
      <c r="KMM84" s="408"/>
      <c r="KMN84" s="409"/>
      <c r="KMO84" s="410"/>
      <c r="KMP84" s="411"/>
      <c r="KMQ84" s="412"/>
      <c r="KMR84" s="406"/>
      <c r="KMS84" s="407"/>
      <c r="KMT84" s="408"/>
      <c r="KMU84" s="409"/>
      <c r="KMV84" s="410"/>
      <c r="KMW84" s="411"/>
      <c r="KMX84" s="412"/>
      <c r="KMY84" s="406"/>
      <c r="KMZ84" s="407"/>
      <c r="KNA84" s="408"/>
      <c r="KNB84" s="409"/>
      <c r="KNC84" s="410"/>
      <c r="KND84" s="411"/>
      <c r="KNE84" s="412"/>
      <c r="KNF84" s="406"/>
      <c r="KNG84" s="407"/>
      <c r="KNH84" s="408"/>
      <c r="KNI84" s="409"/>
      <c r="KNJ84" s="410"/>
      <c r="KNK84" s="411"/>
      <c r="KNL84" s="412"/>
      <c r="KNM84" s="406"/>
      <c r="KNN84" s="407"/>
      <c r="KNO84" s="408"/>
      <c r="KNP84" s="409"/>
      <c r="KNQ84" s="410"/>
      <c r="KNR84" s="411"/>
      <c r="KNS84" s="412"/>
      <c r="KNT84" s="406"/>
      <c r="KNU84" s="407"/>
      <c r="KNV84" s="408"/>
      <c r="KNW84" s="409"/>
      <c r="KNX84" s="410"/>
      <c r="KNY84" s="411"/>
      <c r="KNZ84" s="412"/>
      <c r="KOA84" s="406"/>
      <c r="KOB84" s="407"/>
      <c r="KOC84" s="408"/>
      <c r="KOD84" s="409"/>
      <c r="KOE84" s="410"/>
      <c r="KOF84" s="411"/>
      <c r="KOG84" s="412"/>
      <c r="KOH84" s="406"/>
      <c r="KOI84" s="407"/>
      <c r="KOJ84" s="408"/>
      <c r="KOK84" s="409"/>
      <c r="KOL84" s="410"/>
      <c r="KOM84" s="411"/>
      <c r="KON84" s="412"/>
      <c r="KOO84" s="406"/>
      <c r="KOP84" s="407"/>
      <c r="KOQ84" s="408"/>
      <c r="KOR84" s="409"/>
      <c r="KOS84" s="410"/>
      <c r="KOT84" s="411"/>
      <c r="KOU84" s="412"/>
      <c r="KOV84" s="406"/>
      <c r="KOW84" s="407"/>
      <c r="KOX84" s="408"/>
      <c r="KOY84" s="409"/>
      <c r="KOZ84" s="410"/>
      <c r="KPA84" s="411"/>
      <c r="KPB84" s="412"/>
      <c r="KPC84" s="406"/>
      <c r="KPD84" s="407"/>
      <c r="KPE84" s="408"/>
      <c r="KPF84" s="409"/>
      <c r="KPG84" s="410"/>
      <c r="KPH84" s="411"/>
      <c r="KPI84" s="412"/>
      <c r="KPJ84" s="406"/>
      <c r="KPK84" s="407"/>
      <c r="KPL84" s="408"/>
      <c r="KPM84" s="409"/>
      <c r="KPN84" s="410"/>
      <c r="KPO84" s="411"/>
      <c r="KPP84" s="412"/>
      <c r="KPQ84" s="406"/>
      <c r="KPR84" s="407"/>
      <c r="KPS84" s="408"/>
      <c r="KPT84" s="409"/>
      <c r="KPU84" s="410"/>
      <c r="KPV84" s="411"/>
      <c r="KPW84" s="412"/>
      <c r="KPX84" s="406"/>
      <c r="KPY84" s="407"/>
      <c r="KPZ84" s="408"/>
      <c r="KQA84" s="409"/>
      <c r="KQB84" s="410"/>
      <c r="KQC84" s="411"/>
      <c r="KQD84" s="412"/>
      <c r="KQE84" s="406"/>
      <c r="KQF84" s="407"/>
      <c r="KQG84" s="408"/>
      <c r="KQH84" s="409"/>
      <c r="KQI84" s="410"/>
      <c r="KQJ84" s="411"/>
      <c r="KQK84" s="412"/>
      <c r="KQL84" s="406"/>
      <c r="KQM84" s="407"/>
      <c r="KQN84" s="408"/>
      <c r="KQO84" s="409"/>
      <c r="KQP84" s="410"/>
      <c r="KQQ84" s="411"/>
      <c r="KQR84" s="412"/>
      <c r="KQS84" s="406"/>
      <c r="KQT84" s="407"/>
      <c r="KQU84" s="408"/>
      <c r="KQV84" s="409"/>
      <c r="KQW84" s="410"/>
      <c r="KQX84" s="411"/>
      <c r="KQY84" s="412"/>
      <c r="KQZ84" s="406"/>
      <c r="KRA84" s="407"/>
      <c r="KRB84" s="408"/>
      <c r="KRC84" s="409"/>
      <c r="KRD84" s="410"/>
      <c r="KRE84" s="411"/>
      <c r="KRF84" s="412"/>
      <c r="KRG84" s="406"/>
      <c r="KRH84" s="407"/>
      <c r="KRI84" s="408"/>
      <c r="KRJ84" s="409"/>
      <c r="KRK84" s="410"/>
      <c r="KRL84" s="411"/>
      <c r="KRM84" s="412"/>
      <c r="KRN84" s="406"/>
      <c r="KRO84" s="407"/>
      <c r="KRP84" s="408"/>
      <c r="KRQ84" s="409"/>
      <c r="KRR84" s="410"/>
      <c r="KRS84" s="411"/>
      <c r="KRT84" s="412"/>
      <c r="KRU84" s="406"/>
      <c r="KRV84" s="407"/>
      <c r="KRW84" s="408"/>
      <c r="KRX84" s="409"/>
      <c r="KRY84" s="410"/>
      <c r="KRZ84" s="411"/>
      <c r="KSA84" s="412"/>
      <c r="KSB84" s="406"/>
      <c r="KSC84" s="407"/>
      <c r="KSD84" s="408"/>
      <c r="KSE84" s="409"/>
      <c r="KSF84" s="410"/>
      <c r="KSG84" s="411"/>
      <c r="KSH84" s="412"/>
      <c r="KSI84" s="406"/>
      <c r="KSJ84" s="407"/>
      <c r="KSK84" s="408"/>
      <c r="KSL84" s="409"/>
      <c r="KSM84" s="410"/>
      <c r="KSN84" s="411"/>
      <c r="KSO84" s="412"/>
      <c r="KSP84" s="406"/>
      <c r="KSQ84" s="407"/>
      <c r="KSR84" s="408"/>
      <c r="KSS84" s="409"/>
      <c r="KST84" s="410"/>
      <c r="KSU84" s="411"/>
      <c r="KSV84" s="412"/>
      <c r="KSW84" s="406"/>
      <c r="KSX84" s="407"/>
      <c r="KSY84" s="408"/>
      <c r="KSZ84" s="409"/>
      <c r="KTA84" s="410"/>
      <c r="KTB84" s="411"/>
      <c r="KTC84" s="412"/>
      <c r="KTD84" s="406"/>
      <c r="KTE84" s="407"/>
      <c r="KTF84" s="408"/>
      <c r="KTG84" s="409"/>
      <c r="KTH84" s="410"/>
      <c r="KTI84" s="411"/>
      <c r="KTJ84" s="412"/>
      <c r="KTK84" s="406"/>
      <c r="KTL84" s="407"/>
      <c r="KTM84" s="408"/>
      <c r="KTN84" s="409"/>
      <c r="KTO84" s="410"/>
      <c r="KTP84" s="411"/>
      <c r="KTQ84" s="412"/>
      <c r="KTR84" s="406"/>
      <c r="KTS84" s="407"/>
      <c r="KTT84" s="408"/>
      <c r="KTU84" s="409"/>
      <c r="KTV84" s="410"/>
      <c r="KTW84" s="411"/>
      <c r="KTX84" s="412"/>
      <c r="KTY84" s="406"/>
      <c r="KTZ84" s="407"/>
      <c r="KUA84" s="408"/>
      <c r="KUB84" s="409"/>
      <c r="KUC84" s="410"/>
      <c r="KUD84" s="411"/>
      <c r="KUE84" s="412"/>
      <c r="KUF84" s="406"/>
      <c r="KUG84" s="407"/>
      <c r="KUH84" s="408"/>
      <c r="KUI84" s="409"/>
      <c r="KUJ84" s="410"/>
      <c r="KUK84" s="411"/>
      <c r="KUL84" s="412"/>
      <c r="KUM84" s="406"/>
      <c r="KUN84" s="407"/>
      <c r="KUO84" s="408"/>
      <c r="KUP84" s="409"/>
      <c r="KUQ84" s="410"/>
      <c r="KUR84" s="411"/>
      <c r="KUS84" s="412"/>
      <c r="KUT84" s="406"/>
      <c r="KUU84" s="407"/>
      <c r="KUV84" s="408"/>
      <c r="KUW84" s="409"/>
      <c r="KUX84" s="410"/>
      <c r="KUY84" s="411"/>
      <c r="KUZ84" s="412"/>
      <c r="KVA84" s="406"/>
      <c r="KVB84" s="407"/>
      <c r="KVC84" s="408"/>
      <c r="KVD84" s="409"/>
      <c r="KVE84" s="410"/>
      <c r="KVF84" s="411"/>
      <c r="KVG84" s="412"/>
      <c r="KVH84" s="406"/>
      <c r="KVI84" s="407"/>
      <c r="KVJ84" s="408"/>
      <c r="KVK84" s="409"/>
      <c r="KVL84" s="410"/>
      <c r="KVM84" s="411"/>
      <c r="KVN84" s="412"/>
      <c r="KVO84" s="406"/>
      <c r="KVP84" s="407"/>
      <c r="KVQ84" s="408"/>
      <c r="KVR84" s="409"/>
      <c r="KVS84" s="410"/>
      <c r="KVT84" s="411"/>
      <c r="KVU84" s="412"/>
      <c r="KVV84" s="406"/>
      <c r="KVW84" s="407"/>
      <c r="KVX84" s="408"/>
      <c r="KVY84" s="409"/>
      <c r="KVZ84" s="410"/>
      <c r="KWA84" s="411"/>
      <c r="KWB84" s="412"/>
      <c r="KWC84" s="406"/>
      <c r="KWD84" s="407"/>
      <c r="KWE84" s="408"/>
      <c r="KWF84" s="409"/>
      <c r="KWG84" s="410"/>
      <c r="KWH84" s="411"/>
      <c r="KWI84" s="412"/>
      <c r="KWJ84" s="406"/>
      <c r="KWK84" s="407"/>
      <c r="KWL84" s="408"/>
      <c r="KWM84" s="409"/>
      <c r="KWN84" s="410"/>
      <c r="KWO84" s="411"/>
      <c r="KWP84" s="412"/>
      <c r="KWQ84" s="406"/>
      <c r="KWR84" s="407"/>
      <c r="KWS84" s="408"/>
      <c r="KWT84" s="409"/>
      <c r="KWU84" s="410"/>
      <c r="KWV84" s="411"/>
      <c r="KWW84" s="412"/>
      <c r="KWX84" s="406"/>
      <c r="KWY84" s="407"/>
      <c r="KWZ84" s="408"/>
      <c r="KXA84" s="409"/>
      <c r="KXB84" s="410"/>
      <c r="KXC84" s="411"/>
      <c r="KXD84" s="412"/>
      <c r="KXE84" s="406"/>
      <c r="KXF84" s="407"/>
      <c r="KXG84" s="408"/>
      <c r="KXH84" s="409"/>
      <c r="KXI84" s="410"/>
      <c r="KXJ84" s="411"/>
      <c r="KXK84" s="412"/>
      <c r="KXL84" s="406"/>
      <c r="KXM84" s="407"/>
      <c r="KXN84" s="408"/>
      <c r="KXO84" s="409"/>
      <c r="KXP84" s="410"/>
      <c r="KXQ84" s="411"/>
      <c r="KXR84" s="412"/>
      <c r="KXS84" s="406"/>
      <c r="KXT84" s="407"/>
      <c r="KXU84" s="408"/>
      <c r="KXV84" s="409"/>
      <c r="KXW84" s="410"/>
      <c r="KXX84" s="411"/>
      <c r="KXY84" s="412"/>
      <c r="KXZ84" s="406"/>
      <c r="KYA84" s="407"/>
      <c r="KYB84" s="408"/>
      <c r="KYC84" s="409"/>
      <c r="KYD84" s="410"/>
      <c r="KYE84" s="411"/>
      <c r="KYF84" s="412"/>
      <c r="KYG84" s="406"/>
      <c r="KYH84" s="407"/>
      <c r="KYI84" s="408"/>
      <c r="KYJ84" s="409"/>
      <c r="KYK84" s="410"/>
      <c r="KYL84" s="411"/>
      <c r="KYM84" s="412"/>
      <c r="KYN84" s="406"/>
      <c r="KYO84" s="407"/>
      <c r="KYP84" s="408"/>
      <c r="KYQ84" s="409"/>
      <c r="KYR84" s="410"/>
      <c r="KYS84" s="411"/>
      <c r="KYT84" s="412"/>
      <c r="KYU84" s="406"/>
      <c r="KYV84" s="407"/>
      <c r="KYW84" s="408"/>
      <c r="KYX84" s="409"/>
      <c r="KYY84" s="410"/>
      <c r="KYZ84" s="411"/>
      <c r="KZA84" s="412"/>
      <c r="KZB84" s="406"/>
      <c r="KZC84" s="407"/>
      <c r="KZD84" s="408"/>
      <c r="KZE84" s="409"/>
      <c r="KZF84" s="410"/>
      <c r="KZG84" s="411"/>
      <c r="KZH84" s="412"/>
      <c r="KZI84" s="406"/>
      <c r="KZJ84" s="407"/>
      <c r="KZK84" s="408"/>
      <c r="KZL84" s="409"/>
      <c r="KZM84" s="410"/>
      <c r="KZN84" s="411"/>
      <c r="KZO84" s="412"/>
      <c r="KZP84" s="406"/>
      <c r="KZQ84" s="407"/>
      <c r="KZR84" s="408"/>
      <c r="KZS84" s="409"/>
      <c r="KZT84" s="410"/>
      <c r="KZU84" s="411"/>
      <c r="KZV84" s="412"/>
      <c r="KZW84" s="406"/>
      <c r="KZX84" s="407"/>
      <c r="KZY84" s="408"/>
      <c r="KZZ84" s="409"/>
      <c r="LAA84" s="410"/>
      <c r="LAB84" s="411"/>
      <c r="LAC84" s="412"/>
      <c r="LAD84" s="406"/>
      <c r="LAE84" s="407"/>
      <c r="LAF84" s="408"/>
      <c r="LAG84" s="409"/>
      <c r="LAH84" s="410"/>
      <c r="LAI84" s="411"/>
      <c r="LAJ84" s="412"/>
      <c r="LAK84" s="406"/>
      <c r="LAL84" s="407"/>
      <c r="LAM84" s="408"/>
      <c r="LAN84" s="409"/>
      <c r="LAO84" s="410"/>
      <c r="LAP84" s="411"/>
      <c r="LAQ84" s="412"/>
      <c r="LAR84" s="406"/>
      <c r="LAS84" s="407"/>
      <c r="LAT84" s="408"/>
      <c r="LAU84" s="409"/>
      <c r="LAV84" s="410"/>
      <c r="LAW84" s="411"/>
      <c r="LAX84" s="412"/>
      <c r="LAY84" s="406"/>
      <c r="LAZ84" s="407"/>
      <c r="LBA84" s="408"/>
      <c r="LBB84" s="409"/>
      <c r="LBC84" s="410"/>
      <c r="LBD84" s="411"/>
      <c r="LBE84" s="412"/>
      <c r="LBF84" s="406"/>
      <c r="LBG84" s="407"/>
      <c r="LBH84" s="408"/>
      <c r="LBI84" s="409"/>
      <c r="LBJ84" s="410"/>
      <c r="LBK84" s="411"/>
      <c r="LBL84" s="412"/>
      <c r="LBM84" s="406"/>
      <c r="LBN84" s="407"/>
      <c r="LBO84" s="408"/>
      <c r="LBP84" s="409"/>
      <c r="LBQ84" s="410"/>
      <c r="LBR84" s="411"/>
      <c r="LBS84" s="412"/>
      <c r="LBT84" s="406"/>
      <c r="LBU84" s="407"/>
      <c r="LBV84" s="408"/>
      <c r="LBW84" s="409"/>
      <c r="LBX84" s="410"/>
      <c r="LBY84" s="411"/>
      <c r="LBZ84" s="412"/>
      <c r="LCA84" s="406"/>
      <c r="LCB84" s="407"/>
      <c r="LCC84" s="408"/>
      <c r="LCD84" s="409"/>
      <c r="LCE84" s="410"/>
      <c r="LCF84" s="411"/>
      <c r="LCG84" s="412"/>
      <c r="LCH84" s="406"/>
      <c r="LCI84" s="407"/>
      <c r="LCJ84" s="408"/>
      <c r="LCK84" s="409"/>
      <c r="LCL84" s="410"/>
      <c r="LCM84" s="411"/>
      <c r="LCN84" s="412"/>
      <c r="LCO84" s="406"/>
      <c r="LCP84" s="407"/>
      <c r="LCQ84" s="408"/>
      <c r="LCR84" s="409"/>
      <c r="LCS84" s="410"/>
      <c r="LCT84" s="411"/>
      <c r="LCU84" s="412"/>
      <c r="LCV84" s="406"/>
      <c r="LCW84" s="407"/>
      <c r="LCX84" s="408"/>
      <c r="LCY84" s="409"/>
      <c r="LCZ84" s="410"/>
      <c r="LDA84" s="411"/>
      <c r="LDB84" s="412"/>
      <c r="LDC84" s="406"/>
      <c r="LDD84" s="407"/>
      <c r="LDE84" s="408"/>
      <c r="LDF84" s="409"/>
      <c r="LDG84" s="410"/>
      <c r="LDH84" s="411"/>
      <c r="LDI84" s="412"/>
      <c r="LDJ84" s="406"/>
      <c r="LDK84" s="407"/>
      <c r="LDL84" s="408"/>
      <c r="LDM84" s="409"/>
      <c r="LDN84" s="410"/>
      <c r="LDO84" s="411"/>
      <c r="LDP84" s="412"/>
      <c r="LDQ84" s="406"/>
      <c r="LDR84" s="407"/>
      <c r="LDS84" s="408"/>
      <c r="LDT84" s="409"/>
      <c r="LDU84" s="410"/>
      <c r="LDV84" s="411"/>
      <c r="LDW84" s="412"/>
      <c r="LDX84" s="406"/>
      <c r="LDY84" s="407"/>
      <c r="LDZ84" s="408"/>
      <c r="LEA84" s="409"/>
      <c r="LEB84" s="410"/>
      <c r="LEC84" s="411"/>
      <c r="LED84" s="412"/>
      <c r="LEE84" s="406"/>
      <c r="LEF84" s="407"/>
      <c r="LEG84" s="408"/>
      <c r="LEH84" s="409"/>
      <c r="LEI84" s="410"/>
      <c r="LEJ84" s="411"/>
      <c r="LEK84" s="412"/>
      <c r="LEL84" s="406"/>
      <c r="LEM84" s="407"/>
      <c r="LEN84" s="408"/>
      <c r="LEO84" s="409"/>
      <c r="LEP84" s="410"/>
      <c r="LEQ84" s="411"/>
      <c r="LER84" s="412"/>
      <c r="LES84" s="406"/>
      <c r="LET84" s="407"/>
      <c r="LEU84" s="408"/>
      <c r="LEV84" s="409"/>
      <c r="LEW84" s="410"/>
      <c r="LEX84" s="411"/>
      <c r="LEY84" s="412"/>
      <c r="LEZ84" s="406"/>
      <c r="LFA84" s="407"/>
      <c r="LFB84" s="408"/>
      <c r="LFC84" s="409"/>
      <c r="LFD84" s="410"/>
      <c r="LFE84" s="411"/>
      <c r="LFF84" s="412"/>
      <c r="LFG84" s="406"/>
      <c r="LFH84" s="407"/>
      <c r="LFI84" s="408"/>
      <c r="LFJ84" s="409"/>
      <c r="LFK84" s="410"/>
      <c r="LFL84" s="411"/>
      <c r="LFM84" s="412"/>
      <c r="LFN84" s="406"/>
      <c r="LFO84" s="407"/>
      <c r="LFP84" s="408"/>
      <c r="LFQ84" s="409"/>
      <c r="LFR84" s="410"/>
      <c r="LFS84" s="411"/>
      <c r="LFT84" s="412"/>
      <c r="LFU84" s="406"/>
      <c r="LFV84" s="407"/>
      <c r="LFW84" s="408"/>
      <c r="LFX84" s="409"/>
      <c r="LFY84" s="410"/>
      <c r="LFZ84" s="411"/>
      <c r="LGA84" s="412"/>
      <c r="LGB84" s="406"/>
      <c r="LGC84" s="407"/>
      <c r="LGD84" s="408"/>
      <c r="LGE84" s="409"/>
      <c r="LGF84" s="410"/>
      <c r="LGG84" s="411"/>
      <c r="LGH84" s="412"/>
      <c r="LGI84" s="406"/>
      <c r="LGJ84" s="407"/>
      <c r="LGK84" s="408"/>
      <c r="LGL84" s="409"/>
      <c r="LGM84" s="410"/>
      <c r="LGN84" s="411"/>
      <c r="LGO84" s="412"/>
      <c r="LGP84" s="406"/>
      <c r="LGQ84" s="407"/>
      <c r="LGR84" s="408"/>
      <c r="LGS84" s="409"/>
      <c r="LGT84" s="410"/>
      <c r="LGU84" s="411"/>
      <c r="LGV84" s="412"/>
      <c r="LGW84" s="406"/>
      <c r="LGX84" s="407"/>
      <c r="LGY84" s="408"/>
      <c r="LGZ84" s="409"/>
      <c r="LHA84" s="410"/>
      <c r="LHB84" s="411"/>
      <c r="LHC84" s="412"/>
      <c r="LHD84" s="406"/>
      <c r="LHE84" s="407"/>
      <c r="LHF84" s="408"/>
      <c r="LHG84" s="409"/>
      <c r="LHH84" s="410"/>
      <c r="LHI84" s="411"/>
      <c r="LHJ84" s="412"/>
      <c r="LHK84" s="406"/>
      <c r="LHL84" s="407"/>
      <c r="LHM84" s="408"/>
      <c r="LHN84" s="409"/>
      <c r="LHO84" s="410"/>
      <c r="LHP84" s="411"/>
      <c r="LHQ84" s="412"/>
      <c r="LHR84" s="406"/>
      <c r="LHS84" s="407"/>
      <c r="LHT84" s="408"/>
      <c r="LHU84" s="409"/>
      <c r="LHV84" s="410"/>
      <c r="LHW84" s="411"/>
      <c r="LHX84" s="412"/>
      <c r="LHY84" s="406"/>
      <c r="LHZ84" s="407"/>
      <c r="LIA84" s="408"/>
      <c r="LIB84" s="409"/>
      <c r="LIC84" s="410"/>
      <c r="LID84" s="411"/>
      <c r="LIE84" s="412"/>
      <c r="LIF84" s="406"/>
      <c r="LIG84" s="407"/>
      <c r="LIH84" s="408"/>
      <c r="LII84" s="409"/>
      <c r="LIJ84" s="410"/>
      <c r="LIK84" s="411"/>
      <c r="LIL84" s="412"/>
      <c r="LIM84" s="406"/>
      <c r="LIN84" s="407"/>
      <c r="LIO84" s="408"/>
      <c r="LIP84" s="409"/>
      <c r="LIQ84" s="410"/>
      <c r="LIR84" s="411"/>
      <c r="LIS84" s="412"/>
      <c r="LIT84" s="406"/>
      <c r="LIU84" s="407"/>
      <c r="LIV84" s="408"/>
      <c r="LIW84" s="409"/>
      <c r="LIX84" s="410"/>
      <c r="LIY84" s="411"/>
      <c r="LIZ84" s="412"/>
      <c r="LJA84" s="406"/>
      <c r="LJB84" s="407"/>
      <c r="LJC84" s="408"/>
      <c r="LJD84" s="409"/>
      <c r="LJE84" s="410"/>
      <c r="LJF84" s="411"/>
      <c r="LJG84" s="412"/>
      <c r="LJH84" s="406"/>
      <c r="LJI84" s="407"/>
      <c r="LJJ84" s="408"/>
      <c r="LJK84" s="409"/>
      <c r="LJL84" s="410"/>
      <c r="LJM84" s="411"/>
      <c r="LJN84" s="412"/>
      <c r="LJO84" s="406"/>
      <c r="LJP84" s="407"/>
      <c r="LJQ84" s="408"/>
      <c r="LJR84" s="409"/>
      <c r="LJS84" s="410"/>
      <c r="LJT84" s="411"/>
      <c r="LJU84" s="412"/>
      <c r="LJV84" s="406"/>
      <c r="LJW84" s="407"/>
      <c r="LJX84" s="408"/>
      <c r="LJY84" s="409"/>
      <c r="LJZ84" s="410"/>
      <c r="LKA84" s="411"/>
      <c r="LKB84" s="412"/>
      <c r="LKC84" s="406"/>
      <c r="LKD84" s="407"/>
      <c r="LKE84" s="408"/>
      <c r="LKF84" s="409"/>
      <c r="LKG84" s="410"/>
      <c r="LKH84" s="411"/>
      <c r="LKI84" s="412"/>
      <c r="LKJ84" s="406"/>
      <c r="LKK84" s="407"/>
      <c r="LKL84" s="408"/>
      <c r="LKM84" s="409"/>
      <c r="LKN84" s="410"/>
      <c r="LKO84" s="411"/>
      <c r="LKP84" s="412"/>
      <c r="LKQ84" s="406"/>
      <c r="LKR84" s="407"/>
      <c r="LKS84" s="408"/>
      <c r="LKT84" s="409"/>
      <c r="LKU84" s="410"/>
      <c r="LKV84" s="411"/>
      <c r="LKW84" s="412"/>
      <c r="LKX84" s="406"/>
      <c r="LKY84" s="407"/>
      <c r="LKZ84" s="408"/>
      <c r="LLA84" s="409"/>
      <c r="LLB84" s="410"/>
      <c r="LLC84" s="411"/>
      <c r="LLD84" s="412"/>
      <c r="LLE84" s="406"/>
      <c r="LLF84" s="407"/>
      <c r="LLG84" s="408"/>
      <c r="LLH84" s="409"/>
      <c r="LLI84" s="410"/>
      <c r="LLJ84" s="411"/>
      <c r="LLK84" s="412"/>
      <c r="LLL84" s="406"/>
      <c r="LLM84" s="407"/>
      <c r="LLN84" s="408"/>
      <c r="LLO84" s="409"/>
      <c r="LLP84" s="410"/>
      <c r="LLQ84" s="411"/>
      <c r="LLR84" s="412"/>
      <c r="LLS84" s="406"/>
      <c r="LLT84" s="407"/>
      <c r="LLU84" s="408"/>
      <c r="LLV84" s="409"/>
      <c r="LLW84" s="410"/>
      <c r="LLX84" s="411"/>
      <c r="LLY84" s="412"/>
      <c r="LLZ84" s="406"/>
      <c r="LMA84" s="407"/>
      <c r="LMB84" s="408"/>
      <c r="LMC84" s="409"/>
      <c r="LMD84" s="410"/>
      <c r="LME84" s="411"/>
      <c r="LMF84" s="412"/>
      <c r="LMG84" s="406"/>
      <c r="LMH84" s="407"/>
      <c r="LMI84" s="408"/>
      <c r="LMJ84" s="409"/>
      <c r="LMK84" s="410"/>
      <c r="LML84" s="411"/>
      <c r="LMM84" s="412"/>
      <c r="LMN84" s="406"/>
      <c r="LMO84" s="407"/>
      <c r="LMP84" s="408"/>
      <c r="LMQ84" s="409"/>
      <c r="LMR84" s="410"/>
      <c r="LMS84" s="411"/>
      <c r="LMT84" s="412"/>
      <c r="LMU84" s="406"/>
      <c r="LMV84" s="407"/>
      <c r="LMW84" s="408"/>
      <c r="LMX84" s="409"/>
      <c r="LMY84" s="410"/>
      <c r="LMZ84" s="411"/>
      <c r="LNA84" s="412"/>
      <c r="LNB84" s="406"/>
      <c r="LNC84" s="407"/>
      <c r="LND84" s="408"/>
      <c r="LNE84" s="409"/>
      <c r="LNF84" s="410"/>
      <c r="LNG84" s="411"/>
      <c r="LNH84" s="412"/>
      <c r="LNI84" s="406"/>
      <c r="LNJ84" s="407"/>
      <c r="LNK84" s="408"/>
      <c r="LNL84" s="409"/>
      <c r="LNM84" s="410"/>
      <c r="LNN84" s="411"/>
      <c r="LNO84" s="412"/>
      <c r="LNP84" s="406"/>
      <c r="LNQ84" s="407"/>
      <c r="LNR84" s="408"/>
      <c r="LNS84" s="409"/>
      <c r="LNT84" s="410"/>
      <c r="LNU84" s="411"/>
      <c r="LNV84" s="412"/>
      <c r="LNW84" s="406"/>
      <c r="LNX84" s="407"/>
      <c r="LNY84" s="408"/>
      <c r="LNZ84" s="409"/>
      <c r="LOA84" s="410"/>
      <c r="LOB84" s="411"/>
      <c r="LOC84" s="412"/>
      <c r="LOD84" s="406"/>
      <c r="LOE84" s="407"/>
      <c r="LOF84" s="408"/>
      <c r="LOG84" s="409"/>
      <c r="LOH84" s="410"/>
      <c r="LOI84" s="411"/>
      <c r="LOJ84" s="412"/>
      <c r="LOK84" s="406"/>
      <c r="LOL84" s="407"/>
      <c r="LOM84" s="408"/>
      <c r="LON84" s="409"/>
      <c r="LOO84" s="410"/>
      <c r="LOP84" s="411"/>
      <c r="LOQ84" s="412"/>
      <c r="LOR84" s="406"/>
      <c r="LOS84" s="407"/>
      <c r="LOT84" s="408"/>
      <c r="LOU84" s="409"/>
      <c r="LOV84" s="410"/>
      <c r="LOW84" s="411"/>
      <c r="LOX84" s="412"/>
      <c r="LOY84" s="406"/>
      <c r="LOZ84" s="407"/>
      <c r="LPA84" s="408"/>
      <c r="LPB84" s="409"/>
      <c r="LPC84" s="410"/>
      <c r="LPD84" s="411"/>
      <c r="LPE84" s="412"/>
      <c r="LPF84" s="406"/>
      <c r="LPG84" s="407"/>
      <c r="LPH84" s="408"/>
      <c r="LPI84" s="409"/>
      <c r="LPJ84" s="410"/>
      <c r="LPK84" s="411"/>
      <c r="LPL84" s="412"/>
      <c r="LPM84" s="406"/>
      <c r="LPN84" s="407"/>
      <c r="LPO84" s="408"/>
      <c r="LPP84" s="409"/>
      <c r="LPQ84" s="410"/>
      <c r="LPR84" s="411"/>
      <c r="LPS84" s="412"/>
      <c r="LPT84" s="406"/>
      <c r="LPU84" s="407"/>
      <c r="LPV84" s="408"/>
      <c r="LPW84" s="409"/>
      <c r="LPX84" s="410"/>
      <c r="LPY84" s="411"/>
      <c r="LPZ84" s="412"/>
      <c r="LQA84" s="406"/>
      <c r="LQB84" s="407"/>
      <c r="LQC84" s="408"/>
      <c r="LQD84" s="409"/>
      <c r="LQE84" s="410"/>
      <c r="LQF84" s="411"/>
      <c r="LQG84" s="412"/>
      <c r="LQH84" s="406"/>
      <c r="LQI84" s="407"/>
      <c r="LQJ84" s="408"/>
      <c r="LQK84" s="409"/>
      <c r="LQL84" s="410"/>
      <c r="LQM84" s="411"/>
      <c r="LQN84" s="412"/>
      <c r="LQO84" s="406"/>
      <c r="LQP84" s="407"/>
      <c r="LQQ84" s="408"/>
      <c r="LQR84" s="409"/>
      <c r="LQS84" s="410"/>
      <c r="LQT84" s="411"/>
      <c r="LQU84" s="412"/>
      <c r="LQV84" s="406"/>
      <c r="LQW84" s="407"/>
      <c r="LQX84" s="408"/>
      <c r="LQY84" s="409"/>
      <c r="LQZ84" s="410"/>
      <c r="LRA84" s="411"/>
      <c r="LRB84" s="412"/>
      <c r="LRC84" s="406"/>
      <c r="LRD84" s="407"/>
      <c r="LRE84" s="408"/>
      <c r="LRF84" s="409"/>
      <c r="LRG84" s="410"/>
      <c r="LRH84" s="411"/>
      <c r="LRI84" s="412"/>
      <c r="LRJ84" s="406"/>
      <c r="LRK84" s="407"/>
      <c r="LRL84" s="408"/>
      <c r="LRM84" s="409"/>
      <c r="LRN84" s="410"/>
      <c r="LRO84" s="411"/>
      <c r="LRP84" s="412"/>
      <c r="LRQ84" s="406"/>
      <c r="LRR84" s="407"/>
      <c r="LRS84" s="408"/>
      <c r="LRT84" s="409"/>
      <c r="LRU84" s="410"/>
      <c r="LRV84" s="411"/>
      <c r="LRW84" s="412"/>
      <c r="LRX84" s="406"/>
      <c r="LRY84" s="407"/>
      <c r="LRZ84" s="408"/>
      <c r="LSA84" s="409"/>
      <c r="LSB84" s="410"/>
      <c r="LSC84" s="411"/>
      <c r="LSD84" s="412"/>
      <c r="LSE84" s="406"/>
      <c r="LSF84" s="407"/>
      <c r="LSG84" s="408"/>
      <c r="LSH84" s="409"/>
      <c r="LSI84" s="410"/>
      <c r="LSJ84" s="411"/>
      <c r="LSK84" s="412"/>
      <c r="LSL84" s="406"/>
      <c r="LSM84" s="407"/>
      <c r="LSN84" s="408"/>
      <c r="LSO84" s="409"/>
      <c r="LSP84" s="410"/>
      <c r="LSQ84" s="411"/>
      <c r="LSR84" s="412"/>
      <c r="LSS84" s="406"/>
      <c r="LST84" s="407"/>
      <c r="LSU84" s="408"/>
      <c r="LSV84" s="409"/>
      <c r="LSW84" s="410"/>
      <c r="LSX84" s="411"/>
      <c r="LSY84" s="412"/>
      <c r="LSZ84" s="406"/>
      <c r="LTA84" s="407"/>
      <c r="LTB84" s="408"/>
      <c r="LTC84" s="409"/>
      <c r="LTD84" s="410"/>
      <c r="LTE84" s="411"/>
      <c r="LTF84" s="412"/>
      <c r="LTG84" s="406"/>
      <c r="LTH84" s="407"/>
      <c r="LTI84" s="408"/>
      <c r="LTJ84" s="409"/>
      <c r="LTK84" s="410"/>
      <c r="LTL84" s="411"/>
      <c r="LTM84" s="412"/>
      <c r="LTN84" s="406"/>
      <c r="LTO84" s="407"/>
      <c r="LTP84" s="408"/>
      <c r="LTQ84" s="409"/>
      <c r="LTR84" s="410"/>
      <c r="LTS84" s="411"/>
      <c r="LTT84" s="412"/>
      <c r="LTU84" s="406"/>
      <c r="LTV84" s="407"/>
      <c r="LTW84" s="408"/>
      <c r="LTX84" s="409"/>
      <c r="LTY84" s="410"/>
      <c r="LTZ84" s="411"/>
      <c r="LUA84" s="412"/>
      <c r="LUB84" s="406"/>
      <c r="LUC84" s="407"/>
      <c r="LUD84" s="408"/>
      <c r="LUE84" s="409"/>
      <c r="LUF84" s="410"/>
      <c r="LUG84" s="411"/>
      <c r="LUH84" s="412"/>
      <c r="LUI84" s="406"/>
      <c r="LUJ84" s="407"/>
      <c r="LUK84" s="408"/>
      <c r="LUL84" s="409"/>
      <c r="LUM84" s="410"/>
      <c r="LUN84" s="411"/>
      <c r="LUO84" s="412"/>
      <c r="LUP84" s="406"/>
      <c r="LUQ84" s="407"/>
      <c r="LUR84" s="408"/>
      <c r="LUS84" s="409"/>
      <c r="LUT84" s="410"/>
      <c r="LUU84" s="411"/>
      <c r="LUV84" s="412"/>
      <c r="LUW84" s="406"/>
      <c r="LUX84" s="407"/>
      <c r="LUY84" s="408"/>
      <c r="LUZ84" s="409"/>
      <c r="LVA84" s="410"/>
      <c r="LVB84" s="411"/>
      <c r="LVC84" s="412"/>
      <c r="LVD84" s="406"/>
      <c r="LVE84" s="407"/>
      <c r="LVF84" s="408"/>
      <c r="LVG84" s="409"/>
      <c r="LVH84" s="410"/>
      <c r="LVI84" s="411"/>
      <c r="LVJ84" s="412"/>
      <c r="LVK84" s="406"/>
      <c r="LVL84" s="407"/>
      <c r="LVM84" s="408"/>
      <c r="LVN84" s="409"/>
      <c r="LVO84" s="410"/>
      <c r="LVP84" s="411"/>
      <c r="LVQ84" s="412"/>
      <c r="LVR84" s="406"/>
      <c r="LVS84" s="407"/>
      <c r="LVT84" s="408"/>
      <c r="LVU84" s="409"/>
      <c r="LVV84" s="410"/>
      <c r="LVW84" s="411"/>
      <c r="LVX84" s="412"/>
      <c r="LVY84" s="406"/>
      <c r="LVZ84" s="407"/>
      <c r="LWA84" s="408"/>
      <c r="LWB84" s="409"/>
      <c r="LWC84" s="410"/>
      <c r="LWD84" s="411"/>
      <c r="LWE84" s="412"/>
      <c r="LWF84" s="406"/>
      <c r="LWG84" s="407"/>
      <c r="LWH84" s="408"/>
      <c r="LWI84" s="409"/>
      <c r="LWJ84" s="410"/>
      <c r="LWK84" s="411"/>
      <c r="LWL84" s="412"/>
      <c r="LWM84" s="406"/>
      <c r="LWN84" s="407"/>
      <c r="LWO84" s="408"/>
      <c r="LWP84" s="409"/>
      <c r="LWQ84" s="410"/>
      <c r="LWR84" s="411"/>
      <c r="LWS84" s="412"/>
      <c r="LWT84" s="406"/>
      <c r="LWU84" s="407"/>
      <c r="LWV84" s="408"/>
      <c r="LWW84" s="409"/>
      <c r="LWX84" s="410"/>
      <c r="LWY84" s="411"/>
      <c r="LWZ84" s="412"/>
      <c r="LXA84" s="406"/>
      <c r="LXB84" s="407"/>
      <c r="LXC84" s="408"/>
      <c r="LXD84" s="409"/>
      <c r="LXE84" s="410"/>
      <c r="LXF84" s="411"/>
      <c r="LXG84" s="412"/>
      <c r="LXH84" s="406"/>
      <c r="LXI84" s="407"/>
      <c r="LXJ84" s="408"/>
      <c r="LXK84" s="409"/>
      <c r="LXL84" s="410"/>
      <c r="LXM84" s="411"/>
      <c r="LXN84" s="412"/>
      <c r="LXO84" s="406"/>
      <c r="LXP84" s="407"/>
      <c r="LXQ84" s="408"/>
      <c r="LXR84" s="409"/>
      <c r="LXS84" s="410"/>
      <c r="LXT84" s="411"/>
      <c r="LXU84" s="412"/>
      <c r="LXV84" s="406"/>
      <c r="LXW84" s="407"/>
      <c r="LXX84" s="408"/>
      <c r="LXY84" s="409"/>
      <c r="LXZ84" s="410"/>
      <c r="LYA84" s="411"/>
      <c r="LYB84" s="412"/>
      <c r="LYC84" s="406"/>
      <c r="LYD84" s="407"/>
      <c r="LYE84" s="408"/>
      <c r="LYF84" s="409"/>
      <c r="LYG84" s="410"/>
      <c r="LYH84" s="411"/>
      <c r="LYI84" s="412"/>
      <c r="LYJ84" s="406"/>
      <c r="LYK84" s="407"/>
      <c r="LYL84" s="408"/>
      <c r="LYM84" s="409"/>
      <c r="LYN84" s="410"/>
      <c r="LYO84" s="411"/>
      <c r="LYP84" s="412"/>
      <c r="LYQ84" s="406"/>
      <c r="LYR84" s="407"/>
      <c r="LYS84" s="408"/>
      <c r="LYT84" s="409"/>
      <c r="LYU84" s="410"/>
      <c r="LYV84" s="411"/>
      <c r="LYW84" s="412"/>
      <c r="LYX84" s="406"/>
      <c r="LYY84" s="407"/>
      <c r="LYZ84" s="408"/>
      <c r="LZA84" s="409"/>
      <c r="LZB84" s="410"/>
      <c r="LZC84" s="411"/>
      <c r="LZD84" s="412"/>
      <c r="LZE84" s="406"/>
      <c r="LZF84" s="407"/>
      <c r="LZG84" s="408"/>
      <c r="LZH84" s="409"/>
      <c r="LZI84" s="410"/>
      <c r="LZJ84" s="411"/>
      <c r="LZK84" s="412"/>
      <c r="LZL84" s="406"/>
      <c r="LZM84" s="407"/>
      <c r="LZN84" s="408"/>
      <c r="LZO84" s="409"/>
      <c r="LZP84" s="410"/>
      <c r="LZQ84" s="411"/>
      <c r="LZR84" s="412"/>
      <c r="LZS84" s="406"/>
      <c r="LZT84" s="407"/>
      <c r="LZU84" s="408"/>
      <c r="LZV84" s="409"/>
      <c r="LZW84" s="410"/>
      <c r="LZX84" s="411"/>
      <c r="LZY84" s="412"/>
      <c r="LZZ84" s="406"/>
      <c r="MAA84" s="407"/>
      <c r="MAB84" s="408"/>
      <c r="MAC84" s="409"/>
      <c r="MAD84" s="410"/>
      <c r="MAE84" s="411"/>
      <c r="MAF84" s="412"/>
      <c r="MAG84" s="406"/>
      <c r="MAH84" s="407"/>
      <c r="MAI84" s="408"/>
      <c r="MAJ84" s="409"/>
      <c r="MAK84" s="410"/>
      <c r="MAL84" s="411"/>
      <c r="MAM84" s="412"/>
      <c r="MAN84" s="406"/>
      <c r="MAO84" s="407"/>
      <c r="MAP84" s="408"/>
      <c r="MAQ84" s="409"/>
      <c r="MAR84" s="410"/>
      <c r="MAS84" s="411"/>
      <c r="MAT84" s="412"/>
      <c r="MAU84" s="406"/>
      <c r="MAV84" s="407"/>
      <c r="MAW84" s="408"/>
      <c r="MAX84" s="409"/>
      <c r="MAY84" s="410"/>
      <c r="MAZ84" s="411"/>
      <c r="MBA84" s="412"/>
      <c r="MBB84" s="406"/>
      <c r="MBC84" s="407"/>
      <c r="MBD84" s="408"/>
      <c r="MBE84" s="409"/>
      <c r="MBF84" s="410"/>
      <c r="MBG84" s="411"/>
      <c r="MBH84" s="412"/>
      <c r="MBI84" s="406"/>
      <c r="MBJ84" s="407"/>
      <c r="MBK84" s="408"/>
      <c r="MBL84" s="409"/>
      <c r="MBM84" s="410"/>
      <c r="MBN84" s="411"/>
      <c r="MBO84" s="412"/>
      <c r="MBP84" s="406"/>
      <c r="MBQ84" s="407"/>
      <c r="MBR84" s="408"/>
      <c r="MBS84" s="409"/>
      <c r="MBT84" s="410"/>
      <c r="MBU84" s="411"/>
      <c r="MBV84" s="412"/>
      <c r="MBW84" s="406"/>
      <c r="MBX84" s="407"/>
      <c r="MBY84" s="408"/>
      <c r="MBZ84" s="409"/>
      <c r="MCA84" s="410"/>
      <c r="MCB84" s="411"/>
      <c r="MCC84" s="412"/>
      <c r="MCD84" s="406"/>
      <c r="MCE84" s="407"/>
      <c r="MCF84" s="408"/>
      <c r="MCG84" s="409"/>
      <c r="MCH84" s="410"/>
      <c r="MCI84" s="411"/>
      <c r="MCJ84" s="412"/>
      <c r="MCK84" s="406"/>
      <c r="MCL84" s="407"/>
      <c r="MCM84" s="408"/>
      <c r="MCN84" s="409"/>
      <c r="MCO84" s="410"/>
      <c r="MCP84" s="411"/>
      <c r="MCQ84" s="412"/>
      <c r="MCR84" s="406"/>
      <c r="MCS84" s="407"/>
      <c r="MCT84" s="408"/>
      <c r="MCU84" s="409"/>
      <c r="MCV84" s="410"/>
      <c r="MCW84" s="411"/>
      <c r="MCX84" s="412"/>
      <c r="MCY84" s="406"/>
      <c r="MCZ84" s="407"/>
      <c r="MDA84" s="408"/>
      <c r="MDB84" s="409"/>
      <c r="MDC84" s="410"/>
      <c r="MDD84" s="411"/>
      <c r="MDE84" s="412"/>
      <c r="MDF84" s="406"/>
      <c r="MDG84" s="407"/>
      <c r="MDH84" s="408"/>
      <c r="MDI84" s="409"/>
      <c r="MDJ84" s="410"/>
      <c r="MDK84" s="411"/>
      <c r="MDL84" s="412"/>
      <c r="MDM84" s="406"/>
      <c r="MDN84" s="407"/>
      <c r="MDO84" s="408"/>
      <c r="MDP84" s="409"/>
      <c r="MDQ84" s="410"/>
      <c r="MDR84" s="411"/>
      <c r="MDS84" s="412"/>
      <c r="MDT84" s="406"/>
      <c r="MDU84" s="407"/>
      <c r="MDV84" s="408"/>
      <c r="MDW84" s="409"/>
      <c r="MDX84" s="410"/>
      <c r="MDY84" s="411"/>
      <c r="MDZ84" s="412"/>
      <c r="MEA84" s="406"/>
      <c r="MEB84" s="407"/>
      <c r="MEC84" s="408"/>
      <c r="MED84" s="409"/>
      <c r="MEE84" s="410"/>
      <c r="MEF84" s="411"/>
      <c r="MEG84" s="412"/>
      <c r="MEH84" s="406"/>
      <c r="MEI84" s="407"/>
      <c r="MEJ84" s="408"/>
      <c r="MEK84" s="409"/>
      <c r="MEL84" s="410"/>
      <c r="MEM84" s="411"/>
      <c r="MEN84" s="412"/>
      <c r="MEO84" s="406"/>
      <c r="MEP84" s="407"/>
      <c r="MEQ84" s="408"/>
      <c r="MER84" s="409"/>
      <c r="MES84" s="410"/>
      <c r="MET84" s="411"/>
      <c r="MEU84" s="412"/>
      <c r="MEV84" s="406"/>
      <c r="MEW84" s="407"/>
      <c r="MEX84" s="408"/>
      <c r="MEY84" s="409"/>
      <c r="MEZ84" s="410"/>
      <c r="MFA84" s="411"/>
      <c r="MFB84" s="412"/>
      <c r="MFC84" s="406"/>
      <c r="MFD84" s="407"/>
      <c r="MFE84" s="408"/>
      <c r="MFF84" s="409"/>
      <c r="MFG84" s="410"/>
      <c r="MFH84" s="411"/>
      <c r="MFI84" s="412"/>
      <c r="MFJ84" s="406"/>
      <c r="MFK84" s="407"/>
      <c r="MFL84" s="408"/>
      <c r="MFM84" s="409"/>
      <c r="MFN84" s="410"/>
      <c r="MFO84" s="411"/>
      <c r="MFP84" s="412"/>
      <c r="MFQ84" s="406"/>
      <c r="MFR84" s="407"/>
      <c r="MFS84" s="408"/>
      <c r="MFT84" s="409"/>
      <c r="MFU84" s="410"/>
      <c r="MFV84" s="411"/>
      <c r="MFW84" s="412"/>
      <c r="MFX84" s="406"/>
      <c r="MFY84" s="407"/>
      <c r="MFZ84" s="408"/>
      <c r="MGA84" s="409"/>
      <c r="MGB84" s="410"/>
      <c r="MGC84" s="411"/>
      <c r="MGD84" s="412"/>
      <c r="MGE84" s="406"/>
      <c r="MGF84" s="407"/>
      <c r="MGG84" s="408"/>
      <c r="MGH84" s="409"/>
      <c r="MGI84" s="410"/>
      <c r="MGJ84" s="411"/>
      <c r="MGK84" s="412"/>
      <c r="MGL84" s="406"/>
      <c r="MGM84" s="407"/>
      <c r="MGN84" s="408"/>
      <c r="MGO84" s="409"/>
      <c r="MGP84" s="410"/>
      <c r="MGQ84" s="411"/>
      <c r="MGR84" s="412"/>
      <c r="MGS84" s="406"/>
      <c r="MGT84" s="407"/>
      <c r="MGU84" s="408"/>
      <c r="MGV84" s="409"/>
      <c r="MGW84" s="410"/>
      <c r="MGX84" s="411"/>
      <c r="MGY84" s="412"/>
      <c r="MGZ84" s="406"/>
      <c r="MHA84" s="407"/>
      <c r="MHB84" s="408"/>
      <c r="MHC84" s="409"/>
      <c r="MHD84" s="410"/>
      <c r="MHE84" s="411"/>
      <c r="MHF84" s="412"/>
      <c r="MHG84" s="406"/>
      <c r="MHH84" s="407"/>
      <c r="MHI84" s="408"/>
      <c r="MHJ84" s="409"/>
      <c r="MHK84" s="410"/>
      <c r="MHL84" s="411"/>
      <c r="MHM84" s="412"/>
      <c r="MHN84" s="406"/>
      <c r="MHO84" s="407"/>
      <c r="MHP84" s="408"/>
      <c r="MHQ84" s="409"/>
      <c r="MHR84" s="410"/>
      <c r="MHS84" s="411"/>
      <c r="MHT84" s="412"/>
      <c r="MHU84" s="406"/>
      <c r="MHV84" s="407"/>
      <c r="MHW84" s="408"/>
      <c r="MHX84" s="409"/>
      <c r="MHY84" s="410"/>
      <c r="MHZ84" s="411"/>
      <c r="MIA84" s="412"/>
      <c r="MIB84" s="406"/>
      <c r="MIC84" s="407"/>
      <c r="MID84" s="408"/>
      <c r="MIE84" s="409"/>
      <c r="MIF84" s="410"/>
      <c r="MIG84" s="411"/>
      <c r="MIH84" s="412"/>
      <c r="MII84" s="406"/>
      <c r="MIJ84" s="407"/>
      <c r="MIK84" s="408"/>
      <c r="MIL84" s="409"/>
      <c r="MIM84" s="410"/>
      <c r="MIN84" s="411"/>
      <c r="MIO84" s="412"/>
      <c r="MIP84" s="406"/>
      <c r="MIQ84" s="407"/>
      <c r="MIR84" s="408"/>
      <c r="MIS84" s="409"/>
      <c r="MIT84" s="410"/>
      <c r="MIU84" s="411"/>
      <c r="MIV84" s="412"/>
      <c r="MIW84" s="406"/>
      <c r="MIX84" s="407"/>
      <c r="MIY84" s="408"/>
      <c r="MIZ84" s="409"/>
      <c r="MJA84" s="410"/>
      <c r="MJB84" s="411"/>
      <c r="MJC84" s="412"/>
      <c r="MJD84" s="406"/>
      <c r="MJE84" s="407"/>
      <c r="MJF84" s="408"/>
      <c r="MJG84" s="409"/>
      <c r="MJH84" s="410"/>
      <c r="MJI84" s="411"/>
      <c r="MJJ84" s="412"/>
      <c r="MJK84" s="406"/>
      <c r="MJL84" s="407"/>
      <c r="MJM84" s="408"/>
      <c r="MJN84" s="409"/>
      <c r="MJO84" s="410"/>
      <c r="MJP84" s="411"/>
      <c r="MJQ84" s="412"/>
      <c r="MJR84" s="406"/>
      <c r="MJS84" s="407"/>
      <c r="MJT84" s="408"/>
      <c r="MJU84" s="409"/>
      <c r="MJV84" s="410"/>
      <c r="MJW84" s="411"/>
      <c r="MJX84" s="412"/>
      <c r="MJY84" s="406"/>
      <c r="MJZ84" s="407"/>
      <c r="MKA84" s="408"/>
      <c r="MKB84" s="409"/>
      <c r="MKC84" s="410"/>
      <c r="MKD84" s="411"/>
      <c r="MKE84" s="412"/>
      <c r="MKF84" s="406"/>
      <c r="MKG84" s="407"/>
      <c r="MKH84" s="408"/>
      <c r="MKI84" s="409"/>
      <c r="MKJ84" s="410"/>
      <c r="MKK84" s="411"/>
      <c r="MKL84" s="412"/>
      <c r="MKM84" s="406"/>
      <c r="MKN84" s="407"/>
      <c r="MKO84" s="408"/>
      <c r="MKP84" s="409"/>
      <c r="MKQ84" s="410"/>
      <c r="MKR84" s="411"/>
      <c r="MKS84" s="412"/>
      <c r="MKT84" s="406"/>
      <c r="MKU84" s="407"/>
      <c r="MKV84" s="408"/>
      <c r="MKW84" s="409"/>
      <c r="MKX84" s="410"/>
      <c r="MKY84" s="411"/>
      <c r="MKZ84" s="412"/>
      <c r="MLA84" s="406"/>
      <c r="MLB84" s="407"/>
      <c r="MLC84" s="408"/>
      <c r="MLD84" s="409"/>
      <c r="MLE84" s="410"/>
      <c r="MLF84" s="411"/>
      <c r="MLG84" s="412"/>
      <c r="MLH84" s="406"/>
      <c r="MLI84" s="407"/>
      <c r="MLJ84" s="408"/>
      <c r="MLK84" s="409"/>
      <c r="MLL84" s="410"/>
      <c r="MLM84" s="411"/>
      <c r="MLN84" s="412"/>
      <c r="MLO84" s="406"/>
      <c r="MLP84" s="407"/>
      <c r="MLQ84" s="408"/>
      <c r="MLR84" s="409"/>
      <c r="MLS84" s="410"/>
      <c r="MLT84" s="411"/>
      <c r="MLU84" s="412"/>
      <c r="MLV84" s="406"/>
      <c r="MLW84" s="407"/>
      <c r="MLX84" s="408"/>
      <c r="MLY84" s="409"/>
      <c r="MLZ84" s="410"/>
      <c r="MMA84" s="411"/>
      <c r="MMB84" s="412"/>
      <c r="MMC84" s="406"/>
      <c r="MMD84" s="407"/>
      <c r="MME84" s="408"/>
      <c r="MMF84" s="409"/>
      <c r="MMG84" s="410"/>
      <c r="MMH84" s="411"/>
      <c r="MMI84" s="412"/>
      <c r="MMJ84" s="406"/>
      <c r="MMK84" s="407"/>
      <c r="MML84" s="408"/>
      <c r="MMM84" s="409"/>
      <c r="MMN84" s="410"/>
      <c r="MMO84" s="411"/>
      <c r="MMP84" s="412"/>
      <c r="MMQ84" s="406"/>
      <c r="MMR84" s="407"/>
      <c r="MMS84" s="408"/>
      <c r="MMT84" s="409"/>
      <c r="MMU84" s="410"/>
      <c r="MMV84" s="411"/>
      <c r="MMW84" s="412"/>
      <c r="MMX84" s="406"/>
      <c r="MMY84" s="407"/>
      <c r="MMZ84" s="408"/>
      <c r="MNA84" s="409"/>
      <c r="MNB84" s="410"/>
      <c r="MNC84" s="411"/>
      <c r="MND84" s="412"/>
      <c r="MNE84" s="406"/>
      <c r="MNF84" s="407"/>
      <c r="MNG84" s="408"/>
      <c r="MNH84" s="409"/>
      <c r="MNI84" s="410"/>
      <c r="MNJ84" s="411"/>
      <c r="MNK84" s="412"/>
      <c r="MNL84" s="406"/>
      <c r="MNM84" s="407"/>
      <c r="MNN84" s="408"/>
      <c r="MNO84" s="409"/>
      <c r="MNP84" s="410"/>
      <c r="MNQ84" s="411"/>
      <c r="MNR84" s="412"/>
      <c r="MNS84" s="406"/>
      <c r="MNT84" s="407"/>
      <c r="MNU84" s="408"/>
      <c r="MNV84" s="409"/>
      <c r="MNW84" s="410"/>
      <c r="MNX84" s="411"/>
      <c r="MNY84" s="412"/>
      <c r="MNZ84" s="406"/>
      <c r="MOA84" s="407"/>
      <c r="MOB84" s="408"/>
      <c r="MOC84" s="409"/>
      <c r="MOD84" s="410"/>
      <c r="MOE84" s="411"/>
      <c r="MOF84" s="412"/>
      <c r="MOG84" s="406"/>
      <c r="MOH84" s="407"/>
      <c r="MOI84" s="408"/>
      <c r="MOJ84" s="409"/>
      <c r="MOK84" s="410"/>
      <c r="MOL84" s="411"/>
      <c r="MOM84" s="412"/>
      <c r="MON84" s="406"/>
      <c r="MOO84" s="407"/>
      <c r="MOP84" s="408"/>
      <c r="MOQ84" s="409"/>
      <c r="MOR84" s="410"/>
      <c r="MOS84" s="411"/>
      <c r="MOT84" s="412"/>
      <c r="MOU84" s="406"/>
      <c r="MOV84" s="407"/>
      <c r="MOW84" s="408"/>
      <c r="MOX84" s="409"/>
      <c r="MOY84" s="410"/>
      <c r="MOZ84" s="411"/>
      <c r="MPA84" s="412"/>
      <c r="MPB84" s="406"/>
      <c r="MPC84" s="407"/>
      <c r="MPD84" s="408"/>
      <c r="MPE84" s="409"/>
      <c r="MPF84" s="410"/>
      <c r="MPG84" s="411"/>
      <c r="MPH84" s="412"/>
      <c r="MPI84" s="406"/>
      <c r="MPJ84" s="407"/>
      <c r="MPK84" s="408"/>
      <c r="MPL84" s="409"/>
      <c r="MPM84" s="410"/>
      <c r="MPN84" s="411"/>
      <c r="MPO84" s="412"/>
      <c r="MPP84" s="406"/>
      <c r="MPQ84" s="407"/>
      <c r="MPR84" s="408"/>
      <c r="MPS84" s="409"/>
      <c r="MPT84" s="410"/>
      <c r="MPU84" s="411"/>
      <c r="MPV84" s="412"/>
      <c r="MPW84" s="406"/>
      <c r="MPX84" s="407"/>
      <c r="MPY84" s="408"/>
      <c r="MPZ84" s="409"/>
      <c r="MQA84" s="410"/>
      <c r="MQB84" s="411"/>
      <c r="MQC84" s="412"/>
      <c r="MQD84" s="406"/>
      <c r="MQE84" s="407"/>
      <c r="MQF84" s="408"/>
      <c r="MQG84" s="409"/>
      <c r="MQH84" s="410"/>
      <c r="MQI84" s="411"/>
      <c r="MQJ84" s="412"/>
      <c r="MQK84" s="406"/>
      <c r="MQL84" s="407"/>
      <c r="MQM84" s="408"/>
      <c r="MQN84" s="409"/>
      <c r="MQO84" s="410"/>
      <c r="MQP84" s="411"/>
      <c r="MQQ84" s="412"/>
      <c r="MQR84" s="406"/>
      <c r="MQS84" s="407"/>
      <c r="MQT84" s="408"/>
      <c r="MQU84" s="409"/>
      <c r="MQV84" s="410"/>
      <c r="MQW84" s="411"/>
      <c r="MQX84" s="412"/>
      <c r="MQY84" s="406"/>
      <c r="MQZ84" s="407"/>
      <c r="MRA84" s="408"/>
      <c r="MRB84" s="409"/>
      <c r="MRC84" s="410"/>
      <c r="MRD84" s="411"/>
      <c r="MRE84" s="412"/>
      <c r="MRF84" s="406"/>
      <c r="MRG84" s="407"/>
      <c r="MRH84" s="408"/>
      <c r="MRI84" s="409"/>
      <c r="MRJ84" s="410"/>
      <c r="MRK84" s="411"/>
      <c r="MRL84" s="412"/>
      <c r="MRM84" s="406"/>
      <c r="MRN84" s="407"/>
      <c r="MRO84" s="408"/>
      <c r="MRP84" s="409"/>
      <c r="MRQ84" s="410"/>
      <c r="MRR84" s="411"/>
      <c r="MRS84" s="412"/>
      <c r="MRT84" s="406"/>
      <c r="MRU84" s="407"/>
      <c r="MRV84" s="408"/>
      <c r="MRW84" s="409"/>
      <c r="MRX84" s="410"/>
      <c r="MRY84" s="411"/>
      <c r="MRZ84" s="412"/>
      <c r="MSA84" s="406"/>
      <c r="MSB84" s="407"/>
      <c r="MSC84" s="408"/>
      <c r="MSD84" s="409"/>
      <c r="MSE84" s="410"/>
      <c r="MSF84" s="411"/>
      <c r="MSG84" s="412"/>
      <c r="MSH84" s="406"/>
      <c r="MSI84" s="407"/>
      <c r="MSJ84" s="408"/>
      <c r="MSK84" s="409"/>
      <c r="MSL84" s="410"/>
      <c r="MSM84" s="411"/>
      <c r="MSN84" s="412"/>
      <c r="MSO84" s="406"/>
      <c r="MSP84" s="407"/>
      <c r="MSQ84" s="408"/>
      <c r="MSR84" s="409"/>
      <c r="MSS84" s="410"/>
      <c r="MST84" s="411"/>
      <c r="MSU84" s="412"/>
      <c r="MSV84" s="406"/>
      <c r="MSW84" s="407"/>
      <c r="MSX84" s="408"/>
      <c r="MSY84" s="409"/>
      <c r="MSZ84" s="410"/>
      <c r="MTA84" s="411"/>
      <c r="MTB84" s="412"/>
      <c r="MTC84" s="406"/>
      <c r="MTD84" s="407"/>
      <c r="MTE84" s="408"/>
      <c r="MTF84" s="409"/>
      <c r="MTG84" s="410"/>
      <c r="MTH84" s="411"/>
      <c r="MTI84" s="412"/>
      <c r="MTJ84" s="406"/>
      <c r="MTK84" s="407"/>
      <c r="MTL84" s="408"/>
      <c r="MTM84" s="409"/>
      <c r="MTN84" s="410"/>
      <c r="MTO84" s="411"/>
      <c r="MTP84" s="412"/>
      <c r="MTQ84" s="406"/>
      <c r="MTR84" s="407"/>
      <c r="MTS84" s="408"/>
      <c r="MTT84" s="409"/>
      <c r="MTU84" s="410"/>
      <c r="MTV84" s="411"/>
      <c r="MTW84" s="412"/>
      <c r="MTX84" s="406"/>
      <c r="MTY84" s="407"/>
      <c r="MTZ84" s="408"/>
      <c r="MUA84" s="409"/>
      <c r="MUB84" s="410"/>
      <c r="MUC84" s="411"/>
      <c r="MUD84" s="412"/>
      <c r="MUE84" s="406"/>
      <c r="MUF84" s="407"/>
      <c r="MUG84" s="408"/>
      <c r="MUH84" s="409"/>
      <c r="MUI84" s="410"/>
      <c r="MUJ84" s="411"/>
      <c r="MUK84" s="412"/>
      <c r="MUL84" s="406"/>
      <c r="MUM84" s="407"/>
      <c r="MUN84" s="408"/>
      <c r="MUO84" s="409"/>
      <c r="MUP84" s="410"/>
      <c r="MUQ84" s="411"/>
      <c r="MUR84" s="412"/>
      <c r="MUS84" s="406"/>
      <c r="MUT84" s="407"/>
      <c r="MUU84" s="408"/>
      <c r="MUV84" s="409"/>
      <c r="MUW84" s="410"/>
      <c r="MUX84" s="411"/>
      <c r="MUY84" s="412"/>
      <c r="MUZ84" s="406"/>
      <c r="MVA84" s="407"/>
      <c r="MVB84" s="408"/>
      <c r="MVC84" s="409"/>
      <c r="MVD84" s="410"/>
      <c r="MVE84" s="411"/>
      <c r="MVF84" s="412"/>
      <c r="MVG84" s="406"/>
      <c r="MVH84" s="407"/>
      <c r="MVI84" s="408"/>
      <c r="MVJ84" s="409"/>
      <c r="MVK84" s="410"/>
      <c r="MVL84" s="411"/>
      <c r="MVM84" s="412"/>
      <c r="MVN84" s="406"/>
      <c r="MVO84" s="407"/>
      <c r="MVP84" s="408"/>
      <c r="MVQ84" s="409"/>
      <c r="MVR84" s="410"/>
      <c r="MVS84" s="411"/>
      <c r="MVT84" s="412"/>
      <c r="MVU84" s="406"/>
      <c r="MVV84" s="407"/>
      <c r="MVW84" s="408"/>
      <c r="MVX84" s="409"/>
      <c r="MVY84" s="410"/>
      <c r="MVZ84" s="411"/>
      <c r="MWA84" s="412"/>
      <c r="MWB84" s="406"/>
      <c r="MWC84" s="407"/>
      <c r="MWD84" s="408"/>
      <c r="MWE84" s="409"/>
      <c r="MWF84" s="410"/>
      <c r="MWG84" s="411"/>
      <c r="MWH84" s="412"/>
      <c r="MWI84" s="406"/>
      <c r="MWJ84" s="407"/>
      <c r="MWK84" s="408"/>
      <c r="MWL84" s="409"/>
      <c r="MWM84" s="410"/>
      <c r="MWN84" s="411"/>
      <c r="MWO84" s="412"/>
      <c r="MWP84" s="406"/>
      <c r="MWQ84" s="407"/>
      <c r="MWR84" s="408"/>
      <c r="MWS84" s="409"/>
      <c r="MWT84" s="410"/>
      <c r="MWU84" s="411"/>
      <c r="MWV84" s="412"/>
      <c r="MWW84" s="406"/>
      <c r="MWX84" s="407"/>
      <c r="MWY84" s="408"/>
      <c r="MWZ84" s="409"/>
      <c r="MXA84" s="410"/>
      <c r="MXB84" s="411"/>
      <c r="MXC84" s="412"/>
      <c r="MXD84" s="406"/>
      <c r="MXE84" s="407"/>
      <c r="MXF84" s="408"/>
      <c r="MXG84" s="409"/>
      <c r="MXH84" s="410"/>
      <c r="MXI84" s="411"/>
      <c r="MXJ84" s="412"/>
      <c r="MXK84" s="406"/>
      <c r="MXL84" s="407"/>
      <c r="MXM84" s="408"/>
      <c r="MXN84" s="409"/>
      <c r="MXO84" s="410"/>
      <c r="MXP84" s="411"/>
      <c r="MXQ84" s="412"/>
      <c r="MXR84" s="406"/>
      <c r="MXS84" s="407"/>
      <c r="MXT84" s="408"/>
      <c r="MXU84" s="409"/>
      <c r="MXV84" s="410"/>
      <c r="MXW84" s="411"/>
      <c r="MXX84" s="412"/>
      <c r="MXY84" s="406"/>
      <c r="MXZ84" s="407"/>
      <c r="MYA84" s="408"/>
      <c r="MYB84" s="409"/>
      <c r="MYC84" s="410"/>
      <c r="MYD84" s="411"/>
      <c r="MYE84" s="412"/>
      <c r="MYF84" s="406"/>
      <c r="MYG84" s="407"/>
      <c r="MYH84" s="408"/>
      <c r="MYI84" s="409"/>
      <c r="MYJ84" s="410"/>
      <c r="MYK84" s="411"/>
      <c r="MYL84" s="412"/>
      <c r="MYM84" s="406"/>
      <c r="MYN84" s="407"/>
      <c r="MYO84" s="408"/>
      <c r="MYP84" s="409"/>
      <c r="MYQ84" s="410"/>
      <c r="MYR84" s="411"/>
      <c r="MYS84" s="412"/>
      <c r="MYT84" s="406"/>
      <c r="MYU84" s="407"/>
      <c r="MYV84" s="408"/>
      <c r="MYW84" s="409"/>
      <c r="MYX84" s="410"/>
      <c r="MYY84" s="411"/>
      <c r="MYZ84" s="412"/>
      <c r="MZA84" s="406"/>
      <c r="MZB84" s="407"/>
      <c r="MZC84" s="408"/>
      <c r="MZD84" s="409"/>
      <c r="MZE84" s="410"/>
      <c r="MZF84" s="411"/>
      <c r="MZG84" s="412"/>
      <c r="MZH84" s="406"/>
      <c r="MZI84" s="407"/>
      <c r="MZJ84" s="408"/>
      <c r="MZK84" s="409"/>
      <c r="MZL84" s="410"/>
      <c r="MZM84" s="411"/>
      <c r="MZN84" s="412"/>
      <c r="MZO84" s="406"/>
      <c r="MZP84" s="407"/>
      <c r="MZQ84" s="408"/>
      <c r="MZR84" s="409"/>
      <c r="MZS84" s="410"/>
      <c r="MZT84" s="411"/>
      <c r="MZU84" s="412"/>
      <c r="MZV84" s="406"/>
      <c r="MZW84" s="407"/>
      <c r="MZX84" s="408"/>
      <c r="MZY84" s="409"/>
      <c r="MZZ84" s="410"/>
      <c r="NAA84" s="411"/>
      <c r="NAB84" s="412"/>
      <c r="NAC84" s="406"/>
      <c r="NAD84" s="407"/>
      <c r="NAE84" s="408"/>
      <c r="NAF84" s="409"/>
      <c r="NAG84" s="410"/>
      <c r="NAH84" s="411"/>
      <c r="NAI84" s="412"/>
      <c r="NAJ84" s="406"/>
      <c r="NAK84" s="407"/>
      <c r="NAL84" s="408"/>
      <c r="NAM84" s="409"/>
      <c r="NAN84" s="410"/>
      <c r="NAO84" s="411"/>
      <c r="NAP84" s="412"/>
      <c r="NAQ84" s="406"/>
      <c r="NAR84" s="407"/>
      <c r="NAS84" s="408"/>
      <c r="NAT84" s="409"/>
      <c r="NAU84" s="410"/>
      <c r="NAV84" s="411"/>
      <c r="NAW84" s="412"/>
      <c r="NAX84" s="406"/>
      <c r="NAY84" s="407"/>
      <c r="NAZ84" s="408"/>
      <c r="NBA84" s="409"/>
      <c r="NBB84" s="410"/>
      <c r="NBC84" s="411"/>
      <c r="NBD84" s="412"/>
      <c r="NBE84" s="406"/>
      <c r="NBF84" s="407"/>
      <c r="NBG84" s="408"/>
      <c r="NBH84" s="409"/>
      <c r="NBI84" s="410"/>
      <c r="NBJ84" s="411"/>
      <c r="NBK84" s="412"/>
      <c r="NBL84" s="406"/>
      <c r="NBM84" s="407"/>
      <c r="NBN84" s="408"/>
      <c r="NBO84" s="409"/>
      <c r="NBP84" s="410"/>
      <c r="NBQ84" s="411"/>
      <c r="NBR84" s="412"/>
      <c r="NBS84" s="406"/>
      <c r="NBT84" s="407"/>
      <c r="NBU84" s="408"/>
      <c r="NBV84" s="409"/>
      <c r="NBW84" s="410"/>
      <c r="NBX84" s="411"/>
      <c r="NBY84" s="412"/>
      <c r="NBZ84" s="406"/>
      <c r="NCA84" s="407"/>
      <c r="NCB84" s="408"/>
      <c r="NCC84" s="409"/>
      <c r="NCD84" s="410"/>
      <c r="NCE84" s="411"/>
      <c r="NCF84" s="412"/>
      <c r="NCG84" s="406"/>
      <c r="NCH84" s="407"/>
      <c r="NCI84" s="408"/>
      <c r="NCJ84" s="409"/>
      <c r="NCK84" s="410"/>
      <c r="NCL84" s="411"/>
      <c r="NCM84" s="412"/>
      <c r="NCN84" s="406"/>
      <c r="NCO84" s="407"/>
      <c r="NCP84" s="408"/>
      <c r="NCQ84" s="409"/>
      <c r="NCR84" s="410"/>
      <c r="NCS84" s="411"/>
      <c r="NCT84" s="412"/>
      <c r="NCU84" s="406"/>
      <c r="NCV84" s="407"/>
      <c r="NCW84" s="408"/>
      <c r="NCX84" s="409"/>
      <c r="NCY84" s="410"/>
      <c r="NCZ84" s="411"/>
      <c r="NDA84" s="412"/>
      <c r="NDB84" s="406"/>
      <c r="NDC84" s="407"/>
      <c r="NDD84" s="408"/>
      <c r="NDE84" s="409"/>
      <c r="NDF84" s="410"/>
      <c r="NDG84" s="411"/>
      <c r="NDH84" s="412"/>
      <c r="NDI84" s="406"/>
      <c r="NDJ84" s="407"/>
      <c r="NDK84" s="408"/>
      <c r="NDL84" s="409"/>
      <c r="NDM84" s="410"/>
      <c r="NDN84" s="411"/>
      <c r="NDO84" s="412"/>
      <c r="NDP84" s="406"/>
      <c r="NDQ84" s="407"/>
      <c r="NDR84" s="408"/>
      <c r="NDS84" s="409"/>
      <c r="NDT84" s="410"/>
      <c r="NDU84" s="411"/>
      <c r="NDV84" s="412"/>
      <c r="NDW84" s="406"/>
      <c r="NDX84" s="407"/>
      <c r="NDY84" s="408"/>
      <c r="NDZ84" s="409"/>
      <c r="NEA84" s="410"/>
      <c r="NEB84" s="411"/>
      <c r="NEC84" s="412"/>
      <c r="NED84" s="406"/>
      <c r="NEE84" s="407"/>
      <c r="NEF84" s="408"/>
      <c r="NEG84" s="409"/>
      <c r="NEH84" s="410"/>
      <c r="NEI84" s="411"/>
      <c r="NEJ84" s="412"/>
      <c r="NEK84" s="406"/>
      <c r="NEL84" s="407"/>
      <c r="NEM84" s="408"/>
      <c r="NEN84" s="409"/>
      <c r="NEO84" s="410"/>
      <c r="NEP84" s="411"/>
      <c r="NEQ84" s="412"/>
      <c r="NER84" s="406"/>
      <c r="NES84" s="407"/>
      <c r="NET84" s="408"/>
      <c r="NEU84" s="409"/>
      <c r="NEV84" s="410"/>
      <c r="NEW84" s="411"/>
      <c r="NEX84" s="412"/>
      <c r="NEY84" s="406"/>
      <c r="NEZ84" s="407"/>
      <c r="NFA84" s="408"/>
      <c r="NFB84" s="409"/>
      <c r="NFC84" s="410"/>
      <c r="NFD84" s="411"/>
      <c r="NFE84" s="412"/>
      <c r="NFF84" s="406"/>
      <c r="NFG84" s="407"/>
      <c r="NFH84" s="408"/>
      <c r="NFI84" s="409"/>
      <c r="NFJ84" s="410"/>
      <c r="NFK84" s="411"/>
      <c r="NFL84" s="412"/>
      <c r="NFM84" s="406"/>
      <c r="NFN84" s="407"/>
      <c r="NFO84" s="408"/>
      <c r="NFP84" s="409"/>
      <c r="NFQ84" s="410"/>
      <c r="NFR84" s="411"/>
      <c r="NFS84" s="412"/>
      <c r="NFT84" s="406"/>
      <c r="NFU84" s="407"/>
      <c r="NFV84" s="408"/>
      <c r="NFW84" s="409"/>
      <c r="NFX84" s="410"/>
      <c r="NFY84" s="411"/>
      <c r="NFZ84" s="412"/>
      <c r="NGA84" s="406"/>
      <c r="NGB84" s="407"/>
      <c r="NGC84" s="408"/>
      <c r="NGD84" s="409"/>
      <c r="NGE84" s="410"/>
      <c r="NGF84" s="411"/>
      <c r="NGG84" s="412"/>
      <c r="NGH84" s="406"/>
      <c r="NGI84" s="407"/>
      <c r="NGJ84" s="408"/>
      <c r="NGK84" s="409"/>
      <c r="NGL84" s="410"/>
      <c r="NGM84" s="411"/>
      <c r="NGN84" s="412"/>
      <c r="NGO84" s="406"/>
      <c r="NGP84" s="407"/>
      <c r="NGQ84" s="408"/>
      <c r="NGR84" s="409"/>
      <c r="NGS84" s="410"/>
      <c r="NGT84" s="411"/>
      <c r="NGU84" s="412"/>
      <c r="NGV84" s="406"/>
      <c r="NGW84" s="407"/>
      <c r="NGX84" s="408"/>
      <c r="NGY84" s="409"/>
      <c r="NGZ84" s="410"/>
      <c r="NHA84" s="411"/>
      <c r="NHB84" s="412"/>
      <c r="NHC84" s="406"/>
      <c r="NHD84" s="407"/>
      <c r="NHE84" s="408"/>
      <c r="NHF84" s="409"/>
      <c r="NHG84" s="410"/>
      <c r="NHH84" s="411"/>
      <c r="NHI84" s="412"/>
      <c r="NHJ84" s="406"/>
      <c r="NHK84" s="407"/>
      <c r="NHL84" s="408"/>
      <c r="NHM84" s="409"/>
      <c r="NHN84" s="410"/>
      <c r="NHO84" s="411"/>
      <c r="NHP84" s="412"/>
      <c r="NHQ84" s="406"/>
      <c r="NHR84" s="407"/>
      <c r="NHS84" s="408"/>
      <c r="NHT84" s="409"/>
      <c r="NHU84" s="410"/>
      <c r="NHV84" s="411"/>
      <c r="NHW84" s="412"/>
      <c r="NHX84" s="406"/>
      <c r="NHY84" s="407"/>
      <c r="NHZ84" s="408"/>
      <c r="NIA84" s="409"/>
      <c r="NIB84" s="410"/>
      <c r="NIC84" s="411"/>
      <c r="NID84" s="412"/>
      <c r="NIE84" s="406"/>
      <c r="NIF84" s="407"/>
      <c r="NIG84" s="408"/>
      <c r="NIH84" s="409"/>
      <c r="NII84" s="410"/>
      <c r="NIJ84" s="411"/>
      <c r="NIK84" s="412"/>
      <c r="NIL84" s="406"/>
      <c r="NIM84" s="407"/>
      <c r="NIN84" s="408"/>
      <c r="NIO84" s="409"/>
      <c r="NIP84" s="410"/>
      <c r="NIQ84" s="411"/>
      <c r="NIR84" s="412"/>
      <c r="NIS84" s="406"/>
      <c r="NIT84" s="407"/>
      <c r="NIU84" s="408"/>
      <c r="NIV84" s="409"/>
      <c r="NIW84" s="410"/>
      <c r="NIX84" s="411"/>
      <c r="NIY84" s="412"/>
      <c r="NIZ84" s="406"/>
      <c r="NJA84" s="407"/>
      <c r="NJB84" s="408"/>
      <c r="NJC84" s="409"/>
      <c r="NJD84" s="410"/>
      <c r="NJE84" s="411"/>
      <c r="NJF84" s="412"/>
      <c r="NJG84" s="406"/>
      <c r="NJH84" s="407"/>
      <c r="NJI84" s="408"/>
      <c r="NJJ84" s="409"/>
      <c r="NJK84" s="410"/>
      <c r="NJL84" s="411"/>
      <c r="NJM84" s="412"/>
      <c r="NJN84" s="406"/>
      <c r="NJO84" s="407"/>
      <c r="NJP84" s="408"/>
      <c r="NJQ84" s="409"/>
      <c r="NJR84" s="410"/>
      <c r="NJS84" s="411"/>
      <c r="NJT84" s="412"/>
      <c r="NJU84" s="406"/>
      <c r="NJV84" s="407"/>
      <c r="NJW84" s="408"/>
      <c r="NJX84" s="409"/>
      <c r="NJY84" s="410"/>
      <c r="NJZ84" s="411"/>
      <c r="NKA84" s="412"/>
      <c r="NKB84" s="406"/>
      <c r="NKC84" s="407"/>
      <c r="NKD84" s="408"/>
      <c r="NKE84" s="409"/>
      <c r="NKF84" s="410"/>
      <c r="NKG84" s="411"/>
      <c r="NKH84" s="412"/>
      <c r="NKI84" s="406"/>
      <c r="NKJ84" s="407"/>
      <c r="NKK84" s="408"/>
      <c r="NKL84" s="409"/>
      <c r="NKM84" s="410"/>
      <c r="NKN84" s="411"/>
      <c r="NKO84" s="412"/>
      <c r="NKP84" s="406"/>
      <c r="NKQ84" s="407"/>
      <c r="NKR84" s="408"/>
      <c r="NKS84" s="409"/>
      <c r="NKT84" s="410"/>
      <c r="NKU84" s="411"/>
      <c r="NKV84" s="412"/>
      <c r="NKW84" s="406"/>
      <c r="NKX84" s="407"/>
      <c r="NKY84" s="408"/>
      <c r="NKZ84" s="409"/>
      <c r="NLA84" s="410"/>
      <c r="NLB84" s="411"/>
      <c r="NLC84" s="412"/>
      <c r="NLD84" s="406"/>
      <c r="NLE84" s="407"/>
      <c r="NLF84" s="408"/>
      <c r="NLG84" s="409"/>
      <c r="NLH84" s="410"/>
      <c r="NLI84" s="411"/>
      <c r="NLJ84" s="412"/>
      <c r="NLK84" s="406"/>
      <c r="NLL84" s="407"/>
      <c r="NLM84" s="408"/>
      <c r="NLN84" s="409"/>
      <c r="NLO84" s="410"/>
      <c r="NLP84" s="411"/>
      <c r="NLQ84" s="412"/>
      <c r="NLR84" s="406"/>
      <c r="NLS84" s="407"/>
      <c r="NLT84" s="408"/>
      <c r="NLU84" s="409"/>
      <c r="NLV84" s="410"/>
      <c r="NLW84" s="411"/>
      <c r="NLX84" s="412"/>
      <c r="NLY84" s="406"/>
      <c r="NLZ84" s="407"/>
      <c r="NMA84" s="408"/>
      <c r="NMB84" s="409"/>
      <c r="NMC84" s="410"/>
      <c r="NMD84" s="411"/>
      <c r="NME84" s="412"/>
      <c r="NMF84" s="406"/>
      <c r="NMG84" s="407"/>
      <c r="NMH84" s="408"/>
      <c r="NMI84" s="409"/>
      <c r="NMJ84" s="410"/>
      <c r="NMK84" s="411"/>
      <c r="NML84" s="412"/>
      <c r="NMM84" s="406"/>
      <c r="NMN84" s="407"/>
      <c r="NMO84" s="408"/>
      <c r="NMP84" s="409"/>
      <c r="NMQ84" s="410"/>
      <c r="NMR84" s="411"/>
      <c r="NMS84" s="412"/>
      <c r="NMT84" s="406"/>
      <c r="NMU84" s="407"/>
      <c r="NMV84" s="408"/>
      <c r="NMW84" s="409"/>
      <c r="NMX84" s="410"/>
      <c r="NMY84" s="411"/>
      <c r="NMZ84" s="412"/>
      <c r="NNA84" s="406"/>
      <c r="NNB84" s="407"/>
      <c r="NNC84" s="408"/>
      <c r="NND84" s="409"/>
      <c r="NNE84" s="410"/>
      <c r="NNF84" s="411"/>
      <c r="NNG84" s="412"/>
      <c r="NNH84" s="406"/>
      <c r="NNI84" s="407"/>
      <c r="NNJ84" s="408"/>
      <c r="NNK84" s="409"/>
      <c r="NNL84" s="410"/>
      <c r="NNM84" s="411"/>
      <c r="NNN84" s="412"/>
      <c r="NNO84" s="406"/>
      <c r="NNP84" s="407"/>
      <c r="NNQ84" s="408"/>
      <c r="NNR84" s="409"/>
      <c r="NNS84" s="410"/>
      <c r="NNT84" s="411"/>
      <c r="NNU84" s="412"/>
      <c r="NNV84" s="406"/>
      <c r="NNW84" s="407"/>
      <c r="NNX84" s="408"/>
      <c r="NNY84" s="409"/>
      <c r="NNZ84" s="410"/>
      <c r="NOA84" s="411"/>
      <c r="NOB84" s="412"/>
      <c r="NOC84" s="406"/>
      <c r="NOD84" s="407"/>
      <c r="NOE84" s="408"/>
      <c r="NOF84" s="409"/>
      <c r="NOG84" s="410"/>
      <c r="NOH84" s="411"/>
      <c r="NOI84" s="412"/>
      <c r="NOJ84" s="406"/>
      <c r="NOK84" s="407"/>
      <c r="NOL84" s="408"/>
      <c r="NOM84" s="409"/>
      <c r="NON84" s="410"/>
      <c r="NOO84" s="411"/>
      <c r="NOP84" s="412"/>
      <c r="NOQ84" s="406"/>
      <c r="NOR84" s="407"/>
      <c r="NOS84" s="408"/>
      <c r="NOT84" s="409"/>
      <c r="NOU84" s="410"/>
      <c r="NOV84" s="411"/>
      <c r="NOW84" s="412"/>
      <c r="NOX84" s="406"/>
      <c r="NOY84" s="407"/>
      <c r="NOZ84" s="408"/>
      <c r="NPA84" s="409"/>
      <c r="NPB84" s="410"/>
      <c r="NPC84" s="411"/>
      <c r="NPD84" s="412"/>
      <c r="NPE84" s="406"/>
      <c r="NPF84" s="407"/>
      <c r="NPG84" s="408"/>
      <c r="NPH84" s="409"/>
      <c r="NPI84" s="410"/>
      <c r="NPJ84" s="411"/>
      <c r="NPK84" s="412"/>
      <c r="NPL84" s="406"/>
      <c r="NPM84" s="407"/>
      <c r="NPN84" s="408"/>
      <c r="NPO84" s="409"/>
      <c r="NPP84" s="410"/>
      <c r="NPQ84" s="411"/>
      <c r="NPR84" s="412"/>
      <c r="NPS84" s="406"/>
      <c r="NPT84" s="407"/>
      <c r="NPU84" s="408"/>
      <c r="NPV84" s="409"/>
      <c r="NPW84" s="410"/>
      <c r="NPX84" s="411"/>
      <c r="NPY84" s="412"/>
      <c r="NPZ84" s="406"/>
      <c r="NQA84" s="407"/>
      <c r="NQB84" s="408"/>
      <c r="NQC84" s="409"/>
      <c r="NQD84" s="410"/>
      <c r="NQE84" s="411"/>
      <c r="NQF84" s="412"/>
      <c r="NQG84" s="406"/>
      <c r="NQH84" s="407"/>
      <c r="NQI84" s="408"/>
      <c r="NQJ84" s="409"/>
      <c r="NQK84" s="410"/>
      <c r="NQL84" s="411"/>
      <c r="NQM84" s="412"/>
      <c r="NQN84" s="406"/>
      <c r="NQO84" s="407"/>
      <c r="NQP84" s="408"/>
      <c r="NQQ84" s="409"/>
      <c r="NQR84" s="410"/>
      <c r="NQS84" s="411"/>
      <c r="NQT84" s="412"/>
      <c r="NQU84" s="406"/>
      <c r="NQV84" s="407"/>
      <c r="NQW84" s="408"/>
      <c r="NQX84" s="409"/>
      <c r="NQY84" s="410"/>
      <c r="NQZ84" s="411"/>
      <c r="NRA84" s="412"/>
      <c r="NRB84" s="406"/>
      <c r="NRC84" s="407"/>
      <c r="NRD84" s="408"/>
      <c r="NRE84" s="409"/>
      <c r="NRF84" s="410"/>
      <c r="NRG84" s="411"/>
      <c r="NRH84" s="412"/>
      <c r="NRI84" s="406"/>
      <c r="NRJ84" s="407"/>
      <c r="NRK84" s="408"/>
      <c r="NRL84" s="409"/>
      <c r="NRM84" s="410"/>
      <c r="NRN84" s="411"/>
      <c r="NRO84" s="412"/>
      <c r="NRP84" s="406"/>
      <c r="NRQ84" s="407"/>
      <c r="NRR84" s="408"/>
      <c r="NRS84" s="409"/>
      <c r="NRT84" s="410"/>
      <c r="NRU84" s="411"/>
      <c r="NRV84" s="412"/>
      <c r="NRW84" s="406"/>
      <c r="NRX84" s="407"/>
      <c r="NRY84" s="408"/>
      <c r="NRZ84" s="409"/>
      <c r="NSA84" s="410"/>
      <c r="NSB84" s="411"/>
      <c r="NSC84" s="412"/>
      <c r="NSD84" s="406"/>
      <c r="NSE84" s="407"/>
      <c r="NSF84" s="408"/>
      <c r="NSG84" s="409"/>
      <c r="NSH84" s="410"/>
      <c r="NSI84" s="411"/>
      <c r="NSJ84" s="412"/>
      <c r="NSK84" s="406"/>
      <c r="NSL84" s="407"/>
      <c r="NSM84" s="408"/>
      <c r="NSN84" s="409"/>
      <c r="NSO84" s="410"/>
      <c r="NSP84" s="411"/>
      <c r="NSQ84" s="412"/>
      <c r="NSR84" s="406"/>
      <c r="NSS84" s="407"/>
      <c r="NST84" s="408"/>
      <c r="NSU84" s="409"/>
      <c r="NSV84" s="410"/>
      <c r="NSW84" s="411"/>
      <c r="NSX84" s="412"/>
      <c r="NSY84" s="406"/>
      <c r="NSZ84" s="407"/>
      <c r="NTA84" s="408"/>
      <c r="NTB84" s="409"/>
      <c r="NTC84" s="410"/>
      <c r="NTD84" s="411"/>
      <c r="NTE84" s="412"/>
      <c r="NTF84" s="406"/>
      <c r="NTG84" s="407"/>
      <c r="NTH84" s="408"/>
      <c r="NTI84" s="409"/>
      <c r="NTJ84" s="410"/>
      <c r="NTK84" s="411"/>
      <c r="NTL84" s="412"/>
      <c r="NTM84" s="406"/>
      <c r="NTN84" s="407"/>
      <c r="NTO84" s="408"/>
      <c r="NTP84" s="409"/>
      <c r="NTQ84" s="410"/>
      <c r="NTR84" s="411"/>
      <c r="NTS84" s="412"/>
      <c r="NTT84" s="406"/>
      <c r="NTU84" s="407"/>
      <c r="NTV84" s="408"/>
      <c r="NTW84" s="409"/>
      <c r="NTX84" s="410"/>
      <c r="NTY84" s="411"/>
      <c r="NTZ84" s="412"/>
      <c r="NUA84" s="406"/>
      <c r="NUB84" s="407"/>
      <c r="NUC84" s="408"/>
      <c r="NUD84" s="409"/>
      <c r="NUE84" s="410"/>
      <c r="NUF84" s="411"/>
      <c r="NUG84" s="412"/>
      <c r="NUH84" s="406"/>
      <c r="NUI84" s="407"/>
      <c r="NUJ84" s="408"/>
      <c r="NUK84" s="409"/>
      <c r="NUL84" s="410"/>
      <c r="NUM84" s="411"/>
      <c r="NUN84" s="412"/>
      <c r="NUO84" s="406"/>
      <c r="NUP84" s="407"/>
      <c r="NUQ84" s="408"/>
      <c r="NUR84" s="409"/>
      <c r="NUS84" s="410"/>
      <c r="NUT84" s="411"/>
      <c r="NUU84" s="412"/>
      <c r="NUV84" s="406"/>
      <c r="NUW84" s="407"/>
      <c r="NUX84" s="408"/>
      <c r="NUY84" s="409"/>
      <c r="NUZ84" s="410"/>
      <c r="NVA84" s="411"/>
      <c r="NVB84" s="412"/>
      <c r="NVC84" s="406"/>
      <c r="NVD84" s="407"/>
      <c r="NVE84" s="408"/>
      <c r="NVF84" s="409"/>
      <c r="NVG84" s="410"/>
      <c r="NVH84" s="411"/>
      <c r="NVI84" s="412"/>
      <c r="NVJ84" s="406"/>
      <c r="NVK84" s="407"/>
      <c r="NVL84" s="408"/>
      <c r="NVM84" s="409"/>
      <c r="NVN84" s="410"/>
      <c r="NVO84" s="411"/>
      <c r="NVP84" s="412"/>
      <c r="NVQ84" s="406"/>
      <c r="NVR84" s="407"/>
      <c r="NVS84" s="408"/>
      <c r="NVT84" s="409"/>
      <c r="NVU84" s="410"/>
      <c r="NVV84" s="411"/>
      <c r="NVW84" s="412"/>
      <c r="NVX84" s="406"/>
      <c r="NVY84" s="407"/>
      <c r="NVZ84" s="408"/>
      <c r="NWA84" s="409"/>
      <c r="NWB84" s="410"/>
      <c r="NWC84" s="411"/>
      <c r="NWD84" s="412"/>
      <c r="NWE84" s="406"/>
      <c r="NWF84" s="407"/>
      <c r="NWG84" s="408"/>
      <c r="NWH84" s="409"/>
      <c r="NWI84" s="410"/>
      <c r="NWJ84" s="411"/>
      <c r="NWK84" s="412"/>
      <c r="NWL84" s="406"/>
      <c r="NWM84" s="407"/>
      <c r="NWN84" s="408"/>
      <c r="NWO84" s="409"/>
      <c r="NWP84" s="410"/>
      <c r="NWQ84" s="411"/>
      <c r="NWR84" s="412"/>
      <c r="NWS84" s="406"/>
      <c r="NWT84" s="407"/>
      <c r="NWU84" s="408"/>
      <c r="NWV84" s="409"/>
      <c r="NWW84" s="410"/>
      <c r="NWX84" s="411"/>
      <c r="NWY84" s="412"/>
      <c r="NWZ84" s="406"/>
      <c r="NXA84" s="407"/>
      <c r="NXB84" s="408"/>
      <c r="NXC84" s="409"/>
      <c r="NXD84" s="410"/>
      <c r="NXE84" s="411"/>
      <c r="NXF84" s="412"/>
      <c r="NXG84" s="406"/>
      <c r="NXH84" s="407"/>
      <c r="NXI84" s="408"/>
      <c r="NXJ84" s="409"/>
      <c r="NXK84" s="410"/>
      <c r="NXL84" s="411"/>
      <c r="NXM84" s="412"/>
      <c r="NXN84" s="406"/>
      <c r="NXO84" s="407"/>
      <c r="NXP84" s="408"/>
      <c r="NXQ84" s="409"/>
      <c r="NXR84" s="410"/>
      <c r="NXS84" s="411"/>
      <c r="NXT84" s="412"/>
      <c r="NXU84" s="406"/>
      <c r="NXV84" s="407"/>
      <c r="NXW84" s="408"/>
      <c r="NXX84" s="409"/>
      <c r="NXY84" s="410"/>
      <c r="NXZ84" s="411"/>
      <c r="NYA84" s="412"/>
      <c r="NYB84" s="406"/>
      <c r="NYC84" s="407"/>
      <c r="NYD84" s="408"/>
      <c r="NYE84" s="409"/>
      <c r="NYF84" s="410"/>
      <c r="NYG84" s="411"/>
      <c r="NYH84" s="412"/>
      <c r="NYI84" s="406"/>
      <c r="NYJ84" s="407"/>
      <c r="NYK84" s="408"/>
      <c r="NYL84" s="409"/>
      <c r="NYM84" s="410"/>
      <c r="NYN84" s="411"/>
      <c r="NYO84" s="412"/>
      <c r="NYP84" s="406"/>
      <c r="NYQ84" s="407"/>
      <c r="NYR84" s="408"/>
      <c r="NYS84" s="409"/>
      <c r="NYT84" s="410"/>
      <c r="NYU84" s="411"/>
      <c r="NYV84" s="412"/>
      <c r="NYW84" s="406"/>
      <c r="NYX84" s="407"/>
      <c r="NYY84" s="408"/>
      <c r="NYZ84" s="409"/>
      <c r="NZA84" s="410"/>
      <c r="NZB84" s="411"/>
      <c r="NZC84" s="412"/>
      <c r="NZD84" s="406"/>
      <c r="NZE84" s="407"/>
      <c r="NZF84" s="408"/>
      <c r="NZG84" s="409"/>
      <c r="NZH84" s="410"/>
      <c r="NZI84" s="411"/>
      <c r="NZJ84" s="412"/>
      <c r="NZK84" s="406"/>
      <c r="NZL84" s="407"/>
      <c r="NZM84" s="408"/>
      <c r="NZN84" s="409"/>
      <c r="NZO84" s="410"/>
      <c r="NZP84" s="411"/>
      <c r="NZQ84" s="412"/>
      <c r="NZR84" s="406"/>
      <c r="NZS84" s="407"/>
      <c r="NZT84" s="408"/>
      <c r="NZU84" s="409"/>
      <c r="NZV84" s="410"/>
      <c r="NZW84" s="411"/>
      <c r="NZX84" s="412"/>
      <c r="NZY84" s="406"/>
      <c r="NZZ84" s="407"/>
      <c r="OAA84" s="408"/>
      <c r="OAB84" s="409"/>
      <c r="OAC84" s="410"/>
      <c r="OAD84" s="411"/>
      <c r="OAE84" s="412"/>
      <c r="OAF84" s="406"/>
      <c r="OAG84" s="407"/>
      <c r="OAH84" s="408"/>
      <c r="OAI84" s="409"/>
      <c r="OAJ84" s="410"/>
      <c r="OAK84" s="411"/>
      <c r="OAL84" s="412"/>
      <c r="OAM84" s="406"/>
      <c r="OAN84" s="407"/>
      <c r="OAO84" s="408"/>
      <c r="OAP84" s="409"/>
      <c r="OAQ84" s="410"/>
      <c r="OAR84" s="411"/>
      <c r="OAS84" s="412"/>
      <c r="OAT84" s="406"/>
      <c r="OAU84" s="407"/>
      <c r="OAV84" s="408"/>
      <c r="OAW84" s="409"/>
      <c r="OAX84" s="410"/>
      <c r="OAY84" s="411"/>
      <c r="OAZ84" s="412"/>
      <c r="OBA84" s="406"/>
      <c r="OBB84" s="407"/>
      <c r="OBC84" s="408"/>
      <c r="OBD84" s="409"/>
      <c r="OBE84" s="410"/>
      <c r="OBF84" s="411"/>
      <c r="OBG84" s="412"/>
      <c r="OBH84" s="406"/>
      <c r="OBI84" s="407"/>
      <c r="OBJ84" s="408"/>
      <c r="OBK84" s="409"/>
      <c r="OBL84" s="410"/>
      <c r="OBM84" s="411"/>
      <c r="OBN84" s="412"/>
      <c r="OBO84" s="406"/>
      <c r="OBP84" s="407"/>
      <c r="OBQ84" s="408"/>
      <c r="OBR84" s="409"/>
      <c r="OBS84" s="410"/>
      <c r="OBT84" s="411"/>
      <c r="OBU84" s="412"/>
      <c r="OBV84" s="406"/>
      <c r="OBW84" s="407"/>
      <c r="OBX84" s="408"/>
      <c r="OBY84" s="409"/>
      <c r="OBZ84" s="410"/>
      <c r="OCA84" s="411"/>
      <c r="OCB84" s="412"/>
      <c r="OCC84" s="406"/>
      <c r="OCD84" s="407"/>
      <c r="OCE84" s="408"/>
      <c r="OCF84" s="409"/>
      <c r="OCG84" s="410"/>
      <c r="OCH84" s="411"/>
      <c r="OCI84" s="412"/>
      <c r="OCJ84" s="406"/>
      <c r="OCK84" s="407"/>
      <c r="OCL84" s="408"/>
      <c r="OCM84" s="409"/>
      <c r="OCN84" s="410"/>
      <c r="OCO84" s="411"/>
      <c r="OCP84" s="412"/>
      <c r="OCQ84" s="406"/>
      <c r="OCR84" s="407"/>
      <c r="OCS84" s="408"/>
      <c r="OCT84" s="409"/>
      <c r="OCU84" s="410"/>
      <c r="OCV84" s="411"/>
      <c r="OCW84" s="412"/>
      <c r="OCX84" s="406"/>
      <c r="OCY84" s="407"/>
      <c r="OCZ84" s="408"/>
      <c r="ODA84" s="409"/>
      <c r="ODB84" s="410"/>
      <c r="ODC84" s="411"/>
      <c r="ODD84" s="412"/>
      <c r="ODE84" s="406"/>
      <c r="ODF84" s="407"/>
      <c r="ODG84" s="408"/>
      <c r="ODH84" s="409"/>
      <c r="ODI84" s="410"/>
      <c r="ODJ84" s="411"/>
      <c r="ODK84" s="412"/>
      <c r="ODL84" s="406"/>
      <c r="ODM84" s="407"/>
      <c r="ODN84" s="408"/>
      <c r="ODO84" s="409"/>
      <c r="ODP84" s="410"/>
      <c r="ODQ84" s="411"/>
      <c r="ODR84" s="412"/>
      <c r="ODS84" s="406"/>
      <c r="ODT84" s="407"/>
      <c r="ODU84" s="408"/>
      <c r="ODV84" s="409"/>
      <c r="ODW84" s="410"/>
      <c r="ODX84" s="411"/>
      <c r="ODY84" s="412"/>
      <c r="ODZ84" s="406"/>
      <c r="OEA84" s="407"/>
      <c r="OEB84" s="408"/>
      <c r="OEC84" s="409"/>
      <c r="OED84" s="410"/>
      <c r="OEE84" s="411"/>
      <c r="OEF84" s="412"/>
      <c r="OEG84" s="406"/>
      <c r="OEH84" s="407"/>
      <c r="OEI84" s="408"/>
      <c r="OEJ84" s="409"/>
      <c r="OEK84" s="410"/>
      <c r="OEL84" s="411"/>
      <c r="OEM84" s="412"/>
      <c r="OEN84" s="406"/>
      <c r="OEO84" s="407"/>
      <c r="OEP84" s="408"/>
      <c r="OEQ84" s="409"/>
      <c r="OER84" s="410"/>
      <c r="OES84" s="411"/>
      <c r="OET84" s="412"/>
      <c r="OEU84" s="406"/>
      <c r="OEV84" s="407"/>
      <c r="OEW84" s="408"/>
      <c r="OEX84" s="409"/>
      <c r="OEY84" s="410"/>
      <c r="OEZ84" s="411"/>
      <c r="OFA84" s="412"/>
      <c r="OFB84" s="406"/>
      <c r="OFC84" s="407"/>
      <c r="OFD84" s="408"/>
      <c r="OFE84" s="409"/>
      <c r="OFF84" s="410"/>
      <c r="OFG84" s="411"/>
      <c r="OFH84" s="412"/>
      <c r="OFI84" s="406"/>
      <c r="OFJ84" s="407"/>
      <c r="OFK84" s="408"/>
      <c r="OFL84" s="409"/>
      <c r="OFM84" s="410"/>
      <c r="OFN84" s="411"/>
      <c r="OFO84" s="412"/>
      <c r="OFP84" s="406"/>
      <c r="OFQ84" s="407"/>
      <c r="OFR84" s="408"/>
      <c r="OFS84" s="409"/>
      <c r="OFT84" s="410"/>
      <c r="OFU84" s="411"/>
      <c r="OFV84" s="412"/>
      <c r="OFW84" s="406"/>
      <c r="OFX84" s="407"/>
      <c r="OFY84" s="408"/>
      <c r="OFZ84" s="409"/>
      <c r="OGA84" s="410"/>
      <c r="OGB84" s="411"/>
      <c r="OGC84" s="412"/>
      <c r="OGD84" s="406"/>
      <c r="OGE84" s="407"/>
      <c r="OGF84" s="408"/>
      <c r="OGG84" s="409"/>
      <c r="OGH84" s="410"/>
      <c r="OGI84" s="411"/>
      <c r="OGJ84" s="412"/>
      <c r="OGK84" s="406"/>
      <c r="OGL84" s="407"/>
      <c r="OGM84" s="408"/>
      <c r="OGN84" s="409"/>
      <c r="OGO84" s="410"/>
      <c r="OGP84" s="411"/>
      <c r="OGQ84" s="412"/>
      <c r="OGR84" s="406"/>
      <c r="OGS84" s="407"/>
      <c r="OGT84" s="408"/>
      <c r="OGU84" s="409"/>
      <c r="OGV84" s="410"/>
      <c r="OGW84" s="411"/>
      <c r="OGX84" s="412"/>
      <c r="OGY84" s="406"/>
      <c r="OGZ84" s="407"/>
      <c r="OHA84" s="408"/>
      <c r="OHB84" s="409"/>
      <c r="OHC84" s="410"/>
      <c r="OHD84" s="411"/>
      <c r="OHE84" s="412"/>
      <c r="OHF84" s="406"/>
      <c r="OHG84" s="407"/>
      <c r="OHH84" s="408"/>
      <c r="OHI84" s="409"/>
      <c r="OHJ84" s="410"/>
      <c r="OHK84" s="411"/>
      <c r="OHL84" s="412"/>
      <c r="OHM84" s="406"/>
      <c r="OHN84" s="407"/>
      <c r="OHO84" s="408"/>
      <c r="OHP84" s="409"/>
      <c r="OHQ84" s="410"/>
      <c r="OHR84" s="411"/>
      <c r="OHS84" s="412"/>
      <c r="OHT84" s="406"/>
      <c r="OHU84" s="407"/>
      <c r="OHV84" s="408"/>
      <c r="OHW84" s="409"/>
      <c r="OHX84" s="410"/>
      <c r="OHY84" s="411"/>
      <c r="OHZ84" s="412"/>
      <c r="OIA84" s="406"/>
      <c r="OIB84" s="407"/>
      <c r="OIC84" s="408"/>
      <c r="OID84" s="409"/>
      <c r="OIE84" s="410"/>
      <c r="OIF84" s="411"/>
      <c r="OIG84" s="412"/>
      <c r="OIH84" s="406"/>
      <c r="OII84" s="407"/>
      <c r="OIJ84" s="408"/>
      <c r="OIK84" s="409"/>
      <c r="OIL84" s="410"/>
      <c r="OIM84" s="411"/>
      <c r="OIN84" s="412"/>
      <c r="OIO84" s="406"/>
      <c r="OIP84" s="407"/>
      <c r="OIQ84" s="408"/>
      <c r="OIR84" s="409"/>
      <c r="OIS84" s="410"/>
      <c r="OIT84" s="411"/>
      <c r="OIU84" s="412"/>
      <c r="OIV84" s="406"/>
      <c r="OIW84" s="407"/>
      <c r="OIX84" s="408"/>
      <c r="OIY84" s="409"/>
      <c r="OIZ84" s="410"/>
      <c r="OJA84" s="411"/>
      <c r="OJB84" s="412"/>
      <c r="OJC84" s="406"/>
      <c r="OJD84" s="407"/>
      <c r="OJE84" s="408"/>
      <c r="OJF84" s="409"/>
      <c r="OJG84" s="410"/>
      <c r="OJH84" s="411"/>
      <c r="OJI84" s="412"/>
      <c r="OJJ84" s="406"/>
      <c r="OJK84" s="407"/>
      <c r="OJL84" s="408"/>
      <c r="OJM84" s="409"/>
      <c r="OJN84" s="410"/>
      <c r="OJO84" s="411"/>
      <c r="OJP84" s="412"/>
      <c r="OJQ84" s="406"/>
      <c r="OJR84" s="407"/>
      <c r="OJS84" s="408"/>
      <c r="OJT84" s="409"/>
      <c r="OJU84" s="410"/>
      <c r="OJV84" s="411"/>
      <c r="OJW84" s="412"/>
      <c r="OJX84" s="406"/>
      <c r="OJY84" s="407"/>
      <c r="OJZ84" s="408"/>
      <c r="OKA84" s="409"/>
      <c r="OKB84" s="410"/>
      <c r="OKC84" s="411"/>
      <c r="OKD84" s="412"/>
      <c r="OKE84" s="406"/>
      <c r="OKF84" s="407"/>
      <c r="OKG84" s="408"/>
      <c r="OKH84" s="409"/>
      <c r="OKI84" s="410"/>
      <c r="OKJ84" s="411"/>
      <c r="OKK84" s="412"/>
      <c r="OKL84" s="406"/>
      <c r="OKM84" s="407"/>
      <c r="OKN84" s="408"/>
      <c r="OKO84" s="409"/>
      <c r="OKP84" s="410"/>
      <c r="OKQ84" s="411"/>
      <c r="OKR84" s="412"/>
      <c r="OKS84" s="406"/>
      <c r="OKT84" s="407"/>
      <c r="OKU84" s="408"/>
      <c r="OKV84" s="409"/>
      <c r="OKW84" s="410"/>
      <c r="OKX84" s="411"/>
      <c r="OKY84" s="412"/>
      <c r="OKZ84" s="406"/>
      <c r="OLA84" s="407"/>
      <c r="OLB84" s="408"/>
      <c r="OLC84" s="409"/>
      <c r="OLD84" s="410"/>
      <c r="OLE84" s="411"/>
      <c r="OLF84" s="412"/>
      <c r="OLG84" s="406"/>
      <c r="OLH84" s="407"/>
      <c r="OLI84" s="408"/>
      <c r="OLJ84" s="409"/>
      <c r="OLK84" s="410"/>
      <c r="OLL84" s="411"/>
      <c r="OLM84" s="412"/>
      <c r="OLN84" s="406"/>
      <c r="OLO84" s="407"/>
      <c r="OLP84" s="408"/>
      <c r="OLQ84" s="409"/>
      <c r="OLR84" s="410"/>
      <c r="OLS84" s="411"/>
      <c r="OLT84" s="412"/>
      <c r="OLU84" s="406"/>
      <c r="OLV84" s="407"/>
      <c r="OLW84" s="408"/>
      <c r="OLX84" s="409"/>
      <c r="OLY84" s="410"/>
      <c r="OLZ84" s="411"/>
      <c r="OMA84" s="412"/>
      <c r="OMB84" s="406"/>
      <c r="OMC84" s="407"/>
      <c r="OMD84" s="408"/>
      <c r="OME84" s="409"/>
      <c r="OMF84" s="410"/>
      <c r="OMG84" s="411"/>
      <c r="OMH84" s="412"/>
      <c r="OMI84" s="406"/>
      <c r="OMJ84" s="407"/>
      <c r="OMK84" s="408"/>
      <c r="OML84" s="409"/>
      <c r="OMM84" s="410"/>
      <c r="OMN84" s="411"/>
      <c r="OMO84" s="412"/>
      <c r="OMP84" s="406"/>
      <c r="OMQ84" s="407"/>
      <c r="OMR84" s="408"/>
      <c r="OMS84" s="409"/>
      <c r="OMT84" s="410"/>
      <c r="OMU84" s="411"/>
      <c r="OMV84" s="412"/>
      <c r="OMW84" s="406"/>
      <c r="OMX84" s="407"/>
      <c r="OMY84" s="408"/>
      <c r="OMZ84" s="409"/>
      <c r="ONA84" s="410"/>
      <c r="ONB84" s="411"/>
      <c r="ONC84" s="412"/>
      <c r="OND84" s="406"/>
      <c r="ONE84" s="407"/>
      <c r="ONF84" s="408"/>
      <c r="ONG84" s="409"/>
      <c r="ONH84" s="410"/>
      <c r="ONI84" s="411"/>
      <c r="ONJ84" s="412"/>
      <c r="ONK84" s="406"/>
      <c r="ONL84" s="407"/>
      <c r="ONM84" s="408"/>
      <c r="ONN84" s="409"/>
      <c r="ONO84" s="410"/>
      <c r="ONP84" s="411"/>
      <c r="ONQ84" s="412"/>
      <c r="ONR84" s="406"/>
      <c r="ONS84" s="407"/>
      <c r="ONT84" s="408"/>
      <c r="ONU84" s="409"/>
      <c r="ONV84" s="410"/>
      <c r="ONW84" s="411"/>
      <c r="ONX84" s="412"/>
      <c r="ONY84" s="406"/>
      <c r="ONZ84" s="407"/>
      <c r="OOA84" s="408"/>
      <c r="OOB84" s="409"/>
      <c r="OOC84" s="410"/>
      <c r="OOD84" s="411"/>
      <c r="OOE84" s="412"/>
      <c r="OOF84" s="406"/>
      <c r="OOG84" s="407"/>
      <c r="OOH84" s="408"/>
      <c r="OOI84" s="409"/>
      <c r="OOJ84" s="410"/>
      <c r="OOK84" s="411"/>
      <c r="OOL84" s="412"/>
      <c r="OOM84" s="406"/>
      <c r="OON84" s="407"/>
      <c r="OOO84" s="408"/>
      <c r="OOP84" s="409"/>
      <c r="OOQ84" s="410"/>
      <c r="OOR84" s="411"/>
      <c r="OOS84" s="412"/>
      <c r="OOT84" s="406"/>
      <c r="OOU84" s="407"/>
      <c r="OOV84" s="408"/>
      <c r="OOW84" s="409"/>
      <c r="OOX84" s="410"/>
      <c r="OOY84" s="411"/>
      <c r="OOZ84" s="412"/>
      <c r="OPA84" s="406"/>
      <c r="OPB84" s="407"/>
      <c r="OPC84" s="408"/>
      <c r="OPD84" s="409"/>
      <c r="OPE84" s="410"/>
      <c r="OPF84" s="411"/>
      <c r="OPG84" s="412"/>
      <c r="OPH84" s="406"/>
      <c r="OPI84" s="407"/>
      <c r="OPJ84" s="408"/>
      <c r="OPK84" s="409"/>
      <c r="OPL84" s="410"/>
      <c r="OPM84" s="411"/>
      <c r="OPN84" s="412"/>
      <c r="OPO84" s="406"/>
      <c r="OPP84" s="407"/>
      <c r="OPQ84" s="408"/>
      <c r="OPR84" s="409"/>
      <c r="OPS84" s="410"/>
      <c r="OPT84" s="411"/>
      <c r="OPU84" s="412"/>
      <c r="OPV84" s="406"/>
      <c r="OPW84" s="407"/>
      <c r="OPX84" s="408"/>
      <c r="OPY84" s="409"/>
      <c r="OPZ84" s="410"/>
      <c r="OQA84" s="411"/>
      <c r="OQB84" s="412"/>
      <c r="OQC84" s="406"/>
      <c r="OQD84" s="407"/>
      <c r="OQE84" s="408"/>
      <c r="OQF84" s="409"/>
      <c r="OQG84" s="410"/>
      <c r="OQH84" s="411"/>
      <c r="OQI84" s="412"/>
      <c r="OQJ84" s="406"/>
      <c r="OQK84" s="407"/>
      <c r="OQL84" s="408"/>
      <c r="OQM84" s="409"/>
      <c r="OQN84" s="410"/>
      <c r="OQO84" s="411"/>
      <c r="OQP84" s="412"/>
      <c r="OQQ84" s="406"/>
      <c r="OQR84" s="407"/>
      <c r="OQS84" s="408"/>
      <c r="OQT84" s="409"/>
      <c r="OQU84" s="410"/>
      <c r="OQV84" s="411"/>
      <c r="OQW84" s="412"/>
      <c r="OQX84" s="406"/>
      <c r="OQY84" s="407"/>
      <c r="OQZ84" s="408"/>
      <c r="ORA84" s="409"/>
      <c r="ORB84" s="410"/>
      <c r="ORC84" s="411"/>
      <c r="ORD84" s="412"/>
      <c r="ORE84" s="406"/>
      <c r="ORF84" s="407"/>
      <c r="ORG84" s="408"/>
      <c r="ORH84" s="409"/>
      <c r="ORI84" s="410"/>
      <c r="ORJ84" s="411"/>
      <c r="ORK84" s="412"/>
      <c r="ORL84" s="406"/>
      <c r="ORM84" s="407"/>
      <c r="ORN84" s="408"/>
      <c r="ORO84" s="409"/>
      <c r="ORP84" s="410"/>
      <c r="ORQ84" s="411"/>
      <c r="ORR84" s="412"/>
      <c r="ORS84" s="406"/>
      <c r="ORT84" s="407"/>
      <c r="ORU84" s="408"/>
      <c r="ORV84" s="409"/>
      <c r="ORW84" s="410"/>
      <c r="ORX84" s="411"/>
      <c r="ORY84" s="412"/>
      <c r="ORZ84" s="406"/>
      <c r="OSA84" s="407"/>
      <c r="OSB84" s="408"/>
      <c r="OSC84" s="409"/>
      <c r="OSD84" s="410"/>
      <c r="OSE84" s="411"/>
      <c r="OSF84" s="412"/>
      <c r="OSG84" s="406"/>
      <c r="OSH84" s="407"/>
      <c r="OSI84" s="408"/>
      <c r="OSJ84" s="409"/>
      <c r="OSK84" s="410"/>
      <c r="OSL84" s="411"/>
      <c r="OSM84" s="412"/>
      <c r="OSN84" s="406"/>
      <c r="OSO84" s="407"/>
      <c r="OSP84" s="408"/>
      <c r="OSQ84" s="409"/>
      <c r="OSR84" s="410"/>
      <c r="OSS84" s="411"/>
      <c r="OST84" s="412"/>
      <c r="OSU84" s="406"/>
      <c r="OSV84" s="407"/>
      <c r="OSW84" s="408"/>
      <c r="OSX84" s="409"/>
      <c r="OSY84" s="410"/>
      <c r="OSZ84" s="411"/>
      <c r="OTA84" s="412"/>
      <c r="OTB84" s="406"/>
      <c r="OTC84" s="407"/>
      <c r="OTD84" s="408"/>
      <c r="OTE84" s="409"/>
      <c r="OTF84" s="410"/>
      <c r="OTG84" s="411"/>
      <c r="OTH84" s="412"/>
      <c r="OTI84" s="406"/>
      <c r="OTJ84" s="407"/>
      <c r="OTK84" s="408"/>
      <c r="OTL84" s="409"/>
      <c r="OTM84" s="410"/>
      <c r="OTN84" s="411"/>
      <c r="OTO84" s="412"/>
      <c r="OTP84" s="406"/>
      <c r="OTQ84" s="407"/>
      <c r="OTR84" s="408"/>
      <c r="OTS84" s="409"/>
      <c r="OTT84" s="410"/>
      <c r="OTU84" s="411"/>
      <c r="OTV84" s="412"/>
      <c r="OTW84" s="406"/>
      <c r="OTX84" s="407"/>
      <c r="OTY84" s="408"/>
      <c r="OTZ84" s="409"/>
      <c r="OUA84" s="410"/>
      <c r="OUB84" s="411"/>
      <c r="OUC84" s="412"/>
      <c r="OUD84" s="406"/>
      <c r="OUE84" s="407"/>
      <c r="OUF84" s="408"/>
      <c r="OUG84" s="409"/>
      <c r="OUH84" s="410"/>
      <c r="OUI84" s="411"/>
      <c r="OUJ84" s="412"/>
      <c r="OUK84" s="406"/>
      <c r="OUL84" s="407"/>
      <c r="OUM84" s="408"/>
      <c r="OUN84" s="409"/>
      <c r="OUO84" s="410"/>
      <c r="OUP84" s="411"/>
      <c r="OUQ84" s="412"/>
      <c r="OUR84" s="406"/>
      <c r="OUS84" s="407"/>
      <c r="OUT84" s="408"/>
      <c r="OUU84" s="409"/>
      <c r="OUV84" s="410"/>
      <c r="OUW84" s="411"/>
      <c r="OUX84" s="412"/>
      <c r="OUY84" s="406"/>
      <c r="OUZ84" s="407"/>
      <c r="OVA84" s="408"/>
      <c r="OVB84" s="409"/>
      <c r="OVC84" s="410"/>
      <c r="OVD84" s="411"/>
      <c r="OVE84" s="412"/>
      <c r="OVF84" s="406"/>
      <c r="OVG84" s="407"/>
      <c r="OVH84" s="408"/>
      <c r="OVI84" s="409"/>
      <c r="OVJ84" s="410"/>
      <c r="OVK84" s="411"/>
      <c r="OVL84" s="412"/>
      <c r="OVM84" s="406"/>
      <c r="OVN84" s="407"/>
      <c r="OVO84" s="408"/>
      <c r="OVP84" s="409"/>
      <c r="OVQ84" s="410"/>
      <c r="OVR84" s="411"/>
      <c r="OVS84" s="412"/>
      <c r="OVT84" s="406"/>
      <c r="OVU84" s="407"/>
      <c r="OVV84" s="408"/>
      <c r="OVW84" s="409"/>
      <c r="OVX84" s="410"/>
      <c r="OVY84" s="411"/>
      <c r="OVZ84" s="412"/>
      <c r="OWA84" s="406"/>
      <c r="OWB84" s="407"/>
      <c r="OWC84" s="408"/>
      <c r="OWD84" s="409"/>
      <c r="OWE84" s="410"/>
      <c r="OWF84" s="411"/>
      <c r="OWG84" s="412"/>
      <c r="OWH84" s="406"/>
      <c r="OWI84" s="407"/>
      <c r="OWJ84" s="408"/>
      <c r="OWK84" s="409"/>
      <c r="OWL84" s="410"/>
      <c r="OWM84" s="411"/>
      <c r="OWN84" s="412"/>
      <c r="OWO84" s="406"/>
      <c r="OWP84" s="407"/>
      <c r="OWQ84" s="408"/>
      <c r="OWR84" s="409"/>
      <c r="OWS84" s="410"/>
      <c r="OWT84" s="411"/>
      <c r="OWU84" s="412"/>
      <c r="OWV84" s="406"/>
      <c r="OWW84" s="407"/>
      <c r="OWX84" s="408"/>
      <c r="OWY84" s="409"/>
      <c r="OWZ84" s="410"/>
      <c r="OXA84" s="411"/>
      <c r="OXB84" s="412"/>
      <c r="OXC84" s="406"/>
      <c r="OXD84" s="407"/>
      <c r="OXE84" s="408"/>
      <c r="OXF84" s="409"/>
      <c r="OXG84" s="410"/>
      <c r="OXH84" s="411"/>
      <c r="OXI84" s="412"/>
      <c r="OXJ84" s="406"/>
      <c r="OXK84" s="407"/>
      <c r="OXL84" s="408"/>
      <c r="OXM84" s="409"/>
      <c r="OXN84" s="410"/>
      <c r="OXO84" s="411"/>
      <c r="OXP84" s="412"/>
      <c r="OXQ84" s="406"/>
      <c r="OXR84" s="407"/>
      <c r="OXS84" s="408"/>
      <c r="OXT84" s="409"/>
      <c r="OXU84" s="410"/>
      <c r="OXV84" s="411"/>
      <c r="OXW84" s="412"/>
      <c r="OXX84" s="406"/>
      <c r="OXY84" s="407"/>
      <c r="OXZ84" s="408"/>
      <c r="OYA84" s="409"/>
      <c r="OYB84" s="410"/>
      <c r="OYC84" s="411"/>
      <c r="OYD84" s="412"/>
      <c r="OYE84" s="406"/>
      <c r="OYF84" s="407"/>
      <c r="OYG84" s="408"/>
      <c r="OYH84" s="409"/>
      <c r="OYI84" s="410"/>
      <c r="OYJ84" s="411"/>
      <c r="OYK84" s="412"/>
      <c r="OYL84" s="406"/>
      <c r="OYM84" s="407"/>
      <c r="OYN84" s="408"/>
      <c r="OYO84" s="409"/>
      <c r="OYP84" s="410"/>
      <c r="OYQ84" s="411"/>
      <c r="OYR84" s="412"/>
      <c r="OYS84" s="406"/>
      <c r="OYT84" s="407"/>
      <c r="OYU84" s="408"/>
      <c r="OYV84" s="409"/>
      <c r="OYW84" s="410"/>
      <c r="OYX84" s="411"/>
      <c r="OYY84" s="412"/>
      <c r="OYZ84" s="406"/>
      <c r="OZA84" s="407"/>
      <c r="OZB84" s="408"/>
      <c r="OZC84" s="409"/>
      <c r="OZD84" s="410"/>
      <c r="OZE84" s="411"/>
      <c r="OZF84" s="412"/>
      <c r="OZG84" s="406"/>
      <c r="OZH84" s="407"/>
      <c r="OZI84" s="408"/>
      <c r="OZJ84" s="409"/>
      <c r="OZK84" s="410"/>
      <c r="OZL84" s="411"/>
      <c r="OZM84" s="412"/>
      <c r="OZN84" s="406"/>
      <c r="OZO84" s="407"/>
      <c r="OZP84" s="408"/>
      <c r="OZQ84" s="409"/>
      <c r="OZR84" s="410"/>
      <c r="OZS84" s="411"/>
      <c r="OZT84" s="412"/>
      <c r="OZU84" s="406"/>
      <c r="OZV84" s="407"/>
      <c r="OZW84" s="408"/>
      <c r="OZX84" s="409"/>
      <c r="OZY84" s="410"/>
      <c r="OZZ84" s="411"/>
      <c r="PAA84" s="412"/>
      <c r="PAB84" s="406"/>
      <c r="PAC84" s="407"/>
      <c r="PAD84" s="408"/>
      <c r="PAE84" s="409"/>
      <c r="PAF84" s="410"/>
      <c r="PAG84" s="411"/>
      <c r="PAH84" s="412"/>
      <c r="PAI84" s="406"/>
      <c r="PAJ84" s="407"/>
      <c r="PAK84" s="408"/>
      <c r="PAL84" s="409"/>
      <c r="PAM84" s="410"/>
      <c r="PAN84" s="411"/>
      <c r="PAO84" s="412"/>
      <c r="PAP84" s="406"/>
      <c r="PAQ84" s="407"/>
      <c r="PAR84" s="408"/>
      <c r="PAS84" s="409"/>
      <c r="PAT84" s="410"/>
      <c r="PAU84" s="411"/>
      <c r="PAV84" s="412"/>
      <c r="PAW84" s="406"/>
      <c r="PAX84" s="407"/>
      <c r="PAY84" s="408"/>
      <c r="PAZ84" s="409"/>
      <c r="PBA84" s="410"/>
      <c r="PBB84" s="411"/>
      <c r="PBC84" s="412"/>
      <c r="PBD84" s="406"/>
      <c r="PBE84" s="407"/>
      <c r="PBF84" s="408"/>
      <c r="PBG84" s="409"/>
      <c r="PBH84" s="410"/>
      <c r="PBI84" s="411"/>
      <c r="PBJ84" s="412"/>
      <c r="PBK84" s="406"/>
      <c r="PBL84" s="407"/>
      <c r="PBM84" s="408"/>
      <c r="PBN84" s="409"/>
      <c r="PBO84" s="410"/>
      <c r="PBP84" s="411"/>
      <c r="PBQ84" s="412"/>
      <c r="PBR84" s="406"/>
      <c r="PBS84" s="407"/>
      <c r="PBT84" s="408"/>
      <c r="PBU84" s="409"/>
      <c r="PBV84" s="410"/>
      <c r="PBW84" s="411"/>
      <c r="PBX84" s="412"/>
      <c r="PBY84" s="406"/>
      <c r="PBZ84" s="407"/>
      <c r="PCA84" s="408"/>
      <c r="PCB84" s="409"/>
      <c r="PCC84" s="410"/>
      <c r="PCD84" s="411"/>
      <c r="PCE84" s="412"/>
      <c r="PCF84" s="406"/>
      <c r="PCG84" s="407"/>
      <c r="PCH84" s="408"/>
      <c r="PCI84" s="409"/>
      <c r="PCJ84" s="410"/>
      <c r="PCK84" s="411"/>
      <c r="PCL84" s="412"/>
      <c r="PCM84" s="406"/>
      <c r="PCN84" s="407"/>
      <c r="PCO84" s="408"/>
      <c r="PCP84" s="409"/>
      <c r="PCQ84" s="410"/>
      <c r="PCR84" s="411"/>
      <c r="PCS84" s="412"/>
      <c r="PCT84" s="406"/>
      <c r="PCU84" s="407"/>
      <c r="PCV84" s="408"/>
      <c r="PCW84" s="409"/>
      <c r="PCX84" s="410"/>
      <c r="PCY84" s="411"/>
      <c r="PCZ84" s="412"/>
      <c r="PDA84" s="406"/>
      <c r="PDB84" s="407"/>
      <c r="PDC84" s="408"/>
      <c r="PDD84" s="409"/>
      <c r="PDE84" s="410"/>
      <c r="PDF84" s="411"/>
      <c r="PDG84" s="412"/>
      <c r="PDH84" s="406"/>
      <c r="PDI84" s="407"/>
      <c r="PDJ84" s="408"/>
      <c r="PDK84" s="409"/>
      <c r="PDL84" s="410"/>
      <c r="PDM84" s="411"/>
      <c r="PDN84" s="412"/>
      <c r="PDO84" s="406"/>
      <c r="PDP84" s="407"/>
      <c r="PDQ84" s="408"/>
      <c r="PDR84" s="409"/>
      <c r="PDS84" s="410"/>
      <c r="PDT84" s="411"/>
      <c r="PDU84" s="412"/>
      <c r="PDV84" s="406"/>
      <c r="PDW84" s="407"/>
      <c r="PDX84" s="408"/>
      <c r="PDY84" s="409"/>
      <c r="PDZ84" s="410"/>
      <c r="PEA84" s="411"/>
      <c r="PEB84" s="412"/>
      <c r="PEC84" s="406"/>
      <c r="PED84" s="407"/>
      <c r="PEE84" s="408"/>
      <c r="PEF84" s="409"/>
      <c r="PEG84" s="410"/>
      <c r="PEH84" s="411"/>
      <c r="PEI84" s="412"/>
      <c r="PEJ84" s="406"/>
      <c r="PEK84" s="407"/>
      <c r="PEL84" s="408"/>
      <c r="PEM84" s="409"/>
      <c r="PEN84" s="410"/>
      <c r="PEO84" s="411"/>
      <c r="PEP84" s="412"/>
      <c r="PEQ84" s="406"/>
      <c r="PER84" s="407"/>
      <c r="PES84" s="408"/>
      <c r="PET84" s="409"/>
      <c r="PEU84" s="410"/>
      <c r="PEV84" s="411"/>
      <c r="PEW84" s="412"/>
      <c r="PEX84" s="406"/>
      <c r="PEY84" s="407"/>
      <c r="PEZ84" s="408"/>
      <c r="PFA84" s="409"/>
      <c r="PFB84" s="410"/>
      <c r="PFC84" s="411"/>
      <c r="PFD84" s="412"/>
      <c r="PFE84" s="406"/>
      <c r="PFF84" s="407"/>
      <c r="PFG84" s="408"/>
      <c r="PFH84" s="409"/>
      <c r="PFI84" s="410"/>
      <c r="PFJ84" s="411"/>
      <c r="PFK84" s="412"/>
      <c r="PFL84" s="406"/>
      <c r="PFM84" s="407"/>
      <c r="PFN84" s="408"/>
      <c r="PFO84" s="409"/>
      <c r="PFP84" s="410"/>
      <c r="PFQ84" s="411"/>
      <c r="PFR84" s="412"/>
      <c r="PFS84" s="406"/>
      <c r="PFT84" s="407"/>
      <c r="PFU84" s="408"/>
      <c r="PFV84" s="409"/>
      <c r="PFW84" s="410"/>
      <c r="PFX84" s="411"/>
      <c r="PFY84" s="412"/>
      <c r="PFZ84" s="406"/>
      <c r="PGA84" s="407"/>
      <c r="PGB84" s="408"/>
      <c r="PGC84" s="409"/>
      <c r="PGD84" s="410"/>
      <c r="PGE84" s="411"/>
      <c r="PGF84" s="412"/>
      <c r="PGG84" s="406"/>
      <c r="PGH84" s="407"/>
      <c r="PGI84" s="408"/>
      <c r="PGJ84" s="409"/>
      <c r="PGK84" s="410"/>
      <c r="PGL84" s="411"/>
      <c r="PGM84" s="412"/>
      <c r="PGN84" s="406"/>
      <c r="PGO84" s="407"/>
      <c r="PGP84" s="408"/>
      <c r="PGQ84" s="409"/>
      <c r="PGR84" s="410"/>
      <c r="PGS84" s="411"/>
      <c r="PGT84" s="412"/>
      <c r="PGU84" s="406"/>
      <c r="PGV84" s="407"/>
      <c r="PGW84" s="408"/>
      <c r="PGX84" s="409"/>
      <c r="PGY84" s="410"/>
      <c r="PGZ84" s="411"/>
      <c r="PHA84" s="412"/>
      <c r="PHB84" s="406"/>
      <c r="PHC84" s="407"/>
      <c r="PHD84" s="408"/>
      <c r="PHE84" s="409"/>
      <c r="PHF84" s="410"/>
      <c r="PHG84" s="411"/>
      <c r="PHH84" s="412"/>
      <c r="PHI84" s="406"/>
      <c r="PHJ84" s="407"/>
      <c r="PHK84" s="408"/>
      <c r="PHL84" s="409"/>
      <c r="PHM84" s="410"/>
      <c r="PHN84" s="411"/>
      <c r="PHO84" s="412"/>
      <c r="PHP84" s="406"/>
      <c r="PHQ84" s="407"/>
      <c r="PHR84" s="408"/>
      <c r="PHS84" s="409"/>
      <c r="PHT84" s="410"/>
      <c r="PHU84" s="411"/>
      <c r="PHV84" s="412"/>
      <c r="PHW84" s="406"/>
      <c r="PHX84" s="407"/>
      <c r="PHY84" s="408"/>
      <c r="PHZ84" s="409"/>
      <c r="PIA84" s="410"/>
      <c r="PIB84" s="411"/>
      <c r="PIC84" s="412"/>
      <c r="PID84" s="406"/>
      <c r="PIE84" s="407"/>
      <c r="PIF84" s="408"/>
      <c r="PIG84" s="409"/>
      <c r="PIH84" s="410"/>
      <c r="PII84" s="411"/>
      <c r="PIJ84" s="412"/>
      <c r="PIK84" s="406"/>
      <c r="PIL84" s="407"/>
      <c r="PIM84" s="408"/>
      <c r="PIN84" s="409"/>
      <c r="PIO84" s="410"/>
      <c r="PIP84" s="411"/>
      <c r="PIQ84" s="412"/>
      <c r="PIR84" s="406"/>
      <c r="PIS84" s="407"/>
      <c r="PIT84" s="408"/>
      <c r="PIU84" s="409"/>
      <c r="PIV84" s="410"/>
      <c r="PIW84" s="411"/>
      <c r="PIX84" s="412"/>
      <c r="PIY84" s="406"/>
      <c r="PIZ84" s="407"/>
      <c r="PJA84" s="408"/>
      <c r="PJB84" s="409"/>
      <c r="PJC84" s="410"/>
      <c r="PJD84" s="411"/>
      <c r="PJE84" s="412"/>
      <c r="PJF84" s="406"/>
      <c r="PJG84" s="407"/>
      <c r="PJH84" s="408"/>
      <c r="PJI84" s="409"/>
      <c r="PJJ84" s="410"/>
      <c r="PJK84" s="411"/>
      <c r="PJL84" s="412"/>
      <c r="PJM84" s="406"/>
      <c r="PJN84" s="407"/>
      <c r="PJO84" s="408"/>
      <c r="PJP84" s="409"/>
      <c r="PJQ84" s="410"/>
      <c r="PJR84" s="411"/>
      <c r="PJS84" s="412"/>
      <c r="PJT84" s="406"/>
      <c r="PJU84" s="407"/>
      <c r="PJV84" s="408"/>
      <c r="PJW84" s="409"/>
      <c r="PJX84" s="410"/>
      <c r="PJY84" s="411"/>
      <c r="PJZ84" s="412"/>
      <c r="PKA84" s="406"/>
      <c r="PKB84" s="407"/>
      <c r="PKC84" s="408"/>
      <c r="PKD84" s="409"/>
      <c r="PKE84" s="410"/>
      <c r="PKF84" s="411"/>
      <c r="PKG84" s="412"/>
      <c r="PKH84" s="406"/>
      <c r="PKI84" s="407"/>
      <c r="PKJ84" s="408"/>
      <c r="PKK84" s="409"/>
      <c r="PKL84" s="410"/>
      <c r="PKM84" s="411"/>
      <c r="PKN84" s="412"/>
      <c r="PKO84" s="406"/>
      <c r="PKP84" s="407"/>
      <c r="PKQ84" s="408"/>
      <c r="PKR84" s="409"/>
      <c r="PKS84" s="410"/>
      <c r="PKT84" s="411"/>
      <c r="PKU84" s="412"/>
      <c r="PKV84" s="406"/>
      <c r="PKW84" s="407"/>
      <c r="PKX84" s="408"/>
      <c r="PKY84" s="409"/>
      <c r="PKZ84" s="410"/>
      <c r="PLA84" s="411"/>
      <c r="PLB84" s="412"/>
      <c r="PLC84" s="406"/>
      <c r="PLD84" s="407"/>
      <c r="PLE84" s="408"/>
      <c r="PLF84" s="409"/>
      <c r="PLG84" s="410"/>
      <c r="PLH84" s="411"/>
      <c r="PLI84" s="412"/>
      <c r="PLJ84" s="406"/>
      <c r="PLK84" s="407"/>
      <c r="PLL84" s="408"/>
      <c r="PLM84" s="409"/>
      <c r="PLN84" s="410"/>
      <c r="PLO84" s="411"/>
      <c r="PLP84" s="412"/>
      <c r="PLQ84" s="406"/>
      <c r="PLR84" s="407"/>
      <c r="PLS84" s="408"/>
      <c r="PLT84" s="409"/>
      <c r="PLU84" s="410"/>
      <c r="PLV84" s="411"/>
      <c r="PLW84" s="412"/>
      <c r="PLX84" s="406"/>
      <c r="PLY84" s="407"/>
      <c r="PLZ84" s="408"/>
      <c r="PMA84" s="409"/>
      <c r="PMB84" s="410"/>
      <c r="PMC84" s="411"/>
      <c r="PMD84" s="412"/>
      <c r="PME84" s="406"/>
      <c r="PMF84" s="407"/>
      <c r="PMG84" s="408"/>
      <c r="PMH84" s="409"/>
      <c r="PMI84" s="410"/>
      <c r="PMJ84" s="411"/>
      <c r="PMK84" s="412"/>
      <c r="PML84" s="406"/>
      <c r="PMM84" s="407"/>
      <c r="PMN84" s="408"/>
      <c r="PMO84" s="409"/>
      <c r="PMP84" s="410"/>
      <c r="PMQ84" s="411"/>
      <c r="PMR84" s="412"/>
      <c r="PMS84" s="406"/>
      <c r="PMT84" s="407"/>
      <c r="PMU84" s="408"/>
      <c r="PMV84" s="409"/>
      <c r="PMW84" s="410"/>
      <c r="PMX84" s="411"/>
      <c r="PMY84" s="412"/>
      <c r="PMZ84" s="406"/>
      <c r="PNA84" s="407"/>
      <c r="PNB84" s="408"/>
      <c r="PNC84" s="409"/>
      <c r="PND84" s="410"/>
      <c r="PNE84" s="411"/>
      <c r="PNF84" s="412"/>
      <c r="PNG84" s="406"/>
      <c r="PNH84" s="407"/>
      <c r="PNI84" s="408"/>
      <c r="PNJ84" s="409"/>
      <c r="PNK84" s="410"/>
      <c r="PNL84" s="411"/>
      <c r="PNM84" s="412"/>
      <c r="PNN84" s="406"/>
      <c r="PNO84" s="407"/>
      <c r="PNP84" s="408"/>
      <c r="PNQ84" s="409"/>
      <c r="PNR84" s="410"/>
      <c r="PNS84" s="411"/>
      <c r="PNT84" s="412"/>
      <c r="PNU84" s="406"/>
      <c r="PNV84" s="407"/>
      <c r="PNW84" s="408"/>
      <c r="PNX84" s="409"/>
      <c r="PNY84" s="410"/>
      <c r="PNZ84" s="411"/>
      <c r="POA84" s="412"/>
      <c r="POB84" s="406"/>
      <c r="POC84" s="407"/>
      <c r="POD84" s="408"/>
      <c r="POE84" s="409"/>
      <c r="POF84" s="410"/>
      <c r="POG84" s="411"/>
      <c r="POH84" s="412"/>
      <c r="POI84" s="406"/>
      <c r="POJ84" s="407"/>
      <c r="POK84" s="408"/>
      <c r="POL84" s="409"/>
      <c r="POM84" s="410"/>
      <c r="PON84" s="411"/>
      <c r="POO84" s="412"/>
      <c r="POP84" s="406"/>
      <c r="POQ84" s="407"/>
      <c r="POR84" s="408"/>
      <c r="POS84" s="409"/>
      <c r="POT84" s="410"/>
      <c r="POU84" s="411"/>
      <c r="POV84" s="412"/>
      <c r="POW84" s="406"/>
      <c r="POX84" s="407"/>
      <c r="POY84" s="408"/>
      <c r="POZ84" s="409"/>
      <c r="PPA84" s="410"/>
      <c r="PPB84" s="411"/>
      <c r="PPC84" s="412"/>
      <c r="PPD84" s="406"/>
      <c r="PPE84" s="407"/>
      <c r="PPF84" s="408"/>
      <c r="PPG84" s="409"/>
      <c r="PPH84" s="410"/>
      <c r="PPI84" s="411"/>
      <c r="PPJ84" s="412"/>
      <c r="PPK84" s="406"/>
      <c r="PPL84" s="407"/>
      <c r="PPM84" s="408"/>
      <c r="PPN84" s="409"/>
      <c r="PPO84" s="410"/>
      <c r="PPP84" s="411"/>
      <c r="PPQ84" s="412"/>
      <c r="PPR84" s="406"/>
      <c r="PPS84" s="407"/>
      <c r="PPT84" s="408"/>
      <c r="PPU84" s="409"/>
      <c r="PPV84" s="410"/>
      <c r="PPW84" s="411"/>
      <c r="PPX84" s="412"/>
      <c r="PPY84" s="406"/>
      <c r="PPZ84" s="407"/>
      <c r="PQA84" s="408"/>
      <c r="PQB84" s="409"/>
      <c r="PQC84" s="410"/>
      <c r="PQD84" s="411"/>
      <c r="PQE84" s="412"/>
      <c r="PQF84" s="406"/>
      <c r="PQG84" s="407"/>
      <c r="PQH84" s="408"/>
      <c r="PQI84" s="409"/>
      <c r="PQJ84" s="410"/>
      <c r="PQK84" s="411"/>
      <c r="PQL84" s="412"/>
      <c r="PQM84" s="406"/>
      <c r="PQN84" s="407"/>
      <c r="PQO84" s="408"/>
      <c r="PQP84" s="409"/>
      <c r="PQQ84" s="410"/>
      <c r="PQR84" s="411"/>
      <c r="PQS84" s="412"/>
      <c r="PQT84" s="406"/>
      <c r="PQU84" s="407"/>
      <c r="PQV84" s="408"/>
      <c r="PQW84" s="409"/>
      <c r="PQX84" s="410"/>
      <c r="PQY84" s="411"/>
      <c r="PQZ84" s="412"/>
      <c r="PRA84" s="406"/>
      <c r="PRB84" s="407"/>
      <c r="PRC84" s="408"/>
      <c r="PRD84" s="409"/>
      <c r="PRE84" s="410"/>
      <c r="PRF84" s="411"/>
      <c r="PRG84" s="412"/>
      <c r="PRH84" s="406"/>
      <c r="PRI84" s="407"/>
      <c r="PRJ84" s="408"/>
      <c r="PRK84" s="409"/>
      <c r="PRL84" s="410"/>
      <c r="PRM84" s="411"/>
      <c r="PRN84" s="412"/>
      <c r="PRO84" s="406"/>
      <c r="PRP84" s="407"/>
      <c r="PRQ84" s="408"/>
      <c r="PRR84" s="409"/>
      <c r="PRS84" s="410"/>
      <c r="PRT84" s="411"/>
      <c r="PRU84" s="412"/>
      <c r="PRV84" s="406"/>
      <c r="PRW84" s="407"/>
      <c r="PRX84" s="408"/>
      <c r="PRY84" s="409"/>
      <c r="PRZ84" s="410"/>
      <c r="PSA84" s="411"/>
      <c r="PSB84" s="412"/>
      <c r="PSC84" s="406"/>
      <c r="PSD84" s="407"/>
      <c r="PSE84" s="408"/>
      <c r="PSF84" s="409"/>
      <c r="PSG84" s="410"/>
      <c r="PSH84" s="411"/>
      <c r="PSI84" s="412"/>
      <c r="PSJ84" s="406"/>
      <c r="PSK84" s="407"/>
      <c r="PSL84" s="408"/>
      <c r="PSM84" s="409"/>
      <c r="PSN84" s="410"/>
      <c r="PSO84" s="411"/>
      <c r="PSP84" s="412"/>
      <c r="PSQ84" s="406"/>
      <c r="PSR84" s="407"/>
      <c r="PSS84" s="408"/>
      <c r="PST84" s="409"/>
      <c r="PSU84" s="410"/>
      <c r="PSV84" s="411"/>
      <c r="PSW84" s="412"/>
      <c r="PSX84" s="406"/>
      <c r="PSY84" s="407"/>
      <c r="PSZ84" s="408"/>
      <c r="PTA84" s="409"/>
      <c r="PTB84" s="410"/>
      <c r="PTC84" s="411"/>
      <c r="PTD84" s="412"/>
      <c r="PTE84" s="406"/>
      <c r="PTF84" s="407"/>
      <c r="PTG84" s="408"/>
      <c r="PTH84" s="409"/>
      <c r="PTI84" s="410"/>
      <c r="PTJ84" s="411"/>
      <c r="PTK84" s="412"/>
      <c r="PTL84" s="406"/>
      <c r="PTM84" s="407"/>
      <c r="PTN84" s="408"/>
      <c r="PTO84" s="409"/>
      <c r="PTP84" s="410"/>
      <c r="PTQ84" s="411"/>
      <c r="PTR84" s="412"/>
      <c r="PTS84" s="406"/>
      <c r="PTT84" s="407"/>
      <c r="PTU84" s="408"/>
      <c r="PTV84" s="409"/>
      <c r="PTW84" s="410"/>
      <c r="PTX84" s="411"/>
      <c r="PTY84" s="412"/>
      <c r="PTZ84" s="406"/>
      <c r="PUA84" s="407"/>
      <c r="PUB84" s="408"/>
      <c r="PUC84" s="409"/>
      <c r="PUD84" s="410"/>
      <c r="PUE84" s="411"/>
      <c r="PUF84" s="412"/>
      <c r="PUG84" s="406"/>
      <c r="PUH84" s="407"/>
      <c r="PUI84" s="408"/>
      <c r="PUJ84" s="409"/>
      <c r="PUK84" s="410"/>
      <c r="PUL84" s="411"/>
      <c r="PUM84" s="412"/>
      <c r="PUN84" s="406"/>
      <c r="PUO84" s="407"/>
      <c r="PUP84" s="408"/>
      <c r="PUQ84" s="409"/>
      <c r="PUR84" s="410"/>
      <c r="PUS84" s="411"/>
      <c r="PUT84" s="412"/>
      <c r="PUU84" s="406"/>
      <c r="PUV84" s="407"/>
      <c r="PUW84" s="408"/>
      <c r="PUX84" s="409"/>
      <c r="PUY84" s="410"/>
      <c r="PUZ84" s="411"/>
      <c r="PVA84" s="412"/>
      <c r="PVB84" s="406"/>
      <c r="PVC84" s="407"/>
      <c r="PVD84" s="408"/>
      <c r="PVE84" s="409"/>
      <c r="PVF84" s="410"/>
      <c r="PVG84" s="411"/>
      <c r="PVH84" s="412"/>
      <c r="PVI84" s="406"/>
      <c r="PVJ84" s="407"/>
      <c r="PVK84" s="408"/>
      <c r="PVL84" s="409"/>
      <c r="PVM84" s="410"/>
      <c r="PVN84" s="411"/>
      <c r="PVO84" s="412"/>
      <c r="PVP84" s="406"/>
      <c r="PVQ84" s="407"/>
      <c r="PVR84" s="408"/>
      <c r="PVS84" s="409"/>
      <c r="PVT84" s="410"/>
      <c r="PVU84" s="411"/>
      <c r="PVV84" s="412"/>
      <c r="PVW84" s="406"/>
      <c r="PVX84" s="407"/>
      <c r="PVY84" s="408"/>
      <c r="PVZ84" s="409"/>
      <c r="PWA84" s="410"/>
      <c r="PWB84" s="411"/>
      <c r="PWC84" s="412"/>
      <c r="PWD84" s="406"/>
      <c r="PWE84" s="407"/>
      <c r="PWF84" s="408"/>
      <c r="PWG84" s="409"/>
      <c r="PWH84" s="410"/>
      <c r="PWI84" s="411"/>
      <c r="PWJ84" s="412"/>
      <c r="PWK84" s="406"/>
      <c r="PWL84" s="407"/>
      <c r="PWM84" s="408"/>
      <c r="PWN84" s="409"/>
      <c r="PWO84" s="410"/>
      <c r="PWP84" s="411"/>
      <c r="PWQ84" s="412"/>
      <c r="PWR84" s="406"/>
      <c r="PWS84" s="407"/>
      <c r="PWT84" s="408"/>
      <c r="PWU84" s="409"/>
      <c r="PWV84" s="410"/>
      <c r="PWW84" s="411"/>
      <c r="PWX84" s="412"/>
      <c r="PWY84" s="406"/>
      <c r="PWZ84" s="407"/>
      <c r="PXA84" s="408"/>
      <c r="PXB84" s="409"/>
      <c r="PXC84" s="410"/>
      <c r="PXD84" s="411"/>
      <c r="PXE84" s="412"/>
      <c r="PXF84" s="406"/>
      <c r="PXG84" s="407"/>
      <c r="PXH84" s="408"/>
      <c r="PXI84" s="409"/>
      <c r="PXJ84" s="410"/>
      <c r="PXK84" s="411"/>
      <c r="PXL84" s="412"/>
      <c r="PXM84" s="406"/>
      <c r="PXN84" s="407"/>
      <c r="PXO84" s="408"/>
      <c r="PXP84" s="409"/>
      <c r="PXQ84" s="410"/>
      <c r="PXR84" s="411"/>
      <c r="PXS84" s="412"/>
      <c r="PXT84" s="406"/>
      <c r="PXU84" s="407"/>
      <c r="PXV84" s="408"/>
      <c r="PXW84" s="409"/>
      <c r="PXX84" s="410"/>
      <c r="PXY84" s="411"/>
      <c r="PXZ84" s="412"/>
      <c r="PYA84" s="406"/>
      <c r="PYB84" s="407"/>
      <c r="PYC84" s="408"/>
      <c r="PYD84" s="409"/>
      <c r="PYE84" s="410"/>
      <c r="PYF84" s="411"/>
      <c r="PYG84" s="412"/>
      <c r="PYH84" s="406"/>
      <c r="PYI84" s="407"/>
      <c r="PYJ84" s="408"/>
      <c r="PYK84" s="409"/>
      <c r="PYL84" s="410"/>
      <c r="PYM84" s="411"/>
      <c r="PYN84" s="412"/>
      <c r="PYO84" s="406"/>
      <c r="PYP84" s="407"/>
      <c r="PYQ84" s="408"/>
      <c r="PYR84" s="409"/>
      <c r="PYS84" s="410"/>
      <c r="PYT84" s="411"/>
      <c r="PYU84" s="412"/>
      <c r="PYV84" s="406"/>
      <c r="PYW84" s="407"/>
      <c r="PYX84" s="408"/>
      <c r="PYY84" s="409"/>
      <c r="PYZ84" s="410"/>
      <c r="PZA84" s="411"/>
      <c r="PZB84" s="412"/>
      <c r="PZC84" s="406"/>
      <c r="PZD84" s="407"/>
      <c r="PZE84" s="408"/>
      <c r="PZF84" s="409"/>
      <c r="PZG84" s="410"/>
      <c r="PZH84" s="411"/>
      <c r="PZI84" s="412"/>
      <c r="PZJ84" s="406"/>
      <c r="PZK84" s="407"/>
      <c r="PZL84" s="408"/>
      <c r="PZM84" s="409"/>
      <c r="PZN84" s="410"/>
      <c r="PZO84" s="411"/>
      <c r="PZP84" s="412"/>
      <c r="PZQ84" s="406"/>
      <c r="PZR84" s="407"/>
      <c r="PZS84" s="408"/>
      <c r="PZT84" s="409"/>
      <c r="PZU84" s="410"/>
      <c r="PZV84" s="411"/>
      <c r="PZW84" s="412"/>
      <c r="PZX84" s="406"/>
      <c r="PZY84" s="407"/>
      <c r="PZZ84" s="408"/>
      <c r="QAA84" s="409"/>
      <c r="QAB84" s="410"/>
      <c r="QAC84" s="411"/>
      <c r="QAD84" s="412"/>
      <c r="QAE84" s="406"/>
      <c r="QAF84" s="407"/>
      <c r="QAG84" s="408"/>
      <c r="QAH84" s="409"/>
      <c r="QAI84" s="410"/>
      <c r="QAJ84" s="411"/>
      <c r="QAK84" s="412"/>
      <c r="QAL84" s="406"/>
      <c r="QAM84" s="407"/>
      <c r="QAN84" s="408"/>
      <c r="QAO84" s="409"/>
      <c r="QAP84" s="410"/>
      <c r="QAQ84" s="411"/>
      <c r="QAR84" s="412"/>
      <c r="QAS84" s="406"/>
      <c r="QAT84" s="407"/>
      <c r="QAU84" s="408"/>
      <c r="QAV84" s="409"/>
      <c r="QAW84" s="410"/>
      <c r="QAX84" s="411"/>
      <c r="QAY84" s="412"/>
      <c r="QAZ84" s="406"/>
      <c r="QBA84" s="407"/>
      <c r="QBB84" s="408"/>
      <c r="QBC84" s="409"/>
      <c r="QBD84" s="410"/>
      <c r="QBE84" s="411"/>
      <c r="QBF84" s="412"/>
      <c r="QBG84" s="406"/>
      <c r="QBH84" s="407"/>
      <c r="QBI84" s="408"/>
      <c r="QBJ84" s="409"/>
      <c r="QBK84" s="410"/>
      <c r="QBL84" s="411"/>
      <c r="QBM84" s="412"/>
      <c r="QBN84" s="406"/>
      <c r="QBO84" s="407"/>
      <c r="QBP84" s="408"/>
      <c r="QBQ84" s="409"/>
      <c r="QBR84" s="410"/>
      <c r="QBS84" s="411"/>
      <c r="QBT84" s="412"/>
      <c r="QBU84" s="406"/>
      <c r="QBV84" s="407"/>
      <c r="QBW84" s="408"/>
      <c r="QBX84" s="409"/>
      <c r="QBY84" s="410"/>
      <c r="QBZ84" s="411"/>
      <c r="QCA84" s="412"/>
      <c r="QCB84" s="406"/>
      <c r="QCC84" s="407"/>
      <c r="QCD84" s="408"/>
      <c r="QCE84" s="409"/>
      <c r="QCF84" s="410"/>
      <c r="QCG84" s="411"/>
      <c r="QCH84" s="412"/>
      <c r="QCI84" s="406"/>
      <c r="QCJ84" s="407"/>
      <c r="QCK84" s="408"/>
      <c r="QCL84" s="409"/>
      <c r="QCM84" s="410"/>
      <c r="QCN84" s="411"/>
      <c r="QCO84" s="412"/>
      <c r="QCP84" s="406"/>
      <c r="QCQ84" s="407"/>
      <c r="QCR84" s="408"/>
      <c r="QCS84" s="409"/>
      <c r="QCT84" s="410"/>
      <c r="QCU84" s="411"/>
      <c r="QCV84" s="412"/>
      <c r="QCW84" s="406"/>
      <c r="QCX84" s="407"/>
      <c r="QCY84" s="408"/>
      <c r="QCZ84" s="409"/>
      <c r="QDA84" s="410"/>
      <c r="QDB84" s="411"/>
      <c r="QDC84" s="412"/>
      <c r="QDD84" s="406"/>
      <c r="QDE84" s="407"/>
      <c r="QDF84" s="408"/>
      <c r="QDG84" s="409"/>
      <c r="QDH84" s="410"/>
      <c r="QDI84" s="411"/>
      <c r="QDJ84" s="412"/>
      <c r="QDK84" s="406"/>
      <c r="QDL84" s="407"/>
      <c r="QDM84" s="408"/>
      <c r="QDN84" s="409"/>
      <c r="QDO84" s="410"/>
      <c r="QDP84" s="411"/>
      <c r="QDQ84" s="412"/>
      <c r="QDR84" s="406"/>
      <c r="QDS84" s="407"/>
      <c r="QDT84" s="408"/>
      <c r="QDU84" s="409"/>
      <c r="QDV84" s="410"/>
      <c r="QDW84" s="411"/>
      <c r="QDX84" s="412"/>
      <c r="QDY84" s="406"/>
      <c r="QDZ84" s="407"/>
      <c r="QEA84" s="408"/>
      <c r="QEB84" s="409"/>
      <c r="QEC84" s="410"/>
      <c r="QED84" s="411"/>
      <c r="QEE84" s="412"/>
      <c r="QEF84" s="406"/>
      <c r="QEG84" s="407"/>
      <c r="QEH84" s="408"/>
      <c r="QEI84" s="409"/>
      <c r="QEJ84" s="410"/>
      <c r="QEK84" s="411"/>
      <c r="QEL84" s="412"/>
      <c r="QEM84" s="406"/>
      <c r="QEN84" s="407"/>
      <c r="QEO84" s="408"/>
      <c r="QEP84" s="409"/>
      <c r="QEQ84" s="410"/>
      <c r="QER84" s="411"/>
      <c r="QES84" s="412"/>
      <c r="QET84" s="406"/>
      <c r="QEU84" s="407"/>
      <c r="QEV84" s="408"/>
      <c r="QEW84" s="409"/>
      <c r="QEX84" s="410"/>
      <c r="QEY84" s="411"/>
      <c r="QEZ84" s="412"/>
      <c r="QFA84" s="406"/>
      <c r="QFB84" s="407"/>
      <c r="QFC84" s="408"/>
      <c r="QFD84" s="409"/>
      <c r="QFE84" s="410"/>
      <c r="QFF84" s="411"/>
      <c r="QFG84" s="412"/>
      <c r="QFH84" s="406"/>
      <c r="QFI84" s="407"/>
      <c r="QFJ84" s="408"/>
      <c r="QFK84" s="409"/>
      <c r="QFL84" s="410"/>
      <c r="QFM84" s="411"/>
      <c r="QFN84" s="412"/>
      <c r="QFO84" s="406"/>
      <c r="QFP84" s="407"/>
      <c r="QFQ84" s="408"/>
      <c r="QFR84" s="409"/>
      <c r="QFS84" s="410"/>
      <c r="QFT84" s="411"/>
      <c r="QFU84" s="412"/>
      <c r="QFV84" s="406"/>
      <c r="QFW84" s="407"/>
      <c r="QFX84" s="408"/>
      <c r="QFY84" s="409"/>
      <c r="QFZ84" s="410"/>
      <c r="QGA84" s="411"/>
      <c r="QGB84" s="412"/>
      <c r="QGC84" s="406"/>
      <c r="QGD84" s="407"/>
      <c r="QGE84" s="408"/>
      <c r="QGF84" s="409"/>
      <c r="QGG84" s="410"/>
      <c r="QGH84" s="411"/>
      <c r="QGI84" s="412"/>
      <c r="QGJ84" s="406"/>
      <c r="QGK84" s="407"/>
      <c r="QGL84" s="408"/>
      <c r="QGM84" s="409"/>
      <c r="QGN84" s="410"/>
      <c r="QGO84" s="411"/>
      <c r="QGP84" s="412"/>
      <c r="QGQ84" s="406"/>
      <c r="QGR84" s="407"/>
      <c r="QGS84" s="408"/>
      <c r="QGT84" s="409"/>
      <c r="QGU84" s="410"/>
      <c r="QGV84" s="411"/>
      <c r="QGW84" s="412"/>
      <c r="QGX84" s="406"/>
      <c r="QGY84" s="407"/>
      <c r="QGZ84" s="408"/>
      <c r="QHA84" s="409"/>
      <c r="QHB84" s="410"/>
      <c r="QHC84" s="411"/>
      <c r="QHD84" s="412"/>
      <c r="QHE84" s="406"/>
      <c r="QHF84" s="407"/>
      <c r="QHG84" s="408"/>
      <c r="QHH84" s="409"/>
      <c r="QHI84" s="410"/>
      <c r="QHJ84" s="411"/>
      <c r="QHK84" s="412"/>
      <c r="QHL84" s="406"/>
      <c r="QHM84" s="407"/>
      <c r="QHN84" s="408"/>
      <c r="QHO84" s="409"/>
      <c r="QHP84" s="410"/>
      <c r="QHQ84" s="411"/>
      <c r="QHR84" s="412"/>
      <c r="QHS84" s="406"/>
      <c r="QHT84" s="407"/>
      <c r="QHU84" s="408"/>
      <c r="QHV84" s="409"/>
      <c r="QHW84" s="410"/>
      <c r="QHX84" s="411"/>
      <c r="QHY84" s="412"/>
      <c r="QHZ84" s="406"/>
      <c r="QIA84" s="407"/>
      <c r="QIB84" s="408"/>
      <c r="QIC84" s="409"/>
      <c r="QID84" s="410"/>
      <c r="QIE84" s="411"/>
      <c r="QIF84" s="412"/>
      <c r="QIG84" s="406"/>
      <c r="QIH84" s="407"/>
      <c r="QII84" s="408"/>
      <c r="QIJ84" s="409"/>
      <c r="QIK84" s="410"/>
      <c r="QIL84" s="411"/>
      <c r="QIM84" s="412"/>
      <c r="QIN84" s="406"/>
      <c r="QIO84" s="407"/>
      <c r="QIP84" s="408"/>
      <c r="QIQ84" s="409"/>
      <c r="QIR84" s="410"/>
      <c r="QIS84" s="411"/>
      <c r="QIT84" s="412"/>
      <c r="QIU84" s="406"/>
      <c r="QIV84" s="407"/>
      <c r="QIW84" s="408"/>
      <c r="QIX84" s="409"/>
      <c r="QIY84" s="410"/>
      <c r="QIZ84" s="411"/>
      <c r="QJA84" s="412"/>
      <c r="QJB84" s="406"/>
      <c r="QJC84" s="407"/>
      <c r="QJD84" s="408"/>
      <c r="QJE84" s="409"/>
      <c r="QJF84" s="410"/>
      <c r="QJG84" s="411"/>
      <c r="QJH84" s="412"/>
      <c r="QJI84" s="406"/>
      <c r="QJJ84" s="407"/>
      <c r="QJK84" s="408"/>
      <c r="QJL84" s="409"/>
      <c r="QJM84" s="410"/>
      <c r="QJN84" s="411"/>
      <c r="QJO84" s="412"/>
      <c r="QJP84" s="406"/>
      <c r="QJQ84" s="407"/>
      <c r="QJR84" s="408"/>
      <c r="QJS84" s="409"/>
      <c r="QJT84" s="410"/>
      <c r="QJU84" s="411"/>
      <c r="QJV84" s="412"/>
      <c r="QJW84" s="406"/>
      <c r="QJX84" s="407"/>
      <c r="QJY84" s="408"/>
      <c r="QJZ84" s="409"/>
      <c r="QKA84" s="410"/>
      <c r="QKB84" s="411"/>
      <c r="QKC84" s="412"/>
      <c r="QKD84" s="406"/>
      <c r="QKE84" s="407"/>
      <c r="QKF84" s="408"/>
      <c r="QKG84" s="409"/>
      <c r="QKH84" s="410"/>
      <c r="QKI84" s="411"/>
      <c r="QKJ84" s="412"/>
      <c r="QKK84" s="406"/>
      <c r="QKL84" s="407"/>
      <c r="QKM84" s="408"/>
      <c r="QKN84" s="409"/>
      <c r="QKO84" s="410"/>
      <c r="QKP84" s="411"/>
      <c r="QKQ84" s="412"/>
      <c r="QKR84" s="406"/>
      <c r="QKS84" s="407"/>
      <c r="QKT84" s="408"/>
      <c r="QKU84" s="409"/>
      <c r="QKV84" s="410"/>
      <c r="QKW84" s="411"/>
      <c r="QKX84" s="412"/>
      <c r="QKY84" s="406"/>
      <c r="QKZ84" s="407"/>
      <c r="QLA84" s="408"/>
      <c r="QLB84" s="409"/>
      <c r="QLC84" s="410"/>
      <c r="QLD84" s="411"/>
      <c r="QLE84" s="412"/>
      <c r="QLF84" s="406"/>
      <c r="QLG84" s="407"/>
      <c r="QLH84" s="408"/>
      <c r="QLI84" s="409"/>
      <c r="QLJ84" s="410"/>
      <c r="QLK84" s="411"/>
      <c r="QLL84" s="412"/>
      <c r="QLM84" s="406"/>
      <c r="QLN84" s="407"/>
      <c r="QLO84" s="408"/>
      <c r="QLP84" s="409"/>
      <c r="QLQ84" s="410"/>
      <c r="QLR84" s="411"/>
      <c r="QLS84" s="412"/>
      <c r="QLT84" s="406"/>
      <c r="QLU84" s="407"/>
      <c r="QLV84" s="408"/>
      <c r="QLW84" s="409"/>
      <c r="QLX84" s="410"/>
      <c r="QLY84" s="411"/>
      <c r="QLZ84" s="412"/>
      <c r="QMA84" s="406"/>
      <c r="QMB84" s="407"/>
      <c r="QMC84" s="408"/>
      <c r="QMD84" s="409"/>
      <c r="QME84" s="410"/>
      <c r="QMF84" s="411"/>
      <c r="QMG84" s="412"/>
      <c r="QMH84" s="406"/>
      <c r="QMI84" s="407"/>
      <c r="QMJ84" s="408"/>
      <c r="QMK84" s="409"/>
      <c r="QML84" s="410"/>
      <c r="QMM84" s="411"/>
      <c r="QMN84" s="412"/>
      <c r="QMO84" s="406"/>
      <c r="QMP84" s="407"/>
      <c r="QMQ84" s="408"/>
      <c r="QMR84" s="409"/>
      <c r="QMS84" s="410"/>
      <c r="QMT84" s="411"/>
      <c r="QMU84" s="412"/>
      <c r="QMV84" s="406"/>
      <c r="QMW84" s="407"/>
      <c r="QMX84" s="408"/>
      <c r="QMY84" s="409"/>
      <c r="QMZ84" s="410"/>
      <c r="QNA84" s="411"/>
      <c r="QNB84" s="412"/>
      <c r="QNC84" s="406"/>
      <c r="QND84" s="407"/>
      <c r="QNE84" s="408"/>
      <c r="QNF84" s="409"/>
      <c r="QNG84" s="410"/>
      <c r="QNH84" s="411"/>
      <c r="QNI84" s="412"/>
      <c r="QNJ84" s="406"/>
      <c r="QNK84" s="407"/>
      <c r="QNL84" s="408"/>
      <c r="QNM84" s="409"/>
      <c r="QNN84" s="410"/>
      <c r="QNO84" s="411"/>
      <c r="QNP84" s="412"/>
      <c r="QNQ84" s="406"/>
      <c r="QNR84" s="407"/>
      <c r="QNS84" s="408"/>
      <c r="QNT84" s="409"/>
      <c r="QNU84" s="410"/>
      <c r="QNV84" s="411"/>
      <c r="QNW84" s="412"/>
      <c r="QNX84" s="406"/>
      <c r="QNY84" s="407"/>
      <c r="QNZ84" s="408"/>
      <c r="QOA84" s="409"/>
      <c r="QOB84" s="410"/>
      <c r="QOC84" s="411"/>
      <c r="QOD84" s="412"/>
      <c r="QOE84" s="406"/>
      <c r="QOF84" s="407"/>
      <c r="QOG84" s="408"/>
      <c r="QOH84" s="409"/>
      <c r="QOI84" s="410"/>
      <c r="QOJ84" s="411"/>
      <c r="QOK84" s="412"/>
      <c r="QOL84" s="406"/>
      <c r="QOM84" s="407"/>
      <c r="QON84" s="408"/>
      <c r="QOO84" s="409"/>
      <c r="QOP84" s="410"/>
      <c r="QOQ84" s="411"/>
      <c r="QOR84" s="412"/>
      <c r="QOS84" s="406"/>
      <c r="QOT84" s="407"/>
      <c r="QOU84" s="408"/>
      <c r="QOV84" s="409"/>
      <c r="QOW84" s="410"/>
      <c r="QOX84" s="411"/>
      <c r="QOY84" s="412"/>
      <c r="QOZ84" s="406"/>
      <c r="QPA84" s="407"/>
      <c r="QPB84" s="408"/>
      <c r="QPC84" s="409"/>
      <c r="QPD84" s="410"/>
      <c r="QPE84" s="411"/>
      <c r="QPF84" s="412"/>
      <c r="QPG84" s="406"/>
      <c r="QPH84" s="407"/>
      <c r="QPI84" s="408"/>
      <c r="QPJ84" s="409"/>
      <c r="QPK84" s="410"/>
      <c r="QPL84" s="411"/>
      <c r="QPM84" s="412"/>
      <c r="QPN84" s="406"/>
      <c r="QPO84" s="407"/>
      <c r="QPP84" s="408"/>
      <c r="QPQ84" s="409"/>
      <c r="QPR84" s="410"/>
      <c r="QPS84" s="411"/>
      <c r="QPT84" s="412"/>
      <c r="QPU84" s="406"/>
      <c r="QPV84" s="407"/>
      <c r="QPW84" s="408"/>
      <c r="QPX84" s="409"/>
      <c r="QPY84" s="410"/>
      <c r="QPZ84" s="411"/>
      <c r="QQA84" s="412"/>
      <c r="QQB84" s="406"/>
      <c r="QQC84" s="407"/>
      <c r="QQD84" s="408"/>
      <c r="QQE84" s="409"/>
      <c r="QQF84" s="410"/>
      <c r="QQG84" s="411"/>
      <c r="QQH84" s="412"/>
      <c r="QQI84" s="406"/>
      <c r="QQJ84" s="407"/>
      <c r="QQK84" s="408"/>
      <c r="QQL84" s="409"/>
      <c r="QQM84" s="410"/>
      <c r="QQN84" s="411"/>
      <c r="QQO84" s="412"/>
      <c r="QQP84" s="406"/>
      <c r="QQQ84" s="407"/>
      <c r="QQR84" s="408"/>
      <c r="QQS84" s="409"/>
      <c r="QQT84" s="410"/>
      <c r="QQU84" s="411"/>
      <c r="QQV84" s="412"/>
      <c r="QQW84" s="406"/>
      <c r="QQX84" s="407"/>
      <c r="QQY84" s="408"/>
      <c r="QQZ84" s="409"/>
      <c r="QRA84" s="410"/>
      <c r="QRB84" s="411"/>
      <c r="QRC84" s="412"/>
      <c r="QRD84" s="406"/>
      <c r="QRE84" s="407"/>
      <c r="QRF84" s="408"/>
      <c r="QRG84" s="409"/>
      <c r="QRH84" s="410"/>
      <c r="QRI84" s="411"/>
      <c r="QRJ84" s="412"/>
      <c r="QRK84" s="406"/>
      <c r="QRL84" s="407"/>
      <c r="QRM84" s="408"/>
      <c r="QRN84" s="409"/>
      <c r="QRO84" s="410"/>
      <c r="QRP84" s="411"/>
      <c r="QRQ84" s="412"/>
      <c r="QRR84" s="406"/>
      <c r="QRS84" s="407"/>
      <c r="QRT84" s="408"/>
      <c r="QRU84" s="409"/>
      <c r="QRV84" s="410"/>
      <c r="QRW84" s="411"/>
      <c r="QRX84" s="412"/>
      <c r="QRY84" s="406"/>
      <c r="QRZ84" s="407"/>
      <c r="QSA84" s="408"/>
      <c r="QSB84" s="409"/>
      <c r="QSC84" s="410"/>
      <c r="QSD84" s="411"/>
      <c r="QSE84" s="412"/>
      <c r="QSF84" s="406"/>
      <c r="QSG84" s="407"/>
      <c r="QSH84" s="408"/>
      <c r="QSI84" s="409"/>
      <c r="QSJ84" s="410"/>
      <c r="QSK84" s="411"/>
      <c r="QSL84" s="412"/>
      <c r="QSM84" s="406"/>
      <c r="QSN84" s="407"/>
      <c r="QSO84" s="408"/>
      <c r="QSP84" s="409"/>
      <c r="QSQ84" s="410"/>
      <c r="QSR84" s="411"/>
      <c r="QSS84" s="412"/>
      <c r="QST84" s="406"/>
      <c r="QSU84" s="407"/>
      <c r="QSV84" s="408"/>
      <c r="QSW84" s="409"/>
      <c r="QSX84" s="410"/>
      <c r="QSY84" s="411"/>
      <c r="QSZ84" s="412"/>
      <c r="QTA84" s="406"/>
      <c r="QTB84" s="407"/>
      <c r="QTC84" s="408"/>
      <c r="QTD84" s="409"/>
      <c r="QTE84" s="410"/>
      <c r="QTF84" s="411"/>
      <c r="QTG84" s="412"/>
      <c r="QTH84" s="406"/>
      <c r="QTI84" s="407"/>
      <c r="QTJ84" s="408"/>
      <c r="QTK84" s="409"/>
      <c r="QTL84" s="410"/>
      <c r="QTM84" s="411"/>
      <c r="QTN84" s="412"/>
      <c r="QTO84" s="406"/>
      <c r="QTP84" s="407"/>
      <c r="QTQ84" s="408"/>
      <c r="QTR84" s="409"/>
      <c r="QTS84" s="410"/>
      <c r="QTT84" s="411"/>
      <c r="QTU84" s="412"/>
      <c r="QTV84" s="406"/>
      <c r="QTW84" s="407"/>
      <c r="QTX84" s="408"/>
      <c r="QTY84" s="409"/>
      <c r="QTZ84" s="410"/>
      <c r="QUA84" s="411"/>
      <c r="QUB84" s="412"/>
      <c r="QUC84" s="406"/>
      <c r="QUD84" s="407"/>
      <c r="QUE84" s="408"/>
      <c r="QUF84" s="409"/>
      <c r="QUG84" s="410"/>
      <c r="QUH84" s="411"/>
      <c r="QUI84" s="412"/>
      <c r="QUJ84" s="406"/>
      <c r="QUK84" s="407"/>
      <c r="QUL84" s="408"/>
      <c r="QUM84" s="409"/>
      <c r="QUN84" s="410"/>
      <c r="QUO84" s="411"/>
      <c r="QUP84" s="412"/>
      <c r="QUQ84" s="406"/>
      <c r="QUR84" s="407"/>
      <c r="QUS84" s="408"/>
      <c r="QUT84" s="409"/>
      <c r="QUU84" s="410"/>
      <c r="QUV84" s="411"/>
      <c r="QUW84" s="412"/>
      <c r="QUX84" s="406"/>
      <c r="QUY84" s="407"/>
      <c r="QUZ84" s="408"/>
      <c r="QVA84" s="409"/>
      <c r="QVB84" s="410"/>
      <c r="QVC84" s="411"/>
      <c r="QVD84" s="412"/>
      <c r="QVE84" s="406"/>
      <c r="QVF84" s="407"/>
      <c r="QVG84" s="408"/>
      <c r="QVH84" s="409"/>
      <c r="QVI84" s="410"/>
      <c r="QVJ84" s="411"/>
      <c r="QVK84" s="412"/>
      <c r="QVL84" s="406"/>
      <c r="QVM84" s="407"/>
      <c r="QVN84" s="408"/>
      <c r="QVO84" s="409"/>
      <c r="QVP84" s="410"/>
      <c r="QVQ84" s="411"/>
      <c r="QVR84" s="412"/>
      <c r="QVS84" s="406"/>
      <c r="QVT84" s="407"/>
      <c r="QVU84" s="408"/>
      <c r="QVV84" s="409"/>
      <c r="QVW84" s="410"/>
      <c r="QVX84" s="411"/>
      <c r="QVY84" s="412"/>
      <c r="QVZ84" s="406"/>
      <c r="QWA84" s="407"/>
      <c r="QWB84" s="408"/>
      <c r="QWC84" s="409"/>
      <c r="QWD84" s="410"/>
      <c r="QWE84" s="411"/>
      <c r="QWF84" s="412"/>
      <c r="QWG84" s="406"/>
      <c r="QWH84" s="407"/>
      <c r="QWI84" s="408"/>
      <c r="QWJ84" s="409"/>
      <c r="QWK84" s="410"/>
      <c r="QWL84" s="411"/>
      <c r="QWM84" s="412"/>
      <c r="QWN84" s="406"/>
      <c r="QWO84" s="407"/>
      <c r="QWP84" s="408"/>
      <c r="QWQ84" s="409"/>
      <c r="QWR84" s="410"/>
      <c r="QWS84" s="411"/>
      <c r="QWT84" s="412"/>
      <c r="QWU84" s="406"/>
      <c r="QWV84" s="407"/>
      <c r="QWW84" s="408"/>
      <c r="QWX84" s="409"/>
      <c r="QWY84" s="410"/>
      <c r="QWZ84" s="411"/>
      <c r="QXA84" s="412"/>
      <c r="QXB84" s="406"/>
      <c r="QXC84" s="407"/>
      <c r="QXD84" s="408"/>
      <c r="QXE84" s="409"/>
      <c r="QXF84" s="410"/>
      <c r="QXG84" s="411"/>
      <c r="QXH84" s="412"/>
      <c r="QXI84" s="406"/>
      <c r="QXJ84" s="407"/>
      <c r="QXK84" s="408"/>
      <c r="QXL84" s="409"/>
      <c r="QXM84" s="410"/>
      <c r="QXN84" s="411"/>
      <c r="QXO84" s="412"/>
      <c r="QXP84" s="406"/>
      <c r="QXQ84" s="407"/>
      <c r="QXR84" s="408"/>
      <c r="QXS84" s="409"/>
      <c r="QXT84" s="410"/>
      <c r="QXU84" s="411"/>
      <c r="QXV84" s="412"/>
      <c r="QXW84" s="406"/>
      <c r="QXX84" s="407"/>
      <c r="QXY84" s="408"/>
      <c r="QXZ84" s="409"/>
      <c r="QYA84" s="410"/>
      <c r="QYB84" s="411"/>
      <c r="QYC84" s="412"/>
      <c r="QYD84" s="406"/>
      <c r="QYE84" s="407"/>
      <c r="QYF84" s="408"/>
      <c r="QYG84" s="409"/>
      <c r="QYH84" s="410"/>
      <c r="QYI84" s="411"/>
      <c r="QYJ84" s="412"/>
      <c r="QYK84" s="406"/>
      <c r="QYL84" s="407"/>
      <c r="QYM84" s="408"/>
      <c r="QYN84" s="409"/>
      <c r="QYO84" s="410"/>
      <c r="QYP84" s="411"/>
      <c r="QYQ84" s="412"/>
      <c r="QYR84" s="406"/>
      <c r="QYS84" s="407"/>
      <c r="QYT84" s="408"/>
      <c r="QYU84" s="409"/>
      <c r="QYV84" s="410"/>
      <c r="QYW84" s="411"/>
      <c r="QYX84" s="412"/>
      <c r="QYY84" s="406"/>
      <c r="QYZ84" s="407"/>
      <c r="QZA84" s="408"/>
      <c r="QZB84" s="409"/>
      <c r="QZC84" s="410"/>
      <c r="QZD84" s="411"/>
      <c r="QZE84" s="412"/>
      <c r="QZF84" s="406"/>
      <c r="QZG84" s="407"/>
      <c r="QZH84" s="408"/>
      <c r="QZI84" s="409"/>
      <c r="QZJ84" s="410"/>
      <c r="QZK84" s="411"/>
      <c r="QZL84" s="412"/>
      <c r="QZM84" s="406"/>
      <c r="QZN84" s="407"/>
      <c r="QZO84" s="408"/>
      <c r="QZP84" s="409"/>
      <c r="QZQ84" s="410"/>
      <c r="QZR84" s="411"/>
      <c r="QZS84" s="412"/>
      <c r="QZT84" s="406"/>
      <c r="QZU84" s="407"/>
      <c r="QZV84" s="408"/>
      <c r="QZW84" s="409"/>
      <c r="QZX84" s="410"/>
      <c r="QZY84" s="411"/>
      <c r="QZZ84" s="412"/>
      <c r="RAA84" s="406"/>
      <c r="RAB84" s="407"/>
      <c r="RAC84" s="408"/>
      <c r="RAD84" s="409"/>
      <c r="RAE84" s="410"/>
      <c r="RAF84" s="411"/>
      <c r="RAG84" s="412"/>
      <c r="RAH84" s="406"/>
      <c r="RAI84" s="407"/>
      <c r="RAJ84" s="408"/>
      <c r="RAK84" s="409"/>
      <c r="RAL84" s="410"/>
      <c r="RAM84" s="411"/>
      <c r="RAN84" s="412"/>
      <c r="RAO84" s="406"/>
      <c r="RAP84" s="407"/>
      <c r="RAQ84" s="408"/>
      <c r="RAR84" s="409"/>
      <c r="RAS84" s="410"/>
      <c r="RAT84" s="411"/>
      <c r="RAU84" s="412"/>
      <c r="RAV84" s="406"/>
      <c r="RAW84" s="407"/>
      <c r="RAX84" s="408"/>
      <c r="RAY84" s="409"/>
      <c r="RAZ84" s="410"/>
      <c r="RBA84" s="411"/>
      <c r="RBB84" s="412"/>
      <c r="RBC84" s="406"/>
      <c r="RBD84" s="407"/>
      <c r="RBE84" s="408"/>
      <c r="RBF84" s="409"/>
      <c r="RBG84" s="410"/>
      <c r="RBH84" s="411"/>
      <c r="RBI84" s="412"/>
      <c r="RBJ84" s="406"/>
      <c r="RBK84" s="407"/>
      <c r="RBL84" s="408"/>
      <c r="RBM84" s="409"/>
      <c r="RBN84" s="410"/>
      <c r="RBO84" s="411"/>
      <c r="RBP84" s="412"/>
      <c r="RBQ84" s="406"/>
      <c r="RBR84" s="407"/>
      <c r="RBS84" s="408"/>
      <c r="RBT84" s="409"/>
      <c r="RBU84" s="410"/>
      <c r="RBV84" s="411"/>
      <c r="RBW84" s="412"/>
      <c r="RBX84" s="406"/>
      <c r="RBY84" s="407"/>
      <c r="RBZ84" s="408"/>
      <c r="RCA84" s="409"/>
      <c r="RCB84" s="410"/>
      <c r="RCC84" s="411"/>
      <c r="RCD84" s="412"/>
      <c r="RCE84" s="406"/>
      <c r="RCF84" s="407"/>
      <c r="RCG84" s="408"/>
      <c r="RCH84" s="409"/>
      <c r="RCI84" s="410"/>
      <c r="RCJ84" s="411"/>
      <c r="RCK84" s="412"/>
      <c r="RCL84" s="406"/>
      <c r="RCM84" s="407"/>
      <c r="RCN84" s="408"/>
      <c r="RCO84" s="409"/>
      <c r="RCP84" s="410"/>
      <c r="RCQ84" s="411"/>
      <c r="RCR84" s="412"/>
      <c r="RCS84" s="406"/>
      <c r="RCT84" s="407"/>
      <c r="RCU84" s="408"/>
      <c r="RCV84" s="409"/>
      <c r="RCW84" s="410"/>
      <c r="RCX84" s="411"/>
      <c r="RCY84" s="412"/>
      <c r="RCZ84" s="406"/>
      <c r="RDA84" s="407"/>
      <c r="RDB84" s="408"/>
      <c r="RDC84" s="409"/>
      <c r="RDD84" s="410"/>
      <c r="RDE84" s="411"/>
      <c r="RDF84" s="412"/>
      <c r="RDG84" s="406"/>
      <c r="RDH84" s="407"/>
      <c r="RDI84" s="408"/>
      <c r="RDJ84" s="409"/>
      <c r="RDK84" s="410"/>
      <c r="RDL84" s="411"/>
      <c r="RDM84" s="412"/>
      <c r="RDN84" s="406"/>
      <c r="RDO84" s="407"/>
      <c r="RDP84" s="408"/>
      <c r="RDQ84" s="409"/>
      <c r="RDR84" s="410"/>
      <c r="RDS84" s="411"/>
      <c r="RDT84" s="412"/>
      <c r="RDU84" s="406"/>
      <c r="RDV84" s="407"/>
      <c r="RDW84" s="408"/>
      <c r="RDX84" s="409"/>
      <c r="RDY84" s="410"/>
      <c r="RDZ84" s="411"/>
      <c r="REA84" s="412"/>
      <c r="REB84" s="406"/>
      <c r="REC84" s="407"/>
      <c r="RED84" s="408"/>
      <c r="REE84" s="409"/>
      <c r="REF84" s="410"/>
      <c r="REG84" s="411"/>
      <c r="REH84" s="412"/>
      <c r="REI84" s="406"/>
      <c r="REJ84" s="407"/>
      <c r="REK84" s="408"/>
      <c r="REL84" s="409"/>
      <c r="REM84" s="410"/>
      <c r="REN84" s="411"/>
      <c r="REO84" s="412"/>
      <c r="REP84" s="406"/>
      <c r="REQ84" s="407"/>
      <c r="RER84" s="408"/>
      <c r="RES84" s="409"/>
      <c r="RET84" s="410"/>
      <c r="REU84" s="411"/>
      <c r="REV84" s="412"/>
      <c r="REW84" s="406"/>
      <c r="REX84" s="407"/>
      <c r="REY84" s="408"/>
      <c r="REZ84" s="409"/>
      <c r="RFA84" s="410"/>
      <c r="RFB84" s="411"/>
      <c r="RFC84" s="412"/>
      <c r="RFD84" s="406"/>
      <c r="RFE84" s="407"/>
      <c r="RFF84" s="408"/>
      <c r="RFG84" s="409"/>
      <c r="RFH84" s="410"/>
      <c r="RFI84" s="411"/>
      <c r="RFJ84" s="412"/>
      <c r="RFK84" s="406"/>
      <c r="RFL84" s="407"/>
      <c r="RFM84" s="408"/>
      <c r="RFN84" s="409"/>
      <c r="RFO84" s="410"/>
      <c r="RFP84" s="411"/>
      <c r="RFQ84" s="412"/>
      <c r="RFR84" s="406"/>
      <c r="RFS84" s="407"/>
      <c r="RFT84" s="408"/>
      <c r="RFU84" s="409"/>
      <c r="RFV84" s="410"/>
      <c r="RFW84" s="411"/>
      <c r="RFX84" s="412"/>
      <c r="RFY84" s="406"/>
      <c r="RFZ84" s="407"/>
      <c r="RGA84" s="408"/>
      <c r="RGB84" s="409"/>
      <c r="RGC84" s="410"/>
      <c r="RGD84" s="411"/>
      <c r="RGE84" s="412"/>
      <c r="RGF84" s="406"/>
      <c r="RGG84" s="407"/>
      <c r="RGH84" s="408"/>
      <c r="RGI84" s="409"/>
      <c r="RGJ84" s="410"/>
      <c r="RGK84" s="411"/>
      <c r="RGL84" s="412"/>
      <c r="RGM84" s="406"/>
      <c r="RGN84" s="407"/>
      <c r="RGO84" s="408"/>
      <c r="RGP84" s="409"/>
      <c r="RGQ84" s="410"/>
      <c r="RGR84" s="411"/>
      <c r="RGS84" s="412"/>
      <c r="RGT84" s="406"/>
      <c r="RGU84" s="407"/>
      <c r="RGV84" s="408"/>
      <c r="RGW84" s="409"/>
      <c r="RGX84" s="410"/>
      <c r="RGY84" s="411"/>
      <c r="RGZ84" s="412"/>
      <c r="RHA84" s="406"/>
      <c r="RHB84" s="407"/>
      <c r="RHC84" s="408"/>
      <c r="RHD84" s="409"/>
      <c r="RHE84" s="410"/>
      <c r="RHF84" s="411"/>
      <c r="RHG84" s="412"/>
      <c r="RHH84" s="406"/>
      <c r="RHI84" s="407"/>
      <c r="RHJ84" s="408"/>
      <c r="RHK84" s="409"/>
      <c r="RHL84" s="410"/>
      <c r="RHM84" s="411"/>
      <c r="RHN84" s="412"/>
      <c r="RHO84" s="406"/>
      <c r="RHP84" s="407"/>
      <c r="RHQ84" s="408"/>
      <c r="RHR84" s="409"/>
      <c r="RHS84" s="410"/>
      <c r="RHT84" s="411"/>
      <c r="RHU84" s="412"/>
      <c r="RHV84" s="406"/>
      <c r="RHW84" s="407"/>
      <c r="RHX84" s="408"/>
      <c r="RHY84" s="409"/>
      <c r="RHZ84" s="410"/>
      <c r="RIA84" s="411"/>
      <c r="RIB84" s="412"/>
      <c r="RIC84" s="406"/>
      <c r="RID84" s="407"/>
      <c r="RIE84" s="408"/>
      <c r="RIF84" s="409"/>
      <c r="RIG84" s="410"/>
      <c r="RIH84" s="411"/>
      <c r="RII84" s="412"/>
      <c r="RIJ84" s="406"/>
      <c r="RIK84" s="407"/>
      <c r="RIL84" s="408"/>
      <c r="RIM84" s="409"/>
      <c r="RIN84" s="410"/>
      <c r="RIO84" s="411"/>
      <c r="RIP84" s="412"/>
      <c r="RIQ84" s="406"/>
      <c r="RIR84" s="407"/>
      <c r="RIS84" s="408"/>
      <c r="RIT84" s="409"/>
      <c r="RIU84" s="410"/>
      <c r="RIV84" s="411"/>
      <c r="RIW84" s="412"/>
      <c r="RIX84" s="406"/>
      <c r="RIY84" s="407"/>
      <c r="RIZ84" s="408"/>
      <c r="RJA84" s="409"/>
      <c r="RJB84" s="410"/>
      <c r="RJC84" s="411"/>
      <c r="RJD84" s="412"/>
      <c r="RJE84" s="406"/>
      <c r="RJF84" s="407"/>
      <c r="RJG84" s="408"/>
      <c r="RJH84" s="409"/>
      <c r="RJI84" s="410"/>
      <c r="RJJ84" s="411"/>
      <c r="RJK84" s="412"/>
      <c r="RJL84" s="406"/>
      <c r="RJM84" s="407"/>
      <c r="RJN84" s="408"/>
      <c r="RJO84" s="409"/>
      <c r="RJP84" s="410"/>
      <c r="RJQ84" s="411"/>
      <c r="RJR84" s="412"/>
      <c r="RJS84" s="406"/>
      <c r="RJT84" s="407"/>
      <c r="RJU84" s="408"/>
      <c r="RJV84" s="409"/>
      <c r="RJW84" s="410"/>
      <c r="RJX84" s="411"/>
      <c r="RJY84" s="412"/>
      <c r="RJZ84" s="406"/>
      <c r="RKA84" s="407"/>
      <c r="RKB84" s="408"/>
      <c r="RKC84" s="409"/>
      <c r="RKD84" s="410"/>
      <c r="RKE84" s="411"/>
      <c r="RKF84" s="412"/>
      <c r="RKG84" s="406"/>
      <c r="RKH84" s="407"/>
      <c r="RKI84" s="408"/>
      <c r="RKJ84" s="409"/>
      <c r="RKK84" s="410"/>
      <c r="RKL84" s="411"/>
      <c r="RKM84" s="412"/>
      <c r="RKN84" s="406"/>
      <c r="RKO84" s="407"/>
      <c r="RKP84" s="408"/>
      <c r="RKQ84" s="409"/>
      <c r="RKR84" s="410"/>
      <c r="RKS84" s="411"/>
      <c r="RKT84" s="412"/>
      <c r="RKU84" s="406"/>
      <c r="RKV84" s="407"/>
      <c r="RKW84" s="408"/>
      <c r="RKX84" s="409"/>
      <c r="RKY84" s="410"/>
      <c r="RKZ84" s="411"/>
      <c r="RLA84" s="412"/>
      <c r="RLB84" s="406"/>
      <c r="RLC84" s="407"/>
      <c r="RLD84" s="408"/>
      <c r="RLE84" s="409"/>
      <c r="RLF84" s="410"/>
      <c r="RLG84" s="411"/>
      <c r="RLH84" s="412"/>
      <c r="RLI84" s="406"/>
      <c r="RLJ84" s="407"/>
      <c r="RLK84" s="408"/>
      <c r="RLL84" s="409"/>
      <c r="RLM84" s="410"/>
      <c r="RLN84" s="411"/>
      <c r="RLO84" s="412"/>
      <c r="RLP84" s="406"/>
      <c r="RLQ84" s="407"/>
      <c r="RLR84" s="408"/>
      <c r="RLS84" s="409"/>
      <c r="RLT84" s="410"/>
      <c r="RLU84" s="411"/>
      <c r="RLV84" s="412"/>
      <c r="RLW84" s="406"/>
      <c r="RLX84" s="407"/>
      <c r="RLY84" s="408"/>
      <c r="RLZ84" s="409"/>
      <c r="RMA84" s="410"/>
      <c r="RMB84" s="411"/>
      <c r="RMC84" s="412"/>
      <c r="RMD84" s="406"/>
      <c r="RME84" s="407"/>
      <c r="RMF84" s="408"/>
      <c r="RMG84" s="409"/>
      <c r="RMH84" s="410"/>
      <c r="RMI84" s="411"/>
      <c r="RMJ84" s="412"/>
      <c r="RMK84" s="406"/>
      <c r="RML84" s="407"/>
      <c r="RMM84" s="408"/>
      <c r="RMN84" s="409"/>
      <c r="RMO84" s="410"/>
      <c r="RMP84" s="411"/>
      <c r="RMQ84" s="412"/>
      <c r="RMR84" s="406"/>
      <c r="RMS84" s="407"/>
      <c r="RMT84" s="408"/>
      <c r="RMU84" s="409"/>
      <c r="RMV84" s="410"/>
      <c r="RMW84" s="411"/>
      <c r="RMX84" s="412"/>
      <c r="RMY84" s="406"/>
      <c r="RMZ84" s="407"/>
      <c r="RNA84" s="408"/>
      <c r="RNB84" s="409"/>
      <c r="RNC84" s="410"/>
      <c r="RND84" s="411"/>
      <c r="RNE84" s="412"/>
      <c r="RNF84" s="406"/>
      <c r="RNG84" s="407"/>
      <c r="RNH84" s="408"/>
      <c r="RNI84" s="409"/>
      <c r="RNJ84" s="410"/>
      <c r="RNK84" s="411"/>
      <c r="RNL84" s="412"/>
      <c r="RNM84" s="406"/>
      <c r="RNN84" s="407"/>
      <c r="RNO84" s="408"/>
      <c r="RNP84" s="409"/>
      <c r="RNQ84" s="410"/>
      <c r="RNR84" s="411"/>
      <c r="RNS84" s="412"/>
      <c r="RNT84" s="406"/>
      <c r="RNU84" s="407"/>
      <c r="RNV84" s="408"/>
      <c r="RNW84" s="409"/>
      <c r="RNX84" s="410"/>
      <c r="RNY84" s="411"/>
      <c r="RNZ84" s="412"/>
      <c r="ROA84" s="406"/>
      <c r="ROB84" s="407"/>
      <c r="ROC84" s="408"/>
      <c r="ROD84" s="409"/>
      <c r="ROE84" s="410"/>
      <c r="ROF84" s="411"/>
      <c r="ROG84" s="412"/>
      <c r="ROH84" s="406"/>
      <c r="ROI84" s="407"/>
      <c r="ROJ84" s="408"/>
      <c r="ROK84" s="409"/>
      <c r="ROL84" s="410"/>
      <c r="ROM84" s="411"/>
      <c r="RON84" s="412"/>
      <c r="ROO84" s="406"/>
      <c r="ROP84" s="407"/>
      <c r="ROQ84" s="408"/>
      <c r="ROR84" s="409"/>
      <c r="ROS84" s="410"/>
      <c r="ROT84" s="411"/>
      <c r="ROU84" s="412"/>
      <c r="ROV84" s="406"/>
      <c r="ROW84" s="407"/>
      <c r="ROX84" s="408"/>
      <c r="ROY84" s="409"/>
      <c r="ROZ84" s="410"/>
      <c r="RPA84" s="411"/>
      <c r="RPB84" s="412"/>
      <c r="RPC84" s="406"/>
      <c r="RPD84" s="407"/>
      <c r="RPE84" s="408"/>
      <c r="RPF84" s="409"/>
      <c r="RPG84" s="410"/>
      <c r="RPH84" s="411"/>
      <c r="RPI84" s="412"/>
      <c r="RPJ84" s="406"/>
      <c r="RPK84" s="407"/>
      <c r="RPL84" s="408"/>
      <c r="RPM84" s="409"/>
      <c r="RPN84" s="410"/>
      <c r="RPO84" s="411"/>
      <c r="RPP84" s="412"/>
      <c r="RPQ84" s="406"/>
      <c r="RPR84" s="407"/>
      <c r="RPS84" s="408"/>
      <c r="RPT84" s="409"/>
      <c r="RPU84" s="410"/>
      <c r="RPV84" s="411"/>
      <c r="RPW84" s="412"/>
      <c r="RPX84" s="406"/>
      <c r="RPY84" s="407"/>
      <c r="RPZ84" s="408"/>
      <c r="RQA84" s="409"/>
      <c r="RQB84" s="410"/>
      <c r="RQC84" s="411"/>
      <c r="RQD84" s="412"/>
      <c r="RQE84" s="406"/>
      <c r="RQF84" s="407"/>
      <c r="RQG84" s="408"/>
      <c r="RQH84" s="409"/>
      <c r="RQI84" s="410"/>
      <c r="RQJ84" s="411"/>
      <c r="RQK84" s="412"/>
      <c r="RQL84" s="406"/>
      <c r="RQM84" s="407"/>
      <c r="RQN84" s="408"/>
      <c r="RQO84" s="409"/>
      <c r="RQP84" s="410"/>
      <c r="RQQ84" s="411"/>
      <c r="RQR84" s="412"/>
      <c r="RQS84" s="406"/>
      <c r="RQT84" s="407"/>
      <c r="RQU84" s="408"/>
      <c r="RQV84" s="409"/>
      <c r="RQW84" s="410"/>
      <c r="RQX84" s="411"/>
      <c r="RQY84" s="412"/>
      <c r="RQZ84" s="406"/>
      <c r="RRA84" s="407"/>
      <c r="RRB84" s="408"/>
      <c r="RRC84" s="409"/>
      <c r="RRD84" s="410"/>
      <c r="RRE84" s="411"/>
      <c r="RRF84" s="412"/>
      <c r="RRG84" s="406"/>
      <c r="RRH84" s="407"/>
      <c r="RRI84" s="408"/>
      <c r="RRJ84" s="409"/>
      <c r="RRK84" s="410"/>
      <c r="RRL84" s="411"/>
      <c r="RRM84" s="412"/>
      <c r="RRN84" s="406"/>
      <c r="RRO84" s="407"/>
      <c r="RRP84" s="408"/>
      <c r="RRQ84" s="409"/>
      <c r="RRR84" s="410"/>
      <c r="RRS84" s="411"/>
      <c r="RRT84" s="412"/>
      <c r="RRU84" s="406"/>
      <c r="RRV84" s="407"/>
      <c r="RRW84" s="408"/>
      <c r="RRX84" s="409"/>
      <c r="RRY84" s="410"/>
      <c r="RRZ84" s="411"/>
      <c r="RSA84" s="412"/>
      <c r="RSB84" s="406"/>
      <c r="RSC84" s="407"/>
      <c r="RSD84" s="408"/>
      <c r="RSE84" s="409"/>
      <c r="RSF84" s="410"/>
      <c r="RSG84" s="411"/>
      <c r="RSH84" s="412"/>
      <c r="RSI84" s="406"/>
      <c r="RSJ84" s="407"/>
      <c r="RSK84" s="408"/>
      <c r="RSL84" s="409"/>
      <c r="RSM84" s="410"/>
      <c r="RSN84" s="411"/>
      <c r="RSO84" s="412"/>
      <c r="RSP84" s="406"/>
      <c r="RSQ84" s="407"/>
      <c r="RSR84" s="408"/>
      <c r="RSS84" s="409"/>
      <c r="RST84" s="410"/>
      <c r="RSU84" s="411"/>
      <c r="RSV84" s="412"/>
      <c r="RSW84" s="406"/>
      <c r="RSX84" s="407"/>
      <c r="RSY84" s="408"/>
      <c r="RSZ84" s="409"/>
      <c r="RTA84" s="410"/>
      <c r="RTB84" s="411"/>
      <c r="RTC84" s="412"/>
      <c r="RTD84" s="406"/>
      <c r="RTE84" s="407"/>
      <c r="RTF84" s="408"/>
      <c r="RTG84" s="409"/>
      <c r="RTH84" s="410"/>
      <c r="RTI84" s="411"/>
      <c r="RTJ84" s="412"/>
      <c r="RTK84" s="406"/>
      <c r="RTL84" s="407"/>
      <c r="RTM84" s="408"/>
      <c r="RTN84" s="409"/>
      <c r="RTO84" s="410"/>
      <c r="RTP84" s="411"/>
      <c r="RTQ84" s="412"/>
      <c r="RTR84" s="406"/>
      <c r="RTS84" s="407"/>
      <c r="RTT84" s="408"/>
      <c r="RTU84" s="409"/>
      <c r="RTV84" s="410"/>
      <c r="RTW84" s="411"/>
      <c r="RTX84" s="412"/>
      <c r="RTY84" s="406"/>
      <c r="RTZ84" s="407"/>
      <c r="RUA84" s="408"/>
      <c r="RUB84" s="409"/>
      <c r="RUC84" s="410"/>
      <c r="RUD84" s="411"/>
      <c r="RUE84" s="412"/>
      <c r="RUF84" s="406"/>
      <c r="RUG84" s="407"/>
      <c r="RUH84" s="408"/>
      <c r="RUI84" s="409"/>
      <c r="RUJ84" s="410"/>
      <c r="RUK84" s="411"/>
      <c r="RUL84" s="412"/>
      <c r="RUM84" s="406"/>
      <c r="RUN84" s="407"/>
      <c r="RUO84" s="408"/>
      <c r="RUP84" s="409"/>
      <c r="RUQ84" s="410"/>
      <c r="RUR84" s="411"/>
      <c r="RUS84" s="412"/>
      <c r="RUT84" s="406"/>
      <c r="RUU84" s="407"/>
      <c r="RUV84" s="408"/>
      <c r="RUW84" s="409"/>
      <c r="RUX84" s="410"/>
      <c r="RUY84" s="411"/>
      <c r="RUZ84" s="412"/>
      <c r="RVA84" s="406"/>
      <c r="RVB84" s="407"/>
      <c r="RVC84" s="408"/>
      <c r="RVD84" s="409"/>
      <c r="RVE84" s="410"/>
      <c r="RVF84" s="411"/>
      <c r="RVG84" s="412"/>
      <c r="RVH84" s="406"/>
      <c r="RVI84" s="407"/>
      <c r="RVJ84" s="408"/>
      <c r="RVK84" s="409"/>
      <c r="RVL84" s="410"/>
      <c r="RVM84" s="411"/>
      <c r="RVN84" s="412"/>
      <c r="RVO84" s="406"/>
      <c r="RVP84" s="407"/>
      <c r="RVQ84" s="408"/>
      <c r="RVR84" s="409"/>
      <c r="RVS84" s="410"/>
      <c r="RVT84" s="411"/>
      <c r="RVU84" s="412"/>
      <c r="RVV84" s="406"/>
      <c r="RVW84" s="407"/>
      <c r="RVX84" s="408"/>
      <c r="RVY84" s="409"/>
      <c r="RVZ84" s="410"/>
      <c r="RWA84" s="411"/>
      <c r="RWB84" s="412"/>
      <c r="RWC84" s="406"/>
      <c r="RWD84" s="407"/>
      <c r="RWE84" s="408"/>
      <c r="RWF84" s="409"/>
      <c r="RWG84" s="410"/>
      <c r="RWH84" s="411"/>
      <c r="RWI84" s="412"/>
      <c r="RWJ84" s="406"/>
      <c r="RWK84" s="407"/>
      <c r="RWL84" s="408"/>
      <c r="RWM84" s="409"/>
      <c r="RWN84" s="410"/>
      <c r="RWO84" s="411"/>
      <c r="RWP84" s="412"/>
      <c r="RWQ84" s="406"/>
      <c r="RWR84" s="407"/>
      <c r="RWS84" s="408"/>
      <c r="RWT84" s="409"/>
      <c r="RWU84" s="410"/>
      <c r="RWV84" s="411"/>
      <c r="RWW84" s="412"/>
      <c r="RWX84" s="406"/>
      <c r="RWY84" s="407"/>
      <c r="RWZ84" s="408"/>
      <c r="RXA84" s="409"/>
      <c r="RXB84" s="410"/>
      <c r="RXC84" s="411"/>
      <c r="RXD84" s="412"/>
      <c r="RXE84" s="406"/>
      <c r="RXF84" s="407"/>
      <c r="RXG84" s="408"/>
      <c r="RXH84" s="409"/>
      <c r="RXI84" s="410"/>
      <c r="RXJ84" s="411"/>
      <c r="RXK84" s="412"/>
      <c r="RXL84" s="406"/>
      <c r="RXM84" s="407"/>
      <c r="RXN84" s="408"/>
      <c r="RXO84" s="409"/>
      <c r="RXP84" s="410"/>
      <c r="RXQ84" s="411"/>
      <c r="RXR84" s="412"/>
      <c r="RXS84" s="406"/>
      <c r="RXT84" s="407"/>
      <c r="RXU84" s="408"/>
      <c r="RXV84" s="409"/>
      <c r="RXW84" s="410"/>
      <c r="RXX84" s="411"/>
      <c r="RXY84" s="412"/>
      <c r="RXZ84" s="406"/>
      <c r="RYA84" s="407"/>
      <c r="RYB84" s="408"/>
      <c r="RYC84" s="409"/>
      <c r="RYD84" s="410"/>
      <c r="RYE84" s="411"/>
      <c r="RYF84" s="412"/>
      <c r="RYG84" s="406"/>
      <c r="RYH84" s="407"/>
      <c r="RYI84" s="408"/>
      <c r="RYJ84" s="409"/>
      <c r="RYK84" s="410"/>
      <c r="RYL84" s="411"/>
      <c r="RYM84" s="412"/>
      <c r="RYN84" s="406"/>
      <c r="RYO84" s="407"/>
      <c r="RYP84" s="408"/>
      <c r="RYQ84" s="409"/>
      <c r="RYR84" s="410"/>
      <c r="RYS84" s="411"/>
      <c r="RYT84" s="412"/>
      <c r="RYU84" s="406"/>
      <c r="RYV84" s="407"/>
      <c r="RYW84" s="408"/>
      <c r="RYX84" s="409"/>
      <c r="RYY84" s="410"/>
      <c r="RYZ84" s="411"/>
      <c r="RZA84" s="412"/>
      <c r="RZB84" s="406"/>
      <c r="RZC84" s="407"/>
      <c r="RZD84" s="408"/>
      <c r="RZE84" s="409"/>
      <c r="RZF84" s="410"/>
      <c r="RZG84" s="411"/>
      <c r="RZH84" s="412"/>
      <c r="RZI84" s="406"/>
      <c r="RZJ84" s="407"/>
      <c r="RZK84" s="408"/>
      <c r="RZL84" s="409"/>
      <c r="RZM84" s="410"/>
      <c r="RZN84" s="411"/>
      <c r="RZO84" s="412"/>
      <c r="RZP84" s="406"/>
      <c r="RZQ84" s="407"/>
      <c r="RZR84" s="408"/>
      <c r="RZS84" s="409"/>
      <c r="RZT84" s="410"/>
      <c r="RZU84" s="411"/>
      <c r="RZV84" s="412"/>
      <c r="RZW84" s="406"/>
      <c r="RZX84" s="407"/>
      <c r="RZY84" s="408"/>
      <c r="RZZ84" s="409"/>
      <c r="SAA84" s="410"/>
      <c r="SAB84" s="411"/>
      <c r="SAC84" s="412"/>
      <c r="SAD84" s="406"/>
      <c r="SAE84" s="407"/>
      <c r="SAF84" s="408"/>
      <c r="SAG84" s="409"/>
      <c r="SAH84" s="410"/>
      <c r="SAI84" s="411"/>
      <c r="SAJ84" s="412"/>
      <c r="SAK84" s="406"/>
      <c r="SAL84" s="407"/>
      <c r="SAM84" s="408"/>
      <c r="SAN84" s="409"/>
      <c r="SAO84" s="410"/>
      <c r="SAP84" s="411"/>
      <c r="SAQ84" s="412"/>
      <c r="SAR84" s="406"/>
      <c r="SAS84" s="407"/>
      <c r="SAT84" s="408"/>
      <c r="SAU84" s="409"/>
      <c r="SAV84" s="410"/>
      <c r="SAW84" s="411"/>
      <c r="SAX84" s="412"/>
      <c r="SAY84" s="406"/>
      <c r="SAZ84" s="407"/>
      <c r="SBA84" s="408"/>
      <c r="SBB84" s="409"/>
      <c r="SBC84" s="410"/>
      <c r="SBD84" s="411"/>
      <c r="SBE84" s="412"/>
      <c r="SBF84" s="406"/>
      <c r="SBG84" s="407"/>
      <c r="SBH84" s="408"/>
      <c r="SBI84" s="409"/>
      <c r="SBJ84" s="410"/>
      <c r="SBK84" s="411"/>
      <c r="SBL84" s="412"/>
      <c r="SBM84" s="406"/>
      <c r="SBN84" s="407"/>
      <c r="SBO84" s="408"/>
      <c r="SBP84" s="409"/>
      <c r="SBQ84" s="410"/>
      <c r="SBR84" s="411"/>
      <c r="SBS84" s="412"/>
      <c r="SBT84" s="406"/>
      <c r="SBU84" s="407"/>
      <c r="SBV84" s="408"/>
      <c r="SBW84" s="409"/>
      <c r="SBX84" s="410"/>
      <c r="SBY84" s="411"/>
      <c r="SBZ84" s="412"/>
      <c r="SCA84" s="406"/>
      <c r="SCB84" s="407"/>
      <c r="SCC84" s="408"/>
      <c r="SCD84" s="409"/>
      <c r="SCE84" s="410"/>
      <c r="SCF84" s="411"/>
      <c r="SCG84" s="412"/>
      <c r="SCH84" s="406"/>
      <c r="SCI84" s="407"/>
      <c r="SCJ84" s="408"/>
      <c r="SCK84" s="409"/>
      <c r="SCL84" s="410"/>
      <c r="SCM84" s="411"/>
      <c r="SCN84" s="412"/>
      <c r="SCO84" s="406"/>
      <c r="SCP84" s="407"/>
      <c r="SCQ84" s="408"/>
      <c r="SCR84" s="409"/>
      <c r="SCS84" s="410"/>
      <c r="SCT84" s="411"/>
      <c r="SCU84" s="412"/>
      <c r="SCV84" s="406"/>
      <c r="SCW84" s="407"/>
      <c r="SCX84" s="408"/>
      <c r="SCY84" s="409"/>
      <c r="SCZ84" s="410"/>
      <c r="SDA84" s="411"/>
      <c r="SDB84" s="412"/>
      <c r="SDC84" s="406"/>
      <c r="SDD84" s="407"/>
      <c r="SDE84" s="408"/>
      <c r="SDF84" s="409"/>
      <c r="SDG84" s="410"/>
      <c r="SDH84" s="411"/>
      <c r="SDI84" s="412"/>
      <c r="SDJ84" s="406"/>
      <c r="SDK84" s="407"/>
      <c r="SDL84" s="408"/>
      <c r="SDM84" s="409"/>
      <c r="SDN84" s="410"/>
      <c r="SDO84" s="411"/>
      <c r="SDP84" s="412"/>
      <c r="SDQ84" s="406"/>
      <c r="SDR84" s="407"/>
      <c r="SDS84" s="408"/>
      <c r="SDT84" s="409"/>
      <c r="SDU84" s="410"/>
      <c r="SDV84" s="411"/>
      <c r="SDW84" s="412"/>
      <c r="SDX84" s="406"/>
      <c r="SDY84" s="407"/>
      <c r="SDZ84" s="408"/>
      <c r="SEA84" s="409"/>
      <c r="SEB84" s="410"/>
      <c r="SEC84" s="411"/>
      <c r="SED84" s="412"/>
      <c r="SEE84" s="406"/>
      <c r="SEF84" s="407"/>
      <c r="SEG84" s="408"/>
      <c r="SEH84" s="409"/>
      <c r="SEI84" s="410"/>
      <c r="SEJ84" s="411"/>
      <c r="SEK84" s="412"/>
      <c r="SEL84" s="406"/>
      <c r="SEM84" s="407"/>
      <c r="SEN84" s="408"/>
      <c r="SEO84" s="409"/>
      <c r="SEP84" s="410"/>
      <c r="SEQ84" s="411"/>
      <c r="SER84" s="412"/>
      <c r="SES84" s="406"/>
      <c r="SET84" s="407"/>
      <c r="SEU84" s="408"/>
      <c r="SEV84" s="409"/>
      <c r="SEW84" s="410"/>
      <c r="SEX84" s="411"/>
      <c r="SEY84" s="412"/>
      <c r="SEZ84" s="406"/>
      <c r="SFA84" s="407"/>
      <c r="SFB84" s="408"/>
      <c r="SFC84" s="409"/>
      <c r="SFD84" s="410"/>
      <c r="SFE84" s="411"/>
      <c r="SFF84" s="412"/>
      <c r="SFG84" s="406"/>
      <c r="SFH84" s="407"/>
      <c r="SFI84" s="408"/>
      <c r="SFJ84" s="409"/>
      <c r="SFK84" s="410"/>
      <c r="SFL84" s="411"/>
      <c r="SFM84" s="412"/>
      <c r="SFN84" s="406"/>
      <c r="SFO84" s="407"/>
      <c r="SFP84" s="408"/>
      <c r="SFQ84" s="409"/>
      <c r="SFR84" s="410"/>
      <c r="SFS84" s="411"/>
      <c r="SFT84" s="412"/>
      <c r="SFU84" s="406"/>
      <c r="SFV84" s="407"/>
      <c r="SFW84" s="408"/>
      <c r="SFX84" s="409"/>
      <c r="SFY84" s="410"/>
      <c r="SFZ84" s="411"/>
      <c r="SGA84" s="412"/>
      <c r="SGB84" s="406"/>
      <c r="SGC84" s="407"/>
      <c r="SGD84" s="408"/>
      <c r="SGE84" s="409"/>
      <c r="SGF84" s="410"/>
      <c r="SGG84" s="411"/>
      <c r="SGH84" s="412"/>
      <c r="SGI84" s="406"/>
      <c r="SGJ84" s="407"/>
      <c r="SGK84" s="408"/>
      <c r="SGL84" s="409"/>
      <c r="SGM84" s="410"/>
      <c r="SGN84" s="411"/>
      <c r="SGO84" s="412"/>
      <c r="SGP84" s="406"/>
      <c r="SGQ84" s="407"/>
      <c r="SGR84" s="408"/>
      <c r="SGS84" s="409"/>
      <c r="SGT84" s="410"/>
      <c r="SGU84" s="411"/>
      <c r="SGV84" s="412"/>
      <c r="SGW84" s="406"/>
      <c r="SGX84" s="407"/>
      <c r="SGY84" s="408"/>
      <c r="SGZ84" s="409"/>
      <c r="SHA84" s="410"/>
      <c r="SHB84" s="411"/>
      <c r="SHC84" s="412"/>
      <c r="SHD84" s="406"/>
      <c r="SHE84" s="407"/>
      <c r="SHF84" s="408"/>
      <c r="SHG84" s="409"/>
      <c r="SHH84" s="410"/>
      <c r="SHI84" s="411"/>
      <c r="SHJ84" s="412"/>
      <c r="SHK84" s="406"/>
      <c r="SHL84" s="407"/>
      <c r="SHM84" s="408"/>
      <c r="SHN84" s="409"/>
      <c r="SHO84" s="410"/>
      <c r="SHP84" s="411"/>
      <c r="SHQ84" s="412"/>
      <c r="SHR84" s="406"/>
      <c r="SHS84" s="407"/>
      <c r="SHT84" s="408"/>
      <c r="SHU84" s="409"/>
      <c r="SHV84" s="410"/>
      <c r="SHW84" s="411"/>
      <c r="SHX84" s="412"/>
      <c r="SHY84" s="406"/>
      <c r="SHZ84" s="407"/>
      <c r="SIA84" s="408"/>
      <c r="SIB84" s="409"/>
      <c r="SIC84" s="410"/>
      <c r="SID84" s="411"/>
      <c r="SIE84" s="412"/>
      <c r="SIF84" s="406"/>
      <c r="SIG84" s="407"/>
      <c r="SIH84" s="408"/>
      <c r="SII84" s="409"/>
      <c r="SIJ84" s="410"/>
      <c r="SIK84" s="411"/>
      <c r="SIL84" s="412"/>
      <c r="SIM84" s="406"/>
      <c r="SIN84" s="407"/>
      <c r="SIO84" s="408"/>
      <c r="SIP84" s="409"/>
      <c r="SIQ84" s="410"/>
      <c r="SIR84" s="411"/>
      <c r="SIS84" s="412"/>
      <c r="SIT84" s="406"/>
      <c r="SIU84" s="407"/>
      <c r="SIV84" s="408"/>
      <c r="SIW84" s="409"/>
      <c r="SIX84" s="410"/>
      <c r="SIY84" s="411"/>
      <c r="SIZ84" s="412"/>
      <c r="SJA84" s="406"/>
      <c r="SJB84" s="407"/>
      <c r="SJC84" s="408"/>
      <c r="SJD84" s="409"/>
      <c r="SJE84" s="410"/>
      <c r="SJF84" s="411"/>
      <c r="SJG84" s="412"/>
      <c r="SJH84" s="406"/>
      <c r="SJI84" s="407"/>
      <c r="SJJ84" s="408"/>
      <c r="SJK84" s="409"/>
      <c r="SJL84" s="410"/>
      <c r="SJM84" s="411"/>
      <c r="SJN84" s="412"/>
      <c r="SJO84" s="406"/>
      <c r="SJP84" s="407"/>
      <c r="SJQ84" s="408"/>
      <c r="SJR84" s="409"/>
      <c r="SJS84" s="410"/>
      <c r="SJT84" s="411"/>
      <c r="SJU84" s="412"/>
      <c r="SJV84" s="406"/>
      <c r="SJW84" s="407"/>
      <c r="SJX84" s="408"/>
      <c r="SJY84" s="409"/>
      <c r="SJZ84" s="410"/>
      <c r="SKA84" s="411"/>
      <c r="SKB84" s="412"/>
      <c r="SKC84" s="406"/>
      <c r="SKD84" s="407"/>
      <c r="SKE84" s="408"/>
      <c r="SKF84" s="409"/>
      <c r="SKG84" s="410"/>
      <c r="SKH84" s="411"/>
      <c r="SKI84" s="412"/>
      <c r="SKJ84" s="406"/>
      <c r="SKK84" s="407"/>
      <c r="SKL84" s="408"/>
      <c r="SKM84" s="409"/>
      <c r="SKN84" s="410"/>
      <c r="SKO84" s="411"/>
      <c r="SKP84" s="412"/>
      <c r="SKQ84" s="406"/>
      <c r="SKR84" s="407"/>
      <c r="SKS84" s="408"/>
      <c r="SKT84" s="409"/>
      <c r="SKU84" s="410"/>
      <c r="SKV84" s="411"/>
      <c r="SKW84" s="412"/>
      <c r="SKX84" s="406"/>
      <c r="SKY84" s="407"/>
      <c r="SKZ84" s="408"/>
      <c r="SLA84" s="409"/>
      <c r="SLB84" s="410"/>
      <c r="SLC84" s="411"/>
      <c r="SLD84" s="412"/>
      <c r="SLE84" s="406"/>
      <c r="SLF84" s="407"/>
      <c r="SLG84" s="408"/>
      <c r="SLH84" s="409"/>
      <c r="SLI84" s="410"/>
      <c r="SLJ84" s="411"/>
      <c r="SLK84" s="412"/>
      <c r="SLL84" s="406"/>
      <c r="SLM84" s="407"/>
      <c r="SLN84" s="408"/>
      <c r="SLO84" s="409"/>
      <c r="SLP84" s="410"/>
      <c r="SLQ84" s="411"/>
      <c r="SLR84" s="412"/>
      <c r="SLS84" s="406"/>
      <c r="SLT84" s="407"/>
      <c r="SLU84" s="408"/>
      <c r="SLV84" s="409"/>
      <c r="SLW84" s="410"/>
      <c r="SLX84" s="411"/>
      <c r="SLY84" s="412"/>
      <c r="SLZ84" s="406"/>
      <c r="SMA84" s="407"/>
      <c r="SMB84" s="408"/>
      <c r="SMC84" s="409"/>
      <c r="SMD84" s="410"/>
      <c r="SME84" s="411"/>
      <c r="SMF84" s="412"/>
      <c r="SMG84" s="406"/>
      <c r="SMH84" s="407"/>
      <c r="SMI84" s="408"/>
      <c r="SMJ84" s="409"/>
      <c r="SMK84" s="410"/>
      <c r="SML84" s="411"/>
      <c r="SMM84" s="412"/>
      <c r="SMN84" s="406"/>
      <c r="SMO84" s="407"/>
      <c r="SMP84" s="408"/>
      <c r="SMQ84" s="409"/>
      <c r="SMR84" s="410"/>
      <c r="SMS84" s="411"/>
      <c r="SMT84" s="412"/>
      <c r="SMU84" s="406"/>
      <c r="SMV84" s="407"/>
      <c r="SMW84" s="408"/>
      <c r="SMX84" s="409"/>
      <c r="SMY84" s="410"/>
      <c r="SMZ84" s="411"/>
      <c r="SNA84" s="412"/>
      <c r="SNB84" s="406"/>
      <c r="SNC84" s="407"/>
      <c r="SND84" s="408"/>
      <c r="SNE84" s="409"/>
      <c r="SNF84" s="410"/>
      <c r="SNG84" s="411"/>
      <c r="SNH84" s="412"/>
      <c r="SNI84" s="406"/>
      <c r="SNJ84" s="407"/>
      <c r="SNK84" s="408"/>
      <c r="SNL84" s="409"/>
      <c r="SNM84" s="410"/>
      <c r="SNN84" s="411"/>
      <c r="SNO84" s="412"/>
      <c r="SNP84" s="406"/>
      <c r="SNQ84" s="407"/>
      <c r="SNR84" s="408"/>
      <c r="SNS84" s="409"/>
      <c r="SNT84" s="410"/>
      <c r="SNU84" s="411"/>
      <c r="SNV84" s="412"/>
      <c r="SNW84" s="406"/>
      <c r="SNX84" s="407"/>
      <c r="SNY84" s="408"/>
      <c r="SNZ84" s="409"/>
      <c r="SOA84" s="410"/>
      <c r="SOB84" s="411"/>
      <c r="SOC84" s="412"/>
      <c r="SOD84" s="406"/>
      <c r="SOE84" s="407"/>
      <c r="SOF84" s="408"/>
      <c r="SOG84" s="409"/>
      <c r="SOH84" s="410"/>
      <c r="SOI84" s="411"/>
      <c r="SOJ84" s="412"/>
      <c r="SOK84" s="406"/>
      <c r="SOL84" s="407"/>
      <c r="SOM84" s="408"/>
      <c r="SON84" s="409"/>
      <c r="SOO84" s="410"/>
      <c r="SOP84" s="411"/>
      <c r="SOQ84" s="412"/>
      <c r="SOR84" s="406"/>
      <c r="SOS84" s="407"/>
      <c r="SOT84" s="408"/>
      <c r="SOU84" s="409"/>
      <c r="SOV84" s="410"/>
      <c r="SOW84" s="411"/>
      <c r="SOX84" s="412"/>
      <c r="SOY84" s="406"/>
      <c r="SOZ84" s="407"/>
      <c r="SPA84" s="408"/>
      <c r="SPB84" s="409"/>
      <c r="SPC84" s="410"/>
      <c r="SPD84" s="411"/>
      <c r="SPE84" s="412"/>
      <c r="SPF84" s="406"/>
      <c r="SPG84" s="407"/>
      <c r="SPH84" s="408"/>
      <c r="SPI84" s="409"/>
      <c r="SPJ84" s="410"/>
      <c r="SPK84" s="411"/>
      <c r="SPL84" s="412"/>
      <c r="SPM84" s="406"/>
      <c r="SPN84" s="407"/>
      <c r="SPO84" s="408"/>
      <c r="SPP84" s="409"/>
      <c r="SPQ84" s="410"/>
      <c r="SPR84" s="411"/>
      <c r="SPS84" s="412"/>
      <c r="SPT84" s="406"/>
      <c r="SPU84" s="407"/>
      <c r="SPV84" s="408"/>
      <c r="SPW84" s="409"/>
      <c r="SPX84" s="410"/>
      <c r="SPY84" s="411"/>
      <c r="SPZ84" s="412"/>
      <c r="SQA84" s="406"/>
      <c r="SQB84" s="407"/>
      <c r="SQC84" s="408"/>
      <c r="SQD84" s="409"/>
      <c r="SQE84" s="410"/>
      <c r="SQF84" s="411"/>
      <c r="SQG84" s="412"/>
      <c r="SQH84" s="406"/>
      <c r="SQI84" s="407"/>
      <c r="SQJ84" s="408"/>
      <c r="SQK84" s="409"/>
      <c r="SQL84" s="410"/>
      <c r="SQM84" s="411"/>
      <c r="SQN84" s="412"/>
      <c r="SQO84" s="406"/>
      <c r="SQP84" s="407"/>
      <c r="SQQ84" s="408"/>
      <c r="SQR84" s="409"/>
      <c r="SQS84" s="410"/>
      <c r="SQT84" s="411"/>
      <c r="SQU84" s="412"/>
      <c r="SQV84" s="406"/>
      <c r="SQW84" s="407"/>
      <c r="SQX84" s="408"/>
      <c r="SQY84" s="409"/>
      <c r="SQZ84" s="410"/>
      <c r="SRA84" s="411"/>
      <c r="SRB84" s="412"/>
      <c r="SRC84" s="406"/>
      <c r="SRD84" s="407"/>
      <c r="SRE84" s="408"/>
      <c r="SRF84" s="409"/>
      <c r="SRG84" s="410"/>
      <c r="SRH84" s="411"/>
      <c r="SRI84" s="412"/>
      <c r="SRJ84" s="406"/>
      <c r="SRK84" s="407"/>
      <c r="SRL84" s="408"/>
      <c r="SRM84" s="409"/>
      <c r="SRN84" s="410"/>
      <c r="SRO84" s="411"/>
      <c r="SRP84" s="412"/>
      <c r="SRQ84" s="406"/>
      <c r="SRR84" s="407"/>
      <c r="SRS84" s="408"/>
      <c r="SRT84" s="409"/>
      <c r="SRU84" s="410"/>
      <c r="SRV84" s="411"/>
      <c r="SRW84" s="412"/>
      <c r="SRX84" s="406"/>
      <c r="SRY84" s="407"/>
      <c r="SRZ84" s="408"/>
      <c r="SSA84" s="409"/>
      <c r="SSB84" s="410"/>
      <c r="SSC84" s="411"/>
      <c r="SSD84" s="412"/>
      <c r="SSE84" s="406"/>
      <c r="SSF84" s="407"/>
      <c r="SSG84" s="408"/>
      <c r="SSH84" s="409"/>
      <c r="SSI84" s="410"/>
      <c r="SSJ84" s="411"/>
      <c r="SSK84" s="412"/>
      <c r="SSL84" s="406"/>
      <c r="SSM84" s="407"/>
      <c r="SSN84" s="408"/>
      <c r="SSO84" s="409"/>
      <c r="SSP84" s="410"/>
      <c r="SSQ84" s="411"/>
      <c r="SSR84" s="412"/>
      <c r="SSS84" s="406"/>
      <c r="SST84" s="407"/>
      <c r="SSU84" s="408"/>
      <c r="SSV84" s="409"/>
      <c r="SSW84" s="410"/>
      <c r="SSX84" s="411"/>
      <c r="SSY84" s="412"/>
      <c r="SSZ84" s="406"/>
      <c r="STA84" s="407"/>
      <c r="STB84" s="408"/>
      <c r="STC84" s="409"/>
      <c r="STD84" s="410"/>
      <c r="STE84" s="411"/>
      <c r="STF84" s="412"/>
      <c r="STG84" s="406"/>
      <c r="STH84" s="407"/>
      <c r="STI84" s="408"/>
      <c r="STJ84" s="409"/>
      <c r="STK84" s="410"/>
      <c r="STL84" s="411"/>
      <c r="STM84" s="412"/>
      <c r="STN84" s="406"/>
      <c r="STO84" s="407"/>
      <c r="STP84" s="408"/>
      <c r="STQ84" s="409"/>
      <c r="STR84" s="410"/>
      <c r="STS84" s="411"/>
      <c r="STT84" s="412"/>
      <c r="STU84" s="406"/>
      <c r="STV84" s="407"/>
      <c r="STW84" s="408"/>
      <c r="STX84" s="409"/>
      <c r="STY84" s="410"/>
      <c r="STZ84" s="411"/>
      <c r="SUA84" s="412"/>
      <c r="SUB84" s="406"/>
      <c r="SUC84" s="407"/>
      <c r="SUD84" s="408"/>
      <c r="SUE84" s="409"/>
      <c r="SUF84" s="410"/>
      <c r="SUG84" s="411"/>
      <c r="SUH84" s="412"/>
      <c r="SUI84" s="406"/>
      <c r="SUJ84" s="407"/>
      <c r="SUK84" s="408"/>
      <c r="SUL84" s="409"/>
      <c r="SUM84" s="410"/>
      <c r="SUN84" s="411"/>
      <c r="SUO84" s="412"/>
      <c r="SUP84" s="406"/>
      <c r="SUQ84" s="407"/>
      <c r="SUR84" s="408"/>
      <c r="SUS84" s="409"/>
      <c r="SUT84" s="410"/>
      <c r="SUU84" s="411"/>
      <c r="SUV84" s="412"/>
      <c r="SUW84" s="406"/>
      <c r="SUX84" s="407"/>
      <c r="SUY84" s="408"/>
      <c r="SUZ84" s="409"/>
      <c r="SVA84" s="410"/>
      <c r="SVB84" s="411"/>
      <c r="SVC84" s="412"/>
      <c r="SVD84" s="406"/>
      <c r="SVE84" s="407"/>
      <c r="SVF84" s="408"/>
      <c r="SVG84" s="409"/>
      <c r="SVH84" s="410"/>
      <c r="SVI84" s="411"/>
      <c r="SVJ84" s="412"/>
      <c r="SVK84" s="406"/>
      <c r="SVL84" s="407"/>
      <c r="SVM84" s="408"/>
      <c r="SVN84" s="409"/>
      <c r="SVO84" s="410"/>
      <c r="SVP84" s="411"/>
      <c r="SVQ84" s="412"/>
      <c r="SVR84" s="406"/>
      <c r="SVS84" s="407"/>
      <c r="SVT84" s="408"/>
      <c r="SVU84" s="409"/>
      <c r="SVV84" s="410"/>
      <c r="SVW84" s="411"/>
      <c r="SVX84" s="412"/>
      <c r="SVY84" s="406"/>
      <c r="SVZ84" s="407"/>
      <c r="SWA84" s="408"/>
      <c r="SWB84" s="409"/>
      <c r="SWC84" s="410"/>
      <c r="SWD84" s="411"/>
      <c r="SWE84" s="412"/>
      <c r="SWF84" s="406"/>
      <c r="SWG84" s="407"/>
      <c r="SWH84" s="408"/>
      <c r="SWI84" s="409"/>
      <c r="SWJ84" s="410"/>
      <c r="SWK84" s="411"/>
      <c r="SWL84" s="412"/>
      <c r="SWM84" s="406"/>
      <c r="SWN84" s="407"/>
      <c r="SWO84" s="408"/>
      <c r="SWP84" s="409"/>
      <c r="SWQ84" s="410"/>
      <c r="SWR84" s="411"/>
      <c r="SWS84" s="412"/>
      <c r="SWT84" s="406"/>
      <c r="SWU84" s="407"/>
      <c r="SWV84" s="408"/>
      <c r="SWW84" s="409"/>
      <c r="SWX84" s="410"/>
      <c r="SWY84" s="411"/>
      <c r="SWZ84" s="412"/>
      <c r="SXA84" s="406"/>
      <c r="SXB84" s="407"/>
      <c r="SXC84" s="408"/>
      <c r="SXD84" s="409"/>
      <c r="SXE84" s="410"/>
      <c r="SXF84" s="411"/>
      <c r="SXG84" s="412"/>
      <c r="SXH84" s="406"/>
      <c r="SXI84" s="407"/>
      <c r="SXJ84" s="408"/>
      <c r="SXK84" s="409"/>
      <c r="SXL84" s="410"/>
      <c r="SXM84" s="411"/>
      <c r="SXN84" s="412"/>
      <c r="SXO84" s="406"/>
      <c r="SXP84" s="407"/>
      <c r="SXQ84" s="408"/>
      <c r="SXR84" s="409"/>
      <c r="SXS84" s="410"/>
      <c r="SXT84" s="411"/>
      <c r="SXU84" s="412"/>
      <c r="SXV84" s="406"/>
      <c r="SXW84" s="407"/>
      <c r="SXX84" s="408"/>
      <c r="SXY84" s="409"/>
      <c r="SXZ84" s="410"/>
      <c r="SYA84" s="411"/>
      <c r="SYB84" s="412"/>
      <c r="SYC84" s="406"/>
      <c r="SYD84" s="407"/>
      <c r="SYE84" s="408"/>
      <c r="SYF84" s="409"/>
      <c r="SYG84" s="410"/>
      <c r="SYH84" s="411"/>
      <c r="SYI84" s="412"/>
      <c r="SYJ84" s="406"/>
      <c r="SYK84" s="407"/>
      <c r="SYL84" s="408"/>
      <c r="SYM84" s="409"/>
      <c r="SYN84" s="410"/>
      <c r="SYO84" s="411"/>
      <c r="SYP84" s="412"/>
      <c r="SYQ84" s="406"/>
      <c r="SYR84" s="407"/>
      <c r="SYS84" s="408"/>
      <c r="SYT84" s="409"/>
      <c r="SYU84" s="410"/>
      <c r="SYV84" s="411"/>
      <c r="SYW84" s="412"/>
      <c r="SYX84" s="406"/>
      <c r="SYY84" s="407"/>
      <c r="SYZ84" s="408"/>
      <c r="SZA84" s="409"/>
      <c r="SZB84" s="410"/>
      <c r="SZC84" s="411"/>
      <c r="SZD84" s="412"/>
      <c r="SZE84" s="406"/>
      <c r="SZF84" s="407"/>
      <c r="SZG84" s="408"/>
      <c r="SZH84" s="409"/>
      <c r="SZI84" s="410"/>
      <c r="SZJ84" s="411"/>
      <c r="SZK84" s="412"/>
      <c r="SZL84" s="406"/>
      <c r="SZM84" s="407"/>
      <c r="SZN84" s="408"/>
      <c r="SZO84" s="409"/>
      <c r="SZP84" s="410"/>
      <c r="SZQ84" s="411"/>
      <c r="SZR84" s="412"/>
      <c r="SZS84" s="406"/>
      <c r="SZT84" s="407"/>
      <c r="SZU84" s="408"/>
      <c r="SZV84" s="409"/>
      <c r="SZW84" s="410"/>
      <c r="SZX84" s="411"/>
      <c r="SZY84" s="412"/>
      <c r="SZZ84" s="406"/>
      <c r="TAA84" s="407"/>
      <c r="TAB84" s="408"/>
      <c r="TAC84" s="409"/>
      <c r="TAD84" s="410"/>
      <c r="TAE84" s="411"/>
      <c r="TAF84" s="412"/>
      <c r="TAG84" s="406"/>
      <c r="TAH84" s="407"/>
      <c r="TAI84" s="408"/>
      <c r="TAJ84" s="409"/>
      <c r="TAK84" s="410"/>
      <c r="TAL84" s="411"/>
      <c r="TAM84" s="412"/>
      <c r="TAN84" s="406"/>
      <c r="TAO84" s="407"/>
      <c r="TAP84" s="408"/>
      <c r="TAQ84" s="409"/>
      <c r="TAR84" s="410"/>
      <c r="TAS84" s="411"/>
      <c r="TAT84" s="412"/>
      <c r="TAU84" s="406"/>
      <c r="TAV84" s="407"/>
      <c r="TAW84" s="408"/>
      <c r="TAX84" s="409"/>
      <c r="TAY84" s="410"/>
      <c r="TAZ84" s="411"/>
      <c r="TBA84" s="412"/>
      <c r="TBB84" s="406"/>
      <c r="TBC84" s="407"/>
      <c r="TBD84" s="408"/>
      <c r="TBE84" s="409"/>
      <c r="TBF84" s="410"/>
      <c r="TBG84" s="411"/>
      <c r="TBH84" s="412"/>
      <c r="TBI84" s="406"/>
      <c r="TBJ84" s="407"/>
      <c r="TBK84" s="408"/>
      <c r="TBL84" s="409"/>
      <c r="TBM84" s="410"/>
      <c r="TBN84" s="411"/>
      <c r="TBO84" s="412"/>
      <c r="TBP84" s="406"/>
      <c r="TBQ84" s="407"/>
      <c r="TBR84" s="408"/>
      <c r="TBS84" s="409"/>
      <c r="TBT84" s="410"/>
      <c r="TBU84" s="411"/>
      <c r="TBV84" s="412"/>
      <c r="TBW84" s="406"/>
      <c r="TBX84" s="407"/>
      <c r="TBY84" s="408"/>
      <c r="TBZ84" s="409"/>
      <c r="TCA84" s="410"/>
      <c r="TCB84" s="411"/>
      <c r="TCC84" s="412"/>
      <c r="TCD84" s="406"/>
      <c r="TCE84" s="407"/>
      <c r="TCF84" s="408"/>
      <c r="TCG84" s="409"/>
      <c r="TCH84" s="410"/>
      <c r="TCI84" s="411"/>
      <c r="TCJ84" s="412"/>
      <c r="TCK84" s="406"/>
      <c r="TCL84" s="407"/>
      <c r="TCM84" s="408"/>
      <c r="TCN84" s="409"/>
      <c r="TCO84" s="410"/>
      <c r="TCP84" s="411"/>
      <c r="TCQ84" s="412"/>
      <c r="TCR84" s="406"/>
      <c r="TCS84" s="407"/>
      <c r="TCT84" s="408"/>
      <c r="TCU84" s="409"/>
      <c r="TCV84" s="410"/>
      <c r="TCW84" s="411"/>
      <c r="TCX84" s="412"/>
      <c r="TCY84" s="406"/>
      <c r="TCZ84" s="407"/>
      <c r="TDA84" s="408"/>
      <c r="TDB84" s="409"/>
      <c r="TDC84" s="410"/>
      <c r="TDD84" s="411"/>
      <c r="TDE84" s="412"/>
      <c r="TDF84" s="406"/>
      <c r="TDG84" s="407"/>
      <c r="TDH84" s="408"/>
      <c r="TDI84" s="409"/>
      <c r="TDJ84" s="410"/>
      <c r="TDK84" s="411"/>
      <c r="TDL84" s="412"/>
      <c r="TDM84" s="406"/>
      <c r="TDN84" s="407"/>
      <c r="TDO84" s="408"/>
      <c r="TDP84" s="409"/>
      <c r="TDQ84" s="410"/>
      <c r="TDR84" s="411"/>
      <c r="TDS84" s="412"/>
      <c r="TDT84" s="406"/>
      <c r="TDU84" s="407"/>
      <c r="TDV84" s="408"/>
      <c r="TDW84" s="409"/>
      <c r="TDX84" s="410"/>
      <c r="TDY84" s="411"/>
      <c r="TDZ84" s="412"/>
      <c r="TEA84" s="406"/>
      <c r="TEB84" s="407"/>
      <c r="TEC84" s="408"/>
      <c r="TED84" s="409"/>
      <c r="TEE84" s="410"/>
      <c r="TEF84" s="411"/>
      <c r="TEG84" s="412"/>
      <c r="TEH84" s="406"/>
      <c r="TEI84" s="407"/>
      <c r="TEJ84" s="408"/>
      <c r="TEK84" s="409"/>
      <c r="TEL84" s="410"/>
      <c r="TEM84" s="411"/>
      <c r="TEN84" s="412"/>
      <c r="TEO84" s="406"/>
      <c r="TEP84" s="407"/>
      <c r="TEQ84" s="408"/>
      <c r="TER84" s="409"/>
      <c r="TES84" s="410"/>
      <c r="TET84" s="411"/>
      <c r="TEU84" s="412"/>
      <c r="TEV84" s="406"/>
      <c r="TEW84" s="407"/>
      <c r="TEX84" s="408"/>
      <c r="TEY84" s="409"/>
      <c r="TEZ84" s="410"/>
      <c r="TFA84" s="411"/>
      <c r="TFB84" s="412"/>
      <c r="TFC84" s="406"/>
      <c r="TFD84" s="407"/>
      <c r="TFE84" s="408"/>
      <c r="TFF84" s="409"/>
      <c r="TFG84" s="410"/>
      <c r="TFH84" s="411"/>
      <c r="TFI84" s="412"/>
      <c r="TFJ84" s="406"/>
      <c r="TFK84" s="407"/>
      <c r="TFL84" s="408"/>
      <c r="TFM84" s="409"/>
      <c r="TFN84" s="410"/>
      <c r="TFO84" s="411"/>
      <c r="TFP84" s="412"/>
      <c r="TFQ84" s="406"/>
      <c r="TFR84" s="407"/>
      <c r="TFS84" s="408"/>
      <c r="TFT84" s="409"/>
      <c r="TFU84" s="410"/>
      <c r="TFV84" s="411"/>
      <c r="TFW84" s="412"/>
      <c r="TFX84" s="406"/>
      <c r="TFY84" s="407"/>
      <c r="TFZ84" s="408"/>
      <c r="TGA84" s="409"/>
      <c r="TGB84" s="410"/>
      <c r="TGC84" s="411"/>
      <c r="TGD84" s="412"/>
      <c r="TGE84" s="406"/>
      <c r="TGF84" s="407"/>
      <c r="TGG84" s="408"/>
      <c r="TGH84" s="409"/>
      <c r="TGI84" s="410"/>
      <c r="TGJ84" s="411"/>
      <c r="TGK84" s="412"/>
      <c r="TGL84" s="406"/>
      <c r="TGM84" s="407"/>
      <c r="TGN84" s="408"/>
      <c r="TGO84" s="409"/>
      <c r="TGP84" s="410"/>
      <c r="TGQ84" s="411"/>
      <c r="TGR84" s="412"/>
      <c r="TGS84" s="406"/>
      <c r="TGT84" s="407"/>
      <c r="TGU84" s="408"/>
      <c r="TGV84" s="409"/>
      <c r="TGW84" s="410"/>
      <c r="TGX84" s="411"/>
      <c r="TGY84" s="412"/>
      <c r="TGZ84" s="406"/>
      <c r="THA84" s="407"/>
      <c r="THB84" s="408"/>
      <c r="THC84" s="409"/>
      <c r="THD84" s="410"/>
      <c r="THE84" s="411"/>
      <c r="THF84" s="412"/>
      <c r="THG84" s="406"/>
      <c r="THH84" s="407"/>
      <c r="THI84" s="408"/>
      <c r="THJ84" s="409"/>
      <c r="THK84" s="410"/>
      <c r="THL84" s="411"/>
      <c r="THM84" s="412"/>
      <c r="THN84" s="406"/>
      <c r="THO84" s="407"/>
      <c r="THP84" s="408"/>
      <c r="THQ84" s="409"/>
      <c r="THR84" s="410"/>
      <c r="THS84" s="411"/>
      <c r="THT84" s="412"/>
      <c r="THU84" s="406"/>
      <c r="THV84" s="407"/>
      <c r="THW84" s="408"/>
      <c r="THX84" s="409"/>
      <c r="THY84" s="410"/>
      <c r="THZ84" s="411"/>
      <c r="TIA84" s="412"/>
      <c r="TIB84" s="406"/>
      <c r="TIC84" s="407"/>
      <c r="TID84" s="408"/>
      <c r="TIE84" s="409"/>
      <c r="TIF84" s="410"/>
      <c r="TIG84" s="411"/>
      <c r="TIH84" s="412"/>
      <c r="TII84" s="406"/>
      <c r="TIJ84" s="407"/>
      <c r="TIK84" s="408"/>
      <c r="TIL84" s="409"/>
      <c r="TIM84" s="410"/>
      <c r="TIN84" s="411"/>
      <c r="TIO84" s="412"/>
      <c r="TIP84" s="406"/>
      <c r="TIQ84" s="407"/>
      <c r="TIR84" s="408"/>
      <c r="TIS84" s="409"/>
      <c r="TIT84" s="410"/>
      <c r="TIU84" s="411"/>
      <c r="TIV84" s="412"/>
      <c r="TIW84" s="406"/>
      <c r="TIX84" s="407"/>
      <c r="TIY84" s="408"/>
      <c r="TIZ84" s="409"/>
      <c r="TJA84" s="410"/>
      <c r="TJB84" s="411"/>
      <c r="TJC84" s="412"/>
      <c r="TJD84" s="406"/>
      <c r="TJE84" s="407"/>
      <c r="TJF84" s="408"/>
      <c r="TJG84" s="409"/>
      <c r="TJH84" s="410"/>
      <c r="TJI84" s="411"/>
      <c r="TJJ84" s="412"/>
      <c r="TJK84" s="406"/>
      <c r="TJL84" s="407"/>
      <c r="TJM84" s="408"/>
      <c r="TJN84" s="409"/>
      <c r="TJO84" s="410"/>
      <c r="TJP84" s="411"/>
      <c r="TJQ84" s="412"/>
      <c r="TJR84" s="406"/>
      <c r="TJS84" s="407"/>
      <c r="TJT84" s="408"/>
      <c r="TJU84" s="409"/>
      <c r="TJV84" s="410"/>
      <c r="TJW84" s="411"/>
      <c r="TJX84" s="412"/>
      <c r="TJY84" s="406"/>
      <c r="TJZ84" s="407"/>
      <c r="TKA84" s="408"/>
      <c r="TKB84" s="409"/>
      <c r="TKC84" s="410"/>
      <c r="TKD84" s="411"/>
      <c r="TKE84" s="412"/>
      <c r="TKF84" s="406"/>
      <c r="TKG84" s="407"/>
      <c r="TKH84" s="408"/>
      <c r="TKI84" s="409"/>
      <c r="TKJ84" s="410"/>
      <c r="TKK84" s="411"/>
      <c r="TKL84" s="412"/>
      <c r="TKM84" s="406"/>
      <c r="TKN84" s="407"/>
      <c r="TKO84" s="408"/>
      <c r="TKP84" s="409"/>
      <c r="TKQ84" s="410"/>
      <c r="TKR84" s="411"/>
      <c r="TKS84" s="412"/>
      <c r="TKT84" s="406"/>
      <c r="TKU84" s="407"/>
      <c r="TKV84" s="408"/>
      <c r="TKW84" s="409"/>
      <c r="TKX84" s="410"/>
      <c r="TKY84" s="411"/>
      <c r="TKZ84" s="412"/>
      <c r="TLA84" s="406"/>
      <c r="TLB84" s="407"/>
      <c r="TLC84" s="408"/>
      <c r="TLD84" s="409"/>
      <c r="TLE84" s="410"/>
      <c r="TLF84" s="411"/>
      <c r="TLG84" s="412"/>
      <c r="TLH84" s="406"/>
      <c r="TLI84" s="407"/>
      <c r="TLJ84" s="408"/>
      <c r="TLK84" s="409"/>
      <c r="TLL84" s="410"/>
      <c r="TLM84" s="411"/>
      <c r="TLN84" s="412"/>
      <c r="TLO84" s="406"/>
      <c r="TLP84" s="407"/>
      <c r="TLQ84" s="408"/>
      <c r="TLR84" s="409"/>
      <c r="TLS84" s="410"/>
      <c r="TLT84" s="411"/>
      <c r="TLU84" s="412"/>
      <c r="TLV84" s="406"/>
      <c r="TLW84" s="407"/>
      <c r="TLX84" s="408"/>
      <c r="TLY84" s="409"/>
      <c r="TLZ84" s="410"/>
      <c r="TMA84" s="411"/>
      <c r="TMB84" s="412"/>
      <c r="TMC84" s="406"/>
      <c r="TMD84" s="407"/>
      <c r="TME84" s="408"/>
      <c r="TMF84" s="409"/>
      <c r="TMG84" s="410"/>
      <c r="TMH84" s="411"/>
      <c r="TMI84" s="412"/>
      <c r="TMJ84" s="406"/>
      <c r="TMK84" s="407"/>
      <c r="TML84" s="408"/>
      <c r="TMM84" s="409"/>
      <c r="TMN84" s="410"/>
      <c r="TMO84" s="411"/>
      <c r="TMP84" s="412"/>
      <c r="TMQ84" s="406"/>
      <c r="TMR84" s="407"/>
      <c r="TMS84" s="408"/>
      <c r="TMT84" s="409"/>
      <c r="TMU84" s="410"/>
      <c r="TMV84" s="411"/>
      <c r="TMW84" s="412"/>
      <c r="TMX84" s="406"/>
      <c r="TMY84" s="407"/>
      <c r="TMZ84" s="408"/>
      <c r="TNA84" s="409"/>
      <c r="TNB84" s="410"/>
      <c r="TNC84" s="411"/>
      <c r="TND84" s="412"/>
      <c r="TNE84" s="406"/>
      <c r="TNF84" s="407"/>
      <c r="TNG84" s="408"/>
      <c r="TNH84" s="409"/>
      <c r="TNI84" s="410"/>
      <c r="TNJ84" s="411"/>
      <c r="TNK84" s="412"/>
      <c r="TNL84" s="406"/>
      <c r="TNM84" s="407"/>
      <c r="TNN84" s="408"/>
      <c r="TNO84" s="409"/>
      <c r="TNP84" s="410"/>
      <c r="TNQ84" s="411"/>
      <c r="TNR84" s="412"/>
      <c r="TNS84" s="406"/>
      <c r="TNT84" s="407"/>
      <c r="TNU84" s="408"/>
      <c r="TNV84" s="409"/>
      <c r="TNW84" s="410"/>
      <c r="TNX84" s="411"/>
      <c r="TNY84" s="412"/>
      <c r="TNZ84" s="406"/>
      <c r="TOA84" s="407"/>
      <c r="TOB84" s="408"/>
      <c r="TOC84" s="409"/>
      <c r="TOD84" s="410"/>
      <c r="TOE84" s="411"/>
      <c r="TOF84" s="412"/>
      <c r="TOG84" s="406"/>
      <c r="TOH84" s="407"/>
      <c r="TOI84" s="408"/>
      <c r="TOJ84" s="409"/>
      <c r="TOK84" s="410"/>
      <c r="TOL84" s="411"/>
      <c r="TOM84" s="412"/>
      <c r="TON84" s="406"/>
      <c r="TOO84" s="407"/>
      <c r="TOP84" s="408"/>
      <c r="TOQ84" s="409"/>
      <c r="TOR84" s="410"/>
      <c r="TOS84" s="411"/>
      <c r="TOT84" s="412"/>
      <c r="TOU84" s="406"/>
      <c r="TOV84" s="407"/>
      <c r="TOW84" s="408"/>
      <c r="TOX84" s="409"/>
      <c r="TOY84" s="410"/>
      <c r="TOZ84" s="411"/>
      <c r="TPA84" s="412"/>
      <c r="TPB84" s="406"/>
      <c r="TPC84" s="407"/>
      <c r="TPD84" s="408"/>
      <c r="TPE84" s="409"/>
      <c r="TPF84" s="410"/>
      <c r="TPG84" s="411"/>
      <c r="TPH84" s="412"/>
      <c r="TPI84" s="406"/>
      <c r="TPJ84" s="407"/>
      <c r="TPK84" s="408"/>
      <c r="TPL84" s="409"/>
      <c r="TPM84" s="410"/>
      <c r="TPN84" s="411"/>
      <c r="TPO84" s="412"/>
      <c r="TPP84" s="406"/>
      <c r="TPQ84" s="407"/>
      <c r="TPR84" s="408"/>
      <c r="TPS84" s="409"/>
      <c r="TPT84" s="410"/>
      <c r="TPU84" s="411"/>
      <c r="TPV84" s="412"/>
      <c r="TPW84" s="406"/>
      <c r="TPX84" s="407"/>
      <c r="TPY84" s="408"/>
      <c r="TPZ84" s="409"/>
      <c r="TQA84" s="410"/>
      <c r="TQB84" s="411"/>
      <c r="TQC84" s="412"/>
      <c r="TQD84" s="406"/>
      <c r="TQE84" s="407"/>
      <c r="TQF84" s="408"/>
      <c r="TQG84" s="409"/>
      <c r="TQH84" s="410"/>
      <c r="TQI84" s="411"/>
      <c r="TQJ84" s="412"/>
      <c r="TQK84" s="406"/>
      <c r="TQL84" s="407"/>
      <c r="TQM84" s="408"/>
      <c r="TQN84" s="409"/>
      <c r="TQO84" s="410"/>
      <c r="TQP84" s="411"/>
      <c r="TQQ84" s="412"/>
      <c r="TQR84" s="406"/>
      <c r="TQS84" s="407"/>
      <c r="TQT84" s="408"/>
      <c r="TQU84" s="409"/>
      <c r="TQV84" s="410"/>
      <c r="TQW84" s="411"/>
      <c r="TQX84" s="412"/>
      <c r="TQY84" s="406"/>
      <c r="TQZ84" s="407"/>
      <c r="TRA84" s="408"/>
      <c r="TRB84" s="409"/>
      <c r="TRC84" s="410"/>
      <c r="TRD84" s="411"/>
      <c r="TRE84" s="412"/>
      <c r="TRF84" s="406"/>
      <c r="TRG84" s="407"/>
      <c r="TRH84" s="408"/>
      <c r="TRI84" s="409"/>
      <c r="TRJ84" s="410"/>
      <c r="TRK84" s="411"/>
      <c r="TRL84" s="412"/>
      <c r="TRM84" s="406"/>
      <c r="TRN84" s="407"/>
      <c r="TRO84" s="408"/>
      <c r="TRP84" s="409"/>
      <c r="TRQ84" s="410"/>
      <c r="TRR84" s="411"/>
      <c r="TRS84" s="412"/>
      <c r="TRT84" s="406"/>
      <c r="TRU84" s="407"/>
      <c r="TRV84" s="408"/>
      <c r="TRW84" s="409"/>
      <c r="TRX84" s="410"/>
      <c r="TRY84" s="411"/>
      <c r="TRZ84" s="412"/>
      <c r="TSA84" s="406"/>
      <c r="TSB84" s="407"/>
      <c r="TSC84" s="408"/>
      <c r="TSD84" s="409"/>
      <c r="TSE84" s="410"/>
      <c r="TSF84" s="411"/>
      <c r="TSG84" s="412"/>
      <c r="TSH84" s="406"/>
      <c r="TSI84" s="407"/>
      <c r="TSJ84" s="408"/>
      <c r="TSK84" s="409"/>
      <c r="TSL84" s="410"/>
      <c r="TSM84" s="411"/>
      <c r="TSN84" s="412"/>
      <c r="TSO84" s="406"/>
      <c r="TSP84" s="407"/>
      <c r="TSQ84" s="408"/>
      <c r="TSR84" s="409"/>
      <c r="TSS84" s="410"/>
      <c r="TST84" s="411"/>
      <c r="TSU84" s="412"/>
      <c r="TSV84" s="406"/>
      <c r="TSW84" s="407"/>
      <c r="TSX84" s="408"/>
      <c r="TSY84" s="409"/>
      <c r="TSZ84" s="410"/>
      <c r="TTA84" s="411"/>
      <c r="TTB84" s="412"/>
      <c r="TTC84" s="406"/>
      <c r="TTD84" s="407"/>
      <c r="TTE84" s="408"/>
      <c r="TTF84" s="409"/>
      <c r="TTG84" s="410"/>
      <c r="TTH84" s="411"/>
      <c r="TTI84" s="412"/>
      <c r="TTJ84" s="406"/>
      <c r="TTK84" s="407"/>
      <c r="TTL84" s="408"/>
      <c r="TTM84" s="409"/>
      <c r="TTN84" s="410"/>
      <c r="TTO84" s="411"/>
      <c r="TTP84" s="412"/>
      <c r="TTQ84" s="406"/>
      <c r="TTR84" s="407"/>
      <c r="TTS84" s="408"/>
      <c r="TTT84" s="409"/>
      <c r="TTU84" s="410"/>
      <c r="TTV84" s="411"/>
      <c r="TTW84" s="412"/>
      <c r="TTX84" s="406"/>
      <c r="TTY84" s="407"/>
      <c r="TTZ84" s="408"/>
      <c r="TUA84" s="409"/>
      <c r="TUB84" s="410"/>
      <c r="TUC84" s="411"/>
      <c r="TUD84" s="412"/>
      <c r="TUE84" s="406"/>
      <c r="TUF84" s="407"/>
      <c r="TUG84" s="408"/>
      <c r="TUH84" s="409"/>
      <c r="TUI84" s="410"/>
      <c r="TUJ84" s="411"/>
      <c r="TUK84" s="412"/>
      <c r="TUL84" s="406"/>
      <c r="TUM84" s="407"/>
      <c r="TUN84" s="408"/>
      <c r="TUO84" s="409"/>
      <c r="TUP84" s="410"/>
      <c r="TUQ84" s="411"/>
      <c r="TUR84" s="412"/>
      <c r="TUS84" s="406"/>
      <c r="TUT84" s="407"/>
      <c r="TUU84" s="408"/>
      <c r="TUV84" s="409"/>
      <c r="TUW84" s="410"/>
      <c r="TUX84" s="411"/>
      <c r="TUY84" s="412"/>
      <c r="TUZ84" s="406"/>
      <c r="TVA84" s="407"/>
      <c r="TVB84" s="408"/>
      <c r="TVC84" s="409"/>
      <c r="TVD84" s="410"/>
      <c r="TVE84" s="411"/>
      <c r="TVF84" s="412"/>
      <c r="TVG84" s="406"/>
      <c r="TVH84" s="407"/>
      <c r="TVI84" s="408"/>
      <c r="TVJ84" s="409"/>
      <c r="TVK84" s="410"/>
      <c r="TVL84" s="411"/>
      <c r="TVM84" s="412"/>
      <c r="TVN84" s="406"/>
      <c r="TVO84" s="407"/>
      <c r="TVP84" s="408"/>
      <c r="TVQ84" s="409"/>
      <c r="TVR84" s="410"/>
      <c r="TVS84" s="411"/>
      <c r="TVT84" s="412"/>
      <c r="TVU84" s="406"/>
      <c r="TVV84" s="407"/>
      <c r="TVW84" s="408"/>
      <c r="TVX84" s="409"/>
      <c r="TVY84" s="410"/>
      <c r="TVZ84" s="411"/>
      <c r="TWA84" s="412"/>
      <c r="TWB84" s="406"/>
      <c r="TWC84" s="407"/>
      <c r="TWD84" s="408"/>
      <c r="TWE84" s="409"/>
      <c r="TWF84" s="410"/>
      <c r="TWG84" s="411"/>
      <c r="TWH84" s="412"/>
      <c r="TWI84" s="406"/>
      <c r="TWJ84" s="407"/>
      <c r="TWK84" s="408"/>
      <c r="TWL84" s="409"/>
      <c r="TWM84" s="410"/>
      <c r="TWN84" s="411"/>
      <c r="TWO84" s="412"/>
      <c r="TWP84" s="406"/>
      <c r="TWQ84" s="407"/>
      <c r="TWR84" s="408"/>
      <c r="TWS84" s="409"/>
      <c r="TWT84" s="410"/>
      <c r="TWU84" s="411"/>
      <c r="TWV84" s="412"/>
      <c r="TWW84" s="406"/>
      <c r="TWX84" s="407"/>
      <c r="TWY84" s="408"/>
      <c r="TWZ84" s="409"/>
      <c r="TXA84" s="410"/>
      <c r="TXB84" s="411"/>
      <c r="TXC84" s="412"/>
      <c r="TXD84" s="406"/>
      <c r="TXE84" s="407"/>
      <c r="TXF84" s="408"/>
      <c r="TXG84" s="409"/>
      <c r="TXH84" s="410"/>
      <c r="TXI84" s="411"/>
      <c r="TXJ84" s="412"/>
      <c r="TXK84" s="406"/>
      <c r="TXL84" s="407"/>
      <c r="TXM84" s="408"/>
      <c r="TXN84" s="409"/>
      <c r="TXO84" s="410"/>
      <c r="TXP84" s="411"/>
      <c r="TXQ84" s="412"/>
      <c r="TXR84" s="406"/>
      <c r="TXS84" s="407"/>
      <c r="TXT84" s="408"/>
      <c r="TXU84" s="409"/>
      <c r="TXV84" s="410"/>
      <c r="TXW84" s="411"/>
      <c r="TXX84" s="412"/>
      <c r="TXY84" s="406"/>
      <c r="TXZ84" s="407"/>
      <c r="TYA84" s="408"/>
      <c r="TYB84" s="409"/>
      <c r="TYC84" s="410"/>
      <c r="TYD84" s="411"/>
      <c r="TYE84" s="412"/>
      <c r="TYF84" s="406"/>
      <c r="TYG84" s="407"/>
      <c r="TYH84" s="408"/>
      <c r="TYI84" s="409"/>
      <c r="TYJ84" s="410"/>
      <c r="TYK84" s="411"/>
      <c r="TYL84" s="412"/>
      <c r="TYM84" s="406"/>
      <c r="TYN84" s="407"/>
      <c r="TYO84" s="408"/>
      <c r="TYP84" s="409"/>
      <c r="TYQ84" s="410"/>
      <c r="TYR84" s="411"/>
      <c r="TYS84" s="412"/>
      <c r="TYT84" s="406"/>
      <c r="TYU84" s="407"/>
      <c r="TYV84" s="408"/>
      <c r="TYW84" s="409"/>
      <c r="TYX84" s="410"/>
      <c r="TYY84" s="411"/>
      <c r="TYZ84" s="412"/>
      <c r="TZA84" s="406"/>
      <c r="TZB84" s="407"/>
      <c r="TZC84" s="408"/>
      <c r="TZD84" s="409"/>
      <c r="TZE84" s="410"/>
      <c r="TZF84" s="411"/>
      <c r="TZG84" s="412"/>
      <c r="TZH84" s="406"/>
      <c r="TZI84" s="407"/>
      <c r="TZJ84" s="408"/>
      <c r="TZK84" s="409"/>
      <c r="TZL84" s="410"/>
      <c r="TZM84" s="411"/>
      <c r="TZN84" s="412"/>
      <c r="TZO84" s="406"/>
      <c r="TZP84" s="407"/>
      <c r="TZQ84" s="408"/>
      <c r="TZR84" s="409"/>
      <c r="TZS84" s="410"/>
      <c r="TZT84" s="411"/>
      <c r="TZU84" s="412"/>
      <c r="TZV84" s="406"/>
      <c r="TZW84" s="407"/>
      <c r="TZX84" s="408"/>
      <c r="TZY84" s="409"/>
      <c r="TZZ84" s="410"/>
      <c r="UAA84" s="411"/>
      <c r="UAB84" s="412"/>
      <c r="UAC84" s="406"/>
      <c r="UAD84" s="407"/>
      <c r="UAE84" s="408"/>
      <c r="UAF84" s="409"/>
      <c r="UAG84" s="410"/>
      <c r="UAH84" s="411"/>
      <c r="UAI84" s="412"/>
      <c r="UAJ84" s="406"/>
      <c r="UAK84" s="407"/>
      <c r="UAL84" s="408"/>
      <c r="UAM84" s="409"/>
      <c r="UAN84" s="410"/>
      <c r="UAO84" s="411"/>
      <c r="UAP84" s="412"/>
      <c r="UAQ84" s="406"/>
      <c r="UAR84" s="407"/>
      <c r="UAS84" s="408"/>
      <c r="UAT84" s="409"/>
      <c r="UAU84" s="410"/>
      <c r="UAV84" s="411"/>
      <c r="UAW84" s="412"/>
      <c r="UAX84" s="406"/>
      <c r="UAY84" s="407"/>
      <c r="UAZ84" s="408"/>
      <c r="UBA84" s="409"/>
      <c r="UBB84" s="410"/>
      <c r="UBC84" s="411"/>
      <c r="UBD84" s="412"/>
      <c r="UBE84" s="406"/>
      <c r="UBF84" s="407"/>
      <c r="UBG84" s="408"/>
      <c r="UBH84" s="409"/>
      <c r="UBI84" s="410"/>
      <c r="UBJ84" s="411"/>
      <c r="UBK84" s="412"/>
      <c r="UBL84" s="406"/>
      <c r="UBM84" s="407"/>
      <c r="UBN84" s="408"/>
      <c r="UBO84" s="409"/>
      <c r="UBP84" s="410"/>
      <c r="UBQ84" s="411"/>
      <c r="UBR84" s="412"/>
      <c r="UBS84" s="406"/>
      <c r="UBT84" s="407"/>
      <c r="UBU84" s="408"/>
      <c r="UBV84" s="409"/>
      <c r="UBW84" s="410"/>
      <c r="UBX84" s="411"/>
      <c r="UBY84" s="412"/>
      <c r="UBZ84" s="406"/>
      <c r="UCA84" s="407"/>
      <c r="UCB84" s="408"/>
      <c r="UCC84" s="409"/>
      <c r="UCD84" s="410"/>
      <c r="UCE84" s="411"/>
      <c r="UCF84" s="412"/>
      <c r="UCG84" s="406"/>
      <c r="UCH84" s="407"/>
      <c r="UCI84" s="408"/>
      <c r="UCJ84" s="409"/>
      <c r="UCK84" s="410"/>
      <c r="UCL84" s="411"/>
      <c r="UCM84" s="412"/>
      <c r="UCN84" s="406"/>
      <c r="UCO84" s="407"/>
      <c r="UCP84" s="408"/>
      <c r="UCQ84" s="409"/>
      <c r="UCR84" s="410"/>
      <c r="UCS84" s="411"/>
      <c r="UCT84" s="412"/>
      <c r="UCU84" s="406"/>
      <c r="UCV84" s="407"/>
      <c r="UCW84" s="408"/>
      <c r="UCX84" s="409"/>
      <c r="UCY84" s="410"/>
      <c r="UCZ84" s="411"/>
      <c r="UDA84" s="412"/>
      <c r="UDB84" s="406"/>
      <c r="UDC84" s="407"/>
      <c r="UDD84" s="408"/>
      <c r="UDE84" s="409"/>
      <c r="UDF84" s="410"/>
      <c r="UDG84" s="411"/>
      <c r="UDH84" s="412"/>
      <c r="UDI84" s="406"/>
      <c r="UDJ84" s="407"/>
      <c r="UDK84" s="408"/>
      <c r="UDL84" s="409"/>
      <c r="UDM84" s="410"/>
      <c r="UDN84" s="411"/>
      <c r="UDO84" s="412"/>
      <c r="UDP84" s="406"/>
      <c r="UDQ84" s="407"/>
      <c r="UDR84" s="408"/>
      <c r="UDS84" s="409"/>
      <c r="UDT84" s="410"/>
      <c r="UDU84" s="411"/>
      <c r="UDV84" s="412"/>
      <c r="UDW84" s="406"/>
      <c r="UDX84" s="407"/>
      <c r="UDY84" s="408"/>
      <c r="UDZ84" s="409"/>
      <c r="UEA84" s="410"/>
      <c r="UEB84" s="411"/>
      <c r="UEC84" s="412"/>
      <c r="UED84" s="406"/>
      <c r="UEE84" s="407"/>
      <c r="UEF84" s="408"/>
      <c r="UEG84" s="409"/>
      <c r="UEH84" s="410"/>
      <c r="UEI84" s="411"/>
      <c r="UEJ84" s="412"/>
      <c r="UEK84" s="406"/>
      <c r="UEL84" s="407"/>
      <c r="UEM84" s="408"/>
      <c r="UEN84" s="409"/>
      <c r="UEO84" s="410"/>
      <c r="UEP84" s="411"/>
      <c r="UEQ84" s="412"/>
      <c r="UER84" s="406"/>
      <c r="UES84" s="407"/>
      <c r="UET84" s="408"/>
      <c r="UEU84" s="409"/>
      <c r="UEV84" s="410"/>
      <c r="UEW84" s="411"/>
      <c r="UEX84" s="412"/>
      <c r="UEY84" s="406"/>
      <c r="UEZ84" s="407"/>
      <c r="UFA84" s="408"/>
      <c r="UFB84" s="409"/>
      <c r="UFC84" s="410"/>
      <c r="UFD84" s="411"/>
      <c r="UFE84" s="412"/>
      <c r="UFF84" s="406"/>
      <c r="UFG84" s="407"/>
      <c r="UFH84" s="408"/>
      <c r="UFI84" s="409"/>
      <c r="UFJ84" s="410"/>
      <c r="UFK84" s="411"/>
      <c r="UFL84" s="412"/>
      <c r="UFM84" s="406"/>
      <c r="UFN84" s="407"/>
      <c r="UFO84" s="408"/>
      <c r="UFP84" s="409"/>
      <c r="UFQ84" s="410"/>
      <c r="UFR84" s="411"/>
      <c r="UFS84" s="412"/>
      <c r="UFT84" s="406"/>
      <c r="UFU84" s="407"/>
      <c r="UFV84" s="408"/>
      <c r="UFW84" s="409"/>
      <c r="UFX84" s="410"/>
      <c r="UFY84" s="411"/>
      <c r="UFZ84" s="412"/>
      <c r="UGA84" s="406"/>
      <c r="UGB84" s="407"/>
      <c r="UGC84" s="408"/>
      <c r="UGD84" s="409"/>
      <c r="UGE84" s="410"/>
      <c r="UGF84" s="411"/>
      <c r="UGG84" s="412"/>
      <c r="UGH84" s="406"/>
      <c r="UGI84" s="407"/>
      <c r="UGJ84" s="408"/>
      <c r="UGK84" s="409"/>
      <c r="UGL84" s="410"/>
      <c r="UGM84" s="411"/>
      <c r="UGN84" s="412"/>
      <c r="UGO84" s="406"/>
      <c r="UGP84" s="407"/>
      <c r="UGQ84" s="408"/>
      <c r="UGR84" s="409"/>
      <c r="UGS84" s="410"/>
      <c r="UGT84" s="411"/>
      <c r="UGU84" s="412"/>
      <c r="UGV84" s="406"/>
      <c r="UGW84" s="407"/>
      <c r="UGX84" s="408"/>
      <c r="UGY84" s="409"/>
      <c r="UGZ84" s="410"/>
      <c r="UHA84" s="411"/>
      <c r="UHB84" s="412"/>
      <c r="UHC84" s="406"/>
      <c r="UHD84" s="407"/>
      <c r="UHE84" s="408"/>
      <c r="UHF84" s="409"/>
      <c r="UHG84" s="410"/>
      <c r="UHH84" s="411"/>
      <c r="UHI84" s="412"/>
      <c r="UHJ84" s="406"/>
      <c r="UHK84" s="407"/>
      <c r="UHL84" s="408"/>
      <c r="UHM84" s="409"/>
      <c r="UHN84" s="410"/>
      <c r="UHO84" s="411"/>
      <c r="UHP84" s="412"/>
      <c r="UHQ84" s="406"/>
      <c r="UHR84" s="407"/>
      <c r="UHS84" s="408"/>
      <c r="UHT84" s="409"/>
      <c r="UHU84" s="410"/>
      <c r="UHV84" s="411"/>
      <c r="UHW84" s="412"/>
      <c r="UHX84" s="406"/>
      <c r="UHY84" s="407"/>
      <c r="UHZ84" s="408"/>
      <c r="UIA84" s="409"/>
      <c r="UIB84" s="410"/>
      <c r="UIC84" s="411"/>
      <c r="UID84" s="412"/>
      <c r="UIE84" s="406"/>
      <c r="UIF84" s="407"/>
      <c r="UIG84" s="408"/>
      <c r="UIH84" s="409"/>
      <c r="UII84" s="410"/>
      <c r="UIJ84" s="411"/>
      <c r="UIK84" s="412"/>
      <c r="UIL84" s="406"/>
      <c r="UIM84" s="407"/>
      <c r="UIN84" s="408"/>
      <c r="UIO84" s="409"/>
      <c r="UIP84" s="410"/>
      <c r="UIQ84" s="411"/>
      <c r="UIR84" s="412"/>
      <c r="UIS84" s="406"/>
      <c r="UIT84" s="407"/>
      <c r="UIU84" s="408"/>
      <c r="UIV84" s="409"/>
      <c r="UIW84" s="410"/>
      <c r="UIX84" s="411"/>
      <c r="UIY84" s="412"/>
      <c r="UIZ84" s="406"/>
      <c r="UJA84" s="407"/>
      <c r="UJB84" s="408"/>
      <c r="UJC84" s="409"/>
      <c r="UJD84" s="410"/>
      <c r="UJE84" s="411"/>
      <c r="UJF84" s="412"/>
      <c r="UJG84" s="406"/>
      <c r="UJH84" s="407"/>
      <c r="UJI84" s="408"/>
      <c r="UJJ84" s="409"/>
      <c r="UJK84" s="410"/>
      <c r="UJL84" s="411"/>
      <c r="UJM84" s="412"/>
      <c r="UJN84" s="406"/>
      <c r="UJO84" s="407"/>
      <c r="UJP84" s="408"/>
      <c r="UJQ84" s="409"/>
      <c r="UJR84" s="410"/>
      <c r="UJS84" s="411"/>
      <c r="UJT84" s="412"/>
      <c r="UJU84" s="406"/>
      <c r="UJV84" s="407"/>
      <c r="UJW84" s="408"/>
      <c r="UJX84" s="409"/>
      <c r="UJY84" s="410"/>
      <c r="UJZ84" s="411"/>
      <c r="UKA84" s="412"/>
      <c r="UKB84" s="406"/>
      <c r="UKC84" s="407"/>
      <c r="UKD84" s="408"/>
      <c r="UKE84" s="409"/>
      <c r="UKF84" s="410"/>
      <c r="UKG84" s="411"/>
      <c r="UKH84" s="412"/>
      <c r="UKI84" s="406"/>
      <c r="UKJ84" s="407"/>
      <c r="UKK84" s="408"/>
      <c r="UKL84" s="409"/>
      <c r="UKM84" s="410"/>
      <c r="UKN84" s="411"/>
      <c r="UKO84" s="412"/>
      <c r="UKP84" s="406"/>
      <c r="UKQ84" s="407"/>
      <c r="UKR84" s="408"/>
      <c r="UKS84" s="409"/>
      <c r="UKT84" s="410"/>
      <c r="UKU84" s="411"/>
      <c r="UKV84" s="412"/>
      <c r="UKW84" s="406"/>
      <c r="UKX84" s="407"/>
      <c r="UKY84" s="408"/>
      <c r="UKZ84" s="409"/>
      <c r="ULA84" s="410"/>
      <c r="ULB84" s="411"/>
      <c r="ULC84" s="412"/>
      <c r="ULD84" s="406"/>
      <c r="ULE84" s="407"/>
      <c r="ULF84" s="408"/>
      <c r="ULG84" s="409"/>
      <c r="ULH84" s="410"/>
      <c r="ULI84" s="411"/>
      <c r="ULJ84" s="412"/>
      <c r="ULK84" s="406"/>
      <c r="ULL84" s="407"/>
      <c r="ULM84" s="408"/>
      <c r="ULN84" s="409"/>
      <c r="ULO84" s="410"/>
      <c r="ULP84" s="411"/>
      <c r="ULQ84" s="412"/>
      <c r="ULR84" s="406"/>
      <c r="ULS84" s="407"/>
      <c r="ULT84" s="408"/>
      <c r="ULU84" s="409"/>
      <c r="ULV84" s="410"/>
      <c r="ULW84" s="411"/>
      <c r="ULX84" s="412"/>
      <c r="ULY84" s="406"/>
      <c r="ULZ84" s="407"/>
      <c r="UMA84" s="408"/>
      <c r="UMB84" s="409"/>
      <c r="UMC84" s="410"/>
      <c r="UMD84" s="411"/>
      <c r="UME84" s="412"/>
      <c r="UMF84" s="406"/>
      <c r="UMG84" s="407"/>
      <c r="UMH84" s="408"/>
      <c r="UMI84" s="409"/>
      <c r="UMJ84" s="410"/>
      <c r="UMK84" s="411"/>
      <c r="UML84" s="412"/>
      <c r="UMM84" s="406"/>
      <c r="UMN84" s="407"/>
      <c r="UMO84" s="408"/>
      <c r="UMP84" s="409"/>
      <c r="UMQ84" s="410"/>
      <c r="UMR84" s="411"/>
      <c r="UMS84" s="412"/>
      <c r="UMT84" s="406"/>
      <c r="UMU84" s="407"/>
      <c r="UMV84" s="408"/>
      <c r="UMW84" s="409"/>
      <c r="UMX84" s="410"/>
      <c r="UMY84" s="411"/>
      <c r="UMZ84" s="412"/>
      <c r="UNA84" s="406"/>
      <c r="UNB84" s="407"/>
      <c r="UNC84" s="408"/>
      <c r="UND84" s="409"/>
      <c r="UNE84" s="410"/>
      <c r="UNF84" s="411"/>
      <c r="UNG84" s="412"/>
      <c r="UNH84" s="406"/>
      <c r="UNI84" s="407"/>
      <c r="UNJ84" s="408"/>
      <c r="UNK84" s="409"/>
      <c r="UNL84" s="410"/>
      <c r="UNM84" s="411"/>
      <c r="UNN84" s="412"/>
      <c r="UNO84" s="406"/>
      <c r="UNP84" s="407"/>
      <c r="UNQ84" s="408"/>
      <c r="UNR84" s="409"/>
      <c r="UNS84" s="410"/>
      <c r="UNT84" s="411"/>
      <c r="UNU84" s="412"/>
      <c r="UNV84" s="406"/>
      <c r="UNW84" s="407"/>
      <c r="UNX84" s="408"/>
      <c r="UNY84" s="409"/>
      <c r="UNZ84" s="410"/>
      <c r="UOA84" s="411"/>
      <c r="UOB84" s="412"/>
      <c r="UOC84" s="406"/>
      <c r="UOD84" s="407"/>
      <c r="UOE84" s="408"/>
      <c r="UOF84" s="409"/>
      <c r="UOG84" s="410"/>
      <c r="UOH84" s="411"/>
      <c r="UOI84" s="412"/>
      <c r="UOJ84" s="406"/>
      <c r="UOK84" s="407"/>
      <c r="UOL84" s="408"/>
      <c r="UOM84" s="409"/>
      <c r="UON84" s="410"/>
      <c r="UOO84" s="411"/>
      <c r="UOP84" s="412"/>
      <c r="UOQ84" s="406"/>
      <c r="UOR84" s="407"/>
      <c r="UOS84" s="408"/>
      <c r="UOT84" s="409"/>
      <c r="UOU84" s="410"/>
      <c r="UOV84" s="411"/>
      <c r="UOW84" s="412"/>
      <c r="UOX84" s="406"/>
      <c r="UOY84" s="407"/>
      <c r="UOZ84" s="408"/>
      <c r="UPA84" s="409"/>
      <c r="UPB84" s="410"/>
      <c r="UPC84" s="411"/>
      <c r="UPD84" s="412"/>
      <c r="UPE84" s="406"/>
      <c r="UPF84" s="407"/>
      <c r="UPG84" s="408"/>
      <c r="UPH84" s="409"/>
      <c r="UPI84" s="410"/>
      <c r="UPJ84" s="411"/>
      <c r="UPK84" s="412"/>
      <c r="UPL84" s="406"/>
      <c r="UPM84" s="407"/>
      <c r="UPN84" s="408"/>
      <c r="UPO84" s="409"/>
      <c r="UPP84" s="410"/>
      <c r="UPQ84" s="411"/>
      <c r="UPR84" s="412"/>
      <c r="UPS84" s="406"/>
      <c r="UPT84" s="407"/>
      <c r="UPU84" s="408"/>
      <c r="UPV84" s="409"/>
      <c r="UPW84" s="410"/>
      <c r="UPX84" s="411"/>
      <c r="UPY84" s="412"/>
      <c r="UPZ84" s="406"/>
      <c r="UQA84" s="407"/>
      <c r="UQB84" s="408"/>
      <c r="UQC84" s="409"/>
      <c r="UQD84" s="410"/>
      <c r="UQE84" s="411"/>
      <c r="UQF84" s="412"/>
      <c r="UQG84" s="406"/>
      <c r="UQH84" s="407"/>
      <c r="UQI84" s="408"/>
      <c r="UQJ84" s="409"/>
      <c r="UQK84" s="410"/>
      <c r="UQL84" s="411"/>
      <c r="UQM84" s="412"/>
      <c r="UQN84" s="406"/>
      <c r="UQO84" s="407"/>
      <c r="UQP84" s="408"/>
      <c r="UQQ84" s="409"/>
      <c r="UQR84" s="410"/>
      <c r="UQS84" s="411"/>
      <c r="UQT84" s="412"/>
      <c r="UQU84" s="406"/>
      <c r="UQV84" s="407"/>
      <c r="UQW84" s="408"/>
      <c r="UQX84" s="409"/>
      <c r="UQY84" s="410"/>
      <c r="UQZ84" s="411"/>
      <c r="URA84" s="412"/>
      <c r="URB84" s="406"/>
      <c r="URC84" s="407"/>
      <c r="URD84" s="408"/>
      <c r="URE84" s="409"/>
      <c r="URF84" s="410"/>
      <c r="URG84" s="411"/>
      <c r="URH84" s="412"/>
      <c r="URI84" s="406"/>
      <c r="URJ84" s="407"/>
      <c r="URK84" s="408"/>
      <c r="URL84" s="409"/>
      <c r="URM84" s="410"/>
      <c r="URN84" s="411"/>
      <c r="URO84" s="412"/>
      <c r="URP84" s="406"/>
      <c r="URQ84" s="407"/>
      <c r="URR84" s="408"/>
      <c r="URS84" s="409"/>
      <c r="URT84" s="410"/>
      <c r="URU84" s="411"/>
      <c r="URV84" s="412"/>
      <c r="URW84" s="406"/>
      <c r="URX84" s="407"/>
      <c r="URY84" s="408"/>
      <c r="URZ84" s="409"/>
      <c r="USA84" s="410"/>
      <c r="USB84" s="411"/>
      <c r="USC84" s="412"/>
      <c r="USD84" s="406"/>
      <c r="USE84" s="407"/>
      <c r="USF84" s="408"/>
      <c r="USG84" s="409"/>
      <c r="USH84" s="410"/>
      <c r="USI84" s="411"/>
      <c r="USJ84" s="412"/>
      <c r="USK84" s="406"/>
      <c r="USL84" s="407"/>
      <c r="USM84" s="408"/>
      <c r="USN84" s="409"/>
      <c r="USO84" s="410"/>
      <c r="USP84" s="411"/>
      <c r="USQ84" s="412"/>
      <c r="USR84" s="406"/>
      <c r="USS84" s="407"/>
      <c r="UST84" s="408"/>
      <c r="USU84" s="409"/>
      <c r="USV84" s="410"/>
      <c r="USW84" s="411"/>
      <c r="USX84" s="412"/>
      <c r="USY84" s="406"/>
      <c r="USZ84" s="407"/>
      <c r="UTA84" s="408"/>
      <c r="UTB84" s="409"/>
      <c r="UTC84" s="410"/>
      <c r="UTD84" s="411"/>
      <c r="UTE84" s="412"/>
      <c r="UTF84" s="406"/>
      <c r="UTG84" s="407"/>
      <c r="UTH84" s="408"/>
      <c r="UTI84" s="409"/>
      <c r="UTJ84" s="410"/>
      <c r="UTK84" s="411"/>
      <c r="UTL84" s="412"/>
      <c r="UTM84" s="406"/>
      <c r="UTN84" s="407"/>
      <c r="UTO84" s="408"/>
      <c r="UTP84" s="409"/>
      <c r="UTQ84" s="410"/>
      <c r="UTR84" s="411"/>
      <c r="UTS84" s="412"/>
      <c r="UTT84" s="406"/>
      <c r="UTU84" s="407"/>
      <c r="UTV84" s="408"/>
      <c r="UTW84" s="409"/>
      <c r="UTX84" s="410"/>
      <c r="UTY84" s="411"/>
      <c r="UTZ84" s="412"/>
      <c r="UUA84" s="406"/>
      <c r="UUB84" s="407"/>
      <c r="UUC84" s="408"/>
      <c r="UUD84" s="409"/>
      <c r="UUE84" s="410"/>
      <c r="UUF84" s="411"/>
      <c r="UUG84" s="412"/>
      <c r="UUH84" s="406"/>
      <c r="UUI84" s="407"/>
      <c r="UUJ84" s="408"/>
      <c r="UUK84" s="409"/>
      <c r="UUL84" s="410"/>
      <c r="UUM84" s="411"/>
      <c r="UUN84" s="412"/>
      <c r="UUO84" s="406"/>
      <c r="UUP84" s="407"/>
      <c r="UUQ84" s="408"/>
      <c r="UUR84" s="409"/>
      <c r="UUS84" s="410"/>
      <c r="UUT84" s="411"/>
      <c r="UUU84" s="412"/>
      <c r="UUV84" s="406"/>
      <c r="UUW84" s="407"/>
      <c r="UUX84" s="408"/>
      <c r="UUY84" s="409"/>
      <c r="UUZ84" s="410"/>
      <c r="UVA84" s="411"/>
      <c r="UVB84" s="412"/>
      <c r="UVC84" s="406"/>
      <c r="UVD84" s="407"/>
      <c r="UVE84" s="408"/>
      <c r="UVF84" s="409"/>
      <c r="UVG84" s="410"/>
      <c r="UVH84" s="411"/>
      <c r="UVI84" s="412"/>
      <c r="UVJ84" s="406"/>
      <c r="UVK84" s="407"/>
      <c r="UVL84" s="408"/>
      <c r="UVM84" s="409"/>
      <c r="UVN84" s="410"/>
      <c r="UVO84" s="411"/>
      <c r="UVP84" s="412"/>
      <c r="UVQ84" s="406"/>
      <c r="UVR84" s="407"/>
      <c r="UVS84" s="408"/>
      <c r="UVT84" s="409"/>
      <c r="UVU84" s="410"/>
      <c r="UVV84" s="411"/>
      <c r="UVW84" s="412"/>
      <c r="UVX84" s="406"/>
      <c r="UVY84" s="407"/>
      <c r="UVZ84" s="408"/>
      <c r="UWA84" s="409"/>
      <c r="UWB84" s="410"/>
      <c r="UWC84" s="411"/>
      <c r="UWD84" s="412"/>
      <c r="UWE84" s="406"/>
      <c r="UWF84" s="407"/>
      <c r="UWG84" s="408"/>
      <c r="UWH84" s="409"/>
      <c r="UWI84" s="410"/>
      <c r="UWJ84" s="411"/>
      <c r="UWK84" s="412"/>
      <c r="UWL84" s="406"/>
      <c r="UWM84" s="407"/>
      <c r="UWN84" s="408"/>
      <c r="UWO84" s="409"/>
      <c r="UWP84" s="410"/>
      <c r="UWQ84" s="411"/>
      <c r="UWR84" s="412"/>
      <c r="UWS84" s="406"/>
      <c r="UWT84" s="407"/>
      <c r="UWU84" s="408"/>
      <c r="UWV84" s="409"/>
      <c r="UWW84" s="410"/>
      <c r="UWX84" s="411"/>
      <c r="UWY84" s="412"/>
      <c r="UWZ84" s="406"/>
      <c r="UXA84" s="407"/>
      <c r="UXB84" s="408"/>
      <c r="UXC84" s="409"/>
      <c r="UXD84" s="410"/>
      <c r="UXE84" s="411"/>
      <c r="UXF84" s="412"/>
      <c r="UXG84" s="406"/>
      <c r="UXH84" s="407"/>
      <c r="UXI84" s="408"/>
      <c r="UXJ84" s="409"/>
      <c r="UXK84" s="410"/>
      <c r="UXL84" s="411"/>
      <c r="UXM84" s="412"/>
      <c r="UXN84" s="406"/>
      <c r="UXO84" s="407"/>
      <c r="UXP84" s="408"/>
      <c r="UXQ84" s="409"/>
      <c r="UXR84" s="410"/>
      <c r="UXS84" s="411"/>
      <c r="UXT84" s="412"/>
      <c r="UXU84" s="406"/>
      <c r="UXV84" s="407"/>
      <c r="UXW84" s="408"/>
      <c r="UXX84" s="409"/>
      <c r="UXY84" s="410"/>
      <c r="UXZ84" s="411"/>
      <c r="UYA84" s="412"/>
      <c r="UYB84" s="406"/>
      <c r="UYC84" s="407"/>
      <c r="UYD84" s="408"/>
      <c r="UYE84" s="409"/>
      <c r="UYF84" s="410"/>
      <c r="UYG84" s="411"/>
      <c r="UYH84" s="412"/>
      <c r="UYI84" s="406"/>
      <c r="UYJ84" s="407"/>
      <c r="UYK84" s="408"/>
      <c r="UYL84" s="409"/>
      <c r="UYM84" s="410"/>
      <c r="UYN84" s="411"/>
      <c r="UYO84" s="412"/>
      <c r="UYP84" s="406"/>
      <c r="UYQ84" s="407"/>
      <c r="UYR84" s="408"/>
      <c r="UYS84" s="409"/>
      <c r="UYT84" s="410"/>
      <c r="UYU84" s="411"/>
      <c r="UYV84" s="412"/>
      <c r="UYW84" s="406"/>
      <c r="UYX84" s="407"/>
      <c r="UYY84" s="408"/>
      <c r="UYZ84" s="409"/>
      <c r="UZA84" s="410"/>
      <c r="UZB84" s="411"/>
      <c r="UZC84" s="412"/>
      <c r="UZD84" s="406"/>
      <c r="UZE84" s="407"/>
      <c r="UZF84" s="408"/>
      <c r="UZG84" s="409"/>
      <c r="UZH84" s="410"/>
      <c r="UZI84" s="411"/>
      <c r="UZJ84" s="412"/>
      <c r="UZK84" s="406"/>
      <c r="UZL84" s="407"/>
      <c r="UZM84" s="408"/>
      <c r="UZN84" s="409"/>
      <c r="UZO84" s="410"/>
      <c r="UZP84" s="411"/>
      <c r="UZQ84" s="412"/>
      <c r="UZR84" s="406"/>
      <c r="UZS84" s="407"/>
      <c r="UZT84" s="408"/>
      <c r="UZU84" s="409"/>
      <c r="UZV84" s="410"/>
      <c r="UZW84" s="411"/>
      <c r="UZX84" s="412"/>
      <c r="UZY84" s="406"/>
      <c r="UZZ84" s="407"/>
      <c r="VAA84" s="408"/>
      <c r="VAB84" s="409"/>
      <c r="VAC84" s="410"/>
      <c r="VAD84" s="411"/>
      <c r="VAE84" s="412"/>
      <c r="VAF84" s="406"/>
      <c r="VAG84" s="407"/>
      <c r="VAH84" s="408"/>
      <c r="VAI84" s="409"/>
      <c r="VAJ84" s="410"/>
      <c r="VAK84" s="411"/>
      <c r="VAL84" s="412"/>
      <c r="VAM84" s="406"/>
      <c r="VAN84" s="407"/>
      <c r="VAO84" s="408"/>
      <c r="VAP84" s="409"/>
      <c r="VAQ84" s="410"/>
      <c r="VAR84" s="411"/>
      <c r="VAS84" s="412"/>
      <c r="VAT84" s="406"/>
      <c r="VAU84" s="407"/>
      <c r="VAV84" s="408"/>
      <c r="VAW84" s="409"/>
      <c r="VAX84" s="410"/>
      <c r="VAY84" s="411"/>
      <c r="VAZ84" s="412"/>
      <c r="VBA84" s="406"/>
      <c r="VBB84" s="407"/>
      <c r="VBC84" s="408"/>
      <c r="VBD84" s="409"/>
      <c r="VBE84" s="410"/>
      <c r="VBF84" s="411"/>
      <c r="VBG84" s="412"/>
      <c r="VBH84" s="406"/>
      <c r="VBI84" s="407"/>
      <c r="VBJ84" s="408"/>
      <c r="VBK84" s="409"/>
      <c r="VBL84" s="410"/>
      <c r="VBM84" s="411"/>
      <c r="VBN84" s="412"/>
      <c r="VBO84" s="406"/>
      <c r="VBP84" s="407"/>
      <c r="VBQ84" s="408"/>
      <c r="VBR84" s="409"/>
      <c r="VBS84" s="410"/>
      <c r="VBT84" s="411"/>
      <c r="VBU84" s="412"/>
      <c r="VBV84" s="406"/>
      <c r="VBW84" s="407"/>
      <c r="VBX84" s="408"/>
      <c r="VBY84" s="409"/>
      <c r="VBZ84" s="410"/>
      <c r="VCA84" s="411"/>
      <c r="VCB84" s="412"/>
      <c r="VCC84" s="406"/>
      <c r="VCD84" s="407"/>
      <c r="VCE84" s="408"/>
      <c r="VCF84" s="409"/>
      <c r="VCG84" s="410"/>
      <c r="VCH84" s="411"/>
      <c r="VCI84" s="412"/>
      <c r="VCJ84" s="406"/>
      <c r="VCK84" s="407"/>
      <c r="VCL84" s="408"/>
      <c r="VCM84" s="409"/>
      <c r="VCN84" s="410"/>
      <c r="VCO84" s="411"/>
      <c r="VCP84" s="412"/>
      <c r="VCQ84" s="406"/>
      <c r="VCR84" s="407"/>
      <c r="VCS84" s="408"/>
      <c r="VCT84" s="409"/>
      <c r="VCU84" s="410"/>
      <c r="VCV84" s="411"/>
      <c r="VCW84" s="412"/>
      <c r="VCX84" s="406"/>
      <c r="VCY84" s="407"/>
      <c r="VCZ84" s="408"/>
      <c r="VDA84" s="409"/>
      <c r="VDB84" s="410"/>
      <c r="VDC84" s="411"/>
      <c r="VDD84" s="412"/>
      <c r="VDE84" s="406"/>
      <c r="VDF84" s="407"/>
      <c r="VDG84" s="408"/>
      <c r="VDH84" s="409"/>
      <c r="VDI84" s="410"/>
      <c r="VDJ84" s="411"/>
      <c r="VDK84" s="412"/>
      <c r="VDL84" s="406"/>
      <c r="VDM84" s="407"/>
      <c r="VDN84" s="408"/>
      <c r="VDO84" s="409"/>
      <c r="VDP84" s="410"/>
      <c r="VDQ84" s="411"/>
      <c r="VDR84" s="412"/>
      <c r="VDS84" s="406"/>
      <c r="VDT84" s="407"/>
      <c r="VDU84" s="408"/>
      <c r="VDV84" s="409"/>
      <c r="VDW84" s="410"/>
      <c r="VDX84" s="411"/>
      <c r="VDY84" s="412"/>
      <c r="VDZ84" s="406"/>
      <c r="VEA84" s="407"/>
      <c r="VEB84" s="408"/>
      <c r="VEC84" s="409"/>
      <c r="VED84" s="410"/>
      <c r="VEE84" s="411"/>
      <c r="VEF84" s="412"/>
      <c r="VEG84" s="406"/>
      <c r="VEH84" s="407"/>
      <c r="VEI84" s="408"/>
      <c r="VEJ84" s="409"/>
      <c r="VEK84" s="410"/>
      <c r="VEL84" s="411"/>
      <c r="VEM84" s="412"/>
      <c r="VEN84" s="406"/>
      <c r="VEO84" s="407"/>
      <c r="VEP84" s="408"/>
      <c r="VEQ84" s="409"/>
      <c r="VER84" s="410"/>
      <c r="VES84" s="411"/>
      <c r="VET84" s="412"/>
      <c r="VEU84" s="406"/>
      <c r="VEV84" s="407"/>
      <c r="VEW84" s="408"/>
      <c r="VEX84" s="409"/>
      <c r="VEY84" s="410"/>
      <c r="VEZ84" s="411"/>
      <c r="VFA84" s="412"/>
      <c r="VFB84" s="406"/>
      <c r="VFC84" s="407"/>
      <c r="VFD84" s="408"/>
      <c r="VFE84" s="409"/>
      <c r="VFF84" s="410"/>
      <c r="VFG84" s="411"/>
      <c r="VFH84" s="412"/>
      <c r="VFI84" s="406"/>
      <c r="VFJ84" s="407"/>
      <c r="VFK84" s="408"/>
      <c r="VFL84" s="409"/>
      <c r="VFM84" s="410"/>
      <c r="VFN84" s="411"/>
      <c r="VFO84" s="412"/>
      <c r="VFP84" s="406"/>
      <c r="VFQ84" s="407"/>
      <c r="VFR84" s="408"/>
      <c r="VFS84" s="409"/>
      <c r="VFT84" s="410"/>
      <c r="VFU84" s="411"/>
      <c r="VFV84" s="412"/>
      <c r="VFW84" s="406"/>
      <c r="VFX84" s="407"/>
      <c r="VFY84" s="408"/>
      <c r="VFZ84" s="409"/>
      <c r="VGA84" s="410"/>
      <c r="VGB84" s="411"/>
      <c r="VGC84" s="412"/>
      <c r="VGD84" s="406"/>
      <c r="VGE84" s="407"/>
      <c r="VGF84" s="408"/>
      <c r="VGG84" s="409"/>
      <c r="VGH84" s="410"/>
      <c r="VGI84" s="411"/>
      <c r="VGJ84" s="412"/>
      <c r="VGK84" s="406"/>
      <c r="VGL84" s="407"/>
      <c r="VGM84" s="408"/>
      <c r="VGN84" s="409"/>
      <c r="VGO84" s="410"/>
      <c r="VGP84" s="411"/>
      <c r="VGQ84" s="412"/>
      <c r="VGR84" s="406"/>
      <c r="VGS84" s="407"/>
      <c r="VGT84" s="408"/>
      <c r="VGU84" s="409"/>
      <c r="VGV84" s="410"/>
      <c r="VGW84" s="411"/>
      <c r="VGX84" s="412"/>
      <c r="VGY84" s="406"/>
      <c r="VGZ84" s="407"/>
      <c r="VHA84" s="408"/>
      <c r="VHB84" s="409"/>
      <c r="VHC84" s="410"/>
      <c r="VHD84" s="411"/>
      <c r="VHE84" s="412"/>
      <c r="VHF84" s="406"/>
      <c r="VHG84" s="407"/>
      <c r="VHH84" s="408"/>
      <c r="VHI84" s="409"/>
      <c r="VHJ84" s="410"/>
      <c r="VHK84" s="411"/>
      <c r="VHL84" s="412"/>
      <c r="VHM84" s="406"/>
      <c r="VHN84" s="407"/>
      <c r="VHO84" s="408"/>
      <c r="VHP84" s="409"/>
      <c r="VHQ84" s="410"/>
      <c r="VHR84" s="411"/>
      <c r="VHS84" s="412"/>
      <c r="VHT84" s="406"/>
      <c r="VHU84" s="407"/>
      <c r="VHV84" s="408"/>
      <c r="VHW84" s="409"/>
      <c r="VHX84" s="410"/>
      <c r="VHY84" s="411"/>
      <c r="VHZ84" s="412"/>
      <c r="VIA84" s="406"/>
      <c r="VIB84" s="407"/>
      <c r="VIC84" s="408"/>
      <c r="VID84" s="409"/>
      <c r="VIE84" s="410"/>
      <c r="VIF84" s="411"/>
      <c r="VIG84" s="412"/>
      <c r="VIH84" s="406"/>
      <c r="VII84" s="407"/>
      <c r="VIJ84" s="408"/>
      <c r="VIK84" s="409"/>
      <c r="VIL84" s="410"/>
      <c r="VIM84" s="411"/>
      <c r="VIN84" s="412"/>
      <c r="VIO84" s="406"/>
      <c r="VIP84" s="407"/>
      <c r="VIQ84" s="408"/>
      <c r="VIR84" s="409"/>
      <c r="VIS84" s="410"/>
      <c r="VIT84" s="411"/>
      <c r="VIU84" s="412"/>
      <c r="VIV84" s="406"/>
      <c r="VIW84" s="407"/>
      <c r="VIX84" s="408"/>
      <c r="VIY84" s="409"/>
      <c r="VIZ84" s="410"/>
      <c r="VJA84" s="411"/>
      <c r="VJB84" s="412"/>
      <c r="VJC84" s="406"/>
      <c r="VJD84" s="407"/>
      <c r="VJE84" s="408"/>
      <c r="VJF84" s="409"/>
      <c r="VJG84" s="410"/>
      <c r="VJH84" s="411"/>
      <c r="VJI84" s="412"/>
      <c r="VJJ84" s="406"/>
      <c r="VJK84" s="407"/>
      <c r="VJL84" s="408"/>
      <c r="VJM84" s="409"/>
      <c r="VJN84" s="410"/>
      <c r="VJO84" s="411"/>
      <c r="VJP84" s="412"/>
      <c r="VJQ84" s="406"/>
      <c r="VJR84" s="407"/>
      <c r="VJS84" s="408"/>
      <c r="VJT84" s="409"/>
      <c r="VJU84" s="410"/>
      <c r="VJV84" s="411"/>
      <c r="VJW84" s="412"/>
      <c r="VJX84" s="406"/>
      <c r="VJY84" s="407"/>
      <c r="VJZ84" s="408"/>
      <c r="VKA84" s="409"/>
      <c r="VKB84" s="410"/>
      <c r="VKC84" s="411"/>
      <c r="VKD84" s="412"/>
      <c r="VKE84" s="406"/>
      <c r="VKF84" s="407"/>
      <c r="VKG84" s="408"/>
      <c r="VKH84" s="409"/>
      <c r="VKI84" s="410"/>
      <c r="VKJ84" s="411"/>
      <c r="VKK84" s="412"/>
      <c r="VKL84" s="406"/>
      <c r="VKM84" s="407"/>
      <c r="VKN84" s="408"/>
      <c r="VKO84" s="409"/>
      <c r="VKP84" s="410"/>
      <c r="VKQ84" s="411"/>
      <c r="VKR84" s="412"/>
      <c r="VKS84" s="406"/>
      <c r="VKT84" s="407"/>
      <c r="VKU84" s="408"/>
      <c r="VKV84" s="409"/>
      <c r="VKW84" s="410"/>
      <c r="VKX84" s="411"/>
      <c r="VKY84" s="412"/>
      <c r="VKZ84" s="406"/>
      <c r="VLA84" s="407"/>
      <c r="VLB84" s="408"/>
      <c r="VLC84" s="409"/>
      <c r="VLD84" s="410"/>
      <c r="VLE84" s="411"/>
      <c r="VLF84" s="412"/>
      <c r="VLG84" s="406"/>
      <c r="VLH84" s="407"/>
      <c r="VLI84" s="408"/>
      <c r="VLJ84" s="409"/>
      <c r="VLK84" s="410"/>
      <c r="VLL84" s="411"/>
      <c r="VLM84" s="412"/>
      <c r="VLN84" s="406"/>
      <c r="VLO84" s="407"/>
      <c r="VLP84" s="408"/>
      <c r="VLQ84" s="409"/>
      <c r="VLR84" s="410"/>
      <c r="VLS84" s="411"/>
      <c r="VLT84" s="412"/>
      <c r="VLU84" s="406"/>
      <c r="VLV84" s="407"/>
      <c r="VLW84" s="408"/>
      <c r="VLX84" s="409"/>
      <c r="VLY84" s="410"/>
      <c r="VLZ84" s="411"/>
      <c r="VMA84" s="412"/>
      <c r="VMB84" s="406"/>
      <c r="VMC84" s="407"/>
      <c r="VMD84" s="408"/>
      <c r="VME84" s="409"/>
      <c r="VMF84" s="410"/>
      <c r="VMG84" s="411"/>
      <c r="VMH84" s="412"/>
      <c r="VMI84" s="406"/>
      <c r="VMJ84" s="407"/>
      <c r="VMK84" s="408"/>
      <c r="VML84" s="409"/>
      <c r="VMM84" s="410"/>
      <c r="VMN84" s="411"/>
      <c r="VMO84" s="412"/>
      <c r="VMP84" s="406"/>
      <c r="VMQ84" s="407"/>
      <c r="VMR84" s="408"/>
      <c r="VMS84" s="409"/>
      <c r="VMT84" s="410"/>
      <c r="VMU84" s="411"/>
      <c r="VMV84" s="412"/>
      <c r="VMW84" s="406"/>
      <c r="VMX84" s="407"/>
      <c r="VMY84" s="408"/>
      <c r="VMZ84" s="409"/>
      <c r="VNA84" s="410"/>
      <c r="VNB84" s="411"/>
      <c r="VNC84" s="412"/>
      <c r="VND84" s="406"/>
      <c r="VNE84" s="407"/>
      <c r="VNF84" s="408"/>
      <c r="VNG84" s="409"/>
      <c r="VNH84" s="410"/>
      <c r="VNI84" s="411"/>
      <c r="VNJ84" s="412"/>
      <c r="VNK84" s="406"/>
      <c r="VNL84" s="407"/>
      <c r="VNM84" s="408"/>
      <c r="VNN84" s="409"/>
      <c r="VNO84" s="410"/>
      <c r="VNP84" s="411"/>
      <c r="VNQ84" s="412"/>
      <c r="VNR84" s="406"/>
      <c r="VNS84" s="407"/>
      <c r="VNT84" s="408"/>
      <c r="VNU84" s="409"/>
      <c r="VNV84" s="410"/>
      <c r="VNW84" s="411"/>
      <c r="VNX84" s="412"/>
      <c r="VNY84" s="406"/>
      <c r="VNZ84" s="407"/>
      <c r="VOA84" s="408"/>
      <c r="VOB84" s="409"/>
      <c r="VOC84" s="410"/>
      <c r="VOD84" s="411"/>
      <c r="VOE84" s="412"/>
      <c r="VOF84" s="406"/>
      <c r="VOG84" s="407"/>
      <c r="VOH84" s="408"/>
      <c r="VOI84" s="409"/>
      <c r="VOJ84" s="410"/>
      <c r="VOK84" s="411"/>
      <c r="VOL84" s="412"/>
      <c r="VOM84" s="406"/>
      <c r="VON84" s="407"/>
      <c r="VOO84" s="408"/>
      <c r="VOP84" s="409"/>
      <c r="VOQ84" s="410"/>
      <c r="VOR84" s="411"/>
      <c r="VOS84" s="412"/>
      <c r="VOT84" s="406"/>
      <c r="VOU84" s="407"/>
      <c r="VOV84" s="408"/>
      <c r="VOW84" s="409"/>
      <c r="VOX84" s="410"/>
      <c r="VOY84" s="411"/>
      <c r="VOZ84" s="412"/>
      <c r="VPA84" s="406"/>
      <c r="VPB84" s="407"/>
      <c r="VPC84" s="408"/>
      <c r="VPD84" s="409"/>
      <c r="VPE84" s="410"/>
      <c r="VPF84" s="411"/>
      <c r="VPG84" s="412"/>
      <c r="VPH84" s="406"/>
      <c r="VPI84" s="407"/>
      <c r="VPJ84" s="408"/>
      <c r="VPK84" s="409"/>
      <c r="VPL84" s="410"/>
      <c r="VPM84" s="411"/>
      <c r="VPN84" s="412"/>
      <c r="VPO84" s="406"/>
      <c r="VPP84" s="407"/>
      <c r="VPQ84" s="408"/>
      <c r="VPR84" s="409"/>
      <c r="VPS84" s="410"/>
      <c r="VPT84" s="411"/>
      <c r="VPU84" s="412"/>
      <c r="VPV84" s="406"/>
      <c r="VPW84" s="407"/>
      <c r="VPX84" s="408"/>
      <c r="VPY84" s="409"/>
      <c r="VPZ84" s="410"/>
      <c r="VQA84" s="411"/>
      <c r="VQB84" s="412"/>
      <c r="VQC84" s="406"/>
      <c r="VQD84" s="407"/>
      <c r="VQE84" s="408"/>
      <c r="VQF84" s="409"/>
      <c r="VQG84" s="410"/>
      <c r="VQH84" s="411"/>
      <c r="VQI84" s="412"/>
      <c r="VQJ84" s="406"/>
      <c r="VQK84" s="407"/>
      <c r="VQL84" s="408"/>
      <c r="VQM84" s="409"/>
      <c r="VQN84" s="410"/>
      <c r="VQO84" s="411"/>
      <c r="VQP84" s="412"/>
      <c r="VQQ84" s="406"/>
      <c r="VQR84" s="407"/>
      <c r="VQS84" s="408"/>
      <c r="VQT84" s="409"/>
      <c r="VQU84" s="410"/>
      <c r="VQV84" s="411"/>
      <c r="VQW84" s="412"/>
      <c r="VQX84" s="406"/>
      <c r="VQY84" s="407"/>
      <c r="VQZ84" s="408"/>
      <c r="VRA84" s="409"/>
      <c r="VRB84" s="410"/>
      <c r="VRC84" s="411"/>
      <c r="VRD84" s="412"/>
      <c r="VRE84" s="406"/>
      <c r="VRF84" s="407"/>
      <c r="VRG84" s="408"/>
      <c r="VRH84" s="409"/>
      <c r="VRI84" s="410"/>
      <c r="VRJ84" s="411"/>
      <c r="VRK84" s="412"/>
      <c r="VRL84" s="406"/>
      <c r="VRM84" s="407"/>
      <c r="VRN84" s="408"/>
      <c r="VRO84" s="409"/>
      <c r="VRP84" s="410"/>
      <c r="VRQ84" s="411"/>
      <c r="VRR84" s="412"/>
      <c r="VRS84" s="406"/>
      <c r="VRT84" s="407"/>
      <c r="VRU84" s="408"/>
      <c r="VRV84" s="409"/>
      <c r="VRW84" s="410"/>
      <c r="VRX84" s="411"/>
      <c r="VRY84" s="412"/>
      <c r="VRZ84" s="406"/>
      <c r="VSA84" s="407"/>
      <c r="VSB84" s="408"/>
      <c r="VSC84" s="409"/>
      <c r="VSD84" s="410"/>
      <c r="VSE84" s="411"/>
      <c r="VSF84" s="412"/>
      <c r="VSG84" s="406"/>
      <c r="VSH84" s="407"/>
      <c r="VSI84" s="408"/>
      <c r="VSJ84" s="409"/>
      <c r="VSK84" s="410"/>
      <c r="VSL84" s="411"/>
      <c r="VSM84" s="412"/>
      <c r="VSN84" s="406"/>
      <c r="VSO84" s="407"/>
      <c r="VSP84" s="408"/>
      <c r="VSQ84" s="409"/>
      <c r="VSR84" s="410"/>
      <c r="VSS84" s="411"/>
      <c r="VST84" s="412"/>
      <c r="VSU84" s="406"/>
      <c r="VSV84" s="407"/>
      <c r="VSW84" s="408"/>
      <c r="VSX84" s="409"/>
      <c r="VSY84" s="410"/>
      <c r="VSZ84" s="411"/>
      <c r="VTA84" s="412"/>
      <c r="VTB84" s="406"/>
      <c r="VTC84" s="407"/>
      <c r="VTD84" s="408"/>
      <c r="VTE84" s="409"/>
      <c r="VTF84" s="410"/>
      <c r="VTG84" s="411"/>
      <c r="VTH84" s="412"/>
      <c r="VTI84" s="406"/>
      <c r="VTJ84" s="407"/>
      <c r="VTK84" s="408"/>
      <c r="VTL84" s="409"/>
      <c r="VTM84" s="410"/>
      <c r="VTN84" s="411"/>
      <c r="VTO84" s="412"/>
      <c r="VTP84" s="406"/>
      <c r="VTQ84" s="407"/>
      <c r="VTR84" s="408"/>
      <c r="VTS84" s="409"/>
      <c r="VTT84" s="410"/>
      <c r="VTU84" s="411"/>
      <c r="VTV84" s="412"/>
      <c r="VTW84" s="406"/>
      <c r="VTX84" s="407"/>
      <c r="VTY84" s="408"/>
      <c r="VTZ84" s="409"/>
      <c r="VUA84" s="410"/>
      <c r="VUB84" s="411"/>
      <c r="VUC84" s="412"/>
      <c r="VUD84" s="406"/>
      <c r="VUE84" s="407"/>
      <c r="VUF84" s="408"/>
      <c r="VUG84" s="409"/>
      <c r="VUH84" s="410"/>
      <c r="VUI84" s="411"/>
      <c r="VUJ84" s="412"/>
      <c r="VUK84" s="406"/>
      <c r="VUL84" s="407"/>
      <c r="VUM84" s="408"/>
      <c r="VUN84" s="409"/>
      <c r="VUO84" s="410"/>
      <c r="VUP84" s="411"/>
      <c r="VUQ84" s="412"/>
      <c r="VUR84" s="406"/>
      <c r="VUS84" s="407"/>
      <c r="VUT84" s="408"/>
      <c r="VUU84" s="409"/>
      <c r="VUV84" s="410"/>
      <c r="VUW84" s="411"/>
      <c r="VUX84" s="412"/>
      <c r="VUY84" s="406"/>
      <c r="VUZ84" s="407"/>
      <c r="VVA84" s="408"/>
      <c r="VVB84" s="409"/>
      <c r="VVC84" s="410"/>
      <c r="VVD84" s="411"/>
      <c r="VVE84" s="412"/>
      <c r="VVF84" s="406"/>
      <c r="VVG84" s="407"/>
      <c r="VVH84" s="408"/>
      <c r="VVI84" s="409"/>
      <c r="VVJ84" s="410"/>
      <c r="VVK84" s="411"/>
      <c r="VVL84" s="412"/>
      <c r="VVM84" s="406"/>
      <c r="VVN84" s="407"/>
      <c r="VVO84" s="408"/>
      <c r="VVP84" s="409"/>
      <c r="VVQ84" s="410"/>
      <c r="VVR84" s="411"/>
      <c r="VVS84" s="412"/>
      <c r="VVT84" s="406"/>
      <c r="VVU84" s="407"/>
      <c r="VVV84" s="408"/>
      <c r="VVW84" s="409"/>
      <c r="VVX84" s="410"/>
      <c r="VVY84" s="411"/>
      <c r="VVZ84" s="412"/>
      <c r="VWA84" s="406"/>
      <c r="VWB84" s="407"/>
      <c r="VWC84" s="408"/>
      <c r="VWD84" s="409"/>
      <c r="VWE84" s="410"/>
      <c r="VWF84" s="411"/>
      <c r="VWG84" s="412"/>
      <c r="VWH84" s="406"/>
      <c r="VWI84" s="407"/>
      <c r="VWJ84" s="408"/>
      <c r="VWK84" s="409"/>
      <c r="VWL84" s="410"/>
      <c r="VWM84" s="411"/>
      <c r="VWN84" s="412"/>
      <c r="VWO84" s="406"/>
      <c r="VWP84" s="407"/>
      <c r="VWQ84" s="408"/>
      <c r="VWR84" s="409"/>
      <c r="VWS84" s="410"/>
      <c r="VWT84" s="411"/>
      <c r="VWU84" s="412"/>
      <c r="VWV84" s="406"/>
      <c r="VWW84" s="407"/>
      <c r="VWX84" s="408"/>
      <c r="VWY84" s="409"/>
      <c r="VWZ84" s="410"/>
      <c r="VXA84" s="411"/>
      <c r="VXB84" s="412"/>
      <c r="VXC84" s="406"/>
      <c r="VXD84" s="407"/>
      <c r="VXE84" s="408"/>
      <c r="VXF84" s="409"/>
      <c r="VXG84" s="410"/>
      <c r="VXH84" s="411"/>
      <c r="VXI84" s="412"/>
      <c r="VXJ84" s="406"/>
      <c r="VXK84" s="407"/>
      <c r="VXL84" s="408"/>
      <c r="VXM84" s="409"/>
      <c r="VXN84" s="410"/>
      <c r="VXO84" s="411"/>
      <c r="VXP84" s="412"/>
      <c r="VXQ84" s="406"/>
      <c r="VXR84" s="407"/>
      <c r="VXS84" s="408"/>
      <c r="VXT84" s="409"/>
      <c r="VXU84" s="410"/>
      <c r="VXV84" s="411"/>
      <c r="VXW84" s="412"/>
      <c r="VXX84" s="406"/>
      <c r="VXY84" s="407"/>
      <c r="VXZ84" s="408"/>
      <c r="VYA84" s="409"/>
      <c r="VYB84" s="410"/>
      <c r="VYC84" s="411"/>
      <c r="VYD84" s="412"/>
      <c r="VYE84" s="406"/>
      <c r="VYF84" s="407"/>
      <c r="VYG84" s="408"/>
      <c r="VYH84" s="409"/>
      <c r="VYI84" s="410"/>
      <c r="VYJ84" s="411"/>
      <c r="VYK84" s="412"/>
      <c r="VYL84" s="406"/>
      <c r="VYM84" s="407"/>
      <c r="VYN84" s="408"/>
      <c r="VYO84" s="409"/>
      <c r="VYP84" s="410"/>
      <c r="VYQ84" s="411"/>
      <c r="VYR84" s="412"/>
      <c r="VYS84" s="406"/>
      <c r="VYT84" s="407"/>
      <c r="VYU84" s="408"/>
      <c r="VYV84" s="409"/>
      <c r="VYW84" s="410"/>
      <c r="VYX84" s="411"/>
      <c r="VYY84" s="412"/>
      <c r="VYZ84" s="406"/>
      <c r="VZA84" s="407"/>
      <c r="VZB84" s="408"/>
      <c r="VZC84" s="409"/>
      <c r="VZD84" s="410"/>
      <c r="VZE84" s="411"/>
      <c r="VZF84" s="412"/>
      <c r="VZG84" s="406"/>
      <c r="VZH84" s="407"/>
      <c r="VZI84" s="408"/>
      <c r="VZJ84" s="409"/>
      <c r="VZK84" s="410"/>
      <c r="VZL84" s="411"/>
      <c r="VZM84" s="412"/>
      <c r="VZN84" s="406"/>
      <c r="VZO84" s="407"/>
      <c r="VZP84" s="408"/>
      <c r="VZQ84" s="409"/>
      <c r="VZR84" s="410"/>
      <c r="VZS84" s="411"/>
      <c r="VZT84" s="412"/>
      <c r="VZU84" s="406"/>
      <c r="VZV84" s="407"/>
      <c r="VZW84" s="408"/>
      <c r="VZX84" s="409"/>
      <c r="VZY84" s="410"/>
      <c r="VZZ84" s="411"/>
      <c r="WAA84" s="412"/>
      <c r="WAB84" s="406"/>
      <c r="WAC84" s="407"/>
      <c r="WAD84" s="408"/>
      <c r="WAE84" s="409"/>
      <c r="WAF84" s="410"/>
      <c r="WAG84" s="411"/>
      <c r="WAH84" s="412"/>
      <c r="WAI84" s="406"/>
      <c r="WAJ84" s="407"/>
      <c r="WAK84" s="408"/>
      <c r="WAL84" s="409"/>
      <c r="WAM84" s="410"/>
      <c r="WAN84" s="411"/>
      <c r="WAO84" s="412"/>
      <c r="WAP84" s="406"/>
      <c r="WAQ84" s="407"/>
      <c r="WAR84" s="408"/>
      <c r="WAS84" s="409"/>
      <c r="WAT84" s="410"/>
      <c r="WAU84" s="411"/>
      <c r="WAV84" s="412"/>
      <c r="WAW84" s="406"/>
      <c r="WAX84" s="407"/>
      <c r="WAY84" s="408"/>
      <c r="WAZ84" s="409"/>
      <c r="WBA84" s="410"/>
      <c r="WBB84" s="411"/>
      <c r="WBC84" s="412"/>
      <c r="WBD84" s="406"/>
      <c r="WBE84" s="407"/>
      <c r="WBF84" s="408"/>
      <c r="WBG84" s="409"/>
      <c r="WBH84" s="410"/>
      <c r="WBI84" s="411"/>
      <c r="WBJ84" s="412"/>
      <c r="WBK84" s="406"/>
      <c r="WBL84" s="407"/>
      <c r="WBM84" s="408"/>
      <c r="WBN84" s="409"/>
      <c r="WBO84" s="410"/>
      <c r="WBP84" s="411"/>
      <c r="WBQ84" s="412"/>
      <c r="WBR84" s="406"/>
      <c r="WBS84" s="407"/>
      <c r="WBT84" s="408"/>
      <c r="WBU84" s="409"/>
      <c r="WBV84" s="410"/>
      <c r="WBW84" s="411"/>
      <c r="WBX84" s="412"/>
      <c r="WBY84" s="406"/>
      <c r="WBZ84" s="407"/>
      <c r="WCA84" s="408"/>
      <c r="WCB84" s="409"/>
      <c r="WCC84" s="410"/>
      <c r="WCD84" s="411"/>
      <c r="WCE84" s="412"/>
      <c r="WCF84" s="406"/>
      <c r="WCG84" s="407"/>
      <c r="WCH84" s="408"/>
      <c r="WCI84" s="409"/>
      <c r="WCJ84" s="410"/>
      <c r="WCK84" s="411"/>
      <c r="WCL84" s="412"/>
      <c r="WCM84" s="406"/>
      <c r="WCN84" s="407"/>
      <c r="WCO84" s="408"/>
      <c r="WCP84" s="409"/>
      <c r="WCQ84" s="410"/>
      <c r="WCR84" s="411"/>
      <c r="WCS84" s="412"/>
      <c r="WCT84" s="406"/>
      <c r="WCU84" s="407"/>
      <c r="WCV84" s="408"/>
      <c r="WCW84" s="409"/>
      <c r="WCX84" s="410"/>
      <c r="WCY84" s="411"/>
      <c r="WCZ84" s="412"/>
      <c r="WDA84" s="406"/>
      <c r="WDB84" s="407"/>
      <c r="WDC84" s="408"/>
      <c r="WDD84" s="409"/>
      <c r="WDE84" s="410"/>
      <c r="WDF84" s="411"/>
      <c r="WDG84" s="412"/>
      <c r="WDH84" s="406"/>
      <c r="WDI84" s="407"/>
      <c r="WDJ84" s="408"/>
      <c r="WDK84" s="409"/>
      <c r="WDL84" s="410"/>
      <c r="WDM84" s="411"/>
      <c r="WDN84" s="412"/>
      <c r="WDO84" s="406"/>
      <c r="WDP84" s="407"/>
      <c r="WDQ84" s="408"/>
      <c r="WDR84" s="409"/>
      <c r="WDS84" s="410"/>
      <c r="WDT84" s="411"/>
      <c r="WDU84" s="412"/>
      <c r="WDV84" s="406"/>
      <c r="WDW84" s="407"/>
      <c r="WDX84" s="408"/>
      <c r="WDY84" s="409"/>
      <c r="WDZ84" s="410"/>
      <c r="WEA84" s="411"/>
      <c r="WEB84" s="412"/>
      <c r="WEC84" s="406"/>
      <c r="WED84" s="407"/>
      <c r="WEE84" s="408"/>
      <c r="WEF84" s="409"/>
      <c r="WEG84" s="410"/>
      <c r="WEH84" s="411"/>
      <c r="WEI84" s="412"/>
      <c r="WEJ84" s="406"/>
      <c r="WEK84" s="407"/>
      <c r="WEL84" s="408"/>
      <c r="WEM84" s="409"/>
      <c r="WEN84" s="410"/>
      <c r="WEO84" s="411"/>
      <c r="WEP84" s="412"/>
      <c r="WEQ84" s="406"/>
      <c r="WER84" s="407"/>
      <c r="WES84" s="408"/>
      <c r="WET84" s="409"/>
      <c r="WEU84" s="410"/>
      <c r="WEV84" s="411"/>
      <c r="WEW84" s="412"/>
      <c r="WEX84" s="406"/>
      <c r="WEY84" s="407"/>
      <c r="WEZ84" s="408"/>
      <c r="WFA84" s="409"/>
      <c r="WFB84" s="410"/>
      <c r="WFC84" s="411"/>
      <c r="WFD84" s="412"/>
      <c r="WFE84" s="406"/>
      <c r="WFF84" s="407"/>
      <c r="WFG84" s="408"/>
      <c r="WFH84" s="409"/>
      <c r="WFI84" s="410"/>
      <c r="WFJ84" s="411"/>
      <c r="WFK84" s="412"/>
      <c r="WFL84" s="406"/>
      <c r="WFM84" s="407"/>
      <c r="WFN84" s="408"/>
      <c r="WFO84" s="409"/>
      <c r="WFP84" s="410"/>
      <c r="WFQ84" s="411"/>
      <c r="WFR84" s="412"/>
      <c r="WFS84" s="406"/>
      <c r="WFT84" s="407"/>
      <c r="WFU84" s="408"/>
      <c r="WFV84" s="409"/>
      <c r="WFW84" s="410"/>
      <c r="WFX84" s="411"/>
      <c r="WFY84" s="412"/>
      <c r="WFZ84" s="406"/>
      <c r="WGA84" s="407"/>
      <c r="WGB84" s="408"/>
      <c r="WGC84" s="409"/>
      <c r="WGD84" s="410"/>
      <c r="WGE84" s="411"/>
      <c r="WGF84" s="412"/>
      <c r="WGG84" s="406"/>
      <c r="WGH84" s="407"/>
      <c r="WGI84" s="408"/>
      <c r="WGJ84" s="409"/>
      <c r="WGK84" s="410"/>
      <c r="WGL84" s="411"/>
      <c r="WGM84" s="412"/>
      <c r="WGN84" s="406"/>
      <c r="WGO84" s="407"/>
      <c r="WGP84" s="408"/>
      <c r="WGQ84" s="409"/>
      <c r="WGR84" s="410"/>
      <c r="WGS84" s="411"/>
      <c r="WGT84" s="412"/>
      <c r="WGU84" s="406"/>
      <c r="WGV84" s="407"/>
      <c r="WGW84" s="408"/>
      <c r="WGX84" s="409"/>
      <c r="WGY84" s="410"/>
      <c r="WGZ84" s="411"/>
      <c r="WHA84" s="412"/>
      <c r="WHB84" s="406"/>
      <c r="WHC84" s="407"/>
      <c r="WHD84" s="408"/>
      <c r="WHE84" s="409"/>
      <c r="WHF84" s="410"/>
      <c r="WHG84" s="411"/>
      <c r="WHH84" s="412"/>
      <c r="WHI84" s="406"/>
      <c r="WHJ84" s="407"/>
      <c r="WHK84" s="408"/>
      <c r="WHL84" s="409"/>
      <c r="WHM84" s="410"/>
      <c r="WHN84" s="411"/>
      <c r="WHO84" s="412"/>
      <c r="WHP84" s="406"/>
      <c r="WHQ84" s="407"/>
      <c r="WHR84" s="408"/>
      <c r="WHS84" s="409"/>
      <c r="WHT84" s="410"/>
      <c r="WHU84" s="411"/>
      <c r="WHV84" s="412"/>
      <c r="WHW84" s="406"/>
      <c r="WHX84" s="407"/>
      <c r="WHY84" s="408"/>
      <c r="WHZ84" s="409"/>
      <c r="WIA84" s="410"/>
      <c r="WIB84" s="411"/>
      <c r="WIC84" s="412"/>
      <c r="WID84" s="406"/>
      <c r="WIE84" s="407"/>
      <c r="WIF84" s="408"/>
      <c r="WIG84" s="409"/>
      <c r="WIH84" s="410"/>
      <c r="WII84" s="411"/>
      <c r="WIJ84" s="412"/>
      <c r="WIK84" s="406"/>
      <c r="WIL84" s="407"/>
      <c r="WIM84" s="408"/>
      <c r="WIN84" s="409"/>
      <c r="WIO84" s="410"/>
      <c r="WIP84" s="411"/>
      <c r="WIQ84" s="412"/>
      <c r="WIR84" s="406"/>
      <c r="WIS84" s="407"/>
      <c r="WIT84" s="408"/>
      <c r="WIU84" s="409"/>
      <c r="WIV84" s="410"/>
      <c r="WIW84" s="411"/>
      <c r="WIX84" s="412"/>
      <c r="WIY84" s="406"/>
      <c r="WIZ84" s="407"/>
      <c r="WJA84" s="408"/>
      <c r="WJB84" s="409"/>
      <c r="WJC84" s="410"/>
      <c r="WJD84" s="411"/>
      <c r="WJE84" s="412"/>
      <c r="WJF84" s="406"/>
      <c r="WJG84" s="407"/>
      <c r="WJH84" s="408"/>
      <c r="WJI84" s="409"/>
      <c r="WJJ84" s="410"/>
      <c r="WJK84" s="411"/>
      <c r="WJL84" s="412"/>
      <c r="WJM84" s="406"/>
      <c r="WJN84" s="407"/>
      <c r="WJO84" s="408"/>
      <c r="WJP84" s="409"/>
      <c r="WJQ84" s="410"/>
      <c r="WJR84" s="411"/>
      <c r="WJS84" s="412"/>
      <c r="WJT84" s="406"/>
      <c r="WJU84" s="407"/>
      <c r="WJV84" s="408"/>
      <c r="WJW84" s="409"/>
      <c r="WJX84" s="410"/>
      <c r="WJY84" s="411"/>
      <c r="WJZ84" s="412"/>
      <c r="WKA84" s="406"/>
      <c r="WKB84" s="407"/>
      <c r="WKC84" s="408"/>
      <c r="WKD84" s="409"/>
      <c r="WKE84" s="410"/>
      <c r="WKF84" s="411"/>
      <c r="WKG84" s="412"/>
      <c r="WKH84" s="406"/>
      <c r="WKI84" s="407"/>
      <c r="WKJ84" s="408"/>
      <c r="WKK84" s="409"/>
      <c r="WKL84" s="410"/>
      <c r="WKM84" s="411"/>
      <c r="WKN84" s="412"/>
      <c r="WKO84" s="406"/>
      <c r="WKP84" s="407"/>
      <c r="WKQ84" s="408"/>
      <c r="WKR84" s="409"/>
      <c r="WKS84" s="410"/>
      <c r="WKT84" s="411"/>
      <c r="WKU84" s="412"/>
      <c r="WKV84" s="406"/>
      <c r="WKW84" s="407"/>
      <c r="WKX84" s="408"/>
      <c r="WKY84" s="409"/>
      <c r="WKZ84" s="410"/>
      <c r="WLA84" s="411"/>
      <c r="WLB84" s="412"/>
      <c r="WLC84" s="406"/>
      <c r="WLD84" s="407"/>
      <c r="WLE84" s="408"/>
      <c r="WLF84" s="409"/>
      <c r="WLG84" s="410"/>
      <c r="WLH84" s="411"/>
      <c r="WLI84" s="412"/>
      <c r="WLJ84" s="406"/>
      <c r="WLK84" s="407"/>
      <c r="WLL84" s="408"/>
      <c r="WLM84" s="409"/>
      <c r="WLN84" s="410"/>
      <c r="WLO84" s="411"/>
      <c r="WLP84" s="412"/>
      <c r="WLQ84" s="406"/>
      <c r="WLR84" s="407"/>
      <c r="WLS84" s="408"/>
      <c r="WLT84" s="409"/>
      <c r="WLU84" s="410"/>
      <c r="WLV84" s="411"/>
      <c r="WLW84" s="412"/>
      <c r="WLX84" s="406"/>
      <c r="WLY84" s="407"/>
      <c r="WLZ84" s="408"/>
      <c r="WMA84" s="409"/>
      <c r="WMB84" s="410"/>
      <c r="WMC84" s="411"/>
      <c r="WMD84" s="412"/>
      <c r="WME84" s="406"/>
      <c r="WMF84" s="407"/>
      <c r="WMG84" s="408"/>
      <c r="WMH84" s="409"/>
      <c r="WMI84" s="410"/>
      <c r="WMJ84" s="411"/>
      <c r="WMK84" s="412"/>
      <c r="WML84" s="406"/>
      <c r="WMM84" s="407"/>
      <c r="WMN84" s="408"/>
      <c r="WMO84" s="409"/>
      <c r="WMP84" s="410"/>
      <c r="WMQ84" s="411"/>
      <c r="WMR84" s="412"/>
      <c r="WMS84" s="406"/>
      <c r="WMT84" s="407"/>
      <c r="WMU84" s="408"/>
      <c r="WMV84" s="409"/>
      <c r="WMW84" s="410"/>
      <c r="WMX84" s="411"/>
      <c r="WMY84" s="412"/>
      <c r="WMZ84" s="406"/>
      <c r="WNA84" s="407"/>
      <c r="WNB84" s="408"/>
      <c r="WNC84" s="409"/>
      <c r="WND84" s="410"/>
      <c r="WNE84" s="411"/>
      <c r="WNF84" s="412"/>
      <c r="WNG84" s="406"/>
      <c r="WNH84" s="407"/>
      <c r="WNI84" s="408"/>
      <c r="WNJ84" s="409"/>
      <c r="WNK84" s="410"/>
      <c r="WNL84" s="411"/>
      <c r="WNM84" s="412"/>
      <c r="WNN84" s="406"/>
      <c r="WNO84" s="407"/>
      <c r="WNP84" s="408"/>
      <c r="WNQ84" s="409"/>
      <c r="WNR84" s="410"/>
      <c r="WNS84" s="411"/>
      <c r="WNT84" s="412"/>
      <c r="WNU84" s="406"/>
      <c r="WNV84" s="407"/>
      <c r="WNW84" s="408"/>
      <c r="WNX84" s="409"/>
      <c r="WNY84" s="410"/>
      <c r="WNZ84" s="411"/>
      <c r="WOA84" s="412"/>
      <c r="WOB84" s="406"/>
      <c r="WOC84" s="407"/>
      <c r="WOD84" s="408"/>
      <c r="WOE84" s="409"/>
      <c r="WOF84" s="410"/>
      <c r="WOG84" s="411"/>
      <c r="WOH84" s="412"/>
      <c r="WOI84" s="406"/>
      <c r="WOJ84" s="407"/>
      <c r="WOK84" s="408"/>
      <c r="WOL84" s="409"/>
      <c r="WOM84" s="410"/>
      <c r="WON84" s="411"/>
      <c r="WOO84" s="412"/>
      <c r="WOP84" s="406"/>
      <c r="WOQ84" s="407"/>
      <c r="WOR84" s="408"/>
      <c r="WOS84" s="409"/>
      <c r="WOT84" s="410"/>
      <c r="WOU84" s="411"/>
      <c r="WOV84" s="412"/>
      <c r="WOW84" s="406"/>
      <c r="WOX84" s="407"/>
      <c r="WOY84" s="408"/>
      <c r="WOZ84" s="409"/>
      <c r="WPA84" s="410"/>
      <c r="WPB84" s="411"/>
      <c r="WPC84" s="412"/>
      <c r="WPD84" s="406"/>
      <c r="WPE84" s="407"/>
      <c r="WPF84" s="408"/>
      <c r="WPG84" s="409"/>
      <c r="WPH84" s="410"/>
      <c r="WPI84" s="411"/>
      <c r="WPJ84" s="412"/>
      <c r="WPK84" s="406"/>
      <c r="WPL84" s="407"/>
      <c r="WPM84" s="408"/>
      <c r="WPN84" s="409"/>
      <c r="WPO84" s="410"/>
      <c r="WPP84" s="411"/>
      <c r="WPQ84" s="412"/>
      <c r="WPR84" s="406"/>
      <c r="WPS84" s="407"/>
      <c r="WPT84" s="408"/>
      <c r="WPU84" s="409"/>
      <c r="WPV84" s="410"/>
      <c r="WPW84" s="411"/>
      <c r="WPX84" s="412"/>
      <c r="WPY84" s="406"/>
      <c r="WPZ84" s="407"/>
      <c r="WQA84" s="408"/>
      <c r="WQB84" s="409"/>
      <c r="WQC84" s="410"/>
      <c r="WQD84" s="411"/>
      <c r="WQE84" s="412"/>
      <c r="WQF84" s="406"/>
      <c r="WQG84" s="407"/>
      <c r="WQH84" s="408"/>
      <c r="WQI84" s="409"/>
      <c r="WQJ84" s="410"/>
      <c r="WQK84" s="411"/>
      <c r="WQL84" s="412"/>
      <c r="WQM84" s="406"/>
      <c r="WQN84" s="407"/>
      <c r="WQO84" s="408"/>
      <c r="WQP84" s="409"/>
      <c r="WQQ84" s="410"/>
      <c r="WQR84" s="411"/>
      <c r="WQS84" s="412"/>
      <c r="WQT84" s="406"/>
      <c r="WQU84" s="407"/>
      <c r="WQV84" s="408"/>
      <c r="WQW84" s="409"/>
      <c r="WQX84" s="410"/>
      <c r="WQY84" s="411"/>
      <c r="WQZ84" s="412"/>
      <c r="WRA84" s="406"/>
      <c r="WRB84" s="407"/>
      <c r="WRC84" s="408"/>
      <c r="WRD84" s="409"/>
      <c r="WRE84" s="410"/>
      <c r="WRF84" s="411"/>
      <c r="WRG84" s="412"/>
      <c r="WRH84" s="406"/>
      <c r="WRI84" s="407"/>
      <c r="WRJ84" s="408"/>
      <c r="WRK84" s="409"/>
      <c r="WRL84" s="410"/>
      <c r="WRM84" s="411"/>
      <c r="WRN84" s="412"/>
      <c r="WRO84" s="406"/>
      <c r="WRP84" s="407"/>
      <c r="WRQ84" s="408"/>
      <c r="WRR84" s="409"/>
      <c r="WRS84" s="410"/>
      <c r="WRT84" s="411"/>
      <c r="WRU84" s="412"/>
      <c r="WRV84" s="406"/>
      <c r="WRW84" s="407"/>
      <c r="WRX84" s="408"/>
      <c r="WRY84" s="409"/>
      <c r="WRZ84" s="410"/>
      <c r="WSA84" s="411"/>
      <c r="WSB84" s="412"/>
      <c r="WSC84" s="406"/>
      <c r="WSD84" s="407"/>
      <c r="WSE84" s="408"/>
      <c r="WSF84" s="409"/>
      <c r="WSG84" s="410"/>
      <c r="WSH84" s="411"/>
      <c r="WSI84" s="412"/>
      <c r="WSJ84" s="406"/>
      <c r="WSK84" s="407"/>
      <c r="WSL84" s="408"/>
      <c r="WSM84" s="409"/>
      <c r="WSN84" s="410"/>
      <c r="WSO84" s="411"/>
      <c r="WSP84" s="412"/>
      <c r="WSQ84" s="406"/>
      <c r="WSR84" s="407"/>
      <c r="WSS84" s="408"/>
      <c r="WST84" s="409"/>
      <c r="WSU84" s="410"/>
      <c r="WSV84" s="411"/>
      <c r="WSW84" s="412"/>
      <c r="WSX84" s="406"/>
      <c r="WSY84" s="407"/>
      <c r="WSZ84" s="408"/>
      <c r="WTA84" s="409"/>
      <c r="WTB84" s="410"/>
      <c r="WTC84" s="411"/>
      <c r="WTD84" s="412"/>
      <c r="WTE84" s="406"/>
      <c r="WTF84" s="407"/>
      <c r="WTG84" s="408"/>
      <c r="WTH84" s="409"/>
      <c r="WTI84" s="410"/>
      <c r="WTJ84" s="411"/>
      <c r="WTK84" s="412"/>
      <c r="WTL84" s="406"/>
      <c r="WTM84" s="407"/>
      <c r="WTN84" s="408"/>
      <c r="WTO84" s="409"/>
      <c r="WTP84" s="410"/>
      <c r="WTQ84" s="411"/>
      <c r="WTR84" s="412"/>
      <c r="WTS84" s="406"/>
      <c r="WTT84" s="407"/>
      <c r="WTU84" s="408"/>
      <c r="WTV84" s="409"/>
      <c r="WTW84" s="410"/>
      <c r="WTX84" s="411"/>
      <c r="WTY84" s="412"/>
      <c r="WTZ84" s="406"/>
      <c r="WUA84" s="407"/>
      <c r="WUB84" s="408"/>
      <c r="WUC84" s="409"/>
      <c r="WUD84" s="410"/>
      <c r="WUE84" s="411"/>
      <c r="WUF84" s="412"/>
      <c r="WUG84" s="406"/>
      <c r="WUH84" s="407"/>
      <c r="WUI84" s="408"/>
      <c r="WUJ84" s="409"/>
      <c r="WUK84" s="410"/>
      <c r="WUL84" s="411"/>
      <c r="WUM84" s="412"/>
      <c r="WUN84" s="406"/>
      <c r="WUO84" s="407"/>
      <c r="WUP84" s="408"/>
      <c r="WUQ84" s="409"/>
      <c r="WUR84" s="410"/>
      <c r="WUS84" s="411"/>
      <c r="WUT84" s="412"/>
      <c r="WUU84" s="406"/>
      <c r="WUV84" s="407"/>
      <c r="WUW84" s="408"/>
      <c r="WUX84" s="409"/>
      <c r="WUY84" s="410"/>
      <c r="WUZ84" s="411"/>
      <c r="WVA84" s="412"/>
      <c r="WVB84" s="406"/>
      <c r="WVC84" s="407"/>
      <c r="WVD84" s="408"/>
      <c r="WVE84" s="409"/>
      <c r="WVF84" s="410"/>
      <c r="WVG84" s="411"/>
      <c r="WVH84" s="412"/>
      <c r="WVI84" s="406"/>
      <c r="WVJ84" s="407"/>
      <c r="WVK84" s="408"/>
      <c r="WVL84" s="409"/>
      <c r="WVM84" s="410"/>
      <c r="WVN84" s="411"/>
      <c r="WVO84" s="412"/>
      <c r="WVP84" s="406"/>
      <c r="WVQ84" s="407"/>
      <c r="WVR84" s="408"/>
      <c r="WVS84" s="409"/>
      <c r="WVT84" s="410"/>
      <c r="WVU84" s="411"/>
      <c r="WVV84" s="412"/>
      <c r="WVW84" s="406"/>
      <c r="WVX84" s="407"/>
      <c r="WVY84" s="408"/>
      <c r="WVZ84" s="409"/>
      <c r="WWA84" s="410"/>
      <c r="WWB84" s="411"/>
      <c r="WWC84" s="412"/>
      <c r="WWD84" s="406"/>
      <c r="WWE84" s="407"/>
      <c r="WWF84" s="408"/>
      <c r="WWG84" s="409"/>
      <c r="WWH84" s="410"/>
      <c r="WWI84" s="411"/>
      <c r="WWJ84" s="412"/>
      <c r="WWK84" s="406"/>
      <c r="WWL84" s="407"/>
      <c r="WWM84" s="408"/>
      <c r="WWN84" s="409"/>
      <c r="WWO84" s="410"/>
      <c r="WWP84" s="411"/>
      <c r="WWQ84" s="412"/>
      <c r="WWR84" s="406"/>
      <c r="WWS84" s="407"/>
      <c r="WWT84" s="408"/>
      <c r="WWU84" s="409"/>
      <c r="WWV84" s="410"/>
      <c r="WWW84" s="411"/>
      <c r="WWX84" s="412"/>
      <c r="WWY84" s="406"/>
      <c r="WWZ84" s="407"/>
      <c r="WXA84" s="408"/>
      <c r="WXB84" s="409"/>
      <c r="WXC84" s="410"/>
      <c r="WXD84" s="411"/>
      <c r="WXE84" s="412"/>
      <c r="WXF84" s="406"/>
      <c r="WXG84" s="407"/>
      <c r="WXH84" s="408"/>
      <c r="WXI84" s="409"/>
      <c r="WXJ84" s="410"/>
      <c r="WXK84" s="411"/>
      <c r="WXL84" s="412"/>
      <c r="WXM84" s="406"/>
      <c r="WXN84" s="407"/>
      <c r="WXO84" s="408"/>
      <c r="WXP84" s="409"/>
      <c r="WXQ84" s="410"/>
      <c r="WXR84" s="411"/>
      <c r="WXS84" s="412"/>
      <c r="WXT84" s="406"/>
      <c r="WXU84" s="407"/>
      <c r="WXV84" s="408"/>
      <c r="WXW84" s="409"/>
      <c r="WXX84" s="410"/>
      <c r="WXY84" s="411"/>
      <c r="WXZ84" s="412"/>
      <c r="WYA84" s="406"/>
      <c r="WYB84" s="407"/>
      <c r="WYC84" s="408"/>
      <c r="WYD84" s="409"/>
      <c r="WYE84" s="410"/>
      <c r="WYF84" s="411"/>
      <c r="WYG84" s="412"/>
      <c r="WYH84" s="406"/>
      <c r="WYI84" s="407"/>
      <c r="WYJ84" s="408"/>
      <c r="WYK84" s="409"/>
      <c r="WYL84" s="410"/>
      <c r="WYM84" s="411"/>
      <c r="WYN84" s="412"/>
      <c r="WYO84" s="406"/>
      <c r="WYP84" s="407"/>
      <c r="WYQ84" s="408"/>
      <c r="WYR84" s="409"/>
      <c r="WYS84" s="410"/>
      <c r="WYT84" s="411"/>
      <c r="WYU84" s="412"/>
      <c r="WYV84" s="406"/>
      <c r="WYW84" s="407"/>
      <c r="WYX84" s="408"/>
      <c r="WYY84" s="409"/>
      <c r="WYZ84" s="410"/>
      <c r="WZA84" s="411"/>
      <c r="WZB84" s="412"/>
      <c r="WZC84" s="406"/>
      <c r="WZD84" s="407"/>
      <c r="WZE84" s="408"/>
      <c r="WZF84" s="409"/>
      <c r="WZG84" s="410"/>
      <c r="WZH84" s="411"/>
      <c r="WZI84" s="412"/>
      <c r="WZJ84" s="406"/>
      <c r="WZK84" s="407"/>
      <c r="WZL84" s="408"/>
      <c r="WZM84" s="409"/>
      <c r="WZN84" s="410"/>
      <c r="WZO84" s="411"/>
      <c r="WZP84" s="412"/>
      <c r="WZQ84" s="406"/>
      <c r="WZR84" s="407"/>
      <c r="WZS84" s="408"/>
      <c r="WZT84" s="409"/>
      <c r="WZU84" s="410"/>
      <c r="WZV84" s="411"/>
      <c r="WZW84" s="412"/>
      <c r="WZX84" s="406"/>
      <c r="WZY84" s="407"/>
      <c r="WZZ84" s="408"/>
      <c r="XAA84" s="409"/>
      <c r="XAB84" s="410"/>
      <c r="XAC84" s="411"/>
      <c r="XAD84" s="412"/>
      <c r="XAE84" s="406"/>
      <c r="XAF84" s="407"/>
      <c r="XAG84" s="408"/>
      <c r="XAH84" s="409"/>
      <c r="XAI84" s="410"/>
      <c r="XAJ84" s="411"/>
      <c r="XAK84" s="412"/>
      <c r="XAL84" s="406"/>
      <c r="XAM84" s="407"/>
      <c r="XAN84" s="408"/>
      <c r="XAO84" s="409"/>
      <c r="XAP84" s="410"/>
      <c r="XAQ84" s="411"/>
      <c r="XAR84" s="412"/>
      <c r="XAS84" s="406"/>
      <c r="XAT84" s="407"/>
      <c r="XAU84" s="408"/>
      <c r="XAV84" s="409"/>
      <c r="XAW84" s="410"/>
      <c r="XAX84" s="411"/>
      <c r="XAY84" s="412"/>
      <c r="XAZ84" s="406"/>
      <c r="XBA84" s="407"/>
      <c r="XBB84" s="408"/>
      <c r="XBC84" s="409"/>
      <c r="XBD84" s="410"/>
      <c r="XBE84" s="411"/>
      <c r="XBF84" s="412"/>
      <c r="XBG84" s="406"/>
      <c r="XBH84" s="407"/>
      <c r="XBI84" s="408"/>
      <c r="XBJ84" s="409"/>
      <c r="XBK84" s="410"/>
      <c r="XBL84" s="411"/>
      <c r="XBM84" s="412"/>
      <c r="XBN84" s="406"/>
      <c r="XBO84" s="407"/>
      <c r="XBP84" s="408"/>
      <c r="XBQ84" s="409"/>
      <c r="XBR84" s="410"/>
      <c r="XBS84" s="411"/>
      <c r="XBT84" s="412"/>
      <c r="XBU84" s="406"/>
      <c r="XBV84" s="407"/>
      <c r="XBW84" s="408"/>
      <c r="XBX84" s="409"/>
      <c r="XBY84" s="410"/>
      <c r="XBZ84" s="411"/>
      <c r="XCA84" s="412"/>
      <c r="XCB84" s="406"/>
      <c r="XCC84" s="407"/>
      <c r="XCD84" s="408"/>
      <c r="XCE84" s="409"/>
      <c r="XCF84" s="410"/>
      <c r="XCG84" s="411"/>
      <c r="XCH84" s="412"/>
      <c r="XCI84" s="406"/>
      <c r="XCJ84" s="407"/>
      <c r="XCK84" s="408"/>
      <c r="XCL84" s="409"/>
      <c r="XCM84" s="410"/>
      <c r="XCN84" s="411"/>
      <c r="XCO84" s="412"/>
      <c r="XCP84" s="406"/>
      <c r="XCQ84" s="407"/>
      <c r="XCR84" s="408"/>
      <c r="XCS84" s="409"/>
      <c r="XCT84" s="410"/>
      <c r="XCU84" s="411"/>
      <c r="XCV84" s="412"/>
      <c r="XCW84" s="406"/>
      <c r="XCX84" s="407"/>
      <c r="XCY84" s="408"/>
      <c r="XCZ84" s="409"/>
      <c r="XDA84" s="410"/>
      <c r="XDB84" s="411"/>
      <c r="XDC84" s="412"/>
      <c r="XDD84" s="406"/>
      <c r="XDE84" s="407"/>
      <c r="XDF84" s="408"/>
      <c r="XDG84" s="409"/>
      <c r="XDH84" s="410"/>
      <c r="XDI84" s="411"/>
      <c r="XDJ84" s="412"/>
      <c r="XDK84" s="406"/>
      <c r="XDL84" s="407"/>
      <c r="XDM84" s="408"/>
      <c r="XDN84" s="409"/>
      <c r="XDO84" s="410"/>
      <c r="XDP84" s="411"/>
      <c r="XDQ84" s="412"/>
      <c r="XDR84" s="406"/>
      <c r="XDS84" s="407"/>
      <c r="XDT84" s="408"/>
      <c r="XDU84" s="409"/>
      <c r="XDV84" s="410"/>
      <c r="XDW84" s="411"/>
      <c r="XDX84" s="412"/>
      <c r="XDY84" s="406"/>
      <c r="XDZ84" s="407"/>
      <c r="XEA84" s="408"/>
      <c r="XEB84" s="409"/>
      <c r="XEC84" s="410"/>
      <c r="XED84" s="411"/>
      <c r="XEE84" s="412"/>
      <c r="XEF84" s="406"/>
      <c r="XEG84" s="407"/>
      <c r="XEH84" s="408"/>
      <c r="XEI84" s="409"/>
      <c r="XEJ84" s="410"/>
      <c r="XEK84" s="411"/>
      <c r="XEL84" s="412"/>
      <c r="XEM84" s="406"/>
      <c r="XEN84" s="407"/>
      <c r="XEO84" s="408"/>
      <c r="XEP84" s="409"/>
      <c r="XEQ84" s="410"/>
      <c r="XER84" s="411"/>
      <c r="XES84" s="412"/>
      <c r="XET84" s="406"/>
      <c r="XEU84" s="407"/>
      <c r="XEV84" s="408"/>
      <c r="XEW84" s="409"/>
      <c r="XEX84" s="410"/>
      <c r="XEY84" s="411"/>
      <c r="XEZ84" s="412"/>
      <c r="XFA84" s="406"/>
      <c r="XFB84" s="407"/>
      <c r="XFC84" s="408"/>
      <c r="XFD84" s="409"/>
    </row>
    <row r="85" spans="1:16384" ht="24" customHeight="1" x14ac:dyDescent="0.2">
      <c r="A85" s="714"/>
      <c r="B85" s="638" t="s">
        <v>752</v>
      </c>
      <c r="C85" s="636">
        <f>SUM(C84:C84)</f>
        <v>860000000</v>
      </c>
      <c r="D85" s="636">
        <f>SUM(D84:D84)</f>
        <v>860000000</v>
      </c>
      <c r="E85" s="644">
        <f>C85-D85</f>
        <v>0</v>
      </c>
      <c r="F85" s="639"/>
      <c r="G85" s="640">
        <f>D85/C85</f>
        <v>1</v>
      </c>
      <c r="I85" s="206"/>
    </row>
    <row r="86" spans="1:16384" ht="33.75" x14ac:dyDescent="0.2">
      <c r="A86" s="641" t="s">
        <v>231</v>
      </c>
      <c r="B86" s="641" t="s">
        <v>232</v>
      </c>
      <c r="C86" s="641" t="s">
        <v>242</v>
      </c>
      <c r="D86" s="641" t="s">
        <v>234</v>
      </c>
      <c r="E86" s="641" t="s">
        <v>235</v>
      </c>
      <c r="F86" s="641" t="s">
        <v>236</v>
      </c>
      <c r="G86" s="641" t="s">
        <v>237</v>
      </c>
    </row>
    <row r="87" spans="1:16384" s="10" customFormat="1" ht="78.75" x14ac:dyDescent="0.2">
      <c r="A87" s="712" t="s">
        <v>753</v>
      </c>
      <c r="B87" s="387" t="s">
        <v>898</v>
      </c>
      <c r="C87" s="393">
        <v>152720000</v>
      </c>
      <c r="D87" s="393">
        <v>152720000</v>
      </c>
      <c r="E87" s="390">
        <f>+C87-D87</f>
        <v>0</v>
      </c>
      <c r="F87" s="416">
        <v>42418</v>
      </c>
      <c r="G87" s="387" t="s">
        <v>886</v>
      </c>
      <c r="H87" s="406"/>
      <c r="I87" s="407"/>
      <c r="J87" s="408"/>
      <c r="K87" s="409"/>
      <c r="L87" s="410"/>
      <c r="M87" s="411"/>
      <c r="N87" s="412"/>
      <c r="O87" s="406"/>
      <c r="P87" s="407"/>
      <c r="Q87" s="408"/>
      <c r="R87" s="409"/>
      <c r="S87" s="410"/>
      <c r="T87" s="411"/>
      <c r="U87" s="412"/>
      <c r="V87" s="406"/>
      <c r="W87" s="407"/>
      <c r="X87" s="408"/>
      <c r="Y87" s="409"/>
      <c r="Z87" s="410"/>
      <c r="AA87" s="411"/>
      <c r="AB87" s="412"/>
      <c r="AC87" s="406"/>
      <c r="AD87" s="407"/>
      <c r="AE87" s="408"/>
      <c r="AF87" s="409"/>
      <c r="AG87" s="410"/>
      <c r="AH87" s="411"/>
      <c r="AI87" s="412"/>
      <c r="AJ87" s="406"/>
      <c r="AK87" s="407"/>
      <c r="AL87" s="408"/>
      <c r="AM87" s="409"/>
      <c r="AN87" s="410"/>
      <c r="AO87" s="411"/>
      <c r="AP87" s="412"/>
      <c r="AQ87" s="406"/>
      <c r="AR87" s="407"/>
      <c r="AS87" s="408"/>
      <c r="AT87" s="409"/>
      <c r="AU87" s="410"/>
      <c r="AV87" s="411"/>
      <c r="AW87" s="412"/>
      <c r="AX87" s="406"/>
      <c r="AY87" s="407"/>
      <c r="AZ87" s="408"/>
      <c r="BA87" s="409"/>
      <c r="BB87" s="410"/>
      <c r="BC87" s="411"/>
      <c r="BD87" s="412"/>
      <c r="BE87" s="406"/>
      <c r="BF87" s="407"/>
      <c r="BG87" s="408"/>
      <c r="BH87" s="409"/>
      <c r="BI87" s="410"/>
      <c r="BJ87" s="411"/>
      <c r="BK87" s="412"/>
      <c r="BL87" s="406"/>
      <c r="BM87" s="407"/>
      <c r="BN87" s="408"/>
      <c r="BO87" s="409"/>
      <c r="BP87" s="410"/>
      <c r="BQ87" s="411"/>
      <c r="BR87" s="412"/>
      <c r="BS87" s="406"/>
      <c r="BT87" s="407"/>
      <c r="BU87" s="408"/>
      <c r="BV87" s="409"/>
      <c r="BW87" s="410"/>
      <c r="BX87" s="411"/>
      <c r="BY87" s="412"/>
      <c r="BZ87" s="406"/>
      <c r="CA87" s="407"/>
      <c r="CB87" s="408"/>
      <c r="CC87" s="409"/>
      <c r="CD87" s="410"/>
      <c r="CE87" s="411"/>
      <c r="CF87" s="412"/>
      <c r="CG87" s="406"/>
      <c r="CH87" s="407"/>
      <c r="CI87" s="408"/>
      <c r="CJ87" s="409"/>
      <c r="CK87" s="410"/>
      <c r="CL87" s="411"/>
      <c r="CM87" s="412"/>
      <c r="CN87" s="406"/>
      <c r="CO87" s="407"/>
      <c r="CP87" s="408"/>
      <c r="CQ87" s="409"/>
      <c r="CR87" s="410"/>
      <c r="CS87" s="411"/>
      <c r="CT87" s="412"/>
      <c r="CU87" s="406"/>
      <c r="CV87" s="407"/>
      <c r="CW87" s="408"/>
      <c r="CX87" s="409"/>
      <c r="CY87" s="410"/>
      <c r="CZ87" s="411"/>
      <c r="DA87" s="412"/>
      <c r="DB87" s="406"/>
      <c r="DC87" s="407"/>
      <c r="DD87" s="408"/>
      <c r="DE87" s="409"/>
      <c r="DF87" s="410"/>
      <c r="DG87" s="411"/>
      <c r="DH87" s="412"/>
      <c r="DI87" s="406"/>
      <c r="DJ87" s="407"/>
      <c r="DK87" s="408"/>
      <c r="DL87" s="409"/>
      <c r="DM87" s="410"/>
      <c r="DN87" s="411"/>
      <c r="DO87" s="412"/>
      <c r="DP87" s="406"/>
      <c r="DQ87" s="407"/>
      <c r="DR87" s="408"/>
      <c r="DS87" s="409"/>
      <c r="DT87" s="410"/>
      <c r="DU87" s="411"/>
      <c r="DV87" s="412"/>
      <c r="DW87" s="406"/>
      <c r="DX87" s="407"/>
      <c r="DY87" s="408"/>
      <c r="DZ87" s="409"/>
      <c r="EA87" s="410"/>
      <c r="EB87" s="411"/>
      <c r="EC87" s="412"/>
      <c r="ED87" s="406"/>
      <c r="EE87" s="407"/>
      <c r="EF87" s="408"/>
      <c r="EG87" s="409"/>
      <c r="EH87" s="410"/>
      <c r="EI87" s="411"/>
      <c r="EJ87" s="412"/>
      <c r="EK87" s="406"/>
      <c r="EL87" s="407"/>
      <c r="EM87" s="408"/>
      <c r="EN87" s="409"/>
      <c r="EO87" s="410"/>
      <c r="EP87" s="411"/>
      <c r="EQ87" s="412"/>
      <c r="ER87" s="406"/>
      <c r="ES87" s="407"/>
      <c r="ET87" s="408"/>
      <c r="EU87" s="409"/>
      <c r="EV87" s="410"/>
      <c r="EW87" s="411"/>
      <c r="EX87" s="412"/>
      <c r="EY87" s="406"/>
      <c r="EZ87" s="407"/>
      <c r="FA87" s="408"/>
      <c r="FB87" s="409"/>
      <c r="FC87" s="410"/>
      <c r="FD87" s="411"/>
      <c r="FE87" s="412"/>
      <c r="FF87" s="406"/>
      <c r="FG87" s="407"/>
      <c r="FH87" s="408"/>
      <c r="FI87" s="409"/>
      <c r="FJ87" s="410"/>
      <c r="FK87" s="411"/>
      <c r="FL87" s="412"/>
      <c r="FM87" s="406"/>
      <c r="FN87" s="407"/>
      <c r="FO87" s="408"/>
      <c r="FP87" s="409"/>
      <c r="FQ87" s="410"/>
      <c r="FR87" s="411"/>
      <c r="FS87" s="412"/>
      <c r="FT87" s="406"/>
      <c r="FU87" s="407"/>
      <c r="FV87" s="408"/>
      <c r="FW87" s="409"/>
      <c r="FX87" s="410"/>
      <c r="FY87" s="411"/>
      <c r="FZ87" s="412"/>
      <c r="GA87" s="406"/>
      <c r="GB87" s="407"/>
      <c r="GC87" s="408"/>
      <c r="GD87" s="409"/>
      <c r="GE87" s="410"/>
      <c r="GF87" s="411"/>
      <c r="GG87" s="412"/>
      <c r="GH87" s="406"/>
      <c r="GI87" s="407"/>
      <c r="GJ87" s="408"/>
      <c r="GK87" s="409"/>
      <c r="GL87" s="410"/>
      <c r="GM87" s="411"/>
      <c r="GN87" s="412"/>
      <c r="GO87" s="406"/>
      <c r="GP87" s="407"/>
      <c r="GQ87" s="408"/>
      <c r="GR87" s="409"/>
      <c r="GS87" s="410"/>
      <c r="GT87" s="411"/>
      <c r="GU87" s="412"/>
      <c r="GV87" s="406"/>
      <c r="GW87" s="407"/>
      <c r="GX87" s="408"/>
      <c r="GY87" s="409"/>
      <c r="GZ87" s="410"/>
      <c r="HA87" s="411"/>
      <c r="HB87" s="412"/>
      <c r="HC87" s="406"/>
      <c r="HD87" s="407"/>
      <c r="HE87" s="408"/>
      <c r="HF87" s="409"/>
      <c r="HG87" s="410"/>
      <c r="HH87" s="411"/>
      <c r="HI87" s="412"/>
      <c r="HJ87" s="406"/>
      <c r="HK87" s="407"/>
      <c r="HL87" s="408"/>
      <c r="HM87" s="409"/>
      <c r="HN87" s="410"/>
      <c r="HO87" s="411"/>
      <c r="HP87" s="412"/>
      <c r="HQ87" s="406"/>
      <c r="HR87" s="407"/>
      <c r="HS87" s="408"/>
      <c r="HT87" s="409"/>
      <c r="HU87" s="410"/>
      <c r="HV87" s="411"/>
      <c r="HW87" s="412"/>
      <c r="HX87" s="406"/>
      <c r="HY87" s="407"/>
      <c r="HZ87" s="408"/>
      <c r="IA87" s="409"/>
      <c r="IB87" s="410"/>
      <c r="IC87" s="411"/>
      <c r="ID87" s="412"/>
      <c r="IE87" s="406"/>
      <c r="IF87" s="407"/>
      <c r="IG87" s="408"/>
      <c r="IH87" s="409"/>
      <c r="II87" s="410"/>
      <c r="IJ87" s="411"/>
      <c r="IK87" s="412"/>
      <c r="IL87" s="406"/>
      <c r="IM87" s="407"/>
      <c r="IN87" s="408"/>
      <c r="IO87" s="409"/>
      <c r="IP87" s="410"/>
      <c r="IQ87" s="411"/>
      <c r="IR87" s="412"/>
      <c r="IS87" s="406"/>
      <c r="IT87" s="407"/>
      <c r="IU87" s="408"/>
      <c r="IV87" s="409"/>
      <c r="IW87" s="410"/>
      <c r="IX87" s="411"/>
      <c r="IY87" s="412"/>
      <c r="IZ87" s="406"/>
      <c r="JA87" s="407"/>
      <c r="JB87" s="408"/>
      <c r="JC87" s="409"/>
      <c r="JD87" s="410"/>
      <c r="JE87" s="411"/>
      <c r="JF87" s="412"/>
      <c r="JG87" s="406"/>
      <c r="JH87" s="407"/>
      <c r="JI87" s="408"/>
      <c r="JJ87" s="409"/>
      <c r="JK87" s="410"/>
      <c r="JL87" s="411"/>
      <c r="JM87" s="412"/>
      <c r="JN87" s="406"/>
      <c r="JO87" s="407"/>
      <c r="JP87" s="408"/>
      <c r="JQ87" s="409"/>
      <c r="JR87" s="410"/>
      <c r="JS87" s="411"/>
      <c r="JT87" s="412"/>
      <c r="JU87" s="406"/>
      <c r="JV87" s="407"/>
      <c r="JW87" s="408"/>
      <c r="JX87" s="409"/>
      <c r="JY87" s="410"/>
      <c r="JZ87" s="411"/>
      <c r="KA87" s="412"/>
      <c r="KB87" s="406"/>
      <c r="KC87" s="407"/>
      <c r="KD87" s="408"/>
      <c r="KE87" s="409"/>
      <c r="KF87" s="410"/>
      <c r="KG87" s="411"/>
      <c r="KH87" s="412"/>
      <c r="KI87" s="406"/>
      <c r="KJ87" s="407"/>
      <c r="KK87" s="408"/>
      <c r="KL87" s="409"/>
      <c r="KM87" s="410"/>
      <c r="KN87" s="411"/>
      <c r="KO87" s="412"/>
      <c r="KP87" s="406"/>
      <c r="KQ87" s="407"/>
      <c r="KR87" s="408"/>
      <c r="KS87" s="409"/>
      <c r="KT87" s="410"/>
      <c r="KU87" s="411"/>
      <c r="KV87" s="412"/>
      <c r="KW87" s="406"/>
      <c r="KX87" s="407"/>
      <c r="KY87" s="408"/>
      <c r="KZ87" s="409"/>
      <c r="LA87" s="410"/>
      <c r="LB87" s="411"/>
      <c r="LC87" s="412"/>
      <c r="LD87" s="406"/>
      <c r="LE87" s="407"/>
      <c r="LF87" s="408"/>
      <c r="LG87" s="409"/>
      <c r="LH87" s="410"/>
      <c r="LI87" s="411"/>
      <c r="LJ87" s="412"/>
      <c r="LK87" s="406"/>
      <c r="LL87" s="407"/>
      <c r="LM87" s="408"/>
      <c r="LN87" s="409"/>
      <c r="LO87" s="410"/>
      <c r="LP87" s="411"/>
      <c r="LQ87" s="412"/>
      <c r="LR87" s="406"/>
      <c r="LS87" s="407"/>
      <c r="LT87" s="408"/>
      <c r="LU87" s="409"/>
      <c r="LV87" s="410"/>
      <c r="LW87" s="411"/>
      <c r="LX87" s="412"/>
      <c r="LY87" s="406"/>
      <c r="LZ87" s="407"/>
      <c r="MA87" s="408"/>
      <c r="MB87" s="409"/>
      <c r="MC87" s="410"/>
      <c r="MD87" s="411"/>
      <c r="ME87" s="412"/>
      <c r="MF87" s="406"/>
      <c r="MG87" s="407"/>
      <c r="MH87" s="408"/>
      <c r="MI87" s="409"/>
      <c r="MJ87" s="410"/>
      <c r="MK87" s="411"/>
      <c r="ML87" s="412"/>
      <c r="MM87" s="406"/>
      <c r="MN87" s="407"/>
      <c r="MO87" s="408"/>
      <c r="MP87" s="409"/>
      <c r="MQ87" s="410"/>
      <c r="MR87" s="411"/>
      <c r="MS87" s="412"/>
      <c r="MT87" s="406"/>
      <c r="MU87" s="407"/>
      <c r="MV87" s="408"/>
      <c r="MW87" s="409"/>
      <c r="MX87" s="410"/>
      <c r="MY87" s="411"/>
      <c r="MZ87" s="412"/>
      <c r="NA87" s="406"/>
      <c r="NB87" s="407"/>
      <c r="NC87" s="408"/>
      <c r="ND87" s="409"/>
      <c r="NE87" s="410"/>
      <c r="NF87" s="411"/>
      <c r="NG87" s="412"/>
      <c r="NH87" s="406"/>
      <c r="NI87" s="407"/>
      <c r="NJ87" s="408"/>
      <c r="NK87" s="409"/>
      <c r="NL87" s="410"/>
      <c r="NM87" s="411"/>
      <c r="NN87" s="412"/>
      <c r="NO87" s="406"/>
      <c r="NP87" s="407"/>
      <c r="NQ87" s="408"/>
      <c r="NR87" s="409"/>
      <c r="NS87" s="410"/>
      <c r="NT87" s="411"/>
      <c r="NU87" s="412"/>
      <c r="NV87" s="406"/>
      <c r="NW87" s="407"/>
      <c r="NX87" s="408"/>
      <c r="NY87" s="409"/>
      <c r="NZ87" s="410"/>
      <c r="OA87" s="411"/>
      <c r="OB87" s="412"/>
      <c r="OC87" s="406"/>
      <c r="OD87" s="407"/>
      <c r="OE87" s="408"/>
      <c r="OF87" s="409"/>
      <c r="OG87" s="410"/>
      <c r="OH87" s="411"/>
      <c r="OI87" s="412"/>
      <c r="OJ87" s="406"/>
      <c r="OK87" s="407"/>
      <c r="OL87" s="408"/>
      <c r="OM87" s="409"/>
      <c r="ON87" s="410"/>
      <c r="OO87" s="411"/>
      <c r="OP87" s="412"/>
      <c r="OQ87" s="406"/>
      <c r="OR87" s="407"/>
      <c r="OS87" s="408"/>
      <c r="OT87" s="409"/>
      <c r="OU87" s="410"/>
      <c r="OV87" s="411"/>
      <c r="OW87" s="412"/>
      <c r="OX87" s="406"/>
      <c r="OY87" s="407"/>
      <c r="OZ87" s="408"/>
      <c r="PA87" s="409"/>
      <c r="PB87" s="410"/>
      <c r="PC87" s="411"/>
      <c r="PD87" s="412"/>
      <c r="PE87" s="406"/>
      <c r="PF87" s="407"/>
      <c r="PG87" s="408"/>
      <c r="PH87" s="409"/>
      <c r="PI87" s="410"/>
      <c r="PJ87" s="411"/>
      <c r="PK87" s="412"/>
      <c r="PL87" s="406"/>
      <c r="PM87" s="407"/>
      <c r="PN87" s="408"/>
      <c r="PO87" s="409"/>
      <c r="PP87" s="410"/>
      <c r="PQ87" s="411"/>
      <c r="PR87" s="412"/>
      <c r="PS87" s="406"/>
      <c r="PT87" s="407"/>
      <c r="PU87" s="408"/>
      <c r="PV87" s="409"/>
      <c r="PW87" s="410"/>
      <c r="PX87" s="411"/>
      <c r="PY87" s="412"/>
      <c r="PZ87" s="406"/>
      <c r="QA87" s="407"/>
      <c r="QB87" s="408"/>
      <c r="QC87" s="409"/>
      <c r="QD87" s="410"/>
      <c r="QE87" s="411"/>
      <c r="QF87" s="412"/>
      <c r="QG87" s="406"/>
      <c r="QH87" s="407"/>
      <c r="QI87" s="408"/>
      <c r="QJ87" s="409"/>
      <c r="QK87" s="410"/>
      <c r="QL87" s="411"/>
      <c r="QM87" s="412"/>
      <c r="QN87" s="406"/>
      <c r="QO87" s="407"/>
      <c r="QP87" s="408"/>
      <c r="QQ87" s="409"/>
      <c r="QR87" s="410"/>
      <c r="QS87" s="411"/>
      <c r="QT87" s="412"/>
      <c r="QU87" s="406"/>
      <c r="QV87" s="407"/>
      <c r="QW87" s="408"/>
      <c r="QX87" s="409"/>
      <c r="QY87" s="410"/>
      <c r="QZ87" s="411"/>
      <c r="RA87" s="412"/>
      <c r="RB87" s="406"/>
      <c r="RC87" s="407"/>
      <c r="RD87" s="408"/>
      <c r="RE87" s="409"/>
      <c r="RF87" s="410"/>
      <c r="RG87" s="411"/>
      <c r="RH87" s="412"/>
      <c r="RI87" s="406"/>
      <c r="RJ87" s="407"/>
      <c r="RK87" s="408"/>
      <c r="RL87" s="409"/>
      <c r="RM87" s="410"/>
      <c r="RN87" s="411"/>
      <c r="RO87" s="412"/>
      <c r="RP87" s="406"/>
      <c r="RQ87" s="407"/>
      <c r="RR87" s="408"/>
      <c r="RS87" s="409"/>
      <c r="RT87" s="410"/>
      <c r="RU87" s="411"/>
      <c r="RV87" s="412"/>
      <c r="RW87" s="406"/>
      <c r="RX87" s="407"/>
      <c r="RY87" s="408"/>
      <c r="RZ87" s="409"/>
      <c r="SA87" s="410"/>
      <c r="SB87" s="411"/>
      <c r="SC87" s="412"/>
      <c r="SD87" s="406"/>
      <c r="SE87" s="407"/>
      <c r="SF87" s="408"/>
      <c r="SG87" s="409"/>
      <c r="SH87" s="410"/>
      <c r="SI87" s="411"/>
      <c r="SJ87" s="412"/>
      <c r="SK87" s="406"/>
      <c r="SL87" s="407"/>
      <c r="SM87" s="408"/>
      <c r="SN87" s="409"/>
      <c r="SO87" s="410"/>
      <c r="SP87" s="411"/>
      <c r="SQ87" s="412"/>
      <c r="SR87" s="406"/>
      <c r="SS87" s="407"/>
      <c r="ST87" s="408"/>
      <c r="SU87" s="409"/>
      <c r="SV87" s="410"/>
      <c r="SW87" s="411"/>
      <c r="SX87" s="412"/>
      <c r="SY87" s="406"/>
      <c r="SZ87" s="407"/>
      <c r="TA87" s="408"/>
      <c r="TB87" s="409"/>
      <c r="TC87" s="410"/>
      <c r="TD87" s="411"/>
      <c r="TE87" s="412"/>
      <c r="TF87" s="406"/>
      <c r="TG87" s="407"/>
      <c r="TH87" s="408"/>
      <c r="TI87" s="409"/>
      <c r="TJ87" s="410"/>
      <c r="TK87" s="411"/>
      <c r="TL87" s="412"/>
      <c r="TM87" s="406"/>
      <c r="TN87" s="407"/>
      <c r="TO87" s="408"/>
      <c r="TP87" s="409"/>
      <c r="TQ87" s="410"/>
      <c r="TR87" s="411"/>
      <c r="TS87" s="412"/>
      <c r="TT87" s="406"/>
      <c r="TU87" s="407"/>
      <c r="TV87" s="408"/>
      <c r="TW87" s="409"/>
      <c r="TX87" s="410"/>
      <c r="TY87" s="411"/>
      <c r="TZ87" s="412"/>
      <c r="UA87" s="406"/>
      <c r="UB87" s="407"/>
      <c r="UC87" s="408"/>
      <c r="UD87" s="409"/>
      <c r="UE87" s="410"/>
      <c r="UF87" s="411"/>
      <c r="UG87" s="412"/>
      <c r="UH87" s="406"/>
      <c r="UI87" s="407"/>
      <c r="UJ87" s="408"/>
      <c r="UK87" s="409"/>
      <c r="UL87" s="410"/>
      <c r="UM87" s="411"/>
      <c r="UN87" s="412"/>
      <c r="UO87" s="406"/>
      <c r="UP87" s="407"/>
      <c r="UQ87" s="408"/>
      <c r="UR87" s="409"/>
      <c r="US87" s="410"/>
      <c r="UT87" s="411"/>
      <c r="UU87" s="412"/>
      <c r="UV87" s="406"/>
      <c r="UW87" s="407"/>
      <c r="UX87" s="408"/>
      <c r="UY87" s="409"/>
      <c r="UZ87" s="410"/>
      <c r="VA87" s="411"/>
      <c r="VB87" s="412"/>
      <c r="VC87" s="406"/>
      <c r="VD87" s="407"/>
      <c r="VE87" s="408"/>
      <c r="VF87" s="409"/>
      <c r="VG87" s="410"/>
      <c r="VH87" s="411"/>
      <c r="VI87" s="412"/>
      <c r="VJ87" s="406"/>
      <c r="VK87" s="407"/>
      <c r="VL87" s="408"/>
      <c r="VM87" s="409"/>
      <c r="VN87" s="410"/>
      <c r="VO87" s="411"/>
      <c r="VP87" s="412"/>
      <c r="VQ87" s="406"/>
      <c r="VR87" s="407"/>
      <c r="VS87" s="408"/>
      <c r="VT87" s="409"/>
      <c r="VU87" s="410"/>
      <c r="VV87" s="411"/>
      <c r="VW87" s="412"/>
      <c r="VX87" s="406"/>
      <c r="VY87" s="407"/>
      <c r="VZ87" s="408"/>
      <c r="WA87" s="409"/>
      <c r="WB87" s="410"/>
      <c r="WC87" s="411"/>
      <c r="WD87" s="412"/>
      <c r="WE87" s="406"/>
      <c r="WF87" s="407"/>
      <c r="WG87" s="408"/>
      <c r="WH87" s="409"/>
      <c r="WI87" s="410"/>
      <c r="WJ87" s="411"/>
      <c r="WK87" s="412"/>
      <c r="WL87" s="406"/>
      <c r="WM87" s="407"/>
      <c r="WN87" s="408"/>
      <c r="WO87" s="409"/>
      <c r="WP87" s="410"/>
      <c r="WQ87" s="411"/>
      <c r="WR87" s="412"/>
      <c r="WS87" s="406"/>
      <c r="WT87" s="407"/>
      <c r="WU87" s="408"/>
      <c r="WV87" s="409"/>
      <c r="WW87" s="410"/>
      <c r="WX87" s="411"/>
      <c r="WY87" s="412"/>
      <c r="WZ87" s="406"/>
      <c r="XA87" s="407"/>
      <c r="XB87" s="408"/>
      <c r="XC87" s="409"/>
      <c r="XD87" s="410"/>
      <c r="XE87" s="411"/>
      <c r="XF87" s="412"/>
      <c r="XG87" s="406"/>
      <c r="XH87" s="407"/>
      <c r="XI87" s="408"/>
      <c r="XJ87" s="409"/>
      <c r="XK87" s="410"/>
      <c r="XL87" s="411"/>
      <c r="XM87" s="412"/>
      <c r="XN87" s="406"/>
      <c r="XO87" s="407"/>
      <c r="XP87" s="408"/>
      <c r="XQ87" s="409"/>
      <c r="XR87" s="410"/>
      <c r="XS87" s="411"/>
      <c r="XT87" s="412"/>
      <c r="XU87" s="406"/>
      <c r="XV87" s="407"/>
      <c r="XW87" s="408"/>
      <c r="XX87" s="409"/>
      <c r="XY87" s="410"/>
      <c r="XZ87" s="411"/>
      <c r="YA87" s="412"/>
      <c r="YB87" s="406"/>
      <c r="YC87" s="407"/>
      <c r="YD87" s="408"/>
      <c r="YE87" s="409"/>
      <c r="YF87" s="410"/>
      <c r="YG87" s="411"/>
      <c r="YH87" s="412"/>
      <c r="YI87" s="406"/>
      <c r="YJ87" s="407"/>
      <c r="YK87" s="408"/>
      <c r="YL87" s="409"/>
      <c r="YM87" s="410"/>
      <c r="YN87" s="411"/>
      <c r="YO87" s="412"/>
      <c r="YP87" s="406"/>
      <c r="YQ87" s="407"/>
      <c r="YR87" s="408"/>
      <c r="YS87" s="409"/>
      <c r="YT87" s="410"/>
      <c r="YU87" s="411"/>
      <c r="YV87" s="412"/>
      <c r="YW87" s="406"/>
      <c r="YX87" s="407"/>
      <c r="YY87" s="408"/>
      <c r="YZ87" s="409"/>
      <c r="ZA87" s="410"/>
      <c r="ZB87" s="411"/>
      <c r="ZC87" s="412"/>
      <c r="ZD87" s="406"/>
      <c r="ZE87" s="407"/>
      <c r="ZF87" s="408"/>
      <c r="ZG87" s="409"/>
      <c r="ZH87" s="410"/>
      <c r="ZI87" s="411"/>
      <c r="ZJ87" s="412"/>
      <c r="ZK87" s="406"/>
      <c r="ZL87" s="407"/>
      <c r="ZM87" s="408"/>
      <c r="ZN87" s="409"/>
      <c r="ZO87" s="410"/>
      <c r="ZP87" s="411"/>
      <c r="ZQ87" s="412"/>
      <c r="ZR87" s="406"/>
      <c r="ZS87" s="407"/>
      <c r="ZT87" s="408"/>
      <c r="ZU87" s="409"/>
      <c r="ZV87" s="410"/>
      <c r="ZW87" s="411"/>
      <c r="ZX87" s="412"/>
      <c r="ZY87" s="406"/>
      <c r="ZZ87" s="407"/>
      <c r="AAA87" s="408"/>
      <c r="AAB87" s="409"/>
      <c r="AAC87" s="410"/>
      <c r="AAD87" s="411"/>
      <c r="AAE87" s="412"/>
      <c r="AAF87" s="406"/>
      <c r="AAG87" s="407"/>
      <c r="AAH87" s="408"/>
      <c r="AAI87" s="409"/>
      <c r="AAJ87" s="410"/>
      <c r="AAK87" s="411"/>
      <c r="AAL87" s="412"/>
      <c r="AAM87" s="406"/>
      <c r="AAN87" s="407"/>
      <c r="AAO87" s="408"/>
      <c r="AAP87" s="409"/>
      <c r="AAQ87" s="410"/>
      <c r="AAR87" s="411"/>
      <c r="AAS87" s="412"/>
      <c r="AAT87" s="406"/>
      <c r="AAU87" s="407"/>
      <c r="AAV87" s="408"/>
      <c r="AAW87" s="409"/>
      <c r="AAX87" s="410"/>
      <c r="AAY87" s="411"/>
      <c r="AAZ87" s="412"/>
      <c r="ABA87" s="406"/>
      <c r="ABB87" s="407"/>
      <c r="ABC87" s="408"/>
      <c r="ABD87" s="409"/>
      <c r="ABE87" s="410"/>
      <c r="ABF87" s="411"/>
      <c r="ABG87" s="412"/>
      <c r="ABH87" s="406"/>
      <c r="ABI87" s="407"/>
      <c r="ABJ87" s="408"/>
      <c r="ABK87" s="409"/>
      <c r="ABL87" s="410"/>
      <c r="ABM87" s="411"/>
      <c r="ABN87" s="412"/>
      <c r="ABO87" s="406"/>
      <c r="ABP87" s="407"/>
      <c r="ABQ87" s="408"/>
      <c r="ABR87" s="409"/>
      <c r="ABS87" s="410"/>
      <c r="ABT87" s="411"/>
      <c r="ABU87" s="412"/>
      <c r="ABV87" s="406"/>
      <c r="ABW87" s="407"/>
      <c r="ABX87" s="408"/>
      <c r="ABY87" s="409"/>
      <c r="ABZ87" s="410"/>
      <c r="ACA87" s="411"/>
      <c r="ACB87" s="412"/>
      <c r="ACC87" s="406"/>
      <c r="ACD87" s="407"/>
      <c r="ACE87" s="408"/>
      <c r="ACF87" s="409"/>
      <c r="ACG87" s="410"/>
      <c r="ACH87" s="411"/>
      <c r="ACI87" s="412"/>
      <c r="ACJ87" s="406"/>
      <c r="ACK87" s="407"/>
      <c r="ACL87" s="408"/>
      <c r="ACM87" s="409"/>
      <c r="ACN87" s="410"/>
      <c r="ACO87" s="411"/>
      <c r="ACP87" s="412"/>
      <c r="ACQ87" s="406"/>
      <c r="ACR87" s="407"/>
      <c r="ACS87" s="408"/>
      <c r="ACT87" s="409"/>
      <c r="ACU87" s="410"/>
      <c r="ACV87" s="411"/>
      <c r="ACW87" s="412"/>
      <c r="ACX87" s="406"/>
      <c r="ACY87" s="407"/>
      <c r="ACZ87" s="408"/>
      <c r="ADA87" s="409"/>
      <c r="ADB87" s="410"/>
      <c r="ADC87" s="411"/>
      <c r="ADD87" s="412"/>
      <c r="ADE87" s="406"/>
      <c r="ADF87" s="407"/>
      <c r="ADG87" s="408"/>
      <c r="ADH87" s="409"/>
      <c r="ADI87" s="410"/>
      <c r="ADJ87" s="411"/>
      <c r="ADK87" s="412"/>
      <c r="ADL87" s="406"/>
      <c r="ADM87" s="407"/>
      <c r="ADN87" s="408"/>
      <c r="ADO87" s="409"/>
      <c r="ADP87" s="410"/>
      <c r="ADQ87" s="411"/>
      <c r="ADR87" s="412"/>
      <c r="ADS87" s="406"/>
      <c r="ADT87" s="407"/>
      <c r="ADU87" s="408"/>
      <c r="ADV87" s="409"/>
      <c r="ADW87" s="410"/>
      <c r="ADX87" s="411"/>
      <c r="ADY87" s="412"/>
      <c r="ADZ87" s="406"/>
      <c r="AEA87" s="407"/>
      <c r="AEB87" s="408"/>
      <c r="AEC87" s="409"/>
      <c r="AED87" s="410"/>
      <c r="AEE87" s="411"/>
      <c r="AEF87" s="412"/>
      <c r="AEG87" s="406"/>
      <c r="AEH87" s="407"/>
      <c r="AEI87" s="408"/>
      <c r="AEJ87" s="409"/>
      <c r="AEK87" s="410"/>
      <c r="AEL87" s="411"/>
      <c r="AEM87" s="412"/>
      <c r="AEN87" s="406"/>
      <c r="AEO87" s="407"/>
      <c r="AEP87" s="408"/>
      <c r="AEQ87" s="409"/>
      <c r="AER87" s="410"/>
      <c r="AES87" s="411"/>
      <c r="AET87" s="412"/>
      <c r="AEU87" s="406"/>
      <c r="AEV87" s="407"/>
      <c r="AEW87" s="408"/>
      <c r="AEX87" s="409"/>
      <c r="AEY87" s="410"/>
      <c r="AEZ87" s="411"/>
      <c r="AFA87" s="412"/>
      <c r="AFB87" s="406"/>
      <c r="AFC87" s="407"/>
      <c r="AFD87" s="408"/>
      <c r="AFE87" s="409"/>
      <c r="AFF87" s="410"/>
      <c r="AFG87" s="411"/>
      <c r="AFH87" s="412"/>
      <c r="AFI87" s="406"/>
      <c r="AFJ87" s="407"/>
      <c r="AFK87" s="408"/>
      <c r="AFL87" s="409"/>
      <c r="AFM87" s="410"/>
      <c r="AFN87" s="411"/>
      <c r="AFO87" s="412"/>
      <c r="AFP87" s="406"/>
      <c r="AFQ87" s="407"/>
      <c r="AFR87" s="408"/>
      <c r="AFS87" s="409"/>
      <c r="AFT87" s="410"/>
      <c r="AFU87" s="411"/>
      <c r="AFV87" s="412"/>
      <c r="AFW87" s="406"/>
      <c r="AFX87" s="407"/>
      <c r="AFY87" s="408"/>
      <c r="AFZ87" s="409"/>
      <c r="AGA87" s="410"/>
      <c r="AGB87" s="411"/>
      <c r="AGC87" s="412"/>
      <c r="AGD87" s="406"/>
      <c r="AGE87" s="407"/>
      <c r="AGF87" s="408"/>
      <c r="AGG87" s="409"/>
      <c r="AGH87" s="410"/>
      <c r="AGI87" s="411"/>
      <c r="AGJ87" s="412"/>
      <c r="AGK87" s="406"/>
      <c r="AGL87" s="407"/>
      <c r="AGM87" s="408"/>
      <c r="AGN87" s="409"/>
      <c r="AGO87" s="410"/>
      <c r="AGP87" s="411"/>
      <c r="AGQ87" s="412"/>
      <c r="AGR87" s="406"/>
      <c r="AGS87" s="407"/>
      <c r="AGT87" s="408"/>
      <c r="AGU87" s="409"/>
      <c r="AGV87" s="410"/>
      <c r="AGW87" s="411"/>
      <c r="AGX87" s="412"/>
      <c r="AGY87" s="406"/>
      <c r="AGZ87" s="407"/>
      <c r="AHA87" s="408"/>
      <c r="AHB87" s="409"/>
      <c r="AHC87" s="410"/>
      <c r="AHD87" s="411"/>
      <c r="AHE87" s="412"/>
      <c r="AHF87" s="406"/>
      <c r="AHG87" s="407"/>
      <c r="AHH87" s="408"/>
      <c r="AHI87" s="409"/>
      <c r="AHJ87" s="410"/>
      <c r="AHK87" s="411"/>
      <c r="AHL87" s="412"/>
      <c r="AHM87" s="406"/>
      <c r="AHN87" s="407"/>
      <c r="AHO87" s="408"/>
      <c r="AHP87" s="409"/>
      <c r="AHQ87" s="410"/>
      <c r="AHR87" s="411"/>
      <c r="AHS87" s="412"/>
      <c r="AHT87" s="406"/>
      <c r="AHU87" s="407"/>
      <c r="AHV87" s="408"/>
      <c r="AHW87" s="409"/>
      <c r="AHX87" s="410"/>
      <c r="AHY87" s="411"/>
      <c r="AHZ87" s="412"/>
      <c r="AIA87" s="406"/>
      <c r="AIB87" s="407"/>
      <c r="AIC87" s="408"/>
      <c r="AID87" s="409"/>
      <c r="AIE87" s="410"/>
      <c r="AIF87" s="411"/>
      <c r="AIG87" s="412"/>
      <c r="AIH87" s="406"/>
      <c r="AII87" s="407"/>
      <c r="AIJ87" s="408"/>
      <c r="AIK87" s="409"/>
      <c r="AIL87" s="410"/>
      <c r="AIM87" s="411"/>
      <c r="AIN87" s="412"/>
      <c r="AIO87" s="406"/>
      <c r="AIP87" s="407"/>
      <c r="AIQ87" s="408"/>
      <c r="AIR87" s="409"/>
      <c r="AIS87" s="410"/>
      <c r="AIT87" s="411"/>
      <c r="AIU87" s="412"/>
      <c r="AIV87" s="406"/>
      <c r="AIW87" s="407"/>
      <c r="AIX87" s="408"/>
      <c r="AIY87" s="409"/>
      <c r="AIZ87" s="410"/>
      <c r="AJA87" s="411"/>
      <c r="AJB87" s="412"/>
      <c r="AJC87" s="406"/>
      <c r="AJD87" s="407"/>
      <c r="AJE87" s="408"/>
      <c r="AJF87" s="409"/>
      <c r="AJG87" s="410"/>
      <c r="AJH87" s="411"/>
      <c r="AJI87" s="412"/>
      <c r="AJJ87" s="406"/>
      <c r="AJK87" s="407"/>
      <c r="AJL87" s="408"/>
      <c r="AJM87" s="409"/>
      <c r="AJN87" s="410"/>
      <c r="AJO87" s="411"/>
      <c r="AJP87" s="412"/>
      <c r="AJQ87" s="406"/>
      <c r="AJR87" s="407"/>
      <c r="AJS87" s="408"/>
      <c r="AJT87" s="409"/>
      <c r="AJU87" s="410"/>
      <c r="AJV87" s="411"/>
      <c r="AJW87" s="412"/>
      <c r="AJX87" s="406"/>
      <c r="AJY87" s="407"/>
      <c r="AJZ87" s="408"/>
      <c r="AKA87" s="409"/>
      <c r="AKB87" s="410"/>
      <c r="AKC87" s="411"/>
      <c r="AKD87" s="412"/>
      <c r="AKE87" s="406"/>
      <c r="AKF87" s="407"/>
      <c r="AKG87" s="408"/>
      <c r="AKH87" s="409"/>
      <c r="AKI87" s="410"/>
      <c r="AKJ87" s="411"/>
      <c r="AKK87" s="412"/>
      <c r="AKL87" s="406"/>
      <c r="AKM87" s="407"/>
      <c r="AKN87" s="408"/>
      <c r="AKO87" s="409"/>
      <c r="AKP87" s="410"/>
      <c r="AKQ87" s="411"/>
      <c r="AKR87" s="412"/>
      <c r="AKS87" s="406"/>
      <c r="AKT87" s="407"/>
      <c r="AKU87" s="408"/>
      <c r="AKV87" s="409"/>
      <c r="AKW87" s="410"/>
      <c r="AKX87" s="411"/>
      <c r="AKY87" s="412"/>
      <c r="AKZ87" s="406"/>
      <c r="ALA87" s="407"/>
      <c r="ALB87" s="408"/>
      <c r="ALC87" s="409"/>
      <c r="ALD87" s="410"/>
      <c r="ALE87" s="411"/>
      <c r="ALF87" s="412"/>
      <c r="ALG87" s="406"/>
      <c r="ALH87" s="407"/>
      <c r="ALI87" s="408"/>
      <c r="ALJ87" s="409"/>
      <c r="ALK87" s="410"/>
      <c r="ALL87" s="411"/>
      <c r="ALM87" s="412"/>
      <c r="ALN87" s="406"/>
      <c r="ALO87" s="407"/>
      <c r="ALP87" s="408"/>
      <c r="ALQ87" s="409"/>
      <c r="ALR87" s="410"/>
      <c r="ALS87" s="411"/>
      <c r="ALT87" s="412"/>
      <c r="ALU87" s="406"/>
      <c r="ALV87" s="407"/>
      <c r="ALW87" s="408"/>
      <c r="ALX87" s="409"/>
      <c r="ALY87" s="410"/>
      <c r="ALZ87" s="411"/>
      <c r="AMA87" s="412"/>
      <c r="AMB87" s="406"/>
      <c r="AMC87" s="407"/>
      <c r="AMD87" s="408"/>
      <c r="AME87" s="409"/>
      <c r="AMF87" s="410"/>
      <c r="AMG87" s="411"/>
      <c r="AMH87" s="412"/>
      <c r="AMI87" s="406"/>
      <c r="AMJ87" s="407"/>
      <c r="AMK87" s="408"/>
      <c r="AML87" s="409"/>
      <c r="AMM87" s="410"/>
      <c r="AMN87" s="411"/>
      <c r="AMO87" s="412"/>
      <c r="AMP87" s="406"/>
      <c r="AMQ87" s="407"/>
      <c r="AMR87" s="408"/>
      <c r="AMS87" s="409"/>
      <c r="AMT87" s="410"/>
      <c r="AMU87" s="411"/>
      <c r="AMV87" s="412"/>
      <c r="AMW87" s="406"/>
      <c r="AMX87" s="407"/>
      <c r="AMY87" s="408"/>
      <c r="AMZ87" s="409"/>
      <c r="ANA87" s="410"/>
      <c r="ANB87" s="411"/>
      <c r="ANC87" s="412"/>
      <c r="AND87" s="406"/>
      <c r="ANE87" s="407"/>
      <c r="ANF87" s="408"/>
      <c r="ANG87" s="409"/>
      <c r="ANH87" s="410"/>
      <c r="ANI87" s="411"/>
      <c r="ANJ87" s="412"/>
      <c r="ANK87" s="406"/>
      <c r="ANL87" s="407"/>
      <c r="ANM87" s="408"/>
      <c r="ANN87" s="409"/>
      <c r="ANO87" s="410"/>
      <c r="ANP87" s="411"/>
      <c r="ANQ87" s="412"/>
      <c r="ANR87" s="406"/>
      <c r="ANS87" s="407"/>
      <c r="ANT87" s="408"/>
      <c r="ANU87" s="409"/>
      <c r="ANV87" s="410"/>
      <c r="ANW87" s="411"/>
      <c r="ANX87" s="412"/>
      <c r="ANY87" s="406"/>
      <c r="ANZ87" s="407"/>
      <c r="AOA87" s="408"/>
      <c r="AOB87" s="409"/>
      <c r="AOC87" s="410"/>
      <c r="AOD87" s="411"/>
      <c r="AOE87" s="412"/>
      <c r="AOF87" s="406"/>
      <c r="AOG87" s="407"/>
      <c r="AOH87" s="408"/>
      <c r="AOI87" s="409"/>
      <c r="AOJ87" s="410"/>
      <c r="AOK87" s="411"/>
      <c r="AOL87" s="412"/>
      <c r="AOM87" s="406"/>
      <c r="AON87" s="407"/>
      <c r="AOO87" s="408"/>
      <c r="AOP87" s="409"/>
      <c r="AOQ87" s="410"/>
      <c r="AOR87" s="411"/>
      <c r="AOS87" s="412"/>
      <c r="AOT87" s="406"/>
      <c r="AOU87" s="407"/>
      <c r="AOV87" s="408"/>
      <c r="AOW87" s="409"/>
      <c r="AOX87" s="410"/>
      <c r="AOY87" s="411"/>
      <c r="AOZ87" s="412"/>
      <c r="APA87" s="406"/>
      <c r="APB87" s="407"/>
      <c r="APC87" s="408"/>
      <c r="APD87" s="409"/>
      <c r="APE87" s="410"/>
      <c r="APF87" s="411"/>
      <c r="APG87" s="412"/>
      <c r="APH87" s="406"/>
      <c r="API87" s="407"/>
      <c r="APJ87" s="408"/>
      <c r="APK87" s="409"/>
      <c r="APL87" s="410"/>
      <c r="APM87" s="411"/>
      <c r="APN87" s="412"/>
      <c r="APO87" s="406"/>
      <c r="APP87" s="407"/>
      <c r="APQ87" s="408"/>
      <c r="APR87" s="409"/>
      <c r="APS87" s="410"/>
      <c r="APT87" s="411"/>
      <c r="APU87" s="412"/>
      <c r="APV87" s="406"/>
      <c r="APW87" s="407"/>
      <c r="APX87" s="408"/>
      <c r="APY87" s="409"/>
      <c r="APZ87" s="410"/>
      <c r="AQA87" s="411"/>
      <c r="AQB87" s="412"/>
      <c r="AQC87" s="406"/>
      <c r="AQD87" s="407"/>
      <c r="AQE87" s="408"/>
      <c r="AQF87" s="409"/>
      <c r="AQG87" s="410"/>
      <c r="AQH87" s="411"/>
      <c r="AQI87" s="412"/>
      <c r="AQJ87" s="406"/>
      <c r="AQK87" s="407"/>
      <c r="AQL87" s="408"/>
      <c r="AQM87" s="409"/>
      <c r="AQN87" s="410"/>
      <c r="AQO87" s="411"/>
      <c r="AQP87" s="412"/>
      <c r="AQQ87" s="406"/>
      <c r="AQR87" s="407"/>
      <c r="AQS87" s="408"/>
      <c r="AQT87" s="409"/>
      <c r="AQU87" s="410"/>
      <c r="AQV87" s="411"/>
      <c r="AQW87" s="412"/>
      <c r="AQX87" s="406"/>
      <c r="AQY87" s="407"/>
      <c r="AQZ87" s="408"/>
      <c r="ARA87" s="409"/>
      <c r="ARB87" s="410"/>
      <c r="ARC87" s="411"/>
      <c r="ARD87" s="412"/>
      <c r="ARE87" s="406"/>
      <c r="ARF87" s="407"/>
      <c r="ARG87" s="408"/>
      <c r="ARH87" s="409"/>
      <c r="ARI87" s="410"/>
      <c r="ARJ87" s="411"/>
      <c r="ARK87" s="412"/>
      <c r="ARL87" s="406"/>
      <c r="ARM87" s="407"/>
      <c r="ARN87" s="408"/>
      <c r="ARO87" s="409"/>
      <c r="ARP87" s="410"/>
      <c r="ARQ87" s="411"/>
      <c r="ARR87" s="412"/>
      <c r="ARS87" s="406"/>
      <c r="ART87" s="407"/>
      <c r="ARU87" s="408"/>
      <c r="ARV87" s="409"/>
      <c r="ARW87" s="410"/>
      <c r="ARX87" s="411"/>
      <c r="ARY87" s="412"/>
      <c r="ARZ87" s="406"/>
      <c r="ASA87" s="407"/>
      <c r="ASB87" s="408"/>
      <c r="ASC87" s="409"/>
      <c r="ASD87" s="410"/>
      <c r="ASE87" s="411"/>
      <c r="ASF87" s="412"/>
      <c r="ASG87" s="406"/>
      <c r="ASH87" s="407"/>
      <c r="ASI87" s="408"/>
      <c r="ASJ87" s="409"/>
      <c r="ASK87" s="410"/>
      <c r="ASL87" s="411"/>
      <c r="ASM87" s="412"/>
      <c r="ASN87" s="406"/>
      <c r="ASO87" s="407"/>
      <c r="ASP87" s="408"/>
      <c r="ASQ87" s="409"/>
      <c r="ASR87" s="410"/>
      <c r="ASS87" s="411"/>
      <c r="AST87" s="412"/>
      <c r="ASU87" s="406"/>
      <c r="ASV87" s="407"/>
      <c r="ASW87" s="408"/>
      <c r="ASX87" s="409"/>
      <c r="ASY87" s="410"/>
      <c r="ASZ87" s="411"/>
      <c r="ATA87" s="412"/>
      <c r="ATB87" s="406"/>
      <c r="ATC87" s="407"/>
      <c r="ATD87" s="408"/>
      <c r="ATE87" s="409"/>
      <c r="ATF87" s="410"/>
      <c r="ATG87" s="411"/>
      <c r="ATH87" s="412"/>
      <c r="ATI87" s="406"/>
      <c r="ATJ87" s="407"/>
      <c r="ATK87" s="408"/>
      <c r="ATL87" s="409"/>
      <c r="ATM87" s="410"/>
      <c r="ATN87" s="411"/>
      <c r="ATO87" s="412"/>
      <c r="ATP87" s="406"/>
      <c r="ATQ87" s="407"/>
      <c r="ATR87" s="408"/>
      <c r="ATS87" s="409"/>
      <c r="ATT87" s="410"/>
      <c r="ATU87" s="411"/>
      <c r="ATV87" s="412"/>
      <c r="ATW87" s="406"/>
      <c r="ATX87" s="407"/>
      <c r="ATY87" s="408"/>
      <c r="ATZ87" s="409"/>
      <c r="AUA87" s="410"/>
      <c r="AUB87" s="411"/>
      <c r="AUC87" s="412"/>
      <c r="AUD87" s="406"/>
      <c r="AUE87" s="407"/>
      <c r="AUF87" s="408"/>
      <c r="AUG87" s="409"/>
      <c r="AUH87" s="410"/>
      <c r="AUI87" s="411"/>
      <c r="AUJ87" s="412"/>
      <c r="AUK87" s="406"/>
      <c r="AUL87" s="407"/>
      <c r="AUM87" s="408"/>
      <c r="AUN87" s="409"/>
      <c r="AUO87" s="410"/>
      <c r="AUP87" s="411"/>
      <c r="AUQ87" s="412"/>
      <c r="AUR87" s="406"/>
      <c r="AUS87" s="407"/>
      <c r="AUT87" s="408"/>
      <c r="AUU87" s="409"/>
      <c r="AUV87" s="410"/>
      <c r="AUW87" s="411"/>
      <c r="AUX87" s="412"/>
      <c r="AUY87" s="406"/>
      <c r="AUZ87" s="407"/>
      <c r="AVA87" s="408"/>
      <c r="AVB87" s="409"/>
      <c r="AVC87" s="410"/>
      <c r="AVD87" s="411"/>
      <c r="AVE87" s="412"/>
      <c r="AVF87" s="406"/>
      <c r="AVG87" s="407"/>
      <c r="AVH87" s="408"/>
      <c r="AVI87" s="409"/>
      <c r="AVJ87" s="410"/>
      <c r="AVK87" s="411"/>
      <c r="AVL87" s="412"/>
      <c r="AVM87" s="406"/>
      <c r="AVN87" s="407"/>
      <c r="AVO87" s="408"/>
      <c r="AVP87" s="409"/>
      <c r="AVQ87" s="410"/>
      <c r="AVR87" s="411"/>
      <c r="AVS87" s="412"/>
      <c r="AVT87" s="406"/>
      <c r="AVU87" s="407"/>
      <c r="AVV87" s="408"/>
      <c r="AVW87" s="409"/>
      <c r="AVX87" s="410"/>
      <c r="AVY87" s="411"/>
      <c r="AVZ87" s="412"/>
      <c r="AWA87" s="406"/>
      <c r="AWB87" s="407"/>
      <c r="AWC87" s="408"/>
      <c r="AWD87" s="409"/>
      <c r="AWE87" s="410"/>
      <c r="AWF87" s="411"/>
      <c r="AWG87" s="412"/>
      <c r="AWH87" s="406"/>
      <c r="AWI87" s="407"/>
      <c r="AWJ87" s="408"/>
      <c r="AWK87" s="409"/>
      <c r="AWL87" s="410"/>
      <c r="AWM87" s="411"/>
      <c r="AWN87" s="412"/>
      <c r="AWO87" s="406"/>
      <c r="AWP87" s="407"/>
      <c r="AWQ87" s="408"/>
      <c r="AWR87" s="409"/>
      <c r="AWS87" s="410"/>
      <c r="AWT87" s="411"/>
      <c r="AWU87" s="412"/>
      <c r="AWV87" s="406"/>
      <c r="AWW87" s="407"/>
      <c r="AWX87" s="408"/>
      <c r="AWY87" s="409"/>
      <c r="AWZ87" s="410"/>
      <c r="AXA87" s="411"/>
      <c r="AXB87" s="412"/>
      <c r="AXC87" s="406"/>
      <c r="AXD87" s="407"/>
      <c r="AXE87" s="408"/>
      <c r="AXF87" s="409"/>
      <c r="AXG87" s="410"/>
      <c r="AXH87" s="411"/>
      <c r="AXI87" s="412"/>
      <c r="AXJ87" s="406"/>
      <c r="AXK87" s="407"/>
      <c r="AXL87" s="408"/>
      <c r="AXM87" s="409"/>
      <c r="AXN87" s="410"/>
      <c r="AXO87" s="411"/>
      <c r="AXP87" s="412"/>
      <c r="AXQ87" s="406"/>
      <c r="AXR87" s="407"/>
      <c r="AXS87" s="408"/>
      <c r="AXT87" s="409"/>
      <c r="AXU87" s="410"/>
      <c r="AXV87" s="411"/>
      <c r="AXW87" s="412"/>
      <c r="AXX87" s="406"/>
      <c r="AXY87" s="407"/>
      <c r="AXZ87" s="408"/>
      <c r="AYA87" s="409"/>
      <c r="AYB87" s="410"/>
      <c r="AYC87" s="411"/>
      <c r="AYD87" s="412"/>
      <c r="AYE87" s="406"/>
      <c r="AYF87" s="407"/>
      <c r="AYG87" s="408"/>
      <c r="AYH87" s="409"/>
      <c r="AYI87" s="410"/>
      <c r="AYJ87" s="411"/>
      <c r="AYK87" s="412"/>
      <c r="AYL87" s="406"/>
      <c r="AYM87" s="407"/>
      <c r="AYN87" s="408"/>
      <c r="AYO87" s="409"/>
      <c r="AYP87" s="410"/>
      <c r="AYQ87" s="411"/>
      <c r="AYR87" s="412"/>
      <c r="AYS87" s="406"/>
      <c r="AYT87" s="407"/>
      <c r="AYU87" s="408"/>
      <c r="AYV87" s="409"/>
      <c r="AYW87" s="410"/>
      <c r="AYX87" s="411"/>
      <c r="AYY87" s="412"/>
      <c r="AYZ87" s="406"/>
      <c r="AZA87" s="407"/>
      <c r="AZB87" s="408"/>
      <c r="AZC87" s="409"/>
      <c r="AZD87" s="410"/>
      <c r="AZE87" s="411"/>
      <c r="AZF87" s="412"/>
      <c r="AZG87" s="406"/>
      <c r="AZH87" s="407"/>
      <c r="AZI87" s="408"/>
      <c r="AZJ87" s="409"/>
      <c r="AZK87" s="410"/>
      <c r="AZL87" s="411"/>
      <c r="AZM87" s="412"/>
      <c r="AZN87" s="406"/>
      <c r="AZO87" s="407"/>
      <c r="AZP87" s="408"/>
      <c r="AZQ87" s="409"/>
      <c r="AZR87" s="410"/>
      <c r="AZS87" s="411"/>
      <c r="AZT87" s="412"/>
      <c r="AZU87" s="406"/>
      <c r="AZV87" s="407"/>
      <c r="AZW87" s="408"/>
      <c r="AZX87" s="409"/>
      <c r="AZY87" s="410"/>
      <c r="AZZ87" s="411"/>
      <c r="BAA87" s="412"/>
      <c r="BAB87" s="406"/>
      <c r="BAC87" s="407"/>
      <c r="BAD87" s="408"/>
      <c r="BAE87" s="409"/>
      <c r="BAF87" s="410"/>
      <c r="BAG87" s="411"/>
      <c r="BAH87" s="412"/>
      <c r="BAI87" s="406"/>
      <c r="BAJ87" s="407"/>
      <c r="BAK87" s="408"/>
      <c r="BAL87" s="409"/>
      <c r="BAM87" s="410"/>
      <c r="BAN87" s="411"/>
      <c r="BAO87" s="412"/>
      <c r="BAP87" s="406"/>
      <c r="BAQ87" s="407"/>
      <c r="BAR87" s="408"/>
      <c r="BAS87" s="409"/>
      <c r="BAT87" s="410"/>
      <c r="BAU87" s="411"/>
      <c r="BAV87" s="412"/>
      <c r="BAW87" s="406"/>
      <c r="BAX87" s="407"/>
      <c r="BAY87" s="408"/>
      <c r="BAZ87" s="409"/>
      <c r="BBA87" s="410"/>
      <c r="BBB87" s="411"/>
      <c r="BBC87" s="412"/>
      <c r="BBD87" s="406"/>
      <c r="BBE87" s="407"/>
      <c r="BBF87" s="408"/>
      <c r="BBG87" s="409"/>
      <c r="BBH87" s="410"/>
      <c r="BBI87" s="411"/>
      <c r="BBJ87" s="412"/>
      <c r="BBK87" s="406"/>
      <c r="BBL87" s="407"/>
      <c r="BBM87" s="408"/>
      <c r="BBN87" s="409"/>
      <c r="BBO87" s="410"/>
      <c r="BBP87" s="411"/>
      <c r="BBQ87" s="412"/>
      <c r="BBR87" s="406"/>
      <c r="BBS87" s="407"/>
      <c r="BBT87" s="408"/>
      <c r="BBU87" s="409"/>
      <c r="BBV87" s="410"/>
      <c r="BBW87" s="411"/>
      <c r="BBX87" s="412"/>
      <c r="BBY87" s="406"/>
      <c r="BBZ87" s="407"/>
      <c r="BCA87" s="408"/>
      <c r="BCB87" s="409"/>
      <c r="BCC87" s="410"/>
      <c r="BCD87" s="411"/>
      <c r="BCE87" s="412"/>
      <c r="BCF87" s="406"/>
      <c r="BCG87" s="407"/>
      <c r="BCH87" s="408"/>
      <c r="BCI87" s="409"/>
      <c r="BCJ87" s="410"/>
      <c r="BCK87" s="411"/>
      <c r="BCL87" s="412"/>
      <c r="BCM87" s="406"/>
      <c r="BCN87" s="407"/>
      <c r="BCO87" s="408"/>
      <c r="BCP87" s="409"/>
      <c r="BCQ87" s="410"/>
      <c r="BCR87" s="411"/>
      <c r="BCS87" s="412"/>
      <c r="BCT87" s="406"/>
      <c r="BCU87" s="407"/>
      <c r="BCV87" s="408"/>
      <c r="BCW87" s="409"/>
      <c r="BCX87" s="410"/>
      <c r="BCY87" s="411"/>
      <c r="BCZ87" s="412"/>
      <c r="BDA87" s="406"/>
      <c r="BDB87" s="407"/>
      <c r="BDC87" s="408"/>
      <c r="BDD87" s="409"/>
      <c r="BDE87" s="410"/>
      <c r="BDF87" s="411"/>
      <c r="BDG87" s="412"/>
      <c r="BDH87" s="406"/>
      <c r="BDI87" s="407"/>
      <c r="BDJ87" s="408"/>
      <c r="BDK87" s="409"/>
      <c r="BDL87" s="410"/>
      <c r="BDM87" s="411"/>
      <c r="BDN87" s="412"/>
      <c r="BDO87" s="406"/>
      <c r="BDP87" s="407"/>
      <c r="BDQ87" s="408"/>
      <c r="BDR87" s="409"/>
      <c r="BDS87" s="410"/>
      <c r="BDT87" s="411"/>
      <c r="BDU87" s="412"/>
      <c r="BDV87" s="406"/>
      <c r="BDW87" s="407"/>
      <c r="BDX87" s="408"/>
      <c r="BDY87" s="409"/>
      <c r="BDZ87" s="410"/>
      <c r="BEA87" s="411"/>
      <c r="BEB87" s="412"/>
      <c r="BEC87" s="406"/>
      <c r="BED87" s="407"/>
      <c r="BEE87" s="408"/>
      <c r="BEF87" s="409"/>
      <c r="BEG87" s="410"/>
      <c r="BEH87" s="411"/>
      <c r="BEI87" s="412"/>
      <c r="BEJ87" s="406"/>
      <c r="BEK87" s="407"/>
      <c r="BEL87" s="408"/>
      <c r="BEM87" s="409"/>
      <c r="BEN87" s="410"/>
      <c r="BEO87" s="411"/>
      <c r="BEP87" s="412"/>
      <c r="BEQ87" s="406"/>
      <c r="BER87" s="407"/>
      <c r="BES87" s="408"/>
      <c r="BET87" s="409"/>
      <c r="BEU87" s="410"/>
      <c r="BEV87" s="411"/>
      <c r="BEW87" s="412"/>
      <c r="BEX87" s="406"/>
      <c r="BEY87" s="407"/>
      <c r="BEZ87" s="408"/>
      <c r="BFA87" s="409"/>
      <c r="BFB87" s="410"/>
      <c r="BFC87" s="411"/>
      <c r="BFD87" s="412"/>
      <c r="BFE87" s="406"/>
      <c r="BFF87" s="407"/>
      <c r="BFG87" s="408"/>
      <c r="BFH87" s="409"/>
      <c r="BFI87" s="410"/>
      <c r="BFJ87" s="411"/>
      <c r="BFK87" s="412"/>
      <c r="BFL87" s="406"/>
      <c r="BFM87" s="407"/>
      <c r="BFN87" s="408"/>
      <c r="BFO87" s="409"/>
      <c r="BFP87" s="410"/>
      <c r="BFQ87" s="411"/>
      <c r="BFR87" s="412"/>
      <c r="BFS87" s="406"/>
      <c r="BFT87" s="407"/>
      <c r="BFU87" s="408"/>
      <c r="BFV87" s="409"/>
      <c r="BFW87" s="410"/>
      <c r="BFX87" s="411"/>
      <c r="BFY87" s="412"/>
      <c r="BFZ87" s="406"/>
      <c r="BGA87" s="407"/>
      <c r="BGB87" s="408"/>
      <c r="BGC87" s="409"/>
      <c r="BGD87" s="410"/>
      <c r="BGE87" s="411"/>
      <c r="BGF87" s="412"/>
      <c r="BGG87" s="406"/>
      <c r="BGH87" s="407"/>
      <c r="BGI87" s="408"/>
      <c r="BGJ87" s="409"/>
      <c r="BGK87" s="410"/>
      <c r="BGL87" s="411"/>
      <c r="BGM87" s="412"/>
      <c r="BGN87" s="406"/>
      <c r="BGO87" s="407"/>
      <c r="BGP87" s="408"/>
      <c r="BGQ87" s="409"/>
      <c r="BGR87" s="410"/>
      <c r="BGS87" s="411"/>
      <c r="BGT87" s="412"/>
      <c r="BGU87" s="406"/>
      <c r="BGV87" s="407"/>
      <c r="BGW87" s="408"/>
      <c r="BGX87" s="409"/>
      <c r="BGY87" s="410"/>
      <c r="BGZ87" s="411"/>
      <c r="BHA87" s="412"/>
      <c r="BHB87" s="406"/>
      <c r="BHC87" s="407"/>
      <c r="BHD87" s="408"/>
      <c r="BHE87" s="409"/>
      <c r="BHF87" s="410"/>
      <c r="BHG87" s="411"/>
      <c r="BHH87" s="412"/>
      <c r="BHI87" s="406"/>
      <c r="BHJ87" s="407"/>
      <c r="BHK87" s="408"/>
      <c r="BHL87" s="409"/>
      <c r="BHM87" s="410"/>
      <c r="BHN87" s="411"/>
      <c r="BHO87" s="412"/>
      <c r="BHP87" s="406"/>
      <c r="BHQ87" s="407"/>
      <c r="BHR87" s="408"/>
      <c r="BHS87" s="409"/>
      <c r="BHT87" s="410"/>
      <c r="BHU87" s="411"/>
      <c r="BHV87" s="412"/>
      <c r="BHW87" s="406"/>
      <c r="BHX87" s="407"/>
      <c r="BHY87" s="408"/>
      <c r="BHZ87" s="409"/>
      <c r="BIA87" s="410"/>
      <c r="BIB87" s="411"/>
      <c r="BIC87" s="412"/>
      <c r="BID87" s="406"/>
      <c r="BIE87" s="407"/>
      <c r="BIF87" s="408"/>
      <c r="BIG87" s="409"/>
      <c r="BIH87" s="410"/>
      <c r="BII87" s="411"/>
      <c r="BIJ87" s="412"/>
      <c r="BIK87" s="406"/>
      <c r="BIL87" s="407"/>
      <c r="BIM87" s="408"/>
      <c r="BIN87" s="409"/>
      <c r="BIO87" s="410"/>
      <c r="BIP87" s="411"/>
      <c r="BIQ87" s="412"/>
      <c r="BIR87" s="406"/>
      <c r="BIS87" s="407"/>
      <c r="BIT87" s="408"/>
      <c r="BIU87" s="409"/>
      <c r="BIV87" s="410"/>
      <c r="BIW87" s="411"/>
      <c r="BIX87" s="412"/>
      <c r="BIY87" s="406"/>
      <c r="BIZ87" s="407"/>
      <c r="BJA87" s="408"/>
      <c r="BJB87" s="409"/>
      <c r="BJC87" s="410"/>
      <c r="BJD87" s="411"/>
      <c r="BJE87" s="412"/>
      <c r="BJF87" s="406"/>
      <c r="BJG87" s="407"/>
      <c r="BJH87" s="408"/>
      <c r="BJI87" s="409"/>
      <c r="BJJ87" s="410"/>
      <c r="BJK87" s="411"/>
      <c r="BJL87" s="412"/>
      <c r="BJM87" s="406"/>
      <c r="BJN87" s="407"/>
      <c r="BJO87" s="408"/>
      <c r="BJP87" s="409"/>
      <c r="BJQ87" s="410"/>
      <c r="BJR87" s="411"/>
      <c r="BJS87" s="412"/>
      <c r="BJT87" s="406"/>
      <c r="BJU87" s="407"/>
      <c r="BJV87" s="408"/>
      <c r="BJW87" s="409"/>
      <c r="BJX87" s="410"/>
      <c r="BJY87" s="411"/>
      <c r="BJZ87" s="412"/>
      <c r="BKA87" s="406"/>
      <c r="BKB87" s="407"/>
      <c r="BKC87" s="408"/>
      <c r="BKD87" s="409"/>
      <c r="BKE87" s="410"/>
      <c r="BKF87" s="411"/>
      <c r="BKG87" s="412"/>
      <c r="BKH87" s="406"/>
      <c r="BKI87" s="407"/>
      <c r="BKJ87" s="408"/>
      <c r="BKK87" s="409"/>
      <c r="BKL87" s="410"/>
      <c r="BKM87" s="411"/>
      <c r="BKN87" s="412"/>
      <c r="BKO87" s="406"/>
      <c r="BKP87" s="407"/>
      <c r="BKQ87" s="408"/>
      <c r="BKR87" s="409"/>
      <c r="BKS87" s="410"/>
      <c r="BKT87" s="411"/>
      <c r="BKU87" s="412"/>
      <c r="BKV87" s="406"/>
      <c r="BKW87" s="407"/>
      <c r="BKX87" s="408"/>
      <c r="BKY87" s="409"/>
      <c r="BKZ87" s="410"/>
      <c r="BLA87" s="411"/>
      <c r="BLB87" s="412"/>
      <c r="BLC87" s="406"/>
      <c r="BLD87" s="407"/>
      <c r="BLE87" s="408"/>
      <c r="BLF87" s="409"/>
      <c r="BLG87" s="410"/>
      <c r="BLH87" s="411"/>
      <c r="BLI87" s="412"/>
      <c r="BLJ87" s="406"/>
      <c r="BLK87" s="407"/>
      <c r="BLL87" s="408"/>
      <c r="BLM87" s="409"/>
      <c r="BLN87" s="410"/>
      <c r="BLO87" s="411"/>
      <c r="BLP87" s="412"/>
      <c r="BLQ87" s="406"/>
      <c r="BLR87" s="407"/>
      <c r="BLS87" s="408"/>
      <c r="BLT87" s="409"/>
      <c r="BLU87" s="410"/>
      <c r="BLV87" s="411"/>
      <c r="BLW87" s="412"/>
      <c r="BLX87" s="406"/>
      <c r="BLY87" s="407"/>
      <c r="BLZ87" s="408"/>
      <c r="BMA87" s="409"/>
      <c r="BMB87" s="410"/>
      <c r="BMC87" s="411"/>
      <c r="BMD87" s="412"/>
      <c r="BME87" s="406"/>
      <c r="BMF87" s="407"/>
      <c r="BMG87" s="408"/>
      <c r="BMH87" s="409"/>
      <c r="BMI87" s="410"/>
      <c r="BMJ87" s="411"/>
      <c r="BMK87" s="412"/>
      <c r="BML87" s="406"/>
      <c r="BMM87" s="407"/>
      <c r="BMN87" s="408"/>
      <c r="BMO87" s="409"/>
      <c r="BMP87" s="410"/>
      <c r="BMQ87" s="411"/>
      <c r="BMR87" s="412"/>
      <c r="BMS87" s="406"/>
      <c r="BMT87" s="407"/>
      <c r="BMU87" s="408"/>
      <c r="BMV87" s="409"/>
      <c r="BMW87" s="410"/>
      <c r="BMX87" s="411"/>
      <c r="BMY87" s="412"/>
      <c r="BMZ87" s="406"/>
      <c r="BNA87" s="407"/>
      <c r="BNB87" s="408"/>
      <c r="BNC87" s="409"/>
      <c r="BND87" s="410"/>
      <c r="BNE87" s="411"/>
      <c r="BNF87" s="412"/>
      <c r="BNG87" s="406"/>
      <c r="BNH87" s="407"/>
      <c r="BNI87" s="408"/>
      <c r="BNJ87" s="409"/>
      <c r="BNK87" s="410"/>
      <c r="BNL87" s="411"/>
      <c r="BNM87" s="412"/>
      <c r="BNN87" s="406"/>
      <c r="BNO87" s="407"/>
      <c r="BNP87" s="408"/>
      <c r="BNQ87" s="409"/>
      <c r="BNR87" s="410"/>
      <c r="BNS87" s="411"/>
      <c r="BNT87" s="412"/>
      <c r="BNU87" s="406"/>
      <c r="BNV87" s="407"/>
      <c r="BNW87" s="408"/>
      <c r="BNX87" s="409"/>
      <c r="BNY87" s="410"/>
      <c r="BNZ87" s="411"/>
      <c r="BOA87" s="412"/>
      <c r="BOB87" s="406"/>
      <c r="BOC87" s="407"/>
      <c r="BOD87" s="408"/>
      <c r="BOE87" s="409"/>
      <c r="BOF87" s="410"/>
      <c r="BOG87" s="411"/>
      <c r="BOH87" s="412"/>
      <c r="BOI87" s="406"/>
      <c r="BOJ87" s="407"/>
      <c r="BOK87" s="408"/>
      <c r="BOL87" s="409"/>
      <c r="BOM87" s="410"/>
      <c r="BON87" s="411"/>
      <c r="BOO87" s="412"/>
      <c r="BOP87" s="406"/>
      <c r="BOQ87" s="407"/>
      <c r="BOR87" s="408"/>
      <c r="BOS87" s="409"/>
      <c r="BOT87" s="410"/>
      <c r="BOU87" s="411"/>
      <c r="BOV87" s="412"/>
      <c r="BOW87" s="406"/>
      <c r="BOX87" s="407"/>
      <c r="BOY87" s="408"/>
      <c r="BOZ87" s="409"/>
      <c r="BPA87" s="410"/>
      <c r="BPB87" s="411"/>
      <c r="BPC87" s="412"/>
      <c r="BPD87" s="406"/>
      <c r="BPE87" s="407"/>
      <c r="BPF87" s="408"/>
      <c r="BPG87" s="409"/>
      <c r="BPH87" s="410"/>
      <c r="BPI87" s="411"/>
      <c r="BPJ87" s="412"/>
      <c r="BPK87" s="406"/>
      <c r="BPL87" s="407"/>
      <c r="BPM87" s="408"/>
      <c r="BPN87" s="409"/>
      <c r="BPO87" s="410"/>
      <c r="BPP87" s="411"/>
      <c r="BPQ87" s="412"/>
      <c r="BPR87" s="406"/>
      <c r="BPS87" s="407"/>
      <c r="BPT87" s="408"/>
      <c r="BPU87" s="409"/>
      <c r="BPV87" s="410"/>
      <c r="BPW87" s="411"/>
      <c r="BPX87" s="412"/>
      <c r="BPY87" s="406"/>
      <c r="BPZ87" s="407"/>
      <c r="BQA87" s="408"/>
      <c r="BQB87" s="409"/>
      <c r="BQC87" s="410"/>
      <c r="BQD87" s="411"/>
      <c r="BQE87" s="412"/>
      <c r="BQF87" s="406"/>
      <c r="BQG87" s="407"/>
      <c r="BQH87" s="408"/>
      <c r="BQI87" s="409"/>
      <c r="BQJ87" s="410"/>
      <c r="BQK87" s="411"/>
      <c r="BQL87" s="412"/>
      <c r="BQM87" s="406"/>
      <c r="BQN87" s="407"/>
      <c r="BQO87" s="408"/>
      <c r="BQP87" s="409"/>
      <c r="BQQ87" s="410"/>
      <c r="BQR87" s="411"/>
      <c r="BQS87" s="412"/>
      <c r="BQT87" s="406"/>
      <c r="BQU87" s="407"/>
      <c r="BQV87" s="408"/>
      <c r="BQW87" s="409"/>
      <c r="BQX87" s="410"/>
      <c r="BQY87" s="411"/>
      <c r="BQZ87" s="412"/>
      <c r="BRA87" s="406"/>
      <c r="BRB87" s="407"/>
      <c r="BRC87" s="408"/>
      <c r="BRD87" s="409"/>
      <c r="BRE87" s="410"/>
      <c r="BRF87" s="411"/>
      <c r="BRG87" s="412"/>
      <c r="BRH87" s="406"/>
      <c r="BRI87" s="407"/>
      <c r="BRJ87" s="408"/>
      <c r="BRK87" s="409"/>
      <c r="BRL87" s="410"/>
      <c r="BRM87" s="411"/>
      <c r="BRN87" s="412"/>
      <c r="BRO87" s="406"/>
      <c r="BRP87" s="407"/>
      <c r="BRQ87" s="408"/>
      <c r="BRR87" s="409"/>
      <c r="BRS87" s="410"/>
      <c r="BRT87" s="411"/>
      <c r="BRU87" s="412"/>
      <c r="BRV87" s="406"/>
      <c r="BRW87" s="407"/>
      <c r="BRX87" s="408"/>
      <c r="BRY87" s="409"/>
      <c r="BRZ87" s="410"/>
      <c r="BSA87" s="411"/>
      <c r="BSB87" s="412"/>
      <c r="BSC87" s="406"/>
      <c r="BSD87" s="407"/>
      <c r="BSE87" s="408"/>
      <c r="BSF87" s="409"/>
      <c r="BSG87" s="410"/>
      <c r="BSH87" s="411"/>
      <c r="BSI87" s="412"/>
      <c r="BSJ87" s="406"/>
      <c r="BSK87" s="407"/>
      <c r="BSL87" s="408"/>
      <c r="BSM87" s="409"/>
      <c r="BSN87" s="410"/>
      <c r="BSO87" s="411"/>
      <c r="BSP87" s="412"/>
      <c r="BSQ87" s="406"/>
      <c r="BSR87" s="407"/>
      <c r="BSS87" s="408"/>
      <c r="BST87" s="409"/>
      <c r="BSU87" s="410"/>
      <c r="BSV87" s="411"/>
      <c r="BSW87" s="412"/>
      <c r="BSX87" s="406"/>
      <c r="BSY87" s="407"/>
      <c r="BSZ87" s="408"/>
      <c r="BTA87" s="409"/>
      <c r="BTB87" s="410"/>
      <c r="BTC87" s="411"/>
      <c r="BTD87" s="412"/>
      <c r="BTE87" s="406"/>
      <c r="BTF87" s="407"/>
      <c r="BTG87" s="408"/>
      <c r="BTH87" s="409"/>
      <c r="BTI87" s="410"/>
      <c r="BTJ87" s="411"/>
      <c r="BTK87" s="412"/>
      <c r="BTL87" s="406"/>
      <c r="BTM87" s="407"/>
      <c r="BTN87" s="408"/>
      <c r="BTO87" s="409"/>
      <c r="BTP87" s="410"/>
      <c r="BTQ87" s="411"/>
      <c r="BTR87" s="412"/>
      <c r="BTS87" s="406"/>
      <c r="BTT87" s="407"/>
      <c r="BTU87" s="408"/>
      <c r="BTV87" s="409"/>
      <c r="BTW87" s="410"/>
      <c r="BTX87" s="411"/>
      <c r="BTY87" s="412"/>
      <c r="BTZ87" s="406"/>
      <c r="BUA87" s="407"/>
      <c r="BUB87" s="408"/>
      <c r="BUC87" s="409"/>
      <c r="BUD87" s="410"/>
      <c r="BUE87" s="411"/>
      <c r="BUF87" s="412"/>
      <c r="BUG87" s="406"/>
      <c r="BUH87" s="407"/>
      <c r="BUI87" s="408"/>
      <c r="BUJ87" s="409"/>
      <c r="BUK87" s="410"/>
      <c r="BUL87" s="411"/>
      <c r="BUM87" s="412"/>
      <c r="BUN87" s="406"/>
      <c r="BUO87" s="407"/>
      <c r="BUP87" s="408"/>
      <c r="BUQ87" s="409"/>
      <c r="BUR87" s="410"/>
      <c r="BUS87" s="411"/>
      <c r="BUT87" s="412"/>
      <c r="BUU87" s="406"/>
      <c r="BUV87" s="407"/>
      <c r="BUW87" s="408"/>
      <c r="BUX87" s="409"/>
      <c r="BUY87" s="410"/>
      <c r="BUZ87" s="411"/>
      <c r="BVA87" s="412"/>
      <c r="BVB87" s="406"/>
      <c r="BVC87" s="407"/>
      <c r="BVD87" s="408"/>
      <c r="BVE87" s="409"/>
      <c r="BVF87" s="410"/>
      <c r="BVG87" s="411"/>
      <c r="BVH87" s="412"/>
      <c r="BVI87" s="406"/>
      <c r="BVJ87" s="407"/>
      <c r="BVK87" s="408"/>
      <c r="BVL87" s="409"/>
      <c r="BVM87" s="410"/>
      <c r="BVN87" s="411"/>
      <c r="BVO87" s="412"/>
      <c r="BVP87" s="406"/>
      <c r="BVQ87" s="407"/>
      <c r="BVR87" s="408"/>
      <c r="BVS87" s="409"/>
      <c r="BVT87" s="410"/>
      <c r="BVU87" s="411"/>
      <c r="BVV87" s="412"/>
      <c r="BVW87" s="406"/>
      <c r="BVX87" s="407"/>
      <c r="BVY87" s="408"/>
      <c r="BVZ87" s="409"/>
      <c r="BWA87" s="410"/>
      <c r="BWB87" s="411"/>
      <c r="BWC87" s="412"/>
      <c r="BWD87" s="406"/>
      <c r="BWE87" s="407"/>
      <c r="BWF87" s="408"/>
      <c r="BWG87" s="409"/>
      <c r="BWH87" s="410"/>
      <c r="BWI87" s="411"/>
      <c r="BWJ87" s="412"/>
      <c r="BWK87" s="406"/>
      <c r="BWL87" s="407"/>
      <c r="BWM87" s="408"/>
      <c r="BWN87" s="409"/>
      <c r="BWO87" s="410"/>
      <c r="BWP87" s="411"/>
      <c r="BWQ87" s="412"/>
      <c r="BWR87" s="406"/>
      <c r="BWS87" s="407"/>
      <c r="BWT87" s="408"/>
      <c r="BWU87" s="409"/>
      <c r="BWV87" s="410"/>
      <c r="BWW87" s="411"/>
      <c r="BWX87" s="412"/>
      <c r="BWY87" s="406"/>
      <c r="BWZ87" s="407"/>
      <c r="BXA87" s="408"/>
      <c r="BXB87" s="409"/>
      <c r="BXC87" s="410"/>
      <c r="BXD87" s="411"/>
      <c r="BXE87" s="412"/>
      <c r="BXF87" s="406"/>
      <c r="BXG87" s="407"/>
      <c r="BXH87" s="408"/>
      <c r="BXI87" s="409"/>
      <c r="BXJ87" s="410"/>
      <c r="BXK87" s="411"/>
      <c r="BXL87" s="412"/>
      <c r="BXM87" s="406"/>
      <c r="BXN87" s="407"/>
      <c r="BXO87" s="408"/>
      <c r="BXP87" s="409"/>
      <c r="BXQ87" s="410"/>
      <c r="BXR87" s="411"/>
      <c r="BXS87" s="412"/>
      <c r="BXT87" s="406"/>
      <c r="BXU87" s="407"/>
      <c r="BXV87" s="408"/>
      <c r="BXW87" s="409"/>
      <c r="BXX87" s="410"/>
      <c r="BXY87" s="411"/>
      <c r="BXZ87" s="412"/>
      <c r="BYA87" s="406"/>
      <c r="BYB87" s="407"/>
      <c r="BYC87" s="408"/>
      <c r="BYD87" s="409"/>
      <c r="BYE87" s="410"/>
      <c r="BYF87" s="411"/>
      <c r="BYG87" s="412"/>
      <c r="BYH87" s="406"/>
      <c r="BYI87" s="407"/>
      <c r="BYJ87" s="408"/>
      <c r="BYK87" s="409"/>
      <c r="BYL87" s="410"/>
      <c r="BYM87" s="411"/>
      <c r="BYN87" s="412"/>
      <c r="BYO87" s="406"/>
      <c r="BYP87" s="407"/>
      <c r="BYQ87" s="408"/>
      <c r="BYR87" s="409"/>
      <c r="BYS87" s="410"/>
      <c r="BYT87" s="411"/>
      <c r="BYU87" s="412"/>
      <c r="BYV87" s="406"/>
      <c r="BYW87" s="407"/>
      <c r="BYX87" s="408"/>
      <c r="BYY87" s="409"/>
      <c r="BYZ87" s="410"/>
      <c r="BZA87" s="411"/>
      <c r="BZB87" s="412"/>
      <c r="BZC87" s="406"/>
      <c r="BZD87" s="407"/>
      <c r="BZE87" s="408"/>
      <c r="BZF87" s="409"/>
      <c r="BZG87" s="410"/>
      <c r="BZH87" s="411"/>
      <c r="BZI87" s="412"/>
      <c r="BZJ87" s="406"/>
      <c r="BZK87" s="407"/>
      <c r="BZL87" s="408"/>
      <c r="BZM87" s="409"/>
      <c r="BZN87" s="410"/>
      <c r="BZO87" s="411"/>
      <c r="BZP87" s="412"/>
      <c r="BZQ87" s="406"/>
      <c r="BZR87" s="407"/>
      <c r="BZS87" s="408"/>
      <c r="BZT87" s="409"/>
      <c r="BZU87" s="410"/>
      <c r="BZV87" s="411"/>
      <c r="BZW87" s="412"/>
      <c r="BZX87" s="406"/>
      <c r="BZY87" s="407"/>
      <c r="BZZ87" s="408"/>
      <c r="CAA87" s="409"/>
      <c r="CAB87" s="410"/>
      <c r="CAC87" s="411"/>
      <c r="CAD87" s="412"/>
      <c r="CAE87" s="406"/>
      <c r="CAF87" s="407"/>
      <c r="CAG87" s="408"/>
      <c r="CAH87" s="409"/>
      <c r="CAI87" s="410"/>
      <c r="CAJ87" s="411"/>
      <c r="CAK87" s="412"/>
      <c r="CAL87" s="406"/>
      <c r="CAM87" s="407"/>
      <c r="CAN87" s="408"/>
      <c r="CAO87" s="409"/>
      <c r="CAP87" s="410"/>
      <c r="CAQ87" s="411"/>
      <c r="CAR87" s="412"/>
      <c r="CAS87" s="406"/>
      <c r="CAT87" s="407"/>
      <c r="CAU87" s="408"/>
      <c r="CAV87" s="409"/>
      <c r="CAW87" s="410"/>
      <c r="CAX87" s="411"/>
      <c r="CAY87" s="412"/>
      <c r="CAZ87" s="406"/>
      <c r="CBA87" s="407"/>
      <c r="CBB87" s="408"/>
      <c r="CBC87" s="409"/>
      <c r="CBD87" s="410"/>
      <c r="CBE87" s="411"/>
      <c r="CBF87" s="412"/>
      <c r="CBG87" s="406"/>
      <c r="CBH87" s="407"/>
      <c r="CBI87" s="408"/>
      <c r="CBJ87" s="409"/>
      <c r="CBK87" s="410"/>
      <c r="CBL87" s="411"/>
      <c r="CBM87" s="412"/>
      <c r="CBN87" s="406"/>
      <c r="CBO87" s="407"/>
      <c r="CBP87" s="408"/>
      <c r="CBQ87" s="409"/>
      <c r="CBR87" s="410"/>
      <c r="CBS87" s="411"/>
      <c r="CBT87" s="412"/>
      <c r="CBU87" s="406"/>
      <c r="CBV87" s="407"/>
      <c r="CBW87" s="408"/>
      <c r="CBX87" s="409"/>
      <c r="CBY87" s="410"/>
      <c r="CBZ87" s="411"/>
      <c r="CCA87" s="412"/>
      <c r="CCB87" s="406"/>
      <c r="CCC87" s="407"/>
      <c r="CCD87" s="408"/>
      <c r="CCE87" s="409"/>
      <c r="CCF87" s="410"/>
      <c r="CCG87" s="411"/>
      <c r="CCH87" s="412"/>
      <c r="CCI87" s="406"/>
      <c r="CCJ87" s="407"/>
      <c r="CCK87" s="408"/>
      <c r="CCL87" s="409"/>
      <c r="CCM87" s="410"/>
      <c r="CCN87" s="411"/>
      <c r="CCO87" s="412"/>
      <c r="CCP87" s="406"/>
      <c r="CCQ87" s="407"/>
      <c r="CCR87" s="408"/>
      <c r="CCS87" s="409"/>
      <c r="CCT87" s="410"/>
      <c r="CCU87" s="411"/>
      <c r="CCV87" s="412"/>
      <c r="CCW87" s="406"/>
      <c r="CCX87" s="407"/>
      <c r="CCY87" s="408"/>
      <c r="CCZ87" s="409"/>
      <c r="CDA87" s="410"/>
      <c r="CDB87" s="411"/>
      <c r="CDC87" s="412"/>
      <c r="CDD87" s="406"/>
      <c r="CDE87" s="407"/>
      <c r="CDF87" s="408"/>
      <c r="CDG87" s="409"/>
      <c r="CDH87" s="410"/>
      <c r="CDI87" s="411"/>
      <c r="CDJ87" s="412"/>
      <c r="CDK87" s="406"/>
      <c r="CDL87" s="407"/>
      <c r="CDM87" s="408"/>
      <c r="CDN87" s="409"/>
      <c r="CDO87" s="410"/>
      <c r="CDP87" s="411"/>
      <c r="CDQ87" s="412"/>
      <c r="CDR87" s="406"/>
      <c r="CDS87" s="407"/>
      <c r="CDT87" s="408"/>
      <c r="CDU87" s="409"/>
      <c r="CDV87" s="410"/>
      <c r="CDW87" s="411"/>
      <c r="CDX87" s="412"/>
      <c r="CDY87" s="406"/>
      <c r="CDZ87" s="407"/>
      <c r="CEA87" s="408"/>
      <c r="CEB87" s="409"/>
      <c r="CEC87" s="410"/>
      <c r="CED87" s="411"/>
      <c r="CEE87" s="412"/>
      <c r="CEF87" s="406"/>
      <c r="CEG87" s="407"/>
      <c r="CEH87" s="408"/>
      <c r="CEI87" s="409"/>
      <c r="CEJ87" s="410"/>
      <c r="CEK87" s="411"/>
      <c r="CEL87" s="412"/>
      <c r="CEM87" s="406"/>
      <c r="CEN87" s="407"/>
      <c r="CEO87" s="408"/>
      <c r="CEP87" s="409"/>
      <c r="CEQ87" s="410"/>
      <c r="CER87" s="411"/>
      <c r="CES87" s="412"/>
      <c r="CET87" s="406"/>
      <c r="CEU87" s="407"/>
      <c r="CEV87" s="408"/>
      <c r="CEW87" s="409"/>
      <c r="CEX87" s="410"/>
      <c r="CEY87" s="411"/>
      <c r="CEZ87" s="412"/>
      <c r="CFA87" s="406"/>
      <c r="CFB87" s="407"/>
      <c r="CFC87" s="408"/>
      <c r="CFD87" s="409"/>
      <c r="CFE87" s="410"/>
      <c r="CFF87" s="411"/>
      <c r="CFG87" s="412"/>
      <c r="CFH87" s="406"/>
      <c r="CFI87" s="407"/>
      <c r="CFJ87" s="408"/>
      <c r="CFK87" s="409"/>
      <c r="CFL87" s="410"/>
      <c r="CFM87" s="411"/>
      <c r="CFN87" s="412"/>
      <c r="CFO87" s="406"/>
      <c r="CFP87" s="407"/>
      <c r="CFQ87" s="408"/>
      <c r="CFR87" s="409"/>
      <c r="CFS87" s="410"/>
      <c r="CFT87" s="411"/>
      <c r="CFU87" s="412"/>
      <c r="CFV87" s="406"/>
      <c r="CFW87" s="407"/>
      <c r="CFX87" s="408"/>
      <c r="CFY87" s="409"/>
      <c r="CFZ87" s="410"/>
      <c r="CGA87" s="411"/>
      <c r="CGB87" s="412"/>
      <c r="CGC87" s="406"/>
      <c r="CGD87" s="407"/>
      <c r="CGE87" s="408"/>
      <c r="CGF87" s="409"/>
      <c r="CGG87" s="410"/>
      <c r="CGH87" s="411"/>
      <c r="CGI87" s="412"/>
      <c r="CGJ87" s="406"/>
      <c r="CGK87" s="407"/>
      <c r="CGL87" s="408"/>
      <c r="CGM87" s="409"/>
      <c r="CGN87" s="410"/>
      <c r="CGO87" s="411"/>
      <c r="CGP87" s="412"/>
      <c r="CGQ87" s="406"/>
      <c r="CGR87" s="407"/>
      <c r="CGS87" s="408"/>
      <c r="CGT87" s="409"/>
      <c r="CGU87" s="410"/>
      <c r="CGV87" s="411"/>
      <c r="CGW87" s="412"/>
      <c r="CGX87" s="406"/>
      <c r="CGY87" s="407"/>
      <c r="CGZ87" s="408"/>
      <c r="CHA87" s="409"/>
      <c r="CHB87" s="410"/>
      <c r="CHC87" s="411"/>
      <c r="CHD87" s="412"/>
      <c r="CHE87" s="406"/>
      <c r="CHF87" s="407"/>
      <c r="CHG87" s="408"/>
      <c r="CHH87" s="409"/>
      <c r="CHI87" s="410"/>
      <c r="CHJ87" s="411"/>
      <c r="CHK87" s="412"/>
      <c r="CHL87" s="406"/>
      <c r="CHM87" s="407"/>
      <c r="CHN87" s="408"/>
      <c r="CHO87" s="409"/>
      <c r="CHP87" s="410"/>
      <c r="CHQ87" s="411"/>
      <c r="CHR87" s="412"/>
      <c r="CHS87" s="406"/>
      <c r="CHT87" s="407"/>
      <c r="CHU87" s="408"/>
      <c r="CHV87" s="409"/>
      <c r="CHW87" s="410"/>
      <c r="CHX87" s="411"/>
      <c r="CHY87" s="412"/>
      <c r="CHZ87" s="406"/>
      <c r="CIA87" s="407"/>
      <c r="CIB87" s="408"/>
      <c r="CIC87" s="409"/>
      <c r="CID87" s="410"/>
      <c r="CIE87" s="411"/>
      <c r="CIF87" s="412"/>
      <c r="CIG87" s="406"/>
      <c r="CIH87" s="407"/>
      <c r="CII87" s="408"/>
      <c r="CIJ87" s="409"/>
      <c r="CIK87" s="410"/>
      <c r="CIL87" s="411"/>
      <c r="CIM87" s="412"/>
      <c r="CIN87" s="406"/>
      <c r="CIO87" s="407"/>
      <c r="CIP87" s="408"/>
      <c r="CIQ87" s="409"/>
      <c r="CIR87" s="410"/>
      <c r="CIS87" s="411"/>
      <c r="CIT87" s="412"/>
      <c r="CIU87" s="406"/>
      <c r="CIV87" s="407"/>
      <c r="CIW87" s="408"/>
      <c r="CIX87" s="409"/>
      <c r="CIY87" s="410"/>
      <c r="CIZ87" s="411"/>
      <c r="CJA87" s="412"/>
      <c r="CJB87" s="406"/>
      <c r="CJC87" s="407"/>
      <c r="CJD87" s="408"/>
      <c r="CJE87" s="409"/>
      <c r="CJF87" s="410"/>
      <c r="CJG87" s="411"/>
      <c r="CJH87" s="412"/>
      <c r="CJI87" s="406"/>
      <c r="CJJ87" s="407"/>
      <c r="CJK87" s="408"/>
      <c r="CJL87" s="409"/>
      <c r="CJM87" s="410"/>
      <c r="CJN87" s="411"/>
      <c r="CJO87" s="412"/>
      <c r="CJP87" s="406"/>
      <c r="CJQ87" s="407"/>
      <c r="CJR87" s="408"/>
      <c r="CJS87" s="409"/>
      <c r="CJT87" s="410"/>
      <c r="CJU87" s="411"/>
      <c r="CJV87" s="412"/>
      <c r="CJW87" s="406"/>
      <c r="CJX87" s="407"/>
      <c r="CJY87" s="408"/>
      <c r="CJZ87" s="409"/>
      <c r="CKA87" s="410"/>
      <c r="CKB87" s="411"/>
      <c r="CKC87" s="412"/>
      <c r="CKD87" s="406"/>
      <c r="CKE87" s="407"/>
      <c r="CKF87" s="408"/>
      <c r="CKG87" s="409"/>
      <c r="CKH87" s="410"/>
      <c r="CKI87" s="411"/>
      <c r="CKJ87" s="412"/>
      <c r="CKK87" s="406"/>
      <c r="CKL87" s="407"/>
      <c r="CKM87" s="408"/>
      <c r="CKN87" s="409"/>
      <c r="CKO87" s="410"/>
      <c r="CKP87" s="411"/>
      <c r="CKQ87" s="412"/>
      <c r="CKR87" s="406"/>
      <c r="CKS87" s="407"/>
      <c r="CKT87" s="408"/>
      <c r="CKU87" s="409"/>
      <c r="CKV87" s="410"/>
      <c r="CKW87" s="411"/>
      <c r="CKX87" s="412"/>
      <c r="CKY87" s="406"/>
      <c r="CKZ87" s="407"/>
      <c r="CLA87" s="408"/>
      <c r="CLB87" s="409"/>
      <c r="CLC87" s="410"/>
      <c r="CLD87" s="411"/>
      <c r="CLE87" s="412"/>
      <c r="CLF87" s="406"/>
      <c r="CLG87" s="407"/>
      <c r="CLH87" s="408"/>
      <c r="CLI87" s="409"/>
      <c r="CLJ87" s="410"/>
      <c r="CLK87" s="411"/>
      <c r="CLL87" s="412"/>
      <c r="CLM87" s="406"/>
      <c r="CLN87" s="407"/>
      <c r="CLO87" s="408"/>
      <c r="CLP87" s="409"/>
      <c r="CLQ87" s="410"/>
      <c r="CLR87" s="411"/>
      <c r="CLS87" s="412"/>
      <c r="CLT87" s="406"/>
      <c r="CLU87" s="407"/>
      <c r="CLV87" s="408"/>
      <c r="CLW87" s="409"/>
      <c r="CLX87" s="410"/>
      <c r="CLY87" s="411"/>
      <c r="CLZ87" s="412"/>
      <c r="CMA87" s="406"/>
      <c r="CMB87" s="407"/>
      <c r="CMC87" s="408"/>
      <c r="CMD87" s="409"/>
      <c r="CME87" s="410"/>
      <c r="CMF87" s="411"/>
      <c r="CMG87" s="412"/>
      <c r="CMH87" s="406"/>
      <c r="CMI87" s="407"/>
      <c r="CMJ87" s="408"/>
      <c r="CMK87" s="409"/>
      <c r="CML87" s="410"/>
      <c r="CMM87" s="411"/>
      <c r="CMN87" s="412"/>
      <c r="CMO87" s="406"/>
      <c r="CMP87" s="407"/>
      <c r="CMQ87" s="408"/>
      <c r="CMR87" s="409"/>
      <c r="CMS87" s="410"/>
      <c r="CMT87" s="411"/>
      <c r="CMU87" s="412"/>
      <c r="CMV87" s="406"/>
      <c r="CMW87" s="407"/>
      <c r="CMX87" s="408"/>
      <c r="CMY87" s="409"/>
      <c r="CMZ87" s="410"/>
      <c r="CNA87" s="411"/>
      <c r="CNB87" s="412"/>
      <c r="CNC87" s="406"/>
      <c r="CND87" s="407"/>
      <c r="CNE87" s="408"/>
      <c r="CNF87" s="409"/>
      <c r="CNG87" s="410"/>
      <c r="CNH87" s="411"/>
      <c r="CNI87" s="412"/>
      <c r="CNJ87" s="406"/>
      <c r="CNK87" s="407"/>
      <c r="CNL87" s="408"/>
      <c r="CNM87" s="409"/>
      <c r="CNN87" s="410"/>
      <c r="CNO87" s="411"/>
      <c r="CNP87" s="412"/>
      <c r="CNQ87" s="406"/>
      <c r="CNR87" s="407"/>
      <c r="CNS87" s="408"/>
      <c r="CNT87" s="409"/>
      <c r="CNU87" s="410"/>
      <c r="CNV87" s="411"/>
      <c r="CNW87" s="412"/>
      <c r="CNX87" s="406"/>
      <c r="CNY87" s="407"/>
      <c r="CNZ87" s="408"/>
      <c r="COA87" s="409"/>
      <c r="COB87" s="410"/>
      <c r="COC87" s="411"/>
      <c r="COD87" s="412"/>
      <c r="COE87" s="406"/>
      <c r="COF87" s="407"/>
      <c r="COG87" s="408"/>
      <c r="COH87" s="409"/>
      <c r="COI87" s="410"/>
      <c r="COJ87" s="411"/>
      <c r="COK87" s="412"/>
      <c r="COL87" s="406"/>
      <c r="COM87" s="407"/>
      <c r="CON87" s="408"/>
      <c r="COO87" s="409"/>
      <c r="COP87" s="410"/>
      <c r="COQ87" s="411"/>
      <c r="COR87" s="412"/>
      <c r="COS87" s="406"/>
      <c r="COT87" s="407"/>
      <c r="COU87" s="408"/>
      <c r="COV87" s="409"/>
      <c r="COW87" s="410"/>
      <c r="COX87" s="411"/>
      <c r="COY87" s="412"/>
      <c r="COZ87" s="406"/>
      <c r="CPA87" s="407"/>
      <c r="CPB87" s="408"/>
      <c r="CPC87" s="409"/>
      <c r="CPD87" s="410"/>
      <c r="CPE87" s="411"/>
      <c r="CPF87" s="412"/>
      <c r="CPG87" s="406"/>
      <c r="CPH87" s="407"/>
      <c r="CPI87" s="408"/>
      <c r="CPJ87" s="409"/>
      <c r="CPK87" s="410"/>
      <c r="CPL87" s="411"/>
      <c r="CPM87" s="412"/>
      <c r="CPN87" s="406"/>
      <c r="CPO87" s="407"/>
      <c r="CPP87" s="408"/>
      <c r="CPQ87" s="409"/>
      <c r="CPR87" s="410"/>
      <c r="CPS87" s="411"/>
      <c r="CPT87" s="412"/>
      <c r="CPU87" s="406"/>
      <c r="CPV87" s="407"/>
      <c r="CPW87" s="408"/>
      <c r="CPX87" s="409"/>
      <c r="CPY87" s="410"/>
      <c r="CPZ87" s="411"/>
      <c r="CQA87" s="412"/>
      <c r="CQB87" s="406"/>
      <c r="CQC87" s="407"/>
      <c r="CQD87" s="408"/>
      <c r="CQE87" s="409"/>
      <c r="CQF87" s="410"/>
      <c r="CQG87" s="411"/>
      <c r="CQH87" s="412"/>
      <c r="CQI87" s="406"/>
      <c r="CQJ87" s="407"/>
      <c r="CQK87" s="408"/>
      <c r="CQL87" s="409"/>
      <c r="CQM87" s="410"/>
      <c r="CQN87" s="411"/>
      <c r="CQO87" s="412"/>
      <c r="CQP87" s="406"/>
      <c r="CQQ87" s="407"/>
      <c r="CQR87" s="408"/>
      <c r="CQS87" s="409"/>
      <c r="CQT87" s="410"/>
      <c r="CQU87" s="411"/>
      <c r="CQV87" s="412"/>
      <c r="CQW87" s="406"/>
      <c r="CQX87" s="407"/>
      <c r="CQY87" s="408"/>
      <c r="CQZ87" s="409"/>
      <c r="CRA87" s="410"/>
      <c r="CRB87" s="411"/>
      <c r="CRC87" s="412"/>
      <c r="CRD87" s="406"/>
      <c r="CRE87" s="407"/>
      <c r="CRF87" s="408"/>
      <c r="CRG87" s="409"/>
      <c r="CRH87" s="410"/>
      <c r="CRI87" s="411"/>
      <c r="CRJ87" s="412"/>
      <c r="CRK87" s="406"/>
      <c r="CRL87" s="407"/>
      <c r="CRM87" s="408"/>
      <c r="CRN87" s="409"/>
      <c r="CRO87" s="410"/>
      <c r="CRP87" s="411"/>
      <c r="CRQ87" s="412"/>
      <c r="CRR87" s="406"/>
      <c r="CRS87" s="407"/>
      <c r="CRT87" s="408"/>
      <c r="CRU87" s="409"/>
      <c r="CRV87" s="410"/>
      <c r="CRW87" s="411"/>
      <c r="CRX87" s="412"/>
      <c r="CRY87" s="406"/>
      <c r="CRZ87" s="407"/>
      <c r="CSA87" s="408"/>
      <c r="CSB87" s="409"/>
      <c r="CSC87" s="410"/>
      <c r="CSD87" s="411"/>
      <c r="CSE87" s="412"/>
      <c r="CSF87" s="406"/>
      <c r="CSG87" s="407"/>
      <c r="CSH87" s="408"/>
      <c r="CSI87" s="409"/>
      <c r="CSJ87" s="410"/>
      <c r="CSK87" s="411"/>
      <c r="CSL87" s="412"/>
      <c r="CSM87" s="406"/>
      <c r="CSN87" s="407"/>
      <c r="CSO87" s="408"/>
      <c r="CSP87" s="409"/>
      <c r="CSQ87" s="410"/>
      <c r="CSR87" s="411"/>
      <c r="CSS87" s="412"/>
      <c r="CST87" s="406"/>
      <c r="CSU87" s="407"/>
      <c r="CSV87" s="408"/>
      <c r="CSW87" s="409"/>
      <c r="CSX87" s="410"/>
      <c r="CSY87" s="411"/>
      <c r="CSZ87" s="412"/>
      <c r="CTA87" s="406"/>
      <c r="CTB87" s="407"/>
      <c r="CTC87" s="408"/>
      <c r="CTD87" s="409"/>
      <c r="CTE87" s="410"/>
      <c r="CTF87" s="411"/>
      <c r="CTG87" s="412"/>
      <c r="CTH87" s="406"/>
      <c r="CTI87" s="407"/>
      <c r="CTJ87" s="408"/>
      <c r="CTK87" s="409"/>
      <c r="CTL87" s="410"/>
      <c r="CTM87" s="411"/>
      <c r="CTN87" s="412"/>
      <c r="CTO87" s="406"/>
      <c r="CTP87" s="407"/>
      <c r="CTQ87" s="408"/>
      <c r="CTR87" s="409"/>
      <c r="CTS87" s="410"/>
      <c r="CTT87" s="411"/>
      <c r="CTU87" s="412"/>
      <c r="CTV87" s="406"/>
      <c r="CTW87" s="407"/>
      <c r="CTX87" s="408"/>
      <c r="CTY87" s="409"/>
      <c r="CTZ87" s="410"/>
      <c r="CUA87" s="411"/>
      <c r="CUB87" s="412"/>
      <c r="CUC87" s="406"/>
      <c r="CUD87" s="407"/>
      <c r="CUE87" s="408"/>
      <c r="CUF87" s="409"/>
      <c r="CUG87" s="410"/>
      <c r="CUH87" s="411"/>
      <c r="CUI87" s="412"/>
      <c r="CUJ87" s="406"/>
      <c r="CUK87" s="407"/>
      <c r="CUL87" s="408"/>
      <c r="CUM87" s="409"/>
      <c r="CUN87" s="410"/>
      <c r="CUO87" s="411"/>
      <c r="CUP87" s="412"/>
      <c r="CUQ87" s="406"/>
      <c r="CUR87" s="407"/>
      <c r="CUS87" s="408"/>
      <c r="CUT87" s="409"/>
      <c r="CUU87" s="410"/>
      <c r="CUV87" s="411"/>
      <c r="CUW87" s="412"/>
      <c r="CUX87" s="406"/>
      <c r="CUY87" s="407"/>
      <c r="CUZ87" s="408"/>
      <c r="CVA87" s="409"/>
      <c r="CVB87" s="410"/>
      <c r="CVC87" s="411"/>
      <c r="CVD87" s="412"/>
      <c r="CVE87" s="406"/>
      <c r="CVF87" s="407"/>
      <c r="CVG87" s="408"/>
      <c r="CVH87" s="409"/>
      <c r="CVI87" s="410"/>
      <c r="CVJ87" s="411"/>
      <c r="CVK87" s="412"/>
      <c r="CVL87" s="406"/>
      <c r="CVM87" s="407"/>
      <c r="CVN87" s="408"/>
      <c r="CVO87" s="409"/>
      <c r="CVP87" s="410"/>
      <c r="CVQ87" s="411"/>
      <c r="CVR87" s="412"/>
      <c r="CVS87" s="406"/>
      <c r="CVT87" s="407"/>
      <c r="CVU87" s="408"/>
      <c r="CVV87" s="409"/>
      <c r="CVW87" s="410"/>
      <c r="CVX87" s="411"/>
      <c r="CVY87" s="412"/>
      <c r="CVZ87" s="406"/>
      <c r="CWA87" s="407"/>
      <c r="CWB87" s="408"/>
      <c r="CWC87" s="409"/>
      <c r="CWD87" s="410"/>
      <c r="CWE87" s="411"/>
      <c r="CWF87" s="412"/>
      <c r="CWG87" s="406"/>
      <c r="CWH87" s="407"/>
      <c r="CWI87" s="408"/>
      <c r="CWJ87" s="409"/>
      <c r="CWK87" s="410"/>
      <c r="CWL87" s="411"/>
      <c r="CWM87" s="412"/>
      <c r="CWN87" s="406"/>
      <c r="CWO87" s="407"/>
      <c r="CWP87" s="408"/>
      <c r="CWQ87" s="409"/>
      <c r="CWR87" s="410"/>
      <c r="CWS87" s="411"/>
      <c r="CWT87" s="412"/>
      <c r="CWU87" s="406"/>
      <c r="CWV87" s="407"/>
      <c r="CWW87" s="408"/>
      <c r="CWX87" s="409"/>
      <c r="CWY87" s="410"/>
      <c r="CWZ87" s="411"/>
      <c r="CXA87" s="412"/>
      <c r="CXB87" s="406"/>
      <c r="CXC87" s="407"/>
      <c r="CXD87" s="408"/>
      <c r="CXE87" s="409"/>
      <c r="CXF87" s="410"/>
      <c r="CXG87" s="411"/>
      <c r="CXH87" s="412"/>
      <c r="CXI87" s="406"/>
      <c r="CXJ87" s="407"/>
      <c r="CXK87" s="408"/>
      <c r="CXL87" s="409"/>
      <c r="CXM87" s="410"/>
      <c r="CXN87" s="411"/>
      <c r="CXO87" s="412"/>
      <c r="CXP87" s="406"/>
      <c r="CXQ87" s="407"/>
      <c r="CXR87" s="408"/>
      <c r="CXS87" s="409"/>
      <c r="CXT87" s="410"/>
      <c r="CXU87" s="411"/>
      <c r="CXV87" s="412"/>
      <c r="CXW87" s="406"/>
      <c r="CXX87" s="407"/>
      <c r="CXY87" s="408"/>
      <c r="CXZ87" s="409"/>
      <c r="CYA87" s="410"/>
      <c r="CYB87" s="411"/>
      <c r="CYC87" s="412"/>
      <c r="CYD87" s="406"/>
      <c r="CYE87" s="407"/>
      <c r="CYF87" s="408"/>
      <c r="CYG87" s="409"/>
      <c r="CYH87" s="410"/>
      <c r="CYI87" s="411"/>
      <c r="CYJ87" s="412"/>
      <c r="CYK87" s="406"/>
      <c r="CYL87" s="407"/>
      <c r="CYM87" s="408"/>
      <c r="CYN87" s="409"/>
      <c r="CYO87" s="410"/>
      <c r="CYP87" s="411"/>
      <c r="CYQ87" s="412"/>
      <c r="CYR87" s="406"/>
      <c r="CYS87" s="407"/>
      <c r="CYT87" s="408"/>
      <c r="CYU87" s="409"/>
      <c r="CYV87" s="410"/>
      <c r="CYW87" s="411"/>
      <c r="CYX87" s="412"/>
      <c r="CYY87" s="406"/>
      <c r="CYZ87" s="407"/>
      <c r="CZA87" s="408"/>
      <c r="CZB87" s="409"/>
      <c r="CZC87" s="410"/>
      <c r="CZD87" s="411"/>
      <c r="CZE87" s="412"/>
      <c r="CZF87" s="406"/>
      <c r="CZG87" s="407"/>
      <c r="CZH87" s="408"/>
      <c r="CZI87" s="409"/>
      <c r="CZJ87" s="410"/>
      <c r="CZK87" s="411"/>
      <c r="CZL87" s="412"/>
      <c r="CZM87" s="406"/>
      <c r="CZN87" s="407"/>
      <c r="CZO87" s="408"/>
      <c r="CZP87" s="409"/>
      <c r="CZQ87" s="410"/>
      <c r="CZR87" s="411"/>
      <c r="CZS87" s="412"/>
      <c r="CZT87" s="406"/>
      <c r="CZU87" s="407"/>
      <c r="CZV87" s="408"/>
      <c r="CZW87" s="409"/>
      <c r="CZX87" s="410"/>
      <c r="CZY87" s="411"/>
      <c r="CZZ87" s="412"/>
      <c r="DAA87" s="406"/>
      <c r="DAB87" s="407"/>
      <c r="DAC87" s="408"/>
      <c r="DAD87" s="409"/>
      <c r="DAE87" s="410"/>
      <c r="DAF87" s="411"/>
      <c r="DAG87" s="412"/>
      <c r="DAH87" s="406"/>
      <c r="DAI87" s="407"/>
      <c r="DAJ87" s="408"/>
      <c r="DAK87" s="409"/>
      <c r="DAL87" s="410"/>
      <c r="DAM87" s="411"/>
      <c r="DAN87" s="412"/>
      <c r="DAO87" s="406"/>
      <c r="DAP87" s="407"/>
      <c r="DAQ87" s="408"/>
      <c r="DAR87" s="409"/>
      <c r="DAS87" s="410"/>
      <c r="DAT87" s="411"/>
      <c r="DAU87" s="412"/>
      <c r="DAV87" s="406"/>
      <c r="DAW87" s="407"/>
      <c r="DAX87" s="408"/>
      <c r="DAY87" s="409"/>
      <c r="DAZ87" s="410"/>
      <c r="DBA87" s="411"/>
      <c r="DBB87" s="412"/>
      <c r="DBC87" s="406"/>
      <c r="DBD87" s="407"/>
      <c r="DBE87" s="408"/>
      <c r="DBF87" s="409"/>
      <c r="DBG87" s="410"/>
      <c r="DBH87" s="411"/>
      <c r="DBI87" s="412"/>
      <c r="DBJ87" s="406"/>
      <c r="DBK87" s="407"/>
      <c r="DBL87" s="408"/>
      <c r="DBM87" s="409"/>
      <c r="DBN87" s="410"/>
      <c r="DBO87" s="411"/>
      <c r="DBP87" s="412"/>
      <c r="DBQ87" s="406"/>
      <c r="DBR87" s="407"/>
      <c r="DBS87" s="408"/>
      <c r="DBT87" s="409"/>
      <c r="DBU87" s="410"/>
      <c r="DBV87" s="411"/>
      <c r="DBW87" s="412"/>
      <c r="DBX87" s="406"/>
      <c r="DBY87" s="407"/>
      <c r="DBZ87" s="408"/>
      <c r="DCA87" s="409"/>
      <c r="DCB87" s="410"/>
      <c r="DCC87" s="411"/>
      <c r="DCD87" s="412"/>
      <c r="DCE87" s="406"/>
      <c r="DCF87" s="407"/>
      <c r="DCG87" s="408"/>
      <c r="DCH87" s="409"/>
      <c r="DCI87" s="410"/>
      <c r="DCJ87" s="411"/>
      <c r="DCK87" s="412"/>
      <c r="DCL87" s="406"/>
      <c r="DCM87" s="407"/>
      <c r="DCN87" s="408"/>
      <c r="DCO87" s="409"/>
      <c r="DCP87" s="410"/>
      <c r="DCQ87" s="411"/>
      <c r="DCR87" s="412"/>
      <c r="DCS87" s="406"/>
      <c r="DCT87" s="407"/>
      <c r="DCU87" s="408"/>
      <c r="DCV87" s="409"/>
      <c r="DCW87" s="410"/>
      <c r="DCX87" s="411"/>
      <c r="DCY87" s="412"/>
      <c r="DCZ87" s="406"/>
      <c r="DDA87" s="407"/>
      <c r="DDB87" s="408"/>
      <c r="DDC87" s="409"/>
      <c r="DDD87" s="410"/>
      <c r="DDE87" s="411"/>
      <c r="DDF87" s="412"/>
      <c r="DDG87" s="406"/>
      <c r="DDH87" s="407"/>
      <c r="DDI87" s="408"/>
      <c r="DDJ87" s="409"/>
      <c r="DDK87" s="410"/>
      <c r="DDL87" s="411"/>
      <c r="DDM87" s="412"/>
      <c r="DDN87" s="406"/>
      <c r="DDO87" s="407"/>
      <c r="DDP87" s="408"/>
      <c r="DDQ87" s="409"/>
      <c r="DDR87" s="410"/>
      <c r="DDS87" s="411"/>
      <c r="DDT87" s="412"/>
      <c r="DDU87" s="406"/>
      <c r="DDV87" s="407"/>
      <c r="DDW87" s="408"/>
      <c r="DDX87" s="409"/>
      <c r="DDY87" s="410"/>
      <c r="DDZ87" s="411"/>
      <c r="DEA87" s="412"/>
      <c r="DEB87" s="406"/>
      <c r="DEC87" s="407"/>
      <c r="DED87" s="408"/>
      <c r="DEE87" s="409"/>
      <c r="DEF87" s="410"/>
      <c r="DEG87" s="411"/>
      <c r="DEH87" s="412"/>
      <c r="DEI87" s="406"/>
      <c r="DEJ87" s="407"/>
      <c r="DEK87" s="408"/>
      <c r="DEL87" s="409"/>
      <c r="DEM87" s="410"/>
      <c r="DEN87" s="411"/>
      <c r="DEO87" s="412"/>
      <c r="DEP87" s="406"/>
      <c r="DEQ87" s="407"/>
      <c r="DER87" s="408"/>
      <c r="DES87" s="409"/>
      <c r="DET87" s="410"/>
      <c r="DEU87" s="411"/>
      <c r="DEV87" s="412"/>
      <c r="DEW87" s="406"/>
      <c r="DEX87" s="407"/>
      <c r="DEY87" s="408"/>
      <c r="DEZ87" s="409"/>
      <c r="DFA87" s="410"/>
      <c r="DFB87" s="411"/>
      <c r="DFC87" s="412"/>
      <c r="DFD87" s="406"/>
      <c r="DFE87" s="407"/>
      <c r="DFF87" s="408"/>
      <c r="DFG87" s="409"/>
      <c r="DFH87" s="410"/>
      <c r="DFI87" s="411"/>
      <c r="DFJ87" s="412"/>
      <c r="DFK87" s="406"/>
      <c r="DFL87" s="407"/>
      <c r="DFM87" s="408"/>
      <c r="DFN87" s="409"/>
      <c r="DFO87" s="410"/>
      <c r="DFP87" s="411"/>
      <c r="DFQ87" s="412"/>
      <c r="DFR87" s="406"/>
      <c r="DFS87" s="407"/>
      <c r="DFT87" s="408"/>
      <c r="DFU87" s="409"/>
      <c r="DFV87" s="410"/>
      <c r="DFW87" s="411"/>
      <c r="DFX87" s="412"/>
      <c r="DFY87" s="406"/>
      <c r="DFZ87" s="407"/>
      <c r="DGA87" s="408"/>
      <c r="DGB87" s="409"/>
      <c r="DGC87" s="410"/>
      <c r="DGD87" s="411"/>
      <c r="DGE87" s="412"/>
      <c r="DGF87" s="406"/>
      <c r="DGG87" s="407"/>
      <c r="DGH87" s="408"/>
      <c r="DGI87" s="409"/>
      <c r="DGJ87" s="410"/>
      <c r="DGK87" s="411"/>
      <c r="DGL87" s="412"/>
      <c r="DGM87" s="406"/>
      <c r="DGN87" s="407"/>
      <c r="DGO87" s="408"/>
      <c r="DGP87" s="409"/>
      <c r="DGQ87" s="410"/>
      <c r="DGR87" s="411"/>
      <c r="DGS87" s="412"/>
      <c r="DGT87" s="406"/>
      <c r="DGU87" s="407"/>
      <c r="DGV87" s="408"/>
      <c r="DGW87" s="409"/>
      <c r="DGX87" s="410"/>
      <c r="DGY87" s="411"/>
      <c r="DGZ87" s="412"/>
      <c r="DHA87" s="406"/>
      <c r="DHB87" s="407"/>
      <c r="DHC87" s="408"/>
      <c r="DHD87" s="409"/>
      <c r="DHE87" s="410"/>
      <c r="DHF87" s="411"/>
      <c r="DHG87" s="412"/>
      <c r="DHH87" s="406"/>
      <c r="DHI87" s="407"/>
      <c r="DHJ87" s="408"/>
      <c r="DHK87" s="409"/>
      <c r="DHL87" s="410"/>
      <c r="DHM87" s="411"/>
      <c r="DHN87" s="412"/>
      <c r="DHO87" s="406"/>
      <c r="DHP87" s="407"/>
      <c r="DHQ87" s="408"/>
      <c r="DHR87" s="409"/>
      <c r="DHS87" s="410"/>
      <c r="DHT87" s="411"/>
      <c r="DHU87" s="412"/>
      <c r="DHV87" s="406"/>
      <c r="DHW87" s="407"/>
      <c r="DHX87" s="408"/>
      <c r="DHY87" s="409"/>
      <c r="DHZ87" s="410"/>
      <c r="DIA87" s="411"/>
      <c r="DIB87" s="412"/>
      <c r="DIC87" s="406"/>
      <c r="DID87" s="407"/>
      <c r="DIE87" s="408"/>
      <c r="DIF87" s="409"/>
      <c r="DIG87" s="410"/>
      <c r="DIH87" s="411"/>
      <c r="DII87" s="412"/>
      <c r="DIJ87" s="406"/>
      <c r="DIK87" s="407"/>
      <c r="DIL87" s="408"/>
      <c r="DIM87" s="409"/>
      <c r="DIN87" s="410"/>
      <c r="DIO87" s="411"/>
      <c r="DIP87" s="412"/>
      <c r="DIQ87" s="406"/>
      <c r="DIR87" s="407"/>
      <c r="DIS87" s="408"/>
      <c r="DIT87" s="409"/>
      <c r="DIU87" s="410"/>
      <c r="DIV87" s="411"/>
      <c r="DIW87" s="412"/>
      <c r="DIX87" s="406"/>
      <c r="DIY87" s="407"/>
      <c r="DIZ87" s="408"/>
      <c r="DJA87" s="409"/>
      <c r="DJB87" s="410"/>
      <c r="DJC87" s="411"/>
      <c r="DJD87" s="412"/>
      <c r="DJE87" s="406"/>
      <c r="DJF87" s="407"/>
      <c r="DJG87" s="408"/>
      <c r="DJH87" s="409"/>
      <c r="DJI87" s="410"/>
      <c r="DJJ87" s="411"/>
      <c r="DJK87" s="412"/>
      <c r="DJL87" s="406"/>
      <c r="DJM87" s="407"/>
      <c r="DJN87" s="408"/>
      <c r="DJO87" s="409"/>
      <c r="DJP87" s="410"/>
      <c r="DJQ87" s="411"/>
      <c r="DJR87" s="412"/>
      <c r="DJS87" s="406"/>
      <c r="DJT87" s="407"/>
      <c r="DJU87" s="408"/>
      <c r="DJV87" s="409"/>
      <c r="DJW87" s="410"/>
      <c r="DJX87" s="411"/>
      <c r="DJY87" s="412"/>
      <c r="DJZ87" s="406"/>
      <c r="DKA87" s="407"/>
      <c r="DKB87" s="408"/>
      <c r="DKC87" s="409"/>
      <c r="DKD87" s="410"/>
      <c r="DKE87" s="411"/>
      <c r="DKF87" s="412"/>
      <c r="DKG87" s="406"/>
      <c r="DKH87" s="407"/>
      <c r="DKI87" s="408"/>
      <c r="DKJ87" s="409"/>
      <c r="DKK87" s="410"/>
      <c r="DKL87" s="411"/>
      <c r="DKM87" s="412"/>
      <c r="DKN87" s="406"/>
      <c r="DKO87" s="407"/>
      <c r="DKP87" s="408"/>
      <c r="DKQ87" s="409"/>
      <c r="DKR87" s="410"/>
      <c r="DKS87" s="411"/>
      <c r="DKT87" s="412"/>
      <c r="DKU87" s="406"/>
      <c r="DKV87" s="407"/>
      <c r="DKW87" s="408"/>
      <c r="DKX87" s="409"/>
      <c r="DKY87" s="410"/>
      <c r="DKZ87" s="411"/>
      <c r="DLA87" s="412"/>
      <c r="DLB87" s="406"/>
      <c r="DLC87" s="407"/>
      <c r="DLD87" s="408"/>
      <c r="DLE87" s="409"/>
      <c r="DLF87" s="410"/>
      <c r="DLG87" s="411"/>
      <c r="DLH87" s="412"/>
      <c r="DLI87" s="406"/>
      <c r="DLJ87" s="407"/>
      <c r="DLK87" s="408"/>
      <c r="DLL87" s="409"/>
      <c r="DLM87" s="410"/>
      <c r="DLN87" s="411"/>
      <c r="DLO87" s="412"/>
      <c r="DLP87" s="406"/>
      <c r="DLQ87" s="407"/>
      <c r="DLR87" s="408"/>
      <c r="DLS87" s="409"/>
      <c r="DLT87" s="410"/>
      <c r="DLU87" s="411"/>
      <c r="DLV87" s="412"/>
      <c r="DLW87" s="406"/>
      <c r="DLX87" s="407"/>
      <c r="DLY87" s="408"/>
      <c r="DLZ87" s="409"/>
      <c r="DMA87" s="410"/>
      <c r="DMB87" s="411"/>
      <c r="DMC87" s="412"/>
      <c r="DMD87" s="406"/>
      <c r="DME87" s="407"/>
      <c r="DMF87" s="408"/>
      <c r="DMG87" s="409"/>
      <c r="DMH87" s="410"/>
      <c r="DMI87" s="411"/>
      <c r="DMJ87" s="412"/>
      <c r="DMK87" s="406"/>
      <c r="DML87" s="407"/>
      <c r="DMM87" s="408"/>
      <c r="DMN87" s="409"/>
      <c r="DMO87" s="410"/>
      <c r="DMP87" s="411"/>
      <c r="DMQ87" s="412"/>
      <c r="DMR87" s="406"/>
      <c r="DMS87" s="407"/>
      <c r="DMT87" s="408"/>
      <c r="DMU87" s="409"/>
      <c r="DMV87" s="410"/>
      <c r="DMW87" s="411"/>
      <c r="DMX87" s="412"/>
      <c r="DMY87" s="406"/>
      <c r="DMZ87" s="407"/>
      <c r="DNA87" s="408"/>
      <c r="DNB87" s="409"/>
      <c r="DNC87" s="410"/>
      <c r="DND87" s="411"/>
      <c r="DNE87" s="412"/>
      <c r="DNF87" s="406"/>
      <c r="DNG87" s="407"/>
      <c r="DNH87" s="408"/>
      <c r="DNI87" s="409"/>
      <c r="DNJ87" s="410"/>
      <c r="DNK87" s="411"/>
      <c r="DNL87" s="412"/>
      <c r="DNM87" s="406"/>
      <c r="DNN87" s="407"/>
      <c r="DNO87" s="408"/>
      <c r="DNP87" s="409"/>
      <c r="DNQ87" s="410"/>
      <c r="DNR87" s="411"/>
      <c r="DNS87" s="412"/>
      <c r="DNT87" s="406"/>
      <c r="DNU87" s="407"/>
      <c r="DNV87" s="408"/>
      <c r="DNW87" s="409"/>
      <c r="DNX87" s="410"/>
      <c r="DNY87" s="411"/>
      <c r="DNZ87" s="412"/>
      <c r="DOA87" s="406"/>
      <c r="DOB87" s="407"/>
      <c r="DOC87" s="408"/>
      <c r="DOD87" s="409"/>
      <c r="DOE87" s="410"/>
      <c r="DOF87" s="411"/>
      <c r="DOG87" s="412"/>
      <c r="DOH87" s="406"/>
      <c r="DOI87" s="407"/>
      <c r="DOJ87" s="408"/>
      <c r="DOK87" s="409"/>
      <c r="DOL87" s="410"/>
      <c r="DOM87" s="411"/>
      <c r="DON87" s="412"/>
      <c r="DOO87" s="406"/>
      <c r="DOP87" s="407"/>
      <c r="DOQ87" s="408"/>
      <c r="DOR87" s="409"/>
      <c r="DOS87" s="410"/>
      <c r="DOT87" s="411"/>
      <c r="DOU87" s="412"/>
      <c r="DOV87" s="406"/>
      <c r="DOW87" s="407"/>
      <c r="DOX87" s="408"/>
      <c r="DOY87" s="409"/>
      <c r="DOZ87" s="410"/>
      <c r="DPA87" s="411"/>
      <c r="DPB87" s="412"/>
      <c r="DPC87" s="406"/>
      <c r="DPD87" s="407"/>
      <c r="DPE87" s="408"/>
      <c r="DPF87" s="409"/>
      <c r="DPG87" s="410"/>
      <c r="DPH87" s="411"/>
      <c r="DPI87" s="412"/>
      <c r="DPJ87" s="406"/>
      <c r="DPK87" s="407"/>
      <c r="DPL87" s="408"/>
      <c r="DPM87" s="409"/>
      <c r="DPN87" s="410"/>
      <c r="DPO87" s="411"/>
      <c r="DPP87" s="412"/>
      <c r="DPQ87" s="406"/>
      <c r="DPR87" s="407"/>
      <c r="DPS87" s="408"/>
      <c r="DPT87" s="409"/>
      <c r="DPU87" s="410"/>
      <c r="DPV87" s="411"/>
      <c r="DPW87" s="412"/>
      <c r="DPX87" s="406"/>
      <c r="DPY87" s="407"/>
      <c r="DPZ87" s="408"/>
      <c r="DQA87" s="409"/>
      <c r="DQB87" s="410"/>
      <c r="DQC87" s="411"/>
      <c r="DQD87" s="412"/>
      <c r="DQE87" s="406"/>
      <c r="DQF87" s="407"/>
      <c r="DQG87" s="408"/>
      <c r="DQH87" s="409"/>
      <c r="DQI87" s="410"/>
      <c r="DQJ87" s="411"/>
      <c r="DQK87" s="412"/>
      <c r="DQL87" s="406"/>
      <c r="DQM87" s="407"/>
      <c r="DQN87" s="408"/>
      <c r="DQO87" s="409"/>
      <c r="DQP87" s="410"/>
      <c r="DQQ87" s="411"/>
      <c r="DQR87" s="412"/>
      <c r="DQS87" s="406"/>
      <c r="DQT87" s="407"/>
      <c r="DQU87" s="408"/>
      <c r="DQV87" s="409"/>
      <c r="DQW87" s="410"/>
      <c r="DQX87" s="411"/>
      <c r="DQY87" s="412"/>
      <c r="DQZ87" s="406"/>
      <c r="DRA87" s="407"/>
      <c r="DRB87" s="408"/>
      <c r="DRC87" s="409"/>
      <c r="DRD87" s="410"/>
      <c r="DRE87" s="411"/>
      <c r="DRF87" s="412"/>
      <c r="DRG87" s="406"/>
      <c r="DRH87" s="407"/>
      <c r="DRI87" s="408"/>
      <c r="DRJ87" s="409"/>
      <c r="DRK87" s="410"/>
      <c r="DRL87" s="411"/>
      <c r="DRM87" s="412"/>
      <c r="DRN87" s="406"/>
      <c r="DRO87" s="407"/>
      <c r="DRP87" s="408"/>
      <c r="DRQ87" s="409"/>
      <c r="DRR87" s="410"/>
      <c r="DRS87" s="411"/>
      <c r="DRT87" s="412"/>
      <c r="DRU87" s="406"/>
      <c r="DRV87" s="407"/>
      <c r="DRW87" s="408"/>
      <c r="DRX87" s="409"/>
      <c r="DRY87" s="410"/>
      <c r="DRZ87" s="411"/>
      <c r="DSA87" s="412"/>
      <c r="DSB87" s="406"/>
      <c r="DSC87" s="407"/>
      <c r="DSD87" s="408"/>
      <c r="DSE87" s="409"/>
      <c r="DSF87" s="410"/>
      <c r="DSG87" s="411"/>
      <c r="DSH87" s="412"/>
      <c r="DSI87" s="406"/>
      <c r="DSJ87" s="407"/>
      <c r="DSK87" s="408"/>
      <c r="DSL87" s="409"/>
      <c r="DSM87" s="410"/>
      <c r="DSN87" s="411"/>
      <c r="DSO87" s="412"/>
      <c r="DSP87" s="406"/>
      <c r="DSQ87" s="407"/>
      <c r="DSR87" s="408"/>
      <c r="DSS87" s="409"/>
      <c r="DST87" s="410"/>
      <c r="DSU87" s="411"/>
      <c r="DSV87" s="412"/>
      <c r="DSW87" s="406"/>
      <c r="DSX87" s="407"/>
      <c r="DSY87" s="408"/>
      <c r="DSZ87" s="409"/>
      <c r="DTA87" s="410"/>
      <c r="DTB87" s="411"/>
      <c r="DTC87" s="412"/>
      <c r="DTD87" s="406"/>
      <c r="DTE87" s="407"/>
      <c r="DTF87" s="408"/>
      <c r="DTG87" s="409"/>
      <c r="DTH87" s="410"/>
      <c r="DTI87" s="411"/>
      <c r="DTJ87" s="412"/>
      <c r="DTK87" s="406"/>
      <c r="DTL87" s="407"/>
      <c r="DTM87" s="408"/>
      <c r="DTN87" s="409"/>
      <c r="DTO87" s="410"/>
      <c r="DTP87" s="411"/>
      <c r="DTQ87" s="412"/>
      <c r="DTR87" s="406"/>
      <c r="DTS87" s="407"/>
      <c r="DTT87" s="408"/>
      <c r="DTU87" s="409"/>
      <c r="DTV87" s="410"/>
      <c r="DTW87" s="411"/>
      <c r="DTX87" s="412"/>
      <c r="DTY87" s="406"/>
      <c r="DTZ87" s="407"/>
      <c r="DUA87" s="408"/>
      <c r="DUB87" s="409"/>
      <c r="DUC87" s="410"/>
      <c r="DUD87" s="411"/>
      <c r="DUE87" s="412"/>
      <c r="DUF87" s="406"/>
      <c r="DUG87" s="407"/>
      <c r="DUH87" s="408"/>
      <c r="DUI87" s="409"/>
      <c r="DUJ87" s="410"/>
      <c r="DUK87" s="411"/>
      <c r="DUL87" s="412"/>
      <c r="DUM87" s="406"/>
      <c r="DUN87" s="407"/>
      <c r="DUO87" s="408"/>
      <c r="DUP87" s="409"/>
      <c r="DUQ87" s="410"/>
      <c r="DUR87" s="411"/>
      <c r="DUS87" s="412"/>
      <c r="DUT87" s="406"/>
      <c r="DUU87" s="407"/>
      <c r="DUV87" s="408"/>
      <c r="DUW87" s="409"/>
      <c r="DUX87" s="410"/>
      <c r="DUY87" s="411"/>
      <c r="DUZ87" s="412"/>
      <c r="DVA87" s="406"/>
      <c r="DVB87" s="407"/>
      <c r="DVC87" s="408"/>
      <c r="DVD87" s="409"/>
      <c r="DVE87" s="410"/>
      <c r="DVF87" s="411"/>
      <c r="DVG87" s="412"/>
      <c r="DVH87" s="406"/>
      <c r="DVI87" s="407"/>
      <c r="DVJ87" s="408"/>
      <c r="DVK87" s="409"/>
      <c r="DVL87" s="410"/>
      <c r="DVM87" s="411"/>
      <c r="DVN87" s="412"/>
      <c r="DVO87" s="406"/>
      <c r="DVP87" s="407"/>
      <c r="DVQ87" s="408"/>
      <c r="DVR87" s="409"/>
      <c r="DVS87" s="410"/>
      <c r="DVT87" s="411"/>
      <c r="DVU87" s="412"/>
      <c r="DVV87" s="406"/>
      <c r="DVW87" s="407"/>
      <c r="DVX87" s="408"/>
      <c r="DVY87" s="409"/>
      <c r="DVZ87" s="410"/>
      <c r="DWA87" s="411"/>
      <c r="DWB87" s="412"/>
      <c r="DWC87" s="406"/>
      <c r="DWD87" s="407"/>
      <c r="DWE87" s="408"/>
      <c r="DWF87" s="409"/>
      <c r="DWG87" s="410"/>
      <c r="DWH87" s="411"/>
      <c r="DWI87" s="412"/>
      <c r="DWJ87" s="406"/>
      <c r="DWK87" s="407"/>
      <c r="DWL87" s="408"/>
      <c r="DWM87" s="409"/>
      <c r="DWN87" s="410"/>
      <c r="DWO87" s="411"/>
      <c r="DWP87" s="412"/>
      <c r="DWQ87" s="406"/>
      <c r="DWR87" s="407"/>
      <c r="DWS87" s="408"/>
      <c r="DWT87" s="409"/>
      <c r="DWU87" s="410"/>
      <c r="DWV87" s="411"/>
      <c r="DWW87" s="412"/>
      <c r="DWX87" s="406"/>
      <c r="DWY87" s="407"/>
      <c r="DWZ87" s="408"/>
      <c r="DXA87" s="409"/>
      <c r="DXB87" s="410"/>
      <c r="DXC87" s="411"/>
      <c r="DXD87" s="412"/>
      <c r="DXE87" s="406"/>
      <c r="DXF87" s="407"/>
      <c r="DXG87" s="408"/>
      <c r="DXH87" s="409"/>
      <c r="DXI87" s="410"/>
      <c r="DXJ87" s="411"/>
      <c r="DXK87" s="412"/>
      <c r="DXL87" s="406"/>
      <c r="DXM87" s="407"/>
      <c r="DXN87" s="408"/>
      <c r="DXO87" s="409"/>
      <c r="DXP87" s="410"/>
      <c r="DXQ87" s="411"/>
      <c r="DXR87" s="412"/>
      <c r="DXS87" s="406"/>
      <c r="DXT87" s="407"/>
      <c r="DXU87" s="408"/>
      <c r="DXV87" s="409"/>
      <c r="DXW87" s="410"/>
      <c r="DXX87" s="411"/>
      <c r="DXY87" s="412"/>
      <c r="DXZ87" s="406"/>
      <c r="DYA87" s="407"/>
      <c r="DYB87" s="408"/>
      <c r="DYC87" s="409"/>
      <c r="DYD87" s="410"/>
      <c r="DYE87" s="411"/>
      <c r="DYF87" s="412"/>
      <c r="DYG87" s="406"/>
      <c r="DYH87" s="407"/>
      <c r="DYI87" s="408"/>
      <c r="DYJ87" s="409"/>
      <c r="DYK87" s="410"/>
      <c r="DYL87" s="411"/>
      <c r="DYM87" s="412"/>
      <c r="DYN87" s="406"/>
      <c r="DYO87" s="407"/>
      <c r="DYP87" s="408"/>
      <c r="DYQ87" s="409"/>
      <c r="DYR87" s="410"/>
      <c r="DYS87" s="411"/>
      <c r="DYT87" s="412"/>
      <c r="DYU87" s="406"/>
      <c r="DYV87" s="407"/>
      <c r="DYW87" s="408"/>
      <c r="DYX87" s="409"/>
      <c r="DYY87" s="410"/>
      <c r="DYZ87" s="411"/>
      <c r="DZA87" s="412"/>
      <c r="DZB87" s="406"/>
      <c r="DZC87" s="407"/>
      <c r="DZD87" s="408"/>
      <c r="DZE87" s="409"/>
      <c r="DZF87" s="410"/>
      <c r="DZG87" s="411"/>
      <c r="DZH87" s="412"/>
      <c r="DZI87" s="406"/>
      <c r="DZJ87" s="407"/>
      <c r="DZK87" s="408"/>
      <c r="DZL87" s="409"/>
      <c r="DZM87" s="410"/>
      <c r="DZN87" s="411"/>
      <c r="DZO87" s="412"/>
      <c r="DZP87" s="406"/>
      <c r="DZQ87" s="407"/>
      <c r="DZR87" s="408"/>
      <c r="DZS87" s="409"/>
      <c r="DZT87" s="410"/>
      <c r="DZU87" s="411"/>
      <c r="DZV87" s="412"/>
      <c r="DZW87" s="406"/>
      <c r="DZX87" s="407"/>
      <c r="DZY87" s="408"/>
      <c r="DZZ87" s="409"/>
      <c r="EAA87" s="410"/>
      <c r="EAB87" s="411"/>
      <c r="EAC87" s="412"/>
      <c r="EAD87" s="406"/>
      <c r="EAE87" s="407"/>
      <c r="EAF87" s="408"/>
      <c r="EAG87" s="409"/>
      <c r="EAH87" s="410"/>
      <c r="EAI87" s="411"/>
      <c r="EAJ87" s="412"/>
      <c r="EAK87" s="406"/>
      <c r="EAL87" s="407"/>
      <c r="EAM87" s="408"/>
      <c r="EAN87" s="409"/>
      <c r="EAO87" s="410"/>
      <c r="EAP87" s="411"/>
      <c r="EAQ87" s="412"/>
      <c r="EAR87" s="406"/>
      <c r="EAS87" s="407"/>
      <c r="EAT87" s="408"/>
      <c r="EAU87" s="409"/>
      <c r="EAV87" s="410"/>
      <c r="EAW87" s="411"/>
      <c r="EAX87" s="412"/>
      <c r="EAY87" s="406"/>
      <c r="EAZ87" s="407"/>
      <c r="EBA87" s="408"/>
      <c r="EBB87" s="409"/>
      <c r="EBC87" s="410"/>
      <c r="EBD87" s="411"/>
      <c r="EBE87" s="412"/>
      <c r="EBF87" s="406"/>
      <c r="EBG87" s="407"/>
      <c r="EBH87" s="408"/>
      <c r="EBI87" s="409"/>
      <c r="EBJ87" s="410"/>
      <c r="EBK87" s="411"/>
      <c r="EBL87" s="412"/>
      <c r="EBM87" s="406"/>
      <c r="EBN87" s="407"/>
      <c r="EBO87" s="408"/>
      <c r="EBP87" s="409"/>
      <c r="EBQ87" s="410"/>
      <c r="EBR87" s="411"/>
      <c r="EBS87" s="412"/>
      <c r="EBT87" s="406"/>
      <c r="EBU87" s="407"/>
      <c r="EBV87" s="408"/>
      <c r="EBW87" s="409"/>
      <c r="EBX87" s="410"/>
      <c r="EBY87" s="411"/>
      <c r="EBZ87" s="412"/>
      <c r="ECA87" s="406"/>
      <c r="ECB87" s="407"/>
      <c r="ECC87" s="408"/>
      <c r="ECD87" s="409"/>
      <c r="ECE87" s="410"/>
      <c r="ECF87" s="411"/>
      <c r="ECG87" s="412"/>
      <c r="ECH87" s="406"/>
      <c r="ECI87" s="407"/>
      <c r="ECJ87" s="408"/>
      <c r="ECK87" s="409"/>
      <c r="ECL87" s="410"/>
      <c r="ECM87" s="411"/>
      <c r="ECN87" s="412"/>
      <c r="ECO87" s="406"/>
      <c r="ECP87" s="407"/>
      <c r="ECQ87" s="408"/>
      <c r="ECR87" s="409"/>
      <c r="ECS87" s="410"/>
      <c r="ECT87" s="411"/>
      <c r="ECU87" s="412"/>
      <c r="ECV87" s="406"/>
      <c r="ECW87" s="407"/>
      <c r="ECX87" s="408"/>
      <c r="ECY87" s="409"/>
      <c r="ECZ87" s="410"/>
      <c r="EDA87" s="411"/>
      <c r="EDB87" s="412"/>
      <c r="EDC87" s="406"/>
      <c r="EDD87" s="407"/>
      <c r="EDE87" s="408"/>
      <c r="EDF87" s="409"/>
      <c r="EDG87" s="410"/>
      <c r="EDH87" s="411"/>
      <c r="EDI87" s="412"/>
      <c r="EDJ87" s="406"/>
      <c r="EDK87" s="407"/>
      <c r="EDL87" s="408"/>
      <c r="EDM87" s="409"/>
      <c r="EDN87" s="410"/>
      <c r="EDO87" s="411"/>
      <c r="EDP87" s="412"/>
      <c r="EDQ87" s="406"/>
      <c r="EDR87" s="407"/>
      <c r="EDS87" s="408"/>
      <c r="EDT87" s="409"/>
      <c r="EDU87" s="410"/>
      <c r="EDV87" s="411"/>
      <c r="EDW87" s="412"/>
      <c r="EDX87" s="406"/>
      <c r="EDY87" s="407"/>
      <c r="EDZ87" s="408"/>
      <c r="EEA87" s="409"/>
      <c r="EEB87" s="410"/>
      <c r="EEC87" s="411"/>
      <c r="EED87" s="412"/>
      <c r="EEE87" s="406"/>
      <c r="EEF87" s="407"/>
      <c r="EEG87" s="408"/>
      <c r="EEH87" s="409"/>
      <c r="EEI87" s="410"/>
      <c r="EEJ87" s="411"/>
      <c r="EEK87" s="412"/>
      <c r="EEL87" s="406"/>
      <c r="EEM87" s="407"/>
      <c r="EEN87" s="408"/>
      <c r="EEO87" s="409"/>
      <c r="EEP87" s="410"/>
      <c r="EEQ87" s="411"/>
      <c r="EER87" s="412"/>
      <c r="EES87" s="406"/>
      <c r="EET87" s="407"/>
      <c r="EEU87" s="408"/>
      <c r="EEV87" s="409"/>
      <c r="EEW87" s="410"/>
      <c r="EEX87" s="411"/>
      <c r="EEY87" s="412"/>
      <c r="EEZ87" s="406"/>
      <c r="EFA87" s="407"/>
      <c r="EFB87" s="408"/>
      <c r="EFC87" s="409"/>
      <c r="EFD87" s="410"/>
      <c r="EFE87" s="411"/>
      <c r="EFF87" s="412"/>
      <c r="EFG87" s="406"/>
      <c r="EFH87" s="407"/>
      <c r="EFI87" s="408"/>
      <c r="EFJ87" s="409"/>
      <c r="EFK87" s="410"/>
      <c r="EFL87" s="411"/>
      <c r="EFM87" s="412"/>
      <c r="EFN87" s="406"/>
      <c r="EFO87" s="407"/>
      <c r="EFP87" s="408"/>
      <c r="EFQ87" s="409"/>
      <c r="EFR87" s="410"/>
      <c r="EFS87" s="411"/>
      <c r="EFT87" s="412"/>
      <c r="EFU87" s="406"/>
      <c r="EFV87" s="407"/>
      <c r="EFW87" s="408"/>
      <c r="EFX87" s="409"/>
      <c r="EFY87" s="410"/>
      <c r="EFZ87" s="411"/>
      <c r="EGA87" s="412"/>
      <c r="EGB87" s="406"/>
      <c r="EGC87" s="407"/>
      <c r="EGD87" s="408"/>
      <c r="EGE87" s="409"/>
      <c r="EGF87" s="410"/>
      <c r="EGG87" s="411"/>
      <c r="EGH87" s="412"/>
      <c r="EGI87" s="406"/>
      <c r="EGJ87" s="407"/>
      <c r="EGK87" s="408"/>
      <c r="EGL87" s="409"/>
      <c r="EGM87" s="410"/>
      <c r="EGN87" s="411"/>
      <c r="EGO87" s="412"/>
      <c r="EGP87" s="406"/>
      <c r="EGQ87" s="407"/>
      <c r="EGR87" s="408"/>
      <c r="EGS87" s="409"/>
      <c r="EGT87" s="410"/>
      <c r="EGU87" s="411"/>
      <c r="EGV87" s="412"/>
      <c r="EGW87" s="406"/>
      <c r="EGX87" s="407"/>
      <c r="EGY87" s="408"/>
      <c r="EGZ87" s="409"/>
      <c r="EHA87" s="410"/>
      <c r="EHB87" s="411"/>
      <c r="EHC87" s="412"/>
      <c r="EHD87" s="406"/>
      <c r="EHE87" s="407"/>
      <c r="EHF87" s="408"/>
      <c r="EHG87" s="409"/>
      <c r="EHH87" s="410"/>
      <c r="EHI87" s="411"/>
      <c r="EHJ87" s="412"/>
      <c r="EHK87" s="406"/>
      <c r="EHL87" s="407"/>
      <c r="EHM87" s="408"/>
      <c r="EHN87" s="409"/>
      <c r="EHO87" s="410"/>
      <c r="EHP87" s="411"/>
      <c r="EHQ87" s="412"/>
      <c r="EHR87" s="406"/>
      <c r="EHS87" s="407"/>
      <c r="EHT87" s="408"/>
      <c r="EHU87" s="409"/>
      <c r="EHV87" s="410"/>
      <c r="EHW87" s="411"/>
      <c r="EHX87" s="412"/>
      <c r="EHY87" s="406"/>
      <c r="EHZ87" s="407"/>
      <c r="EIA87" s="408"/>
      <c r="EIB87" s="409"/>
      <c r="EIC87" s="410"/>
      <c r="EID87" s="411"/>
      <c r="EIE87" s="412"/>
      <c r="EIF87" s="406"/>
      <c r="EIG87" s="407"/>
      <c r="EIH87" s="408"/>
      <c r="EII87" s="409"/>
      <c r="EIJ87" s="410"/>
      <c r="EIK87" s="411"/>
      <c r="EIL87" s="412"/>
      <c r="EIM87" s="406"/>
      <c r="EIN87" s="407"/>
      <c r="EIO87" s="408"/>
      <c r="EIP87" s="409"/>
      <c r="EIQ87" s="410"/>
      <c r="EIR87" s="411"/>
      <c r="EIS87" s="412"/>
      <c r="EIT87" s="406"/>
      <c r="EIU87" s="407"/>
      <c r="EIV87" s="408"/>
      <c r="EIW87" s="409"/>
      <c r="EIX87" s="410"/>
      <c r="EIY87" s="411"/>
      <c r="EIZ87" s="412"/>
      <c r="EJA87" s="406"/>
      <c r="EJB87" s="407"/>
      <c r="EJC87" s="408"/>
      <c r="EJD87" s="409"/>
      <c r="EJE87" s="410"/>
      <c r="EJF87" s="411"/>
      <c r="EJG87" s="412"/>
      <c r="EJH87" s="406"/>
      <c r="EJI87" s="407"/>
      <c r="EJJ87" s="408"/>
      <c r="EJK87" s="409"/>
      <c r="EJL87" s="410"/>
      <c r="EJM87" s="411"/>
      <c r="EJN87" s="412"/>
      <c r="EJO87" s="406"/>
      <c r="EJP87" s="407"/>
      <c r="EJQ87" s="408"/>
      <c r="EJR87" s="409"/>
      <c r="EJS87" s="410"/>
      <c r="EJT87" s="411"/>
      <c r="EJU87" s="412"/>
      <c r="EJV87" s="406"/>
      <c r="EJW87" s="407"/>
      <c r="EJX87" s="408"/>
      <c r="EJY87" s="409"/>
      <c r="EJZ87" s="410"/>
      <c r="EKA87" s="411"/>
      <c r="EKB87" s="412"/>
      <c r="EKC87" s="406"/>
      <c r="EKD87" s="407"/>
      <c r="EKE87" s="408"/>
      <c r="EKF87" s="409"/>
      <c r="EKG87" s="410"/>
      <c r="EKH87" s="411"/>
      <c r="EKI87" s="412"/>
      <c r="EKJ87" s="406"/>
      <c r="EKK87" s="407"/>
      <c r="EKL87" s="408"/>
      <c r="EKM87" s="409"/>
      <c r="EKN87" s="410"/>
      <c r="EKO87" s="411"/>
      <c r="EKP87" s="412"/>
      <c r="EKQ87" s="406"/>
      <c r="EKR87" s="407"/>
      <c r="EKS87" s="408"/>
      <c r="EKT87" s="409"/>
      <c r="EKU87" s="410"/>
      <c r="EKV87" s="411"/>
      <c r="EKW87" s="412"/>
      <c r="EKX87" s="406"/>
      <c r="EKY87" s="407"/>
      <c r="EKZ87" s="408"/>
      <c r="ELA87" s="409"/>
      <c r="ELB87" s="410"/>
      <c r="ELC87" s="411"/>
      <c r="ELD87" s="412"/>
      <c r="ELE87" s="406"/>
      <c r="ELF87" s="407"/>
      <c r="ELG87" s="408"/>
      <c r="ELH87" s="409"/>
      <c r="ELI87" s="410"/>
      <c r="ELJ87" s="411"/>
      <c r="ELK87" s="412"/>
      <c r="ELL87" s="406"/>
      <c r="ELM87" s="407"/>
      <c r="ELN87" s="408"/>
      <c r="ELO87" s="409"/>
      <c r="ELP87" s="410"/>
      <c r="ELQ87" s="411"/>
      <c r="ELR87" s="412"/>
      <c r="ELS87" s="406"/>
      <c r="ELT87" s="407"/>
      <c r="ELU87" s="408"/>
      <c r="ELV87" s="409"/>
      <c r="ELW87" s="410"/>
      <c r="ELX87" s="411"/>
      <c r="ELY87" s="412"/>
      <c r="ELZ87" s="406"/>
      <c r="EMA87" s="407"/>
      <c r="EMB87" s="408"/>
      <c r="EMC87" s="409"/>
      <c r="EMD87" s="410"/>
      <c r="EME87" s="411"/>
      <c r="EMF87" s="412"/>
      <c r="EMG87" s="406"/>
      <c r="EMH87" s="407"/>
      <c r="EMI87" s="408"/>
      <c r="EMJ87" s="409"/>
      <c r="EMK87" s="410"/>
      <c r="EML87" s="411"/>
      <c r="EMM87" s="412"/>
      <c r="EMN87" s="406"/>
      <c r="EMO87" s="407"/>
      <c r="EMP87" s="408"/>
      <c r="EMQ87" s="409"/>
      <c r="EMR87" s="410"/>
      <c r="EMS87" s="411"/>
      <c r="EMT87" s="412"/>
      <c r="EMU87" s="406"/>
      <c r="EMV87" s="407"/>
      <c r="EMW87" s="408"/>
      <c r="EMX87" s="409"/>
      <c r="EMY87" s="410"/>
      <c r="EMZ87" s="411"/>
      <c r="ENA87" s="412"/>
      <c r="ENB87" s="406"/>
      <c r="ENC87" s="407"/>
      <c r="END87" s="408"/>
      <c r="ENE87" s="409"/>
      <c r="ENF87" s="410"/>
      <c r="ENG87" s="411"/>
      <c r="ENH87" s="412"/>
      <c r="ENI87" s="406"/>
      <c r="ENJ87" s="407"/>
      <c r="ENK87" s="408"/>
      <c r="ENL87" s="409"/>
      <c r="ENM87" s="410"/>
      <c r="ENN87" s="411"/>
      <c r="ENO87" s="412"/>
      <c r="ENP87" s="406"/>
      <c r="ENQ87" s="407"/>
      <c r="ENR87" s="408"/>
      <c r="ENS87" s="409"/>
      <c r="ENT87" s="410"/>
      <c r="ENU87" s="411"/>
      <c r="ENV87" s="412"/>
      <c r="ENW87" s="406"/>
      <c r="ENX87" s="407"/>
      <c r="ENY87" s="408"/>
      <c r="ENZ87" s="409"/>
      <c r="EOA87" s="410"/>
      <c r="EOB87" s="411"/>
      <c r="EOC87" s="412"/>
      <c r="EOD87" s="406"/>
      <c r="EOE87" s="407"/>
      <c r="EOF87" s="408"/>
      <c r="EOG87" s="409"/>
      <c r="EOH87" s="410"/>
      <c r="EOI87" s="411"/>
      <c r="EOJ87" s="412"/>
      <c r="EOK87" s="406"/>
      <c r="EOL87" s="407"/>
      <c r="EOM87" s="408"/>
      <c r="EON87" s="409"/>
      <c r="EOO87" s="410"/>
      <c r="EOP87" s="411"/>
      <c r="EOQ87" s="412"/>
      <c r="EOR87" s="406"/>
      <c r="EOS87" s="407"/>
      <c r="EOT87" s="408"/>
      <c r="EOU87" s="409"/>
      <c r="EOV87" s="410"/>
      <c r="EOW87" s="411"/>
      <c r="EOX87" s="412"/>
      <c r="EOY87" s="406"/>
      <c r="EOZ87" s="407"/>
      <c r="EPA87" s="408"/>
      <c r="EPB87" s="409"/>
      <c r="EPC87" s="410"/>
      <c r="EPD87" s="411"/>
      <c r="EPE87" s="412"/>
      <c r="EPF87" s="406"/>
      <c r="EPG87" s="407"/>
      <c r="EPH87" s="408"/>
      <c r="EPI87" s="409"/>
      <c r="EPJ87" s="410"/>
      <c r="EPK87" s="411"/>
      <c r="EPL87" s="412"/>
      <c r="EPM87" s="406"/>
      <c r="EPN87" s="407"/>
      <c r="EPO87" s="408"/>
      <c r="EPP87" s="409"/>
      <c r="EPQ87" s="410"/>
      <c r="EPR87" s="411"/>
      <c r="EPS87" s="412"/>
      <c r="EPT87" s="406"/>
      <c r="EPU87" s="407"/>
      <c r="EPV87" s="408"/>
      <c r="EPW87" s="409"/>
      <c r="EPX87" s="410"/>
      <c r="EPY87" s="411"/>
      <c r="EPZ87" s="412"/>
      <c r="EQA87" s="406"/>
      <c r="EQB87" s="407"/>
      <c r="EQC87" s="408"/>
      <c r="EQD87" s="409"/>
      <c r="EQE87" s="410"/>
      <c r="EQF87" s="411"/>
      <c r="EQG87" s="412"/>
      <c r="EQH87" s="406"/>
      <c r="EQI87" s="407"/>
      <c r="EQJ87" s="408"/>
      <c r="EQK87" s="409"/>
      <c r="EQL87" s="410"/>
      <c r="EQM87" s="411"/>
      <c r="EQN87" s="412"/>
      <c r="EQO87" s="406"/>
      <c r="EQP87" s="407"/>
      <c r="EQQ87" s="408"/>
      <c r="EQR87" s="409"/>
      <c r="EQS87" s="410"/>
      <c r="EQT87" s="411"/>
      <c r="EQU87" s="412"/>
      <c r="EQV87" s="406"/>
      <c r="EQW87" s="407"/>
      <c r="EQX87" s="408"/>
      <c r="EQY87" s="409"/>
      <c r="EQZ87" s="410"/>
      <c r="ERA87" s="411"/>
      <c r="ERB87" s="412"/>
      <c r="ERC87" s="406"/>
      <c r="ERD87" s="407"/>
      <c r="ERE87" s="408"/>
      <c r="ERF87" s="409"/>
      <c r="ERG87" s="410"/>
      <c r="ERH87" s="411"/>
      <c r="ERI87" s="412"/>
      <c r="ERJ87" s="406"/>
      <c r="ERK87" s="407"/>
      <c r="ERL87" s="408"/>
      <c r="ERM87" s="409"/>
      <c r="ERN87" s="410"/>
      <c r="ERO87" s="411"/>
      <c r="ERP87" s="412"/>
      <c r="ERQ87" s="406"/>
      <c r="ERR87" s="407"/>
      <c r="ERS87" s="408"/>
      <c r="ERT87" s="409"/>
      <c r="ERU87" s="410"/>
      <c r="ERV87" s="411"/>
      <c r="ERW87" s="412"/>
      <c r="ERX87" s="406"/>
      <c r="ERY87" s="407"/>
      <c r="ERZ87" s="408"/>
      <c r="ESA87" s="409"/>
      <c r="ESB87" s="410"/>
      <c r="ESC87" s="411"/>
      <c r="ESD87" s="412"/>
      <c r="ESE87" s="406"/>
      <c r="ESF87" s="407"/>
      <c r="ESG87" s="408"/>
      <c r="ESH87" s="409"/>
      <c r="ESI87" s="410"/>
      <c r="ESJ87" s="411"/>
      <c r="ESK87" s="412"/>
      <c r="ESL87" s="406"/>
      <c r="ESM87" s="407"/>
      <c r="ESN87" s="408"/>
      <c r="ESO87" s="409"/>
      <c r="ESP87" s="410"/>
      <c r="ESQ87" s="411"/>
      <c r="ESR87" s="412"/>
      <c r="ESS87" s="406"/>
      <c r="EST87" s="407"/>
      <c r="ESU87" s="408"/>
      <c r="ESV87" s="409"/>
      <c r="ESW87" s="410"/>
      <c r="ESX87" s="411"/>
      <c r="ESY87" s="412"/>
      <c r="ESZ87" s="406"/>
      <c r="ETA87" s="407"/>
      <c r="ETB87" s="408"/>
      <c r="ETC87" s="409"/>
      <c r="ETD87" s="410"/>
      <c r="ETE87" s="411"/>
      <c r="ETF87" s="412"/>
      <c r="ETG87" s="406"/>
      <c r="ETH87" s="407"/>
      <c r="ETI87" s="408"/>
      <c r="ETJ87" s="409"/>
      <c r="ETK87" s="410"/>
      <c r="ETL87" s="411"/>
      <c r="ETM87" s="412"/>
      <c r="ETN87" s="406"/>
      <c r="ETO87" s="407"/>
      <c r="ETP87" s="408"/>
      <c r="ETQ87" s="409"/>
      <c r="ETR87" s="410"/>
      <c r="ETS87" s="411"/>
      <c r="ETT87" s="412"/>
      <c r="ETU87" s="406"/>
      <c r="ETV87" s="407"/>
      <c r="ETW87" s="408"/>
      <c r="ETX87" s="409"/>
      <c r="ETY87" s="410"/>
      <c r="ETZ87" s="411"/>
      <c r="EUA87" s="412"/>
      <c r="EUB87" s="406"/>
      <c r="EUC87" s="407"/>
      <c r="EUD87" s="408"/>
      <c r="EUE87" s="409"/>
      <c r="EUF87" s="410"/>
      <c r="EUG87" s="411"/>
      <c r="EUH87" s="412"/>
      <c r="EUI87" s="406"/>
      <c r="EUJ87" s="407"/>
      <c r="EUK87" s="408"/>
      <c r="EUL87" s="409"/>
      <c r="EUM87" s="410"/>
      <c r="EUN87" s="411"/>
      <c r="EUO87" s="412"/>
      <c r="EUP87" s="406"/>
      <c r="EUQ87" s="407"/>
      <c r="EUR87" s="408"/>
      <c r="EUS87" s="409"/>
      <c r="EUT87" s="410"/>
      <c r="EUU87" s="411"/>
      <c r="EUV87" s="412"/>
      <c r="EUW87" s="406"/>
      <c r="EUX87" s="407"/>
      <c r="EUY87" s="408"/>
      <c r="EUZ87" s="409"/>
      <c r="EVA87" s="410"/>
      <c r="EVB87" s="411"/>
      <c r="EVC87" s="412"/>
      <c r="EVD87" s="406"/>
      <c r="EVE87" s="407"/>
      <c r="EVF87" s="408"/>
      <c r="EVG87" s="409"/>
      <c r="EVH87" s="410"/>
      <c r="EVI87" s="411"/>
      <c r="EVJ87" s="412"/>
      <c r="EVK87" s="406"/>
      <c r="EVL87" s="407"/>
      <c r="EVM87" s="408"/>
      <c r="EVN87" s="409"/>
      <c r="EVO87" s="410"/>
      <c r="EVP87" s="411"/>
      <c r="EVQ87" s="412"/>
      <c r="EVR87" s="406"/>
      <c r="EVS87" s="407"/>
      <c r="EVT87" s="408"/>
      <c r="EVU87" s="409"/>
      <c r="EVV87" s="410"/>
      <c r="EVW87" s="411"/>
      <c r="EVX87" s="412"/>
      <c r="EVY87" s="406"/>
      <c r="EVZ87" s="407"/>
      <c r="EWA87" s="408"/>
      <c r="EWB87" s="409"/>
      <c r="EWC87" s="410"/>
      <c r="EWD87" s="411"/>
      <c r="EWE87" s="412"/>
      <c r="EWF87" s="406"/>
      <c r="EWG87" s="407"/>
      <c r="EWH87" s="408"/>
      <c r="EWI87" s="409"/>
      <c r="EWJ87" s="410"/>
      <c r="EWK87" s="411"/>
      <c r="EWL87" s="412"/>
      <c r="EWM87" s="406"/>
      <c r="EWN87" s="407"/>
      <c r="EWO87" s="408"/>
      <c r="EWP87" s="409"/>
      <c r="EWQ87" s="410"/>
      <c r="EWR87" s="411"/>
      <c r="EWS87" s="412"/>
      <c r="EWT87" s="406"/>
      <c r="EWU87" s="407"/>
      <c r="EWV87" s="408"/>
      <c r="EWW87" s="409"/>
      <c r="EWX87" s="410"/>
      <c r="EWY87" s="411"/>
      <c r="EWZ87" s="412"/>
      <c r="EXA87" s="406"/>
      <c r="EXB87" s="407"/>
      <c r="EXC87" s="408"/>
      <c r="EXD87" s="409"/>
      <c r="EXE87" s="410"/>
      <c r="EXF87" s="411"/>
      <c r="EXG87" s="412"/>
      <c r="EXH87" s="406"/>
      <c r="EXI87" s="407"/>
      <c r="EXJ87" s="408"/>
      <c r="EXK87" s="409"/>
      <c r="EXL87" s="410"/>
      <c r="EXM87" s="411"/>
      <c r="EXN87" s="412"/>
      <c r="EXO87" s="406"/>
      <c r="EXP87" s="407"/>
      <c r="EXQ87" s="408"/>
      <c r="EXR87" s="409"/>
      <c r="EXS87" s="410"/>
      <c r="EXT87" s="411"/>
      <c r="EXU87" s="412"/>
      <c r="EXV87" s="406"/>
      <c r="EXW87" s="407"/>
      <c r="EXX87" s="408"/>
      <c r="EXY87" s="409"/>
      <c r="EXZ87" s="410"/>
      <c r="EYA87" s="411"/>
      <c r="EYB87" s="412"/>
      <c r="EYC87" s="406"/>
      <c r="EYD87" s="407"/>
      <c r="EYE87" s="408"/>
      <c r="EYF87" s="409"/>
      <c r="EYG87" s="410"/>
      <c r="EYH87" s="411"/>
      <c r="EYI87" s="412"/>
      <c r="EYJ87" s="406"/>
      <c r="EYK87" s="407"/>
      <c r="EYL87" s="408"/>
      <c r="EYM87" s="409"/>
      <c r="EYN87" s="410"/>
      <c r="EYO87" s="411"/>
      <c r="EYP87" s="412"/>
      <c r="EYQ87" s="406"/>
      <c r="EYR87" s="407"/>
      <c r="EYS87" s="408"/>
      <c r="EYT87" s="409"/>
      <c r="EYU87" s="410"/>
      <c r="EYV87" s="411"/>
      <c r="EYW87" s="412"/>
      <c r="EYX87" s="406"/>
      <c r="EYY87" s="407"/>
      <c r="EYZ87" s="408"/>
      <c r="EZA87" s="409"/>
      <c r="EZB87" s="410"/>
      <c r="EZC87" s="411"/>
      <c r="EZD87" s="412"/>
      <c r="EZE87" s="406"/>
      <c r="EZF87" s="407"/>
      <c r="EZG87" s="408"/>
      <c r="EZH87" s="409"/>
      <c r="EZI87" s="410"/>
      <c r="EZJ87" s="411"/>
      <c r="EZK87" s="412"/>
      <c r="EZL87" s="406"/>
      <c r="EZM87" s="407"/>
      <c r="EZN87" s="408"/>
      <c r="EZO87" s="409"/>
      <c r="EZP87" s="410"/>
      <c r="EZQ87" s="411"/>
      <c r="EZR87" s="412"/>
      <c r="EZS87" s="406"/>
      <c r="EZT87" s="407"/>
      <c r="EZU87" s="408"/>
      <c r="EZV87" s="409"/>
      <c r="EZW87" s="410"/>
      <c r="EZX87" s="411"/>
      <c r="EZY87" s="412"/>
      <c r="EZZ87" s="406"/>
      <c r="FAA87" s="407"/>
      <c r="FAB87" s="408"/>
      <c r="FAC87" s="409"/>
      <c r="FAD87" s="410"/>
      <c r="FAE87" s="411"/>
      <c r="FAF87" s="412"/>
      <c r="FAG87" s="406"/>
      <c r="FAH87" s="407"/>
      <c r="FAI87" s="408"/>
      <c r="FAJ87" s="409"/>
      <c r="FAK87" s="410"/>
      <c r="FAL87" s="411"/>
      <c r="FAM87" s="412"/>
      <c r="FAN87" s="406"/>
      <c r="FAO87" s="407"/>
      <c r="FAP87" s="408"/>
      <c r="FAQ87" s="409"/>
      <c r="FAR87" s="410"/>
      <c r="FAS87" s="411"/>
      <c r="FAT87" s="412"/>
      <c r="FAU87" s="406"/>
      <c r="FAV87" s="407"/>
      <c r="FAW87" s="408"/>
      <c r="FAX87" s="409"/>
      <c r="FAY87" s="410"/>
      <c r="FAZ87" s="411"/>
      <c r="FBA87" s="412"/>
      <c r="FBB87" s="406"/>
      <c r="FBC87" s="407"/>
      <c r="FBD87" s="408"/>
      <c r="FBE87" s="409"/>
      <c r="FBF87" s="410"/>
      <c r="FBG87" s="411"/>
      <c r="FBH87" s="412"/>
      <c r="FBI87" s="406"/>
      <c r="FBJ87" s="407"/>
      <c r="FBK87" s="408"/>
      <c r="FBL87" s="409"/>
      <c r="FBM87" s="410"/>
      <c r="FBN87" s="411"/>
      <c r="FBO87" s="412"/>
      <c r="FBP87" s="406"/>
      <c r="FBQ87" s="407"/>
      <c r="FBR87" s="408"/>
      <c r="FBS87" s="409"/>
      <c r="FBT87" s="410"/>
      <c r="FBU87" s="411"/>
      <c r="FBV87" s="412"/>
      <c r="FBW87" s="406"/>
      <c r="FBX87" s="407"/>
      <c r="FBY87" s="408"/>
      <c r="FBZ87" s="409"/>
      <c r="FCA87" s="410"/>
      <c r="FCB87" s="411"/>
      <c r="FCC87" s="412"/>
      <c r="FCD87" s="406"/>
      <c r="FCE87" s="407"/>
      <c r="FCF87" s="408"/>
      <c r="FCG87" s="409"/>
      <c r="FCH87" s="410"/>
      <c r="FCI87" s="411"/>
      <c r="FCJ87" s="412"/>
      <c r="FCK87" s="406"/>
      <c r="FCL87" s="407"/>
      <c r="FCM87" s="408"/>
      <c r="FCN87" s="409"/>
      <c r="FCO87" s="410"/>
      <c r="FCP87" s="411"/>
      <c r="FCQ87" s="412"/>
      <c r="FCR87" s="406"/>
      <c r="FCS87" s="407"/>
      <c r="FCT87" s="408"/>
      <c r="FCU87" s="409"/>
      <c r="FCV87" s="410"/>
      <c r="FCW87" s="411"/>
      <c r="FCX87" s="412"/>
      <c r="FCY87" s="406"/>
      <c r="FCZ87" s="407"/>
      <c r="FDA87" s="408"/>
      <c r="FDB87" s="409"/>
      <c r="FDC87" s="410"/>
      <c r="FDD87" s="411"/>
      <c r="FDE87" s="412"/>
      <c r="FDF87" s="406"/>
      <c r="FDG87" s="407"/>
      <c r="FDH87" s="408"/>
      <c r="FDI87" s="409"/>
      <c r="FDJ87" s="410"/>
      <c r="FDK87" s="411"/>
      <c r="FDL87" s="412"/>
      <c r="FDM87" s="406"/>
      <c r="FDN87" s="407"/>
      <c r="FDO87" s="408"/>
      <c r="FDP87" s="409"/>
      <c r="FDQ87" s="410"/>
      <c r="FDR87" s="411"/>
      <c r="FDS87" s="412"/>
      <c r="FDT87" s="406"/>
      <c r="FDU87" s="407"/>
      <c r="FDV87" s="408"/>
      <c r="FDW87" s="409"/>
      <c r="FDX87" s="410"/>
      <c r="FDY87" s="411"/>
      <c r="FDZ87" s="412"/>
      <c r="FEA87" s="406"/>
      <c r="FEB87" s="407"/>
      <c r="FEC87" s="408"/>
      <c r="FED87" s="409"/>
      <c r="FEE87" s="410"/>
      <c r="FEF87" s="411"/>
      <c r="FEG87" s="412"/>
      <c r="FEH87" s="406"/>
      <c r="FEI87" s="407"/>
      <c r="FEJ87" s="408"/>
      <c r="FEK87" s="409"/>
      <c r="FEL87" s="410"/>
      <c r="FEM87" s="411"/>
      <c r="FEN87" s="412"/>
      <c r="FEO87" s="406"/>
      <c r="FEP87" s="407"/>
      <c r="FEQ87" s="408"/>
      <c r="FER87" s="409"/>
      <c r="FES87" s="410"/>
      <c r="FET87" s="411"/>
      <c r="FEU87" s="412"/>
      <c r="FEV87" s="406"/>
      <c r="FEW87" s="407"/>
      <c r="FEX87" s="408"/>
      <c r="FEY87" s="409"/>
      <c r="FEZ87" s="410"/>
      <c r="FFA87" s="411"/>
      <c r="FFB87" s="412"/>
      <c r="FFC87" s="406"/>
      <c r="FFD87" s="407"/>
      <c r="FFE87" s="408"/>
      <c r="FFF87" s="409"/>
      <c r="FFG87" s="410"/>
      <c r="FFH87" s="411"/>
      <c r="FFI87" s="412"/>
      <c r="FFJ87" s="406"/>
      <c r="FFK87" s="407"/>
      <c r="FFL87" s="408"/>
      <c r="FFM87" s="409"/>
      <c r="FFN87" s="410"/>
      <c r="FFO87" s="411"/>
      <c r="FFP87" s="412"/>
      <c r="FFQ87" s="406"/>
      <c r="FFR87" s="407"/>
      <c r="FFS87" s="408"/>
      <c r="FFT87" s="409"/>
      <c r="FFU87" s="410"/>
      <c r="FFV87" s="411"/>
      <c r="FFW87" s="412"/>
      <c r="FFX87" s="406"/>
      <c r="FFY87" s="407"/>
      <c r="FFZ87" s="408"/>
      <c r="FGA87" s="409"/>
      <c r="FGB87" s="410"/>
      <c r="FGC87" s="411"/>
      <c r="FGD87" s="412"/>
      <c r="FGE87" s="406"/>
      <c r="FGF87" s="407"/>
      <c r="FGG87" s="408"/>
      <c r="FGH87" s="409"/>
      <c r="FGI87" s="410"/>
      <c r="FGJ87" s="411"/>
      <c r="FGK87" s="412"/>
      <c r="FGL87" s="406"/>
      <c r="FGM87" s="407"/>
      <c r="FGN87" s="408"/>
      <c r="FGO87" s="409"/>
      <c r="FGP87" s="410"/>
      <c r="FGQ87" s="411"/>
      <c r="FGR87" s="412"/>
      <c r="FGS87" s="406"/>
      <c r="FGT87" s="407"/>
      <c r="FGU87" s="408"/>
      <c r="FGV87" s="409"/>
      <c r="FGW87" s="410"/>
      <c r="FGX87" s="411"/>
      <c r="FGY87" s="412"/>
      <c r="FGZ87" s="406"/>
      <c r="FHA87" s="407"/>
      <c r="FHB87" s="408"/>
      <c r="FHC87" s="409"/>
      <c r="FHD87" s="410"/>
      <c r="FHE87" s="411"/>
      <c r="FHF87" s="412"/>
      <c r="FHG87" s="406"/>
      <c r="FHH87" s="407"/>
      <c r="FHI87" s="408"/>
      <c r="FHJ87" s="409"/>
      <c r="FHK87" s="410"/>
      <c r="FHL87" s="411"/>
      <c r="FHM87" s="412"/>
      <c r="FHN87" s="406"/>
      <c r="FHO87" s="407"/>
      <c r="FHP87" s="408"/>
      <c r="FHQ87" s="409"/>
      <c r="FHR87" s="410"/>
      <c r="FHS87" s="411"/>
      <c r="FHT87" s="412"/>
      <c r="FHU87" s="406"/>
      <c r="FHV87" s="407"/>
      <c r="FHW87" s="408"/>
      <c r="FHX87" s="409"/>
      <c r="FHY87" s="410"/>
      <c r="FHZ87" s="411"/>
      <c r="FIA87" s="412"/>
      <c r="FIB87" s="406"/>
      <c r="FIC87" s="407"/>
      <c r="FID87" s="408"/>
      <c r="FIE87" s="409"/>
      <c r="FIF87" s="410"/>
      <c r="FIG87" s="411"/>
      <c r="FIH87" s="412"/>
      <c r="FII87" s="406"/>
      <c r="FIJ87" s="407"/>
      <c r="FIK87" s="408"/>
      <c r="FIL87" s="409"/>
      <c r="FIM87" s="410"/>
      <c r="FIN87" s="411"/>
      <c r="FIO87" s="412"/>
      <c r="FIP87" s="406"/>
      <c r="FIQ87" s="407"/>
      <c r="FIR87" s="408"/>
      <c r="FIS87" s="409"/>
      <c r="FIT87" s="410"/>
      <c r="FIU87" s="411"/>
      <c r="FIV87" s="412"/>
      <c r="FIW87" s="406"/>
      <c r="FIX87" s="407"/>
      <c r="FIY87" s="408"/>
      <c r="FIZ87" s="409"/>
      <c r="FJA87" s="410"/>
      <c r="FJB87" s="411"/>
      <c r="FJC87" s="412"/>
      <c r="FJD87" s="406"/>
      <c r="FJE87" s="407"/>
      <c r="FJF87" s="408"/>
      <c r="FJG87" s="409"/>
      <c r="FJH87" s="410"/>
      <c r="FJI87" s="411"/>
      <c r="FJJ87" s="412"/>
      <c r="FJK87" s="406"/>
      <c r="FJL87" s="407"/>
      <c r="FJM87" s="408"/>
      <c r="FJN87" s="409"/>
      <c r="FJO87" s="410"/>
      <c r="FJP87" s="411"/>
      <c r="FJQ87" s="412"/>
      <c r="FJR87" s="406"/>
      <c r="FJS87" s="407"/>
      <c r="FJT87" s="408"/>
      <c r="FJU87" s="409"/>
      <c r="FJV87" s="410"/>
      <c r="FJW87" s="411"/>
      <c r="FJX87" s="412"/>
      <c r="FJY87" s="406"/>
      <c r="FJZ87" s="407"/>
      <c r="FKA87" s="408"/>
      <c r="FKB87" s="409"/>
      <c r="FKC87" s="410"/>
      <c r="FKD87" s="411"/>
      <c r="FKE87" s="412"/>
      <c r="FKF87" s="406"/>
      <c r="FKG87" s="407"/>
      <c r="FKH87" s="408"/>
      <c r="FKI87" s="409"/>
      <c r="FKJ87" s="410"/>
      <c r="FKK87" s="411"/>
      <c r="FKL87" s="412"/>
      <c r="FKM87" s="406"/>
      <c r="FKN87" s="407"/>
      <c r="FKO87" s="408"/>
      <c r="FKP87" s="409"/>
      <c r="FKQ87" s="410"/>
      <c r="FKR87" s="411"/>
      <c r="FKS87" s="412"/>
      <c r="FKT87" s="406"/>
      <c r="FKU87" s="407"/>
      <c r="FKV87" s="408"/>
      <c r="FKW87" s="409"/>
      <c r="FKX87" s="410"/>
      <c r="FKY87" s="411"/>
      <c r="FKZ87" s="412"/>
      <c r="FLA87" s="406"/>
      <c r="FLB87" s="407"/>
      <c r="FLC87" s="408"/>
      <c r="FLD87" s="409"/>
      <c r="FLE87" s="410"/>
      <c r="FLF87" s="411"/>
      <c r="FLG87" s="412"/>
      <c r="FLH87" s="406"/>
      <c r="FLI87" s="407"/>
      <c r="FLJ87" s="408"/>
      <c r="FLK87" s="409"/>
      <c r="FLL87" s="410"/>
      <c r="FLM87" s="411"/>
      <c r="FLN87" s="412"/>
      <c r="FLO87" s="406"/>
      <c r="FLP87" s="407"/>
      <c r="FLQ87" s="408"/>
      <c r="FLR87" s="409"/>
      <c r="FLS87" s="410"/>
      <c r="FLT87" s="411"/>
      <c r="FLU87" s="412"/>
      <c r="FLV87" s="406"/>
      <c r="FLW87" s="407"/>
      <c r="FLX87" s="408"/>
      <c r="FLY87" s="409"/>
      <c r="FLZ87" s="410"/>
      <c r="FMA87" s="411"/>
      <c r="FMB87" s="412"/>
      <c r="FMC87" s="406"/>
      <c r="FMD87" s="407"/>
      <c r="FME87" s="408"/>
      <c r="FMF87" s="409"/>
      <c r="FMG87" s="410"/>
      <c r="FMH87" s="411"/>
      <c r="FMI87" s="412"/>
      <c r="FMJ87" s="406"/>
      <c r="FMK87" s="407"/>
      <c r="FML87" s="408"/>
      <c r="FMM87" s="409"/>
      <c r="FMN87" s="410"/>
      <c r="FMO87" s="411"/>
      <c r="FMP87" s="412"/>
      <c r="FMQ87" s="406"/>
      <c r="FMR87" s="407"/>
      <c r="FMS87" s="408"/>
      <c r="FMT87" s="409"/>
      <c r="FMU87" s="410"/>
      <c r="FMV87" s="411"/>
      <c r="FMW87" s="412"/>
      <c r="FMX87" s="406"/>
      <c r="FMY87" s="407"/>
      <c r="FMZ87" s="408"/>
      <c r="FNA87" s="409"/>
      <c r="FNB87" s="410"/>
      <c r="FNC87" s="411"/>
      <c r="FND87" s="412"/>
      <c r="FNE87" s="406"/>
      <c r="FNF87" s="407"/>
      <c r="FNG87" s="408"/>
      <c r="FNH87" s="409"/>
      <c r="FNI87" s="410"/>
      <c r="FNJ87" s="411"/>
      <c r="FNK87" s="412"/>
      <c r="FNL87" s="406"/>
      <c r="FNM87" s="407"/>
      <c r="FNN87" s="408"/>
      <c r="FNO87" s="409"/>
      <c r="FNP87" s="410"/>
      <c r="FNQ87" s="411"/>
      <c r="FNR87" s="412"/>
      <c r="FNS87" s="406"/>
      <c r="FNT87" s="407"/>
      <c r="FNU87" s="408"/>
      <c r="FNV87" s="409"/>
      <c r="FNW87" s="410"/>
      <c r="FNX87" s="411"/>
      <c r="FNY87" s="412"/>
      <c r="FNZ87" s="406"/>
      <c r="FOA87" s="407"/>
      <c r="FOB87" s="408"/>
      <c r="FOC87" s="409"/>
      <c r="FOD87" s="410"/>
      <c r="FOE87" s="411"/>
      <c r="FOF87" s="412"/>
      <c r="FOG87" s="406"/>
      <c r="FOH87" s="407"/>
      <c r="FOI87" s="408"/>
      <c r="FOJ87" s="409"/>
      <c r="FOK87" s="410"/>
      <c r="FOL87" s="411"/>
      <c r="FOM87" s="412"/>
      <c r="FON87" s="406"/>
      <c r="FOO87" s="407"/>
      <c r="FOP87" s="408"/>
      <c r="FOQ87" s="409"/>
      <c r="FOR87" s="410"/>
      <c r="FOS87" s="411"/>
      <c r="FOT87" s="412"/>
      <c r="FOU87" s="406"/>
      <c r="FOV87" s="407"/>
      <c r="FOW87" s="408"/>
      <c r="FOX87" s="409"/>
      <c r="FOY87" s="410"/>
      <c r="FOZ87" s="411"/>
      <c r="FPA87" s="412"/>
      <c r="FPB87" s="406"/>
      <c r="FPC87" s="407"/>
      <c r="FPD87" s="408"/>
      <c r="FPE87" s="409"/>
      <c r="FPF87" s="410"/>
      <c r="FPG87" s="411"/>
      <c r="FPH87" s="412"/>
      <c r="FPI87" s="406"/>
      <c r="FPJ87" s="407"/>
      <c r="FPK87" s="408"/>
      <c r="FPL87" s="409"/>
      <c r="FPM87" s="410"/>
      <c r="FPN87" s="411"/>
      <c r="FPO87" s="412"/>
      <c r="FPP87" s="406"/>
      <c r="FPQ87" s="407"/>
      <c r="FPR87" s="408"/>
      <c r="FPS87" s="409"/>
      <c r="FPT87" s="410"/>
      <c r="FPU87" s="411"/>
      <c r="FPV87" s="412"/>
      <c r="FPW87" s="406"/>
      <c r="FPX87" s="407"/>
      <c r="FPY87" s="408"/>
      <c r="FPZ87" s="409"/>
      <c r="FQA87" s="410"/>
      <c r="FQB87" s="411"/>
      <c r="FQC87" s="412"/>
      <c r="FQD87" s="406"/>
      <c r="FQE87" s="407"/>
      <c r="FQF87" s="408"/>
      <c r="FQG87" s="409"/>
      <c r="FQH87" s="410"/>
      <c r="FQI87" s="411"/>
      <c r="FQJ87" s="412"/>
      <c r="FQK87" s="406"/>
      <c r="FQL87" s="407"/>
      <c r="FQM87" s="408"/>
      <c r="FQN87" s="409"/>
      <c r="FQO87" s="410"/>
      <c r="FQP87" s="411"/>
      <c r="FQQ87" s="412"/>
      <c r="FQR87" s="406"/>
      <c r="FQS87" s="407"/>
      <c r="FQT87" s="408"/>
      <c r="FQU87" s="409"/>
      <c r="FQV87" s="410"/>
      <c r="FQW87" s="411"/>
      <c r="FQX87" s="412"/>
      <c r="FQY87" s="406"/>
      <c r="FQZ87" s="407"/>
      <c r="FRA87" s="408"/>
      <c r="FRB87" s="409"/>
      <c r="FRC87" s="410"/>
      <c r="FRD87" s="411"/>
      <c r="FRE87" s="412"/>
      <c r="FRF87" s="406"/>
      <c r="FRG87" s="407"/>
      <c r="FRH87" s="408"/>
      <c r="FRI87" s="409"/>
      <c r="FRJ87" s="410"/>
      <c r="FRK87" s="411"/>
      <c r="FRL87" s="412"/>
      <c r="FRM87" s="406"/>
      <c r="FRN87" s="407"/>
      <c r="FRO87" s="408"/>
      <c r="FRP87" s="409"/>
      <c r="FRQ87" s="410"/>
      <c r="FRR87" s="411"/>
      <c r="FRS87" s="412"/>
      <c r="FRT87" s="406"/>
      <c r="FRU87" s="407"/>
      <c r="FRV87" s="408"/>
      <c r="FRW87" s="409"/>
      <c r="FRX87" s="410"/>
      <c r="FRY87" s="411"/>
      <c r="FRZ87" s="412"/>
      <c r="FSA87" s="406"/>
      <c r="FSB87" s="407"/>
      <c r="FSC87" s="408"/>
      <c r="FSD87" s="409"/>
      <c r="FSE87" s="410"/>
      <c r="FSF87" s="411"/>
      <c r="FSG87" s="412"/>
      <c r="FSH87" s="406"/>
      <c r="FSI87" s="407"/>
      <c r="FSJ87" s="408"/>
      <c r="FSK87" s="409"/>
      <c r="FSL87" s="410"/>
      <c r="FSM87" s="411"/>
      <c r="FSN87" s="412"/>
      <c r="FSO87" s="406"/>
      <c r="FSP87" s="407"/>
      <c r="FSQ87" s="408"/>
      <c r="FSR87" s="409"/>
      <c r="FSS87" s="410"/>
      <c r="FST87" s="411"/>
      <c r="FSU87" s="412"/>
      <c r="FSV87" s="406"/>
      <c r="FSW87" s="407"/>
      <c r="FSX87" s="408"/>
      <c r="FSY87" s="409"/>
      <c r="FSZ87" s="410"/>
      <c r="FTA87" s="411"/>
      <c r="FTB87" s="412"/>
      <c r="FTC87" s="406"/>
      <c r="FTD87" s="407"/>
      <c r="FTE87" s="408"/>
      <c r="FTF87" s="409"/>
      <c r="FTG87" s="410"/>
      <c r="FTH87" s="411"/>
      <c r="FTI87" s="412"/>
      <c r="FTJ87" s="406"/>
      <c r="FTK87" s="407"/>
      <c r="FTL87" s="408"/>
      <c r="FTM87" s="409"/>
      <c r="FTN87" s="410"/>
      <c r="FTO87" s="411"/>
      <c r="FTP87" s="412"/>
      <c r="FTQ87" s="406"/>
      <c r="FTR87" s="407"/>
      <c r="FTS87" s="408"/>
      <c r="FTT87" s="409"/>
      <c r="FTU87" s="410"/>
      <c r="FTV87" s="411"/>
      <c r="FTW87" s="412"/>
      <c r="FTX87" s="406"/>
      <c r="FTY87" s="407"/>
      <c r="FTZ87" s="408"/>
      <c r="FUA87" s="409"/>
      <c r="FUB87" s="410"/>
      <c r="FUC87" s="411"/>
      <c r="FUD87" s="412"/>
      <c r="FUE87" s="406"/>
      <c r="FUF87" s="407"/>
      <c r="FUG87" s="408"/>
      <c r="FUH87" s="409"/>
      <c r="FUI87" s="410"/>
      <c r="FUJ87" s="411"/>
      <c r="FUK87" s="412"/>
      <c r="FUL87" s="406"/>
      <c r="FUM87" s="407"/>
      <c r="FUN87" s="408"/>
      <c r="FUO87" s="409"/>
      <c r="FUP87" s="410"/>
      <c r="FUQ87" s="411"/>
      <c r="FUR87" s="412"/>
      <c r="FUS87" s="406"/>
      <c r="FUT87" s="407"/>
      <c r="FUU87" s="408"/>
      <c r="FUV87" s="409"/>
      <c r="FUW87" s="410"/>
      <c r="FUX87" s="411"/>
      <c r="FUY87" s="412"/>
      <c r="FUZ87" s="406"/>
      <c r="FVA87" s="407"/>
      <c r="FVB87" s="408"/>
      <c r="FVC87" s="409"/>
      <c r="FVD87" s="410"/>
      <c r="FVE87" s="411"/>
      <c r="FVF87" s="412"/>
      <c r="FVG87" s="406"/>
      <c r="FVH87" s="407"/>
      <c r="FVI87" s="408"/>
      <c r="FVJ87" s="409"/>
      <c r="FVK87" s="410"/>
      <c r="FVL87" s="411"/>
      <c r="FVM87" s="412"/>
      <c r="FVN87" s="406"/>
      <c r="FVO87" s="407"/>
      <c r="FVP87" s="408"/>
      <c r="FVQ87" s="409"/>
      <c r="FVR87" s="410"/>
      <c r="FVS87" s="411"/>
      <c r="FVT87" s="412"/>
      <c r="FVU87" s="406"/>
      <c r="FVV87" s="407"/>
      <c r="FVW87" s="408"/>
      <c r="FVX87" s="409"/>
      <c r="FVY87" s="410"/>
      <c r="FVZ87" s="411"/>
      <c r="FWA87" s="412"/>
      <c r="FWB87" s="406"/>
      <c r="FWC87" s="407"/>
      <c r="FWD87" s="408"/>
      <c r="FWE87" s="409"/>
      <c r="FWF87" s="410"/>
      <c r="FWG87" s="411"/>
      <c r="FWH87" s="412"/>
      <c r="FWI87" s="406"/>
      <c r="FWJ87" s="407"/>
      <c r="FWK87" s="408"/>
      <c r="FWL87" s="409"/>
      <c r="FWM87" s="410"/>
      <c r="FWN87" s="411"/>
      <c r="FWO87" s="412"/>
      <c r="FWP87" s="406"/>
      <c r="FWQ87" s="407"/>
      <c r="FWR87" s="408"/>
      <c r="FWS87" s="409"/>
      <c r="FWT87" s="410"/>
      <c r="FWU87" s="411"/>
      <c r="FWV87" s="412"/>
      <c r="FWW87" s="406"/>
      <c r="FWX87" s="407"/>
      <c r="FWY87" s="408"/>
      <c r="FWZ87" s="409"/>
      <c r="FXA87" s="410"/>
      <c r="FXB87" s="411"/>
      <c r="FXC87" s="412"/>
      <c r="FXD87" s="406"/>
      <c r="FXE87" s="407"/>
      <c r="FXF87" s="408"/>
      <c r="FXG87" s="409"/>
      <c r="FXH87" s="410"/>
      <c r="FXI87" s="411"/>
      <c r="FXJ87" s="412"/>
      <c r="FXK87" s="406"/>
      <c r="FXL87" s="407"/>
      <c r="FXM87" s="408"/>
      <c r="FXN87" s="409"/>
      <c r="FXO87" s="410"/>
      <c r="FXP87" s="411"/>
      <c r="FXQ87" s="412"/>
      <c r="FXR87" s="406"/>
      <c r="FXS87" s="407"/>
      <c r="FXT87" s="408"/>
      <c r="FXU87" s="409"/>
      <c r="FXV87" s="410"/>
      <c r="FXW87" s="411"/>
      <c r="FXX87" s="412"/>
      <c r="FXY87" s="406"/>
      <c r="FXZ87" s="407"/>
      <c r="FYA87" s="408"/>
      <c r="FYB87" s="409"/>
      <c r="FYC87" s="410"/>
      <c r="FYD87" s="411"/>
      <c r="FYE87" s="412"/>
      <c r="FYF87" s="406"/>
      <c r="FYG87" s="407"/>
      <c r="FYH87" s="408"/>
      <c r="FYI87" s="409"/>
      <c r="FYJ87" s="410"/>
      <c r="FYK87" s="411"/>
      <c r="FYL87" s="412"/>
      <c r="FYM87" s="406"/>
      <c r="FYN87" s="407"/>
      <c r="FYO87" s="408"/>
      <c r="FYP87" s="409"/>
      <c r="FYQ87" s="410"/>
      <c r="FYR87" s="411"/>
      <c r="FYS87" s="412"/>
      <c r="FYT87" s="406"/>
      <c r="FYU87" s="407"/>
      <c r="FYV87" s="408"/>
      <c r="FYW87" s="409"/>
      <c r="FYX87" s="410"/>
      <c r="FYY87" s="411"/>
      <c r="FYZ87" s="412"/>
      <c r="FZA87" s="406"/>
      <c r="FZB87" s="407"/>
      <c r="FZC87" s="408"/>
      <c r="FZD87" s="409"/>
      <c r="FZE87" s="410"/>
      <c r="FZF87" s="411"/>
      <c r="FZG87" s="412"/>
      <c r="FZH87" s="406"/>
      <c r="FZI87" s="407"/>
      <c r="FZJ87" s="408"/>
      <c r="FZK87" s="409"/>
      <c r="FZL87" s="410"/>
      <c r="FZM87" s="411"/>
      <c r="FZN87" s="412"/>
      <c r="FZO87" s="406"/>
      <c r="FZP87" s="407"/>
      <c r="FZQ87" s="408"/>
      <c r="FZR87" s="409"/>
      <c r="FZS87" s="410"/>
      <c r="FZT87" s="411"/>
      <c r="FZU87" s="412"/>
      <c r="FZV87" s="406"/>
      <c r="FZW87" s="407"/>
      <c r="FZX87" s="408"/>
      <c r="FZY87" s="409"/>
      <c r="FZZ87" s="410"/>
      <c r="GAA87" s="411"/>
      <c r="GAB87" s="412"/>
      <c r="GAC87" s="406"/>
      <c r="GAD87" s="407"/>
      <c r="GAE87" s="408"/>
      <c r="GAF87" s="409"/>
      <c r="GAG87" s="410"/>
      <c r="GAH87" s="411"/>
      <c r="GAI87" s="412"/>
      <c r="GAJ87" s="406"/>
      <c r="GAK87" s="407"/>
      <c r="GAL87" s="408"/>
      <c r="GAM87" s="409"/>
      <c r="GAN87" s="410"/>
      <c r="GAO87" s="411"/>
      <c r="GAP87" s="412"/>
      <c r="GAQ87" s="406"/>
      <c r="GAR87" s="407"/>
      <c r="GAS87" s="408"/>
      <c r="GAT87" s="409"/>
      <c r="GAU87" s="410"/>
      <c r="GAV87" s="411"/>
      <c r="GAW87" s="412"/>
      <c r="GAX87" s="406"/>
      <c r="GAY87" s="407"/>
      <c r="GAZ87" s="408"/>
      <c r="GBA87" s="409"/>
      <c r="GBB87" s="410"/>
      <c r="GBC87" s="411"/>
      <c r="GBD87" s="412"/>
      <c r="GBE87" s="406"/>
      <c r="GBF87" s="407"/>
      <c r="GBG87" s="408"/>
      <c r="GBH87" s="409"/>
      <c r="GBI87" s="410"/>
      <c r="GBJ87" s="411"/>
      <c r="GBK87" s="412"/>
      <c r="GBL87" s="406"/>
      <c r="GBM87" s="407"/>
      <c r="GBN87" s="408"/>
      <c r="GBO87" s="409"/>
      <c r="GBP87" s="410"/>
      <c r="GBQ87" s="411"/>
      <c r="GBR87" s="412"/>
      <c r="GBS87" s="406"/>
      <c r="GBT87" s="407"/>
      <c r="GBU87" s="408"/>
      <c r="GBV87" s="409"/>
      <c r="GBW87" s="410"/>
      <c r="GBX87" s="411"/>
      <c r="GBY87" s="412"/>
      <c r="GBZ87" s="406"/>
      <c r="GCA87" s="407"/>
      <c r="GCB87" s="408"/>
      <c r="GCC87" s="409"/>
      <c r="GCD87" s="410"/>
      <c r="GCE87" s="411"/>
      <c r="GCF87" s="412"/>
      <c r="GCG87" s="406"/>
      <c r="GCH87" s="407"/>
      <c r="GCI87" s="408"/>
      <c r="GCJ87" s="409"/>
      <c r="GCK87" s="410"/>
      <c r="GCL87" s="411"/>
      <c r="GCM87" s="412"/>
      <c r="GCN87" s="406"/>
      <c r="GCO87" s="407"/>
      <c r="GCP87" s="408"/>
      <c r="GCQ87" s="409"/>
      <c r="GCR87" s="410"/>
      <c r="GCS87" s="411"/>
      <c r="GCT87" s="412"/>
      <c r="GCU87" s="406"/>
      <c r="GCV87" s="407"/>
      <c r="GCW87" s="408"/>
      <c r="GCX87" s="409"/>
      <c r="GCY87" s="410"/>
      <c r="GCZ87" s="411"/>
      <c r="GDA87" s="412"/>
      <c r="GDB87" s="406"/>
      <c r="GDC87" s="407"/>
      <c r="GDD87" s="408"/>
      <c r="GDE87" s="409"/>
      <c r="GDF87" s="410"/>
      <c r="GDG87" s="411"/>
      <c r="GDH87" s="412"/>
      <c r="GDI87" s="406"/>
      <c r="GDJ87" s="407"/>
      <c r="GDK87" s="408"/>
      <c r="GDL87" s="409"/>
      <c r="GDM87" s="410"/>
      <c r="GDN87" s="411"/>
      <c r="GDO87" s="412"/>
      <c r="GDP87" s="406"/>
      <c r="GDQ87" s="407"/>
      <c r="GDR87" s="408"/>
      <c r="GDS87" s="409"/>
      <c r="GDT87" s="410"/>
      <c r="GDU87" s="411"/>
      <c r="GDV87" s="412"/>
      <c r="GDW87" s="406"/>
      <c r="GDX87" s="407"/>
      <c r="GDY87" s="408"/>
      <c r="GDZ87" s="409"/>
      <c r="GEA87" s="410"/>
      <c r="GEB87" s="411"/>
      <c r="GEC87" s="412"/>
      <c r="GED87" s="406"/>
      <c r="GEE87" s="407"/>
      <c r="GEF87" s="408"/>
      <c r="GEG87" s="409"/>
      <c r="GEH87" s="410"/>
      <c r="GEI87" s="411"/>
      <c r="GEJ87" s="412"/>
      <c r="GEK87" s="406"/>
      <c r="GEL87" s="407"/>
      <c r="GEM87" s="408"/>
      <c r="GEN87" s="409"/>
      <c r="GEO87" s="410"/>
      <c r="GEP87" s="411"/>
      <c r="GEQ87" s="412"/>
      <c r="GER87" s="406"/>
      <c r="GES87" s="407"/>
      <c r="GET87" s="408"/>
      <c r="GEU87" s="409"/>
      <c r="GEV87" s="410"/>
      <c r="GEW87" s="411"/>
      <c r="GEX87" s="412"/>
      <c r="GEY87" s="406"/>
      <c r="GEZ87" s="407"/>
      <c r="GFA87" s="408"/>
      <c r="GFB87" s="409"/>
      <c r="GFC87" s="410"/>
      <c r="GFD87" s="411"/>
      <c r="GFE87" s="412"/>
      <c r="GFF87" s="406"/>
      <c r="GFG87" s="407"/>
      <c r="GFH87" s="408"/>
      <c r="GFI87" s="409"/>
      <c r="GFJ87" s="410"/>
      <c r="GFK87" s="411"/>
      <c r="GFL87" s="412"/>
      <c r="GFM87" s="406"/>
      <c r="GFN87" s="407"/>
      <c r="GFO87" s="408"/>
      <c r="GFP87" s="409"/>
      <c r="GFQ87" s="410"/>
      <c r="GFR87" s="411"/>
      <c r="GFS87" s="412"/>
      <c r="GFT87" s="406"/>
      <c r="GFU87" s="407"/>
      <c r="GFV87" s="408"/>
      <c r="GFW87" s="409"/>
      <c r="GFX87" s="410"/>
      <c r="GFY87" s="411"/>
      <c r="GFZ87" s="412"/>
      <c r="GGA87" s="406"/>
      <c r="GGB87" s="407"/>
      <c r="GGC87" s="408"/>
      <c r="GGD87" s="409"/>
      <c r="GGE87" s="410"/>
      <c r="GGF87" s="411"/>
      <c r="GGG87" s="412"/>
      <c r="GGH87" s="406"/>
      <c r="GGI87" s="407"/>
      <c r="GGJ87" s="408"/>
      <c r="GGK87" s="409"/>
      <c r="GGL87" s="410"/>
      <c r="GGM87" s="411"/>
      <c r="GGN87" s="412"/>
      <c r="GGO87" s="406"/>
      <c r="GGP87" s="407"/>
      <c r="GGQ87" s="408"/>
      <c r="GGR87" s="409"/>
      <c r="GGS87" s="410"/>
      <c r="GGT87" s="411"/>
      <c r="GGU87" s="412"/>
      <c r="GGV87" s="406"/>
      <c r="GGW87" s="407"/>
      <c r="GGX87" s="408"/>
      <c r="GGY87" s="409"/>
      <c r="GGZ87" s="410"/>
      <c r="GHA87" s="411"/>
      <c r="GHB87" s="412"/>
      <c r="GHC87" s="406"/>
      <c r="GHD87" s="407"/>
      <c r="GHE87" s="408"/>
      <c r="GHF87" s="409"/>
      <c r="GHG87" s="410"/>
      <c r="GHH87" s="411"/>
      <c r="GHI87" s="412"/>
      <c r="GHJ87" s="406"/>
      <c r="GHK87" s="407"/>
      <c r="GHL87" s="408"/>
      <c r="GHM87" s="409"/>
      <c r="GHN87" s="410"/>
      <c r="GHO87" s="411"/>
      <c r="GHP87" s="412"/>
      <c r="GHQ87" s="406"/>
      <c r="GHR87" s="407"/>
      <c r="GHS87" s="408"/>
      <c r="GHT87" s="409"/>
      <c r="GHU87" s="410"/>
      <c r="GHV87" s="411"/>
      <c r="GHW87" s="412"/>
      <c r="GHX87" s="406"/>
      <c r="GHY87" s="407"/>
      <c r="GHZ87" s="408"/>
      <c r="GIA87" s="409"/>
      <c r="GIB87" s="410"/>
      <c r="GIC87" s="411"/>
      <c r="GID87" s="412"/>
      <c r="GIE87" s="406"/>
      <c r="GIF87" s="407"/>
      <c r="GIG87" s="408"/>
      <c r="GIH87" s="409"/>
      <c r="GII87" s="410"/>
      <c r="GIJ87" s="411"/>
      <c r="GIK87" s="412"/>
      <c r="GIL87" s="406"/>
      <c r="GIM87" s="407"/>
      <c r="GIN87" s="408"/>
      <c r="GIO87" s="409"/>
      <c r="GIP87" s="410"/>
      <c r="GIQ87" s="411"/>
      <c r="GIR87" s="412"/>
      <c r="GIS87" s="406"/>
      <c r="GIT87" s="407"/>
      <c r="GIU87" s="408"/>
      <c r="GIV87" s="409"/>
      <c r="GIW87" s="410"/>
      <c r="GIX87" s="411"/>
      <c r="GIY87" s="412"/>
      <c r="GIZ87" s="406"/>
      <c r="GJA87" s="407"/>
      <c r="GJB87" s="408"/>
      <c r="GJC87" s="409"/>
      <c r="GJD87" s="410"/>
      <c r="GJE87" s="411"/>
      <c r="GJF87" s="412"/>
      <c r="GJG87" s="406"/>
      <c r="GJH87" s="407"/>
      <c r="GJI87" s="408"/>
      <c r="GJJ87" s="409"/>
      <c r="GJK87" s="410"/>
      <c r="GJL87" s="411"/>
      <c r="GJM87" s="412"/>
      <c r="GJN87" s="406"/>
      <c r="GJO87" s="407"/>
      <c r="GJP87" s="408"/>
      <c r="GJQ87" s="409"/>
      <c r="GJR87" s="410"/>
      <c r="GJS87" s="411"/>
      <c r="GJT87" s="412"/>
      <c r="GJU87" s="406"/>
      <c r="GJV87" s="407"/>
      <c r="GJW87" s="408"/>
      <c r="GJX87" s="409"/>
      <c r="GJY87" s="410"/>
      <c r="GJZ87" s="411"/>
      <c r="GKA87" s="412"/>
      <c r="GKB87" s="406"/>
      <c r="GKC87" s="407"/>
      <c r="GKD87" s="408"/>
      <c r="GKE87" s="409"/>
      <c r="GKF87" s="410"/>
      <c r="GKG87" s="411"/>
      <c r="GKH87" s="412"/>
      <c r="GKI87" s="406"/>
      <c r="GKJ87" s="407"/>
      <c r="GKK87" s="408"/>
      <c r="GKL87" s="409"/>
      <c r="GKM87" s="410"/>
      <c r="GKN87" s="411"/>
      <c r="GKO87" s="412"/>
      <c r="GKP87" s="406"/>
      <c r="GKQ87" s="407"/>
      <c r="GKR87" s="408"/>
      <c r="GKS87" s="409"/>
      <c r="GKT87" s="410"/>
      <c r="GKU87" s="411"/>
      <c r="GKV87" s="412"/>
      <c r="GKW87" s="406"/>
      <c r="GKX87" s="407"/>
      <c r="GKY87" s="408"/>
      <c r="GKZ87" s="409"/>
      <c r="GLA87" s="410"/>
      <c r="GLB87" s="411"/>
      <c r="GLC87" s="412"/>
      <c r="GLD87" s="406"/>
      <c r="GLE87" s="407"/>
      <c r="GLF87" s="408"/>
      <c r="GLG87" s="409"/>
      <c r="GLH87" s="410"/>
      <c r="GLI87" s="411"/>
      <c r="GLJ87" s="412"/>
      <c r="GLK87" s="406"/>
      <c r="GLL87" s="407"/>
      <c r="GLM87" s="408"/>
      <c r="GLN87" s="409"/>
      <c r="GLO87" s="410"/>
      <c r="GLP87" s="411"/>
      <c r="GLQ87" s="412"/>
      <c r="GLR87" s="406"/>
      <c r="GLS87" s="407"/>
      <c r="GLT87" s="408"/>
      <c r="GLU87" s="409"/>
      <c r="GLV87" s="410"/>
      <c r="GLW87" s="411"/>
      <c r="GLX87" s="412"/>
      <c r="GLY87" s="406"/>
      <c r="GLZ87" s="407"/>
      <c r="GMA87" s="408"/>
      <c r="GMB87" s="409"/>
      <c r="GMC87" s="410"/>
      <c r="GMD87" s="411"/>
      <c r="GME87" s="412"/>
      <c r="GMF87" s="406"/>
      <c r="GMG87" s="407"/>
      <c r="GMH87" s="408"/>
      <c r="GMI87" s="409"/>
      <c r="GMJ87" s="410"/>
      <c r="GMK87" s="411"/>
      <c r="GML87" s="412"/>
      <c r="GMM87" s="406"/>
      <c r="GMN87" s="407"/>
      <c r="GMO87" s="408"/>
      <c r="GMP87" s="409"/>
      <c r="GMQ87" s="410"/>
      <c r="GMR87" s="411"/>
      <c r="GMS87" s="412"/>
      <c r="GMT87" s="406"/>
      <c r="GMU87" s="407"/>
      <c r="GMV87" s="408"/>
      <c r="GMW87" s="409"/>
      <c r="GMX87" s="410"/>
      <c r="GMY87" s="411"/>
      <c r="GMZ87" s="412"/>
      <c r="GNA87" s="406"/>
      <c r="GNB87" s="407"/>
      <c r="GNC87" s="408"/>
      <c r="GND87" s="409"/>
      <c r="GNE87" s="410"/>
      <c r="GNF87" s="411"/>
      <c r="GNG87" s="412"/>
      <c r="GNH87" s="406"/>
      <c r="GNI87" s="407"/>
      <c r="GNJ87" s="408"/>
      <c r="GNK87" s="409"/>
      <c r="GNL87" s="410"/>
      <c r="GNM87" s="411"/>
      <c r="GNN87" s="412"/>
      <c r="GNO87" s="406"/>
      <c r="GNP87" s="407"/>
      <c r="GNQ87" s="408"/>
      <c r="GNR87" s="409"/>
      <c r="GNS87" s="410"/>
      <c r="GNT87" s="411"/>
      <c r="GNU87" s="412"/>
      <c r="GNV87" s="406"/>
      <c r="GNW87" s="407"/>
      <c r="GNX87" s="408"/>
      <c r="GNY87" s="409"/>
      <c r="GNZ87" s="410"/>
      <c r="GOA87" s="411"/>
      <c r="GOB87" s="412"/>
      <c r="GOC87" s="406"/>
      <c r="GOD87" s="407"/>
      <c r="GOE87" s="408"/>
      <c r="GOF87" s="409"/>
      <c r="GOG87" s="410"/>
      <c r="GOH87" s="411"/>
      <c r="GOI87" s="412"/>
      <c r="GOJ87" s="406"/>
      <c r="GOK87" s="407"/>
      <c r="GOL87" s="408"/>
      <c r="GOM87" s="409"/>
      <c r="GON87" s="410"/>
      <c r="GOO87" s="411"/>
      <c r="GOP87" s="412"/>
      <c r="GOQ87" s="406"/>
      <c r="GOR87" s="407"/>
      <c r="GOS87" s="408"/>
      <c r="GOT87" s="409"/>
      <c r="GOU87" s="410"/>
      <c r="GOV87" s="411"/>
      <c r="GOW87" s="412"/>
      <c r="GOX87" s="406"/>
      <c r="GOY87" s="407"/>
      <c r="GOZ87" s="408"/>
      <c r="GPA87" s="409"/>
      <c r="GPB87" s="410"/>
      <c r="GPC87" s="411"/>
      <c r="GPD87" s="412"/>
      <c r="GPE87" s="406"/>
      <c r="GPF87" s="407"/>
      <c r="GPG87" s="408"/>
      <c r="GPH87" s="409"/>
      <c r="GPI87" s="410"/>
      <c r="GPJ87" s="411"/>
      <c r="GPK87" s="412"/>
      <c r="GPL87" s="406"/>
      <c r="GPM87" s="407"/>
      <c r="GPN87" s="408"/>
      <c r="GPO87" s="409"/>
      <c r="GPP87" s="410"/>
      <c r="GPQ87" s="411"/>
      <c r="GPR87" s="412"/>
      <c r="GPS87" s="406"/>
      <c r="GPT87" s="407"/>
      <c r="GPU87" s="408"/>
      <c r="GPV87" s="409"/>
      <c r="GPW87" s="410"/>
      <c r="GPX87" s="411"/>
      <c r="GPY87" s="412"/>
      <c r="GPZ87" s="406"/>
      <c r="GQA87" s="407"/>
      <c r="GQB87" s="408"/>
      <c r="GQC87" s="409"/>
      <c r="GQD87" s="410"/>
      <c r="GQE87" s="411"/>
      <c r="GQF87" s="412"/>
      <c r="GQG87" s="406"/>
      <c r="GQH87" s="407"/>
      <c r="GQI87" s="408"/>
      <c r="GQJ87" s="409"/>
      <c r="GQK87" s="410"/>
      <c r="GQL87" s="411"/>
      <c r="GQM87" s="412"/>
      <c r="GQN87" s="406"/>
      <c r="GQO87" s="407"/>
      <c r="GQP87" s="408"/>
      <c r="GQQ87" s="409"/>
      <c r="GQR87" s="410"/>
      <c r="GQS87" s="411"/>
      <c r="GQT87" s="412"/>
      <c r="GQU87" s="406"/>
      <c r="GQV87" s="407"/>
      <c r="GQW87" s="408"/>
      <c r="GQX87" s="409"/>
      <c r="GQY87" s="410"/>
      <c r="GQZ87" s="411"/>
      <c r="GRA87" s="412"/>
      <c r="GRB87" s="406"/>
      <c r="GRC87" s="407"/>
      <c r="GRD87" s="408"/>
      <c r="GRE87" s="409"/>
      <c r="GRF87" s="410"/>
      <c r="GRG87" s="411"/>
      <c r="GRH87" s="412"/>
      <c r="GRI87" s="406"/>
      <c r="GRJ87" s="407"/>
      <c r="GRK87" s="408"/>
      <c r="GRL87" s="409"/>
      <c r="GRM87" s="410"/>
      <c r="GRN87" s="411"/>
      <c r="GRO87" s="412"/>
      <c r="GRP87" s="406"/>
      <c r="GRQ87" s="407"/>
      <c r="GRR87" s="408"/>
      <c r="GRS87" s="409"/>
      <c r="GRT87" s="410"/>
      <c r="GRU87" s="411"/>
      <c r="GRV87" s="412"/>
      <c r="GRW87" s="406"/>
      <c r="GRX87" s="407"/>
      <c r="GRY87" s="408"/>
      <c r="GRZ87" s="409"/>
      <c r="GSA87" s="410"/>
      <c r="GSB87" s="411"/>
      <c r="GSC87" s="412"/>
      <c r="GSD87" s="406"/>
      <c r="GSE87" s="407"/>
      <c r="GSF87" s="408"/>
      <c r="GSG87" s="409"/>
      <c r="GSH87" s="410"/>
      <c r="GSI87" s="411"/>
      <c r="GSJ87" s="412"/>
      <c r="GSK87" s="406"/>
      <c r="GSL87" s="407"/>
      <c r="GSM87" s="408"/>
      <c r="GSN87" s="409"/>
      <c r="GSO87" s="410"/>
      <c r="GSP87" s="411"/>
      <c r="GSQ87" s="412"/>
      <c r="GSR87" s="406"/>
      <c r="GSS87" s="407"/>
      <c r="GST87" s="408"/>
      <c r="GSU87" s="409"/>
      <c r="GSV87" s="410"/>
      <c r="GSW87" s="411"/>
      <c r="GSX87" s="412"/>
      <c r="GSY87" s="406"/>
      <c r="GSZ87" s="407"/>
      <c r="GTA87" s="408"/>
      <c r="GTB87" s="409"/>
      <c r="GTC87" s="410"/>
      <c r="GTD87" s="411"/>
      <c r="GTE87" s="412"/>
      <c r="GTF87" s="406"/>
      <c r="GTG87" s="407"/>
      <c r="GTH87" s="408"/>
      <c r="GTI87" s="409"/>
      <c r="GTJ87" s="410"/>
      <c r="GTK87" s="411"/>
      <c r="GTL87" s="412"/>
      <c r="GTM87" s="406"/>
      <c r="GTN87" s="407"/>
      <c r="GTO87" s="408"/>
      <c r="GTP87" s="409"/>
      <c r="GTQ87" s="410"/>
      <c r="GTR87" s="411"/>
      <c r="GTS87" s="412"/>
      <c r="GTT87" s="406"/>
      <c r="GTU87" s="407"/>
      <c r="GTV87" s="408"/>
      <c r="GTW87" s="409"/>
      <c r="GTX87" s="410"/>
      <c r="GTY87" s="411"/>
      <c r="GTZ87" s="412"/>
      <c r="GUA87" s="406"/>
      <c r="GUB87" s="407"/>
      <c r="GUC87" s="408"/>
      <c r="GUD87" s="409"/>
      <c r="GUE87" s="410"/>
      <c r="GUF87" s="411"/>
      <c r="GUG87" s="412"/>
      <c r="GUH87" s="406"/>
      <c r="GUI87" s="407"/>
      <c r="GUJ87" s="408"/>
      <c r="GUK87" s="409"/>
      <c r="GUL87" s="410"/>
      <c r="GUM87" s="411"/>
      <c r="GUN87" s="412"/>
      <c r="GUO87" s="406"/>
      <c r="GUP87" s="407"/>
      <c r="GUQ87" s="408"/>
      <c r="GUR87" s="409"/>
      <c r="GUS87" s="410"/>
      <c r="GUT87" s="411"/>
      <c r="GUU87" s="412"/>
      <c r="GUV87" s="406"/>
      <c r="GUW87" s="407"/>
      <c r="GUX87" s="408"/>
      <c r="GUY87" s="409"/>
      <c r="GUZ87" s="410"/>
      <c r="GVA87" s="411"/>
      <c r="GVB87" s="412"/>
      <c r="GVC87" s="406"/>
      <c r="GVD87" s="407"/>
      <c r="GVE87" s="408"/>
      <c r="GVF87" s="409"/>
      <c r="GVG87" s="410"/>
      <c r="GVH87" s="411"/>
      <c r="GVI87" s="412"/>
      <c r="GVJ87" s="406"/>
      <c r="GVK87" s="407"/>
      <c r="GVL87" s="408"/>
      <c r="GVM87" s="409"/>
      <c r="GVN87" s="410"/>
      <c r="GVO87" s="411"/>
      <c r="GVP87" s="412"/>
      <c r="GVQ87" s="406"/>
      <c r="GVR87" s="407"/>
      <c r="GVS87" s="408"/>
      <c r="GVT87" s="409"/>
      <c r="GVU87" s="410"/>
      <c r="GVV87" s="411"/>
      <c r="GVW87" s="412"/>
      <c r="GVX87" s="406"/>
      <c r="GVY87" s="407"/>
      <c r="GVZ87" s="408"/>
      <c r="GWA87" s="409"/>
      <c r="GWB87" s="410"/>
      <c r="GWC87" s="411"/>
      <c r="GWD87" s="412"/>
      <c r="GWE87" s="406"/>
      <c r="GWF87" s="407"/>
      <c r="GWG87" s="408"/>
      <c r="GWH87" s="409"/>
      <c r="GWI87" s="410"/>
      <c r="GWJ87" s="411"/>
      <c r="GWK87" s="412"/>
      <c r="GWL87" s="406"/>
      <c r="GWM87" s="407"/>
      <c r="GWN87" s="408"/>
      <c r="GWO87" s="409"/>
      <c r="GWP87" s="410"/>
      <c r="GWQ87" s="411"/>
      <c r="GWR87" s="412"/>
      <c r="GWS87" s="406"/>
      <c r="GWT87" s="407"/>
      <c r="GWU87" s="408"/>
      <c r="GWV87" s="409"/>
      <c r="GWW87" s="410"/>
      <c r="GWX87" s="411"/>
      <c r="GWY87" s="412"/>
      <c r="GWZ87" s="406"/>
      <c r="GXA87" s="407"/>
      <c r="GXB87" s="408"/>
      <c r="GXC87" s="409"/>
      <c r="GXD87" s="410"/>
      <c r="GXE87" s="411"/>
      <c r="GXF87" s="412"/>
      <c r="GXG87" s="406"/>
      <c r="GXH87" s="407"/>
      <c r="GXI87" s="408"/>
      <c r="GXJ87" s="409"/>
      <c r="GXK87" s="410"/>
      <c r="GXL87" s="411"/>
      <c r="GXM87" s="412"/>
      <c r="GXN87" s="406"/>
      <c r="GXO87" s="407"/>
      <c r="GXP87" s="408"/>
      <c r="GXQ87" s="409"/>
      <c r="GXR87" s="410"/>
      <c r="GXS87" s="411"/>
      <c r="GXT87" s="412"/>
      <c r="GXU87" s="406"/>
      <c r="GXV87" s="407"/>
      <c r="GXW87" s="408"/>
      <c r="GXX87" s="409"/>
      <c r="GXY87" s="410"/>
      <c r="GXZ87" s="411"/>
      <c r="GYA87" s="412"/>
      <c r="GYB87" s="406"/>
      <c r="GYC87" s="407"/>
      <c r="GYD87" s="408"/>
      <c r="GYE87" s="409"/>
      <c r="GYF87" s="410"/>
      <c r="GYG87" s="411"/>
      <c r="GYH87" s="412"/>
      <c r="GYI87" s="406"/>
      <c r="GYJ87" s="407"/>
      <c r="GYK87" s="408"/>
      <c r="GYL87" s="409"/>
      <c r="GYM87" s="410"/>
      <c r="GYN87" s="411"/>
      <c r="GYO87" s="412"/>
      <c r="GYP87" s="406"/>
      <c r="GYQ87" s="407"/>
      <c r="GYR87" s="408"/>
      <c r="GYS87" s="409"/>
      <c r="GYT87" s="410"/>
      <c r="GYU87" s="411"/>
      <c r="GYV87" s="412"/>
      <c r="GYW87" s="406"/>
      <c r="GYX87" s="407"/>
      <c r="GYY87" s="408"/>
      <c r="GYZ87" s="409"/>
      <c r="GZA87" s="410"/>
      <c r="GZB87" s="411"/>
      <c r="GZC87" s="412"/>
      <c r="GZD87" s="406"/>
      <c r="GZE87" s="407"/>
      <c r="GZF87" s="408"/>
      <c r="GZG87" s="409"/>
      <c r="GZH87" s="410"/>
      <c r="GZI87" s="411"/>
      <c r="GZJ87" s="412"/>
      <c r="GZK87" s="406"/>
      <c r="GZL87" s="407"/>
      <c r="GZM87" s="408"/>
      <c r="GZN87" s="409"/>
      <c r="GZO87" s="410"/>
      <c r="GZP87" s="411"/>
      <c r="GZQ87" s="412"/>
      <c r="GZR87" s="406"/>
      <c r="GZS87" s="407"/>
      <c r="GZT87" s="408"/>
      <c r="GZU87" s="409"/>
      <c r="GZV87" s="410"/>
      <c r="GZW87" s="411"/>
      <c r="GZX87" s="412"/>
      <c r="GZY87" s="406"/>
      <c r="GZZ87" s="407"/>
      <c r="HAA87" s="408"/>
      <c r="HAB87" s="409"/>
      <c r="HAC87" s="410"/>
      <c r="HAD87" s="411"/>
      <c r="HAE87" s="412"/>
      <c r="HAF87" s="406"/>
      <c r="HAG87" s="407"/>
      <c r="HAH87" s="408"/>
      <c r="HAI87" s="409"/>
      <c r="HAJ87" s="410"/>
      <c r="HAK87" s="411"/>
      <c r="HAL87" s="412"/>
      <c r="HAM87" s="406"/>
      <c r="HAN87" s="407"/>
      <c r="HAO87" s="408"/>
      <c r="HAP87" s="409"/>
      <c r="HAQ87" s="410"/>
      <c r="HAR87" s="411"/>
      <c r="HAS87" s="412"/>
      <c r="HAT87" s="406"/>
      <c r="HAU87" s="407"/>
      <c r="HAV87" s="408"/>
      <c r="HAW87" s="409"/>
      <c r="HAX87" s="410"/>
      <c r="HAY87" s="411"/>
      <c r="HAZ87" s="412"/>
      <c r="HBA87" s="406"/>
      <c r="HBB87" s="407"/>
      <c r="HBC87" s="408"/>
      <c r="HBD87" s="409"/>
      <c r="HBE87" s="410"/>
      <c r="HBF87" s="411"/>
      <c r="HBG87" s="412"/>
      <c r="HBH87" s="406"/>
      <c r="HBI87" s="407"/>
      <c r="HBJ87" s="408"/>
      <c r="HBK87" s="409"/>
      <c r="HBL87" s="410"/>
      <c r="HBM87" s="411"/>
      <c r="HBN87" s="412"/>
      <c r="HBO87" s="406"/>
      <c r="HBP87" s="407"/>
      <c r="HBQ87" s="408"/>
      <c r="HBR87" s="409"/>
      <c r="HBS87" s="410"/>
      <c r="HBT87" s="411"/>
      <c r="HBU87" s="412"/>
      <c r="HBV87" s="406"/>
      <c r="HBW87" s="407"/>
      <c r="HBX87" s="408"/>
      <c r="HBY87" s="409"/>
      <c r="HBZ87" s="410"/>
      <c r="HCA87" s="411"/>
      <c r="HCB87" s="412"/>
      <c r="HCC87" s="406"/>
      <c r="HCD87" s="407"/>
      <c r="HCE87" s="408"/>
      <c r="HCF87" s="409"/>
      <c r="HCG87" s="410"/>
      <c r="HCH87" s="411"/>
      <c r="HCI87" s="412"/>
      <c r="HCJ87" s="406"/>
      <c r="HCK87" s="407"/>
      <c r="HCL87" s="408"/>
      <c r="HCM87" s="409"/>
      <c r="HCN87" s="410"/>
      <c r="HCO87" s="411"/>
      <c r="HCP87" s="412"/>
      <c r="HCQ87" s="406"/>
      <c r="HCR87" s="407"/>
      <c r="HCS87" s="408"/>
      <c r="HCT87" s="409"/>
      <c r="HCU87" s="410"/>
      <c r="HCV87" s="411"/>
      <c r="HCW87" s="412"/>
      <c r="HCX87" s="406"/>
      <c r="HCY87" s="407"/>
      <c r="HCZ87" s="408"/>
      <c r="HDA87" s="409"/>
      <c r="HDB87" s="410"/>
      <c r="HDC87" s="411"/>
      <c r="HDD87" s="412"/>
      <c r="HDE87" s="406"/>
      <c r="HDF87" s="407"/>
      <c r="HDG87" s="408"/>
      <c r="HDH87" s="409"/>
      <c r="HDI87" s="410"/>
      <c r="HDJ87" s="411"/>
      <c r="HDK87" s="412"/>
      <c r="HDL87" s="406"/>
      <c r="HDM87" s="407"/>
      <c r="HDN87" s="408"/>
      <c r="HDO87" s="409"/>
      <c r="HDP87" s="410"/>
      <c r="HDQ87" s="411"/>
      <c r="HDR87" s="412"/>
      <c r="HDS87" s="406"/>
      <c r="HDT87" s="407"/>
      <c r="HDU87" s="408"/>
      <c r="HDV87" s="409"/>
      <c r="HDW87" s="410"/>
      <c r="HDX87" s="411"/>
      <c r="HDY87" s="412"/>
      <c r="HDZ87" s="406"/>
      <c r="HEA87" s="407"/>
      <c r="HEB87" s="408"/>
      <c r="HEC87" s="409"/>
      <c r="HED87" s="410"/>
      <c r="HEE87" s="411"/>
      <c r="HEF87" s="412"/>
      <c r="HEG87" s="406"/>
      <c r="HEH87" s="407"/>
      <c r="HEI87" s="408"/>
      <c r="HEJ87" s="409"/>
      <c r="HEK87" s="410"/>
      <c r="HEL87" s="411"/>
      <c r="HEM87" s="412"/>
      <c r="HEN87" s="406"/>
      <c r="HEO87" s="407"/>
      <c r="HEP87" s="408"/>
      <c r="HEQ87" s="409"/>
      <c r="HER87" s="410"/>
      <c r="HES87" s="411"/>
      <c r="HET87" s="412"/>
      <c r="HEU87" s="406"/>
      <c r="HEV87" s="407"/>
      <c r="HEW87" s="408"/>
      <c r="HEX87" s="409"/>
      <c r="HEY87" s="410"/>
      <c r="HEZ87" s="411"/>
      <c r="HFA87" s="412"/>
      <c r="HFB87" s="406"/>
      <c r="HFC87" s="407"/>
      <c r="HFD87" s="408"/>
      <c r="HFE87" s="409"/>
      <c r="HFF87" s="410"/>
      <c r="HFG87" s="411"/>
      <c r="HFH87" s="412"/>
      <c r="HFI87" s="406"/>
      <c r="HFJ87" s="407"/>
      <c r="HFK87" s="408"/>
      <c r="HFL87" s="409"/>
      <c r="HFM87" s="410"/>
      <c r="HFN87" s="411"/>
      <c r="HFO87" s="412"/>
      <c r="HFP87" s="406"/>
      <c r="HFQ87" s="407"/>
      <c r="HFR87" s="408"/>
      <c r="HFS87" s="409"/>
      <c r="HFT87" s="410"/>
      <c r="HFU87" s="411"/>
      <c r="HFV87" s="412"/>
      <c r="HFW87" s="406"/>
      <c r="HFX87" s="407"/>
      <c r="HFY87" s="408"/>
      <c r="HFZ87" s="409"/>
      <c r="HGA87" s="410"/>
      <c r="HGB87" s="411"/>
      <c r="HGC87" s="412"/>
      <c r="HGD87" s="406"/>
      <c r="HGE87" s="407"/>
      <c r="HGF87" s="408"/>
      <c r="HGG87" s="409"/>
      <c r="HGH87" s="410"/>
      <c r="HGI87" s="411"/>
      <c r="HGJ87" s="412"/>
      <c r="HGK87" s="406"/>
      <c r="HGL87" s="407"/>
      <c r="HGM87" s="408"/>
      <c r="HGN87" s="409"/>
      <c r="HGO87" s="410"/>
      <c r="HGP87" s="411"/>
      <c r="HGQ87" s="412"/>
      <c r="HGR87" s="406"/>
      <c r="HGS87" s="407"/>
      <c r="HGT87" s="408"/>
      <c r="HGU87" s="409"/>
      <c r="HGV87" s="410"/>
      <c r="HGW87" s="411"/>
      <c r="HGX87" s="412"/>
      <c r="HGY87" s="406"/>
      <c r="HGZ87" s="407"/>
      <c r="HHA87" s="408"/>
      <c r="HHB87" s="409"/>
      <c r="HHC87" s="410"/>
      <c r="HHD87" s="411"/>
      <c r="HHE87" s="412"/>
      <c r="HHF87" s="406"/>
      <c r="HHG87" s="407"/>
      <c r="HHH87" s="408"/>
      <c r="HHI87" s="409"/>
      <c r="HHJ87" s="410"/>
      <c r="HHK87" s="411"/>
      <c r="HHL87" s="412"/>
      <c r="HHM87" s="406"/>
      <c r="HHN87" s="407"/>
      <c r="HHO87" s="408"/>
      <c r="HHP87" s="409"/>
      <c r="HHQ87" s="410"/>
      <c r="HHR87" s="411"/>
      <c r="HHS87" s="412"/>
      <c r="HHT87" s="406"/>
      <c r="HHU87" s="407"/>
      <c r="HHV87" s="408"/>
      <c r="HHW87" s="409"/>
      <c r="HHX87" s="410"/>
      <c r="HHY87" s="411"/>
      <c r="HHZ87" s="412"/>
      <c r="HIA87" s="406"/>
      <c r="HIB87" s="407"/>
      <c r="HIC87" s="408"/>
      <c r="HID87" s="409"/>
      <c r="HIE87" s="410"/>
      <c r="HIF87" s="411"/>
      <c r="HIG87" s="412"/>
      <c r="HIH87" s="406"/>
      <c r="HII87" s="407"/>
      <c r="HIJ87" s="408"/>
      <c r="HIK87" s="409"/>
      <c r="HIL87" s="410"/>
      <c r="HIM87" s="411"/>
      <c r="HIN87" s="412"/>
      <c r="HIO87" s="406"/>
      <c r="HIP87" s="407"/>
      <c r="HIQ87" s="408"/>
      <c r="HIR87" s="409"/>
      <c r="HIS87" s="410"/>
      <c r="HIT87" s="411"/>
      <c r="HIU87" s="412"/>
      <c r="HIV87" s="406"/>
      <c r="HIW87" s="407"/>
      <c r="HIX87" s="408"/>
      <c r="HIY87" s="409"/>
      <c r="HIZ87" s="410"/>
      <c r="HJA87" s="411"/>
      <c r="HJB87" s="412"/>
      <c r="HJC87" s="406"/>
      <c r="HJD87" s="407"/>
      <c r="HJE87" s="408"/>
      <c r="HJF87" s="409"/>
      <c r="HJG87" s="410"/>
      <c r="HJH87" s="411"/>
      <c r="HJI87" s="412"/>
      <c r="HJJ87" s="406"/>
      <c r="HJK87" s="407"/>
      <c r="HJL87" s="408"/>
      <c r="HJM87" s="409"/>
      <c r="HJN87" s="410"/>
      <c r="HJO87" s="411"/>
      <c r="HJP87" s="412"/>
      <c r="HJQ87" s="406"/>
      <c r="HJR87" s="407"/>
      <c r="HJS87" s="408"/>
      <c r="HJT87" s="409"/>
      <c r="HJU87" s="410"/>
      <c r="HJV87" s="411"/>
      <c r="HJW87" s="412"/>
      <c r="HJX87" s="406"/>
      <c r="HJY87" s="407"/>
      <c r="HJZ87" s="408"/>
      <c r="HKA87" s="409"/>
      <c r="HKB87" s="410"/>
      <c r="HKC87" s="411"/>
      <c r="HKD87" s="412"/>
      <c r="HKE87" s="406"/>
      <c r="HKF87" s="407"/>
      <c r="HKG87" s="408"/>
      <c r="HKH87" s="409"/>
      <c r="HKI87" s="410"/>
      <c r="HKJ87" s="411"/>
      <c r="HKK87" s="412"/>
      <c r="HKL87" s="406"/>
      <c r="HKM87" s="407"/>
      <c r="HKN87" s="408"/>
      <c r="HKO87" s="409"/>
      <c r="HKP87" s="410"/>
      <c r="HKQ87" s="411"/>
      <c r="HKR87" s="412"/>
      <c r="HKS87" s="406"/>
      <c r="HKT87" s="407"/>
      <c r="HKU87" s="408"/>
      <c r="HKV87" s="409"/>
      <c r="HKW87" s="410"/>
      <c r="HKX87" s="411"/>
      <c r="HKY87" s="412"/>
      <c r="HKZ87" s="406"/>
      <c r="HLA87" s="407"/>
      <c r="HLB87" s="408"/>
      <c r="HLC87" s="409"/>
      <c r="HLD87" s="410"/>
      <c r="HLE87" s="411"/>
      <c r="HLF87" s="412"/>
      <c r="HLG87" s="406"/>
      <c r="HLH87" s="407"/>
      <c r="HLI87" s="408"/>
      <c r="HLJ87" s="409"/>
      <c r="HLK87" s="410"/>
      <c r="HLL87" s="411"/>
      <c r="HLM87" s="412"/>
      <c r="HLN87" s="406"/>
      <c r="HLO87" s="407"/>
      <c r="HLP87" s="408"/>
      <c r="HLQ87" s="409"/>
      <c r="HLR87" s="410"/>
      <c r="HLS87" s="411"/>
      <c r="HLT87" s="412"/>
      <c r="HLU87" s="406"/>
      <c r="HLV87" s="407"/>
      <c r="HLW87" s="408"/>
      <c r="HLX87" s="409"/>
      <c r="HLY87" s="410"/>
      <c r="HLZ87" s="411"/>
      <c r="HMA87" s="412"/>
      <c r="HMB87" s="406"/>
      <c r="HMC87" s="407"/>
      <c r="HMD87" s="408"/>
      <c r="HME87" s="409"/>
      <c r="HMF87" s="410"/>
      <c r="HMG87" s="411"/>
      <c r="HMH87" s="412"/>
      <c r="HMI87" s="406"/>
      <c r="HMJ87" s="407"/>
      <c r="HMK87" s="408"/>
      <c r="HML87" s="409"/>
      <c r="HMM87" s="410"/>
      <c r="HMN87" s="411"/>
      <c r="HMO87" s="412"/>
      <c r="HMP87" s="406"/>
      <c r="HMQ87" s="407"/>
      <c r="HMR87" s="408"/>
      <c r="HMS87" s="409"/>
      <c r="HMT87" s="410"/>
      <c r="HMU87" s="411"/>
      <c r="HMV87" s="412"/>
      <c r="HMW87" s="406"/>
      <c r="HMX87" s="407"/>
      <c r="HMY87" s="408"/>
      <c r="HMZ87" s="409"/>
      <c r="HNA87" s="410"/>
      <c r="HNB87" s="411"/>
      <c r="HNC87" s="412"/>
      <c r="HND87" s="406"/>
      <c r="HNE87" s="407"/>
      <c r="HNF87" s="408"/>
      <c r="HNG87" s="409"/>
      <c r="HNH87" s="410"/>
      <c r="HNI87" s="411"/>
      <c r="HNJ87" s="412"/>
      <c r="HNK87" s="406"/>
      <c r="HNL87" s="407"/>
      <c r="HNM87" s="408"/>
      <c r="HNN87" s="409"/>
      <c r="HNO87" s="410"/>
      <c r="HNP87" s="411"/>
      <c r="HNQ87" s="412"/>
      <c r="HNR87" s="406"/>
      <c r="HNS87" s="407"/>
      <c r="HNT87" s="408"/>
      <c r="HNU87" s="409"/>
      <c r="HNV87" s="410"/>
      <c r="HNW87" s="411"/>
      <c r="HNX87" s="412"/>
      <c r="HNY87" s="406"/>
      <c r="HNZ87" s="407"/>
      <c r="HOA87" s="408"/>
      <c r="HOB87" s="409"/>
      <c r="HOC87" s="410"/>
      <c r="HOD87" s="411"/>
      <c r="HOE87" s="412"/>
      <c r="HOF87" s="406"/>
      <c r="HOG87" s="407"/>
      <c r="HOH87" s="408"/>
      <c r="HOI87" s="409"/>
      <c r="HOJ87" s="410"/>
      <c r="HOK87" s="411"/>
      <c r="HOL87" s="412"/>
      <c r="HOM87" s="406"/>
      <c r="HON87" s="407"/>
      <c r="HOO87" s="408"/>
      <c r="HOP87" s="409"/>
      <c r="HOQ87" s="410"/>
      <c r="HOR87" s="411"/>
      <c r="HOS87" s="412"/>
      <c r="HOT87" s="406"/>
      <c r="HOU87" s="407"/>
      <c r="HOV87" s="408"/>
      <c r="HOW87" s="409"/>
      <c r="HOX87" s="410"/>
      <c r="HOY87" s="411"/>
      <c r="HOZ87" s="412"/>
      <c r="HPA87" s="406"/>
      <c r="HPB87" s="407"/>
      <c r="HPC87" s="408"/>
      <c r="HPD87" s="409"/>
      <c r="HPE87" s="410"/>
      <c r="HPF87" s="411"/>
      <c r="HPG87" s="412"/>
      <c r="HPH87" s="406"/>
      <c r="HPI87" s="407"/>
      <c r="HPJ87" s="408"/>
      <c r="HPK87" s="409"/>
      <c r="HPL87" s="410"/>
      <c r="HPM87" s="411"/>
      <c r="HPN87" s="412"/>
      <c r="HPO87" s="406"/>
      <c r="HPP87" s="407"/>
      <c r="HPQ87" s="408"/>
      <c r="HPR87" s="409"/>
      <c r="HPS87" s="410"/>
      <c r="HPT87" s="411"/>
      <c r="HPU87" s="412"/>
      <c r="HPV87" s="406"/>
      <c r="HPW87" s="407"/>
      <c r="HPX87" s="408"/>
      <c r="HPY87" s="409"/>
      <c r="HPZ87" s="410"/>
      <c r="HQA87" s="411"/>
      <c r="HQB87" s="412"/>
      <c r="HQC87" s="406"/>
      <c r="HQD87" s="407"/>
      <c r="HQE87" s="408"/>
      <c r="HQF87" s="409"/>
      <c r="HQG87" s="410"/>
      <c r="HQH87" s="411"/>
      <c r="HQI87" s="412"/>
      <c r="HQJ87" s="406"/>
      <c r="HQK87" s="407"/>
      <c r="HQL87" s="408"/>
      <c r="HQM87" s="409"/>
      <c r="HQN87" s="410"/>
      <c r="HQO87" s="411"/>
      <c r="HQP87" s="412"/>
      <c r="HQQ87" s="406"/>
      <c r="HQR87" s="407"/>
      <c r="HQS87" s="408"/>
      <c r="HQT87" s="409"/>
      <c r="HQU87" s="410"/>
      <c r="HQV87" s="411"/>
      <c r="HQW87" s="412"/>
      <c r="HQX87" s="406"/>
      <c r="HQY87" s="407"/>
      <c r="HQZ87" s="408"/>
      <c r="HRA87" s="409"/>
      <c r="HRB87" s="410"/>
      <c r="HRC87" s="411"/>
      <c r="HRD87" s="412"/>
      <c r="HRE87" s="406"/>
      <c r="HRF87" s="407"/>
      <c r="HRG87" s="408"/>
      <c r="HRH87" s="409"/>
      <c r="HRI87" s="410"/>
      <c r="HRJ87" s="411"/>
      <c r="HRK87" s="412"/>
      <c r="HRL87" s="406"/>
      <c r="HRM87" s="407"/>
      <c r="HRN87" s="408"/>
      <c r="HRO87" s="409"/>
      <c r="HRP87" s="410"/>
      <c r="HRQ87" s="411"/>
      <c r="HRR87" s="412"/>
      <c r="HRS87" s="406"/>
      <c r="HRT87" s="407"/>
      <c r="HRU87" s="408"/>
      <c r="HRV87" s="409"/>
      <c r="HRW87" s="410"/>
      <c r="HRX87" s="411"/>
      <c r="HRY87" s="412"/>
      <c r="HRZ87" s="406"/>
      <c r="HSA87" s="407"/>
      <c r="HSB87" s="408"/>
      <c r="HSC87" s="409"/>
      <c r="HSD87" s="410"/>
      <c r="HSE87" s="411"/>
      <c r="HSF87" s="412"/>
      <c r="HSG87" s="406"/>
      <c r="HSH87" s="407"/>
      <c r="HSI87" s="408"/>
      <c r="HSJ87" s="409"/>
      <c r="HSK87" s="410"/>
      <c r="HSL87" s="411"/>
      <c r="HSM87" s="412"/>
      <c r="HSN87" s="406"/>
      <c r="HSO87" s="407"/>
      <c r="HSP87" s="408"/>
      <c r="HSQ87" s="409"/>
      <c r="HSR87" s="410"/>
      <c r="HSS87" s="411"/>
      <c r="HST87" s="412"/>
      <c r="HSU87" s="406"/>
      <c r="HSV87" s="407"/>
      <c r="HSW87" s="408"/>
      <c r="HSX87" s="409"/>
      <c r="HSY87" s="410"/>
      <c r="HSZ87" s="411"/>
      <c r="HTA87" s="412"/>
      <c r="HTB87" s="406"/>
      <c r="HTC87" s="407"/>
      <c r="HTD87" s="408"/>
      <c r="HTE87" s="409"/>
      <c r="HTF87" s="410"/>
      <c r="HTG87" s="411"/>
      <c r="HTH87" s="412"/>
      <c r="HTI87" s="406"/>
      <c r="HTJ87" s="407"/>
      <c r="HTK87" s="408"/>
      <c r="HTL87" s="409"/>
      <c r="HTM87" s="410"/>
      <c r="HTN87" s="411"/>
      <c r="HTO87" s="412"/>
      <c r="HTP87" s="406"/>
      <c r="HTQ87" s="407"/>
      <c r="HTR87" s="408"/>
      <c r="HTS87" s="409"/>
      <c r="HTT87" s="410"/>
      <c r="HTU87" s="411"/>
      <c r="HTV87" s="412"/>
      <c r="HTW87" s="406"/>
      <c r="HTX87" s="407"/>
      <c r="HTY87" s="408"/>
      <c r="HTZ87" s="409"/>
      <c r="HUA87" s="410"/>
      <c r="HUB87" s="411"/>
      <c r="HUC87" s="412"/>
      <c r="HUD87" s="406"/>
      <c r="HUE87" s="407"/>
      <c r="HUF87" s="408"/>
      <c r="HUG87" s="409"/>
      <c r="HUH87" s="410"/>
      <c r="HUI87" s="411"/>
      <c r="HUJ87" s="412"/>
      <c r="HUK87" s="406"/>
      <c r="HUL87" s="407"/>
      <c r="HUM87" s="408"/>
      <c r="HUN87" s="409"/>
      <c r="HUO87" s="410"/>
      <c r="HUP87" s="411"/>
      <c r="HUQ87" s="412"/>
      <c r="HUR87" s="406"/>
      <c r="HUS87" s="407"/>
      <c r="HUT87" s="408"/>
      <c r="HUU87" s="409"/>
      <c r="HUV87" s="410"/>
      <c r="HUW87" s="411"/>
      <c r="HUX87" s="412"/>
      <c r="HUY87" s="406"/>
      <c r="HUZ87" s="407"/>
      <c r="HVA87" s="408"/>
      <c r="HVB87" s="409"/>
      <c r="HVC87" s="410"/>
      <c r="HVD87" s="411"/>
      <c r="HVE87" s="412"/>
      <c r="HVF87" s="406"/>
      <c r="HVG87" s="407"/>
      <c r="HVH87" s="408"/>
      <c r="HVI87" s="409"/>
      <c r="HVJ87" s="410"/>
      <c r="HVK87" s="411"/>
      <c r="HVL87" s="412"/>
      <c r="HVM87" s="406"/>
      <c r="HVN87" s="407"/>
      <c r="HVO87" s="408"/>
      <c r="HVP87" s="409"/>
      <c r="HVQ87" s="410"/>
      <c r="HVR87" s="411"/>
      <c r="HVS87" s="412"/>
      <c r="HVT87" s="406"/>
      <c r="HVU87" s="407"/>
      <c r="HVV87" s="408"/>
      <c r="HVW87" s="409"/>
      <c r="HVX87" s="410"/>
      <c r="HVY87" s="411"/>
      <c r="HVZ87" s="412"/>
      <c r="HWA87" s="406"/>
      <c r="HWB87" s="407"/>
      <c r="HWC87" s="408"/>
      <c r="HWD87" s="409"/>
      <c r="HWE87" s="410"/>
      <c r="HWF87" s="411"/>
      <c r="HWG87" s="412"/>
      <c r="HWH87" s="406"/>
      <c r="HWI87" s="407"/>
      <c r="HWJ87" s="408"/>
      <c r="HWK87" s="409"/>
      <c r="HWL87" s="410"/>
      <c r="HWM87" s="411"/>
      <c r="HWN87" s="412"/>
      <c r="HWO87" s="406"/>
      <c r="HWP87" s="407"/>
      <c r="HWQ87" s="408"/>
      <c r="HWR87" s="409"/>
      <c r="HWS87" s="410"/>
      <c r="HWT87" s="411"/>
      <c r="HWU87" s="412"/>
      <c r="HWV87" s="406"/>
      <c r="HWW87" s="407"/>
      <c r="HWX87" s="408"/>
      <c r="HWY87" s="409"/>
      <c r="HWZ87" s="410"/>
      <c r="HXA87" s="411"/>
      <c r="HXB87" s="412"/>
      <c r="HXC87" s="406"/>
      <c r="HXD87" s="407"/>
      <c r="HXE87" s="408"/>
      <c r="HXF87" s="409"/>
      <c r="HXG87" s="410"/>
      <c r="HXH87" s="411"/>
      <c r="HXI87" s="412"/>
      <c r="HXJ87" s="406"/>
      <c r="HXK87" s="407"/>
      <c r="HXL87" s="408"/>
      <c r="HXM87" s="409"/>
      <c r="HXN87" s="410"/>
      <c r="HXO87" s="411"/>
      <c r="HXP87" s="412"/>
      <c r="HXQ87" s="406"/>
      <c r="HXR87" s="407"/>
      <c r="HXS87" s="408"/>
      <c r="HXT87" s="409"/>
      <c r="HXU87" s="410"/>
      <c r="HXV87" s="411"/>
      <c r="HXW87" s="412"/>
      <c r="HXX87" s="406"/>
      <c r="HXY87" s="407"/>
      <c r="HXZ87" s="408"/>
      <c r="HYA87" s="409"/>
      <c r="HYB87" s="410"/>
      <c r="HYC87" s="411"/>
      <c r="HYD87" s="412"/>
      <c r="HYE87" s="406"/>
      <c r="HYF87" s="407"/>
      <c r="HYG87" s="408"/>
      <c r="HYH87" s="409"/>
      <c r="HYI87" s="410"/>
      <c r="HYJ87" s="411"/>
      <c r="HYK87" s="412"/>
      <c r="HYL87" s="406"/>
      <c r="HYM87" s="407"/>
      <c r="HYN87" s="408"/>
      <c r="HYO87" s="409"/>
      <c r="HYP87" s="410"/>
      <c r="HYQ87" s="411"/>
      <c r="HYR87" s="412"/>
      <c r="HYS87" s="406"/>
      <c r="HYT87" s="407"/>
      <c r="HYU87" s="408"/>
      <c r="HYV87" s="409"/>
      <c r="HYW87" s="410"/>
      <c r="HYX87" s="411"/>
      <c r="HYY87" s="412"/>
      <c r="HYZ87" s="406"/>
      <c r="HZA87" s="407"/>
      <c r="HZB87" s="408"/>
      <c r="HZC87" s="409"/>
      <c r="HZD87" s="410"/>
      <c r="HZE87" s="411"/>
      <c r="HZF87" s="412"/>
      <c r="HZG87" s="406"/>
      <c r="HZH87" s="407"/>
      <c r="HZI87" s="408"/>
      <c r="HZJ87" s="409"/>
      <c r="HZK87" s="410"/>
      <c r="HZL87" s="411"/>
      <c r="HZM87" s="412"/>
      <c r="HZN87" s="406"/>
      <c r="HZO87" s="407"/>
      <c r="HZP87" s="408"/>
      <c r="HZQ87" s="409"/>
      <c r="HZR87" s="410"/>
      <c r="HZS87" s="411"/>
      <c r="HZT87" s="412"/>
      <c r="HZU87" s="406"/>
      <c r="HZV87" s="407"/>
      <c r="HZW87" s="408"/>
      <c r="HZX87" s="409"/>
      <c r="HZY87" s="410"/>
      <c r="HZZ87" s="411"/>
      <c r="IAA87" s="412"/>
      <c r="IAB87" s="406"/>
      <c r="IAC87" s="407"/>
      <c r="IAD87" s="408"/>
      <c r="IAE87" s="409"/>
      <c r="IAF87" s="410"/>
      <c r="IAG87" s="411"/>
      <c r="IAH87" s="412"/>
      <c r="IAI87" s="406"/>
      <c r="IAJ87" s="407"/>
      <c r="IAK87" s="408"/>
      <c r="IAL87" s="409"/>
      <c r="IAM87" s="410"/>
      <c r="IAN87" s="411"/>
      <c r="IAO87" s="412"/>
      <c r="IAP87" s="406"/>
      <c r="IAQ87" s="407"/>
      <c r="IAR87" s="408"/>
      <c r="IAS87" s="409"/>
      <c r="IAT87" s="410"/>
      <c r="IAU87" s="411"/>
      <c r="IAV87" s="412"/>
      <c r="IAW87" s="406"/>
      <c r="IAX87" s="407"/>
      <c r="IAY87" s="408"/>
      <c r="IAZ87" s="409"/>
      <c r="IBA87" s="410"/>
      <c r="IBB87" s="411"/>
      <c r="IBC87" s="412"/>
      <c r="IBD87" s="406"/>
      <c r="IBE87" s="407"/>
      <c r="IBF87" s="408"/>
      <c r="IBG87" s="409"/>
      <c r="IBH87" s="410"/>
      <c r="IBI87" s="411"/>
      <c r="IBJ87" s="412"/>
      <c r="IBK87" s="406"/>
      <c r="IBL87" s="407"/>
      <c r="IBM87" s="408"/>
      <c r="IBN87" s="409"/>
      <c r="IBO87" s="410"/>
      <c r="IBP87" s="411"/>
      <c r="IBQ87" s="412"/>
      <c r="IBR87" s="406"/>
      <c r="IBS87" s="407"/>
      <c r="IBT87" s="408"/>
      <c r="IBU87" s="409"/>
      <c r="IBV87" s="410"/>
      <c r="IBW87" s="411"/>
      <c r="IBX87" s="412"/>
      <c r="IBY87" s="406"/>
      <c r="IBZ87" s="407"/>
      <c r="ICA87" s="408"/>
      <c r="ICB87" s="409"/>
      <c r="ICC87" s="410"/>
      <c r="ICD87" s="411"/>
      <c r="ICE87" s="412"/>
      <c r="ICF87" s="406"/>
      <c r="ICG87" s="407"/>
      <c r="ICH87" s="408"/>
      <c r="ICI87" s="409"/>
      <c r="ICJ87" s="410"/>
      <c r="ICK87" s="411"/>
      <c r="ICL87" s="412"/>
      <c r="ICM87" s="406"/>
      <c r="ICN87" s="407"/>
      <c r="ICO87" s="408"/>
      <c r="ICP87" s="409"/>
      <c r="ICQ87" s="410"/>
      <c r="ICR87" s="411"/>
      <c r="ICS87" s="412"/>
      <c r="ICT87" s="406"/>
      <c r="ICU87" s="407"/>
      <c r="ICV87" s="408"/>
      <c r="ICW87" s="409"/>
      <c r="ICX87" s="410"/>
      <c r="ICY87" s="411"/>
      <c r="ICZ87" s="412"/>
      <c r="IDA87" s="406"/>
      <c r="IDB87" s="407"/>
      <c r="IDC87" s="408"/>
      <c r="IDD87" s="409"/>
      <c r="IDE87" s="410"/>
      <c r="IDF87" s="411"/>
      <c r="IDG87" s="412"/>
      <c r="IDH87" s="406"/>
      <c r="IDI87" s="407"/>
      <c r="IDJ87" s="408"/>
      <c r="IDK87" s="409"/>
      <c r="IDL87" s="410"/>
      <c r="IDM87" s="411"/>
      <c r="IDN87" s="412"/>
      <c r="IDO87" s="406"/>
      <c r="IDP87" s="407"/>
      <c r="IDQ87" s="408"/>
      <c r="IDR87" s="409"/>
      <c r="IDS87" s="410"/>
      <c r="IDT87" s="411"/>
      <c r="IDU87" s="412"/>
      <c r="IDV87" s="406"/>
      <c r="IDW87" s="407"/>
      <c r="IDX87" s="408"/>
      <c r="IDY87" s="409"/>
      <c r="IDZ87" s="410"/>
      <c r="IEA87" s="411"/>
      <c r="IEB87" s="412"/>
      <c r="IEC87" s="406"/>
      <c r="IED87" s="407"/>
      <c r="IEE87" s="408"/>
      <c r="IEF87" s="409"/>
      <c r="IEG87" s="410"/>
      <c r="IEH87" s="411"/>
      <c r="IEI87" s="412"/>
      <c r="IEJ87" s="406"/>
      <c r="IEK87" s="407"/>
      <c r="IEL87" s="408"/>
      <c r="IEM87" s="409"/>
      <c r="IEN87" s="410"/>
      <c r="IEO87" s="411"/>
      <c r="IEP87" s="412"/>
      <c r="IEQ87" s="406"/>
      <c r="IER87" s="407"/>
      <c r="IES87" s="408"/>
      <c r="IET87" s="409"/>
      <c r="IEU87" s="410"/>
      <c r="IEV87" s="411"/>
      <c r="IEW87" s="412"/>
      <c r="IEX87" s="406"/>
      <c r="IEY87" s="407"/>
      <c r="IEZ87" s="408"/>
      <c r="IFA87" s="409"/>
      <c r="IFB87" s="410"/>
      <c r="IFC87" s="411"/>
      <c r="IFD87" s="412"/>
      <c r="IFE87" s="406"/>
      <c r="IFF87" s="407"/>
      <c r="IFG87" s="408"/>
      <c r="IFH87" s="409"/>
      <c r="IFI87" s="410"/>
      <c r="IFJ87" s="411"/>
      <c r="IFK87" s="412"/>
      <c r="IFL87" s="406"/>
      <c r="IFM87" s="407"/>
      <c r="IFN87" s="408"/>
      <c r="IFO87" s="409"/>
      <c r="IFP87" s="410"/>
      <c r="IFQ87" s="411"/>
      <c r="IFR87" s="412"/>
      <c r="IFS87" s="406"/>
      <c r="IFT87" s="407"/>
      <c r="IFU87" s="408"/>
      <c r="IFV87" s="409"/>
      <c r="IFW87" s="410"/>
      <c r="IFX87" s="411"/>
      <c r="IFY87" s="412"/>
      <c r="IFZ87" s="406"/>
      <c r="IGA87" s="407"/>
      <c r="IGB87" s="408"/>
      <c r="IGC87" s="409"/>
      <c r="IGD87" s="410"/>
      <c r="IGE87" s="411"/>
      <c r="IGF87" s="412"/>
      <c r="IGG87" s="406"/>
      <c r="IGH87" s="407"/>
      <c r="IGI87" s="408"/>
      <c r="IGJ87" s="409"/>
      <c r="IGK87" s="410"/>
      <c r="IGL87" s="411"/>
      <c r="IGM87" s="412"/>
      <c r="IGN87" s="406"/>
      <c r="IGO87" s="407"/>
      <c r="IGP87" s="408"/>
      <c r="IGQ87" s="409"/>
      <c r="IGR87" s="410"/>
      <c r="IGS87" s="411"/>
      <c r="IGT87" s="412"/>
      <c r="IGU87" s="406"/>
      <c r="IGV87" s="407"/>
      <c r="IGW87" s="408"/>
      <c r="IGX87" s="409"/>
      <c r="IGY87" s="410"/>
      <c r="IGZ87" s="411"/>
      <c r="IHA87" s="412"/>
      <c r="IHB87" s="406"/>
      <c r="IHC87" s="407"/>
      <c r="IHD87" s="408"/>
      <c r="IHE87" s="409"/>
      <c r="IHF87" s="410"/>
      <c r="IHG87" s="411"/>
      <c r="IHH87" s="412"/>
      <c r="IHI87" s="406"/>
      <c r="IHJ87" s="407"/>
      <c r="IHK87" s="408"/>
      <c r="IHL87" s="409"/>
      <c r="IHM87" s="410"/>
      <c r="IHN87" s="411"/>
      <c r="IHO87" s="412"/>
      <c r="IHP87" s="406"/>
      <c r="IHQ87" s="407"/>
      <c r="IHR87" s="408"/>
      <c r="IHS87" s="409"/>
      <c r="IHT87" s="410"/>
      <c r="IHU87" s="411"/>
      <c r="IHV87" s="412"/>
      <c r="IHW87" s="406"/>
      <c r="IHX87" s="407"/>
      <c r="IHY87" s="408"/>
      <c r="IHZ87" s="409"/>
      <c r="IIA87" s="410"/>
      <c r="IIB87" s="411"/>
      <c r="IIC87" s="412"/>
      <c r="IID87" s="406"/>
      <c r="IIE87" s="407"/>
      <c r="IIF87" s="408"/>
      <c r="IIG87" s="409"/>
      <c r="IIH87" s="410"/>
      <c r="III87" s="411"/>
      <c r="IIJ87" s="412"/>
      <c r="IIK87" s="406"/>
      <c r="IIL87" s="407"/>
      <c r="IIM87" s="408"/>
      <c r="IIN87" s="409"/>
      <c r="IIO87" s="410"/>
      <c r="IIP87" s="411"/>
      <c r="IIQ87" s="412"/>
      <c r="IIR87" s="406"/>
      <c r="IIS87" s="407"/>
      <c r="IIT87" s="408"/>
      <c r="IIU87" s="409"/>
      <c r="IIV87" s="410"/>
      <c r="IIW87" s="411"/>
      <c r="IIX87" s="412"/>
      <c r="IIY87" s="406"/>
      <c r="IIZ87" s="407"/>
      <c r="IJA87" s="408"/>
      <c r="IJB87" s="409"/>
      <c r="IJC87" s="410"/>
      <c r="IJD87" s="411"/>
      <c r="IJE87" s="412"/>
      <c r="IJF87" s="406"/>
      <c r="IJG87" s="407"/>
      <c r="IJH87" s="408"/>
      <c r="IJI87" s="409"/>
      <c r="IJJ87" s="410"/>
      <c r="IJK87" s="411"/>
      <c r="IJL87" s="412"/>
      <c r="IJM87" s="406"/>
      <c r="IJN87" s="407"/>
      <c r="IJO87" s="408"/>
      <c r="IJP87" s="409"/>
      <c r="IJQ87" s="410"/>
      <c r="IJR87" s="411"/>
      <c r="IJS87" s="412"/>
      <c r="IJT87" s="406"/>
      <c r="IJU87" s="407"/>
      <c r="IJV87" s="408"/>
      <c r="IJW87" s="409"/>
      <c r="IJX87" s="410"/>
      <c r="IJY87" s="411"/>
      <c r="IJZ87" s="412"/>
      <c r="IKA87" s="406"/>
      <c r="IKB87" s="407"/>
      <c r="IKC87" s="408"/>
      <c r="IKD87" s="409"/>
      <c r="IKE87" s="410"/>
      <c r="IKF87" s="411"/>
      <c r="IKG87" s="412"/>
      <c r="IKH87" s="406"/>
      <c r="IKI87" s="407"/>
      <c r="IKJ87" s="408"/>
      <c r="IKK87" s="409"/>
      <c r="IKL87" s="410"/>
      <c r="IKM87" s="411"/>
      <c r="IKN87" s="412"/>
      <c r="IKO87" s="406"/>
      <c r="IKP87" s="407"/>
      <c r="IKQ87" s="408"/>
      <c r="IKR87" s="409"/>
      <c r="IKS87" s="410"/>
      <c r="IKT87" s="411"/>
      <c r="IKU87" s="412"/>
      <c r="IKV87" s="406"/>
      <c r="IKW87" s="407"/>
      <c r="IKX87" s="408"/>
      <c r="IKY87" s="409"/>
      <c r="IKZ87" s="410"/>
      <c r="ILA87" s="411"/>
      <c r="ILB87" s="412"/>
      <c r="ILC87" s="406"/>
      <c r="ILD87" s="407"/>
      <c r="ILE87" s="408"/>
      <c r="ILF87" s="409"/>
      <c r="ILG87" s="410"/>
      <c r="ILH87" s="411"/>
      <c r="ILI87" s="412"/>
      <c r="ILJ87" s="406"/>
      <c r="ILK87" s="407"/>
      <c r="ILL87" s="408"/>
      <c r="ILM87" s="409"/>
      <c r="ILN87" s="410"/>
      <c r="ILO87" s="411"/>
      <c r="ILP87" s="412"/>
      <c r="ILQ87" s="406"/>
      <c r="ILR87" s="407"/>
      <c r="ILS87" s="408"/>
      <c r="ILT87" s="409"/>
      <c r="ILU87" s="410"/>
      <c r="ILV87" s="411"/>
      <c r="ILW87" s="412"/>
      <c r="ILX87" s="406"/>
      <c r="ILY87" s="407"/>
      <c r="ILZ87" s="408"/>
      <c r="IMA87" s="409"/>
      <c r="IMB87" s="410"/>
      <c r="IMC87" s="411"/>
      <c r="IMD87" s="412"/>
      <c r="IME87" s="406"/>
      <c r="IMF87" s="407"/>
      <c r="IMG87" s="408"/>
      <c r="IMH87" s="409"/>
      <c r="IMI87" s="410"/>
      <c r="IMJ87" s="411"/>
      <c r="IMK87" s="412"/>
      <c r="IML87" s="406"/>
      <c r="IMM87" s="407"/>
      <c r="IMN87" s="408"/>
      <c r="IMO87" s="409"/>
      <c r="IMP87" s="410"/>
      <c r="IMQ87" s="411"/>
      <c r="IMR87" s="412"/>
      <c r="IMS87" s="406"/>
      <c r="IMT87" s="407"/>
      <c r="IMU87" s="408"/>
      <c r="IMV87" s="409"/>
      <c r="IMW87" s="410"/>
      <c r="IMX87" s="411"/>
      <c r="IMY87" s="412"/>
      <c r="IMZ87" s="406"/>
      <c r="INA87" s="407"/>
      <c r="INB87" s="408"/>
      <c r="INC87" s="409"/>
      <c r="IND87" s="410"/>
      <c r="INE87" s="411"/>
      <c r="INF87" s="412"/>
      <c r="ING87" s="406"/>
      <c r="INH87" s="407"/>
      <c r="INI87" s="408"/>
      <c r="INJ87" s="409"/>
      <c r="INK87" s="410"/>
      <c r="INL87" s="411"/>
      <c r="INM87" s="412"/>
      <c r="INN87" s="406"/>
      <c r="INO87" s="407"/>
      <c r="INP87" s="408"/>
      <c r="INQ87" s="409"/>
      <c r="INR87" s="410"/>
      <c r="INS87" s="411"/>
      <c r="INT87" s="412"/>
      <c r="INU87" s="406"/>
      <c r="INV87" s="407"/>
      <c r="INW87" s="408"/>
      <c r="INX87" s="409"/>
      <c r="INY87" s="410"/>
      <c r="INZ87" s="411"/>
      <c r="IOA87" s="412"/>
      <c r="IOB87" s="406"/>
      <c r="IOC87" s="407"/>
      <c r="IOD87" s="408"/>
      <c r="IOE87" s="409"/>
      <c r="IOF87" s="410"/>
      <c r="IOG87" s="411"/>
      <c r="IOH87" s="412"/>
      <c r="IOI87" s="406"/>
      <c r="IOJ87" s="407"/>
      <c r="IOK87" s="408"/>
      <c r="IOL87" s="409"/>
      <c r="IOM87" s="410"/>
      <c r="ION87" s="411"/>
      <c r="IOO87" s="412"/>
      <c r="IOP87" s="406"/>
      <c r="IOQ87" s="407"/>
      <c r="IOR87" s="408"/>
      <c r="IOS87" s="409"/>
      <c r="IOT87" s="410"/>
      <c r="IOU87" s="411"/>
      <c r="IOV87" s="412"/>
      <c r="IOW87" s="406"/>
      <c r="IOX87" s="407"/>
      <c r="IOY87" s="408"/>
      <c r="IOZ87" s="409"/>
      <c r="IPA87" s="410"/>
      <c r="IPB87" s="411"/>
      <c r="IPC87" s="412"/>
      <c r="IPD87" s="406"/>
      <c r="IPE87" s="407"/>
      <c r="IPF87" s="408"/>
      <c r="IPG87" s="409"/>
      <c r="IPH87" s="410"/>
      <c r="IPI87" s="411"/>
      <c r="IPJ87" s="412"/>
      <c r="IPK87" s="406"/>
      <c r="IPL87" s="407"/>
      <c r="IPM87" s="408"/>
      <c r="IPN87" s="409"/>
      <c r="IPO87" s="410"/>
      <c r="IPP87" s="411"/>
      <c r="IPQ87" s="412"/>
      <c r="IPR87" s="406"/>
      <c r="IPS87" s="407"/>
      <c r="IPT87" s="408"/>
      <c r="IPU87" s="409"/>
      <c r="IPV87" s="410"/>
      <c r="IPW87" s="411"/>
      <c r="IPX87" s="412"/>
      <c r="IPY87" s="406"/>
      <c r="IPZ87" s="407"/>
      <c r="IQA87" s="408"/>
      <c r="IQB87" s="409"/>
      <c r="IQC87" s="410"/>
      <c r="IQD87" s="411"/>
      <c r="IQE87" s="412"/>
      <c r="IQF87" s="406"/>
      <c r="IQG87" s="407"/>
      <c r="IQH87" s="408"/>
      <c r="IQI87" s="409"/>
      <c r="IQJ87" s="410"/>
      <c r="IQK87" s="411"/>
      <c r="IQL87" s="412"/>
      <c r="IQM87" s="406"/>
      <c r="IQN87" s="407"/>
      <c r="IQO87" s="408"/>
      <c r="IQP87" s="409"/>
      <c r="IQQ87" s="410"/>
      <c r="IQR87" s="411"/>
      <c r="IQS87" s="412"/>
      <c r="IQT87" s="406"/>
      <c r="IQU87" s="407"/>
      <c r="IQV87" s="408"/>
      <c r="IQW87" s="409"/>
      <c r="IQX87" s="410"/>
      <c r="IQY87" s="411"/>
      <c r="IQZ87" s="412"/>
      <c r="IRA87" s="406"/>
      <c r="IRB87" s="407"/>
      <c r="IRC87" s="408"/>
      <c r="IRD87" s="409"/>
      <c r="IRE87" s="410"/>
      <c r="IRF87" s="411"/>
      <c r="IRG87" s="412"/>
      <c r="IRH87" s="406"/>
      <c r="IRI87" s="407"/>
      <c r="IRJ87" s="408"/>
      <c r="IRK87" s="409"/>
      <c r="IRL87" s="410"/>
      <c r="IRM87" s="411"/>
      <c r="IRN87" s="412"/>
      <c r="IRO87" s="406"/>
      <c r="IRP87" s="407"/>
      <c r="IRQ87" s="408"/>
      <c r="IRR87" s="409"/>
      <c r="IRS87" s="410"/>
      <c r="IRT87" s="411"/>
      <c r="IRU87" s="412"/>
      <c r="IRV87" s="406"/>
      <c r="IRW87" s="407"/>
      <c r="IRX87" s="408"/>
      <c r="IRY87" s="409"/>
      <c r="IRZ87" s="410"/>
      <c r="ISA87" s="411"/>
      <c r="ISB87" s="412"/>
      <c r="ISC87" s="406"/>
      <c r="ISD87" s="407"/>
      <c r="ISE87" s="408"/>
      <c r="ISF87" s="409"/>
      <c r="ISG87" s="410"/>
      <c r="ISH87" s="411"/>
      <c r="ISI87" s="412"/>
      <c r="ISJ87" s="406"/>
      <c r="ISK87" s="407"/>
      <c r="ISL87" s="408"/>
      <c r="ISM87" s="409"/>
      <c r="ISN87" s="410"/>
      <c r="ISO87" s="411"/>
      <c r="ISP87" s="412"/>
      <c r="ISQ87" s="406"/>
      <c r="ISR87" s="407"/>
      <c r="ISS87" s="408"/>
      <c r="IST87" s="409"/>
      <c r="ISU87" s="410"/>
      <c r="ISV87" s="411"/>
      <c r="ISW87" s="412"/>
      <c r="ISX87" s="406"/>
      <c r="ISY87" s="407"/>
      <c r="ISZ87" s="408"/>
      <c r="ITA87" s="409"/>
      <c r="ITB87" s="410"/>
      <c r="ITC87" s="411"/>
      <c r="ITD87" s="412"/>
      <c r="ITE87" s="406"/>
      <c r="ITF87" s="407"/>
      <c r="ITG87" s="408"/>
      <c r="ITH87" s="409"/>
      <c r="ITI87" s="410"/>
      <c r="ITJ87" s="411"/>
      <c r="ITK87" s="412"/>
      <c r="ITL87" s="406"/>
      <c r="ITM87" s="407"/>
      <c r="ITN87" s="408"/>
      <c r="ITO87" s="409"/>
      <c r="ITP87" s="410"/>
      <c r="ITQ87" s="411"/>
      <c r="ITR87" s="412"/>
      <c r="ITS87" s="406"/>
      <c r="ITT87" s="407"/>
      <c r="ITU87" s="408"/>
      <c r="ITV87" s="409"/>
      <c r="ITW87" s="410"/>
      <c r="ITX87" s="411"/>
      <c r="ITY87" s="412"/>
      <c r="ITZ87" s="406"/>
      <c r="IUA87" s="407"/>
      <c r="IUB87" s="408"/>
      <c r="IUC87" s="409"/>
      <c r="IUD87" s="410"/>
      <c r="IUE87" s="411"/>
      <c r="IUF87" s="412"/>
      <c r="IUG87" s="406"/>
      <c r="IUH87" s="407"/>
      <c r="IUI87" s="408"/>
      <c r="IUJ87" s="409"/>
      <c r="IUK87" s="410"/>
      <c r="IUL87" s="411"/>
      <c r="IUM87" s="412"/>
      <c r="IUN87" s="406"/>
      <c r="IUO87" s="407"/>
      <c r="IUP87" s="408"/>
      <c r="IUQ87" s="409"/>
      <c r="IUR87" s="410"/>
      <c r="IUS87" s="411"/>
      <c r="IUT87" s="412"/>
      <c r="IUU87" s="406"/>
      <c r="IUV87" s="407"/>
      <c r="IUW87" s="408"/>
      <c r="IUX87" s="409"/>
      <c r="IUY87" s="410"/>
      <c r="IUZ87" s="411"/>
      <c r="IVA87" s="412"/>
      <c r="IVB87" s="406"/>
      <c r="IVC87" s="407"/>
      <c r="IVD87" s="408"/>
      <c r="IVE87" s="409"/>
      <c r="IVF87" s="410"/>
      <c r="IVG87" s="411"/>
      <c r="IVH87" s="412"/>
      <c r="IVI87" s="406"/>
      <c r="IVJ87" s="407"/>
      <c r="IVK87" s="408"/>
      <c r="IVL87" s="409"/>
      <c r="IVM87" s="410"/>
      <c r="IVN87" s="411"/>
      <c r="IVO87" s="412"/>
      <c r="IVP87" s="406"/>
      <c r="IVQ87" s="407"/>
      <c r="IVR87" s="408"/>
      <c r="IVS87" s="409"/>
      <c r="IVT87" s="410"/>
      <c r="IVU87" s="411"/>
      <c r="IVV87" s="412"/>
      <c r="IVW87" s="406"/>
      <c r="IVX87" s="407"/>
      <c r="IVY87" s="408"/>
      <c r="IVZ87" s="409"/>
      <c r="IWA87" s="410"/>
      <c r="IWB87" s="411"/>
      <c r="IWC87" s="412"/>
      <c r="IWD87" s="406"/>
      <c r="IWE87" s="407"/>
      <c r="IWF87" s="408"/>
      <c r="IWG87" s="409"/>
      <c r="IWH87" s="410"/>
      <c r="IWI87" s="411"/>
      <c r="IWJ87" s="412"/>
      <c r="IWK87" s="406"/>
      <c r="IWL87" s="407"/>
      <c r="IWM87" s="408"/>
      <c r="IWN87" s="409"/>
      <c r="IWO87" s="410"/>
      <c r="IWP87" s="411"/>
      <c r="IWQ87" s="412"/>
      <c r="IWR87" s="406"/>
      <c r="IWS87" s="407"/>
      <c r="IWT87" s="408"/>
      <c r="IWU87" s="409"/>
      <c r="IWV87" s="410"/>
      <c r="IWW87" s="411"/>
      <c r="IWX87" s="412"/>
      <c r="IWY87" s="406"/>
      <c r="IWZ87" s="407"/>
      <c r="IXA87" s="408"/>
      <c r="IXB87" s="409"/>
      <c r="IXC87" s="410"/>
      <c r="IXD87" s="411"/>
      <c r="IXE87" s="412"/>
      <c r="IXF87" s="406"/>
      <c r="IXG87" s="407"/>
      <c r="IXH87" s="408"/>
      <c r="IXI87" s="409"/>
      <c r="IXJ87" s="410"/>
      <c r="IXK87" s="411"/>
      <c r="IXL87" s="412"/>
      <c r="IXM87" s="406"/>
      <c r="IXN87" s="407"/>
      <c r="IXO87" s="408"/>
      <c r="IXP87" s="409"/>
      <c r="IXQ87" s="410"/>
      <c r="IXR87" s="411"/>
      <c r="IXS87" s="412"/>
      <c r="IXT87" s="406"/>
      <c r="IXU87" s="407"/>
      <c r="IXV87" s="408"/>
      <c r="IXW87" s="409"/>
      <c r="IXX87" s="410"/>
      <c r="IXY87" s="411"/>
      <c r="IXZ87" s="412"/>
      <c r="IYA87" s="406"/>
      <c r="IYB87" s="407"/>
      <c r="IYC87" s="408"/>
      <c r="IYD87" s="409"/>
      <c r="IYE87" s="410"/>
      <c r="IYF87" s="411"/>
      <c r="IYG87" s="412"/>
      <c r="IYH87" s="406"/>
      <c r="IYI87" s="407"/>
      <c r="IYJ87" s="408"/>
      <c r="IYK87" s="409"/>
      <c r="IYL87" s="410"/>
      <c r="IYM87" s="411"/>
      <c r="IYN87" s="412"/>
      <c r="IYO87" s="406"/>
      <c r="IYP87" s="407"/>
      <c r="IYQ87" s="408"/>
      <c r="IYR87" s="409"/>
      <c r="IYS87" s="410"/>
      <c r="IYT87" s="411"/>
      <c r="IYU87" s="412"/>
      <c r="IYV87" s="406"/>
      <c r="IYW87" s="407"/>
      <c r="IYX87" s="408"/>
      <c r="IYY87" s="409"/>
      <c r="IYZ87" s="410"/>
      <c r="IZA87" s="411"/>
      <c r="IZB87" s="412"/>
      <c r="IZC87" s="406"/>
      <c r="IZD87" s="407"/>
      <c r="IZE87" s="408"/>
      <c r="IZF87" s="409"/>
      <c r="IZG87" s="410"/>
      <c r="IZH87" s="411"/>
      <c r="IZI87" s="412"/>
      <c r="IZJ87" s="406"/>
      <c r="IZK87" s="407"/>
      <c r="IZL87" s="408"/>
      <c r="IZM87" s="409"/>
      <c r="IZN87" s="410"/>
      <c r="IZO87" s="411"/>
      <c r="IZP87" s="412"/>
      <c r="IZQ87" s="406"/>
      <c r="IZR87" s="407"/>
      <c r="IZS87" s="408"/>
      <c r="IZT87" s="409"/>
      <c r="IZU87" s="410"/>
      <c r="IZV87" s="411"/>
      <c r="IZW87" s="412"/>
      <c r="IZX87" s="406"/>
      <c r="IZY87" s="407"/>
      <c r="IZZ87" s="408"/>
      <c r="JAA87" s="409"/>
      <c r="JAB87" s="410"/>
      <c r="JAC87" s="411"/>
      <c r="JAD87" s="412"/>
      <c r="JAE87" s="406"/>
      <c r="JAF87" s="407"/>
      <c r="JAG87" s="408"/>
      <c r="JAH87" s="409"/>
      <c r="JAI87" s="410"/>
      <c r="JAJ87" s="411"/>
      <c r="JAK87" s="412"/>
      <c r="JAL87" s="406"/>
      <c r="JAM87" s="407"/>
      <c r="JAN87" s="408"/>
      <c r="JAO87" s="409"/>
      <c r="JAP87" s="410"/>
      <c r="JAQ87" s="411"/>
      <c r="JAR87" s="412"/>
      <c r="JAS87" s="406"/>
      <c r="JAT87" s="407"/>
      <c r="JAU87" s="408"/>
      <c r="JAV87" s="409"/>
      <c r="JAW87" s="410"/>
      <c r="JAX87" s="411"/>
      <c r="JAY87" s="412"/>
      <c r="JAZ87" s="406"/>
      <c r="JBA87" s="407"/>
      <c r="JBB87" s="408"/>
      <c r="JBC87" s="409"/>
      <c r="JBD87" s="410"/>
      <c r="JBE87" s="411"/>
      <c r="JBF87" s="412"/>
      <c r="JBG87" s="406"/>
      <c r="JBH87" s="407"/>
      <c r="JBI87" s="408"/>
      <c r="JBJ87" s="409"/>
      <c r="JBK87" s="410"/>
      <c r="JBL87" s="411"/>
      <c r="JBM87" s="412"/>
      <c r="JBN87" s="406"/>
      <c r="JBO87" s="407"/>
      <c r="JBP87" s="408"/>
      <c r="JBQ87" s="409"/>
      <c r="JBR87" s="410"/>
      <c r="JBS87" s="411"/>
      <c r="JBT87" s="412"/>
      <c r="JBU87" s="406"/>
      <c r="JBV87" s="407"/>
      <c r="JBW87" s="408"/>
      <c r="JBX87" s="409"/>
      <c r="JBY87" s="410"/>
      <c r="JBZ87" s="411"/>
      <c r="JCA87" s="412"/>
      <c r="JCB87" s="406"/>
      <c r="JCC87" s="407"/>
      <c r="JCD87" s="408"/>
      <c r="JCE87" s="409"/>
      <c r="JCF87" s="410"/>
      <c r="JCG87" s="411"/>
      <c r="JCH87" s="412"/>
      <c r="JCI87" s="406"/>
      <c r="JCJ87" s="407"/>
      <c r="JCK87" s="408"/>
      <c r="JCL87" s="409"/>
      <c r="JCM87" s="410"/>
      <c r="JCN87" s="411"/>
      <c r="JCO87" s="412"/>
      <c r="JCP87" s="406"/>
      <c r="JCQ87" s="407"/>
      <c r="JCR87" s="408"/>
      <c r="JCS87" s="409"/>
      <c r="JCT87" s="410"/>
      <c r="JCU87" s="411"/>
      <c r="JCV87" s="412"/>
      <c r="JCW87" s="406"/>
      <c r="JCX87" s="407"/>
      <c r="JCY87" s="408"/>
      <c r="JCZ87" s="409"/>
      <c r="JDA87" s="410"/>
      <c r="JDB87" s="411"/>
      <c r="JDC87" s="412"/>
      <c r="JDD87" s="406"/>
      <c r="JDE87" s="407"/>
      <c r="JDF87" s="408"/>
      <c r="JDG87" s="409"/>
      <c r="JDH87" s="410"/>
      <c r="JDI87" s="411"/>
      <c r="JDJ87" s="412"/>
      <c r="JDK87" s="406"/>
      <c r="JDL87" s="407"/>
      <c r="JDM87" s="408"/>
      <c r="JDN87" s="409"/>
      <c r="JDO87" s="410"/>
      <c r="JDP87" s="411"/>
      <c r="JDQ87" s="412"/>
      <c r="JDR87" s="406"/>
      <c r="JDS87" s="407"/>
      <c r="JDT87" s="408"/>
      <c r="JDU87" s="409"/>
      <c r="JDV87" s="410"/>
      <c r="JDW87" s="411"/>
      <c r="JDX87" s="412"/>
      <c r="JDY87" s="406"/>
      <c r="JDZ87" s="407"/>
      <c r="JEA87" s="408"/>
      <c r="JEB87" s="409"/>
      <c r="JEC87" s="410"/>
      <c r="JED87" s="411"/>
      <c r="JEE87" s="412"/>
      <c r="JEF87" s="406"/>
      <c r="JEG87" s="407"/>
      <c r="JEH87" s="408"/>
      <c r="JEI87" s="409"/>
      <c r="JEJ87" s="410"/>
      <c r="JEK87" s="411"/>
      <c r="JEL87" s="412"/>
      <c r="JEM87" s="406"/>
      <c r="JEN87" s="407"/>
      <c r="JEO87" s="408"/>
      <c r="JEP87" s="409"/>
      <c r="JEQ87" s="410"/>
      <c r="JER87" s="411"/>
      <c r="JES87" s="412"/>
      <c r="JET87" s="406"/>
      <c r="JEU87" s="407"/>
      <c r="JEV87" s="408"/>
      <c r="JEW87" s="409"/>
      <c r="JEX87" s="410"/>
      <c r="JEY87" s="411"/>
      <c r="JEZ87" s="412"/>
      <c r="JFA87" s="406"/>
      <c r="JFB87" s="407"/>
      <c r="JFC87" s="408"/>
      <c r="JFD87" s="409"/>
      <c r="JFE87" s="410"/>
      <c r="JFF87" s="411"/>
      <c r="JFG87" s="412"/>
      <c r="JFH87" s="406"/>
      <c r="JFI87" s="407"/>
      <c r="JFJ87" s="408"/>
      <c r="JFK87" s="409"/>
      <c r="JFL87" s="410"/>
      <c r="JFM87" s="411"/>
      <c r="JFN87" s="412"/>
      <c r="JFO87" s="406"/>
      <c r="JFP87" s="407"/>
      <c r="JFQ87" s="408"/>
      <c r="JFR87" s="409"/>
      <c r="JFS87" s="410"/>
      <c r="JFT87" s="411"/>
      <c r="JFU87" s="412"/>
      <c r="JFV87" s="406"/>
      <c r="JFW87" s="407"/>
      <c r="JFX87" s="408"/>
      <c r="JFY87" s="409"/>
      <c r="JFZ87" s="410"/>
      <c r="JGA87" s="411"/>
      <c r="JGB87" s="412"/>
      <c r="JGC87" s="406"/>
      <c r="JGD87" s="407"/>
      <c r="JGE87" s="408"/>
      <c r="JGF87" s="409"/>
      <c r="JGG87" s="410"/>
      <c r="JGH87" s="411"/>
      <c r="JGI87" s="412"/>
      <c r="JGJ87" s="406"/>
      <c r="JGK87" s="407"/>
      <c r="JGL87" s="408"/>
      <c r="JGM87" s="409"/>
      <c r="JGN87" s="410"/>
      <c r="JGO87" s="411"/>
      <c r="JGP87" s="412"/>
      <c r="JGQ87" s="406"/>
      <c r="JGR87" s="407"/>
      <c r="JGS87" s="408"/>
      <c r="JGT87" s="409"/>
      <c r="JGU87" s="410"/>
      <c r="JGV87" s="411"/>
      <c r="JGW87" s="412"/>
      <c r="JGX87" s="406"/>
      <c r="JGY87" s="407"/>
      <c r="JGZ87" s="408"/>
      <c r="JHA87" s="409"/>
      <c r="JHB87" s="410"/>
      <c r="JHC87" s="411"/>
      <c r="JHD87" s="412"/>
      <c r="JHE87" s="406"/>
      <c r="JHF87" s="407"/>
      <c r="JHG87" s="408"/>
      <c r="JHH87" s="409"/>
      <c r="JHI87" s="410"/>
      <c r="JHJ87" s="411"/>
      <c r="JHK87" s="412"/>
      <c r="JHL87" s="406"/>
      <c r="JHM87" s="407"/>
      <c r="JHN87" s="408"/>
      <c r="JHO87" s="409"/>
      <c r="JHP87" s="410"/>
      <c r="JHQ87" s="411"/>
      <c r="JHR87" s="412"/>
      <c r="JHS87" s="406"/>
      <c r="JHT87" s="407"/>
      <c r="JHU87" s="408"/>
      <c r="JHV87" s="409"/>
      <c r="JHW87" s="410"/>
      <c r="JHX87" s="411"/>
      <c r="JHY87" s="412"/>
      <c r="JHZ87" s="406"/>
      <c r="JIA87" s="407"/>
      <c r="JIB87" s="408"/>
      <c r="JIC87" s="409"/>
      <c r="JID87" s="410"/>
      <c r="JIE87" s="411"/>
      <c r="JIF87" s="412"/>
      <c r="JIG87" s="406"/>
      <c r="JIH87" s="407"/>
      <c r="JII87" s="408"/>
      <c r="JIJ87" s="409"/>
      <c r="JIK87" s="410"/>
      <c r="JIL87" s="411"/>
      <c r="JIM87" s="412"/>
      <c r="JIN87" s="406"/>
      <c r="JIO87" s="407"/>
      <c r="JIP87" s="408"/>
      <c r="JIQ87" s="409"/>
      <c r="JIR87" s="410"/>
      <c r="JIS87" s="411"/>
      <c r="JIT87" s="412"/>
      <c r="JIU87" s="406"/>
      <c r="JIV87" s="407"/>
      <c r="JIW87" s="408"/>
      <c r="JIX87" s="409"/>
      <c r="JIY87" s="410"/>
      <c r="JIZ87" s="411"/>
      <c r="JJA87" s="412"/>
      <c r="JJB87" s="406"/>
      <c r="JJC87" s="407"/>
      <c r="JJD87" s="408"/>
      <c r="JJE87" s="409"/>
      <c r="JJF87" s="410"/>
      <c r="JJG87" s="411"/>
      <c r="JJH87" s="412"/>
      <c r="JJI87" s="406"/>
      <c r="JJJ87" s="407"/>
      <c r="JJK87" s="408"/>
      <c r="JJL87" s="409"/>
      <c r="JJM87" s="410"/>
      <c r="JJN87" s="411"/>
      <c r="JJO87" s="412"/>
      <c r="JJP87" s="406"/>
      <c r="JJQ87" s="407"/>
      <c r="JJR87" s="408"/>
      <c r="JJS87" s="409"/>
      <c r="JJT87" s="410"/>
      <c r="JJU87" s="411"/>
      <c r="JJV87" s="412"/>
      <c r="JJW87" s="406"/>
      <c r="JJX87" s="407"/>
      <c r="JJY87" s="408"/>
      <c r="JJZ87" s="409"/>
      <c r="JKA87" s="410"/>
      <c r="JKB87" s="411"/>
      <c r="JKC87" s="412"/>
      <c r="JKD87" s="406"/>
      <c r="JKE87" s="407"/>
      <c r="JKF87" s="408"/>
      <c r="JKG87" s="409"/>
      <c r="JKH87" s="410"/>
      <c r="JKI87" s="411"/>
      <c r="JKJ87" s="412"/>
      <c r="JKK87" s="406"/>
      <c r="JKL87" s="407"/>
      <c r="JKM87" s="408"/>
      <c r="JKN87" s="409"/>
      <c r="JKO87" s="410"/>
      <c r="JKP87" s="411"/>
      <c r="JKQ87" s="412"/>
      <c r="JKR87" s="406"/>
      <c r="JKS87" s="407"/>
      <c r="JKT87" s="408"/>
      <c r="JKU87" s="409"/>
      <c r="JKV87" s="410"/>
      <c r="JKW87" s="411"/>
      <c r="JKX87" s="412"/>
      <c r="JKY87" s="406"/>
      <c r="JKZ87" s="407"/>
      <c r="JLA87" s="408"/>
      <c r="JLB87" s="409"/>
      <c r="JLC87" s="410"/>
      <c r="JLD87" s="411"/>
      <c r="JLE87" s="412"/>
      <c r="JLF87" s="406"/>
      <c r="JLG87" s="407"/>
      <c r="JLH87" s="408"/>
      <c r="JLI87" s="409"/>
      <c r="JLJ87" s="410"/>
      <c r="JLK87" s="411"/>
      <c r="JLL87" s="412"/>
      <c r="JLM87" s="406"/>
      <c r="JLN87" s="407"/>
      <c r="JLO87" s="408"/>
      <c r="JLP87" s="409"/>
      <c r="JLQ87" s="410"/>
      <c r="JLR87" s="411"/>
      <c r="JLS87" s="412"/>
      <c r="JLT87" s="406"/>
      <c r="JLU87" s="407"/>
      <c r="JLV87" s="408"/>
      <c r="JLW87" s="409"/>
      <c r="JLX87" s="410"/>
      <c r="JLY87" s="411"/>
      <c r="JLZ87" s="412"/>
      <c r="JMA87" s="406"/>
      <c r="JMB87" s="407"/>
      <c r="JMC87" s="408"/>
      <c r="JMD87" s="409"/>
      <c r="JME87" s="410"/>
      <c r="JMF87" s="411"/>
      <c r="JMG87" s="412"/>
      <c r="JMH87" s="406"/>
      <c r="JMI87" s="407"/>
      <c r="JMJ87" s="408"/>
      <c r="JMK87" s="409"/>
      <c r="JML87" s="410"/>
      <c r="JMM87" s="411"/>
      <c r="JMN87" s="412"/>
      <c r="JMO87" s="406"/>
      <c r="JMP87" s="407"/>
      <c r="JMQ87" s="408"/>
      <c r="JMR87" s="409"/>
      <c r="JMS87" s="410"/>
      <c r="JMT87" s="411"/>
      <c r="JMU87" s="412"/>
      <c r="JMV87" s="406"/>
      <c r="JMW87" s="407"/>
      <c r="JMX87" s="408"/>
      <c r="JMY87" s="409"/>
      <c r="JMZ87" s="410"/>
      <c r="JNA87" s="411"/>
      <c r="JNB87" s="412"/>
      <c r="JNC87" s="406"/>
      <c r="JND87" s="407"/>
      <c r="JNE87" s="408"/>
      <c r="JNF87" s="409"/>
      <c r="JNG87" s="410"/>
      <c r="JNH87" s="411"/>
      <c r="JNI87" s="412"/>
      <c r="JNJ87" s="406"/>
      <c r="JNK87" s="407"/>
      <c r="JNL87" s="408"/>
      <c r="JNM87" s="409"/>
      <c r="JNN87" s="410"/>
      <c r="JNO87" s="411"/>
      <c r="JNP87" s="412"/>
      <c r="JNQ87" s="406"/>
      <c r="JNR87" s="407"/>
      <c r="JNS87" s="408"/>
      <c r="JNT87" s="409"/>
      <c r="JNU87" s="410"/>
      <c r="JNV87" s="411"/>
      <c r="JNW87" s="412"/>
      <c r="JNX87" s="406"/>
      <c r="JNY87" s="407"/>
      <c r="JNZ87" s="408"/>
      <c r="JOA87" s="409"/>
      <c r="JOB87" s="410"/>
      <c r="JOC87" s="411"/>
      <c r="JOD87" s="412"/>
      <c r="JOE87" s="406"/>
      <c r="JOF87" s="407"/>
      <c r="JOG87" s="408"/>
      <c r="JOH87" s="409"/>
      <c r="JOI87" s="410"/>
      <c r="JOJ87" s="411"/>
      <c r="JOK87" s="412"/>
      <c r="JOL87" s="406"/>
      <c r="JOM87" s="407"/>
      <c r="JON87" s="408"/>
      <c r="JOO87" s="409"/>
      <c r="JOP87" s="410"/>
      <c r="JOQ87" s="411"/>
      <c r="JOR87" s="412"/>
      <c r="JOS87" s="406"/>
      <c r="JOT87" s="407"/>
      <c r="JOU87" s="408"/>
      <c r="JOV87" s="409"/>
      <c r="JOW87" s="410"/>
      <c r="JOX87" s="411"/>
      <c r="JOY87" s="412"/>
      <c r="JOZ87" s="406"/>
      <c r="JPA87" s="407"/>
      <c r="JPB87" s="408"/>
      <c r="JPC87" s="409"/>
      <c r="JPD87" s="410"/>
      <c r="JPE87" s="411"/>
      <c r="JPF87" s="412"/>
      <c r="JPG87" s="406"/>
      <c r="JPH87" s="407"/>
      <c r="JPI87" s="408"/>
      <c r="JPJ87" s="409"/>
      <c r="JPK87" s="410"/>
      <c r="JPL87" s="411"/>
      <c r="JPM87" s="412"/>
      <c r="JPN87" s="406"/>
      <c r="JPO87" s="407"/>
      <c r="JPP87" s="408"/>
      <c r="JPQ87" s="409"/>
      <c r="JPR87" s="410"/>
      <c r="JPS87" s="411"/>
      <c r="JPT87" s="412"/>
      <c r="JPU87" s="406"/>
      <c r="JPV87" s="407"/>
      <c r="JPW87" s="408"/>
      <c r="JPX87" s="409"/>
      <c r="JPY87" s="410"/>
      <c r="JPZ87" s="411"/>
      <c r="JQA87" s="412"/>
      <c r="JQB87" s="406"/>
      <c r="JQC87" s="407"/>
      <c r="JQD87" s="408"/>
      <c r="JQE87" s="409"/>
      <c r="JQF87" s="410"/>
      <c r="JQG87" s="411"/>
      <c r="JQH87" s="412"/>
      <c r="JQI87" s="406"/>
      <c r="JQJ87" s="407"/>
      <c r="JQK87" s="408"/>
      <c r="JQL87" s="409"/>
      <c r="JQM87" s="410"/>
      <c r="JQN87" s="411"/>
      <c r="JQO87" s="412"/>
      <c r="JQP87" s="406"/>
      <c r="JQQ87" s="407"/>
      <c r="JQR87" s="408"/>
      <c r="JQS87" s="409"/>
      <c r="JQT87" s="410"/>
      <c r="JQU87" s="411"/>
      <c r="JQV87" s="412"/>
      <c r="JQW87" s="406"/>
      <c r="JQX87" s="407"/>
      <c r="JQY87" s="408"/>
      <c r="JQZ87" s="409"/>
      <c r="JRA87" s="410"/>
      <c r="JRB87" s="411"/>
      <c r="JRC87" s="412"/>
      <c r="JRD87" s="406"/>
      <c r="JRE87" s="407"/>
      <c r="JRF87" s="408"/>
      <c r="JRG87" s="409"/>
      <c r="JRH87" s="410"/>
      <c r="JRI87" s="411"/>
      <c r="JRJ87" s="412"/>
      <c r="JRK87" s="406"/>
      <c r="JRL87" s="407"/>
      <c r="JRM87" s="408"/>
      <c r="JRN87" s="409"/>
      <c r="JRO87" s="410"/>
      <c r="JRP87" s="411"/>
      <c r="JRQ87" s="412"/>
      <c r="JRR87" s="406"/>
      <c r="JRS87" s="407"/>
      <c r="JRT87" s="408"/>
      <c r="JRU87" s="409"/>
      <c r="JRV87" s="410"/>
      <c r="JRW87" s="411"/>
      <c r="JRX87" s="412"/>
      <c r="JRY87" s="406"/>
      <c r="JRZ87" s="407"/>
      <c r="JSA87" s="408"/>
      <c r="JSB87" s="409"/>
      <c r="JSC87" s="410"/>
      <c r="JSD87" s="411"/>
      <c r="JSE87" s="412"/>
      <c r="JSF87" s="406"/>
      <c r="JSG87" s="407"/>
      <c r="JSH87" s="408"/>
      <c r="JSI87" s="409"/>
      <c r="JSJ87" s="410"/>
      <c r="JSK87" s="411"/>
      <c r="JSL87" s="412"/>
      <c r="JSM87" s="406"/>
      <c r="JSN87" s="407"/>
      <c r="JSO87" s="408"/>
      <c r="JSP87" s="409"/>
      <c r="JSQ87" s="410"/>
      <c r="JSR87" s="411"/>
      <c r="JSS87" s="412"/>
      <c r="JST87" s="406"/>
      <c r="JSU87" s="407"/>
      <c r="JSV87" s="408"/>
      <c r="JSW87" s="409"/>
      <c r="JSX87" s="410"/>
      <c r="JSY87" s="411"/>
      <c r="JSZ87" s="412"/>
      <c r="JTA87" s="406"/>
      <c r="JTB87" s="407"/>
      <c r="JTC87" s="408"/>
      <c r="JTD87" s="409"/>
      <c r="JTE87" s="410"/>
      <c r="JTF87" s="411"/>
      <c r="JTG87" s="412"/>
      <c r="JTH87" s="406"/>
      <c r="JTI87" s="407"/>
      <c r="JTJ87" s="408"/>
      <c r="JTK87" s="409"/>
      <c r="JTL87" s="410"/>
      <c r="JTM87" s="411"/>
      <c r="JTN87" s="412"/>
      <c r="JTO87" s="406"/>
      <c r="JTP87" s="407"/>
      <c r="JTQ87" s="408"/>
      <c r="JTR87" s="409"/>
      <c r="JTS87" s="410"/>
      <c r="JTT87" s="411"/>
      <c r="JTU87" s="412"/>
      <c r="JTV87" s="406"/>
      <c r="JTW87" s="407"/>
      <c r="JTX87" s="408"/>
      <c r="JTY87" s="409"/>
      <c r="JTZ87" s="410"/>
      <c r="JUA87" s="411"/>
      <c r="JUB87" s="412"/>
      <c r="JUC87" s="406"/>
      <c r="JUD87" s="407"/>
      <c r="JUE87" s="408"/>
      <c r="JUF87" s="409"/>
      <c r="JUG87" s="410"/>
      <c r="JUH87" s="411"/>
      <c r="JUI87" s="412"/>
      <c r="JUJ87" s="406"/>
      <c r="JUK87" s="407"/>
      <c r="JUL87" s="408"/>
      <c r="JUM87" s="409"/>
      <c r="JUN87" s="410"/>
      <c r="JUO87" s="411"/>
      <c r="JUP87" s="412"/>
      <c r="JUQ87" s="406"/>
      <c r="JUR87" s="407"/>
      <c r="JUS87" s="408"/>
      <c r="JUT87" s="409"/>
      <c r="JUU87" s="410"/>
      <c r="JUV87" s="411"/>
      <c r="JUW87" s="412"/>
      <c r="JUX87" s="406"/>
      <c r="JUY87" s="407"/>
      <c r="JUZ87" s="408"/>
      <c r="JVA87" s="409"/>
      <c r="JVB87" s="410"/>
      <c r="JVC87" s="411"/>
      <c r="JVD87" s="412"/>
      <c r="JVE87" s="406"/>
      <c r="JVF87" s="407"/>
      <c r="JVG87" s="408"/>
      <c r="JVH87" s="409"/>
      <c r="JVI87" s="410"/>
      <c r="JVJ87" s="411"/>
      <c r="JVK87" s="412"/>
      <c r="JVL87" s="406"/>
      <c r="JVM87" s="407"/>
      <c r="JVN87" s="408"/>
      <c r="JVO87" s="409"/>
      <c r="JVP87" s="410"/>
      <c r="JVQ87" s="411"/>
      <c r="JVR87" s="412"/>
      <c r="JVS87" s="406"/>
      <c r="JVT87" s="407"/>
      <c r="JVU87" s="408"/>
      <c r="JVV87" s="409"/>
      <c r="JVW87" s="410"/>
      <c r="JVX87" s="411"/>
      <c r="JVY87" s="412"/>
      <c r="JVZ87" s="406"/>
      <c r="JWA87" s="407"/>
      <c r="JWB87" s="408"/>
      <c r="JWC87" s="409"/>
      <c r="JWD87" s="410"/>
      <c r="JWE87" s="411"/>
      <c r="JWF87" s="412"/>
      <c r="JWG87" s="406"/>
      <c r="JWH87" s="407"/>
      <c r="JWI87" s="408"/>
      <c r="JWJ87" s="409"/>
      <c r="JWK87" s="410"/>
      <c r="JWL87" s="411"/>
      <c r="JWM87" s="412"/>
      <c r="JWN87" s="406"/>
      <c r="JWO87" s="407"/>
      <c r="JWP87" s="408"/>
      <c r="JWQ87" s="409"/>
      <c r="JWR87" s="410"/>
      <c r="JWS87" s="411"/>
      <c r="JWT87" s="412"/>
      <c r="JWU87" s="406"/>
      <c r="JWV87" s="407"/>
      <c r="JWW87" s="408"/>
      <c r="JWX87" s="409"/>
      <c r="JWY87" s="410"/>
      <c r="JWZ87" s="411"/>
      <c r="JXA87" s="412"/>
      <c r="JXB87" s="406"/>
      <c r="JXC87" s="407"/>
      <c r="JXD87" s="408"/>
      <c r="JXE87" s="409"/>
      <c r="JXF87" s="410"/>
      <c r="JXG87" s="411"/>
      <c r="JXH87" s="412"/>
      <c r="JXI87" s="406"/>
      <c r="JXJ87" s="407"/>
      <c r="JXK87" s="408"/>
      <c r="JXL87" s="409"/>
      <c r="JXM87" s="410"/>
      <c r="JXN87" s="411"/>
      <c r="JXO87" s="412"/>
      <c r="JXP87" s="406"/>
      <c r="JXQ87" s="407"/>
      <c r="JXR87" s="408"/>
      <c r="JXS87" s="409"/>
      <c r="JXT87" s="410"/>
      <c r="JXU87" s="411"/>
      <c r="JXV87" s="412"/>
      <c r="JXW87" s="406"/>
      <c r="JXX87" s="407"/>
      <c r="JXY87" s="408"/>
      <c r="JXZ87" s="409"/>
      <c r="JYA87" s="410"/>
      <c r="JYB87" s="411"/>
      <c r="JYC87" s="412"/>
      <c r="JYD87" s="406"/>
      <c r="JYE87" s="407"/>
      <c r="JYF87" s="408"/>
      <c r="JYG87" s="409"/>
      <c r="JYH87" s="410"/>
      <c r="JYI87" s="411"/>
      <c r="JYJ87" s="412"/>
      <c r="JYK87" s="406"/>
      <c r="JYL87" s="407"/>
      <c r="JYM87" s="408"/>
      <c r="JYN87" s="409"/>
      <c r="JYO87" s="410"/>
      <c r="JYP87" s="411"/>
      <c r="JYQ87" s="412"/>
      <c r="JYR87" s="406"/>
      <c r="JYS87" s="407"/>
      <c r="JYT87" s="408"/>
      <c r="JYU87" s="409"/>
      <c r="JYV87" s="410"/>
      <c r="JYW87" s="411"/>
      <c r="JYX87" s="412"/>
      <c r="JYY87" s="406"/>
      <c r="JYZ87" s="407"/>
      <c r="JZA87" s="408"/>
      <c r="JZB87" s="409"/>
      <c r="JZC87" s="410"/>
      <c r="JZD87" s="411"/>
      <c r="JZE87" s="412"/>
      <c r="JZF87" s="406"/>
      <c r="JZG87" s="407"/>
      <c r="JZH87" s="408"/>
      <c r="JZI87" s="409"/>
      <c r="JZJ87" s="410"/>
      <c r="JZK87" s="411"/>
      <c r="JZL87" s="412"/>
      <c r="JZM87" s="406"/>
      <c r="JZN87" s="407"/>
      <c r="JZO87" s="408"/>
      <c r="JZP87" s="409"/>
      <c r="JZQ87" s="410"/>
      <c r="JZR87" s="411"/>
      <c r="JZS87" s="412"/>
      <c r="JZT87" s="406"/>
      <c r="JZU87" s="407"/>
      <c r="JZV87" s="408"/>
      <c r="JZW87" s="409"/>
      <c r="JZX87" s="410"/>
      <c r="JZY87" s="411"/>
      <c r="JZZ87" s="412"/>
      <c r="KAA87" s="406"/>
      <c r="KAB87" s="407"/>
      <c r="KAC87" s="408"/>
      <c r="KAD87" s="409"/>
      <c r="KAE87" s="410"/>
      <c r="KAF87" s="411"/>
      <c r="KAG87" s="412"/>
      <c r="KAH87" s="406"/>
      <c r="KAI87" s="407"/>
      <c r="KAJ87" s="408"/>
      <c r="KAK87" s="409"/>
      <c r="KAL87" s="410"/>
      <c r="KAM87" s="411"/>
      <c r="KAN87" s="412"/>
      <c r="KAO87" s="406"/>
      <c r="KAP87" s="407"/>
      <c r="KAQ87" s="408"/>
      <c r="KAR87" s="409"/>
      <c r="KAS87" s="410"/>
      <c r="KAT87" s="411"/>
      <c r="KAU87" s="412"/>
      <c r="KAV87" s="406"/>
      <c r="KAW87" s="407"/>
      <c r="KAX87" s="408"/>
      <c r="KAY87" s="409"/>
      <c r="KAZ87" s="410"/>
      <c r="KBA87" s="411"/>
      <c r="KBB87" s="412"/>
      <c r="KBC87" s="406"/>
      <c r="KBD87" s="407"/>
      <c r="KBE87" s="408"/>
      <c r="KBF87" s="409"/>
      <c r="KBG87" s="410"/>
      <c r="KBH87" s="411"/>
      <c r="KBI87" s="412"/>
      <c r="KBJ87" s="406"/>
      <c r="KBK87" s="407"/>
      <c r="KBL87" s="408"/>
      <c r="KBM87" s="409"/>
      <c r="KBN87" s="410"/>
      <c r="KBO87" s="411"/>
      <c r="KBP87" s="412"/>
      <c r="KBQ87" s="406"/>
      <c r="KBR87" s="407"/>
      <c r="KBS87" s="408"/>
      <c r="KBT87" s="409"/>
      <c r="KBU87" s="410"/>
      <c r="KBV87" s="411"/>
      <c r="KBW87" s="412"/>
      <c r="KBX87" s="406"/>
      <c r="KBY87" s="407"/>
      <c r="KBZ87" s="408"/>
      <c r="KCA87" s="409"/>
      <c r="KCB87" s="410"/>
      <c r="KCC87" s="411"/>
      <c r="KCD87" s="412"/>
      <c r="KCE87" s="406"/>
      <c r="KCF87" s="407"/>
      <c r="KCG87" s="408"/>
      <c r="KCH87" s="409"/>
      <c r="KCI87" s="410"/>
      <c r="KCJ87" s="411"/>
      <c r="KCK87" s="412"/>
      <c r="KCL87" s="406"/>
      <c r="KCM87" s="407"/>
      <c r="KCN87" s="408"/>
      <c r="KCO87" s="409"/>
      <c r="KCP87" s="410"/>
      <c r="KCQ87" s="411"/>
      <c r="KCR87" s="412"/>
      <c r="KCS87" s="406"/>
      <c r="KCT87" s="407"/>
      <c r="KCU87" s="408"/>
      <c r="KCV87" s="409"/>
      <c r="KCW87" s="410"/>
      <c r="KCX87" s="411"/>
      <c r="KCY87" s="412"/>
      <c r="KCZ87" s="406"/>
      <c r="KDA87" s="407"/>
      <c r="KDB87" s="408"/>
      <c r="KDC87" s="409"/>
      <c r="KDD87" s="410"/>
      <c r="KDE87" s="411"/>
      <c r="KDF87" s="412"/>
      <c r="KDG87" s="406"/>
      <c r="KDH87" s="407"/>
      <c r="KDI87" s="408"/>
      <c r="KDJ87" s="409"/>
      <c r="KDK87" s="410"/>
      <c r="KDL87" s="411"/>
      <c r="KDM87" s="412"/>
      <c r="KDN87" s="406"/>
      <c r="KDO87" s="407"/>
      <c r="KDP87" s="408"/>
      <c r="KDQ87" s="409"/>
      <c r="KDR87" s="410"/>
      <c r="KDS87" s="411"/>
      <c r="KDT87" s="412"/>
      <c r="KDU87" s="406"/>
      <c r="KDV87" s="407"/>
      <c r="KDW87" s="408"/>
      <c r="KDX87" s="409"/>
      <c r="KDY87" s="410"/>
      <c r="KDZ87" s="411"/>
      <c r="KEA87" s="412"/>
      <c r="KEB87" s="406"/>
      <c r="KEC87" s="407"/>
      <c r="KED87" s="408"/>
      <c r="KEE87" s="409"/>
      <c r="KEF87" s="410"/>
      <c r="KEG87" s="411"/>
      <c r="KEH87" s="412"/>
      <c r="KEI87" s="406"/>
      <c r="KEJ87" s="407"/>
      <c r="KEK87" s="408"/>
      <c r="KEL87" s="409"/>
      <c r="KEM87" s="410"/>
      <c r="KEN87" s="411"/>
      <c r="KEO87" s="412"/>
      <c r="KEP87" s="406"/>
      <c r="KEQ87" s="407"/>
      <c r="KER87" s="408"/>
      <c r="KES87" s="409"/>
      <c r="KET87" s="410"/>
      <c r="KEU87" s="411"/>
      <c r="KEV87" s="412"/>
      <c r="KEW87" s="406"/>
      <c r="KEX87" s="407"/>
      <c r="KEY87" s="408"/>
      <c r="KEZ87" s="409"/>
      <c r="KFA87" s="410"/>
      <c r="KFB87" s="411"/>
      <c r="KFC87" s="412"/>
      <c r="KFD87" s="406"/>
      <c r="KFE87" s="407"/>
      <c r="KFF87" s="408"/>
      <c r="KFG87" s="409"/>
      <c r="KFH87" s="410"/>
      <c r="KFI87" s="411"/>
      <c r="KFJ87" s="412"/>
      <c r="KFK87" s="406"/>
      <c r="KFL87" s="407"/>
      <c r="KFM87" s="408"/>
      <c r="KFN87" s="409"/>
      <c r="KFO87" s="410"/>
      <c r="KFP87" s="411"/>
      <c r="KFQ87" s="412"/>
      <c r="KFR87" s="406"/>
      <c r="KFS87" s="407"/>
      <c r="KFT87" s="408"/>
      <c r="KFU87" s="409"/>
      <c r="KFV87" s="410"/>
      <c r="KFW87" s="411"/>
      <c r="KFX87" s="412"/>
      <c r="KFY87" s="406"/>
      <c r="KFZ87" s="407"/>
      <c r="KGA87" s="408"/>
      <c r="KGB87" s="409"/>
      <c r="KGC87" s="410"/>
      <c r="KGD87" s="411"/>
      <c r="KGE87" s="412"/>
      <c r="KGF87" s="406"/>
      <c r="KGG87" s="407"/>
      <c r="KGH87" s="408"/>
      <c r="KGI87" s="409"/>
      <c r="KGJ87" s="410"/>
      <c r="KGK87" s="411"/>
      <c r="KGL87" s="412"/>
      <c r="KGM87" s="406"/>
      <c r="KGN87" s="407"/>
      <c r="KGO87" s="408"/>
      <c r="KGP87" s="409"/>
      <c r="KGQ87" s="410"/>
      <c r="KGR87" s="411"/>
      <c r="KGS87" s="412"/>
      <c r="KGT87" s="406"/>
      <c r="KGU87" s="407"/>
      <c r="KGV87" s="408"/>
      <c r="KGW87" s="409"/>
      <c r="KGX87" s="410"/>
      <c r="KGY87" s="411"/>
      <c r="KGZ87" s="412"/>
      <c r="KHA87" s="406"/>
      <c r="KHB87" s="407"/>
      <c r="KHC87" s="408"/>
      <c r="KHD87" s="409"/>
      <c r="KHE87" s="410"/>
      <c r="KHF87" s="411"/>
      <c r="KHG87" s="412"/>
      <c r="KHH87" s="406"/>
      <c r="KHI87" s="407"/>
      <c r="KHJ87" s="408"/>
      <c r="KHK87" s="409"/>
      <c r="KHL87" s="410"/>
      <c r="KHM87" s="411"/>
      <c r="KHN87" s="412"/>
      <c r="KHO87" s="406"/>
      <c r="KHP87" s="407"/>
      <c r="KHQ87" s="408"/>
      <c r="KHR87" s="409"/>
      <c r="KHS87" s="410"/>
      <c r="KHT87" s="411"/>
      <c r="KHU87" s="412"/>
      <c r="KHV87" s="406"/>
      <c r="KHW87" s="407"/>
      <c r="KHX87" s="408"/>
      <c r="KHY87" s="409"/>
      <c r="KHZ87" s="410"/>
      <c r="KIA87" s="411"/>
      <c r="KIB87" s="412"/>
      <c r="KIC87" s="406"/>
      <c r="KID87" s="407"/>
      <c r="KIE87" s="408"/>
      <c r="KIF87" s="409"/>
      <c r="KIG87" s="410"/>
      <c r="KIH87" s="411"/>
      <c r="KII87" s="412"/>
      <c r="KIJ87" s="406"/>
      <c r="KIK87" s="407"/>
      <c r="KIL87" s="408"/>
      <c r="KIM87" s="409"/>
      <c r="KIN87" s="410"/>
      <c r="KIO87" s="411"/>
      <c r="KIP87" s="412"/>
      <c r="KIQ87" s="406"/>
      <c r="KIR87" s="407"/>
      <c r="KIS87" s="408"/>
      <c r="KIT87" s="409"/>
      <c r="KIU87" s="410"/>
      <c r="KIV87" s="411"/>
      <c r="KIW87" s="412"/>
      <c r="KIX87" s="406"/>
      <c r="KIY87" s="407"/>
      <c r="KIZ87" s="408"/>
      <c r="KJA87" s="409"/>
      <c r="KJB87" s="410"/>
      <c r="KJC87" s="411"/>
      <c r="KJD87" s="412"/>
      <c r="KJE87" s="406"/>
      <c r="KJF87" s="407"/>
      <c r="KJG87" s="408"/>
      <c r="KJH87" s="409"/>
      <c r="KJI87" s="410"/>
      <c r="KJJ87" s="411"/>
      <c r="KJK87" s="412"/>
      <c r="KJL87" s="406"/>
      <c r="KJM87" s="407"/>
      <c r="KJN87" s="408"/>
      <c r="KJO87" s="409"/>
      <c r="KJP87" s="410"/>
      <c r="KJQ87" s="411"/>
      <c r="KJR87" s="412"/>
      <c r="KJS87" s="406"/>
      <c r="KJT87" s="407"/>
      <c r="KJU87" s="408"/>
      <c r="KJV87" s="409"/>
      <c r="KJW87" s="410"/>
      <c r="KJX87" s="411"/>
      <c r="KJY87" s="412"/>
      <c r="KJZ87" s="406"/>
      <c r="KKA87" s="407"/>
      <c r="KKB87" s="408"/>
      <c r="KKC87" s="409"/>
      <c r="KKD87" s="410"/>
      <c r="KKE87" s="411"/>
      <c r="KKF87" s="412"/>
      <c r="KKG87" s="406"/>
      <c r="KKH87" s="407"/>
      <c r="KKI87" s="408"/>
      <c r="KKJ87" s="409"/>
      <c r="KKK87" s="410"/>
      <c r="KKL87" s="411"/>
      <c r="KKM87" s="412"/>
      <c r="KKN87" s="406"/>
      <c r="KKO87" s="407"/>
      <c r="KKP87" s="408"/>
      <c r="KKQ87" s="409"/>
      <c r="KKR87" s="410"/>
      <c r="KKS87" s="411"/>
      <c r="KKT87" s="412"/>
      <c r="KKU87" s="406"/>
      <c r="KKV87" s="407"/>
      <c r="KKW87" s="408"/>
      <c r="KKX87" s="409"/>
      <c r="KKY87" s="410"/>
      <c r="KKZ87" s="411"/>
      <c r="KLA87" s="412"/>
      <c r="KLB87" s="406"/>
      <c r="KLC87" s="407"/>
      <c r="KLD87" s="408"/>
      <c r="KLE87" s="409"/>
      <c r="KLF87" s="410"/>
      <c r="KLG87" s="411"/>
      <c r="KLH87" s="412"/>
      <c r="KLI87" s="406"/>
      <c r="KLJ87" s="407"/>
      <c r="KLK87" s="408"/>
      <c r="KLL87" s="409"/>
      <c r="KLM87" s="410"/>
      <c r="KLN87" s="411"/>
      <c r="KLO87" s="412"/>
      <c r="KLP87" s="406"/>
      <c r="KLQ87" s="407"/>
      <c r="KLR87" s="408"/>
      <c r="KLS87" s="409"/>
      <c r="KLT87" s="410"/>
      <c r="KLU87" s="411"/>
      <c r="KLV87" s="412"/>
      <c r="KLW87" s="406"/>
      <c r="KLX87" s="407"/>
      <c r="KLY87" s="408"/>
      <c r="KLZ87" s="409"/>
      <c r="KMA87" s="410"/>
      <c r="KMB87" s="411"/>
      <c r="KMC87" s="412"/>
      <c r="KMD87" s="406"/>
      <c r="KME87" s="407"/>
      <c r="KMF87" s="408"/>
      <c r="KMG87" s="409"/>
      <c r="KMH87" s="410"/>
      <c r="KMI87" s="411"/>
      <c r="KMJ87" s="412"/>
      <c r="KMK87" s="406"/>
      <c r="KML87" s="407"/>
      <c r="KMM87" s="408"/>
      <c r="KMN87" s="409"/>
      <c r="KMO87" s="410"/>
      <c r="KMP87" s="411"/>
      <c r="KMQ87" s="412"/>
      <c r="KMR87" s="406"/>
      <c r="KMS87" s="407"/>
      <c r="KMT87" s="408"/>
      <c r="KMU87" s="409"/>
      <c r="KMV87" s="410"/>
      <c r="KMW87" s="411"/>
      <c r="KMX87" s="412"/>
      <c r="KMY87" s="406"/>
      <c r="KMZ87" s="407"/>
      <c r="KNA87" s="408"/>
      <c r="KNB87" s="409"/>
      <c r="KNC87" s="410"/>
      <c r="KND87" s="411"/>
      <c r="KNE87" s="412"/>
      <c r="KNF87" s="406"/>
      <c r="KNG87" s="407"/>
      <c r="KNH87" s="408"/>
      <c r="KNI87" s="409"/>
      <c r="KNJ87" s="410"/>
      <c r="KNK87" s="411"/>
      <c r="KNL87" s="412"/>
      <c r="KNM87" s="406"/>
      <c r="KNN87" s="407"/>
      <c r="KNO87" s="408"/>
      <c r="KNP87" s="409"/>
      <c r="KNQ87" s="410"/>
      <c r="KNR87" s="411"/>
      <c r="KNS87" s="412"/>
      <c r="KNT87" s="406"/>
      <c r="KNU87" s="407"/>
      <c r="KNV87" s="408"/>
      <c r="KNW87" s="409"/>
      <c r="KNX87" s="410"/>
      <c r="KNY87" s="411"/>
      <c r="KNZ87" s="412"/>
      <c r="KOA87" s="406"/>
      <c r="KOB87" s="407"/>
      <c r="KOC87" s="408"/>
      <c r="KOD87" s="409"/>
      <c r="KOE87" s="410"/>
      <c r="KOF87" s="411"/>
      <c r="KOG87" s="412"/>
      <c r="KOH87" s="406"/>
      <c r="KOI87" s="407"/>
      <c r="KOJ87" s="408"/>
      <c r="KOK87" s="409"/>
      <c r="KOL87" s="410"/>
      <c r="KOM87" s="411"/>
      <c r="KON87" s="412"/>
      <c r="KOO87" s="406"/>
      <c r="KOP87" s="407"/>
      <c r="KOQ87" s="408"/>
      <c r="KOR87" s="409"/>
      <c r="KOS87" s="410"/>
      <c r="KOT87" s="411"/>
      <c r="KOU87" s="412"/>
      <c r="KOV87" s="406"/>
      <c r="KOW87" s="407"/>
      <c r="KOX87" s="408"/>
      <c r="KOY87" s="409"/>
      <c r="KOZ87" s="410"/>
      <c r="KPA87" s="411"/>
      <c r="KPB87" s="412"/>
      <c r="KPC87" s="406"/>
      <c r="KPD87" s="407"/>
      <c r="KPE87" s="408"/>
      <c r="KPF87" s="409"/>
      <c r="KPG87" s="410"/>
      <c r="KPH87" s="411"/>
      <c r="KPI87" s="412"/>
      <c r="KPJ87" s="406"/>
      <c r="KPK87" s="407"/>
      <c r="KPL87" s="408"/>
      <c r="KPM87" s="409"/>
      <c r="KPN87" s="410"/>
      <c r="KPO87" s="411"/>
      <c r="KPP87" s="412"/>
      <c r="KPQ87" s="406"/>
      <c r="KPR87" s="407"/>
      <c r="KPS87" s="408"/>
      <c r="KPT87" s="409"/>
      <c r="KPU87" s="410"/>
      <c r="KPV87" s="411"/>
      <c r="KPW87" s="412"/>
      <c r="KPX87" s="406"/>
      <c r="KPY87" s="407"/>
      <c r="KPZ87" s="408"/>
      <c r="KQA87" s="409"/>
      <c r="KQB87" s="410"/>
      <c r="KQC87" s="411"/>
      <c r="KQD87" s="412"/>
      <c r="KQE87" s="406"/>
      <c r="KQF87" s="407"/>
      <c r="KQG87" s="408"/>
      <c r="KQH87" s="409"/>
      <c r="KQI87" s="410"/>
      <c r="KQJ87" s="411"/>
      <c r="KQK87" s="412"/>
      <c r="KQL87" s="406"/>
      <c r="KQM87" s="407"/>
      <c r="KQN87" s="408"/>
      <c r="KQO87" s="409"/>
      <c r="KQP87" s="410"/>
      <c r="KQQ87" s="411"/>
      <c r="KQR87" s="412"/>
      <c r="KQS87" s="406"/>
      <c r="KQT87" s="407"/>
      <c r="KQU87" s="408"/>
      <c r="KQV87" s="409"/>
      <c r="KQW87" s="410"/>
      <c r="KQX87" s="411"/>
      <c r="KQY87" s="412"/>
      <c r="KQZ87" s="406"/>
      <c r="KRA87" s="407"/>
      <c r="KRB87" s="408"/>
      <c r="KRC87" s="409"/>
      <c r="KRD87" s="410"/>
      <c r="KRE87" s="411"/>
      <c r="KRF87" s="412"/>
      <c r="KRG87" s="406"/>
      <c r="KRH87" s="407"/>
      <c r="KRI87" s="408"/>
      <c r="KRJ87" s="409"/>
      <c r="KRK87" s="410"/>
      <c r="KRL87" s="411"/>
      <c r="KRM87" s="412"/>
      <c r="KRN87" s="406"/>
      <c r="KRO87" s="407"/>
      <c r="KRP87" s="408"/>
      <c r="KRQ87" s="409"/>
      <c r="KRR87" s="410"/>
      <c r="KRS87" s="411"/>
      <c r="KRT87" s="412"/>
      <c r="KRU87" s="406"/>
      <c r="KRV87" s="407"/>
      <c r="KRW87" s="408"/>
      <c r="KRX87" s="409"/>
      <c r="KRY87" s="410"/>
      <c r="KRZ87" s="411"/>
      <c r="KSA87" s="412"/>
      <c r="KSB87" s="406"/>
      <c r="KSC87" s="407"/>
      <c r="KSD87" s="408"/>
      <c r="KSE87" s="409"/>
      <c r="KSF87" s="410"/>
      <c r="KSG87" s="411"/>
      <c r="KSH87" s="412"/>
      <c r="KSI87" s="406"/>
      <c r="KSJ87" s="407"/>
      <c r="KSK87" s="408"/>
      <c r="KSL87" s="409"/>
      <c r="KSM87" s="410"/>
      <c r="KSN87" s="411"/>
      <c r="KSO87" s="412"/>
      <c r="KSP87" s="406"/>
      <c r="KSQ87" s="407"/>
      <c r="KSR87" s="408"/>
      <c r="KSS87" s="409"/>
      <c r="KST87" s="410"/>
      <c r="KSU87" s="411"/>
      <c r="KSV87" s="412"/>
      <c r="KSW87" s="406"/>
      <c r="KSX87" s="407"/>
      <c r="KSY87" s="408"/>
      <c r="KSZ87" s="409"/>
      <c r="KTA87" s="410"/>
      <c r="KTB87" s="411"/>
      <c r="KTC87" s="412"/>
      <c r="KTD87" s="406"/>
      <c r="KTE87" s="407"/>
      <c r="KTF87" s="408"/>
      <c r="KTG87" s="409"/>
      <c r="KTH87" s="410"/>
      <c r="KTI87" s="411"/>
      <c r="KTJ87" s="412"/>
      <c r="KTK87" s="406"/>
      <c r="KTL87" s="407"/>
      <c r="KTM87" s="408"/>
      <c r="KTN87" s="409"/>
      <c r="KTO87" s="410"/>
      <c r="KTP87" s="411"/>
      <c r="KTQ87" s="412"/>
      <c r="KTR87" s="406"/>
      <c r="KTS87" s="407"/>
      <c r="KTT87" s="408"/>
      <c r="KTU87" s="409"/>
      <c r="KTV87" s="410"/>
      <c r="KTW87" s="411"/>
      <c r="KTX87" s="412"/>
      <c r="KTY87" s="406"/>
      <c r="KTZ87" s="407"/>
      <c r="KUA87" s="408"/>
      <c r="KUB87" s="409"/>
      <c r="KUC87" s="410"/>
      <c r="KUD87" s="411"/>
      <c r="KUE87" s="412"/>
      <c r="KUF87" s="406"/>
      <c r="KUG87" s="407"/>
      <c r="KUH87" s="408"/>
      <c r="KUI87" s="409"/>
      <c r="KUJ87" s="410"/>
      <c r="KUK87" s="411"/>
      <c r="KUL87" s="412"/>
      <c r="KUM87" s="406"/>
      <c r="KUN87" s="407"/>
      <c r="KUO87" s="408"/>
      <c r="KUP87" s="409"/>
      <c r="KUQ87" s="410"/>
      <c r="KUR87" s="411"/>
      <c r="KUS87" s="412"/>
      <c r="KUT87" s="406"/>
      <c r="KUU87" s="407"/>
      <c r="KUV87" s="408"/>
      <c r="KUW87" s="409"/>
      <c r="KUX87" s="410"/>
      <c r="KUY87" s="411"/>
      <c r="KUZ87" s="412"/>
      <c r="KVA87" s="406"/>
      <c r="KVB87" s="407"/>
      <c r="KVC87" s="408"/>
      <c r="KVD87" s="409"/>
      <c r="KVE87" s="410"/>
      <c r="KVF87" s="411"/>
      <c r="KVG87" s="412"/>
      <c r="KVH87" s="406"/>
      <c r="KVI87" s="407"/>
      <c r="KVJ87" s="408"/>
      <c r="KVK87" s="409"/>
      <c r="KVL87" s="410"/>
      <c r="KVM87" s="411"/>
      <c r="KVN87" s="412"/>
      <c r="KVO87" s="406"/>
      <c r="KVP87" s="407"/>
      <c r="KVQ87" s="408"/>
      <c r="KVR87" s="409"/>
      <c r="KVS87" s="410"/>
      <c r="KVT87" s="411"/>
      <c r="KVU87" s="412"/>
      <c r="KVV87" s="406"/>
      <c r="KVW87" s="407"/>
      <c r="KVX87" s="408"/>
      <c r="KVY87" s="409"/>
      <c r="KVZ87" s="410"/>
      <c r="KWA87" s="411"/>
      <c r="KWB87" s="412"/>
      <c r="KWC87" s="406"/>
      <c r="KWD87" s="407"/>
      <c r="KWE87" s="408"/>
      <c r="KWF87" s="409"/>
      <c r="KWG87" s="410"/>
      <c r="KWH87" s="411"/>
      <c r="KWI87" s="412"/>
      <c r="KWJ87" s="406"/>
      <c r="KWK87" s="407"/>
      <c r="KWL87" s="408"/>
      <c r="KWM87" s="409"/>
      <c r="KWN87" s="410"/>
      <c r="KWO87" s="411"/>
      <c r="KWP87" s="412"/>
      <c r="KWQ87" s="406"/>
      <c r="KWR87" s="407"/>
      <c r="KWS87" s="408"/>
      <c r="KWT87" s="409"/>
      <c r="KWU87" s="410"/>
      <c r="KWV87" s="411"/>
      <c r="KWW87" s="412"/>
      <c r="KWX87" s="406"/>
      <c r="KWY87" s="407"/>
      <c r="KWZ87" s="408"/>
      <c r="KXA87" s="409"/>
      <c r="KXB87" s="410"/>
      <c r="KXC87" s="411"/>
      <c r="KXD87" s="412"/>
      <c r="KXE87" s="406"/>
      <c r="KXF87" s="407"/>
      <c r="KXG87" s="408"/>
      <c r="KXH87" s="409"/>
      <c r="KXI87" s="410"/>
      <c r="KXJ87" s="411"/>
      <c r="KXK87" s="412"/>
      <c r="KXL87" s="406"/>
      <c r="KXM87" s="407"/>
      <c r="KXN87" s="408"/>
      <c r="KXO87" s="409"/>
      <c r="KXP87" s="410"/>
      <c r="KXQ87" s="411"/>
      <c r="KXR87" s="412"/>
      <c r="KXS87" s="406"/>
      <c r="KXT87" s="407"/>
      <c r="KXU87" s="408"/>
      <c r="KXV87" s="409"/>
      <c r="KXW87" s="410"/>
      <c r="KXX87" s="411"/>
      <c r="KXY87" s="412"/>
      <c r="KXZ87" s="406"/>
      <c r="KYA87" s="407"/>
      <c r="KYB87" s="408"/>
      <c r="KYC87" s="409"/>
      <c r="KYD87" s="410"/>
      <c r="KYE87" s="411"/>
      <c r="KYF87" s="412"/>
      <c r="KYG87" s="406"/>
      <c r="KYH87" s="407"/>
      <c r="KYI87" s="408"/>
      <c r="KYJ87" s="409"/>
      <c r="KYK87" s="410"/>
      <c r="KYL87" s="411"/>
      <c r="KYM87" s="412"/>
      <c r="KYN87" s="406"/>
      <c r="KYO87" s="407"/>
      <c r="KYP87" s="408"/>
      <c r="KYQ87" s="409"/>
      <c r="KYR87" s="410"/>
      <c r="KYS87" s="411"/>
      <c r="KYT87" s="412"/>
      <c r="KYU87" s="406"/>
      <c r="KYV87" s="407"/>
      <c r="KYW87" s="408"/>
      <c r="KYX87" s="409"/>
      <c r="KYY87" s="410"/>
      <c r="KYZ87" s="411"/>
      <c r="KZA87" s="412"/>
      <c r="KZB87" s="406"/>
      <c r="KZC87" s="407"/>
      <c r="KZD87" s="408"/>
      <c r="KZE87" s="409"/>
      <c r="KZF87" s="410"/>
      <c r="KZG87" s="411"/>
      <c r="KZH87" s="412"/>
      <c r="KZI87" s="406"/>
      <c r="KZJ87" s="407"/>
      <c r="KZK87" s="408"/>
      <c r="KZL87" s="409"/>
      <c r="KZM87" s="410"/>
      <c r="KZN87" s="411"/>
      <c r="KZO87" s="412"/>
      <c r="KZP87" s="406"/>
      <c r="KZQ87" s="407"/>
      <c r="KZR87" s="408"/>
      <c r="KZS87" s="409"/>
      <c r="KZT87" s="410"/>
      <c r="KZU87" s="411"/>
      <c r="KZV87" s="412"/>
      <c r="KZW87" s="406"/>
      <c r="KZX87" s="407"/>
      <c r="KZY87" s="408"/>
      <c r="KZZ87" s="409"/>
      <c r="LAA87" s="410"/>
      <c r="LAB87" s="411"/>
      <c r="LAC87" s="412"/>
      <c r="LAD87" s="406"/>
      <c r="LAE87" s="407"/>
      <c r="LAF87" s="408"/>
      <c r="LAG87" s="409"/>
      <c r="LAH87" s="410"/>
      <c r="LAI87" s="411"/>
      <c r="LAJ87" s="412"/>
      <c r="LAK87" s="406"/>
      <c r="LAL87" s="407"/>
      <c r="LAM87" s="408"/>
      <c r="LAN87" s="409"/>
      <c r="LAO87" s="410"/>
      <c r="LAP87" s="411"/>
      <c r="LAQ87" s="412"/>
      <c r="LAR87" s="406"/>
      <c r="LAS87" s="407"/>
      <c r="LAT87" s="408"/>
      <c r="LAU87" s="409"/>
      <c r="LAV87" s="410"/>
      <c r="LAW87" s="411"/>
      <c r="LAX87" s="412"/>
      <c r="LAY87" s="406"/>
      <c r="LAZ87" s="407"/>
      <c r="LBA87" s="408"/>
      <c r="LBB87" s="409"/>
      <c r="LBC87" s="410"/>
      <c r="LBD87" s="411"/>
      <c r="LBE87" s="412"/>
      <c r="LBF87" s="406"/>
      <c r="LBG87" s="407"/>
      <c r="LBH87" s="408"/>
      <c r="LBI87" s="409"/>
      <c r="LBJ87" s="410"/>
      <c r="LBK87" s="411"/>
      <c r="LBL87" s="412"/>
      <c r="LBM87" s="406"/>
      <c r="LBN87" s="407"/>
      <c r="LBO87" s="408"/>
      <c r="LBP87" s="409"/>
      <c r="LBQ87" s="410"/>
      <c r="LBR87" s="411"/>
      <c r="LBS87" s="412"/>
      <c r="LBT87" s="406"/>
      <c r="LBU87" s="407"/>
      <c r="LBV87" s="408"/>
      <c r="LBW87" s="409"/>
      <c r="LBX87" s="410"/>
      <c r="LBY87" s="411"/>
      <c r="LBZ87" s="412"/>
      <c r="LCA87" s="406"/>
      <c r="LCB87" s="407"/>
      <c r="LCC87" s="408"/>
      <c r="LCD87" s="409"/>
      <c r="LCE87" s="410"/>
      <c r="LCF87" s="411"/>
      <c r="LCG87" s="412"/>
      <c r="LCH87" s="406"/>
      <c r="LCI87" s="407"/>
      <c r="LCJ87" s="408"/>
      <c r="LCK87" s="409"/>
      <c r="LCL87" s="410"/>
      <c r="LCM87" s="411"/>
      <c r="LCN87" s="412"/>
      <c r="LCO87" s="406"/>
      <c r="LCP87" s="407"/>
      <c r="LCQ87" s="408"/>
      <c r="LCR87" s="409"/>
      <c r="LCS87" s="410"/>
      <c r="LCT87" s="411"/>
      <c r="LCU87" s="412"/>
      <c r="LCV87" s="406"/>
      <c r="LCW87" s="407"/>
      <c r="LCX87" s="408"/>
      <c r="LCY87" s="409"/>
      <c r="LCZ87" s="410"/>
      <c r="LDA87" s="411"/>
      <c r="LDB87" s="412"/>
      <c r="LDC87" s="406"/>
      <c r="LDD87" s="407"/>
      <c r="LDE87" s="408"/>
      <c r="LDF87" s="409"/>
      <c r="LDG87" s="410"/>
      <c r="LDH87" s="411"/>
      <c r="LDI87" s="412"/>
      <c r="LDJ87" s="406"/>
      <c r="LDK87" s="407"/>
      <c r="LDL87" s="408"/>
      <c r="LDM87" s="409"/>
      <c r="LDN87" s="410"/>
      <c r="LDO87" s="411"/>
      <c r="LDP87" s="412"/>
      <c r="LDQ87" s="406"/>
      <c r="LDR87" s="407"/>
      <c r="LDS87" s="408"/>
      <c r="LDT87" s="409"/>
      <c r="LDU87" s="410"/>
      <c r="LDV87" s="411"/>
      <c r="LDW87" s="412"/>
      <c r="LDX87" s="406"/>
      <c r="LDY87" s="407"/>
      <c r="LDZ87" s="408"/>
      <c r="LEA87" s="409"/>
      <c r="LEB87" s="410"/>
      <c r="LEC87" s="411"/>
      <c r="LED87" s="412"/>
      <c r="LEE87" s="406"/>
      <c r="LEF87" s="407"/>
      <c r="LEG87" s="408"/>
      <c r="LEH87" s="409"/>
      <c r="LEI87" s="410"/>
      <c r="LEJ87" s="411"/>
      <c r="LEK87" s="412"/>
      <c r="LEL87" s="406"/>
      <c r="LEM87" s="407"/>
      <c r="LEN87" s="408"/>
      <c r="LEO87" s="409"/>
      <c r="LEP87" s="410"/>
      <c r="LEQ87" s="411"/>
      <c r="LER87" s="412"/>
      <c r="LES87" s="406"/>
      <c r="LET87" s="407"/>
      <c r="LEU87" s="408"/>
      <c r="LEV87" s="409"/>
      <c r="LEW87" s="410"/>
      <c r="LEX87" s="411"/>
      <c r="LEY87" s="412"/>
      <c r="LEZ87" s="406"/>
      <c r="LFA87" s="407"/>
      <c r="LFB87" s="408"/>
      <c r="LFC87" s="409"/>
      <c r="LFD87" s="410"/>
      <c r="LFE87" s="411"/>
      <c r="LFF87" s="412"/>
      <c r="LFG87" s="406"/>
      <c r="LFH87" s="407"/>
      <c r="LFI87" s="408"/>
      <c r="LFJ87" s="409"/>
      <c r="LFK87" s="410"/>
      <c r="LFL87" s="411"/>
      <c r="LFM87" s="412"/>
      <c r="LFN87" s="406"/>
      <c r="LFO87" s="407"/>
      <c r="LFP87" s="408"/>
      <c r="LFQ87" s="409"/>
      <c r="LFR87" s="410"/>
      <c r="LFS87" s="411"/>
      <c r="LFT87" s="412"/>
      <c r="LFU87" s="406"/>
      <c r="LFV87" s="407"/>
      <c r="LFW87" s="408"/>
      <c r="LFX87" s="409"/>
      <c r="LFY87" s="410"/>
      <c r="LFZ87" s="411"/>
      <c r="LGA87" s="412"/>
      <c r="LGB87" s="406"/>
      <c r="LGC87" s="407"/>
      <c r="LGD87" s="408"/>
      <c r="LGE87" s="409"/>
      <c r="LGF87" s="410"/>
      <c r="LGG87" s="411"/>
      <c r="LGH87" s="412"/>
      <c r="LGI87" s="406"/>
      <c r="LGJ87" s="407"/>
      <c r="LGK87" s="408"/>
      <c r="LGL87" s="409"/>
      <c r="LGM87" s="410"/>
      <c r="LGN87" s="411"/>
      <c r="LGO87" s="412"/>
      <c r="LGP87" s="406"/>
      <c r="LGQ87" s="407"/>
      <c r="LGR87" s="408"/>
      <c r="LGS87" s="409"/>
      <c r="LGT87" s="410"/>
      <c r="LGU87" s="411"/>
      <c r="LGV87" s="412"/>
      <c r="LGW87" s="406"/>
      <c r="LGX87" s="407"/>
      <c r="LGY87" s="408"/>
      <c r="LGZ87" s="409"/>
      <c r="LHA87" s="410"/>
      <c r="LHB87" s="411"/>
      <c r="LHC87" s="412"/>
      <c r="LHD87" s="406"/>
      <c r="LHE87" s="407"/>
      <c r="LHF87" s="408"/>
      <c r="LHG87" s="409"/>
      <c r="LHH87" s="410"/>
      <c r="LHI87" s="411"/>
      <c r="LHJ87" s="412"/>
      <c r="LHK87" s="406"/>
      <c r="LHL87" s="407"/>
      <c r="LHM87" s="408"/>
      <c r="LHN87" s="409"/>
      <c r="LHO87" s="410"/>
      <c r="LHP87" s="411"/>
      <c r="LHQ87" s="412"/>
      <c r="LHR87" s="406"/>
      <c r="LHS87" s="407"/>
      <c r="LHT87" s="408"/>
      <c r="LHU87" s="409"/>
      <c r="LHV87" s="410"/>
      <c r="LHW87" s="411"/>
      <c r="LHX87" s="412"/>
      <c r="LHY87" s="406"/>
      <c r="LHZ87" s="407"/>
      <c r="LIA87" s="408"/>
      <c r="LIB87" s="409"/>
      <c r="LIC87" s="410"/>
      <c r="LID87" s="411"/>
      <c r="LIE87" s="412"/>
      <c r="LIF87" s="406"/>
      <c r="LIG87" s="407"/>
      <c r="LIH87" s="408"/>
      <c r="LII87" s="409"/>
      <c r="LIJ87" s="410"/>
      <c r="LIK87" s="411"/>
      <c r="LIL87" s="412"/>
      <c r="LIM87" s="406"/>
      <c r="LIN87" s="407"/>
      <c r="LIO87" s="408"/>
      <c r="LIP87" s="409"/>
      <c r="LIQ87" s="410"/>
      <c r="LIR87" s="411"/>
      <c r="LIS87" s="412"/>
      <c r="LIT87" s="406"/>
      <c r="LIU87" s="407"/>
      <c r="LIV87" s="408"/>
      <c r="LIW87" s="409"/>
      <c r="LIX87" s="410"/>
      <c r="LIY87" s="411"/>
      <c r="LIZ87" s="412"/>
      <c r="LJA87" s="406"/>
      <c r="LJB87" s="407"/>
      <c r="LJC87" s="408"/>
      <c r="LJD87" s="409"/>
      <c r="LJE87" s="410"/>
      <c r="LJF87" s="411"/>
      <c r="LJG87" s="412"/>
      <c r="LJH87" s="406"/>
      <c r="LJI87" s="407"/>
      <c r="LJJ87" s="408"/>
      <c r="LJK87" s="409"/>
      <c r="LJL87" s="410"/>
      <c r="LJM87" s="411"/>
      <c r="LJN87" s="412"/>
      <c r="LJO87" s="406"/>
      <c r="LJP87" s="407"/>
      <c r="LJQ87" s="408"/>
      <c r="LJR87" s="409"/>
      <c r="LJS87" s="410"/>
      <c r="LJT87" s="411"/>
      <c r="LJU87" s="412"/>
      <c r="LJV87" s="406"/>
      <c r="LJW87" s="407"/>
      <c r="LJX87" s="408"/>
      <c r="LJY87" s="409"/>
      <c r="LJZ87" s="410"/>
      <c r="LKA87" s="411"/>
      <c r="LKB87" s="412"/>
      <c r="LKC87" s="406"/>
      <c r="LKD87" s="407"/>
      <c r="LKE87" s="408"/>
      <c r="LKF87" s="409"/>
      <c r="LKG87" s="410"/>
      <c r="LKH87" s="411"/>
      <c r="LKI87" s="412"/>
      <c r="LKJ87" s="406"/>
      <c r="LKK87" s="407"/>
      <c r="LKL87" s="408"/>
      <c r="LKM87" s="409"/>
      <c r="LKN87" s="410"/>
      <c r="LKO87" s="411"/>
      <c r="LKP87" s="412"/>
      <c r="LKQ87" s="406"/>
      <c r="LKR87" s="407"/>
      <c r="LKS87" s="408"/>
      <c r="LKT87" s="409"/>
      <c r="LKU87" s="410"/>
      <c r="LKV87" s="411"/>
      <c r="LKW87" s="412"/>
      <c r="LKX87" s="406"/>
      <c r="LKY87" s="407"/>
      <c r="LKZ87" s="408"/>
      <c r="LLA87" s="409"/>
      <c r="LLB87" s="410"/>
      <c r="LLC87" s="411"/>
      <c r="LLD87" s="412"/>
      <c r="LLE87" s="406"/>
      <c r="LLF87" s="407"/>
      <c r="LLG87" s="408"/>
      <c r="LLH87" s="409"/>
      <c r="LLI87" s="410"/>
      <c r="LLJ87" s="411"/>
      <c r="LLK87" s="412"/>
      <c r="LLL87" s="406"/>
      <c r="LLM87" s="407"/>
      <c r="LLN87" s="408"/>
      <c r="LLO87" s="409"/>
      <c r="LLP87" s="410"/>
      <c r="LLQ87" s="411"/>
      <c r="LLR87" s="412"/>
      <c r="LLS87" s="406"/>
      <c r="LLT87" s="407"/>
      <c r="LLU87" s="408"/>
      <c r="LLV87" s="409"/>
      <c r="LLW87" s="410"/>
      <c r="LLX87" s="411"/>
      <c r="LLY87" s="412"/>
      <c r="LLZ87" s="406"/>
      <c r="LMA87" s="407"/>
      <c r="LMB87" s="408"/>
      <c r="LMC87" s="409"/>
      <c r="LMD87" s="410"/>
      <c r="LME87" s="411"/>
      <c r="LMF87" s="412"/>
      <c r="LMG87" s="406"/>
      <c r="LMH87" s="407"/>
      <c r="LMI87" s="408"/>
      <c r="LMJ87" s="409"/>
      <c r="LMK87" s="410"/>
      <c r="LML87" s="411"/>
      <c r="LMM87" s="412"/>
      <c r="LMN87" s="406"/>
      <c r="LMO87" s="407"/>
      <c r="LMP87" s="408"/>
      <c r="LMQ87" s="409"/>
      <c r="LMR87" s="410"/>
      <c r="LMS87" s="411"/>
      <c r="LMT87" s="412"/>
      <c r="LMU87" s="406"/>
      <c r="LMV87" s="407"/>
      <c r="LMW87" s="408"/>
      <c r="LMX87" s="409"/>
      <c r="LMY87" s="410"/>
      <c r="LMZ87" s="411"/>
      <c r="LNA87" s="412"/>
      <c r="LNB87" s="406"/>
      <c r="LNC87" s="407"/>
      <c r="LND87" s="408"/>
      <c r="LNE87" s="409"/>
      <c r="LNF87" s="410"/>
      <c r="LNG87" s="411"/>
      <c r="LNH87" s="412"/>
      <c r="LNI87" s="406"/>
      <c r="LNJ87" s="407"/>
      <c r="LNK87" s="408"/>
      <c r="LNL87" s="409"/>
      <c r="LNM87" s="410"/>
      <c r="LNN87" s="411"/>
      <c r="LNO87" s="412"/>
      <c r="LNP87" s="406"/>
      <c r="LNQ87" s="407"/>
      <c r="LNR87" s="408"/>
      <c r="LNS87" s="409"/>
      <c r="LNT87" s="410"/>
      <c r="LNU87" s="411"/>
      <c r="LNV87" s="412"/>
      <c r="LNW87" s="406"/>
      <c r="LNX87" s="407"/>
      <c r="LNY87" s="408"/>
      <c r="LNZ87" s="409"/>
      <c r="LOA87" s="410"/>
      <c r="LOB87" s="411"/>
      <c r="LOC87" s="412"/>
      <c r="LOD87" s="406"/>
      <c r="LOE87" s="407"/>
      <c r="LOF87" s="408"/>
      <c r="LOG87" s="409"/>
      <c r="LOH87" s="410"/>
      <c r="LOI87" s="411"/>
      <c r="LOJ87" s="412"/>
      <c r="LOK87" s="406"/>
      <c r="LOL87" s="407"/>
      <c r="LOM87" s="408"/>
      <c r="LON87" s="409"/>
      <c r="LOO87" s="410"/>
      <c r="LOP87" s="411"/>
      <c r="LOQ87" s="412"/>
      <c r="LOR87" s="406"/>
      <c r="LOS87" s="407"/>
      <c r="LOT87" s="408"/>
      <c r="LOU87" s="409"/>
      <c r="LOV87" s="410"/>
      <c r="LOW87" s="411"/>
      <c r="LOX87" s="412"/>
      <c r="LOY87" s="406"/>
      <c r="LOZ87" s="407"/>
      <c r="LPA87" s="408"/>
      <c r="LPB87" s="409"/>
      <c r="LPC87" s="410"/>
      <c r="LPD87" s="411"/>
      <c r="LPE87" s="412"/>
      <c r="LPF87" s="406"/>
      <c r="LPG87" s="407"/>
      <c r="LPH87" s="408"/>
      <c r="LPI87" s="409"/>
      <c r="LPJ87" s="410"/>
      <c r="LPK87" s="411"/>
      <c r="LPL87" s="412"/>
      <c r="LPM87" s="406"/>
      <c r="LPN87" s="407"/>
      <c r="LPO87" s="408"/>
      <c r="LPP87" s="409"/>
      <c r="LPQ87" s="410"/>
      <c r="LPR87" s="411"/>
      <c r="LPS87" s="412"/>
      <c r="LPT87" s="406"/>
      <c r="LPU87" s="407"/>
      <c r="LPV87" s="408"/>
      <c r="LPW87" s="409"/>
      <c r="LPX87" s="410"/>
      <c r="LPY87" s="411"/>
      <c r="LPZ87" s="412"/>
      <c r="LQA87" s="406"/>
      <c r="LQB87" s="407"/>
      <c r="LQC87" s="408"/>
      <c r="LQD87" s="409"/>
      <c r="LQE87" s="410"/>
      <c r="LQF87" s="411"/>
      <c r="LQG87" s="412"/>
      <c r="LQH87" s="406"/>
      <c r="LQI87" s="407"/>
      <c r="LQJ87" s="408"/>
      <c r="LQK87" s="409"/>
      <c r="LQL87" s="410"/>
      <c r="LQM87" s="411"/>
      <c r="LQN87" s="412"/>
      <c r="LQO87" s="406"/>
      <c r="LQP87" s="407"/>
      <c r="LQQ87" s="408"/>
      <c r="LQR87" s="409"/>
      <c r="LQS87" s="410"/>
      <c r="LQT87" s="411"/>
      <c r="LQU87" s="412"/>
      <c r="LQV87" s="406"/>
      <c r="LQW87" s="407"/>
      <c r="LQX87" s="408"/>
      <c r="LQY87" s="409"/>
      <c r="LQZ87" s="410"/>
      <c r="LRA87" s="411"/>
      <c r="LRB87" s="412"/>
      <c r="LRC87" s="406"/>
      <c r="LRD87" s="407"/>
      <c r="LRE87" s="408"/>
      <c r="LRF87" s="409"/>
      <c r="LRG87" s="410"/>
      <c r="LRH87" s="411"/>
      <c r="LRI87" s="412"/>
      <c r="LRJ87" s="406"/>
      <c r="LRK87" s="407"/>
      <c r="LRL87" s="408"/>
      <c r="LRM87" s="409"/>
      <c r="LRN87" s="410"/>
      <c r="LRO87" s="411"/>
      <c r="LRP87" s="412"/>
      <c r="LRQ87" s="406"/>
      <c r="LRR87" s="407"/>
      <c r="LRS87" s="408"/>
      <c r="LRT87" s="409"/>
      <c r="LRU87" s="410"/>
      <c r="LRV87" s="411"/>
      <c r="LRW87" s="412"/>
      <c r="LRX87" s="406"/>
      <c r="LRY87" s="407"/>
      <c r="LRZ87" s="408"/>
      <c r="LSA87" s="409"/>
      <c r="LSB87" s="410"/>
      <c r="LSC87" s="411"/>
      <c r="LSD87" s="412"/>
      <c r="LSE87" s="406"/>
      <c r="LSF87" s="407"/>
      <c r="LSG87" s="408"/>
      <c r="LSH87" s="409"/>
      <c r="LSI87" s="410"/>
      <c r="LSJ87" s="411"/>
      <c r="LSK87" s="412"/>
      <c r="LSL87" s="406"/>
      <c r="LSM87" s="407"/>
      <c r="LSN87" s="408"/>
      <c r="LSO87" s="409"/>
      <c r="LSP87" s="410"/>
      <c r="LSQ87" s="411"/>
      <c r="LSR87" s="412"/>
      <c r="LSS87" s="406"/>
      <c r="LST87" s="407"/>
      <c r="LSU87" s="408"/>
      <c r="LSV87" s="409"/>
      <c r="LSW87" s="410"/>
      <c r="LSX87" s="411"/>
      <c r="LSY87" s="412"/>
      <c r="LSZ87" s="406"/>
      <c r="LTA87" s="407"/>
      <c r="LTB87" s="408"/>
      <c r="LTC87" s="409"/>
      <c r="LTD87" s="410"/>
      <c r="LTE87" s="411"/>
      <c r="LTF87" s="412"/>
      <c r="LTG87" s="406"/>
      <c r="LTH87" s="407"/>
      <c r="LTI87" s="408"/>
      <c r="LTJ87" s="409"/>
      <c r="LTK87" s="410"/>
      <c r="LTL87" s="411"/>
      <c r="LTM87" s="412"/>
      <c r="LTN87" s="406"/>
      <c r="LTO87" s="407"/>
      <c r="LTP87" s="408"/>
      <c r="LTQ87" s="409"/>
      <c r="LTR87" s="410"/>
      <c r="LTS87" s="411"/>
      <c r="LTT87" s="412"/>
      <c r="LTU87" s="406"/>
      <c r="LTV87" s="407"/>
      <c r="LTW87" s="408"/>
      <c r="LTX87" s="409"/>
      <c r="LTY87" s="410"/>
      <c r="LTZ87" s="411"/>
      <c r="LUA87" s="412"/>
      <c r="LUB87" s="406"/>
      <c r="LUC87" s="407"/>
      <c r="LUD87" s="408"/>
      <c r="LUE87" s="409"/>
      <c r="LUF87" s="410"/>
      <c r="LUG87" s="411"/>
      <c r="LUH87" s="412"/>
      <c r="LUI87" s="406"/>
      <c r="LUJ87" s="407"/>
      <c r="LUK87" s="408"/>
      <c r="LUL87" s="409"/>
      <c r="LUM87" s="410"/>
      <c r="LUN87" s="411"/>
      <c r="LUO87" s="412"/>
      <c r="LUP87" s="406"/>
      <c r="LUQ87" s="407"/>
      <c r="LUR87" s="408"/>
      <c r="LUS87" s="409"/>
      <c r="LUT87" s="410"/>
      <c r="LUU87" s="411"/>
      <c r="LUV87" s="412"/>
      <c r="LUW87" s="406"/>
      <c r="LUX87" s="407"/>
      <c r="LUY87" s="408"/>
      <c r="LUZ87" s="409"/>
      <c r="LVA87" s="410"/>
      <c r="LVB87" s="411"/>
      <c r="LVC87" s="412"/>
      <c r="LVD87" s="406"/>
      <c r="LVE87" s="407"/>
      <c r="LVF87" s="408"/>
      <c r="LVG87" s="409"/>
      <c r="LVH87" s="410"/>
      <c r="LVI87" s="411"/>
      <c r="LVJ87" s="412"/>
      <c r="LVK87" s="406"/>
      <c r="LVL87" s="407"/>
      <c r="LVM87" s="408"/>
      <c r="LVN87" s="409"/>
      <c r="LVO87" s="410"/>
      <c r="LVP87" s="411"/>
      <c r="LVQ87" s="412"/>
      <c r="LVR87" s="406"/>
      <c r="LVS87" s="407"/>
      <c r="LVT87" s="408"/>
      <c r="LVU87" s="409"/>
      <c r="LVV87" s="410"/>
      <c r="LVW87" s="411"/>
      <c r="LVX87" s="412"/>
      <c r="LVY87" s="406"/>
      <c r="LVZ87" s="407"/>
      <c r="LWA87" s="408"/>
      <c r="LWB87" s="409"/>
      <c r="LWC87" s="410"/>
      <c r="LWD87" s="411"/>
      <c r="LWE87" s="412"/>
      <c r="LWF87" s="406"/>
      <c r="LWG87" s="407"/>
      <c r="LWH87" s="408"/>
      <c r="LWI87" s="409"/>
      <c r="LWJ87" s="410"/>
      <c r="LWK87" s="411"/>
      <c r="LWL87" s="412"/>
      <c r="LWM87" s="406"/>
      <c r="LWN87" s="407"/>
      <c r="LWO87" s="408"/>
      <c r="LWP87" s="409"/>
      <c r="LWQ87" s="410"/>
      <c r="LWR87" s="411"/>
      <c r="LWS87" s="412"/>
      <c r="LWT87" s="406"/>
      <c r="LWU87" s="407"/>
      <c r="LWV87" s="408"/>
      <c r="LWW87" s="409"/>
      <c r="LWX87" s="410"/>
      <c r="LWY87" s="411"/>
      <c r="LWZ87" s="412"/>
      <c r="LXA87" s="406"/>
      <c r="LXB87" s="407"/>
      <c r="LXC87" s="408"/>
      <c r="LXD87" s="409"/>
      <c r="LXE87" s="410"/>
      <c r="LXF87" s="411"/>
      <c r="LXG87" s="412"/>
      <c r="LXH87" s="406"/>
      <c r="LXI87" s="407"/>
      <c r="LXJ87" s="408"/>
      <c r="LXK87" s="409"/>
      <c r="LXL87" s="410"/>
      <c r="LXM87" s="411"/>
      <c r="LXN87" s="412"/>
      <c r="LXO87" s="406"/>
      <c r="LXP87" s="407"/>
      <c r="LXQ87" s="408"/>
      <c r="LXR87" s="409"/>
      <c r="LXS87" s="410"/>
      <c r="LXT87" s="411"/>
      <c r="LXU87" s="412"/>
      <c r="LXV87" s="406"/>
      <c r="LXW87" s="407"/>
      <c r="LXX87" s="408"/>
      <c r="LXY87" s="409"/>
      <c r="LXZ87" s="410"/>
      <c r="LYA87" s="411"/>
      <c r="LYB87" s="412"/>
      <c r="LYC87" s="406"/>
      <c r="LYD87" s="407"/>
      <c r="LYE87" s="408"/>
      <c r="LYF87" s="409"/>
      <c r="LYG87" s="410"/>
      <c r="LYH87" s="411"/>
      <c r="LYI87" s="412"/>
      <c r="LYJ87" s="406"/>
      <c r="LYK87" s="407"/>
      <c r="LYL87" s="408"/>
      <c r="LYM87" s="409"/>
      <c r="LYN87" s="410"/>
      <c r="LYO87" s="411"/>
      <c r="LYP87" s="412"/>
      <c r="LYQ87" s="406"/>
      <c r="LYR87" s="407"/>
      <c r="LYS87" s="408"/>
      <c r="LYT87" s="409"/>
      <c r="LYU87" s="410"/>
      <c r="LYV87" s="411"/>
      <c r="LYW87" s="412"/>
      <c r="LYX87" s="406"/>
      <c r="LYY87" s="407"/>
      <c r="LYZ87" s="408"/>
      <c r="LZA87" s="409"/>
      <c r="LZB87" s="410"/>
      <c r="LZC87" s="411"/>
      <c r="LZD87" s="412"/>
      <c r="LZE87" s="406"/>
      <c r="LZF87" s="407"/>
      <c r="LZG87" s="408"/>
      <c r="LZH87" s="409"/>
      <c r="LZI87" s="410"/>
      <c r="LZJ87" s="411"/>
      <c r="LZK87" s="412"/>
      <c r="LZL87" s="406"/>
      <c r="LZM87" s="407"/>
      <c r="LZN87" s="408"/>
      <c r="LZO87" s="409"/>
      <c r="LZP87" s="410"/>
      <c r="LZQ87" s="411"/>
      <c r="LZR87" s="412"/>
      <c r="LZS87" s="406"/>
      <c r="LZT87" s="407"/>
      <c r="LZU87" s="408"/>
      <c r="LZV87" s="409"/>
      <c r="LZW87" s="410"/>
      <c r="LZX87" s="411"/>
      <c r="LZY87" s="412"/>
      <c r="LZZ87" s="406"/>
      <c r="MAA87" s="407"/>
      <c r="MAB87" s="408"/>
      <c r="MAC87" s="409"/>
      <c r="MAD87" s="410"/>
      <c r="MAE87" s="411"/>
      <c r="MAF87" s="412"/>
      <c r="MAG87" s="406"/>
      <c r="MAH87" s="407"/>
      <c r="MAI87" s="408"/>
      <c r="MAJ87" s="409"/>
      <c r="MAK87" s="410"/>
      <c r="MAL87" s="411"/>
      <c r="MAM87" s="412"/>
      <c r="MAN87" s="406"/>
      <c r="MAO87" s="407"/>
      <c r="MAP87" s="408"/>
      <c r="MAQ87" s="409"/>
      <c r="MAR87" s="410"/>
      <c r="MAS87" s="411"/>
      <c r="MAT87" s="412"/>
      <c r="MAU87" s="406"/>
      <c r="MAV87" s="407"/>
      <c r="MAW87" s="408"/>
      <c r="MAX87" s="409"/>
      <c r="MAY87" s="410"/>
      <c r="MAZ87" s="411"/>
      <c r="MBA87" s="412"/>
      <c r="MBB87" s="406"/>
      <c r="MBC87" s="407"/>
      <c r="MBD87" s="408"/>
      <c r="MBE87" s="409"/>
      <c r="MBF87" s="410"/>
      <c r="MBG87" s="411"/>
      <c r="MBH87" s="412"/>
      <c r="MBI87" s="406"/>
      <c r="MBJ87" s="407"/>
      <c r="MBK87" s="408"/>
      <c r="MBL87" s="409"/>
      <c r="MBM87" s="410"/>
      <c r="MBN87" s="411"/>
      <c r="MBO87" s="412"/>
      <c r="MBP87" s="406"/>
      <c r="MBQ87" s="407"/>
      <c r="MBR87" s="408"/>
      <c r="MBS87" s="409"/>
      <c r="MBT87" s="410"/>
      <c r="MBU87" s="411"/>
      <c r="MBV87" s="412"/>
      <c r="MBW87" s="406"/>
      <c r="MBX87" s="407"/>
      <c r="MBY87" s="408"/>
      <c r="MBZ87" s="409"/>
      <c r="MCA87" s="410"/>
      <c r="MCB87" s="411"/>
      <c r="MCC87" s="412"/>
      <c r="MCD87" s="406"/>
      <c r="MCE87" s="407"/>
      <c r="MCF87" s="408"/>
      <c r="MCG87" s="409"/>
      <c r="MCH87" s="410"/>
      <c r="MCI87" s="411"/>
      <c r="MCJ87" s="412"/>
      <c r="MCK87" s="406"/>
      <c r="MCL87" s="407"/>
      <c r="MCM87" s="408"/>
      <c r="MCN87" s="409"/>
      <c r="MCO87" s="410"/>
      <c r="MCP87" s="411"/>
      <c r="MCQ87" s="412"/>
      <c r="MCR87" s="406"/>
      <c r="MCS87" s="407"/>
      <c r="MCT87" s="408"/>
      <c r="MCU87" s="409"/>
      <c r="MCV87" s="410"/>
      <c r="MCW87" s="411"/>
      <c r="MCX87" s="412"/>
      <c r="MCY87" s="406"/>
      <c r="MCZ87" s="407"/>
      <c r="MDA87" s="408"/>
      <c r="MDB87" s="409"/>
      <c r="MDC87" s="410"/>
      <c r="MDD87" s="411"/>
      <c r="MDE87" s="412"/>
      <c r="MDF87" s="406"/>
      <c r="MDG87" s="407"/>
      <c r="MDH87" s="408"/>
      <c r="MDI87" s="409"/>
      <c r="MDJ87" s="410"/>
      <c r="MDK87" s="411"/>
      <c r="MDL87" s="412"/>
      <c r="MDM87" s="406"/>
      <c r="MDN87" s="407"/>
      <c r="MDO87" s="408"/>
      <c r="MDP87" s="409"/>
      <c r="MDQ87" s="410"/>
      <c r="MDR87" s="411"/>
      <c r="MDS87" s="412"/>
      <c r="MDT87" s="406"/>
      <c r="MDU87" s="407"/>
      <c r="MDV87" s="408"/>
      <c r="MDW87" s="409"/>
      <c r="MDX87" s="410"/>
      <c r="MDY87" s="411"/>
      <c r="MDZ87" s="412"/>
      <c r="MEA87" s="406"/>
      <c r="MEB87" s="407"/>
      <c r="MEC87" s="408"/>
      <c r="MED87" s="409"/>
      <c r="MEE87" s="410"/>
      <c r="MEF87" s="411"/>
      <c r="MEG87" s="412"/>
      <c r="MEH87" s="406"/>
      <c r="MEI87" s="407"/>
      <c r="MEJ87" s="408"/>
      <c r="MEK87" s="409"/>
      <c r="MEL87" s="410"/>
      <c r="MEM87" s="411"/>
      <c r="MEN87" s="412"/>
      <c r="MEO87" s="406"/>
      <c r="MEP87" s="407"/>
      <c r="MEQ87" s="408"/>
      <c r="MER87" s="409"/>
      <c r="MES87" s="410"/>
      <c r="MET87" s="411"/>
      <c r="MEU87" s="412"/>
      <c r="MEV87" s="406"/>
      <c r="MEW87" s="407"/>
      <c r="MEX87" s="408"/>
      <c r="MEY87" s="409"/>
      <c r="MEZ87" s="410"/>
      <c r="MFA87" s="411"/>
      <c r="MFB87" s="412"/>
      <c r="MFC87" s="406"/>
      <c r="MFD87" s="407"/>
      <c r="MFE87" s="408"/>
      <c r="MFF87" s="409"/>
      <c r="MFG87" s="410"/>
      <c r="MFH87" s="411"/>
      <c r="MFI87" s="412"/>
      <c r="MFJ87" s="406"/>
      <c r="MFK87" s="407"/>
      <c r="MFL87" s="408"/>
      <c r="MFM87" s="409"/>
      <c r="MFN87" s="410"/>
      <c r="MFO87" s="411"/>
      <c r="MFP87" s="412"/>
      <c r="MFQ87" s="406"/>
      <c r="MFR87" s="407"/>
      <c r="MFS87" s="408"/>
      <c r="MFT87" s="409"/>
      <c r="MFU87" s="410"/>
      <c r="MFV87" s="411"/>
      <c r="MFW87" s="412"/>
      <c r="MFX87" s="406"/>
      <c r="MFY87" s="407"/>
      <c r="MFZ87" s="408"/>
      <c r="MGA87" s="409"/>
      <c r="MGB87" s="410"/>
      <c r="MGC87" s="411"/>
      <c r="MGD87" s="412"/>
      <c r="MGE87" s="406"/>
      <c r="MGF87" s="407"/>
      <c r="MGG87" s="408"/>
      <c r="MGH87" s="409"/>
      <c r="MGI87" s="410"/>
      <c r="MGJ87" s="411"/>
      <c r="MGK87" s="412"/>
      <c r="MGL87" s="406"/>
      <c r="MGM87" s="407"/>
      <c r="MGN87" s="408"/>
      <c r="MGO87" s="409"/>
      <c r="MGP87" s="410"/>
      <c r="MGQ87" s="411"/>
      <c r="MGR87" s="412"/>
      <c r="MGS87" s="406"/>
      <c r="MGT87" s="407"/>
      <c r="MGU87" s="408"/>
      <c r="MGV87" s="409"/>
      <c r="MGW87" s="410"/>
      <c r="MGX87" s="411"/>
      <c r="MGY87" s="412"/>
      <c r="MGZ87" s="406"/>
      <c r="MHA87" s="407"/>
      <c r="MHB87" s="408"/>
      <c r="MHC87" s="409"/>
      <c r="MHD87" s="410"/>
      <c r="MHE87" s="411"/>
      <c r="MHF87" s="412"/>
      <c r="MHG87" s="406"/>
      <c r="MHH87" s="407"/>
      <c r="MHI87" s="408"/>
      <c r="MHJ87" s="409"/>
      <c r="MHK87" s="410"/>
      <c r="MHL87" s="411"/>
      <c r="MHM87" s="412"/>
      <c r="MHN87" s="406"/>
      <c r="MHO87" s="407"/>
      <c r="MHP87" s="408"/>
      <c r="MHQ87" s="409"/>
      <c r="MHR87" s="410"/>
      <c r="MHS87" s="411"/>
      <c r="MHT87" s="412"/>
      <c r="MHU87" s="406"/>
      <c r="MHV87" s="407"/>
      <c r="MHW87" s="408"/>
      <c r="MHX87" s="409"/>
      <c r="MHY87" s="410"/>
      <c r="MHZ87" s="411"/>
      <c r="MIA87" s="412"/>
      <c r="MIB87" s="406"/>
      <c r="MIC87" s="407"/>
      <c r="MID87" s="408"/>
      <c r="MIE87" s="409"/>
      <c r="MIF87" s="410"/>
      <c r="MIG87" s="411"/>
      <c r="MIH87" s="412"/>
      <c r="MII87" s="406"/>
      <c r="MIJ87" s="407"/>
      <c r="MIK87" s="408"/>
      <c r="MIL87" s="409"/>
      <c r="MIM87" s="410"/>
      <c r="MIN87" s="411"/>
      <c r="MIO87" s="412"/>
      <c r="MIP87" s="406"/>
      <c r="MIQ87" s="407"/>
      <c r="MIR87" s="408"/>
      <c r="MIS87" s="409"/>
      <c r="MIT87" s="410"/>
      <c r="MIU87" s="411"/>
      <c r="MIV87" s="412"/>
      <c r="MIW87" s="406"/>
      <c r="MIX87" s="407"/>
      <c r="MIY87" s="408"/>
      <c r="MIZ87" s="409"/>
      <c r="MJA87" s="410"/>
      <c r="MJB87" s="411"/>
      <c r="MJC87" s="412"/>
      <c r="MJD87" s="406"/>
      <c r="MJE87" s="407"/>
      <c r="MJF87" s="408"/>
      <c r="MJG87" s="409"/>
      <c r="MJH87" s="410"/>
      <c r="MJI87" s="411"/>
      <c r="MJJ87" s="412"/>
      <c r="MJK87" s="406"/>
      <c r="MJL87" s="407"/>
      <c r="MJM87" s="408"/>
      <c r="MJN87" s="409"/>
      <c r="MJO87" s="410"/>
      <c r="MJP87" s="411"/>
      <c r="MJQ87" s="412"/>
      <c r="MJR87" s="406"/>
      <c r="MJS87" s="407"/>
      <c r="MJT87" s="408"/>
      <c r="MJU87" s="409"/>
      <c r="MJV87" s="410"/>
      <c r="MJW87" s="411"/>
      <c r="MJX87" s="412"/>
      <c r="MJY87" s="406"/>
      <c r="MJZ87" s="407"/>
      <c r="MKA87" s="408"/>
      <c r="MKB87" s="409"/>
      <c r="MKC87" s="410"/>
      <c r="MKD87" s="411"/>
      <c r="MKE87" s="412"/>
      <c r="MKF87" s="406"/>
      <c r="MKG87" s="407"/>
      <c r="MKH87" s="408"/>
      <c r="MKI87" s="409"/>
      <c r="MKJ87" s="410"/>
      <c r="MKK87" s="411"/>
      <c r="MKL87" s="412"/>
      <c r="MKM87" s="406"/>
      <c r="MKN87" s="407"/>
      <c r="MKO87" s="408"/>
      <c r="MKP87" s="409"/>
      <c r="MKQ87" s="410"/>
      <c r="MKR87" s="411"/>
      <c r="MKS87" s="412"/>
      <c r="MKT87" s="406"/>
      <c r="MKU87" s="407"/>
      <c r="MKV87" s="408"/>
      <c r="MKW87" s="409"/>
      <c r="MKX87" s="410"/>
      <c r="MKY87" s="411"/>
      <c r="MKZ87" s="412"/>
      <c r="MLA87" s="406"/>
      <c r="MLB87" s="407"/>
      <c r="MLC87" s="408"/>
      <c r="MLD87" s="409"/>
      <c r="MLE87" s="410"/>
      <c r="MLF87" s="411"/>
      <c r="MLG87" s="412"/>
      <c r="MLH87" s="406"/>
      <c r="MLI87" s="407"/>
      <c r="MLJ87" s="408"/>
      <c r="MLK87" s="409"/>
      <c r="MLL87" s="410"/>
      <c r="MLM87" s="411"/>
      <c r="MLN87" s="412"/>
      <c r="MLO87" s="406"/>
      <c r="MLP87" s="407"/>
      <c r="MLQ87" s="408"/>
      <c r="MLR87" s="409"/>
      <c r="MLS87" s="410"/>
      <c r="MLT87" s="411"/>
      <c r="MLU87" s="412"/>
      <c r="MLV87" s="406"/>
      <c r="MLW87" s="407"/>
      <c r="MLX87" s="408"/>
      <c r="MLY87" s="409"/>
      <c r="MLZ87" s="410"/>
      <c r="MMA87" s="411"/>
      <c r="MMB87" s="412"/>
      <c r="MMC87" s="406"/>
      <c r="MMD87" s="407"/>
      <c r="MME87" s="408"/>
      <c r="MMF87" s="409"/>
      <c r="MMG87" s="410"/>
      <c r="MMH87" s="411"/>
      <c r="MMI87" s="412"/>
      <c r="MMJ87" s="406"/>
      <c r="MMK87" s="407"/>
      <c r="MML87" s="408"/>
      <c r="MMM87" s="409"/>
      <c r="MMN87" s="410"/>
      <c r="MMO87" s="411"/>
      <c r="MMP87" s="412"/>
      <c r="MMQ87" s="406"/>
      <c r="MMR87" s="407"/>
      <c r="MMS87" s="408"/>
      <c r="MMT87" s="409"/>
      <c r="MMU87" s="410"/>
      <c r="MMV87" s="411"/>
      <c r="MMW87" s="412"/>
      <c r="MMX87" s="406"/>
      <c r="MMY87" s="407"/>
      <c r="MMZ87" s="408"/>
      <c r="MNA87" s="409"/>
      <c r="MNB87" s="410"/>
      <c r="MNC87" s="411"/>
      <c r="MND87" s="412"/>
      <c r="MNE87" s="406"/>
      <c r="MNF87" s="407"/>
      <c r="MNG87" s="408"/>
      <c r="MNH87" s="409"/>
      <c r="MNI87" s="410"/>
      <c r="MNJ87" s="411"/>
      <c r="MNK87" s="412"/>
      <c r="MNL87" s="406"/>
      <c r="MNM87" s="407"/>
      <c r="MNN87" s="408"/>
      <c r="MNO87" s="409"/>
      <c r="MNP87" s="410"/>
      <c r="MNQ87" s="411"/>
      <c r="MNR87" s="412"/>
      <c r="MNS87" s="406"/>
      <c r="MNT87" s="407"/>
      <c r="MNU87" s="408"/>
      <c r="MNV87" s="409"/>
      <c r="MNW87" s="410"/>
      <c r="MNX87" s="411"/>
      <c r="MNY87" s="412"/>
      <c r="MNZ87" s="406"/>
      <c r="MOA87" s="407"/>
      <c r="MOB87" s="408"/>
      <c r="MOC87" s="409"/>
      <c r="MOD87" s="410"/>
      <c r="MOE87" s="411"/>
      <c r="MOF87" s="412"/>
      <c r="MOG87" s="406"/>
      <c r="MOH87" s="407"/>
      <c r="MOI87" s="408"/>
      <c r="MOJ87" s="409"/>
      <c r="MOK87" s="410"/>
      <c r="MOL87" s="411"/>
      <c r="MOM87" s="412"/>
      <c r="MON87" s="406"/>
      <c r="MOO87" s="407"/>
      <c r="MOP87" s="408"/>
      <c r="MOQ87" s="409"/>
      <c r="MOR87" s="410"/>
      <c r="MOS87" s="411"/>
      <c r="MOT87" s="412"/>
      <c r="MOU87" s="406"/>
      <c r="MOV87" s="407"/>
      <c r="MOW87" s="408"/>
      <c r="MOX87" s="409"/>
      <c r="MOY87" s="410"/>
      <c r="MOZ87" s="411"/>
      <c r="MPA87" s="412"/>
      <c r="MPB87" s="406"/>
      <c r="MPC87" s="407"/>
      <c r="MPD87" s="408"/>
      <c r="MPE87" s="409"/>
      <c r="MPF87" s="410"/>
      <c r="MPG87" s="411"/>
      <c r="MPH87" s="412"/>
      <c r="MPI87" s="406"/>
      <c r="MPJ87" s="407"/>
      <c r="MPK87" s="408"/>
      <c r="MPL87" s="409"/>
      <c r="MPM87" s="410"/>
      <c r="MPN87" s="411"/>
      <c r="MPO87" s="412"/>
      <c r="MPP87" s="406"/>
      <c r="MPQ87" s="407"/>
      <c r="MPR87" s="408"/>
      <c r="MPS87" s="409"/>
      <c r="MPT87" s="410"/>
      <c r="MPU87" s="411"/>
      <c r="MPV87" s="412"/>
      <c r="MPW87" s="406"/>
      <c r="MPX87" s="407"/>
      <c r="MPY87" s="408"/>
      <c r="MPZ87" s="409"/>
      <c r="MQA87" s="410"/>
      <c r="MQB87" s="411"/>
      <c r="MQC87" s="412"/>
      <c r="MQD87" s="406"/>
      <c r="MQE87" s="407"/>
      <c r="MQF87" s="408"/>
      <c r="MQG87" s="409"/>
      <c r="MQH87" s="410"/>
      <c r="MQI87" s="411"/>
      <c r="MQJ87" s="412"/>
      <c r="MQK87" s="406"/>
      <c r="MQL87" s="407"/>
      <c r="MQM87" s="408"/>
      <c r="MQN87" s="409"/>
      <c r="MQO87" s="410"/>
      <c r="MQP87" s="411"/>
      <c r="MQQ87" s="412"/>
      <c r="MQR87" s="406"/>
      <c r="MQS87" s="407"/>
      <c r="MQT87" s="408"/>
      <c r="MQU87" s="409"/>
      <c r="MQV87" s="410"/>
      <c r="MQW87" s="411"/>
      <c r="MQX87" s="412"/>
      <c r="MQY87" s="406"/>
      <c r="MQZ87" s="407"/>
      <c r="MRA87" s="408"/>
      <c r="MRB87" s="409"/>
      <c r="MRC87" s="410"/>
      <c r="MRD87" s="411"/>
      <c r="MRE87" s="412"/>
      <c r="MRF87" s="406"/>
      <c r="MRG87" s="407"/>
      <c r="MRH87" s="408"/>
      <c r="MRI87" s="409"/>
      <c r="MRJ87" s="410"/>
      <c r="MRK87" s="411"/>
      <c r="MRL87" s="412"/>
      <c r="MRM87" s="406"/>
      <c r="MRN87" s="407"/>
      <c r="MRO87" s="408"/>
      <c r="MRP87" s="409"/>
      <c r="MRQ87" s="410"/>
      <c r="MRR87" s="411"/>
      <c r="MRS87" s="412"/>
      <c r="MRT87" s="406"/>
      <c r="MRU87" s="407"/>
      <c r="MRV87" s="408"/>
      <c r="MRW87" s="409"/>
      <c r="MRX87" s="410"/>
      <c r="MRY87" s="411"/>
      <c r="MRZ87" s="412"/>
      <c r="MSA87" s="406"/>
      <c r="MSB87" s="407"/>
      <c r="MSC87" s="408"/>
      <c r="MSD87" s="409"/>
      <c r="MSE87" s="410"/>
      <c r="MSF87" s="411"/>
      <c r="MSG87" s="412"/>
      <c r="MSH87" s="406"/>
      <c r="MSI87" s="407"/>
      <c r="MSJ87" s="408"/>
      <c r="MSK87" s="409"/>
      <c r="MSL87" s="410"/>
      <c r="MSM87" s="411"/>
      <c r="MSN87" s="412"/>
      <c r="MSO87" s="406"/>
      <c r="MSP87" s="407"/>
      <c r="MSQ87" s="408"/>
      <c r="MSR87" s="409"/>
      <c r="MSS87" s="410"/>
      <c r="MST87" s="411"/>
      <c r="MSU87" s="412"/>
      <c r="MSV87" s="406"/>
      <c r="MSW87" s="407"/>
      <c r="MSX87" s="408"/>
      <c r="MSY87" s="409"/>
      <c r="MSZ87" s="410"/>
      <c r="MTA87" s="411"/>
      <c r="MTB87" s="412"/>
      <c r="MTC87" s="406"/>
      <c r="MTD87" s="407"/>
      <c r="MTE87" s="408"/>
      <c r="MTF87" s="409"/>
      <c r="MTG87" s="410"/>
      <c r="MTH87" s="411"/>
      <c r="MTI87" s="412"/>
      <c r="MTJ87" s="406"/>
      <c r="MTK87" s="407"/>
      <c r="MTL87" s="408"/>
      <c r="MTM87" s="409"/>
      <c r="MTN87" s="410"/>
      <c r="MTO87" s="411"/>
      <c r="MTP87" s="412"/>
      <c r="MTQ87" s="406"/>
      <c r="MTR87" s="407"/>
      <c r="MTS87" s="408"/>
      <c r="MTT87" s="409"/>
      <c r="MTU87" s="410"/>
      <c r="MTV87" s="411"/>
      <c r="MTW87" s="412"/>
      <c r="MTX87" s="406"/>
      <c r="MTY87" s="407"/>
      <c r="MTZ87" s="408"/>
      <c r="MUA87" s="409"/>
      <c r="MUB87" s="410"/>
      <c r="MUC87" s="411"/>
      <c r="MUD87" s="412"/>
      <c r="MUE87" s="406"/>
      <c r="MUF87" s="407"/>
      <c r="MUG87" s="408"/>
      <c r="MUH87" s="409"/>
      <c r="MUI87" s="410"/>
      <c r="MUJ87" s="411"/>
      <c r="MUK87" s="412"/>
      <c r="MUL87" s="406"/>
      <c r="MUM87" s="407"/>
      <c r="MUN87" s="408"/>
      <c r="MUO87" s="409"/>
      <c r="MUP87" s="410"/>
      <c r="MUQ87" s="411"/>
      <c r="MUR87" s="412"/>
      <c r="MUS87" s="406"/>
      <c r="MUT87" s="407"/>
      <c r="MUU87" s="408"/>
      <c r="MUV87" s="409"/>
      <c r="MUW87" s="410"/>
      <c r="MUX87" s="411"/>
      <c r="MUY87" s="412"/>
      <c r="MUZ87" s="406"/>
      <c r="MVA87" s="407"/>
      <c r="MVB87" s="408"/>
      <c r="MVC87" s="409"/>
      <c r="MVD87" s="410"/>
      <c r="MVE87" s="411"/>
      <c r="MVF87" s="412"/>
      <c r="MVG87" s="406"/>
      <c r="MVH87" s="407"/>
      <c r="MVI87" s="408"/>
      <c r="MVJ87" s="409"/>
      <c r="MVK87" s="410"/>
      <c r="MVL87" s="411"/>
      <c r="MVM87" s="412"/>
      <c r="MVN87" s="406"/>
      <c r="MVO87" s="407"/>
      <c r="MVP87" s="408"/>
      <c r="MVQ87" s="409"/>
      <c r="MVR87" s="410"/>
      <c r="MVS87" s="411"/>
      <c r="MVT87" s="412"/>
      <c r="MVU87" s="406"/>
      <c r="MVV87" s="407"/>
      <c r="MVW87" s="408"/>
      <c r="MVX87" s="409"/>
      <c r="MVY87" s="410"/>
      <c r="MVZ87" s="411"/>
      <c r="MWA87" s="412"/>
      <c r="MWB87" s="406"/>
      <c r="MWC87" s="407"/>
      <c r="MWD87" s="408"/>
      <c r="MWE87" s="409"/>
      <c r="MWF87" s="410"/>
      <c r="MWG87" s="411"/>
      <c r="MWH87" s="412"/>
      <c r="MWI87" s="406"/>
      <c r="MWJ87" s="407"/>
      <c r="MWK87" s="408"/>
      <c r="MWL87" s="409"/>
      <c r="MWM87" s="410"/>
      <c r="MWN87" s="411"/>
      <c r="MWO87" s="412"/>
      <c r="MWP87" s="406"/>
      <c r="MWQ87" s="407"/>
      <c r="MWR87" s="408"/>
      <c r="MWS87" s="409"/>
      <c r="MWT87" s="410"/>
      <c r="MWU87" s="411"/>
      <c r="MWV87" s="412"/>
      <c r="MWW87" s="406"/>
      <c r="MWX87" s="407"/>
      <c r="MWY87" s="408"/>
      <c r="MWZ87" s="409"/>
      <c r="MXA87" s="410"/>
      <c r="MXB87" s="411"/>
      <c r="MXC87" s="412"/>
      <c r="MXD87" s="406"/>
      <c r="MXE87" s="407"/>
      <c r="MXF87" s="408"/>
      <c r="MXG87" s="409"/>
      <c r="MXH87" s="410"/>
      <c r="MXI87" s="411"/>
      <c r="MXJ87" s="412"/>
      <c r="MXK87" s="406"/>
      <c r="MXL87" s="407"/>
      <c r="MXM87" s="408"/>
      <c r="MXN87" s="409"/>
      <c r="MXO87" s="410"/>
      <c r="MXP87" s="411"/>
      <c r="MXQ87" s="412"/>
      <c r="MXR87" s="406"/>
      <c r="MXS87" s="407"/>
      <c r="MXT87" s="408"/>
      <c r="MXU87" s="409"/>
      <c r="MXV87" s="410"/>
      <c r="MXW87" s="411"/>
      <c r="MXX87" s="412"/>
      <c r="MXY87" s="406"/>
      <c r="MXZ87" s="407"/>
      <c r="MYA87" s="408"/>
      <c r="MYB87" s="409"/>
      <c r="MYC87" s="410"/>
      <c r="MYD87" s="411"/>
      <c r="MYE87" s="412"/>
      <c r="MYF87" s="406"/>
      <c r="MYG87" s="407"/>
      <c r="MYH87" s="408"/>
      <c r="MYI87" s="409"/>
      <c r="MYJ87" s="410"/>
      <c r="MYK87" s="411"/>
      <c r="MYL87" s="412"/>
      <c r="MYM87" s="406"/>
      <c r="MYN87" s="407"/>
      <c r="MYO87" s="408"/>
      <c r="MYP87" s="409"/>
      <c r="MYQ87" s="410"/>
      <c r="MYR87" s="411"/>
      <c r="MYS87" s="412"/>
      <c r="MYT87" s="406"/>
      <c r="MYU87" s="407"/>
      <c r="MYV87" s="408"/>
      <c r="MYW87" s="409"/>
      <c r="MYX87" s="410"/>
      <c r="MYY87" s="411"/>
      <c r="MYZ87" s="412"/>
      <c r="MZA87" s="406"/>
      <c r="MZB87" s="407"/>
      <c r="MZC87" s="408"/>
      <c r="MZD87" s="409"/>
      <c r="MZE87" s="410"/>
      <c r="MZF87" s="411"/>
      <c r="MZG87" s="412"/>
      <c r="MZH87" s="406"/>
      <c r="MZI87" s="407"/>
      <c r="MZJ87" s="408"/>
      <c r="MZK87" s="409"/>
      <c r="MZL87" s="410"/>
      <c r="MZM87" s="411"/>
      <c r="MZN87" s="412"/>
      <c r="MZO87" s="406"/>
      <c r="MZP87" s="407"/>
      <c r="MZQ87" s="408"/>
      <c r="MZR87" s="409"/>
      <c r="MZS87" s="410"/>
      <c r="MZT87" s="411"/>
      <c r="MZU87" s="412"/>
      <c r="MZV87" s="406"/>
      <c r="MZW87" s="407"/>
      <c r="MZX87" s="408"/>
      <c r="MZY87" s="409"/>
      <c r="MZZ87" s="410"/>
      <c r="NAA87" s="411"/>
      <c r="NAB87" s="412"/>
      <c r="NAC87" s="406"/>
      <c r="NAD87" s="407"/>
      <c r="NAE87" s="408"/>
      <c r="NAF87" s="409"/>
      <c r="NAG87" s="410"/>
      <c r="NAH87" s="411"/>
      <c r="NAI87" s="412"/>
      <c r="NAJ87" s="406"/>
      <c r="NAK87" s="407"/>
      <c r="NAL87" s="408"/>
      <c r="NAM87" s="409"/>
      <c r="NAN87" s="410"/>
      <c r="NAO87" s="411"/>
      <c r="NAP87" s="412"/>
      <c r="NAQ87" s="406"/>
      <c r="NAR87" s="407"/>
      <c r="NAS87" s="408"/>
      <c r="NAT87" s="409"/>
      <c r="NAU87" s="410"/>
      <c r="NAV87" s="411"/>
      <c r="NAW87" s="412"/>
      <c r="NAX87" s="406"/>
      <c r="NAY87" s="407"/>
      <c r="NAZ87" s="408"/>
      <c r="NBA87" s="409"/>
      <c r="NBB87" s="410"/>
      <c r="NBC87" s="411"/>
      <c r="NBD87" s="412"/>
      <c r="NBE87" s="406"/>
      <c r="NBF87" s="407"/>
      <c r="NBG87" s="408"/>
      <c r="NBH87" s="409"/>
      <c r="NBI87" s="410"/>
      <c r="NBJ87" s="411"/>
      <c r="NBK87" s="412"/>
      <c r="NBL87" s="406"/>
      <c r="NBM87" s="407"/>
      <c r="NBN87" s="408"/>
      <c r="NBO87" s="409"/>
      <c r="NBP87" s="410"/>
      <c r="NBQ87" s="411"/>
      <c r="NBR87" s="412"/>
      <c r="NBS87" s="406"/>
      <c r="NBT87" s="407"/>
      <c r="NBU87" s="408"/>
      <c r="NBV87" s="409"/>
      <c r="NBW87" s="410"/>
      <c r="NBX87" s="411"/>
      <c r="NBY87" s="412"/>
      <c r="NBZ87" s="406"/>
      <c r="NCA87" s="407"/>
      <c r="NCB87" s="408"/>
      <c r="NCC87" s="409"/>
      <c r="NCD87" s="410"/>
      <c r="NCE87" s="411"/>
      <c r="NCF87" s="412"/>
      <c r="NCG87" s="406"/>
      <c r="NCH87" s="407"/>
      <c r="NCI87" s="408"/>
      <c r="NCJ87" s="409"/>
      <c r="NCK87" s="410"/>
      <c r="NCL87" s="411"/>
      <c r="NCM87" s="412"/>
      <c r="NCN87" s="406"/>
      <c r="NCO87" s="407"/>
      <c r="NCP87" s="408"/>
      <c r="NCQ87" s="409"/>
      <c r="NCR87" s="410"/>
      <c r="NCS87" s="411"/>
      <c r="NCT87" s="412"/>
      <c r="NCU87" s="406"/>
      <c r="NCV87" s="407"/>
      <c r="NCW87" s="408"/>
      <c r="NCX87" s="409"/>
      <c r="NCY87" s="410"/>
      <c r="NCZ87" s="411"/>
      <c r="NDA87" s="412"/>
      <c r="NDB87" s="406"/>
      <c r="NDC87" s="407"/>
      <c r="NDD87" s="408"/>
      <c r="NDE87" s="409"/>
      <c r="NDF87" s="410"/>
      <c r="NDG87" s="411"/>
      <c r="NDH87" s="412"/>
      <c r="NDI87" s="406"/>
      <c r="NDJ87" s="407"/>
      <c r="NDK87" s="408"/>
      <c r="NDL87" s="409"/>
      <c r="NDM87" s="410"/>
      <c r="NDN87" s="411"/>
      <c r="NDO87" s="412"/>
      <c r="NDP87" s="406"/>
      <c r="NDQ87" s="407"/>
      <c r="NDR87" s="408"/>
      <c r="NDS87" s="409"/>
      <c r="NDT87" s="410"/>
      <c r="NDU87" s="411"/>
      <c r="NDV87" s="412"/>
      <c r="NDW87" s="406"/>
      <c r="NDX87" s="407"/>
      <c r="NDY87" s="408"/>
      <c r="NDZ87" s="409"/>
      <c r="NEA87" s="410"/>
      <c r="NEB87" s="411"/>
      <c r="NEC87" s="412"/>
      <c r="NED87" s="406"/>
      <c r="NEE87" s="407"/>
      <c r="NEF87" s="408"/>
      <c r="NEG87" s="409"/>
      <c r="NEH87" s="410"/>
      <c r="NEI87" s="411"/>
      <c r="NEJ87" s="412"/>
      <c r="NEK87" s="406"/>
      <c r="NEL87" s="407"/>
      <c r="NEM87" s="408"/>
      <c r="NEN87" s="409"/>
      <c r="NEO87" s="410"/>
      <c r="NEP87" s="411"/>
      <c r="NEQ87" s="412"/>
      <c r="NER87" s="406"/>
      <c r="NES87" s="407"/>
      <c r="NET87" s="408"/>
      <c r="NEU87" s="409"/>
      <c r="NEV87" s="410"/>
      <c r="NEW87" s="411"/>
      <c r="NEX87" s="412"/>
      <c r="NEY87" s="406"/>
      <c r="NEZ87" s="407"/>
      <c r="NFA87" s="408"/>
      <c r="NFB87" s="409"/>
      <c r="NFC87" s="410"/>
      <c r="NFD87" s="411"/>
      <c r="NFE87" s="412"/>
      <c r="NFF87" s="406"/>
      <c r="NFG87" s="407"/>
      <c r="NFH87" s="408"/>
      <c r="NFI87" s="409"/>
      <c r="NFJ87" s="410"/>
      <c r="NFK87" s="411"/>
      <c r="NFL87" s="412"/>
      <c r="NFM87" s="406"/>
      <c r="NFN87" s="407"/>
      <c r="NFO87" s="408"/>
      <c r="NFP87" s="409"/>
      <c r="NFQ87" s="410"/>
      <c r="NFR87" s="411"/>
      <c r="NFS87" s="412"/>
      <c r="NFT87" s="406"/>
      <c r="NFU87" s="407"/>
      <c r="NFV87" s="408"/>
      <c r="NFW87" s="409"/>
      <c r="NFX87" s="410"/>
      <c r="NFY87" s="411"/>
      <c r="NFZ87" s="412"/>
      <c r="NGA87" s="406"/>
      <c r="NGB87" s="407"/>
      <c r="NGC87" s="408"/>
      <c r="NGD87" s="409"/>
      <c r="NGE87" s="410"/>
      <c r="NGF87" s="411"/>
      <c r="NGG87" s="412"/>
      <c r="NGH87" s="406"/>
      <c r="NGI87" s="407"/>
      <c r="NGJ87" s="408"/>
      <c r="NGK87" s="409"/>
      <c r="NGL87" s="410"/>
      <c r="NGM87" s="411"/>
      <c r="NGN87" s="412"/>
      <c r="NGO87" s="406"/>
      <c r="NGP87" s="407"/>
      <c r="NGQ87" s="408"/>
      <c r="NGR87" s="409"/>
      <c r="NGS87" s="410"/>
      <c r="NGT87" s="411"/>
      <c r="NGU87" s="412"/>
      <c r="NGV87" s="406"/>
      <c r="NGW87" s="407"/>
      <c r="NGX87" s="408"/>
      <c r="NGY87" s="409"/>
      <c r="NGZ87" s="410"/>
      <c r="NHA87" s="411"/>
      <c r="NHB87" s="412"/>
      <c r="NHC87" s="406"/>
      <c r="NHD87" s="407"/>
      <c r="NHE87" s="408"/>
      <c r="NHF87" s="409"/>
      <c r="NHG87" s="410"/>
      <c r="NHH87" s="411"/>
      <c r="NHI87" s="412"/>
      <c r="NHJ87" s="406"/>
      <c r="NHK87" s="407"/>
      <c r="NHL87" s="408"/>
      <c r="NHM87" s="409"/>
      <c r="NHN87" s="410"/>
      <c r="NHO87" s="411"/>
      <c r="NHP87" s="412"/>
      <c r="NHQ87" s="406"/>
      <c r="NHR87" s="407"/>
      <c r="NHS87" s="408"/>
      <c r="NHT87" s="409"/>
      <c r="NHU87" s="410"/>
      <c r="NHV87" s="411"/>
      <c r="NHW87" s="412"/>
      <c r="NHX87" s="406"/>
      <c r="NHY87" s="407"/>
      <c r="NHZ87" s="408"/>
      <c r="NIA87" s="409"/>
      <c r="NIB87" s="410"/>
      <c r="NIC87" s="411"/>
      <c r="NID87" s="412"/>
      <c r="NIE87" s="406"/>
      <c r="NIF87" s="407"/>
      <c r="NIG87" s="408"/>
      <c r="NIH87" s="409"/>
      <c r="NII87" s="410"/>
      <c r="NIJ87" s="411"/>
      <c r="NIK87" s="412"/>
      <c r="NIL87" s="406"/>
      <c r="NIM87" s="407"/>
      <c r="NIN87" s="408"/>
      <c r="NIO87" s="409"/>
      <c r="NIP87" s="410"/>
      <c r="NIQ87" s="411"/>
      <c r="NIR87" s="412"/>
      <c r="NIS87" s="406"/>
      <c r="NIT87" s="407"/>
      <c r="NIU87" s="408"/>
      <c r="NIV87" s="409"/>
      <c r="NIW87" s="410"/>
      <c r="NIX87" s="411"/>
      <c r="NIY87" s="412"/>
      <c r="NIZ87" s="406"/>
      <c r="NJA87" s="407"/>
      <c r="NJB87" s="408"/>
      <c r="NJC87" s="409"/>
      <c r="NJD87" s="410"/>
      <c r="NJE87" s="411"/>
      <c r="NJF87" s="412"/>
      <c r="NJG87" s="406"/>
      <c r="NJH87" s="407"/>
      <c r="NJI87" s="408"/>
      <c r="NJJ87" s="409"/>
      <c r="NJK87" s="410"/>
      <c r="NJL87" s="411"/>
      <c r="NJM87" s="412"/>
      <c r="NJN87" s="406"/>
      <c r="NJO87" s="407"/>
      <c r="NJP87" s="408"/>
      <c r="NJQ87" s="409"/>
      <c r="NJR87" s="410"/>
      <c r="NJS87" s="411"/>
      <c r="NJT87" s="412"/>
      <c r="NJU87" s="406"/>
      <c r="NJV87" s="407"/>
      <c r="NJW87" s="408"/>
      <c r="NJX87" s="409"/>
      <c r="NJY87" s="410"/>
      <c r="NJZ87" s="411"/>
      <c r="NKA87" s="412"/>
      <c r="NKB87" s="406"/>
      <c r="NKC87" s="407"/>
      <c r="NKD87" s="408"/>
      <c r="NKE87" s="409"/>
      <c r="NKF87" s="410"/>
      <c r="NKG87" s="411"/>
      <c r="NKH87" s="412"/>
      <c r="NKI87" s="406"/>
      <c r="NKJ87" s="407"/>
      <c r="NKK87" s="408"/>
      <c r="NKL87" s="409"/>
      <c r="NKM87" s="410"/>
      <c r="NKN87" s="411"/>
      <c r="NKO87" s="412"/>
      <c r="NKP87" s="406"/>
      <c r="NKQ87" s="407"/>
      <c r="NKR87" s="408"/>
      <c r="NKS87" s="409"/>
      <c r="NKT87" s="410"/>
      <c r="NKU87" s="411"/>
      <c r="NKV87" s="412"/>
      <c r="NKW87" s="406"/>
      <c r="NKX87" s="407"/>
      <c r="NKY87" s="408"/>
      <c r="NKZ87" s="409"/>
      <c r="NLA87" s="410"/>
      <c r="NLB87" s="411"/>
      <c r="NLC87" s="412"/>
      <c r="NLD87" s="406"/>
      <c r="NLE87" s="407"/>
      <c r="NLF87" s="408"/>
      <c r="NLG87" s="409"/>
      <c r="NLH87" s="410"/>
      <c r="NLI87" s="411"/>
      <c r="NLJ87" s="412"/>
      <c r="NLK87" s="406"/>
      <c r="NLL87" s="407"/>
      <c r="NLM87" s="408"/>
      <c r="NLN87" s="409"/>
      <c r="NLO87" s="410"/>
      <c r="NLP87" s="411"/>
      <c r="NLQ87" s="412"/>
      <c r="NLR87" s="406"/>
      <c r="NLS87" s="407"/>
      <c r="NLT87" s="408"/>
      <c r="NLU87" s="409"/>
      <c r="NLV87" s="410"/>
      <c r="NLW87" s="411"/>
      <c r="NLX87" s="412"/>
      <c r="NLY87" s="406"/>
      <c r="NLZ87" s="407"/>
      <c r="NMA87" s="408"/>
      <c r="NMB87" s="409"/>
      <c r="NMC87" s="410"/>
      <c r="NMD87" s="411"/>
      <c r="NME87" s="412"/>
      <c r="NMF87" s="406"/>
      <c r="NMG87" s="407"/>
      <c r="NMH87" s="408"/>
      <c r="NMI87" s="409"/>
      <c r="NMJ87" s="410"/>
      <c r="NMK87" s="411"/>
      <c r="NML87" s="412"/>
      <c r="NMM87" s="406"/>
      <c r="NMN87" s="407"/>
      <c r="NMO87" s="408"/>
      <c r="NMP87" s="409"/>
      <c r="NMQ87" s="410"/>
      <c r="NMR87" s="411"/>
      <c r="NMS87" s="412"/>
      <c r="NMT87" s="406"/>
      <c r="NMU87" s="407"/>
      <c r="NMV87" s="408"/>
      <c r="NMW87" s="409"/>
      <c r="NMX87" s="410"/>
      <c r="NMY87" s="411"/>
      <c r="NMZ87" s="412"/>
      <c r="NNA87" s="406"/>
      <c r="NNB87" s="407"/>
      <c r="NNC87" s="408"/>
      <c r="NND87" s="409"/>
      <c r="NNE87" s="410"/>
      <c r="NNF87" s="411"/>
      <c r="NNG87" s="412"/>
      <c r="NNH87" s="406"/>
      <c r="NNI87" s="407"/>
      <c r="NNJ87" s="408"/>
      <c r="NNK87" s="409"/>
      <c r="NNL87" s="410"/>
      <c r="NNM87" s="411"/>
      <c r="NNN87" s="412"/>
      <c r="NNO87" s="406"/>
      <c r="NNP87" s="407"/>
      <c r="NNQ87" s="408"/>
      <c r="NNR87" s="409"/>
      <c r="NNS87" s="410"/>
      <c r="NNT87" s="411"/>
      <c r="NNU87" s="412"/>
      <c r="NNV87" s="406"/>
      <c r="NNW87" s="407"/>
      <c r="NNX87" s="408"/>
      <c r="NNY87" s="409"/>
      <c r="NNZ87" s="410"/>
      <c r="NOA87" s="411"/>
      <c r="NOB87" s="412"/>
      <c r="NOC87" s="406"/>
      <c r="NOD87" s="407"/>
      <c r="NOE87" s="408"/>
      <c r="NOF87" s="409"/>
      <c r="NOG87" s="410"/>
      <c r="NOH87" s="411"/>
      <c r="NOI87" s="412"/>
      <c r="NOJ87" s="406"/>
      <c r="NOK87" s="407"/>
      <c r="NOL87" s="408"/>
      <c r="NOM87" s="409"/>
      <c r="NON87" s="410"/>
      <c r="NOO87" s="411"/>
      <c r="NOP87" s="412"/>
      <c r="NOQ87" s="406"/>
      <c r="NOR87" s="407"/>
      <c r="NOS87" s="408"/>
      <c r="NOT87" s="409"/>
      <c r="NOU87" s="410"/>
      <c r="NOV87" s="411"/>
      <c r="NOW87" s="412"/>
      <c r="NOX87" s="406"/>
      <c r="NOY87" s="407"/>
      <c r="NOZ87" s="408"/>
      <c r="NPA87" s="409"/>
      <c r="NPB87" s="410"/>
      <c r="NPC87" s="411"/>
      <c r="NPD87" s="412"/>
      <c r="NPE87" s="406"/>
      <c r="NPF87" s="407"/>
      <c r="NPG87" s="408"/>
      <c r="NPH87" s="409"/>
      <c r="NPI87" s="410"/>
      <c r="NPJ87" s="411"/>
      <c r="NPK87" s="412"/>
      <c r="NPL87" s="406"/>
      <c r="NPM87" s="407"/>
      <c r="NPN87" s="408"/>
      <c r="NPO87" s="409"/>
      <c r="NPP87" s="410"/>
      <c r="NPQ87" s="411"/>
      <c r="NPR87" s="412"/>
      <c r="NPS87" s="406"/>
      <c r="NPT87" s="407"/>
      <c r="NPU87" s="408"/>
      <c r="NPV87" s="409"/>
      <c r="NPW87" s="410"/>
      <c r="NPX87" s="411"/>
      <c r="NPY87" s="412"/>
      <c r="NPZ87" s="406"/>
      <c r="NQA87" s="407"/>
      <c r="NQB87" s="408"/>
      <c r="NQC87" s="409"/>
      <c r="NQD87" s="410"/>
      <c r="NQE87" s="411"/>
      <c r="NQF87" s="412"/>
      <c r="NQG87" s="406"/>
      <c r="NQH87" s="407"/>
      <c r="NQI87" s="408"/>
      <c r="NQJ87" s="409"/>
      <c r="NQK87" s="410"/>
      <c r="NQL87" s="411"/>
      <c r="NQM87" s="412"/>
      <c r="NQN87" s="406"/>
      <c r="NQO87" s="407"/>
      <c r="NQP87" s="408"/>
      <c r="NQQ87" s="409"/>
      <c r="NQR87" s="410"/>
      <c r="NQS87" s="411"/>
      <c r="NQT87" s="412"/>
      <c r="NQU87" s="406"/>
      <c r="NQV87" s="407"/>
      <c r="NQW87" s="408"/>
      <c r="NQX87" s="409"/>
      <c r="NQY87" s="410"/>
      <c r="NQZ87" s="411"/>
      <c r="NRA87" s="412"/>
      <c r="NRB87" s="406"/>
      <c r="NRC87" s="407"/>
      <c r="NRD87" s="408"/>
      <c r="NRE87" s="409"/>
      <c r="NRF87" s="410"/>
      <c r="NRG87" s="411"/>
      <c r="NRH87" s="412"/>
      <c r="NRI87" s="406"/>
      <c r="NRJ87" s="407"/>
      <c r="NRK87" s="408"/>
      <c r="NRL87" s="409"/>
      <c r="NRM87" s="410"/>
      <c r="NRN87" s="411"/>
      <c r="NRO87" s="412"/>
      <c r="NRP87" s="406"/>
      <c r="NRQ87" s="407"/>
      <c r="NRR87" s="408"/>
      <c r="NRS87" s="409"/>
      <c r="NRT87" s="410"/>
      <c r="NRU87" s="411"/>
      <c r="NRV87" s="412"/>
      <c r="NRW87" s="406"/>
      <c r="NRX87" s="407"/>
      <c r="NRY87" s="408"/>
      <c r="NRZ87" s="409"/>
      <c r="NSA87" s="410"/>
      <c r="NSB87" s="411"/>
      <c r="NSC87" s="412"/>
      <c r="NSD87" s="406"/>
      <c r="NSE87" s="407"/>
      <c r="NSF87" s="408"/>
      <c r="NSG87" s="409"/>
      <c r="NSH87" s="410"/>
      <c r="NSI87" s="411"/>
      <c r="NSJ87" s="412"/>
      <c r="NSK87" s="406"/>
      <c r="NSL87" s="407"/>
      <c r="NSM87" s="408"/>
      <c r="NSN87" s="409"/>
      <c r="NSO87" s="410"/>
      <c r="NSP87" s="411"/>
      <c r="NSQ87" s="412"/>
      <c r="NSR87" s="406"/>
      <c r="NSS87" s="407"/>
      <c r="NST87" s="408"/>
      <c r="NSU87" s="409"/>
      <c r="NSV87" s="410"/>
      <c r="NSW87" s="411"/>
      <c r="NSX87" s="412"/>
      <c r="NSY87" s="406"/>
      <c r="NSZ87" s="407"/>
      <c r="NTA87" s="408"/>
      <c r="NTB87" s="409"/>
      <c r="NTC87" s="410"/>
      <c r="NTD87" s="411"/>
      <c r="NTE87" s="412"/>
      <c r="NTF87" s="406"/>
      <c r="NTG87" s="407"/>
      <c r="NTH87" s="408"/>
      <c r="NTI87" s="409"/>
      <c r="NTJ87" s="410"/>
      <c r="NTK87" s="411"/>
      <c r="NTL87" s="412"/>
      <c r="NTM87" s="406"/>
      <c r="NTN87" s="407"/>
      <c r="NTO87" s="408"/>
      <c r="NTP87" s="409"/>
      <c r="NTQ87" s="410"/>
      <c r="NTR87" s="411"/>
      <c r="NTS87" s="412"/>
      <c r="NTT87" s="406"/>
      <c r="NTU87" s="407"/>
      <c r="NTV87" s="408"/>
      <c r="NTW87" s="409"/>
      <c r="NTX87" s="410"/>
      <c r="NTY87" s="411"/>
      <c r="NTZ87" s="412"/>
      <c r="NUA87" s="406"/>
      <c r="NUB87" s="407"/>
      <c r="NUC87" s="408"/>
      <c r="NUD87" s="409"/>
      <c r="NUE87" s="410"/>
      <c r="NUF87" s="411"/>
      <c r="NUG87" s="412"/>
      <c r="NUH87" s="406"/>
      <c r="NUI87" s="407"/>
      <c r="NUJ87" s="408"/>
      <c r="NUK87" s="409"/>
      <c r="NUL87" s="410"/>
      <c r="NUM87" s="411"/>
      <c r="NUN87" s="412"/>
      <c r="NUO87" s="406"/>
      <c r="NUP87" s="407"/>
      <c r="NUQ87" s="408"/>
      <c r="NUR87" s="409"/>
      <c r="NUS87" s="410"/>
      <c r="NUT87" s="411"/>
      <c r="NUU87" s="412"/>
      <c r="NUV87" s="406"/>
      <c r="NUW87" s="407"/>
      <c r="NUX87" s="408"/>
      <c r="NUY87" s="409"/>
      <c r="NUZ87" s="410"/>
      <c r="NVA87" s="411"/>
      <c r="NVB87" s="412"/>
      <c r="NVC87" s="406"/>
      <c r="NVD87" s="407"/>
      <c r="NVE87" s="408"/>
      <c r="NVF87" s="409"/>
      <c r="NVG87" s="410"/>
      <c r="NVH87" s="411"/>
      <c r="NVI87" s="412"/>
      <c r="NVJ87" s="406"/>
      <c r="NVK87" s="407"/>
      <c r="NVL87" s="408"/>
      <c r="NVM87" s="409"/>
      <c r="NVN87" s="410"/>
      <c r="NVO87" s="411"/>
      <c r="NVP87" s="412"/>
      <c r="NVQ87" s="406"/>
      <c r="NVR87" s="407"/>
      <c r="NVS87" s="408"/>
      <c r="NVT87" s="409"/>
      <c r="NVU87" s="410"/>
      <c r="NVV87" s="411"/>
      <c r="NVW87" s="412"/>
      <c r="NVX87" s="406"/>
      <c r="NVY87" s="407"/>
      <c r="NVZ87" s="408"/>
      <c r="NWA87" s="409"/>
      <c r="NWB87" s="410"/>
      <c r="NWC87" s="411"/>
      <c r="NWD87" s="412"/>
      <c r="NWE87" s="406"/>
      <c r="NWF87" s="407"/>
      <c r="NWG87" s="408"/>
      <c r="NWH87" s="409"/>
      <c r="NWI87" s="410"/>
      <c r="NWJ87" s="411"/>
      <c r="NWK87" s="412"/>
      <c r="NWL87" s="406"/>
      <c r="NWM87" s="407"/>
      <c r="NWN87" s="408"/>
      <c r="NWO87" s="409"/>
      <c r="NWP87" s="410"/>
      <c r="NWQ87" s="411"/>
      <c r="NWR87" s="412"/>
      <c r="NWS87" s="406"/>
      <c r="NWT87" s="407"/>
      <c r="NWU87" s="408"/>
      <c r="NWV87" s="409"/>
      <c r="NWW87" s="410"/>
      <c r="NWX87" s="411"/>
      <c r="NWY87" s="412"/>
      <c r="NWZ87" s="406"/>
      <c r="NXA87" s="407"/>
      <c r="NXB87" s="408"/>
      <c r="NXC87" s="409"/>
      <c r="NXD87" s="410"/>
      <c r="NXE87" s="411"/>
      <c r="NXF87" s="412"/>
      <c r="NXG87" s="406"/>
      <c r="NXH87" s="407"/>
      <c r="NXI87" s="408"/>
      <c r="NXJ87" s="409"/>
      <c r="NXK87" s="410"/>
      <c r="NXL87" s="411"/>
      <c r="NXM87" s="412"/>
      <c r="NXN87" s="406"/>
      <c r="NXO87" s="407"/>
      <c r="NXP87" s="408"/>
      <c r="NXQ87" s="409"/>
      <c r="NXR87" s="410"/>
      <c r="NXS87" s="411"/>
      <c r="NXT87" s="412"/>
      <c r="NXU87" s="406"/>
      <c r="NXV87" s="407"/>
      <c r="NXW87" s="408"/>
      <c r="NXX87" s="409"/>
      <c r="NXY87" s="410"/>
      <c r="NXZ87" s="411"/>
      <c r="NYA87" s="412"/>
      <c r="NYB87" s="406"/>
      <c r="NYC87" s="407"/>
      <c r="NYD87" s="408"/>
      <c r="NYE87" s="409"/>
      <c r="NYF87" s="410"/>
      <c r="NYG87" s="411"/>
      <c r="NYH87" s="412"/>
      <c r="NYI87" s="406"/>
      <c r="NYJ87" s="407"/>
      <c r="NYK87" s="408"/>
      <c r="NYL87" s="409"/>
      <c r="NYM87" s="410"/>
      <c r="NYN87" s="411"/>
      <c r="NYO87" s="412"/>
      <c r="NYP87" s="406"/>
      <c r="NYQ87" s="407"/>
      <c r="NYR87" s="408"/>
      <c r="NYS87" s="409"/>
      <c r="NYT87" s="410"/>
      <c r="NYU87" s="411"/>
      <c r="NYV87" s="412"/>
      <c r="NYW87" s="406"/>
      <c r="NYX87" s="407"/>
      <c r="NYY87" s="408"/>
      <c r="NYZ87" s="409"/>
      <c r="NZA87" s="410"/>
      <c r="NZB87" s="411"/>
      <c r="NZC87" s="412"/>
      <c r="NZD87" s="406"/>
      <c r="NZE87" s="407"/>
      <c r="NZF87" s="408"/>
      <c r="NZG87" s="409"/>
      <c r="NZH87" s="410"/>
      <c r="NZI87" s="411"/>
      <c r="NZJ87" s="412"/>
      <c r="NZK87" s="406"/>
      <c r="NZL87" s="407"/>
      <c r="NZM87" s="408"/>
      <c r="NZN87" s="409"/>
      <c r="NZO87" s="410"/>
      <c r="NZP87" s="411"/>
      <c r="NZQ87" s="412"/>
      <c r="NZR87" s="406"/>
      <c r="NZS87" s="407"/>
      <c r="NZT87" s="408"/>
      <c r="NZU87" s="409"/>
      <c r="NZV87" s="410"/>
      <c r="NZW87" s="411"/>
      <c r="NZX87" s="412"/>
      <c r="NZY87" s="406"/>
      <c r="NZZ87" s="407"/>
      <c r="OAA87" s="408"/>
      <c r="OAB87" s="409"/>
      <c r="OAC87" s="410"/>
      <c r="OAD87" s="411"/>
      <c r="OAE87" s="412"/>
      <c r="OAF87" s="406"/>
      <c r="OAG87" s="407"/>
      <c r="OAH87" s="408"/>
      <c r="OAI87" s="409"/>
      <c r="OAJ87" s="410"/>
      <c r="OAK87" s="411"/>
      <c r="OAL87" s="412"/>
      <c r="OAM87" s="406"/>
      <c r="OAN87" s="407"/>
      <c r="OAO87" s="408"/>
      <c r="OAP87" s="409"/>
      <c r="OAQ87" s="410"/>
      <c r="OAR87" s="411"/>
      <c r="OAS87" s="412"/>
      <c r="OAT87" s="406"/>
      <c r="OAU87" s="407"/>
      <c r="OAV87" s="408"/>
      <c r="OAW87" s="409"/>
      <c r="OAX87" s="410"/>
      <c r="OAY87" s="411"/>
      <c r="OAZ87" s="412"/>
      <c r="OBA87" s="406"/>
      <c r="OBB87" s="407"/>
      <c r="OBC87" s="408"/>
      <c r="OBD87" s="409"/>
      <c r="OBE87" s="410"/>
      <c r="OBF87" s="411"/>
      <c r="OBG87" s="412"/>
      <c r="OBH87" s="406"/>
      <c r="OBI87" s="407"/>
      <c r="OBJ87" s="408"/>
      <c r="OBK87" s="409"/>
      <c r="OBL87" s="410"/>
      <c r="OBM87" s="411"/>
      <c r="OBN87" s="412"/>
      <c r="OBO87" s="406"/>
      <c r="OBP87" s="407"/>
      <c r="OBQ87" s="408"/>
      <c r="OBR87" s="409"/>
      <c r="OBS87" s="410"/>
      <c r="OBT87" s="411"/>
      <c r="OBU87" s="412"/>
      <c r="OBV87" s="406"/>
      <c r="OBW87" s="407"/>
      <c r="OBX87" s="408"/>
      <c r="OBY87" s="409"/>
      <c r="OBZ87" s="410"/>
      <c r="OCA87" s="411"/>
      <c r="OCB87" s="412"/>
      <c r="OCC87" s="406"/>
      <c r="OCD87" s="407"/>
      <c r="OCE87" s="408"/>
      <c r="OCF87" s="409"/>
      <c r="OCG87" s="410"/>
      <c r="OCH87" s="411"/>
      <c r="OCI87" s="412"/>
      <c r="OCJ87" s="406"/>
      <c r="OCK87" s="407"/>
      <c r="OCL87" s="408"/>
      <c r="OCM87" s="409"/>
      <c r="OCN87" s="410"/>
      <c r="OCO87" s="411"/>
      <c r="OCP87" s="412"/>
      <c r="OCQ87" s="406"/>
      <c r="OCR87" s="407"/>
      <c r="OCS87" s="408"/>
      <c r="OCT87" s="409"/>
      <c r="OCU87" s="410"/>
      <c r="OCV87" s="411"/>
      <c r="OCW87" s="412"/>
      <c r="OCX87" s="406"/>
      <c r="OCY87" s="407"/>
      <c r="OCZ87" s="408"/>
      <c r="ODA87" s="409"/>
      <c r="ODB87" s="410"/>
      <c r="ODC87" s="411"/>
      <c r="ODD87" s="412"/>
      <c r="ODE87" s="406"/>
      <c r="ODF87" s="407"/>
      <c r="ODG87" s="408"/>
      <c r="ODH87" s="409"/>
      <c r="ODI87" s="410"/>
      <c r="ODJ87" s="411"/>
      <c r="ODK87" s="412"/>
      <c r="ODL87" s="406"/>
      <c r="ODM87" s="407"/>
      <c r="ODN87" s="408"/>
      <c r="ODO87" s="409"/>
      <c r="ODP87" s="410"/>
      <c r="ODQ87" s="411"/>
      <c r="ODR87" s="412"/>
      <c r="ODS87" s="406"/>
      <c r="ODT87" s="407"/>
      <c r="ODU87" s="408"/>
      <c r="ODV87" s="409"/>
      <c r="ODW87" s="410"/>
      <c r="ODX87" s="411"/>
      <c r="ODY87" s="412"/>
      <c r="ODZ87" s="406"/>
      <c r="OEA87" s="407"/>
      <c r="OEB87" s="408"/>
      <c r="OEC87" s="409"/>
      <c r="OED87" s="410"/>
      <c r="OEE87" s="411"/>
      <c r="OEF87" s="412"/>
      <c r="OEG87" s="406"/>
      <c r="OEH87" s="407"/>
      <c r="OEI87" s="408"/>
      <c r="OEJ87" s="409"/>
      <c r="OEK87" s="410"/>
      <c r="OEL87" s="411"/>
      <c r="OEM87" s="412"/>
      <c r="OEN87" s="406"/>
      <c r="OEO87" s="407"/>
      <c r="OEP87" s="408"/>
      <c r="OEQ87" s="409"/>
      <c r="OER87" s="410"/>
      <c r="OES87" s="411"/>
      <c r="OET87" s="412"/>
      <c r="OEU87" s="406"/>
      <c r="OEV87" s="407"/>
      <c r="OEW87" s="408"/>
      <c r="OEX87" s="409"/>
      <c r="OEY87" s="410"/>
      <c r="OEZ87" s="411"/>
      <c r="OFA87" s="412"/>
      <c r="OFB87" s="406"/>
      <c r="OFC87" s="407"/>
      <c r="OFD87" s="408"/>
      <c r="OFE87" s="409"/>
      <c r="OFF87" s="410"/>
      <c r="OFG87" s="411"/>
      <c r="OFH87" s="412"/>
      <c r="OFI87" s="406"/>
      <c r="OFJ87" s="407"/>
      <c r="OFK87" s="408"/>
      <c r="OFL87" s="409"/>
      <c r="OFM87" s="410"/>
      <c r="OFN87" s="411"/>
      <c r="OFO87" s="412"/>
      <c r="OFP87" s="406"/>
      <c r="OFQ87" s="407"/>
      <c r="OFR87" s="408"/>
      <c r="OFS87" s="409"/>
      <c r="OFT87" s="410"/>
      <c r="OFU87" s="411"/>
      <c r="OFV87" s="412"/>
      <c r="OFW87" s="406"/>
      <c r="OFX87" s="407"/>
      <c r="OFY87" s="408"/>
      <c r="OFZ87" s="409"/>
      <c r="OGA87" s="410"/>
      <c r="OGB87" s="411"/>
      <c r="OGC87" s="412"/>
      <c r="OGD87" s="406"/>
      <c r="OGE87" s="407"/>
      <c r="OGF87" s="408"/>
      <c r="OGG87" s="409"/>
      <c r="OGH87" s="410"/>
      <c r="OGI87" s="411"/>
      <c r="OGJ87" s="412"/>
      <c r="OGK87" s="406"/>
      <c r="OGL87" s="407"/>
      <c r="OGM87" s="408"/>
      <c r="OGN87" s="409"/>
      <c r="OGO87" s="410"/>
      <c r="OGP87" s="411"/>
      <c r="OGQ87" s="412"/>
      <c r="OGR87" s="406"/>
      <c r="OGS87" s="407"/>
      <c r="OGT87" s="408"/>
      <c r="OGU87" s="409"/>
      <c r="OGV87" s="410"/>
      <c r="OGW87" s="411"/>
      <c r="OGX87" s="412"/>
      <c r="OGY87" s="406"/>
      <c r="OGZ87" s="407"/>
      <c r="OHA87" s="408"/>
      <c r="OHB87" s="409"/>
      <c r="OHC87" s="410"/>
      <c r="OHD87" s="411"/>
      <c r="OHE87" s="412"/>
      <c r="OHF87" s="406"/>
      <c r="OHG87" s="407"/>
      <c r="OHH87" s="408"/>
      <c r="OHI87" s="409"/>
      <c r="OHJ87" s="410"/>
      <c r="OHK87" s="411"/>
      <c r="OHL87" s="412"/>
      <c r="OHM87" s="406"/>
      <c r="OHN87" s="407"/>
      <c r="OHO87" s="408"/>
      <c r="OHP87" s="409"/>
      <c r="OHQ87" s="410"/>
      <c r="OHR87" s="411"/>
      <c r="OHS87" s="412"/>
      <c r="OHT87" s="406"/>
      <c r="OHU87" s="407"/>
      <c r="OHV87" s="408"/>
      <c r="OHW87" s="409"/>
      <c r="OHX87" s="410"/>
      <c r="OHY87" s="411"/>
      <c r="OHZ87" s="412"/>
      <c r="OIA87" s="406"/>
      <c r="OIB87" s="407"/>
      <c r="OIC87" s="408"/>
      <c r="OID87" s="409"/>
      <c r="OIE87" s="410"/>
      <c r="OIF87" s="411"/>
      <c r="OIG87" s="412"/>
      <c r="OIH87" s="406"/>
      <c r="OII87" s="407"/>
      <c r="OIJ87" s="408"/>
      <c r="OIK87" s="409"/>
      <c r="OIL87" s="410"/>
      <c r="OIM87" s="411"/>
      <c r="OIN87" s="412"/>
      <c r="OIO87" s="406"/>
      <c r="OIP87" s="407"/>
      <c r="OIQ87" s="408"/>
      <c r="OIR87" s="409"/>
      <c r="OIS87" s="410"/>
      <c r="OIT87" s="411"/>
      <c r="OIU87" s="412"/>
      <c r="OIV87" s="406"/>
      <c r="OIW87" s="407"/>
      <c r="OIX87" s="408"/>
      <c r="OIY87" s="409"/>
      <c r="OIZ87" s="410"/>
      <c r="OJA87" s="411"/>
      <c r="OJB87" s="412"/>
      <c r="OJC87" s="406"/>
      <c r="OJD87" s="407"/>
      <c r="OJE87" s="408"/>
      <c r="OJF87" s="409"/>
      <c r="OJG87" s="410"/>
      <c r="OJH87" s="411"/>
      <c r="OJI87" s="412"/>
      <c r="OJJ87" s="406"/>
      <c r="OJK87" s="407"/>
      <c r="OJL87" s="408"/>
      <c r="OJM87" s="409"/>
      <c r="OJN87" s="410"/>
      <c r="OJO87" s="411"/>
      <c r="OJP87" s="412"/>
      <c r="OJQ87" s="406"/>
      <c r="OJR87" s="407"/>
      <c r="OJS87" s="408"/>
      <c r="OJT87" s="409"/>
      <c r="OJU87" s="410"/>
      <c r="OJV87" s="411"/>
      <c r="OJW87" s="412"/>
      <c r="OJX87" s="406"/>
      <c r="OJY87" s="407"/>
      <c r="OJZ87" s="408"/>
      <c r="OKA87" s="409"/>
      <c r="OKB87" s="410"/>
      <c r="OKC87" s="411"/>
      <c r="OKD87" s="412"/>
      <c r="OKE87" s="406"/>
      <c r="OKF87" s="407"/>
      <c r="OKG87" s="408"/>
      <c r="OKH87" s="409"/>
      <c r="OKI87" s="410"/>
      <c r="OKJ87" s="411"/>
      <c r="OKK87" s="412"/>
      <c r="OKL87" s="406"/>
      <c r="OKM87" s="407"/>
      <c r="OKN87" s="408"/>
      <c r="OKO87" s="409"/>
      <c r="OKP87" s="410"/>
      <c r="OKQ87" s="411"/>
      <c r="OKR87" s="412"/>
      <c r="OKS87" s="406"/>
      <c r="OKT87" s="407"/>
      <c r="OKU87" s="408"/>
      <c r="OKV87" s="409"/>
      <c r="OKW87" s="410"/>
      <c r="OKX87" s="411"/>
      <c r="OKY87" s="412"/>
      <c r="OKZ87" s="406"/>
      <c r="OLA87" s="407"/>
      <c r="OLB87" s="408"/>
      <c r="OLC87" s="409"/>
      <c r="OLD87" s="410"/>
      <c r="OLE87" s="411"/>
      <c r="OLF87" s="412"/>
      <c r="OLG87" s="406"/>
      <c r="OLH87" s="407"/>
      <c r="OLI87" s="408"/>
      <c r="OLJ87" s="409"/>
      <c r="OLK87" s="410"/>
      <c r="OLL87" s="411"/>
      <c r="OLM87" s="412"/>
      <c r="OLN87" s="406"/>
      <c r="OLO87" s="407"/>
      <c r="OLP87" s="408"/>
      <c r="OLQ87" s="409"/>
      <c r="OLR87" s="410"/>
      <c r="OLS87" s="411"/>
      <c r="OLT87" s="412"/>
      <c r="OLU87" s="406"/>
      <c r="OLV87" s="407"/>
      <c r="OLW87" s="408"/>
      <c r="OLX87" s="409"/>
      <c r="OLY87" s="410"/>
      <c r="OLZ87" s="411"/>
      <c r="OMA87" s="412"/>
      <c r="OMB87" s="406"/>
      <c r="OMC87" s="407"/>
      <c r="OMD87" s="408"/>
      <c r="OME87" s="409"/>
      <c r="OMF87" s="410"/>
      <c r="OMG87" s="411"/>
      <c r="OMH87" s="412"/>
      <c r="OMI87" s="406"/>
      <c r="OMJ87" s="407"/>
      <c r="OMK87" s="408"/>
      <c r="OML87" s="409"/>
      <c r="OMM87" s="410"/>
      <c r="OMN87" s="411"/>
      <c r="OMO87" s="412"/>
      <c r="OMP87" s="406"/>
      <c r="OMQ87" s="407"/>
      <c r="OMR87" s="408"/>
      <c r="OMS87" s="409"/>
      <c r="OMT87" s="410"/>
      <c r="OMU87" s="411"/>
      <c r="OMV87" s="412"/>
      <c r="OMW87" s="406"/>
      <c r="OMX87" s="407"/>
      <c r="OMY87" s="408"/>
      <c r="OMZ87" s="409"/>
      <c r="ONA87" s="410"/>
      <c r="ONB87" s="411"/>
      <c r="ONC87" s="412"/>
      <c r="OND87" s="406"/>
      <c r="ONE87" s="407"/>
      <c r="ONF87" s="408"/>
      <c r="ONG87" s="409"/>
      <c r="ONH87" s="410"/>
      <c r="ONI87" s="411"/>
      <c r="ONJ87" s="412"/>
      <c r="ONK87" s="406"/>
      <c r="ONL87" s="407"/>
      <c r="ONM87" s="408"/>
      <c r="ONN87" s="409"/>
      <c r="ONO87" s="410"/>
      <c r="ONP87" s="411"/>
      <c r="ONQ87" s="412"/>
      <c r="ONR87" s="406"/>
      <c r="ONS87" s="407"/>
      <c r="ONT87" s="408"/>
      <c r="ONU87" s="409"/>
      <c r="ONV87" s="410"/>
      <c r="ONW87" s="411"/>
      <c r="ONX87" s="412"/>
      <c r="ONY87" s="406"/>
      <c r="ONZ87" s="407"/>
      <c r="OOA87" s="408"/>
      <c r="OOB87" s="409"/>
      <c r="OOC87" s="410"/>
      <c r="OOD87" s="411"/>
      <c r="OOE87" s="412"/>
      <c r="OOF87" s="406"/>
      <c r="OOG87" s="407"/>
      <c r="OOH87" s="408"/>
      <c r="OOI87" s="409"/>
      <c r="OOJ87" s="410"/>
      <c r="OOK87" s="411"/>
      <c r="OOL87" s="412"/>
      <c r="OOM87" s="406"/>
      <c r="OON87" s="407"/>
      <c r="OOO87" s="408"/>
      <c r="OOP87" s="409"/>
      <c r="OOQ87" s="410"/>
      <c r="OOR87" s="411"/>
      <c r="OOS87" s="412"/>
      <c r="OOT87" s="406"/>
      <c r="OOU87" s="407"/>
      <c r="OOV87" s="408"/>
      <c r="OOW87" s="409"/>
      <c r="OOX87" s="410"/>
      <c r="OOY87" s="411"/>
      <c r="OOZ87" s="412"/>
      <c r="OPA87" s="406"/>
      <c r="OPB87" s="407"/>
      <c r="OPC87" s="408"/>
      <c r="OPD87" s="409"/>
      <c r="OPE87" s="410"/>
      <c r="OPF87" s="411"/>
      <c r="OPG87" s="412"/>
      <c r="OPH87" s="406"/>
      <c r="OPI87" s="407"/>
      <c r="OPJ87" s="408"/>
      <c r="OPK87" s="409"/>
      <c r="OPL87" s="410"/>
      <c r="OPM87" s="411"/>
      <c r="OPN87" s="412"/>
      <c r="OPO87" s="406"/>
      <c r="OPP87" s="407"/>
      <c r="OPQ87" s="408"/>
      <c r="OPR87" s="409"/>
      <c r="OPS87" s="410"/>
      <c r="OPT87" s="411"/>
      <c r="OPU87" s="412"/>
      <c r="OPV87" s="406"/>
      <c r="OPW87" s="407"/>
      <c r="OPX87" s="408"/>
      <c r="OPY87" s="409"/>
      <c r="OPZ87" s="410"/>
      <c r="OQA87" s="411"/>
      <c r="OQB87" s="412"/>
      <c r="OQC87" s="406"/>
      <c r="OQD87" s="407"/>
      <c r="OQE87" s="408"/>
      <c r="OQF87" s="409"/>
      <c r="OQG87" s="410"/>
      <c r="OQH87" s="411"/>
      <c r="OQI87" s="412"/>
      <c r="OQJ87" s="406"/>
      <c r="OQK87" s="407"/>
      <c r="OQL87" s="408"/>
      <c r="OQM87" s="409"/>
      <c r="OQN87" s="410"/>
      <c r="OQO87" s="411"/>
      <c r="OQP87" s="412"/>
      <c r="OQQ87" s="406"/>
      <c r="OQR87" s="407"/>
      <c r="OQS87" s="408"/>
      <c r="OQT87" s="409"/>
      <c r="OQU87" s="410"/>
      <c r="OQV87" s="411"/>
      <c r="OQW87" s="412"/>
      <c r="OQX87" s="406"/>
      <c r="OQY87" s="407"/>
      <c r="OQZ87" s="408"/>
      <c r="ORA87" s="409"/>
      <c r="ORB87" s="410"/>
      <c r="ORC87" s="411"/>
      <c r="ORD87" s="412"/>
      <c r="ORE87" s="406"/>
      <c r="ORF87" s="407"/>
      <c r="ORG87" s="408"/>
      <c r="ORH87" s="409"/>
      <c r="ORI87" s="410"/>
      <c r="ORJ87" s="411"/>
      <c r="ORK87" s="412"/>
      <c r="ORL87" s="406"/>
      <c r="ORM87" s="407"/>
      <c r="ORN87" s="408"/>
      <c r="ORO87" s="409"/>
      <c r="ORP87" s="410"/>
      <c r="ORQ87" s="411"/>
      <c r="ORR87" s="412"/>
      <c r="ORS87" s="406"/>
      <c r="ORT87" s="407"/>
      <c r="ORU87" s="408"/>
      <c r="ORV87" s="409"/>
      <c r="ORW87" s="410"/>
      <c r="ORX87" s="411"/>
      <c r="ORY87" s="412"/>
      <c r="ORZ87" s="406"/>
      <c r="OSA87" s="407"/>
      <c r="OSB87" s="408"/>
      <c r="OSC87" s="409"/>
      <c r="OSD87" s="410"/>
      <c r="OSE87" s="411"/>
      <c r="OSF87" s="412"/>
      <c r="OSG87" s="406"/>
      <c r="OSH87" s="407"/>
      <c r="OSI87" s="408"/>
      <c r="OSJ87" s="409"/>
      <c r="OSK87" s="410"/>
      <c r="OSL87" s="411"/>
      <c r="OSM87" s="412"/>
      <c r="OSN87" s="406"/>
      <c r="OSO87" s="407"/>
      <c r="OSP87" s="408"/>
      <c r="OSQ87" s="409"/>
      <c r="OSR87" s="410"/>
      <c r="OSS87" s="411"/>
      <c r="OST87" s="412"/>
      <c r="OSU87" s="406"/>
      <c r="OSV87" s="407"/>
      <c r="OSW87" s="408"/>
      <c r="OSX87" s="409"/>
      <c r="OSY87" s="410"/>
      <c r="OSZ87" s="411"/>
      <c r="OTA87" s="412"/>
      <c r="OTB87" s="406"/>
      <c r="OTC87" s="407"/>
      <c r="OTD87" s="408"/>
      <c r="OTE87" s="409"/>
      <c r="OTF87" s="410"/>
      <c r="OTG87" s="411"/>
      <c r="OTH87" s="412"/>
      <c r="OTI87" s="406"/>
      <c r="OTJ87" s="407"/>
      <c r="OTK87" s="408"/>
      <c r="OTL87" s="409"/>
      <c r="OTM87" s="410"/>
      <c r="OTN87" s="411"/>
      <c r="OTO87" s="412"/>
      <c r="OTP87" s="406"/>
      <c r="OTQ87" s="407"/>
      <c r="OTR87" s="408"/>
      <c r="OTS87" s="409"/>
      <c r="OTT87" s="410"/>
      <c r="OTU87" s="411"/>
      <c r="OTV87" s="412"/>
      <c r="OTW87" s="406"/>
      <c r="OTX87" s="407"/>
      <c r="OTY87" s="408"/>
      <c r="OTZ87" s="409"/>
      <c r="OUA87" s="410"/>
      <c r="OUB87" s="411"/>
      <c r="OUC87" s="412"/>
      <c r="OUD87" s="406"/>
      <c r="OUE87" s="407"/>
      <c r="OUF87" s="408"/>
      <c r="OUG87" s="409"/>
      <c r="OUH87" s="410"/>
      <c r="OUI87" s="411"/>
      <c r="OUJ87" s="412"/>
      <c r="OUK87" s="406"/>
      <c r="OUL87" s="407"/>
      <c r="OUM87" s="408"/>
      <c r="OUN87" s="409"/>
      <c r="OUO87" s="410"/>
      <c r="OUP87" s="411"/>
      <c r="OUQ87" s="412"/>
      <c r="OUR87" s="406"/>
      <c r="OUS87" s="407"/>
      <c r="OUT87" s="408"/>
      <c r="OUU87" s="409"/>
      <c r="OUV87" s="410"/>
      <c r="OUW87" s="411"/>
      <c r="OUX87" s="412"/>
      <c r="OUY87" s="406"/>
      <c r="OUZ87" s="407"/>
      <c r="OVA87" s="408"/>
      <c r="OVB87" s="409"/>
      <c r="OVC87" s="410"/>
      <c r="OVD87" s="411"/>
      <c r="OVE87" s="412"/>
      <c r="OVF87" s="406"/>
      <c r="OVG87" s="407"/>
      <c r="OVH87" s="408"/>
      <c r="OVI87" s="409"/>
      <c r="OVJ87" s="410"/>
      <c r="OVK87" s="411"/>
      <c r="OVL87" s="412"/>
      <c r="OVM87" s="406"/>
      <c r="OVN87" s="407"/>
      <c r="OVO87" s="408"/>
      <c r="OVP87" s="409"/>
      <c r="OVQ87" s="410"/>
      <c r="OVR87" s="411"/>
      <c r="OVS87" s="412"/>
      <c r="OVT87" s="406"/>
      <c r="OVU87" s="407"/>
      <c r="OVV87" s="408"/>
      <c r="OVW87" s="409"/>
      <c r="OVX87" s="410"/>
      <c r="OVY87" s="411"/>
      <c r="OVZ87" s="412"/>
      <c r="OWA87" s="406"/>
      <c r="OWB87" s="407"/>
      <c r="OWC87" s="408"/>
      <c r="OWD87" s="409"/>
      <c r="OWE87" s="410"/>
      <c r="OWF87" s="411"/>
      <c r="OWG87" s="412"/>
      <c r="OWH87" s="406"/>
      <c r="OWI87" s="407"/>
      <c r="OWJ87" s="408"/>
      <c r="OWK87" s="409"/>
      <c r="OWL87" s="410"/>
      <c r="OWM87" s="411"/>
      <c r="OWN87" s="412"/>
      <c r="OWO87" s="406"/>
      <c r="OWP87" s="407"/>
      <c r="OWQ87" s="408"/>
      <c r="OWR87" s="409"/>
      <c r="OWS87" s="410"/>
      <c r="OWT87" s="411"/>
      <c r="OWU87" s="412"/>
      <c r="OWV87" s="406"/>
      <c r="OWW87" s="407"/>
      <c r="OWX87" s="408"/>
      <c r="OWY87" s="409"/>
      <c r="OWZ87" s="410"/>
      <c r="OXA87" s="411"/>
      <c r="OXB87" s="412"/>
      <c r="OXC87" s="406"/>
      <c r="OXD87" s="407"/>
      <c r="OXE87" s="408"/>
      <c r="OXF87" s="409"/>
      <c r="OXG87" s="410"/>
      <c r="OXH87" s="411"/>
      <c r="OXI87" s="412"/>
      <c r="OXJ87" s="406"/>
      <c r="OXK87" s="407"/>
      <c r="OXL87" s="408"/>
      <c r="OXM87" s="409"/>
      <c r="OXN87" s="410"/>
      <c r="OXO87" s="411"/>
      <c r="OXP87" s="412"/>
      <c r="OXQ87" s="406"/>
      <c r="OXR87" s="407"/>
      <c r="OXS87" s="408"/>
      <c r="OXT87" s="409"/>
      <c r="OXU87" s="410"/>
      <c r="OXV87" s="411"/>
      <c r="OXW87" s="412"/>
      <c r="OXX87" s="406"/>
      <c r="OXY87" s="407"/>
      <c r="OXZ87" s="408"/>
      <c r="OYA87" s="409"/>
      <c r="OYB87" s="410"/>
      <c r="OYC87" s="411"/>
      <c r="OYD87" s="412"/>
      <c r="OYE87" s="406"/>
      <c r="OYF87" s="407"/>
      <c r="OYG87" s="408"/>
      <c r="OYH87" s="409"/>
      <c r="OYI87" s="410"/>
      <c r="OYJ87" s="411"/>
      <c r="OYK87" s="412"/>
      <c r="OYL87" s="406"/>
      <c r="OYM87" s="407"/>
      <c r="OYN87" s="408"/>
      <c r="OYO87" s="409"/>
      <c r="OYP87" s="410"/>
      <c r="OYQ87" s="411"/>
      <c r="OYR87" s="412"/>
      <c r="OYS87" s="406"/>
      <c r="OYT87" s="407"/>
      <c r="OYU87" s="408"/>
      <c r="OYV87" s="409"/>
      <c r="OYW87" s="410"/>
      <c r="OYX87" s="411"/>
      <c r="OYY87" s="412"/>
      <c r="OYZ87" s="406"/>
      <c r="OZA87" s="407"/>
      <c r="OZB87" s="408"/>
      <c r="OZC87" s="409"/>
      <c r="OZD87" s="410"/>
      <c r="OZE87" s="411"/>
      <c r="OZF87" s="412"/>
      <c r="OZG87" s="406"/>
      <c r="OZH87" s="407"/>
      <c r="OZI87" s="408"/>
      <c r="OZJ87" s="409"/>
      <c r="OZK87" s="410"/>
      <c r="OZL87" s="411"/>
      <c r="OZM87" s="412"/>
      <c r="OZN87" s="406"/>
      <c r="OZO87" s="407"/>
      <c r="OZP87" s="408"/>
      <c r="OZQ87" s="409"/>
      <c r="OZR87" s="410"/>
      <c r="OZS87" s="411"/>
      <c r="OZT87" s="412"/>
      <c r="OZU87" s="406"/>
      <c r="OZV87" s="407"/>
      <c r="OZW87" s="408"/>
      <c r="OZX87" s="409"/>
      <c r="OZY87" s="410"/>
      <c r="OZZ87" s="411"/>
      <c r="PAA87" s="412"/>
      <c r="PAB87" s="406"/>
      <c r="PAC87" s="407"/>
      <c r="PAD87" s="408"/>
      <c r="PAE87" s="409"/>
      <c r="PAF87" s="410"/>
      <c r="PAG87" s="411"/>
      <c r="PAH87" s="412"/>
      <c r="PAI87" s="406"/>
      <c r="PAJ87" s="407"/>
      <c r="PAK87" s="408"/>
      <c r="PAL87" s="409"/>
      <c r="PAM87" s="410"/>
      <c r="PAN87" s="411"/>
      <c r="PAO87" s="412"/>
      <c r="PAP87" s="406"/>
      <c r="PAQ87" s="407"/>
      <c r="PAR87" s="408"/>
      <c r="PAS87" s="409"/>
      <c r="PAT87" s="410"/>
      <c r="PAU87" s="411"/>
      <c r="PAV87" s="412"/>
      <c r="PAW87" s="406"/>
      <c r="PAX87" s="407"/>
      <c r="PAY87" s="408"/>
      <c r="PAZ87" s="409"/>
      <c r="PBA87" s="410"/>
      <c r="PBB87" s="411"/>
      <c r="PBC87" s="412"/>
      <c r="PBD87" s="406"/>
      <c r="PBE87" s="407"/>
      <c r="PBF87" s="408"/>
      <c r="PBG87" s="409"/>
      <c r="PBH87" s="410"/>
      <c r="PBI87" s="411"/>
      <c r="PBJ87" s="412"/>
      <c r="PBK87" s="406"/>
      <c r="PBL87" s="407"/>
      <c r="PBM87" s="408"/>
      <c r="PBN87" s="409"/>
      <c r="PBO87" s="410"/>
      <c r="PBP87" s="411"/>
      <c r="PBQ87" s="412"/>
      <c r="PBR87" s="406"/>
      <c r="PBS87" s="407"/>
      <c r="PBT87" s="408"/>
      <c r="PBU87" s="409"/>
      <c r="PBV87" s="410"/>
      <c r="PBW87" s="411"/>
      <c r="PBX87" s="412"/>
      <c r="PBY87" s="406"/>
      <c r="PBZ87" s="407"/>
      <c r="PCA87" s="408"/>
      <c r="PCB87" s="409"/>
      <c r="PCC87" s="410"/>
      <c r="PCD87" s="411"/>
      <c r="PCE87" s="412"/>
      <c r="PCF87" s="406"/>
      <c r="PCG87" s="407"/>
      <c r="PCH87" s="408"/>
      <c r="PCI87" s="409"/>
      <c r="PCJ87" s="410"/>
      <c r="PCK87" s="411"/>
      <c r="PCL87" s="412"/>
      <c r="PCM87" s="406"/>
      <c r="PCN87" s="407"/>
      <c r="PCO87" s="408"/>
      <c r="PCP87" s="409"/>
      <c r="PCQ87" s="410"/>
      <c r="PCR87" s="411"/>
      <c r="PCS87" s="412"/>
      <c r="PCT87" s="406"/>
      <c r="PCU87" s="407"/>
      <c r="PCV87" s="408"/>
      <c r="PCW87" s="409"/>
      <c r="PCX87" s="410"/>
      <c r="PCY87" s="411"/>
      <c r="PCZ87" s="412"/>
      <c r="PDA87" s="406"/>
      <c r="PDB87" s="407"/>
      <c r="PDC87" s="408"/>
      <c r="PDD87" s="409"/>
      <c r="PDE87" s="410"/>
      <c r="PDF87" s="411"/>
      <c r="PDG87" s="412"/>
      <c r="PDH87" s="406"/>
      <c r="PDI87" s="407"/>
      <c r="PDJ87" s="408"/>
      <c r="PDK87" s="409"/>
      <c r="PDL87" s="410"/>
      <c r="PDM87" s="411"/>
      <c r="PDN87" s="412"/>
      <c r="PDO87" s="406"/>
      <c r="PDP87" s="407"/>
      <c r="PDQ87" s="408"/>
      <c r="PDR87" s="409"/>
      <c r="PDS87" s="410"/>
      <c r="PDT87" s="411"/>
      <c r="PDU87" s="412"/>
      <c r="PDV87" s="406"/>
      <c r="PDW87" s="407"/>
      <c r="PDX87" s="408"/>
      <c r="PDY87" s="409"/>
      <c r="PDZ87" s="410"/>
      <c r="PEA87" s="411"/>
      <c r="PEB87" s="412"/>
      <c r="PEC87" s="406"/>
      <c r="PED87" s="407"/>
      <c r="PEE87" s="408"/>
      <c r="PEF87" s="409"/>
      <c r="PEG87" s="410"/>
      <c r="PEH87" s="411"/>
      <c r="PEI87" s="412"/>
      <c r="PEJ87" s="406"/>
      <c r="PEK87" s="407"/>
      <c r="PEL87" s="408"/>
      <c r="PEM87" s="409"/>
      <c r="PEN87" s="410"/>
      <c r="PEO87" s="411"/>
      <c r="PEP87" s="412"/>
      <c r="PEQ87" s="406"/>
      <c r="PER87" s="407"/>
      <c r="PES87" s="408"/>
      <c r="PET87" s="409"/>
      <c r="PEU87" s="410"/>
      <c r="PEV87" s="411"/>
      <c r="PEW87" s="412"/>
      <c r="PEX87" s="406"/>
      <c r="PEY87" s="407"/>
      <c r="PEZ87" s="408"/>
      <c r="PFA87" s="409"/>
      <c r="PFB87" s="410"/>
      <c r="PFC87" s="411"/>
      <c r="PFD87" s="412"/>
      <c r="PFE87" s="406"/>
      <c r="PFF87" s="407"/>
      <c r="PFG87" s="408"/>
      <c r="PFH87" s="409"/>
      <c r="PFI87" s="410"/>
      <c r="PFJ87" s="411"/>
      <c r="PFK87" s="412"/>
      <c r="PFL87" s="406"/>
      <c r="PFM87" s="407"/>
      <c r="PFN87" s="408"/>
      <c r="PFO87" s="409"/>
      <c r="PFP87" s="410"/>
      <c r="PFQ87" s="411"/>
      <c r="PFR87" s="412"/>
      <c r="PFS87" s="406"/>
      <c r="PFT87" s="407"/>
      <c r="PFU87" s="408"/>
      <c r="PFV87" s="409"/>
      <c r="PFW87" s="410"/>
      <c r="PFX87" s="411"/>
      <c r="PFY87" s="412"/>
      <c r="PFZ87" s="406"/>
      <c r="PGA87" s="407"/>
      <c r="PGB87" s="408"/>
      <c r="PGC87" s="409"/>
      <c r="PGD87" s="410"/>
      <c r="PGE87" s="411"/>
      <c r="PGF87" s="412"/>
      <c r="PGG87" s="406"/>
      <c r="PGH87" s="407"/>
      <c r="PGI87" s="408"/>
      <c r="PGJ87" s="409"/>
      <c r="PGK87" s="410"/>
      <c r="PGL87" s="411"/>
      <c r="PGM87" s="412"/>
      <c r="PGN87" s="406"/>
      <c r="PGO87" s="407"/>
      <c r="PGP87" s="408"/>
      <c r="PGQ87" s="409"/>
      <c r="PGR87" s="410"/>
      <c r="PGS87" s="411"/>
      <c r="PGT87" s="412"/>
      <c r="PGU87" s="406"/>
      <c r="PGV87" s="407"/>
      <c r="PGW87" s="408"/>
      <c r="PGX87" s="409"/>
      <c r="PGY87" s="410"/>
      <c r="PGZ87" s="411"/>
      <c r="PHA87" s="412"/>
      <c r="PHB87" s="406"/>
      <c r="PHC87" s="407"/>
      <c r="PHD87" s="408"/>
      <c r="PHE87" s="409"/>
      <c r="PHF87" s="410"/>
      <c r="PHG87" s="411"/>
      <c r="PHH87" s="412"/>
      <c r="PHI87" s="406"/>
      <c r="PHJ87" s="407"/>
      <c r="PHK87" s="408"/>
      <c r="PHL87" s="409"/>
      <c r="PHM87" s="410"/>
      <c r="PHN87" s="411"/>
      <c r="PHO87" s="412"/>
      <c r="PHP87" s="406"/>
      <c r="PHQ87" s="407"/>
      <c r="PHR87" s="408"/>
      <c r="PHS87" s="409"/>
      <c r="PHT87" s="410"/>
      <c r="PHU87" s="411"/>
      <c r="PHV87" s="412"/>
      <c r="PHW87" s="406"/>
      <c r="PHX87" s="407"/>
      <c r="PHY87" s="408"/>
      <c r="PHZ87" s="409"/>
      <c r="PIA87" s="410"/>
      <c r="PIB87" s="411"/>
      <c r="PIC87" s="412"/>
      <c r="PID87" s="406"/>
      <c r="PIE87" s="407"/>
      <c r="PIF87" s="408"/>
      <c r="PIG87" s="409"/>
      <c r="PIH87" s="410"/>
      <c r="PII87" s="411"/>
      <c r="PIJ87" s="412"/>
      <c r="PIK87" s="406"/>
      <c r="PIL87" s="407"/>
      <c r="PIM87" s="408"/>
      <c r="PIN87" s="409"/>
      <c r="PIO87" s="410"/>
      <c r="PIP87" s="411"/>
      <c r="PIQ87" s="412"/>
      <c r="PIR87" s="406"/>
      <c r="PIS87" s="407"/>
      <c r="PIT87" s="408"/>
      <c r="PIU87" s="409"/>
      <c r="PIV87" s="410"/>
      <c r="PIW87" s="411"/>
      <c r="PIX87" s="412"/>
      <c r="PIY87" s="406"/>
      <c r="PIZ87" s="407"/>
      <c r="PJA87" s="408"/>
      <c r="PJB87" s="409"/>
      <c r="PJC87" s="410"/>
      <c r="PJD87" s="411"/>
      <c r="PJE87" s="412"/>
      <c r="PJF87" s="406"/>
      <c r="PJG87" s="407"/>
      <c r="PJH87" s="408"/>
      <c r="PJI87" s="409"/>
      <c r="PJJ87" s="410"/>
      <c r="PJK87" s="411"/>
      <c r="PJL87" s="412"/>
      <c r="PJM87" s="406"/>
      <c r="PJN87" s="407"/>
      <c r="PJO87" s="408"/>
      <c r="PJP87" s="409"/>
      <c r="PJQ87" s="410"/>
      <c r="PJR87" s="411"/>
      <c r="PJS87" s="412"/>
      <c r="PJT87" s="406"/>
      <c r="PJU87" s="407"/>
      <c r="PJV87" s="408"/>
      <c r="PJW87" s="409"/>
      <c r="PJX87" s="410"/>
      <c r="PJY87" s="411"/>
      <c r="PJZ87" s="412"/>
      <c r="PKA87" s="406"/>
      <c r="PKB87" s="407"/>
      <c r="PKC87" s="408"/>
      <c r="PKD87" s="409"/>
      <c r="PKE87" s="410"/>
      <c r="PKF87" s="411"/>
      <c r="PKG87" s="412"/>
      <c r="PKH87" s="406"/>
      <c r="PKI87" s="407"/>
      <c r="PKJ87" s="408"/>
      <c r="PKK87" s="409"/>
      <c r="PKL87" s="410"/>
      <c r="PKM87" s="411"/>
      <c r="PKN87" s="412"/>
      <c r="PKO87" s="406"/>
      <c r="PKP87" s="407"/>
      <c r="PKQ87" s="408"/>
      <c r="PKR87" s="409"/>
      <c r="PKS87" s="410"/>
      <c r="PKT87" s="411"/>
      <c r="PKU87" s="412"/>
      <c r="PKV87" s="406"/>
      <c r="PKW87" s="407"/>
      <c r="PKX87" s="408"/>
      <c r="PKY87" s="409"/>
      <c r="PKZ87" s="410"/>
      <c r="PLA87" s="411"/>
      <c r="PLB87" s="412"/>
      <c r="PLC87" s="406"/>
      <c r="PLD87" s="407"/>
      <c r="PLE87" s="408"/>
      <c r="PLF87" s="409"/>
      <c r="PLG87" s="410"/>
      <c r="PLH87" s="411"/>
      <c r="PLI87" s="412"/>
      <c r="PLJ87" s="406"/>
      <c r="PLK87" s="407"/>
      <c r="PLL87" s="408"/>
      <c r="PLM87" s="409"/>
      <c r="PLN87" s="410"/>
      <c r="PLO87" s="411"/>
      <c r="PLP87" s="412"/>
      <c r="PLQ87" s="406"/>
      <c r="PLR87" s="407"/>
      <c r="PLS87" s="408"/>
      <c r="PLT87" s="409"/>
      <c r="PLU87" s="410"/>
      <c r="PLV87" s="411"/>
      <c r="PLW87" s="412"/>
      <c r="PLX87" s="406"/>
      <c r="PLY87" s="407"/>
      <c r="PLZ87" s="408"/>
      <c r="PMA87" s="409"/>
      <c r="PMB87" s="410"/>
      <c r="PMC87" s="411"/>
      <c r="PMD87" s="412"/>
      <c r="PME87" s="406"/>
      <c r="PMF87" s="407"/>
      <c r="PMG87" s="408"/>
      <c r="PMH87" s="409"/>
      <c r="PMI87" s="410"/>
      <c r="PMJ87" s="411"/>
      <c r="PMK87" s="412"/>
      <c r="PML87" s="406"/>
      <c r="PMM87" s="407"/>
      <c r="PMN87" s="408"/>
      <c r="PMO87" s="409"/>
      <c r="PMP87" s="410"/>
      <c r="PMQ87" s="411"/>
      <c r="PMR87" s="412"/>
      <c r="PMS87" s="406"/>
      <c r="PMT87" s="407"/>
      <c r="PMU87" s="408"/>
      <c r="PMV87" s="409"/>
      <c r="PMW87" s="410"/>
      <c r="PMX87" s="411"/>
      <c r="PMY87" s="412"/>
      <c r="PMZ87" s="406"/>
      <c r="PNA87" s="407"/>
      <c r="PNB87" s="408"/>
      <c r="PNC87" s="409"/>
      <c r="PND87" s="410"/>
      <c r="PNE87" s="411"/>
      <c r="PNF87" s="412"/>
      <c r="PNG87" s="406"/>
      <c r="PNH87" s="407"/>
      <c r="PNI87" s="408"/>
      <c r="PNJ87" s="409"/>
      <c r="PNK87" s="410"/>
      <c r="PNL87" s="411"/>
      <c r="PNM87" s="412"/>
      <c r="PNN87" s="406"/>
      <c r="PNO87" s="407"/>
      <c r="PNP87" s="408"/>
      <c r="PNQ87" s="409"/>
      <c r="PNR87" s="410"/>
      <c r="PNS87" s="411"/>
      <c r="PNT87" s="412"/>
      <c r="PNU87" s="406"/>
      <c r="PNV87" s="407"/>
      <c r="PNW87" s="408"/>
      <c r="PNX87" s="409"/>
      <c r="PNY87" s="410"/>
      <c r="PNZ87" s="411"/>
      <c r="POA87" s="412"/>
      <c r="POB87" s="406"/>
      <c r="POC87" s="407"/>
      <c r="POD87" s="408"/>
      <c r="POE87" s="409"/>
      <c r="POF87" s="410"/>
      <c r="POG87" s="411"/>
      <c r="POH87" s="412"/>
      <c r="POI87" s="406"/>
      <c r="POJ87" s="407"/>
      <c r="POK87" s="408"/>
      <c r="POL87" s="409"/>
      <c r="POM87" s="410"/>
      <c r="PON87" s="411"/>
      <c r="POO87" s="412"/>
      <c r="POP87" s="406"/>
      <c r="POQ87" s="407"/>
      <c r="POR87" s="408"/>
      <c r="POS87" s="409"/>
      <c r="POT87" s="410"/>
      <c r="POU87" s="411"/>
      <c r="POV87" s="412"/>
      <c r="POW87" s="406"/>
      <c r="POX87" s="407"/>
      <c r="POY87" s="408"/>
      <c r="POZ87" s="409"/>
      <c r="PPA87" s="410"/>
      <c r="PPB87" s="411"/>
      <c r="PPC87" s="412"/>
      <c r="PPD87" s="406"/>
      <c r="PPE87" s="407"/>
      <c r="PPF87" s="408"/>
      <c r="PPG87" s="409"/>
      <c r="PPH87" s="410"/>
      <c r="PPI87" s="411"/>
      <c r="PPJ87" s="412"/>
      <c r="PPK87" s="406"/>
      <c r="PPL87" s="407"/>
      <c r="PPM87" s="408"/>
      <c r="PPN87" s="409"/>
      <c r="PPO87" s="410"/>
      <c r="PPP87" s="411"/>
      <c r="PPQ87" s="412"/>
      <c r="PPR87" s="406"/>
      <c r="PPS87" s="407"/>
      <c r="PPT87" s="408"/>
      <c r="PPU87" s="409"/>
      <c r="PPV87" s="410"/>
      <c r="PPW87" s="411"/>
      <c r="PPX87" s="412"/>
      <c r="PPY87" s="406"/>
      <c r="PPZ87" s="407"/>
      <c r="PQA87" s="408"/>
      <c r="PQB87" s="409"/>
      <c r="PQC87" s="410"/>
      <c r="PQD87" s="411"/>
      <c r="PQE87" s="412"/>
      <c r="PQF87" s="406"/>
      <c r="PQG87" s="407"/>
      <c r="PQH87" s="408"/>
      <c r="PQI87" s="409"/>
      <c r="PQJ87" s="410"/>
      <c r="PQK87" s="411"/>
      <c r="PQL87" s="412"/>
      <c r="PQM87" s="406"/>
      <c r="PQN87" s="407"/>
      <c r="PQO87" s="408"/>
      <c r="PQP87" s="409"/>
      <c r="PQQ87" s="410"/>
      <c r="PQR87" s="411"/>
      <c r="PQS87" s="412"/>
      <c r="PQT87" s="406"/>
      <c r="PQU87" s="407"/>
      <c r="PQV87" s="408"/>
      <c r="PQW87" s="409"/>
      <c r="PQX87" s="410"/>
      <c r="PQY87" s="411"/>
      <c r="PQZ87" s="412"/>
      <c r="PRA87" s="406"/>
      <c r="PRB87" s="407"/>
      <c r="PRC87" s="408"/>
      <c r="PRD87" s="409"/>
      <c r="PRE87" s="410"/>
      <c r="PRF87" s="411"/>
      <c r="PRG87" s="412"/>
      <c r="PRH87" s="406"/>
      <c r="PRI87" s="407"/>
      <c r="PRJ87" s="408"/>
      <c r="PRK87" s="409"/>
      <c r="PRL87" s="410"/>
      <c r="PRM87" s="411"/>
      <c r="PRN87" s="412"/>
      <c r="PRO87" s="406"/>
      <c r="PRP87" s="407"/>
      <c r="PRQ87" s="408"/>
      <c r="PRR87" s="409"/>
      <c r="PRS87" s="410"/>
      <c r="PRT87" s="411"/>
      <c r="PRU87" s="412"/>
      <c r="PRV87" s="406"/>
      <c r="PRW87" s="407"/>
      <c r="PRX87" s="408"/>
      <c r="PRY87" s="409"/>
      <c r="PRZ87" s="410"/>
      <c r="PSA87" s="411"/>
      <c r="PSB87" s="412"/>
      <c r="PSC87" s="406"/>
      <c r="PSD87" s="407"/>
      <c r="PSE87" s="408"/>
      <c r="PSF87" s="409"/>
      <c r="PSG87" s="410"/>
      <c r="PSH87" s="411"/>
      <c r="PSI87" s="412"/>
      <c r="PSJ87" s="406"/>
      <c r="PSK87" s="407"/>
      <c r="PSL87" s="408"/>
      <c r="PSM87" s="409"/>
      <c r="PSN87" s="410"/>
      <c r="PSO87" s="411"/>
      <c r="PSP87" s="412"/>
      <c r="PSQ87" s="406"/>
      <c r="PSR87" s="407"/>
      <c r="PSS87" s="408"/>
      <c r="PST87" s="409"/>
      <c r="PSU87" s="410"/>
      <c r="PSV87" s="411"/>
      <c r="PSW87" s="412"/>
      <c r="PSX87" s="406"/>
      <c r="PSY87" s="407"/>
      <c r="PSZ87" s="408"/>
      <c r="PTA87" s="409"/>
      <c r="PTB87" s="410"/>
      <c r="PTC87" s="411"/>
      <c r="PTD87" s="412"/>
      <c r="PTE87" s="406"/>
      <c r="PTF87" s="407"/>
      <c r="PTG87" s="408"/>
      <c r="PTH87" s="409"/>
      <c r="PTI87" s="410"/>
      <c r="PTJ87" s="411"/>
      <c r="PTK87" s="412"/>
      <c r="PTL87" s="406"/>
      <c r="PTM87" s="407"/>
      <c r="PTN87" s="408"/>
      <c r="PTO87" s="409"/>
      <c r="PTP87" s="410"/>
      <c r="PTQ87" s="411"/>
      <c r="PTR87" s="412"/>
      <c r="PTS87" s="406"/>
      <c r="PTT87" s="407"/>
      <c r="PTU87" s="408"/>
      <c r="PTV87" s="409"/>
      <c r="PTW87" s="410"/>
      <c r="PTX87" s="411"/>
      <c r="PTY87" s="412"/>
      <c r="PTZ87" s="406"/>
      <c r="PUA87" s="407"/>
      <c r="PUB87" s="408"/>
      <c r="PUC87" s="409"/>
      <c r="PUD87" s="410"/>
      <c r="PUE87" s="411"/>
      <c r="PUF87" s="412"/>
      <c r="PUG87" s="406"/>
      <c r="PUH87" s="407"/>
      <c r="PUI87" s="408"/>
      <c r="PUJ87" s="409"/>
      <c r="PUK87" s="410"/>
      <c r="PUL87" s="411"/>
      <c r="PUM87" s="412"/>
      <c r="PUN87" s="406"/>
      <c r="PUO87" s="407"/>
      <c r="PUP87" s="408"/>
      <c r="PUQ87" s="409"/>
      <c r="PUR87" s="410"/>
      <c r="PUS87" s="411"/>
      <c r="PUT87" s="412"/>
      <c r="PUU87" s="406"/>
      <c r="PUV87" s="407"/>
      <c r="PUW87" s="408"/>
      <c r="PUX87" s="409"/>
      <c r="PUY87" s="410"/>
      <c r="PUZ87" s="411"/>
      <c r="PVA87" s="412"/>
      <c r="PVB87" s="406"/>
      <c r="PVC87" s="407"/>
      <c r="PVD87" s="408"/>
      <c r="PVE87" s="409"/>
      <c r="PVF87" s="410"/>
      <c r="PVG87" s="411"/>
      <c r="PVH87" s="412"/>
      <c r="PVI87" s="406"/>
      <c r="PVJ87" s="407"/>
      <c r="PVK87" s="408"/>
      <c r="PVL87" s="409"/>
      <c r="PVM87" s="410"/>
      <c r="PVN87" s="411"/>
      <c r="PVO87" s="412"/>
      <c r="PVP87" s="406"/>
      <c r="PVQ87" s="407"/>
      <c r="PVR87" s="408"/>
      <c r="PVS87" s="409"/>
      <c r="PVT87" s="410"/>
      <c r="PVU87" s="411"/>
      <c r="PVV87" s="412"/>
      <c r="PVW87" s="406"/>
      <c r="PVX87" s="407"/>
      <c r="PVY87" s="408"/>
      <c r="PVZ87" s="409"/>
      <c r="PWA87" s="410"/>
      <c r="PWB87" s="411"/>
      <c r="PWC87" s="412"/>
      <c r="PWD87" s="406"/>
      <c r="PWE87" s="407"/>
      <c r="PWF87" s="408"/>
      <c r="PWG87" s="409"/>
      <c r="PWH87" s="410"/>
      <c r="PWI87" s="411"/>
      <c r="PWJ87" s="412"/>
      <c r="PWK87" s="406"/>
      <c r="PWL87" s="407"/>
      <c r="PWM87" s="408"/>
      <c r="PWN87" s="409"/>
      <c r="PWO87" s="410"/>
      <c r="PWP87" s="411"/>
      <c r="PWQ87" s="412"/>
      <c r="PWR87" s="406"/>
      <c r="PWS87" s="407"/>
      <c r="PWT87" s="408"/>
      <c r="PWU87" s="409"/>
      <c r="PWV87" s="410"/>
      <c r="PWW87" s="411"/>
      <c r="PWX87" s="412"/>
      <c r="PWY87" s="406"/>
      <c r="PWZ87" s="407"/>
      <c r="PXA87" s="408"/>
      <c r="PXB87" s="409"/>
      <c r="PXC87" s="410"/>
      <c r="PXD87" s="411"/>
      <c r="PXE87" s="412"/>
      <c r="PXF87" s="406"/>
      <c r="PXG87" s="407"/>
      <c r="PXH87" s="408"/>
      <c r="PXI87" s="409"/>
      <c r="PXJ87" s="410"/>
      <c r="PXK87" s="411"/>
      <c r="PXL87" s="412"/>
      <c r="PXM87" s="406"/>
      <c r="PXN87" s="407"/>
      <c r="PXO87" s="408"/>
      <c r="PXP87" s="409"/>
      <c r="PXQ87" s="410"/>
      <c r="PXR87" s="411"/>
      <c r="PXS87" s="412"/>
      <c r="PXT87" s="406"/>
      <c r="PXU87" s="407"/>
      <c r="PXV87" s="408"/>
      <c r="PXW87" s="409"/>
      <c r="PXX87" s="410"/>
      <c r="PXY87" s="411"/>
      <c r="PXZ87" s="412"/>
      <c r="PYA87" s="406"/>
      <c r="PYB87" s="407"/>
      <c r="PYC87" s="408"/>
      <c r="PYD87" s="409"/>
      <c r="PYE87" s="410"/>
      <c r="PYF87" s="411"/>
      <c r="PYG87" s="412"/>
      <c r="PYH87" s="406"/>
      <c r="PYI87" s="407"/>
      <c r="PYJ87" s="408"/>
      <c r="PYK87" s="409"/>
      <c r="PYL87" s="410"/>
      <c r="PYM87" s="411"/>
      <c r="PYN87" s="412"/>
      <c r="PYO87" s="406"/>
      <c r="PYP87" s="407"/>
      <c r="PYQ87" s="408"/>
      <c r="PYR87" s="409"/>
      <c r="PYS87" s="410"/>
      <c r="PYT87" s="411"/>
      <c r="PYU87" s="412"/>
      <c r="PYV87" s="406"/>
      <c r="PYW87" s="407"/>
      <c r="PYX87" s="408"/>
      <c r="PYY87" s="409"/>
      <c r="PYZ87" s="410"/>
      <c r="PZA87" s="411"/>
      <c r="PZB87" s="412"/>
      <c r="PZC87" s="406"/>
      <c r="PZD87" s="407"/>
      <c r="PZE87" s="408"/>
      <c r="PZF87" s="409"/>
      <c r="PZG87" s="410"/>
      <c r="PZH87" s="411"/>
      <c r="PZI87" s="412"/>
      <c r="PZJ87" s="406"/>
      <c r="PZK87" s="407"/>
      <c r="PZL87" s="408"/>
      <c r="PZM87" s="409"/>
      <c r="PZN87" s="410"/>
      <c r="PZO87" s="411"/>
      <c r="PZP87" s="412"/>
      <c r="PZQ87" s="406"/>
      <c r="PZR87" s="407"/>
      <c r="PZS87" s="408"/>
      <c r="PZT87" s="409"/>
      <c r="PZU87" s="410"/>
      <c r="PZV87" s="411"/>
      <c r="PZW87" s="412"/>
      <c r="PZX87" s="406"/>
      <c r="PZY87" s="407"/>
      <c r="PZZ87" s="408"/>
      <c r="QAA87" s="409"/>
      <c r="QAB87" s="410"/>
      <c r="QAC87" s="411"/>
      <c r="QAD87" s="412"/>
      <c r="QAE87" s="406"/>
      <c r="QAF87" s="407"/>
      <c r="QAG87" s="408"/>
      <c r="QAH87" s="409"/>
      <c r="QAI87" s="410"/>
      <c r="QAJ87" s="411"/>
      <c r="QAK87" s="412"/>
      <c r="QAL87" s="406"/>
      <c r="QAM87" s="407"/>
      <c r="QAN87" s="408"/>
      <c r="QAO87" s="409"/>
      <c r="QAP87" s="410"/>
      <c r="QAQ87" s="411"/>
      <c r="QAR87" s="412"/>
      <c r="QAS87" s="406"/>
      <c r="QAT87" s="407"/>
      <c r="QAU87" s="408"/>
      <c r="QAV87" s="409"/>
      <c r="QAW87" s="410"/>
      <c r="QAX87" s="411"/>
      <c r="QAY87" s="412"/>
      <c r="QAZ87" s="406"/>
      <c r="QBA87" s="407"/>
      <c r="QBB87" s="408"/>
      <c r="QBC87" s="409"/>
      <c r="QBD87" s="410"/>
      <c r="QBE87" s="411"/>
      <c r="QBF87" s="412"/>
      <c r="QBG87" s="406"/>
      <c r="QBH87" s="407"/>
      <c r="QBI87" s="408"/>
      <c r="QBJ87" s="409"/>
      <c r="QBK87" s="410"/>
      <c r="QBL87" s="411"/>
      <c r="QBM87" s="412"/>
      <c r="QBN87" s="406"/>
      <c r="QBO87" s="407"/>
      <c r="QBP87" s="408"/>
      <c r="QBQ87" s="409"/>
      <c r="QBR87" s="410"/>
      <c r="QBS87" s="411"/>
      <c r="QBT87" s="412"/>
      <c r="QBU87" s="406"/>
      <c r="QBV87" s="407"/>
      <c r="QBW87" s="408"/>
      <c r="QBX87" s="409"/>
      <c r="QBY87" s="410"/>
      <c r="QBZ87" s="411"/>
      <c r="QCA87" s="412"/>
      <c r="QCB87" s="406"/>
      <c r="QCC87" s="407"/>
      <c r="QCD87" s="408"/>
      <c r="QCE87" s="409"/>
      <c r="QCF87" s="410"/>
      <c r="QCG87" s="411"/>
      <c r="QCH87" s="412"/>
      <c r="QCI87" s="406"/>
      <c r="QCJ87" s="407"/>
      <c r="QCK87" s="408"/>
      <c r="QCL87" s="409"/>
      <c r="QCM87" s="410"/>
      <c r="QCN87" s="411"/>
      <c r="QCO87" s="412"/>
      <c r="QCP87" s="406"/>
      <c r="QCQ87" s="407"/>
      <c r="QCR87" s="408"/>
      <c r="QCS87" s="409"/>
      <c r="QCT87" s="410"/>
      <c r="QCU87" s="411"/>
      <c r="QCV87" s="412"/>
      <c r="QCW87" s="406"/>
      <c r="QCX87" s="407"/>
      <c r="QCY87" s="408"/>
      <c r="QCZ87" s="409"/>
      <c r="QDA87" s="410"/>
      <c r="QDB87" s="411"/>
      <c r="QDC87" s="412"/>
      <c r="QDD87" s="406"/>
      <c r="QDE87" s="407"/>
      <c r="QDF87" s="408"/>
      <c r="QDG87" s="409"/>
      <c r="QDH87" s="410"/>
      <c r="QDI87" s="411"/>
      <c r="QDJ87" s="412"/>
      <c r="QDK87" s="406"/>
      <c r="QDL87" s="407"/>
      <c r="QDM87" s="408"/>
      <c r="QDN87" s="409"/>
      <c r="QDO87" s="410"/>
      <c r="QDP87" s="411"/>
      <c r="QDQ87" s="412"/>
      <c r="QDR87" s="406"/>
      <c r="QDS87" s="407"/>
      <c r="QDT87" s="408"/>
      <c r="QDU87" s="409"/>
      <c r="QDV87" s="410"/>
      <c r="QDW87" s="411"/>
      <c r="QDX87" s="412"/>
      <c r="QDY87" s="406"/>
      <c r="QDZ87" s="407"/>
      <c r="QEA87" s="408"/>
      <c r="QEB87" s="409"/>
      <c r="QEC87" s="410"/>
      <c r="QED87" s="411"/>
      <c r="QEE87" s="412"/>
      <c r="QEF87" s="406"/>
      <c r="QEG87" s="407"/>
      <c r="QEH87" s="408"/>
      <c r="QEI87" s="409"/>
      <c r="QEJ87" s="410"/>
      <c r="QEK87" s="411"/>
      <c r="QEL87" s="412"/>
      <c r="QEM87" s="406"/>
      <c r="QEN87" s="407"/>
      <c r="QEO87" s="408"/>
      <c r="QEP87" s="409"/>
      <c r="QEQ87" s="410"/>
      <c r="QER87" s="411"/>
      <c r="QES87" s="412"/>
      <c r="QET87" s="406"/>
      <c r="QEU87" s="407"/>
      <c r="QEV87" s="408"/>
      <c r="QEW87" s="409"/>
      <c r="QEX87" s="410"/>
      <c r="QEY87" s="411"/>
      <c r="QEZ87" s="412"/>
      <c r="QFA87" s="406"/>
      <c r="QFB87" s="407"/>
      <c r="QFC87" s="408"/>
      <c r="QFD87" s="409"/>
      <c r="QFE87" s="410"/>
      <c r="QFF87" s="411"/>
      <c r="QFG87" s="412"/>
      <c r="QFH87" s="406"/>
      <c r="QFI87" s="407"/>
      <c r="QFJ87" s="408"/>
      <c r="QFK87" s="409"/>
      <c r="QFL87" s="410"/>
      <c r="QFM87" s="411"/>
      <c r="QFN87" s="412"/>
      <c r="QFO87" s="406"/>
      <c r="QFP87" s="407"/>
      <c r="QFQ87" s="408"/>
      <c r="QFR87" s="409"/>
      <c r="QFS87" s="410"/>
      <c r="QFT87" s="411"/>
      <c r="QFU87" s="412"/>
      <c r="QFV87" s="406"/>
      <c r="QFW87" s="407"/>
      <c r="QFX87" s="408"/>
      <c r="QFY87" s="409"/>
      <c r="QFZ87" s="410"/>
      <c r="QGA87" s="411"/>
      <c r="QGB87" s="412"/>
      <c r="QGC87" s="406"/>
      <c r="QGD87" s="407"/>
      <c r="QGE87" s="408"/>
      <c r="QGF87" s="409"/>
      <c r="QGG87" s="410"/>
      <c r="QGH87" s="411"/>
      <c r="QGI87" s="412"/>
      <c r="QGJ87" s="406"/>
      <c r="QGK87" s="407"/>
      <c r="QGL87" s="408"/>
      <c r="QGM87" s="409"/>
      <c r="QGN87" s="410"/>
      <c r="QGO87" s="411"/>
      <c r="QGP87" s="412"/>
      <c r="QGQ87" s="406"/>
      <c r="QGR87" s="407"/>
      <c r="QGS87" s="408"/>
      <c r="QGT87" s="409"/>
      <c r="QGU87" s="410"/>
      <c r="QGV87" s="411"/>
      <c r="QGW87" s="412"/>
      <c r="QGX87" s="406"/>
      <c r="QGY87" s="407"/>
      <c r="QGZ87" s="408"/>
      <c r="QHA87" s="409"/>
      <c r="QHB87" s="410"/>
      <c r="QHC87" s="411"/>
      <c r="QHD87" s="412"/>
      <c r="QHE87" s="406"/>
      <c r="QHF87" s="407"/>
      <c r="QHG87" s="408"/>
      <c r="QHH87" s="409"/>
      <c r="QHI87" s="410"/>
      <c r="QHJ87" s="411"/>
      <c r="QHK87" s="412"/>
      <c r="QHL87" s="406"/>
      <c r="QHM87" s="407"/>
      <c r="QHN87" s="408"/>
      <c r="QHO87" s="409"/>
      <c r="QHP87" s="410"/>
      <c r="QHQ87" s="411"/>
      <c r="QHR87" s="412"/>
      <c r="QHS87" s="406"/>
      <c r="QHT87" s="407"/>
      <c r="QHU87" s="408"/>
      <c r="QHV87" s="409"/>
      <c r="QHW87" s="410"/>
      <c r="QHX87" s="411"/>
      <c r="QHY87" s="412"/>
      <c r="QHZ87" s="406"/>
      <c r="QIA87" s="407"/>
      <c r="QIB87" s="408"/>
      <c r="QIC87" s="409"/>
      <c r="QID87" s="410"/>
      <c r="QIE87" s="411"/>
      <c r="QIF87" s="412"/>
      <c r="QIG87" s="406"/>
      <c r="QIH87" s="407"/>
      <c r="QII87" s="408"/>
      <c r="QIJ87" s="409"/>
      <c r="QIK87" s="410"/>
      <c r="QIL87" s="411"/>
      <c r="QIM87" s="412"/>
      <c r="QIN87" s="406"/>
      <c r="QIO87" s="407"/>
      <c r="QIP87" s="408"/>
      <c r="QIQ87" s="409"/>
      <c r="QIR87" s="410"/>
      <c r="QIS87" s="411"/>
      <c r="QIT87" s="412"/>
      <c r="QIU87" s="406"/>
      <c r="QIV87" s="407"/>
      <c r="QIW87" s="408"/>
      <c r="QIX87" s="409"/>
      <c r="QIY87" s="410"/>
      <c r="QIZ87" s="411"/>
      <c r="QJA87" s="412"/>
      <c r="QJB87" s="406"/>
      <c r="QJC87" s="407"/>
      <c r="QJD87" s="408"/>
      <c r="QJE87" s="409"/>
      <c r="QJF87" s="410"/>
      <c r="QJG87" s="411"/>
      <c r="QJH87" s="412"/>
      <c r="QJI87" s="406"/>
      <c r="QJJ87" s="407"/>
      <c r="QJK87" s="408"/>
      <c r="QJL87" s="409"/>
      <c r="QJM87" s="410"/>
      <c r="QJN87" s="411"/>
      <c r="QJO87" s="412"/>
      <c r="QJP87" s="406"/>
      <c r="QJQ87" s="407"/>
      <c r="QJR87" s="408"/>
      <c r="QJS87" s="409"/>
      <c r="QJT87" s="410"/>
      <c r="QJU87" s="411"/>
      <c r="QJV87" s="412"/>
      <c r="QJW87" s="406"/>
      <c r="QJX87" s="407"/>
      <c r="QJY87" s="408"/>
      <c r="QJZ87" s="409"/>
      <c r="QKA87" s="410"/>
      <c r="QKB87" s="411"/>
      <c r="QKC87" s="412"/>
      <c r="QKD87" s="406"/>
      <c r="QKE87" s="407"/>
      <c r="QKF87" s="408"/>
      <c r="QKG87" s="409"/>
      <c r="QKH87" s="410"/>
      <c r="QKI87" s="411"/>
      <c r="QKJ87" s="412"/>
      <c r="QKK87" s="406"/>
      <c r="QKL87" s="407"/>
      <c r="QKM87" s="408"/>
      <c r="QKN87" s="409"/>
      <c r="QKO87" s="410"/>
      <c r="QKP87" s="411"/>
      <c r="QKQ87" s="412"/>
      <c r="QKR87" s="406"/>
      <c r="QKS87" s="407"/>
      <c r="QKT87" s="408"/>
      <c r="QKU87" s="409"/>
      <c r="QKV87" s="410"/>
      <c r="QKW87" s="411"/>
      <c r="QKX87" s="412"/>
      <c r="QKY87" s="406"/>
      <c r="QKZ87" s="407"/>
      <c r="QLA87" s="408"/>
      <c r="QLB87" s="409"/>
      <c r="QLC87" s="410"/>
      <c r="QLD87" s="411"/>
      <c r="QLE87" s="412"/>
      <c r="QLF87" s="406"/>
      <c r="QLG87" s="407"/>
      <c r="QLH87" s="408"/>
      <c r="QLI87" s="409"/>
      <c r="QLJ87" s="410"/>
      <c r="QLK87" s="411"/>
      <c r="QLL87" s="412"/>
      <c r="QLM87" s="406"/>
      <c r="QLN87" s="407"/>
      <c r="QLO87" s="408"/>
      <c r="QLP87" s="409"/>
      <c r="QLQ87" s="410"/>
      <c r="QLR87" s="411"/>
      <c r="QLS87" s="412"/>
      <c r="QLT87" s="406"/>
      <c r="QLU87" s="407"/>
      <c r="QLV87" s="408"/>
      <c r="QLW87" s="409"/>
      <c r="QLX87" s="410"/>
      <c r="QLY87" s="411"/>
      <c r="QLZ87" s="412"/>
      <c r="QMA87" s="406"/>
      <c r="QMB87" s="407"/>
      <c r="QMC87" s="408"/>
      <c r="QMD87" s="409"/>
      <c r="QME87" s="410"/>
      <c r="QMF87" s="411"/>
      <c r="QMG87" s="412"/>
      <c r="QMH87" s="406"/>
      <c r="QMI87" s="407"/>
      <c r="QMJ87" s="408"/>
      <c r="QMK87" s="409"/>
      <c r="QML87" s="410"/>
      <c r="QMM87" s="411"/>
      <c r="QMN87" s="412"/>
      <c r="QMO87" s="406"/>
      <c r="QMP87" s="407"/>
      <c r="QMQ87" s="408"/>
      <c r="QMR87" s="409"/>
      <c r="QMS87" s="410"/>
      <c r="QMT87" s="411"/>
      <c r="QMU87" s="412"/>
      <c r="QMV87" s="406"/>
      <c r="QMW87" s="407"/>
      <c r="QMX87" s="408"/>
      <c r="QMY87" s="409"/>
      <c r="QMZ87" s="410"/>
      <c r="QNA87" s="411"/>
      <c r="QNB87" s="412"/>
      <c r="QNC87" s="406"/>
      <c r="QND87" s="407"/>
      <c r="QNE87" s="408"/>
      <c r="QNF87" s="409"/>
      <c r="QNG87" s="410"/>
      <c r="QNH87" s="411"/>
      <c r="QNI87" s="412"/>
      <c r="QNJ87" s="406"/>
      <c r="QNK87" s="407"/>
      <c r="QNL87" s="408"/>
      <c r="QNM87" s="409"/>
      <c r="QNN87" s="410"/>
      <c r="QNO87" s="411"/>
      <c r="QNP87" s="412"/>
      <c r="QNQ87" s="406"/>
      <c r="QNR87" s="407"/>
      <c r="QNS87" s="408"/>
      <c r="QNT87" s="409"/>
      <c r="QNU87" s="410"/>
      <c r="QNV87" s="411"/>
      <c r="QNW87" s="412"/>
      <c r="QNX87" s="406"/>
      <c r="QNY87" s="407"/>
      <c r="QNZ87" s="408"/>
      <c r="QOA87" s="409"/>
      <c r="QOB87" s="410"/>
      <c r="QOC87" s="411"/>
      <c r="QOD87" s="412"/>
      <c r="QOE87" s="406"/>
      <c r="QOF87" s="407"/>
      <c r="QOG87" s="408"/>
      <c r="QOH87" s="409"/>
      <c r="QOI87" s="410"/>
      <c r="QOJ87" s="411"/>
      <c r="QOK87" s="412"/>
      <c r="QOL87" s="406"/>
      <c r="QOM87" s="407"/>
      <c r="QON87" s="408"/>
      <c r="QOO87" s="409"/>
      <c r="QOP87" s="410"/>
      <c r="QOQ87" s="411"/>
      <c r="QOR87" s="412"/>
      <c r="QOS87" s="406"/>
      <c r="QOT87" s="407"/>
      <c r="QOU87" s="408"/>
      <c r="QOV87" s="409"/>
      <c r="QOW87" s="410"/>
      <c r="QOX87" s="411"/>
      <c r="QOY87" s="412"/>
      <c r="QOZ87" s="406"/>
      <c r="QPA87" s="407"/>
      <c r="QPB87" s="408"/>
      <c r="QPC87" s="409"/>
      <c r="QPD87" s="410"/>
      <c r="QPE87" s="411"/>
      <c r="QPF87" s="412"/>
      <c r="QPG87" s="406"/>
      <c r="QPH87" s="407"/>
      <c r="QPI87" s="408"/>
      <c r="QPJ87" s="409"/>
      <c r="QPK87" s="410"/>
      <c r="QPL87" s="411"/>
      <c r="QPM87" s="412"/>
      <c r="QPN87" s="406"/>
      <c r="QPO87" s="407"/>
      <c r="QPP87" s="408"/>
      <c r="QPQ87" s="409"/>
      <c r="QPR87" s="410"/>
      <c r="QPS87" s="411"/>
      <c r="QPT87" s="412"/>
      <c r="QPU87" s="406"/>
      <c r="QPV87" s="407"/>
      <c r="QPW87" s="408"/>
      <c r="QPX87" s="409"/>
      <c r="QPY87" s="410"/>
      <c r="QPZ87" s="411"/>
      <c r="QQA87" s="412"/>
      <c r="QQB87" s="406"/>
      <c r="QQC87" s="407"/>
      <c r="QQD87" s="408"/>
      <c r="QQE87" s="409"/>
      <c r="QQF87" s="410"/>
      <c r="QQG87" s="411"/>
      <c r="QQH87" s="412"/>
      <c r="QQI87" s="406"/>
      <c r="QQJ87" s="407"/>
      <c r="QQK87" s="408"/>
      <c r="QQL87" s="409"/>
      <c r="QQM87" s="410"/>
      <c r="QQN87" s="411"/>
      <c r="QQO87" s="412"/>
      <c r="QQP87" s="406"/>
      <c r="QQQ87" s="407"/>
      <c r="QQR87" s="408"/>
      <c r="QQS87" s="409"/>
      <c r="QQT87" s="410"/>
      <c r="QQU87" s="411"/>
      <c r="QQV87" s="412"/>
      <c r="QQW87" s="406"/>
      <c r="QQX87" s="407"/>
      <c r="QQY87" s="408"/>
      <c r="QQZ87" s="409"/>
      <c r="QRA87" s="410"/>
      <c r="QRB87" s="411"/>
      <c r="QRC87" s="412"/>
      <c r="QRD87" s="406"/>
      <c r="QRE87" s="407"/>
      <c r="QRF87" s="408"/>
      <c r="QRG87" s="409"/>
      <c r="QRH87" s="410"/>
      <c r="QRI87" s="411"/>
      <c r="QRJ87" s="412"/>
      <c r="QRK87" s="406"/>
      <c r="QRL87" s="407"/>
      <c r="QRM87" s="408"/>
      <c r="QRN87" s="409"/>
      <c r="QRO87" s="410"/>
      <c r="QRP87" s="411"/>
      <c r="QRQ87" s="412"/>
      <c r="QRR87" s="406"/>
      <c r="QRS87" s="407"/>
      <c r="QRT87" s="408"/>
      <c r="QRU87" s="409"/>
      <c r="QRV87" s="410"/>
      <c r="QRW87" s="411"/>
      <c r="QRX87" s="412"/>
      <c r="QRY87" s="406"/>
      <c r="QRZ87" s="407"/>
      <c r="QSA87" s="408"/>
      <c r="QSB87" s="409"/>
      <c r="QSC87" s="410"/>
      <c r="QSD87" s="411"/>
      <c r="QSE87" s="412"/>
      <c r="QSF87" s="406"/>
      <c r="QSG87" s="407"/>
      <c r="QSH87" s="408"/>
      <c r="QSI87" s="409"/>
      <c r="QSJ87" s="410"/>
      <c r="QSK87" s="411"/>
      <c r="QSL87" s="412"/>
      <c r="QSM87" s="406"/>
      <c r="QSN87" s="407"/>
      <c r="QSO87" s="408"/>
      <c r="QSP87" s="409"/>
      <c r="QSQ87" s="410"/>
      <c r="QSR87" s="411"/>
      <c r="QSS87" s="412"/>
      <c r="QST87" s="406"/>
      <c r="QSU87" s="407"/>
      <c r="QSV87" s="408"/>
      <c r="QSW87" s="409"/>
      <c r="QSX87" s="410"/>
      <c r="QSY87" s="411"/>
      <c r="QSZ87" s="412"/>
      <c r="QTA87" s="406"/>
      <c r="QTB87" s="407"/>
      <c r="QTC87" s="408"/>
      <c r="QTD87" s="409"/>
      <c r="QTE87" s="410"/>
      <c r="QTF87" s="411"/>
      <c r="QTG87" s="412"/>
      <c r="QTH87" s="406"/>
      <c r="QTI87" s="407"/>
      <c r="QTJ87" s="408"/>
      <c r="QTK87" s="409"/>
      <c r="QTL87" s="410"/>
      <c r="QTM87" s="411"/>
      <c r="QTN87" s="412"/>
      <c r="QTO87" s="406"/>
      <c r="QTP87" s="407"/>
      <c r="QTQ87" s="408"/>
      <c r="QTR87" s="409"/>
      <c r="QTS87" s="410"/>
      <c r="QTT87" s="411"/>
      <c r="QTU87" s="412"/>
      <c r="QTV87" s="406"/>
      <c r="QTW87" s="407"/>
      <c r="QTX87" s="408"/>
      <c r="QTY87" s="409"/>
      <c r="QTZ87" s="410"/>
      <c r="QUA87" s="411"/>
      <c r="QUB87" s="412"/>
      <c r="QUC87" s="406"/>
      <c r="QUD87" s="407"/>
      <c r="QUE87" s="408"/>
      <c r="QUF87" s="409"/>
      <c r="QUG87" s="410"/>
      <c r="QUH87" s="411"/>
      <c r="QUI87" s="412"/>
      <c r="QUJ87" s="406"/>
      <c r="QUK87" s="407"/>
      <c r="QUL87" s="408"/>
      <c r="QUM87" s="409"/>
      <c r="QUN87" s="410"/>
      <c r="QUO87" s="411"/>
      <c r="QUP87" s="412"/>
      <c r="QUQ87" s="406"/>
      <c r="QUR87" s="407"/>
      <c r="QUS87" s="408"/>
      <c r="QUT87" s="409"/>
      <c r="QUU87" s="410"/>
      <c r="QUV87" s="411"/>
      <c r="QUW87" s="412"/>
      <c r="QUX87" s="406"/>
      <c r="QUY87" s="407"/>
      <c r="QUZ87" s="408"/>
      <c r="QVA87" s="409"/>
      <c r="QVB87" s="410"/>
      <c r="QVC87" s="411"/>
      <c r="QVD87" s="412"/>
      <c r="QVE87" s="406"/>
      <c r="QVF87" s="407"/>
      <c r="QVG87" s="408"/>
      <c r="QVH87" s="409"/>
      <c r="QVI87" s="410"/>
      <c r="QVJ87" s="411"/>
      <c r="QVK87" s="412"/>
      <c r="QVL87" s="406"/>
      <c r="QVM87" s="407"/>
      <c r="QVN87" s="408"/>
      <c r="QVO87" s="409"/>
      <c r="QVP87" s="410"/>
      <c r="QVQ87" s="411"/>
      <c r="QVR87" s="412"/>
      <c r="QVS87" s="406"/>
      <c r="QVT87" s="407"/>
      <c r="QVU87" s="408"/>
      <c r="QVV87" s="409"/>
      <c r="QVW87" s="410"/>
      <c r="QVX87" s="411"/>
      <c r="QVY87" s="412"/>
      <c r="QVZ87" s="406"/>
      <c r="QWA87" s="407"/>
      <c r="QWB87" s="408"/>
      <c r="QWC87" s="409"/>
      <c r="QWD87" s="410"/>
      <c r="QWE87" s="411"/>
      <c r="QWF87" s="412"/>
      <c r="QWG87" s="406"/>
      <c r="QWH87" s="407"/>
      <c r="QWI87" s="408"/>
      <c r="QWJ87" s="409"/>
      <c r="QWK87" s="410"/>
      <c r="QWL87" s="411"/>
      <c r="QWM87" s="412"/>
      <c r="QWN87" s="406"/>
      <c r="QWO87" s="407"/>
      <c r="QWP87" s="408"/>
      <c r="QWQ87" s="409"/>
      <c r="QWR87" s="410"/>
      <c r="QWS87" s="411"/>
      <c r="QWT87" s="412"/>
      <c r="QWU87" s="406"/>
      <c r="QWV87" s="407"/>
      <c r="QWW87" s="408"/>
      <c r="QWX87" s="409"/>
      <c r="QWY87" s="410"/>
      <c r="QWZ87" s="411"/>
      <c r="QXA87" s="412"/>
      <c r="QXB87" s="406"/>
      <c r="QXC87" s="407"/>
      <c r="QXD87" s="408"/>
      <c r="QXE87" s="409"/>
      <c r="QXF87" s="410"/>
      <c r="QXG87" s="411"/>
      <c r="QXH87" s="412"/>
      <c r="QXI87" s="406"/>
      <c r="QXJ87" s="407"/>
      <c r="QXK87" s="408"/>
      <c r="QXL87" s="409"/>
      <c r="QXM87" s="410"/>
      <c r="QXN87" s="411"/>
      <c r="QXO87" s="412"/>
      <c r="QXP87" s="406"/>
      <c r="QXQ87" s="407"/>
      <c r="QXR87" s="408"/>
      <c r="QXS87" s="409"/>
      <c r="QXT87" s="410"/>
      <c r="QXU87" s="411"/>
      <c r="QXV87" s="412"/>
      <c r="QXW87" s="406"/>
      <c r="QXX87" s="407"/>
      <c r="QXY87" s="408"/>
      <c r="QXZ87" s="409"/>
      <c r="QYA87" s="410"/>
      <c r="QYB87" s="411"/>
      <c r="QYC87" s="412"/>
      <c r="QYD87" s="406"/>
      <c r="QYE87" s="407"/>
      <c r="QYF87" s="408"/>
      <c r="QYG87" s="409"/>
      <c r="QYH87" s="410"/>
      <c r="QYI87" s="411"/>
      <c r="QYJ87" s="412"/>
      <c r="QYK87" s="406"/>
      <c r="QYL87" s="407"/>
      <c r="QYM87" s="408"/>
      <c r="QYN87" s="409"/>
      <c r="QYO87" s="410"/>
      <c r="QYP87" s="411"/>
      <c r="QYQ87" s="412"/>
      <c r="QYR87" s="406"/>
      <c r="QYS87" s="407"/>
      <c r="QYT87" s="408"/>
      <c r="QYU87" s="409"/>
      <c r="QYV87" s="410"/>
      <c r="QYW87" s="411"/>
      <c r="QYX87" s="412"/>
      <c r="QYY87" s="406"/>
      <c r="QYZ87" s="407"/>
      <c r="QZA87" s="408"/>
      <c r="QZB87" s="409"/>
      <c r="QZC87" s="410"/>
      <c r="QZD87" s="411"/>
      <c r="QZE87" s="412"/>
      <c r="QZF87" s="406"/>
      <c r="QZG87" s="407"/>
      <c r="QZH87" s="408"/>
      <c r="QZI87" s="409"/>
      <c r="QZJ87" s="410"/>
      <c r="QZK87" s="411"/>
      <c r="QZL87" s="412"/>
      <c r="QZM87" s="406"/>
      <c r="QZN87" s="407"/>
      <c r="QZO87" s="408"/>
      <c r="QZP87" s="409"/>
      <c r="QZQ87" s="410"/>
      <c r="QZR87" s="411"/>
      <c r="QZS87" s="412"/>
      <c r="QZT87" s="406"/>
      <c r="QZU87" s="407"/>
      <c r="QZV87" s="408"/>
      <c r="QZW87" s="409"/>
      <c r="QZX87" s="410"/>
      <c r="QZY87" s="411"/>
      <c r="QZZ87" s="412"/>
      <c r="RAA87" s="406"/>
      <c r="RAB87" s="407"/>
      <c r="RAC87" s="408"/>
      <c r="RAD87" s="409"/>
      <c r="RAE87" s="410"/>
      <c r="RAF87" s="411"/>
      <c r="RAG87" s="412"/>
      <c r="RAH87" s="406"/>
      <c r="RAI87" s="407"/>
      <c r="RAJ87" s="408"/>
      <c r="RAK87" s="409"/>
      <c r="RAL87" s="410"/>
      <c r="RAM87" s="411"/>
      <c r="RAN87" s="412"/>
      <c r="RAO87" s="406"/>
      <c r="RAP87" s="407"/>
      <c r="RAQ87" s="408"/>
      <c r="RAR87" s="409"/>
      <c r="RAS87" s="410"/>
      <c r="RAT87" s="411"/>
      <c r="RAU87" s="412"/>
      <c r="RAV87" s="406"/>
      <c r="RAW87" s="407"/>
      <c r="RAX87" s="408"/>
      <c r="RAY87" s="409"/>
      <c r="RAZ87" s="410"/>
      <c r="RBA87" s="411"/>
      <c r="RBB87" s="412"/>
      <c r="RBC87" s="406"/>
      <c r="RBD87" s="407"/>
      <c r="RBE87" s="408"/>
      <c r="RBF87" s="409"/>
      <c r="RBG87" s="410"/>
      <c r="RBH87" s="411"/>
      <c r="RBI87" s="412"/>
      <c r="RBJ87" s="406"/>
      <c r="RBK87" s="407"/>
      <c r="RBL87" s="408"/>
      <c r="RBM87" s="409"/>
      <c r="RBN87" s="410"/>
      <c r="RBO87" s="411"/>
      <c r="RBP87" s="412"/>
      <c r="RBQ87" s="406"/>
      <c r="RBR87" s="407"/>
      <c r="RBS87" s="408"/>
      <c r="RBT87" s="409"/>
      <c r="RBU87" s="410"/>
      <c r="RBV87" s="411"/>
      <c r="RBW87" s="412"/>
      <c r="RBX87" s="406"/>
      <c r="RBY87" s="407"/>
      <c r="RBZ87" s="408"/>
      <c r="RCA87" s="409"/>
      <c r="RCB87" s="410"/>
      <c r="RCC87" s="411"/>
      <c r="RCD87" s="412"/>
      <c r="RCE87" s="406"/>
      <c r="RCF87" s="407"/>
      <c r="RCG87" s="408"/>
      <c r="RCH87" s="409"/>
      <c r="RCI87" s="410"/>
      <c r="RCJ87" s="411"/>
      <c r="RCK87" s="412"/>
      <c r="RCL87" s="406"/>
      <c r="RCM87" s="407"/>
      <c r="RCN87" s="408"/>
      <c r="RCO87" s="409"/>
      <c r="RCP87" s="410"/>
      <c r="RCQ87" s="411"/>
      <c r="RCR87" s="412"/>
      <c r="RCS87" s="406"/>
      <c r="RCT87" s="407"/>
      <c r="RCU87" s="408"/>
      <c r="RCV87" s="409"/>
      <c r="RCW87" s="410"/>
      <c r="RCX87" s="411"/>
      <c r="RCY87" s="412"/>
      <c r="RCZ87" s="406"/>
      <c r="RDA87" s="407"/>
      <c r="RDB87" s="408"/>
      <c r="RDC87" s="409"/>
      <c r="RDD87" s="410"/>
      <c r="RDE87" s="411"/>
      <c r="RDF87" s="412"/>
      <c r="RDG87" s="406"/>
      <c r="RDH87" s="407"/>
      <c r="RDI87" s="408"/>
      <c r="RDJ87" s="409"/>
      <c r="RDK87" s="410"/>
      <c r="RDL87" s="411"/>
      <c r="RDM87" s="412"/>
      <c r="RDN87" s="406"/>
      <c r="RDO87" s="407"/>
      <c r="RDP87" s="408"/>
      <c r="RDQ87" s="409"/>
      <c r="RDR87" s="410"/>
      <c r="RDS87" s="411"/>
      <c r="RDT87" s="412"/>
      <c r="RDU87" s="406"/>
      <c r="RDV87" s="407"/>
      <c r="RDW87" s="408"/>
      <c r="RDX87" s="409"/>
      <c r="RDY87" s="410"/>
      <c r="RDZ87" s="411"/>
      <c r="REA87" s="412"/>
      <c r="REB87" s="406"/>
      <c r="REC87" s="407"/>
      <c r="RED87" s="408"/>
      <c r="REE87" s="409"/>
      <c r="REF87" s="410"/>
      <c r="REG87" s="411"/>
      <c r="REH87" s="412"/>
      <c r="REI87" s="406"/>
      <c r="REJ87" s="407"/>
      <c r="REK87" s="408"/>
      <c r="REL87" s="409"/>
      <c r="REM87" s="410"/>
      <c r="REN87" s="411"/>
      <c r="REO87" s="412"/>
      <c r="REP87" s="406"/>
      <c r="REQ87" s="407"/>
      <c r="RER87" s="408"/>
      <c r="RES87" s="409"/>
      <c r="RET87" s="410"/>
      <c r="REU87" s="411"/>
      <c r="REV87" s="412"/>
      <c r="REW87" s="406"/>
      <c r="REX87" s="407"/>
      <c r="REY87" s="408"/>
      <c r="REZ87" s="409"/>
      <c r="RFA87" s="410"/>
      <c r="RFB87" s="411"/>
      <c r="RFC87" s="412"/>
      <c r="RFD87" s="406"/>
      <c r="RFE87" s="407"/>
      <c r="RFF87" s="408"/>
      <c r="RFG87" s="409"/>
      <c r="RFH87" s="410"/>
      <c r="RFI87" s="411"/>
      <c r="RFJ87" s="412"/>
      <c r="RFK87" s="406"/>
      <c r="RFL87" s="407"/>
      <c r="RFM87" s="408"/>
      <c r="RFN87" s="409"/>
      <c r="RFO87" s="410"/>
      <c r="RFP87" s="411"/>
      <c r="RFQ87" s="412"/>
      <c r="RFR87" s="406"/>
      <c r="RFS87" s="407"/>
      <c r="RFT87" s="408"/>
      <c r="RFU87" s="409"/>
      <c r="RFV87" s="410"/>
      <c r="RFW87" s="411"/>
      <c r="RFX87" s="412"/>
      <c r="RFY87" s="406"/>
      <c r="RFZ87" s="407"/>
      <c r="RGA87" s="408"/>
      <c r="RGB87" s="409"/>
      <c r="RGC87" s="410"/>
      <c r="RGD87" s="411"/>
      <c r="RGE87" s="412"/>
      <c r="RGF87" s="406"/>
      <c r="RGG87" s="407"/>
      <c r="RGH87" s="408"/>
      <c r="RGI87" s="409"/>
      <c r="RGJ87" s="410"/>
      <c r="RGK87" s="411"/>
      <c r="RGL87" s="412"/>
      <c r="RGM87" s="406"/>
      <c r="RGN87" s="407"/>
      <c r="RGO87" s="408"/>
      <c r="RGP87" s="409"/>
      <c r="RGQ87" s="410"/>
      <c r="RGR87" s="411"/>
      <c r="RGS87" s="412"/>
      <c r="RGT87" s="406"/>
      <c r="RGU87" s="407"/>
      <c r="RGV87" s="408"/>
      <c r="RGW87" s="409"/>
      <c r="RGX87" s="410"/>
      <c r="RGY87" s="411"/>
      <c r="RGZ87" s="412"/>
      <c r="RHA87" s="406"/>
      <c r="RHB87" s="407"/>
      <c r="RHC87" s="408"/>
      <c r="RHD87" s="409"/>
      <c r="RHE87" s="410"/>
      <c r="RHF87" s="411"/>
      <c r="RHG87" s="412"/>
      <c r="RHH87" s="406"/>
      <c r="RHI87" s="407"/>
      <c r="RHJ87" s="408"/>
      <c r="RHK87" s="409"/>
      <c r="RHL87" s="410"/>
      <c r="RHM87" s="411"/>
      <c r="RHN87" s="412"/>
      <c r="RHO87" s="406"/>
      <c r="RHP87" s="407"/>
      <c r="RHQ87" s="408"/>
      <c r="RHR87" s="409"/>
      <c r="RHS87" s="410"/>
      <c r="RHT87" s="411"/>
      <c r="RHU87" s="412"/>
      <c r="RHV87" s="406"/>
      <c r="RHW87" s="407"/>
      <c r="RHX87" s="408"/>
      <c r="RHY87" s="409"/>
      <c r="RHZ87" s="410"/>
      <c r="RIA87" s="411"/>
      <c r="RIB87" s="412"/>
      <c r="RIC87" s="406"/>
      <c r="RID87" s="407"/>
      <c r="RIE87" s="408"/>
      <c r="RIF87" s="409"/>
      <c r="RIG87" s="410"/>
      <c r="RIH87" s="411"/>
      <c r="RII87" s="412"/>
      <c r="RIJ87" s="406"/>
      <c r="RIK87" s="407"/>
      <c r="RIL87" s="408"/>
      <c r="RIM87" s="409"/>
      <c r="RIN87" s="410"/>
      <c r="RIO87" s="411"/>
      <c r="RIP87" s="412"/>
      <c r="RIQ87" s="406"/>
      <c r="RIR87" s="407"/>
      <c r="RIS87" s="408"/>
      <c r="RIT87" s="409"/>
      <c r="RIU87" s="410"/>
      <c r="RIV87" s="411"/>
      <c r="RIW87" s="412"/>
      <c r="RIX87" s="406"/>
      <c r="RIY87" s="407"/>
      <c r="RIZ87" s="408"/>
      <c r="RJA87" s="409"/>
      <c r="RJB87" s="410"/>
      <c r="RJC87" s="411"/>
      <c r="RJD87" s="412"/>
      <c r="RJE87" s="406"/>
      <c r="RJF87" s="407"/>
      <c r="RJG87" s="408"/>
      <c r="RJH87" s="409"/>
      <c r="RJI87" s="410"/>
      <c r="RJJ87" s="411"/>
      <c r="RJK87" s="412"/>
      <c r="RJL87" s="406"/>
      <c r="RJM87" s="407"/>
      <c r="RJN87" s="408"/>
      <c r="RJO87" s="409"/>
      <c r="RJP87" s="410"/>
      <c r="RJQ87" s="411"/>
      <c r="RJR87" s="412"/>
      <c r="RJS87" s="406"/>
      <c r="RJT87" s="407"/>
      <c r="RJU87" s="408"/>
      <c r="RJV87" s="409"/>
      <c r="RJW87" s="410"/>
      <c r="RJX87" s="411"/>
      <c r="RJY87" s="412"/>
      <c r="RJZ87" s="406"/>
      <c r="RKA87" s="407"/>
      <c r="RKB87" s="408"/>
      <c r="RKC87" s="409"/>
      <c r="RKD87" s="410"/>
      <c r="RKE87" s="411"/>
      <c r="RKF87" s="412"/>
      <c r="RKG87" s="406"/>
      <c r="RKH87" s="407"/>
      <c r="RKI87" s="408"/>
      <c r="RKJ87" s="409"/>
      <c r="RKK87" s="410"/>
      <c r="RKL87" s="411"/>
      <c r="RKM87" s="412"/>
      <c r="RKN87" s="406"/>
      <c r="RKO87" s="407"/>
      <c r="RKP87" s="408"/>
      <c r="RKQ87" s="409"/>
      <c r="RKR87" s="410"/>
      <c r="RKS87" s="411"/>
      <c r="RKT87" s="412"/>
      <c r="RKU87" s="406"/>
      <c r="RKV87" s="407"/>
      <c r="RKW87" s="408"/>
      <c r="RKX87" s="409"/>
      <c r="RKY87" s="410"/>
      <c r="RKZ87" s="411"/>
      <c r="RLA87" s="412"/>
      <c r="RLB87" s="406"/>
      <c r="RLC87" s="407"/>
      <c r="RLD87" s="408"/>
      <c r="RLE87" s="409"/>
      <c r="RLF87" s="410"/>
      <c r="RLG87" s="411"/>
      <c r="RLH87" s="412"/>
      <c r="RLI87" s="406"/>
      <c r="RLJ87" s="407"/>
      <c r="RLK87" s="408"/>
      <c r="RLL87" s="409"/>
      <c r="RLM87" s="410"/>
      <c r="RLN87" s="411"/>
      <c r="RLO87" s="412"/>
      <c r="RLP87" s="406"/>
      <c r="RLQ87" s="407"/>
      <c r="RLR87" s="408"/>
      <c r="RLS87" s="409"/>
      <c r="RLT87" s="410"/>
      <c r="RLU87" s="411"/>
      <c r="RLV87" s="412"/>
      <c r="RLW87" s="406"/>
      <c r="RLX87" s="407"/>
      <c r="RLY87" s="408"/>
      <c r="RLZ87" s="409"/>
      <c r="RMA87" s="410"/>
      <c r="RMB87" s="411"/>
      <c r="RMC87" s="412"/>
      <c r="RMD87" s="406"/>
      <c r="RME87" s="407"/>
      <c r="RMF87" s="408"/>
      <c r="RMG87" s="409"/>
      <c r="RMH87" s="410"/>
      <c r="RMI87" s="411"/>
      <c r="RMJ87" s="412"/>
      <c r="RMK87" s="406"/>
      <c r="RML87" s="407"/>
      <c r="RMM87" s="408"/>
      <c r="RMN87" s="409"/>
      <c r="RMO87" s="410"/>
      <c r="RMP87" s="411"/>
      <c r="RMQ87" s="412"/>
      <c r="RMR87" s="406"/>
      <c r="RMS87" s="407"/>
      <c r="RMT87" s="408"/>
      <c r="RMU87" s="409"/>
      <c r="RMV87" s="410"/>
      <c r="RMW87" s="411"/>
      <c r="RMX87" s="412"/>
      <c r="RMY87" s="406"/>
      <c r="RMZ87" s="407"/>
      <c r="RNA87" s="408"/>
      <c r="RNB87" s="409"/>
      <c r="RNC87" s="410"/>
      <c r="RND87" s="411"/>
      <c r="RNE87" s="412"/>
      <c r="RNF87" s="406"/>
      <c r="RNG87" s="407"/>
      <c r="RNH87" s="408"/>
      <c r="RNI87" s="409"/>
      <c r="RNJ87" s="410"/>
      <c r="RNK87" s="411"/>
      <c r="RNL87" s="412"/>
      <c r="RNM87" s="406"/>
      <c r="RNN87" s="407"/>
      <c r="RNO87" s="408"/>
      <c r="RNP87" s="409"/>
      <c r="RNQ87" s="410"/>
      <c r="RNR87" s="411"/>
      <c r="RNS87" s="412"/>
      <c r="RNT87" s="406"/>
      <c r="RNU87" s="407"/>
      <c r="RNV87" s="408"/>
      <c r="RNW87" s="409"/>
      <c r="RNX87" s="410"/>
      <c r="RNY87" s="411"/>
      <c r="RNZ87" s="412"/>
      <c r="ROA87" s="406"/>
      <c r="ROB87" s="407"/>
      <c r="ROC87" s="408"/>
      <c r="ROD87" s="409"/>
      <c r="ROE87" s="410"/>
      <c r="ROF87" s="411"/>
      <c r="ROG87" s="412"/>
      <c r="ROH87" s="406"/>
      <c r="ROI87" s="407"/>
      <c r="ROJ87" s="408"/>
      <c r="ROK87" s="409"/>
      <c r="ROL87" s="410"/>
      <c r="ROM87" s="411"/>
      <c r="RON87" s="412"/>
      <c r="ROO87" s="406"/>
      <c r="ROP87" s="407"/>
      <c r="ROQ87" s="408"/>
      <c r="ROR87" s="409"/>
      <c r="ROS87" s="410"/>
      <c r="ROT87" s="411"/>
      <c r="ROU87" s="412"/>
      <c r="ROV87" s="406"/>
      <c r="ROW87" s="407"/>
      <c r="ROX87" s="408"/>
      <c r="ROY87" s="409"/>
      <c r="ROZ87" s="410"/>
      <c r="RPA87" s="411"/>
      <c r="RPB87" s="412"/>
      <c r="RPC87" s="406"/>
      <c r="RPD87" s="407"/>
      <c r="RPE87" s="408"/>
      <c r="RPF87" s="409"/>
      <c r="RPG87" s="410"/>
      <c r="RPH87" s="411"/>
      <c r="RPI87" s="412"/>
      <c r="RPJ87" s="406"/>
      <c r="RPK87" s="407"/>
      <c r="RPL87" s="408"/>
      <c r="RPM87" s="409"/>
      <c r="RPN87" s="410"/>
      <c r="RPO87" s="411"/>
      <c r="RPP87" s="412"/>
      <c r="RPQ87" s="406"/>
      <c r="RPR87" s="407"/>
      <c r="RPS87" s="408"/>
      <c r="RPT87" s="409"/>
      <c r="RPU87" s="410"/>
      <c r="RPV87" s="411"/>
      <c r="RPW87" s="412"/>
      <c r="RPX87" s="406"/>
      <c r="RPY87" s="407"/>
      <c r="RPZ87" s="408"/>
      <c r="RQA87" s="409"/>
      <c r="RQB87" s="410"/>
      <c r="RQC87" s="411"/>
      <c r="RQD87" s="412"/>
      <c r="RQE87" s="406"/>
      <c r="RQF87" s="407"/>
      <c r="RQG87" s="408"/>
      <c r="RQH87" s="409"/>
      <c r="RQI87" s="410"/>
      <c r="RQJ87" s="411"/>
      <c r="RQK87" s="412"/>
      <c r="RQL87" s="406"/>
      <c r="RQM87" s="407"/>
      <c r="RQN87" s="408"/>
      <c r="RQO87" s="409"/>
      <c r="RQP87" s="410"/>
      <c r="RQQ87" s="411"/>
      <c r="RQR87" s="412"/>
      <c r="RQS87" s="406"/>
      <c r="RQT87" s="407"/>
      <c r="RQU87" s="408"/>
      <c r="RQV87" s="409"/>
      <c r="RQW87" s="410"/>
      <c r="RQX87" s="411"/>
      <c r="RQY87" s="412"/>
      <c r="RQZ87" s="406"/>
      <c r="RRA87" s="407"/>
      <c r="RRB87" s="408"/>
      <c r="RRC87" s="409"/>
      <c r="RRD87" s="410"/>
      <c r="RRE87" s="411"/>
      <c r="RRF87" s="412"/>
      <c r="RRG87" s="406"/>
      <c r="RRH87" s="407"/>
      <c r="RRI87" s="408"/>
      <c r="RRJ87" s="409"/>
      <c r="RRK87" s="410"/>
      <c r="RRL87" s="411"/>
      <c r="RRM87" s="412"/>
      <c r="RRN87" s="406"/>
      <c r="RRO87" s="407"/>
      <c r="RRP87" s="408"/>
      <c r="RRQ87" s="409"/>
      <c r="RRR87" s="410"/>
      <c r="RRS87" s="411"/>
      <c r="RRT87" s="412"/>
      <c r="RRU87" s="406"/>
      <c r="RRV87" s="407"/>
      <c r="RRW87" s="408"/>
      <c r="RRX87" s="409"/>
      <c r="RRY87" s="410"/>
      <c r="RRZ87" s="411"/>
      <c r="RSA87" s="412"/>
      <c r="RSB87" s="406"/>
      <c r="RSC87" s="407"/>
      <c r="RSD87" s="408"/>
      <c r="RSE87" s="409"/>
      <c r="RSF87" s="410"/>
      <c r="RSG87" s="411"/>
      <c r="RSH87" s="412"/>
      <c r="RSI87" s="406"/>
      <c r="RSJ87" s="407"/>
      <c r="RSK87" s="408"/>
      <c r="RSL87" s="409"/>
      <c r="RSM87" s="410"/>
      <c r="RSN87" s="411"/>
      <c r="RSO87" s="412"/>
      <c r="RSP87" s="406"/>
      <c r="RSQ87" s="407"/>
      <c r="RSR87" s="408"/>
      <c r="RSS87" s="409"/>
      <c r="RST87" s="410"/>
      <c r="RSU87" s="411"/>
      <c r="RSV87" s="412"/>
      <c r="RSW87" s="406"/>
      <c r="RSX87" s="407"/>
      <c r="RSY87" s="408"/>
      <c r="RSZ87" s="409"/>
      <c r="RTA87" s="410"/>
      <c r="RTB87" s="411"/>
      <c r="RTC87" s="412"/>
      <c r="RTD87" s="406"/>
      <c r="RTE87" s="407"/>
      <c r="RTF87" s="408"/>
      <c r="RTG87" s="409"/>
      <c r="RTH87" s="410"/>
      <c r="RTI87" s="411"/>
      <c r="RTJ87" s="412"/>
      <c r="RTK87" s="406"/>
      <c r="RTL87" s="407"/>
      <c r="RTM87" s="408"/>
      <c r="RTN87" s="409"/>
      <c r="RTO87" s="410"/>
      <c r="RTP87" s="411"/>
      <c r="RTQ87" s="412"/>
      <c r="RTR87" s="406"/>
      <c r="RTS87" s="407"/>
      <c r="RTT87" s="408"/>
      <c r="RTU87" s="409"/>
      <c r="RTV87" s="410"/>
      <c r="RTW87" s="411"/>
      <c r="RTX87" s="412"/>
      <c r="RTY87" s="406"/>
      <c r="RTZ87" s="407"/>
      <c r="RUA87" s="408"/>
      <c r="RUB87" s="409"/>
      <c r="RUC87" s="410"/>
      <c r="RUD87" s="411"/>
      <c r="RUE87" s="412"/>
      <c r="RUF87" s="406"/>
      <c r="RUG87" s="407"/>
      <c r="RUH87" s="408"/>
      <c r="RUI87" s="409"/>
      <c r="RUJ87" s="410"/>
      <c r="RUK87" s="411"/>
      <c r="RUL87" s="412"/>
      <c r="RUM87" s="406"/>
      <c r="RUN87" s="407"/>
      <c r="RUO87" s="408"/>
      <c r="RUP87" s="409"/>
      <c r="RUQ87" s="410"/>
      <c r="RUR87" s="411"/>
      <c r="RUS87" s="412"/>
      <c r="RUT87" s="406"/>
      <c r="RUU87" s="407"/>
      <c r="RUV87" s="408"/>
      <c r="RUW87" s="409"/>
      <c r="RUX87" s="410"/>
      <c r="RUY87" s="411"/>
      <c r="RUZ87" s="412"/>
      <c r="RVA87" s="406"/>
      <c r="RVB87" s="407"/>
      <c r="RVC87" s="408"/>
      <c r="RVD87" s="409"/>
      <c r="RVE87" s="410"/>
      <c r="RVF87" s="411"/>
      <c r="RVG87" s="412"/>
      <c r="RVH87" s="406"/>
      <c r="RVI87" s="407"/>
      <c r="RVJ87" s="408"/>
      <c r="RVK87" s="409"/>
      <c r="RVL87" s="410"/>
      <c r="RVM87" s="411"/>
      <c r="RVN87" s="412"/>
      <c r="RVO87" s="406"/>
      <c r="RVP87" s="407"/>
      <c r="RVQ87" s="408"/>
      <c r="RVR87" s="409"/>
      <c r="RVS87" s="410"/>
      <c r="RVT87" s="411"/>
      <c r="RVU87" s="412"/>
      <c r="RVV87" s="406"/>
      <c r="RVW87" s="407"/>
      <c r="RVX87" s="408"/>
      <c r="RVY87" s="409"/>
      <c r="RVZ87" s="410"/>
      <c r="RWA87" s="411"/>
      <c r="RWB87" s="412"/>
      <c r="RWC87" s="406"/>
      <c r="RWD87" s="407"/>
      <c r="RWE87" s="408"/>
      <c r="RWF87" s="409"/>
      <c r="RWG87" s="410"/>
      <c r="RWH87" s="411"/>
      <c r="RWI87" s="412"/>
      <c r="RWJ87" s="406"/>
      <c r="RWK87" s="407"/>
      <c r="RWL87" s="408"/>
      <c r="RWM87" s="409"/>
      <c r="RWN87" s="410"/>
      <c r="RWO87" s="411"/>
      <c r="RWP87" s="412"/>
      <c r="RWQ87" s="406"/>
      <c r="RWR87" s="407"/>
      <c r="RWS87" s="408"/>
      <c r="RWT87" s="409"/>
      <c r="RWU87" s="410"/>
      <c r="RWV87" s="411"/>
      <c r="RWW87" s="412"/>
      <c r="RWX87" s="406"/>
      <c r="RWY87" s="407"/>
      <c r="RWZ87" s="408"/>
      <c r="RXA87" s="409"/>
      <c r="RXB87" s="410"/>
      <c r="RXC87" s="411"/>
      <c r="RXD87" s="412"/>
      <c r="RXE87" s="406"/>
      <c r="RXF87" s="407"/>
      <c r="RXG87" s="408"/>
      <c r="RXH87" s="409"/>
      <c r="RXI87" s="410"/>
      <c r="RXJ87" s="411"/>
      <c r="RXK87" s="412"/>
      <c r="RXL87" s="406"/>
      <c r="RXM87" s="407"/>
      <c r="RXN87" s="408"/>
      <c r="RXO87" s="409"/>
      <c r="RXP87" s="410"/>
      <c r="RXQ87" s="411"/>
      <c r="RXR87" s="412"/>
      <c r="RXS87" s="406"/>
      <c r="RXT87" s="407"/>
      <c r="RXU87" s="408"/>
      <c r="RXV87" s="409"/>
      <c r="RXW87" s="410"/>
      <c r="RXX87" s="411"/>
      <c r="RXY87" s="412"/>
      <c r="RXZ87" s="406"/>
      <c r="RYA87" s="407"/>
      <c r="RYB87" s="408"/>
      <c r="RYC87" s="409"/>
      <c r="RYD87" s="410"/>
      <c r="RYE87" s="411"/>
      <c r="RYF87" s="412"/>
      <c r="RYG87" s="406"/>
      <c r="RYH87" s="407"/>
      <c r="RYI87" s="408"/>
      <c r="RYJ87" s="409"/>
      <c r="RYK87" s="410"/>
      <c r="RYL87" s="411"/>
      <c r="RYM87" s="412"/>
      <c r="RYN87" s="406"/>
      <c r="RYO87" s="407"/>
      <c r="RYP87" s="408"/>
      <c r="RYQ87" s="409"/>
      <c r="RYR87" s="410"/>
      <c r="RYS87" s="411"/>
      <c r="RYT87" s="412"/>
      <c r="RYU87" s="406"/>
      <c r="RYV87" s="407"/>
      <c r="RYW87" s="408"/>
      <c r="RYX87" s="409"/>
      <c r="RYY87" s="410"/>
      <c r="RYZ87" s="411"/>
      <c r="RZA87" s="412"/>
      <c r="RZB87" s="406"/>
      <c r="RZC87" s="407"/>
      <c r="RZD87" s="408"/>
      <c r="RZE87" s="409"/>
      <c r="RZF87" s="410"/>
      <c r="RZG87" s="411"/>
      <c r="RZH87" s="412"/>
      <c r="RZI87" s="406"/>
      <c r="RZJ87" s="407"/>
      <c r="RZK87" s="408"/>
      <c r="RZL87" s="409"/>
      <c r="RZM87" s="410"/>
      <c r="RZN87" s="411"/>
      <c r="RZO87" s="412"/>
      <c r="RZP87" s="406"/>
      <c r="RZQ87" s="407"/>
      <c r="RZR87" s="408"/>
      <c r="RZS87" s="409"/>
      <c r="RZT87" s="410"/>
      <c r="RZU87" s="411"/>
      <c r="RZV87" s="412"/>
      <c r="RZW87" s="406"/>
      <c r="RZX87" s="407"/>
      <c r="RZY87" s="408"/>
      <c r="RZZ87" s="409"/>
      <c r="SAA87" s="410"/>
      <c r="SAB87" s="411"/>
      <c r="SAC87" s="412"/>
      <c r="SAD87" s="406"/>
      <c r="SAE87" s="407"/>
      <c r="SAF87" s="408"/>
      <c r="SAG87" s="409"/>
      <c r="SAH87" s="410"/>
      <c r="SAI87" s="411"/>
      <c r="SAJ87" s="412"/>
      <c r="SAK87" s="406"/>
      <c r="SAL87" s="407"/>
      <c r="SAM87" s="408"/>
      <c r="SAN87" s="409"/>
      <c r="SAO87" s="410"/>
      <c r="SAP87" s="411"/>
      <c r="SAQ87" s="412"/>
      <c r="SAR87" s="406"/>
      <c r="SAS87" s="407"/>
      <c r="SAT87" s="408"/>
      <c r="SAU87" s="409"/>
      <c r="SAV87" s="410"/>
      <c r="SAW87" s="411"/>
      <c r="SAX87" s="412"/>
      <c r="SAY87" s="406"/>
      <c r="SAZ87" s="407"/>
      <c r="SBA87" s="408"/>
      <c r="SBB87" s="409"/>
      <c r="SBC87" s="410"/>
      <c r="SBD87" s="411"/>
      <c r="SBE87" s="412"/>
      <c r="SBF87" s="406"/>
      <c r="SBG87" s="407"/>
      <c r="SBH87" s="408"/>
      <c r="SBI87" s="409"/>
      <c r="SBJ87" s="410"/>
      <c r="SBK87" s="411"/>
      <c r="SBL87" s="412"/>
      <c r="SBM87" s="406"/>
      <c r="SBN87" s="407"/>
      <c r="SBO87" s="408"/>
      <c r="SBP87" s="409"/>
      <c r="SBQ87" s="410"/>
      <c r="SBR87" s="411"/>
      <c r="SBS87" s="412"/>
      <c r="SBT87" s="406"/>
      <c r="SBU87" s="407"/>
      <c r="SBV87" s="408"/>
      <c r="SBW87" s="409"/>
      <c r="SBX87" s="410"/>
      <c r="SBY87" s="411"/>
      <c r="SBZ87" s="412"/>
      <c r="SCA87" s="406"/>
      <c r="SCB87" s="407"/>
      <c r="SCC87" s="408"/>
      <c r="SCD87" s="409"/>
      <c r="SCE87" s="410"/>
      <c r="SCF87" s="411"/>
      <c r="SCG87" s="412"/>
      <c r="SCH87" s="406"/>
      <c r="SCI87" s="407"/>
      <c r="SCJ87" s="408"/>
      <c r="SCK87" s="409"/>
      <c r="SCL87" s="410"/>
      <c r="SCM87" s="411"/>
      <c r="SCN87" s="412"/>
      <c r="SCO87" s="406"/>
      <c r="SCP87" s="407"/>
      <c r="SCQ87" s="408"/>
      <c r="SCR87" s="409"/>
      <c r="SCS87" s="410"/>
      <c r="SCT87" s="411"/>
      <c r="SCU87" s="412"/>
      <c r="SCV87" s="406"/>
      <c r="SCW87" s="407"/>
      <c r="SCX87" s="408"/>
      <c r="SCY87" s="409"/>
      <c r="SCZ87" s="410"/>
      <c r="SDA87" s="411"/>
      <c r="SDB87" s="412"/>
      <c r="SDC87" s="406"/>
      <c r="SDD87" s="407"/>
      <c r="SDE87" s="408"/>
      <c r="SDF87" s="409"/>
      <c r="SDG87" s="410"/>
      <c r="SDH87" s="411"/>
      <c r="SDI87" s="412"/>
      <c r="SDJ87" s="406"/>
      <c r="SDK87" s="407"/>
      <c r="SDL87" s="408"/>
      <c r="SDM87" s="409"/>
      <c r="SDN87" s="410"/>
      <c r="SDO87" s="411"/>
      <c r="SDP87" s="412"/>
      <c r="SDQ87" s="406"/>
      <c r="SDR87" s="407"/>
      <c r="SDS87" s="408"/>
      <c r="SDT87" s="409"/>
      <c r="SDU87" s="410"/>
      <c r="SDV87" s="411"/>
      <c r="SDW87" s="412"/>
      <c r="SDX87" s="406"/>
      <c r="SDY87" s="407"/>
      <c r="SDZ87" s="408"/>
      <c r="SEA87" s="409"/>
      <c r="SEB87" s="410"/>
      <c r="SEC87" s="411"/>
      <c r="SED87" s="412"/>
      <c r="SEE87" s="406"/>
      <c r="SEF87" s="407"/>
      <c r="SEG87" s="408"/>
      <c r="SEH87" s="409"/>
      <c r="SEI87" s="410"/>
      <c r="SEJ87" s="411"/>
      <c r="SEK87" s="412"/>
      <c r="SEL87" s="406"/>
      <c r="SEM87" s="407"/>
      <c r="SEN87" s="408"/>
      <c r="SEO87" s="409"/>
      <c r="SEP87" s="410"/>
      <c r="SEQ87" s="411"/>
      <c r="SER87" s="412"/>
      <c r="SES87" s="406"/>
      <c r="SET87" s="407"/>
      <c r="SEU87" s="408"/>
      <c r="SEV87" s="409"/>
      <c r="SEW87" s="410"/>
      <c r="SEX87" s="411"/>
      <c r="SEY87" s="412"/>
      <c r="SEZ87" s="406"/>
      <c r="SFA87" s="407"/>
      <c r="SFB87" s="408"/>
      <c r="SFC87" s="409"/>
      <c r="SFD87" s="410"/>
      <c r="SFE87" s="411"/>
      <c r="SFF87" s="412"/>
      <c r="SFG87" s="406"/>
      <c r="SFH87" s="407"/>
      <c r="SFI87" s="408"/>
      <c r="SFJ87" s="409"/>
      <c r="SFK87" s="410"/>
      <c r="SFL87" s="411"/>
      <c r="SFM87" s="412"/>
      <c r="SFN87" s="406"/>
      <c r="SFO87" s="407"/>
      <c r="SFP87" s="408"/>
      <c r="SFQ87" s="409"/>
      <c r="SFR87" s="410"/>
      <c r="SFS87" s="411"/>
      <c r="SFT87" s="412"/>
      <c r="SFU87" s="406"/>
      <c r="SFV87" s="407"/>
      <c r="SFW87" s="408"/>
      <c r="SFX87" s="409"/>
      <c r="SFY87" s="410"/>
      <c r="SFZ87" s="411"/>
      <c r="SGA87" s="412"/>
      <c r="SGB87" s="406"/>
      <c r="SGC87" s="407"/>
      <c r="SGD87" s="408"/>
      <c r="SGE87" s="409"/>
      <c r="SGF87" s="410"/>
      <c r="SGG87" s="411"/>
      <c r="SGH87" s="412"/>
      <c r="SGI87" s="406"/>
      <c r="SGJ87" s="407"/>
      <c r="SGK87" s="408"/>
      <c r="SGL87" s="409"/>
      <c r="SGM87" s="410"/>
      <c r="SGN87" s="411"/>
      <c r="SGO87" s="412"/>
      <c r="SGP87" s="406"/>
      <c r="SGQ87" s="407"/>
      <c r="SGR87" s="408"/>
      <c r="SGS87" s="409"/>
      <c r="SGT87" s="410"/>
      <c r="SGU87" s="411"/>
      <c r="SGV87" s="412"/>
      <c r="SGW87" s="406"/>
      <c r="SGX87" s="407"/>
      <c r="SGY87" s="408"/>
      <c r="SGZ87" s="409"/>
      <c r="SHA87" s="410"/>
      <c r="SHB87" s="411"/>
      <c r="SHC87" s="412"/>
      <c r="SHD87" s="406"/>
      <c r="SHE87" s="407"/>
      <c r="SHF87" s="408"/>
      <c r="SHG87" s="409"/>
      <c r="SHH87" s="410"/>
      <c r="SHI87" s="411"/>
      <c r="SHJ87" s="412"/>
      <c r="SHK87" s="406"/>
      <c r="SHL87" s="407"/>
      <c r="SHM87" s="408"/>
      <c r="SHN87" s="409"/>
      <c r="SHO87" s="410"/>
      <c r="SHP87" s="411"/>
      <c r="SHQ87" s="412"/>
      <c r="SHR87" s="406"/>
      <c r="SHS87" s="407"/>
      <c r="SHT87" s="408"/>
      <c r="SHU87" s="409"/>
      <c r="SHV87" s="410"/>
      <c r="SHW87" s="411"/>
      <c r="SHX87" s="412"/>
      <c r="SHY87" s="406"/>
      <c r="SHZ87" s="407"/>
      <c r="SIA87" s="408"/>
      <c r="SIB87" s="409"/>
      <c r="SIC87" s="410"/>
      <c r="SID87" s="411"/>
      <c r="SIE87" s="412"/>
      <c r="SIF87" s="406"/>
      <c r="SIG87" s="407"/>
      <c r="SIH87" s="408"/>
      <c r="SII87" s="409"/>
      <c r="SIJ87" s="410"/>
      <c r="SIK87" s="411"/>
      <c r="SIL87" s="412"/>
      <c r="SIM87" s="406"/>
      <c r="SIN87" s="407"/>
      <c r="SIO87" s="408"/>
      <c r="SIP87" s="409"/>
      <c r="SIQ87" s="410"/>
      <c r="SIR87" s="411"/>
      <c r="SIS87" s="412"/>
      <c r="SIT87" s="406"/>
      <c r="SIU87" s="407"/>
      <c r="SIV87" s="408"/>
      <c r="SIW87" s="409"/>
      <c r="SIX87" s="410"/>
      <c r="SIY87" s="411"/>
      <c r="SIZ87" s="412"/>
      <c r="SJA87" s="406"/>
      <c r="SJB87" s="407"/>
      <c r="SJC87" s="408"/>
      <c r="SJD87" s="409"/>
      <c r="SJE87" s="410"/>
      <c r="SJF87" s="411"/>
      <c r="SJG87" s="412"/>
      <c r="SJH87" s="406"/>
      <c r="SJI87" s="407"/>
      <c r="SJJ87" s="408"/>
      <c r="SJK87" s="409"/>
      <c r="SJL87" s="410"/>
      <c r="SJM87" s="411"/>
      <c r="SJN87" s="412"/>
      <c r="SJO87" s="406"/>
      <c r="SJP87" s="407"/>
      <c r="SJQ87" s="408"/>
      <c r="SJR87" s="409"/>
      <c r="SJS87" s="410"/>
      <c r="SJT87" s="411"/>
      <c r="SJU87" s="412"/>
      <c r="SJV87" s="406"/>
      <c r="SJW87" s="407"/>
      <c r="SJX87" s="408"/>
      <c r="SJY87" s="409"/>
      <c r="SJZ87" s="410"/>
      <c r="SKA87" s="411"/>
      <c r="SKB87" s="412"/>
      <c r="SKC87" s="406"/>
      <c r="SKD87" s="407"/>
      <c r="SKE87" s="408"/>
      <c r="SKF87" s="409"/>
      <c r="SKG87" s="410"/>
      <c r="SKH87" s="411"/>
      <c r="SKI87" s="412"/>
      <c r="SKJ87" s="406"/>
      <c r="SKK87" s="407"/>
      <c r="SKL87" s="408"/>
      <c r="SKM87" s="409"/>
      <c r="SKN87" s="410"/>
      <c r="SKO87" s="411"/>
      <c r="SKP87" s="412"/>
      <c r="SKQ87" s="406"/>
      <c r="SKR87" s="407"/>
      <c r="SKS87" s="408"/>
      <c r="SKT87" s="409"/>
      <c r="SKU87" s="410"/>
      <c r="SKV87" s="411"/>
      <c r="SKW87" s="412"/>
      <c r="SKX87" s="406"/>
      <c r="SKY87" s="407"/>
      <c r="SKZ87" s="408"/>
      <c r="SLA87" s="409"/>
      <c r="SLB87" s="410"/>
      <c r="SLC87" s="411"/>
      <c r="SLD87" s="412"/>
      <c r="SLE87" s="406"/>
      <c r="SLF87" s="407"/>
      <c r="SLG87" s="408"/>
      <c r="SLH87" s="409"/>
      <c r="SLI87" s="410"/>
      <c r="SLJ87" s="411"/>
      <c r="SLK87" s="412"/>
      <c r="SLL87" s="406"/>
      <c r="SLM87" s="407"/>
      <c r="SLN87" s="408"/>
      <c r="SLO87" s="409"/>
      <c r="SLP87" s="410"/>
      <c r="SLQ87" s="411"/>
      <c r="SLR87" s="412"/>
      <c r="SLS87" s="406"/>
      <c r="SLT87" s="407"/>
      <c r="SLU87" s="408"/>
      <c r="SLV87" s="409"/>
      <c r="SLW87" s="410"/>
      <c r="SLX87" s="411"/>
      <c r="SLY87" s="412"/>
      <c r="SLZ87" s="406"/>
      <c r="SMA87" s="407"/>
      <c r="SMB87" s="408"/>
      <c r="SMC87" s="409"/>
      <c r="SMD87" s="410"/>
      <c r="SME87" s="411"/>
      <c r="SMF87" s="412"/>
      <c r="SMG87" s="406"/>
      <c r="SMH87" s="407"/>
      <c r="SMI87" s="408"/>
      <c r="SMJ87" s="409"/>
      <c r="SMK87" s="410"/>
      <c r="SML87" s="411"/>
      <c r="SMM87" s="412"/>
      <c r="SMN87" s="406"/>
      <c r="SMO87" s="407"/>
      <c r="SMP87" s="408"/>
      <c r="SMQ87" s="409"/>
      <c r="SMR87" s="410"/>
      <c r="SMS87" s="411"/>
      <c r="SMT87" s="412"/>
      <c r="SMU87" s="406"/>
      <c r="SMV87" s="407"/>
      <c r="SMW87" s="408"/>
      <c r="SMX87" s="409"/>
      <c r="SMY87" s="410"/>
      <c r="SMZ87" s="411"/>
      <c r="SNA87" s="412"/>
      <c r="SNB87" s="406"/>
      <c r="SNC87" s="407"/>
      <c r="SND87" s="408"/>
      <c r="SNE87" s="409"/>
      <c r="SNF87" s="410"/>
      <c r="SNG87" s="411"/>
      <c r="SNH87" s="412"/>
      <c r="SNI87" s="406"/>
      <c r="SNJ87" s="407"/>
      <c r="SNK87" s="408"/>
      <c r="SNL87" s="409"/>
      <c r="SNM87" s="410"/>
      <c r="SNN87" s="411"/>
      <c r="SNO87" s="412"/>
      <c r="SNP87" s="406"/>
      <c r="SNQ87" s="407"/>
      <c r="SNR87" s="408"/>
      <c r="SNS87" s="409"/>
      <c r="SNT87" s="410"/>
      <c r="SNU87" s="411"/>
      <c r="SNV87" s="412"/>
      <c r="SNW87" s="406"/>
      <c r="SNX87" s="407"/>
      <c r="SNY87" s="408"/>
      <c r="SNZ87" s="409"/>
      <c r="SOA87" s="410"/>
      <c r="SOB87" s="411"/>
      <c r="SOC87" s="412"/>
      <c r="SOD87" s="406"/>
      <c r="SOE87" s="407"/>
      <c r="SOF87" s="408"/>
      <c r="SOG87" s="409"/>
      <c r="SOH87" s="410"/>
      <c r="SOI87" s="411"/>
      <c r="SOJ87" s="412"/>
      <c r="SOK87" s="406"/>
      <c r="SOL87" s="407"/>
      <c r="SOM87" s="408"/>
      <c r="SON87" s="409"/>
      <c r="SOO87" s="410"/>
      <c r="SOP87" s="411"/>
      <c r="SOQ87" s="412"/>
      <c r="SOR87" s="406"/>
      <c r="SOS87" s="407"/>
      <c r="SOT87" s="408"/>
      <c r="SOU87" s="409"/>
      <c r="SOV87" s="410"/>
      <c r="SOW87" s="411"/>
      <c r="SOX87" s="412"/>
      <c r="SOY87" s="406"/>
      <c r="SOZ87" s="407"/>
      <c r="SPA87" s="408"/>
      <c r="SPB87" s="409"/>
      <c r="SPC87" s="410"/>
      <c r="SPD87" s="411"/>
      <c r="SPE87" s="412"/>
      <c r="SPF87" s="406"/>
      <c r="SPG87" s="407"/>
      <c r="SPH87" s="408"/>
      <c r="SPI87" s="409"/>
      <c r="SPJ87" s="410"/>
      <c r="SPK87" s="411"/>
      <c r="SPL87" s="412"/>
      <c r="SPM87" s="406"/>
      <c r="SPN87" s="407"/>
      <c r="SPO87" s="408"/>
      <c r="SPP87" s="409"/>
      <c r="SPQ87" s="410"/>
      <c r="SPR87" s="411"/>
      <c r="SPS87" s="412"/>
      <c r="SPT87" s="406"/>
      <c r="SPU87" s="407"/>
      <c r="SPV87" s="408"/>
      <c r="SPW87" s="409"/>
      <c r="SPX87" s="410"/>
      <c r="SPY87" s="411"/>
      <c r="SPZ87" s="412"/>
      <c r="SQA87" s="406"/>
      <c r="SQB87" s="407"/>
      <c r="SQC87" s="408"/>
      <c r="SQD87" s="409"/>
      <c r="SQE87" s="410"/>
      <c r="SQF87" s="411"/>
      <c r="SQG87" s="412"/>
      <c r="SQH87" s="406"/>
      <c r="SQI87" s="407"/>
      <c r="SQJ87" s="408"/>
      <c r="SQK87" s="409"/>
      <c r="SQL87" s="410"/>
      <c r="SQM87" s="411"/>
      <c r="SQN87" s="412"/>
      <c r="SQO87" s="406"/>
      <c r="SQP87" s="407"/>
      <c r="SQQ87" s="408"/>
      <c r="SQR87" s="409"/>
      <c r="SQS87" s="410"/>
      <c r="SQT87" s="411"/>
      <c r="SQU87" s="412"/>
      <c r="SQV87" s="406"/>
      <c r="SQW87" s="407"/>
      <c r="SQX87" s="408"/>
      <c r="SQY87" s="409"/>
      <c r="SQZ87" s="410"/>
      <c r="SRA87" s="411"/>
      <c r="SRB87" s="412"/>
      <c r="SRC87" s="406"/>
      <c r="SRD87" s="407"/>
      <c r="SRE87" s="408"/>
      <c r="SRF87" s="409"/>
      <c r="SRG87" s="410"/>
      <c r="SRH87" s="411"/>
      <c r="SRI87" s="412"/>
      <c r="SRJ87" s="406"/>
      <c r="SRK87" s="407"/>
      <c r="SRL87" s="408"/>
      <c r="SRM87" s="409"/>
      <c r="SRN87" s="410"/>
      <c r="SRO87" s="411"/>
      <c r="SRP87" s="412"/>
      <c r="SRQ87" s="406"/>
      <c r="SRR87" s="407"/>
      <c r="SRS87" s="408"/>
      <c r="SRT87" s="409"/>
      <c r="SRU87" s="410"/>
      <c r="SRV87" s="411"/>
      <c r="SRW87" s="412"/>
      <c r="SRX87" s="406"/>
      <c r="SRY87" s="407"/>
      <c r="SRZ87" s="408"/>
      <c r="SSA87" s="409"/>
      <c r="SSB87" s="410"/>
      <c r="SSC87" s="411"/>
      <c r="SSD87" s="412"/>
      <c r="SSE87" s="406"/>
      <c r="SSF87" s="407"/>
      <c r="SSG87" s="408"/>
      <c r="SSH87" s="409"/>
      <c r="SSI87" s="410"/>
      <c r="SSJ87" s="411"/>
      <c r="SSK87" s="412"/>
      <c r="SSL87" s="406"/>
      <c r="SSM87" s="407"/>
      <c r="SSN87" s="408"/>
      <c r="SSO87" s="409"/>
      <c r="SSP87" s="410"/>
      <c r="SSQ87" s="411"/>
      <c r="SSR87" s="412"/>
      <c r="SSS87" s="406"/>
      <c r="SST87" s="407"/>
      <c r="SSU87" s="408"/>
      <c r="SSV87" s="409"/>
      <c r="SSW87" s="410"/>
      <c r="SSX87" s="411"/>
      <c r="SSY87" s="412"/>
      <c r="SSZ87" s="406"/>
      <c r="STA87" s="407"/>
      <c r="STB87" s="408"/>
      <c r="STC87" s="409"/>
      <c r="STD87" s="410"/>
      <c r="STE87" s="411"/>
      <c r="STF87" s="412"/>
      <c r="STG87" s="406"/>
      <c r="STH87" s="407"/>
      <c r="STI87" s="408"/>
      <c r="STJ87" s="409"/>
      <c r="STK87" s="410"/>
      <c r="STL87" s="411"/>
      <c r="STM87" s="412"/>
      <c r="STN87" s="406"/>
      <c r="STO87" s="407"/>
      <c r="STP87" s="408"/>
      <c r="STQ87" s="409"/>
      <c r="STR87" s="410"/>
      <c r="STS87" s="411"/>
      <c r="STT87" s="412"/>
      <c r="STU87" s="406"/>
      <c r="STV87" s="407"/>
      <c r="STW87" s="408"/>
      <c r="STX87" s="409"/>
      <c r="STY87" s="410"/>
      <c r="STZ87" s="411"/>
      <c r="SUA87" s="412"/>
      <c r="SUB87" s="406"/>
      <c r="SUC87" s="407"/>
      <c r="SUD87" s="408"/>
      <c r="SUE87" s="409"/>
      <c r="SUF87" s="410"/>
      <c r="SUG87" s="411"/>
      <c r="SUH87" s="412"/>
      <c r="SUI87" s="406"/>
      <c r="SUJ87" s="407"/>
      <c r="SUK87" s="408"/>
      <c r="SUL87" s="409"/>
      <c r="SUM87" s="410"/>
      <c r="SUN87" s="411"/>
      <c r="SUO87" s="412"/>
      <c r="SUP87" s="406"/>
      <c r="SUQ87" s="407"/>
      <c r="SUR87" s="408"/>
      <c r="SUS87" s="409"/>
      <c r="SUT87" s="410"/>
      <c r="SUU87" s="411"/>
      <c r="SUV87" s="412"/>
      <c r="SUW87" s="406"/>
      <c r="SUX87" s="407"/>
      <c r="SUY87" s="408"/>
      <c r="SUZ87" s="409"/>
      <c r="SVA87" s="410"/>
      <c r="SVB87" s="411"/>
      <c r="SVC87" s="412"/>
      <c r="SVD87" s="406"/>
      <c r="SVE87" s="407"/>
      <c r="SVF87" s="408"/>
      <c r="SVG87" s="409"/>
      <c r="SVH87" s="410"/>
      <c r="SVI87" s="411"/>
      <c r="SVJ87" s="412"/>
      <c r="SVK87" s="406"/>
      <c r="SVL87" s="407"/>
      <c r="SVM87" s="408"/>
      <c r="SVN87" s="409"/>
      <c r="SVO87" s="410"/>
      <c r="SVP87" s="411"/>
      <c r="SVQ87" s="412"/>
      <c r="SVR87" s="406"/>
      <c r="SVS87" s="407"/>
      <c r="SVT87" s="408"/>
      <c r="SVU87" s="409"/>
      <c r="SVV87" s="410"/>
      <c r="SVW87" s="411"/>
      <c r="SVX87" s="412"/>
      <c r="SVY87" s="406"/>
      <c r="SVZ87" s="407"/>
      <c r="SWA87" s="408"/>
      <c r="SWB87" s="409"/>
      <c r="SWC87" s="410"/>
      <c r="SWD87" s="411"/>
      <c r="SWE87" s="412"/>
      <c r="SWF87" s="406"/>
      <c r="SWG87" s="407"/>
      <c r="SWH87" s="408"/>
      <c r="SWI87" s="409"/>
      <c r="SWJ87" s="410"/>
      <c r="SWK87" s="411"/>
      <c r="SWL87" s="412"/>
      <c r="SWM87" s="406"/>
      <c r="SWN87" s="407"/>
      <c r="SWO87" s="408"/>
      <c r="SWP87" s="409"/>
      <c r="SWQ87" s="410"/>
      <c r="SWR87" s="411"/>
      <c r="SWS87" s="412"/>
      <c r="SWT87" s="406"/>
      <c r="SWU87" s="407"/>
      <c r="SWV87" s="408"/>
      <c r="SWW87" s="409"/>
      <c r="SWX87" s="410"/>
      <c r="SWY87" s="411"/>
      <c r="SWZ87" s="412"/>
      <c r="SXA87" s="406"/>
      <c r="SXB87" s="407"/>
      <c r="SXC87" s="408"/>
      <c r="SXD87" s="409"/>
      <c r="SXE87" s="410"/>
      <c r="SXF87" s="411"/>
      <c r="SXG87" s="412"/>
      <c r="SXH87" s="406"/>
      <c r="SXI87" s="407"/>
      <c r="SXJ87" s="408"/>
      <c r="SXK87" s="409"/>
      <c r="SXL87" s="410"/>
      <c r="SXM87" s="411"/>
      <c r="SXN87" s="412"/>
      <c r="SXO87" s="406"/>
      <c r="SXP87" s="407"/>
      <c r="SXQ87" s="408"/>
      <c r="SXR87" s="409"/>
      <c r="SXS87" s="410"/>
      <c r="SXT87" s="411"/>
      <c r="SXU87" s="412"/>
      <c r="SXV87" s="406"/>
      <c r="SXW87" s="407"/>
      <c r="SXX87" s="408"/>
      <c r="SXY87" s="409"/>
      <c r="SXZ87" s="410"/>
      <c r="SYA87" s="411"/>
      <c r="SYB87" s="412"/>
      <c r="SYC87" s="406"/>
      <c r="SYD87" s="407"/>
      <c r="SYE87" s="408"/>
      <c r="SYF87" s="409"/>
      <c r="SYG87" s="410"/>
      <c r="SYH87" s="411"/>
      <c r="SYI87" s="412"/>
      <c r="SYJ87" s="406"/>
      <c r="SYK87" s="407"/>
      <c r="SYL87" s="408"/>
      <c r="SYM87" s="409"/>
      <c r="SYN87" s="410"/>
      <c r="SYO87" s="411"/>
      <c r="SYP87" s="412"/>
      <c r="SYQ87" s="406"/>
      <c r="SYR87" s="407"/>
      <c r="SYS87" s="408"/>
      <c r="SYT87" s="409"/>
      <c r="SYU87" s="410"/>
      <c r="SYV87" s="411"/>
      <c r="SYW87" s="412"/>
      <c r="SYX87" s="406"/>
      <c r="SYY87" s="407"/>
      <c r="SYZ87" s="408"/>
      <c r="SZA87" s="409"/>
      <c r="SZB87" s="410"/>
      <c r="SZC87" s="411"/>
      <c r="SZD87" s="412"/>
      <c r="SZE87" s="406"/>
      <c r="SZF87" s="407"/>
      <c r="SZG87" s="408"/>
      <c r="SZH87" s="409"/>
      <c r="SZI87" s="410"/>
      <c r="SZJ87" s="411"/>
      <c r="SZK87" s="412"/>
      <c r="SZL87" s="406"/>
      <c r="SZM87" s="407"/>
      <c r="SZN87" s="408"/>
      <c r="SZO87" s="409"/>
      <c r="SZP87" s="410"/>
      <c r="SZQ87" s="411"/>
      <c r="SZR87" s="412"/>
      <c r="SZS87" s="406"/>
      <c r="SZT87" s="407"/>
      <c r="SZU87" s="408"/>
      <c r="SZV87" s="409"/>
      <c r="SZW87" s="410"/>
      <c r="SZX87" s="411"/>
      <c r="SZY87" s="412"/>
      <c r="SZZ87" s="406"/>
      <c r="TAA87" s="407"/>
      <c r="TAB87" s="408"/>
      <c r="TAC87" s="409"/>
      <c r="TAD87" s="410"/>
      <c r="TAE87" s="411"/>
      <c r="TAF87" s="412"/>
      <c r="TAG87" s="406"/>
      <c r="TAH87" s="407"/>
      <c r="TAI87" s="408"/>
      <c r="TAJ87" s="409"/>
      <c r="TAK87" s="410"/>
      <c r="TAL87" s="411"/>
      <c r="TAM87" s="412"/>
      <c r="TAN87" s="406"/>
      <c r="TAO87" s="407"/>
      <c r="TAP87" s="408"/>
      <c r="TAQ87" s="409"/>
      <c r="TAR87" s="410"/>
      <c r="TAS87" s="411"/>
      <c r="TAT87" s="412"/>
      <c r="TAU87" s="406"/>
      <c r="TAV87" s="407"/>
      <c r="TAW87" s="408"/>
      <c r="TAX87" s="409"/>
      <c r="TAY87" s="410"/>
      <c r="TAZ87" s="411"/>
      <c r="TBA87" s="412"/>
      <c r="TBB87" s="406"/>
      <c r="TBC87" s="407"/>
      <c r="TBD87" s="408"/>
      <c r="TBE87" s="409"/>
      <c r="TBF87" s="410"/>
      <c r="TBG87" s="411"/>
      <c r="TBH87" s="412"/>
      <c r="TBI87" s="406"/>
      <c r="TBJ87" s="407"/>
      <c r="TBK87" s="408"/>
      <c r="TBL87" s="409"/>
      <c r="TBM87" s="410"/>
      <c r="TBN87" s="411"/>
      <c r="TBO87" s="412"/>
      <c r="TBP87" s="406"/>
      <c r="TBQ87" s="407"/>
      <c r="TBR87" s="408"/>
      <c r="TBS87" s="409"/>
      <c r="TBT87" s="410"/>
      <c r="TBU87" s="411"/>
      <c r="TBV87" s="412"/>
      <c r="TBW87" s="406"/>
      <c r="TBX87" s="407"/>
      <c r="TBY87" s="408"/>
      <c r="TBZ87" s="409"/>
      <c r="TCA87" s="410"/>
      <c r="TCB87" s="411"/>
      <c r="TCC87" s="412"/>
      <c r="TCD87" s="406"/>
      <c r="TCE87" s="407"/>
      <c r="TCF87" s="408"/>
      <c r="TCG87" s="409"/>
      <c r="TCH87" s="410"/>
      <c r="TCI87" s="411"/>
      <c r="TCJ87" s="412"/>
      <c r="TCK87" s="406"/>
      <c r="TCL87" s="407"/>
      <c r="TCM87" s="408"/>
      <c r="TCN87" s="409"/>
      <c r="TCO87" s="410"/>
      <c r="TCP87" s="411"/>
      <c r="TCQ87" s="412"/>
      <c r="TCR87" s="406"/>
      <c r="TCS87" s="407"/>
      <c r="TCT87" s="408"/>
      <c r="TCU87" s="409"/>
      <c r="TCV87" s="410"/>
      <c r="TCW87" s="411"/>
      <c r="TCX87" s="412"/>
      <c r="TCY87" s="406"/>
      <c r="TCZ87" s="407"/>
      <c r="TDA87" s="408"/>
      <c r="TDB87" s="409"/>
      <c r="TDC87" s="410"/>
      <c r="TDD87" s="411"/>
      <c r="TDE87" s="412"/>
      <c r="TDF87" s="406"/>
      <c r="TDG87" s="407"/>
      <c r="TDH87" s="408"/>
      <c r="TDI87" s="409"/>
      <c r="TDJ87" s="410"/>
      <c r="TDK87" s="411"/>
      <c r="TDL87" s="412"/>
      <c r="TDM87" s="406"/>
      <c r="TDN87" s="407"/>
      <c r="TDO87" s="408"/>
      <c r="TDP87" s="409"/>
      <c r="TDQ87" s="410"/>
      <c r="TDR87" s="411"/>
      <c r="TDS87" s="412"/>
      <c r="TDT87" s="406"/>
      <c r="TDU87" s="407"/>
      <c r="TDV87" s="408"/>
      <c r="TDW87" s="409"/>
      <c r="TDX87" s="410"/>
      <c r="TDY87" s="411"/>
      <c r="TDZ87" s="412"/>
      <c r="TEA87" s="406"/>
      <c r="TEB87" s="407"/>
      <c r="TEC87" s="408"/>
      <c r="TED87" s="409"/>
      <c r="TEE87" s="410"/>
      <c r="TEF87" s="411"/>
      <c r="TEG87" s="412"/>
      <c r="TEH87" s="406"/>
      <c r="TEI87" s="407"/>
      <c r="TEJ87" s="408"/>
      <c r="TEK87" s="409"/>
      <c r="TEL87" s="410"/>
      <c r="TEM87" s="411"/>
      <c r="TEN87" s="412"/>
      <c r="TEO87" s="406"/>
      <c r="TEP87" s="407"/>
      <c r="TEQ87" s="408"/>
      <c r="TER87" s="409"/>
      <c r="TES87" s="410"/>
      <c r="TET87" s="411"/>
      <c r="TEU87" s="412"/>
      <c r="TEV87" s="406"/>
      <c r="TEW87" s="407"/>
      <c r="TEX87" s="408"/>
      <c r="TEY87" s="409"/>
      <c r="TEZ87" s="410"/>
      <c r="TFA87" s="411"/>
      <c r="TFB87" s="412"/>
      <c r="TFC87" s="406"/>
      <c r="TFD87" s="407"/>
      <c r="TFE87" s="408"/>
      <c r="TFF87" s="409"/>
      <c r="TFG87" s="410"/>
      <c r="TFH87" s="411"/>
      <c r="TFI87" s="412"/>
      <c r="TFJ87" s="406"/>
      <c r="TFK87" s="407"/>
      <c r="TFL87" s="408"/>
      <c r="TFM87" s="409"/>
      <c r="TFN87" s="410"/>
      <c r="TFO87" s="411"/>
      <c r="TFP87" s="412"/>
      <c r="TFQ87" s="406"/>
      <c r="TFR87" s="407"/>
      <c r="TFS87" s="408"/>
      <c r="TFT87" s="409"/>
      <c r="TFU87" s="410"/>
      <c r="TFV87" s="411"/>
      <c r="TFW87" s="412"/>
      <c r="TFX87" s="406"/>
      <c r="TFY87" s="407"/>
      <c r="TFZ87" s="408"/>
      <c r="TGA87" s="409"/>
      <c r="TGB87" s="410"/>
      <c r="TGC87" s="411"/>
      <c r="TGD87" s="412"/>
      <c r="TGE87" s="406"/>
      <c r="TGF87" s="407"/>
      <c r="TGG87" s="408"/>
      <c r="TGH87" s="409"/>
      <c r="TGI87" s="410"/>
      <c r="TGJ87" s="411"/>
      <c r="TGK87" s="412"/>
      <c r="TGL87" s="406"/>
      <c r="TGM87" s="407"/>
      <c r="TGN87" s="408"/>
      <c r="TGO87" s="409"/>
      <c r="TGP87" s="410"/>
      <c r="TGQ87" s="411"/>
      <c r="TGR87" s="412"/>
      <c r="TGS87" s="406"/>
      <c r="TGT87" s="407"/>
      <c r="TGU87" s="408"/>
      <c r="TGV87" s="409"/>
      <c r="TGW87" s="410"/>
      <c r="TGX87" s="411"/>
      <c r="TGY87" s="412"/>
      <c r="TGZ87" s="406"/>
      <c r="THA87" s="407"/>
      <c r="THB87" s="408"/>
      <c r="THC87" s="409"/>
      <c r="THD87" s="410"/>
      <c r="THE87" s="411"/>
      <c r="THF87" s="412"/>
      <c r="THG87" s="406"/>
      <c r="THH87" s="407"/>
      <c r="THI87" s="408"/>
      <c r="THJ87" s="409"/>
      <c r="THK87" s="410"/>
      <c r="THL87" s="411"/>
      <c r="THM87" s="412"/>
      <c r="THN87" s="406"/>
      <c r="THO87" s="407"/>
      <c r="THP87" s="408"/>
      <c r="THQ87" s="409"/>
      <c r="THR87" s="410"/>
      <c r="THS87" s="411"/>
      <c r="THT87" s="412"/>
      <c r="THU87" s="406"/>
      <c r="THV87" s="407"/>
      <c r="THW87" s="408"/>
      <c r="THX87" s="409"/>
      <c r="THY87" s="410"/>
      <c r="THZ87" s="411"/>
      <c r="TIA87" s="412"/>
      <c r="TIB87" s="406"/>
      <c r="TIC87" s="407"/>
      <c r="TID87" s="408"/>
      <c r="TIE87" s="409"/>
      <c r="TIF87" s="410"/>
      <c r="TIG87" s="411"/>
      <c r="TIH87" s="412"/>
      <c r="TII87" s="406"/>
      <c r="TIJ87" s="407"/>
      <c r="TIK87" s="408"/>
      <c r="TIL87" s="409"/>
      <c r="TIM87" s="410"/>
      <c r="TIN87" s="411"/>
      <c r="TIO87" s="412"/>
      <c r="TIP87" s="406"/>
      <c r="TIQ87" s="407"/>
      <c r="TIR87" s="408"/>
      <c r="TIS87" s="409"/>
      <c r="TIT87" s="410"/>
      <c r="TIU87" s="411"/>
      <c r="TIV87" s="412"/>
      <c r="TIW87" s="406"/>
      <c r="TIX87" s="407"/>
      <c r="TIY87" s="408"/>
      <c r="TIZ87" s="409"/>
      <c r="TJA87" s="410"/>
      <c r="TJB87" s="411"/>
      <c r="TJC87" s="412"/>
      <c r="TJD87" s="406"/>
      <c r="TJE87" s="407"/>
      <c r="TJF87" s="408"/>
      <c r="TJG87" s="409"/>
      <c r="TJH87" s="410"/>
      <c r="TJI87" s="411"/>
      <c r="TJJ87" s="412"/>
      <c r="TJK87" s="406"/>
      <c r="TJL87" s="407"/>
      <c r="TJM87" s="408"/>
      <c r="TJN87" s="409"/>
      <c r="TJO87" s="410"/>
      <c r="TJP87" s="411"/>
      <c r="TJQ87" s="412"/>
      <c r="TJR87" s="406"/>
      <c r="TJS87" s="407"/>
      <c r="TJT87" s="408"/>
      <c r="TJU87" s="409"/>
      <c r="TJV87" s="410"/>
      <c r="TJW87" s="411"/>
      <c r="TJX87" s="412"/>
      <c r="TJY87" s="406"/>
      <c r="TJZ87" s="407"/>
      <c r="TKA87" s="408"/>
      <c r="TKB87" s="409"/>
      <c r="TKC87" s="410"/>
      <c r="TKD87" s="411"/>
      <c r="TKE87" s="412"/>
      <c r="TKF87" s="406"/>
      <c r="TKG87" s="407"/>
      <c r="TKH87" s="408"/>
      <c r="TKI87" s="409"/>
      <c r="TKJ87" s="410"/>
      <c r="TKK87" s="411"/>
      <c r="TKL87" s="412"/>
      <c r="TKM87" s="406"/>
      <c r="TKN87" s="407"/>
      <c r="TKO87" s="408"/>
      <c r="TKP87" s="409"/>
      <c r="TKQ87" s="410"/>
      <c r="TKR87" s="411"/>
      <c r="TKS87" s="412"/>
      <c r="TKT87" s="406"/>
      <c r="TKU87" s="407"/>
      <c r="TKV87" s="408"/>
      <c r="TKW87" s="409"/>
      <c r="TKX87" s="410"/>
      <c r="TKY87" s="411"/>
      <c r="TKZ87" s="412"/>
      <c r="TLA87" s="406"/>
      <c r="TLB87" s="407"/>
      <c r="TLC87" s="408"/>
      <c r="TLD87" s="409"/>
      <c r="TLE87" s="410"/>
      <c r="TLF87" s="411"/>
      <c r="TLG87" s="412"/>
      <c r="TLH87" s="406"/>
      <c r="TLI87" s="407"/>
      <c r="TLJ87" s="408"/>
      <c r="TLK87" s="409"/>
      <c r="TLL87" s="410"/>
      <c r="TLM87" s="411"/>
      <c r="TLN87" s="412"/>
      <c r="TLO87" s="406"/>
      <c r="TLP87" s="407"/>
      <c r="TLQ87" s="408"/>
      <c r="TLR87" s="409"/>
      <c r="TLS87" s="410"/>
      <c r="TLT87" s="411"/>
      <c r="TLU87" s="412"/>
      <c r="TLV87" s="406"/>
      <c r="TLW87" s="407"/>
      <c r="TLX87" s="408"/>
      <c r="TLY87" s="409"/>
      <c r="TLZ87" s="410"/>
      <c r="TMA87" s="411"/>
      <c r="TMB87" s="412"/>
      <c r="TMC87" s="406"/>
      <c r="TMD87" s="407"/>
      <c r="TME87" s="408"/>
      <c r="TMF87" s="409"/>
      <c r="TMG87" s="410"/>
      <c r="TMH87" s="411"/>
      <c r="TMI87" s="412"/>
      <c r="TMJ87" s="406"/>
      <c r="TMK87" s="407"/>
      <c r="TML87" s="408"/>
      <c r="TMM87" s="409"/>
      <c r="TMN87" s="410"/>
      <c r="TMO87" s="411"/>
      <c r="TMP87" s="412"/>
      <c r="TMQ87" s="406"/>
      <c r="TMR87" s="407"/>
      <c r="TMS87" s="408"/>
      <c r="TMT87" s="409"/>
      <c r="TMU87" s="410"/>
      <c r="TMV87" s="411"/>
      <c r="TMW87" s="412"/>
      <c r="TMX87" s="406"/>
      <c r="TMY87" s="407"/>
      <c r="TMZ87" s="408"/>
      <c r="TNA87" s="409"/>
      <c r="TNB87" s="410"/>
      <c r="TNC87" s="411"/>
      <c r="TND87" s="412"/>
      <c r="TNE87" s="406"/>
      <c r="TNF87" s="407"/>
      <c r="TNG87" s="408"/>
      <c r="TNH87" s="409"/>
      <c r="TNI87" s="410"/>
      <c r="TNJ87" s="411"/>
      <c r="TNK87" s="412"/>
      <c r="TNL87" s="406"/>
      <c r="TNM87" s="407"/>
      <c r="TNN87" s="408"/>
      <c r="TNO87" s="409"/>
      <c r="TNP87" s="410"/>
      <c r="TNQ87" s="411"/>
      <c r="TNR87" s="412"/>
      <c r="TNS87" s="406"/>
      <c r="TNT87" s="407"/>
      <c r="TNU87" s="408"/>
      <c r="TNV87" s="409"/>
      <c r="TNW87" s="410"/>
      <c r="TNX87" s="411"/>
      <c r="TNY87" s="412"/>
      <c r="TNZ87" s="406"/>
      <c r="TOA87" s="407"/>
      <c r="TOB87" s="408"/>
      <c r="TOC87" s="409"/>
      <c r="TOD87" s="410"/>
      <c r="TOE87" s="411"/>
      <c r="TOF87" s="412"/>
      <c r="TOG87" s="406"/>
      <c r="TOH87" s="407"/>
      <c r="TOI87" s="408"/>
      <c r="TOJ87" s="409"/>
      <c r="TOK87" s="410"/>
      <c r="TOL87" s="411"/>
      <c r="TOM87" s="412"/>
      <c r="TON87" s="406"/>
      <c r="TOO87" s="407"/>
      <c r="TOP87" s="408"/>
      <c r="TOQ87" s="409"/>
      <c r="TOR87" s="410"/>
      <c r="TOS87" s="411"/>
      <c r="TOT87" s="412"/>
      <c r="TOU87" s="406"/>
      <c r="TOV87" s="407"/>
      <c r="TOW87" s="408"/>
      <c r="TOX87" s="409"/>
      <c r="TOY87" s="410"/>
      <c r="TOZ87" s="411"/>
      <c r="TPA87" s="412"/>
      <c r="TPB87" s="406"/>
      <c r="TPC87" s="407"/>
      <c r="TPD87" s="408"/>
      <c r="TPE87" s="409"/>
      <c r="TPF87" s="410"/>
      <c r="TPG87" s="411"/>
      <c r="TPH87" s="412"/>
      <c r="TPI87" s="406"/>
      <c r="TPJ87" s="407"/>
      <c r="TPK87" s="408"/>
      <c r="TPL87" s="409"/>
      <c r="TPM87" s="410"/>
      <c r="TPN87" s="411"/>
      <c r="TPO87" s="412"/>
      <c r="TPP87" s="406"/>
      <c r="TPQ87" s="407"/>
      <c r="TPR87" s="408"/>
      <c r="TPS87" s="409"/>
      <c r="TPT87" s="410"/>
      <c r="TPU87" s="411"/>
      <c r="TPV87" s="412"/>
      <c r="TPW87" s="406"/>
      <c r="TPX87" s="407"/>
      <c r="TPY87" s="408"/>
      <c r="TPZ87" s="409"/>
      <c r="TQA87" s="410"/>
      <c r="TQB87" s="411"/>
      <c r="TQC87" s="412"/>
      <c r="TQD87" s="406"/>
      <c r="TQE87" s="407"/>
      <c r="TQF87" s="408"/>
      <c r="TQG87" s="409"/>
      <c r="TQH87" s="410"/>
      <c r="TQI87" s="411"/>
      <c r="TQJ87" s="412"/>
      <c r="TQK87" s="406"/>
      <c r="TQL87" s="407"/>
      <c r="TQM87" s="408"/>
      <c r="TQN87" s="409"/>
      <c r="TQO87" s="410"/>
      <c r="TQP87" s="411"/>
      <c r="TQQ87" s="412"/>
      <c r="TQR87" s="406"/>
      <c r="TQS87" s="407"/>
      <c r="TQT87" s="408"/>
      <c r="TQU87" s="409"/>
      <c r="TQV87" s="410"/>
      <c r="TQW87" s="411"/>
      <c r="TQX87" s="412"/>
      <c r="TQY87" s="406"/>
      <c r="TQZ87" s="407"/>
      <c r="TRA87" s="408"/>
      <c r="TRB87" s="409"/>
      <c r="TRC87" s="410"/>
      <c r="TRD87" s="411"/>
      <c r="TRE87" s="412"/>
      <c r="TRF87" s="406"/>
      <c r="TRG87" s="407"/>
      <c r="TRH87" s="408"/>
      <c r="TRI87" s="409"/>
      <c r="TRJ87" s="410"/>
      <c r="TRK87" s="411"/>
      <c r="TRL87" s="412"/>
      <c r="TRM87" s="406"/>
      <c r="TRN87" s="407"/>
      <c r="TRO87" s="408"/>
      <c r="TRP87" s="409"/>
      <c r="TRQ87" s="410"/>
      <c r="TRR87" s="411"/>
      <c r="TRS87" s="412"/>
      <c r="TRT87" s="406"/>
      <c r="TRU87" s="407"/>
      <c r="TRV87" s="408"/>
      <c r="TRW87" s="409"/>
      <c r="TRX87" s="410"/>
      <c r="TRY87" s="411"/>
      <c r="TRZ87" s="412"/>
      <c r="TSA87" s="406"/>
      <c r="TSB87" s="407"/>
      <c r="TSC87" s="408"/>
      <c r="TSD87" s="409"/>
      <c r="TSE87" s="410"/>
      <c r="TSF87" s="411"/>
      <c r="TSG87" s="412"/>
      <c r="TSH87" s="406"/>
      <c r="TSI87" s="407"/>
      <c r="TSJ87" s="408"/>
      <c r="TSK87" s="409"/>
      <c r="TSL87" s="410"/>
      <c r="TSM87" s="411"/>
      <c r="TSN87" s="412"/>
      <c r="TSO87" s="406"/>
      <c r="TSP87" s="407"/>
      <c r="TSQ87" s="408"/>
      <c r="TSR87" s="409"/>
      <c r="TSS87" s="410"/>
      <c r="TST87" s="411"/>
      <c r="TSU87" s="412"/>
      <c r="TSV87" s="406"/>
      <c r="TSW87" s="407"/>
      <c r="TSX87" s="408"/>
      <c r="TSY87" s="409"/>
      <c r="TSZ87" s="410"/>
      <c r="TTA87" s="411"/>
      <c r="TTB87" s="412"/>
      <c r="TTC87" s="406"/>
      <c r="TTD87" s="407"/>
      <c r="TTE87" s="408"/>
      <c r="TTF87" s="409"/>
      <c r="TTG87" s="410"/>
      <c r="TTH87" s="411"/>
      <c r="TTI87" s="412"/>
      <c r="TTJ87" s="406"/>
      <c r="TTK87" s="407"/>
      <c r="TTL87" s="408"/>
      <c r="TTM87" s="409"/>
      <c r="TTN87" s="410"/>
      <c r="TTO87" s="411"/>
      <c r="TTP87" s="412"/>
      <c r="TTQ87" s="406"/>
      <c r="TTR87" s="407"/>
      <c r="TTS87" s="408"/>
      <c r="TTT87" s="409"/>
      <c r="TTU87" s="410"/>
      <c r="TTV87" s="411"/>
      <c r="TTW87" s="412"/>
      <c r="TTX87" s="406"/>
      <c r="TTY87" s="407"/>
      <c r="TTZ87" s="408"/>
      <c r="TUA87" s="409"/>
      <c r="TUB87" s="410"/>
      <c r="TUC87" s="411"/>
      <c r="TUD87" s="412"/>
      <c r="TUE87" s="406"/>
      <c r="TUF87" s="407"/>
      <c r="TUG87" s="408"/>
      <c r="TUH87" s="409"/>
      <c r="TUI87" s="410"/>
      <c r="TUJ87" s="411"/>
      <c r="TUK87" s="412"/>
      <c r="TUL87" s="406"/>
      <c r="TUM87" s="407"/>
      <c r="TUN87" s="408"/>
      <c r="TUO87" s="409"/>
      <c r="TUP87" s="410"/>
      <c r="TUQ87" s="411"/>
      <c r="TUR87" s="412"/>
      <c r="TUS87" s="406"/>
      <c r="TUT87" s="407"/>
      <c r="TUU87" s="408"/>
      <c r="TUV87" s="409"/>
      <c r="TUW87" s="410"/>
      <c r="TUX87" s="411"/>
      <c r="TUY87" s="412"/>
      <c r="TUZ87" s="406"/>
      <c r="TVA87" s="407"/>
      <c r="TVB87" s="408"/>
      <c r="TVC87" s="409"/>
      <c r="TVD87" s="410"/>
      <c r="TVE87" s="411"/>
      <c r="TVF87" s="412"/>
      <c r="TVG87" s="406"/>
      <c r="TVH87" s="407"/>
      <c r="TVI87" s="408"/>
      <c r="TVJ87" s="409"/>
      <c r="TVK87" s="410"/>
      <c r="TVL87" s="411"/>
      <c r="TVM87" s="412"/>
      <c r="TVN87" s="406"/>
      <c r="TVO87" s="407"/>
      <c r="TVP87" s="408"/>
      <c r="TVQ87" s="409"/>
      <c r="TVR87" s="410"/>
      <c r="TVS87" s="411"/>
      <c r="TVT87" s="412"/>
      <c r="TVU87" s="406"/>
      <c r="TVV87" s="407"/>
      <c r="TVW87" s="408"/>
      <c r="TVX87" s="409"/>
      <c r="TVY87" s="410"/>
      <c r="TVZ87" s="411"/>
      <c r="TWA87" s="412"/>
      <c r="TWB87" s="406"/>
      <c r="TWC87" s="407"/>
      <c r="TWD87" s="408"/>
      <c r="TWE87" s="409"/>
      <c r="TWF87" s="410"/>
      <c r="TWG87" s="411"/>
      <c r="TWH87" s="412"/>
      <c r="TWI87" s="406"/>
      <c r="TWJ87" s="407"/>
      <c r="TWK87" s="408"/>
      <c r="TWL87" s="409"/>
      <c r="TWM87" s="410"/>
      <c r="TWN87" s="411"/>
      <c r="TWO87" s="412"/>
      <c r="TWP87" s="406"/>
      <c r="TWQ87" s="407"/>
      <c r="TWR87" s="408"/>
      <c r="TWS87" s="409"/>
      <c r="TWT87" s="410"/>
      <c r="TWU87" s="411"/>
      <c r="TWV87" s="412"/>
      <c r="TWW87" s="406"/>
      <c r="TWX87" s="407"/>
      <c r="TWY87" s="408"/>
      <c r="TWZ87" s="409"/>
      <c r="TXA87" s="410"/>
      <c r="TXB87" s="411"/>
      <c r="TXC87" s="412"/>
      <c r="TXD87" s="406"/>
      <c r="TXE87" s="407"/>
      <c r="TXF87" s="408"/>
      <c r="TXG87" s="409"/>
      <c r="TXH87" s="410"/>
      <c r="TXI87" s="411"/>
      <c r="TXJ87" s="412"/>
      <c r="TXK87" s="406"/>
      <c r="TXL87" s="407"/>
      <c r="TXM87" s="408"/>
      <c r="TXN87" s="409"/>
      <c r="TXO87" s="410"/>
      <c r="TXP87" s="411"/>
      <c r="TXQ87" s="412"/>
      <c r="TXR87" s="406"/>
      <c r="TXS87" s="407"/>
      <c r="TXT87" s="408"/>
      <c r="TXU87" s="409"/>
      <c r="TXV87" s="410"/>
      <c r="TXW87" s="411"/>
      <c r="TXX87" s="412"/>
      <c r="TXY87" s="406"/>
      <c r="TXZ87" s="407"/>
      <c r="TYA87" s="408"/>
      <c r="TYB87" s="409"/>
      <c r="TYC87" s="410"/>
      <c r="TYD87" s="411"/>
      <c r="TYE87" s="412"/>
      <c r="TYF87" s="406"/>
      <c r="TYG87" s="407"/>
      <c r="TYH87" s="408"/>
      <c r="TYI87" s="409"/>
      <c r="TYJ87" s="410"/>
      <c r="TYK87" s="411"/>
      <c r="TYL87" s="412"/>
      <c r="TYM87" s="406"/>
      <c r="TYN87" s="407"/>
      <c r="TYO87" s="408"/>
      <c r="TYP87" s="409"/>
      <c r="TYQ87" s="410"/>
      <c r="TYR87" s="411"/>
      <c r="TYS87" s="412"/>
      <c r="TYT87" s="406"/>
      <c r="TYU87" s="407"/>
      <c r="TYV87" s="408"/>
      <c r="TYW87" s="409"/>
      <c r="TYX87" s="410"/>
      <c r="TYY87" s="411"/>
      <c r="TYZ87" s="412"/>
      <c r="TZA87" s="406"/>
      <c r="TZB87" s="407"/>
      <c r="TZC87" s="408"/>
      <c r="TZD87" s="409"/>
      <c r="TZE87" s="410"/>
      <c r="TZF87" s="411"/>
      <c r="TZG87" s="412"/>
      <c r="TZH87" s="406"/>
      <c r="TZI87" s="407"/>
      <c r="TZJ87" s="408"/>
      <c r="TZK87" s="409"/>
      <c r="TZL87" s="410"/>
      <c r="TZM87" s="411"/>
      <c r="TZN87" s="412"/>
      <c r="TZO87" s="406"/>
      <c r="TZP87" s="407"/>
      <c r="TZQ87" s="408"/>
      <c r="TZR87" s="409"/>
      <c r="TZS87" s="410"/>
      <c r="TZT87" s="411"/>
      <c r="TZU87" s="412"/>
      <c r="TZV87" s="406"/>
      <c r="TZW87" s="407"/>
      <c r="TZX87" s="408"/>
      <c r="TZY87" s="409"/>
      <c r="TZZ87" s="410"/>
      <c r="UAA87" s="411"/>
      <c r="UAB87" s="412"/>
      <c r="UAC87" s="406"/>
      <c r="UAD87" s="407"/>
      <c r="UAE87" s="408"/>
      <c r="UAF87" s="409"/>
      <c r="UAG87" s="410"/>
      <c r="UAH87" s="411"/>
      <c r="UAI87" s="412"/>
      <c r="UAJ87" s="406"/>
      <c r="UAK87" s="407"/>
      <c r="UAL87" s="408"/>
      <c r="UAM87" s="409"/>
      <c r="UAN87" s="410"/>
      <c r="UAO87" s="411"/>
      <c r="UAP87" s="412"/>
      <c r="UAQ87" s="406"/>
      <c r="UAR87" s="407"/>
      <c r="UAS87" s="408"/>
      <c r="UAT87" s="409"/>
      <c r="UAU87" s="410"/>
      <c r="UAV87" s="411"/>
      <c r="UAW87" s="412"/>
      <c r="UAX87" s="406"/>
      <c r="UAY87" s="407"/>
      <c r="UAZ87" s="408"/>
      <c r="UBA87" s="409"/>
      <c r="UBB87" s="410"/>
      <c r="UBC87" s="411"/>
      <c r="UBD87" s="412"/>
      <c r="UBE87" s="406"/>
      <c r="UBF87" s="407"/>
      <c r="UBG87" s="408"/>
      <c r="UBH87" s="409"/>
      <c r="UBI87" s="410"/>
      <c r="UBJ87" s="411"/>
      <c r="UBK87" s="412"/>
      <c r="UBL87" s="406"/>
      <c r="UBM87" s="407"/>
      <c r="UBN87" s="408"/>
      <c r="UBO87" s="409"/>
      <c r="UBP87" s="410"/>
      <c r="UBQ87" s="411"/>
      <c r="UBR87" s="412"/>
      <c r="UBS87" s="406"/>
      <c r="UBT87" s="407"/>
      <c r="UBU87" s="408"/>
      <c r="UBV87" s="409"/>
      <c r="UBW87" s="410"/>
      <c r="UBX87" s="411"/>
      <c r="UBY87" s="412"/>
      <c r="UBZ87" s="406"/>
      <c r="UCA87" s="407"/>
      <c r="UCB87" s="408"/>
      <c r="UCC87" s="409"/>
      <c r="UCD87" s="410"/>
      <c r="UCE87" s="411"/>
      <c r="UCF87" s="412"/>
      <c r="UCG87" s="406"/>
      <c r="UCH87" s="407"/>
      <c r="UCI87" s="408"/>
      <c r="UCJ87" s="409"/>
      <c r="UCK87" s="410"/>
      <c r="UCL87" s="411"/>
      <c r="UCM87" s="412"/>
      <c r="UCN87" s="406"/>
      <c r="UCO87" s="407"/>
      <c r="UCP87" s="408"/>
      <c r="UCQ87" s="409"/>
      <c r="UCR87" s="410"/>
      <c r="UCS87" s="411"/>
      <c r="UCT87" s="412"/>
      <c r="UCU87" s="406"/>
      <c r="UCV87" s="407"/>
      <c r="UCW87" s="408"/>
      <c r="UCX87" s="409"/>
      <c r="UCY87" s="410"/>
      <c r="UCZ87" s="411"/>
      <c r="UDA87" s="412"/>
      <c r="UDB87" s="406"/>
      <c r="UDC87" s="407"/>
      <c r="UDD87" s="408"/>
      <c r="UDE87" s="409"/>
      <c r="UDF87" s="410"/>
      <c r="UDG87" s="411"/>
      <c r="UDH87" s="412"/>
      <c r="UDI87" s="406"/>
      <c r="UDJ87" s="407"/>
      <c r="UDK87" s="408"/>
      <c r="UDL87" s="409"/>
      <c r="UDM87" s="410"/>
      <c r="UDN87" s="411"/>
      <c r="UDO87" s="412"/>
      <c r="UDP87" s="406"/>
      <c r="UDQ87" s="407"/>
      <c r="UDR87" s="408"/>
      <c r="UDS87" s="409"/>
      <c r="UDT87" s="410"/>
      <c r="UDU87" s="411"/>
      <c r="UDV87" s="412"/>
      <c r="UDW87" s="406"/>
      <c r="UDX87" s="407"/>
      <c r="UDY87" s="408"/>
      <c r="UDZ87" s="409"/>
      <c r="UEA87" s="410"/>
      <c r="UEB87" s="411"/>
      <c r="UEC87" s="412"/>
      <c r="UED87" s="406"/>
      <c r="UEE87" s="407"/>
      <c r="UEF87" s="408"/>
      <c r="UEG87" s="409"/>
      <c r="UEH87" s="410"/>
      <c r="UEI87" s="411"/>
      <c r="UEJ87" s="412"/>
      <c r="UEK87" s="406"/>
      <c r="UEL87" s="407"/>
      <c r="UEM87" s="408"/>
      <c r="UEN87" s="409"/>
      <c r="UEO87" s="410"/>
      <c r="UEP87" s="411"/>
      <c r="UEQ87" s="412"/>
      <c r="UER87" s="406"/>
      <c r="UES87" s="407"/>
      <c r="UET87" s="408"/>
      <c r="UEU87" s="409"/>
      <c r="UEV87" s="410"/>
      <c r="UEW87" s="411"/>
      <c r="UEX87" s="412"/>
      <c r="UEY87" s="406"/>
      <c r="UEZ87" s="407"/>
      <c r="UFA87" s="408"/>
      <c r="UFB87" s="409"/>
      <c r="UFC87" s="410"/>
      <c r="UFD87" s="411"/>
      <c r="UFE87" s="412"/>
      <c r="UFF87" s="406"/>
      <c r="UFG87" s="407"/>
      <c r="UFH87" s="408"/>
      <c r="UFI87" s="409"/>
      <c r="UFJ87" s="410"/>
      <c r="UFK87" s="411"/>
      <c r="UFL87" s="412"/>
      <c r="UFM87" s="406"/>
      <c r="UFN87" s="407"/>
      <c r="UFO87" s="408"/>
      <c r="UFP87" s="409"/>
      <c r="UFQ87" s="410"/>
      <c r="UFR87" s="411"/>
      <c r="UFS87" s="412"/>
      <c r="UFT87" s="406"/>
      <c r="UFU87" s="407"/>
      <c r="UFV87" s="408"/>
      <c r="UFW87" s="409"/>
      <c r="UFX87" s="410"/>
      <c r="UFY87" s="411"/>
      <c r="UFZ87" s="412"/>
      <c r="UGA87" s="406"/>
      <c r="UGB87" s="407"/>
      <c r="UGC87" s="408"/>
      <c r="UGD87" s="409"/>
      <c r="UGE87" s="410"/>
      <c r="UGF87" s="411"/>
      <c r="UGG87" s="412"/>
      <c r="UGH87" s="406"/>
      <c r="UGI87" s="407"/>
      <c r="UGJ87" s="408"/>
      <c r="UGK87" s="409"/>
      <c r="UGL87" s="410"/>
      <c r="UGM87" s="411"/>
      <c r="UGN87" s="412"/>
      <c r="UGO87" s="406"/>
      <c r="UGP87" s="407"/>
      <c r="UGQ87" s="408"/>
      <c r="UGR87" s="409"/>
      <c r="UGS87" s="410"/>
      <c r="UGT87" s="411"/>
      <c r="UGU87" s="412"/>
      <c r="UGV87" s="406"/>
      <c r="UGW87" s="407"/>
      <c r="UGX87" s="408"/>
      <c r="UGY87" s="409"/>
      <c r="UGZ87" s="410"/>
      <c r="UHA87" s="411"/>
      <c r="UHB87" s="412"/>
      <c r="UHC87" s="406"/>
      <c r="UHD87" s="407"/>
      <c r="UHE87" s="408"/>
      <c r="UHF87" s="409"/>
      <c r="UHG87" s="410"/>
      <c r="UHH87" s="411"/>
      <c r="UHI87" s="412"/>
      <c r="UHJ87" s="406"/>
      <c r="UHK87" s="407"/>
      <c r="UHL87" s="408"/>
      <c r="UHM87" s="409"/>
      <c r="UHN87" s="410"/>
      <c r="UHO87" s="411"/>
      <c r="UHP87" s="412"/>
      <c r="UHQ87" s="406"/>
      <c r="UHR87" s="407"/>
      <c r="UHS87" s="408"/>
      <c r="UHT87" s="409"/>
      <c r="UHU87" s="410"/>
      <c r="UHV87" s="411"/>
      <c r="UHW87" s="412"/>
      <c r="UHX87" s="406"/>
      <c r="UHY87" s="407"/>
      <c r="UHZ87" s="408"/>
      <c r="UIA87" s="409"/>
      <c r="UIB87" s="410"/>
      <c r="UIC87" s="411"/>
      <c r="UID87" s="412"/>
      <c r="UIE87" s="406"/>
      <c r="UIF87" s="407"/>
      <c r="UIG87" s="408"/>
      <c r="UIH87" s="409"/>
      <c r="UII87" s="410"/>
      <c r="UIJ87" s="411"/>
      <c r="UIK87" s="412"/>
      <c r="UIL87" s="406"/>
      <c r="UIM87" s="407"/>
      <c r="UIN87" s="408"/>
      <c r="UIO87" s="409"/>
      <c r="UIP87" s="410"/>
      <c r="UIQ87" s="411"/>
      <c r="UIR87" s="412"/>
      <c r="UIS87" s="406"/>
      <c r="UIT87" s="407"/>
      <c r="UIU87" s="408"/>
      <c r="UIV87" s="409"/>
      <c r="UIW87" s="410"/>
      <c r="UIX87" s="411"/>
      <c r="UIY87" s="412"/>
      <c r="UIZ87" s="406"/>
      <c r="UJA87" s="407"/>
      <c r="UJB87" s="408"/>
      <c r="UJC87" s="409"/>
      <c r="UJD87" s="410"/>
      <c r="UJE87" s="411"/>
      <c r="UJF87" s="412"/>
      <c r="UJG87" s="406"/>
      <c r="UJH87" s="407"/>
      <c r="UJI87" s="408"/>
      <c r="UJJ87" s="409"/>
      <c r="UJK87" s="410"/>
      <c r="UJL87" s="411"/>
      <c r="UJM87" s="412"/>
      <c r="UJN87" s="406"/>
      <c r="UJO87" s="407"/>
      <c r="UJP87" s="408"/>
      <c r="UJQ87" s="409"/>
      <c r="UJR87" s="410"/>
      <c r="UJS87" s="411"/>
      <c r="UJT87" s="412"/>
      <c r="UJU87" s="406"/>
      <c r="UJV87" s="407"/>
      <c r="UJW87" s="408"/>
      <c r="UJX87" s="409"/>
      <c r="UJY87" s="410"/>
      <c r="UJZ87" s="411"/>
      <c r="UKA87" s="412"/>
      <c r="UKB87" s="406"/>
      <c r="UKC87" s="407"/>
      <c r="UKD87" s="408"/>
      <c r="UKE87" s="409"/>
      <c r="UKF87" s="410"/>
      <c r="UKG87" s="411"/>
      <c r="UKH87" s="412"/>
      <c r="UKI87" s="406"/>
      <c r="UKJ87" s="407"/>
      <c r="UKK87" s="408"/>
      <c r="UKL87" s="409"/>
      <c r="UKM87" s="410"/>
      <c r="UKN87" s="411"/>
      <c r="UKO87" s="412"/>
      <c r="UKP87" s="406"/>
      <c r="UKQ87" s="407"/>
      <c r="UKR87" s="408"/>
      <c r="UKS87" s="409"/>
      <c r="UKT87" s="410"/>
      <c r="UKU87" s="411"/>
      <c r="UKV87" s="412"/>
      <c r="UKW87" s="406"/>
      <c r="UKX87" s="407"/>
      <c r="UKY87" s="408"/>
      <c r="UKZ87" s="409"/>
      <c r="ULA87" s="410"/>
      <c r="ULB87" s="411"/>
      <c r="ULC87" s="412"/>
      <c r="ULD87" s="406"/>
      <c r="ULE87" s="407"/>
      <c r="ULF87" s="408"/>
      <c r="ULG87" s="409"/>
      <c r="ULH87" s="410"/>
      <c r="ULI87" s="411"/>
      <c r="ULJ87" s="412"/>
      <c r="ULK87" s="406"/>
      <c r="ULL87" s="407"/>
      <c r="ULM87" s="408"/>
      <c r="ULN87" s="409"/>
      <c r="ULO87" s="410"/>
      <c r="ULP87" s="411"/>
      <c r="ULQ87" s="412"/>
      <c r="ULR87" s="406"/>
      <c r="ULS87" s="407"/>
      <c r="ULT87" s="408"/>
      <c r="ULU87" s="409"/>
      <c r="ULV87" s="410"/>
      <c r="ULW87" s="411"/>
      <c r="ULX87" s="412"/>
      <c r="ULY87" s="406"/>
      <c r="ULZ87" s="407"/>
      <c r="UMA87" s="408"/>
      <c r="UMB87" s="409"/>
      <c r="UMC87" s="410"/>
      <c r="UMD87" s="411"/>
      <c r="UME87" s="412"/>
      <c r="UMF87" s="406"/>
      <c r="UMG87" s="407"/>
      <c r="UMH87" s="408"/>
      <c r="UMI87" s="409"/>
      <c r="UMJ87" s="410"/>
      <c r="UMK87" s="411"/>
      <c r="UML87" s="412"/>
      <c r="UMM87" s="406"/>
      <c r="UMN87" s="407"/>
      <c r="UMO87" s="408"/>
      <c r="UMP87" s="409"/>
      <c r="UMQ87" s="410"/>
      <c r="UMR87" s="411"/>
      <c r="UMS87" s="412"/>
      <c r="UMT87" s="406"/>
      <c r="UMU87" s="407"/>
      <c r="UMV87" s="408"/>
      <c r="UMW87" s="409"/>
      <c r="UMX87" s="410"/>
      <c r="UMY87" s="411"/>
      <c r="UMZ87" s="412"/>
      <c r="UNA87" s="406"/>
      <c r="UNB87" s="407"/>
      <c r="UNC87" s="408"/>
      <c r="UND87" s="409"/>
      <c r="UNE87" s="410"/>
      <c r="UNF87" s="411"/>
      <c r="UNG87" s="412"/>
      <c r="UNH87" s="406"/>
      <c r="UNI87" s="407"/>
      <c r="UNJ87" s="408"/>
      <c r="UNK87" s="409"/>
      <c r="UNL87" s="410"/>
      <c r="UNM87" s="411"/>
      <c r="UNN87" s="412"/>
      <c r="UNO87" s="406"/>
      <c r="UNP87" s="407"/>
      <c r="UNQ87" s="408"/>
      <c r="UNR87" s="409"/>
      <c r="UNS87" s="410"/>
      <c r="UNT87" s="411"/>
      <c r="UNU87" s="412"/>
      <c r="UNV87" s="406"/>
      <c r="UNW87" s="407"/>
      <c r="UNX87" s="408"/>
      <c r="UNY87" s="409"/>
      <c r="UNZ87" s="410"/>
      <c r="UOA87" s="411"/>
      <c r="UOB87" s="412"/>
      <c r="UOC87" s="406"/>
      <c r="UOD87" s="407"/>
      <c r="UOE87" s="408"/>
      <c r="UOF87" s="409"/>
      <c r="UOG87" s="410"/>
      <c r="UOH87" s="411"/>
      <c r="UOI87" s="412"/>
      <c r="UOJ87" s="406"/>
      <c r="UOK87" s="407"/>
      <c r="UOL87" s="408"/>
      <c r="UOM87" s="409"/>
      <c r="UON87" s="410"/>
      <c r="UOO87" s="411"/>
      <c r="UOP87" s="412"/>
      <c r="UOQ87" s="406"/>
      <c r="UOR87" s="407"/>
      <c r="UOS87" s="408"/>
      <c r="UOT87" s="409"/>
      <c r="UOU87" s="410"/>
      <c r="UOV87" s="411"/>
      <c r="UOW87" s="412"/>
      <c r="UOX87" s="406"/>
      <c r="UOY87" s="407"/>
      <c r="UOZ87" s="408"/>
      <c r="UPA87" s="409"/>
      <c r="UPB87" s="410"/>
      <c r="UPC87" s="411"/>
      <c r="UPD87" s="412"/>
      <c r="UPE87" s="406"/>
      <c r="UPF87" s="407"/>
      <c r="UPG87" s="408"/>
      <c r="UPH87" s="409"/>
      <c r="UPI87" s="410"/>
      <c r="UPJ87" s="411"/>
      <c r="UPK87" s="412"/>
      <c r="UPL87" s="406"/>
      <c r="UPM87" s="407"/>
      <c r="UPN87" s="408"/>
      <c r="UPO87" s="409"/>
      <c r="UPP87" s="410"/>
      <c r="UPQ87" s="411"/>
      <c r="UPR87" s="412"/>
      <c r="UPS87" s="406"/>
      <c r="UPT87" s="407"/>
      <c r="UPU87" s="408"/>
      <c r="UPV87" s="409"/>
      <c r="UPW87" s="410"/>
      <c r="UPX87" s="411"/>
      <c r="UPY87" s="412"/>
      <c r="UPZ87" s="406"/>
      <c r="UQA87" s="407"/>
      <c r="UQB87" s="408"/>
      <c r="UQC87" s="409"/>
      <c r="UQD87" s="410"/>
      <c r="UQE87" s="411"/>
      <c r="UQF87" s="412"/>
      <c r="UQG87" s="406"/>
      <c r="UQH87" s="407"/>
      <c r="UQI87" s="408"/>
      <c r="UQJ87" s="409"/>
      <c r="UQK87" s="410"/>
      <c r="UQL87" s="411"/>
      <c r="UQM87" s="412"/>
      <c r="UQN87" s="406"/>
      <c r="UQO87" s="407"/>
      <c r="UQP87" s="408"/>
      <c r="UQQ87" s="409"/>
      <c r="UQR87" s="410"/>
      <c r="UQS87" s="411"/>
      <c r="UQT87" s="412"/>
      <c r="UQU87" s="406"/>
      <c r="UQV87" s="407"/>
      <c r="UQW87" s="408"/>
      <c r="UQX87" s="409"/>
      <c r="UQY87" s="410"/>
      <c r="UQZ87" s="411"/>
      <c r="URA87" s="412"/>
      <c r="URB87" s="406"/>
      <c r="URC87" s="407"/>
      <c r="URD87" s="408"/>
      <c r="URE87" s="409"/>
      <c r="URF87" s="410"/>
      <c r="URG87" s="411"/>
      <c r="URH87" s="412"/>
      <c r="URI87" s="406"/>
      <c r="URJ87" s="407"/>
      <c r="URK87" s="408"/>
      <c r="URL87" s="409"/>
      <c r="URM87" s="410"/>
      <c r="URN87" s="411"/>
      <c r="URO87" s="412"/>
      <c r="URP87" s="406"/>
      <c r="URQ87" s="407"/>
      <c r="URR87" s="408"/>
      <c r="URS87" s="409"/>
      <c r="URT87" s="410"/>
      <c r="URU87" s="411"/>
      <c r="URV87" s="412"/>
      <c r="URW87" s="406"/>
      <c r="URX87" s="407"/>
      <c r="URY87" s="408"/>
      <c r="URZ87" s="409"/>
      <c r="USA87" s="410"/>
      <c r="USB87" s="411"/>
      <c r="USC87" s="412"/>
      <c r="USD87" s="406"/>
      <c r="USE87" s="407"/>
      <c r="USF87" s="408"/>
      <c r="USG87" s="409"/>
      <c r="USH87" s="410"/>
      <c r="USI87" s="411"/>
      <c r="USJ87" s="412"/>
      <c r="USK87" s="406"/>
      <c r="USL87" s="407"/>
      <c r="USM87" s="408"/>
      <c r="USN87" s="409"/>
      <c r="USO87" s="410"/>
      <c r="USP87" s="411"/>
      <c r="USQ87" s="412"/>
      <c r="USR87" s="406"/>
      <c r="USS87" s="407"/>
      <c r="UST87" s="408"/>
      <c r="USU87" s="409"/>
      <c r="USV87" s="410"/>
      <c r="USW87" s="411"/>
      <c r="USX87" s="412"/>
      <c r="USY87" s="406"/>
      <c r="USZ87" s="407"/>
      <c r="UTA87" s="408"/>
      <c r="UTB87" s="409"/>
      <c r="UTC87" s="410"/>
      <c r="UTD87" s="411"/>
      <c r="UTE87" s="412"/>
      <c r="UTF87" s="406"/>
      <c r="UTG87" s="407"/>
      <c r="UTH87" s="408"/>
      <c r="UTI87" s="409"/>
      <c r="UTJ87" s="410"/>
      <c r="UTK87" s="411"/>
      <c r="UTL87" s="412"/>
      <c r="UTM87" s="406"/>
      <c r="UTN87" s="407"/>
      <c r="UTO87" s="408"/>
      <c r="UTP87" s="409"/>
      <c r="UTQ87" s="410"/>
      <c r="UTR87" s="411"/>
      <c r="UTS87" s="412"/>
      <c r="UTT87" s="406"/>
      <c r="UTU87" s="407"/>
      <c r="UTV87" s="408"/>
      <c r="UTW87" s="409"/>
      <c r="UTX87" s="410"/>
      <c r="UTY87" s="411"/>
      <c r="UTZ87" s="412"/>
      <c r="UUA87" s="406"/>
      <c r="UUB87" s="407"/>
      <c r="UUC87" s="408"/>
      <c r="UUD87" s="409"/>
      <c r="UUE87" s="410"/>
      <c r="UUF87" s="411"/>
      <c r="UUG87" s="412"/>
      <c r="UUH87" s="406"/>
      <c r="UUI87" s="407"/>
      <c r="UUJ87" s="408"/>
      <c r="UUK87" s="409"/>
      <c r="UUL87" s="410"/>
      <c r="UUM87" s="411"/>
      <c r="UUN87" s="412"/>
      <c r="UUO87" s="406"/>
      <c r="UUP87" s="407"/>
      <c r="UUQ87" s="408"/>
      <c r="UUR87" s="409"/>
      <c r="UUS87" s="410"/>
      <c r="UUT87" s="411"/>
      <c r="UUU87" s="412"/>
      <c r="UUV87" s="406"/>
      <c r="UUW87" s="407"/>
      <c r="UUX87" s="408"/>
      <c r="UUY87" s="409"/>
      <c r="UUZ87" s="410"/>
      <c r="UVA87" s="411"/>
      <c r="UVB87" s="412"/>
      <c r="UVC87" s="406"/>
      <c r="UVD87" s="407"/>
      <c r="UVE87" s="408"/>
      <c r="UVF87" s="409"/>
      <c r="UVG87" s="410"/>
      <c r="UVH87" s="411"/>
      <c r="UVI87" s="412"/>
      <c r="UVJ87" s="406"/>
      <c r="UVK87" s="407"/>
      <c r="UVL87" s="408"/>
      <c r="UVM87" s="409"/>
      <c r="UVN87" s="410"/>
      <c r="UVO87" s="411"/>
      <c r="UVP87" s="412"/>
      <c r="UVQ87" s="406"/>
      <c r="UVR87" s="407"/>
      <c r="UVS87" s="408"/>
      <c r="UVT87" s="409"/>
      <c r="UVU87" s="410"/>
      <c r="UVV87" s="411"/>
      <c r="UVW87" s="412"/>
      <c r="UVX87" s="406"/>
      <c r="UVY87" s="407"/>
      <c r="UVZ87" s="408"/>
      <c r="UWA87" s="409"/>
      <c r="UWB87" s="410"/>
      <c r="UWC87" s="411"/>
      <c r="UWD87" s="412"/>
      <c r="UWE87" s="406"/>
      <c r="UWF87" s="407"/>
      <c r="UWG87" s="408"/>
      <c r="UWH87" s="409"/>
      <c r="UWI87" s="410"/>
      <c r="UWJ87" s="411"/>
      <c r="UWK87" s="412"/>
      <c r="UWL87" s="406"/>
      <c r="UWM87" s="407"/>
      <c r="UWN87" s="408"/>
      <c r="UWO87" s="409"/>
      <c r="UWP87" s="410"/>
      <c r="UWQ87" s="411"/>
      <c r="UWR87" s="412"/>
      <c r="UWS87" s="406"/>
      <c r="UWT87" s="407"/>
      <c r="UWU87" s="408"/>
      <c r="UWV87" s="409"/>
      <c r="UWW87" s="410"/>
      <c r="UWX87" s="411"/>
      <c r="UWY87" s="412"/>
      <c r="UWZ87" s="406"/>
      <c r="UXA87" s="407"/>
      <c r="UXB87" s="408"/>
      <c r="UXC87" s="409"/>
      <c r="UXD87" s="410"/>
      <c r="UXE87" s="411"/>
      <c r="UXF87" s="412"/>
      <c r="UXG87" s="406"/>
      <c r="UXH87" s="407"/>
      <c r="UXI87" s="408"/>
      <c r="UXJ87" s="409"/>
      <c r="UXK87" s="410"/>
      <c r="UXL87" s="411"/>
      <c r="UXM87" s="412"/>
      <c r="UXN87" s="406"/>
      <c r="UXO87" s="407"/>
      <c r="UXP87" s="408"/>
      <c r="UXQ87" s="409"/>
      <c r="UXR87" s="410"/>
      <c r="UXS87" s="411"/>
      <c r="UXT87" s="412"/>
      <c r="UXU87" s="406"/>
      <c r="UXV87" s="407"/>
      <c r="UXW87" s="408"/>
      <c r="UXX87" s="409"/>
      <c r="UXY87" s="410"/>
      <c r="UXZ87" s="411"/>
      <c r="UYA87" s="412"/>
      <c r="UYB87" s="406"/>
      <c r="UYC87" s="407"/>
      <c r="UYD87" s="408"/>
      <c r="UYE87" s="409"/>
      <c r="UYF87" s="410"/>
      <c r="UYG87" s="411"/>
      <c r="UYH87" s="412"/>
      <c r="UYI87" s="406"/>
      <c r="UYJ87" s="407"/>
      <c r="UYK87" s="408"/>
      <c r="UYL87" s="409"/>
      <c r="UYM87" s="410"/>
      <c r="UYN87" s="411"/>
      <c r="UYO87" s="412"/>
      <c r="UYP87" s="406"/>
      <c r="UYQ87" s="407"/>
      <c r="UYR87" s="408"/>
      <c r="UYS87" s="409"/>
      <c r="UYT87" s="410"/>
      <c r="UYU87" s="411"/>
      <c r="UYV87" s="412"/>
      <c r="UYW87" s="406"/>
      <c r="UYX87" s="407"/>
      <c r="UYY87" s="408"/>
      <c r="UYZ87" s="409"/>
      <c r="UZA87" s="410"/>
      <c r="UZB87" s="411"/>
      <c r="UZC87" s="412"/>
      <c r="UZD87" s="406"/>
      <c r="UZE87" s="407"/>
      <c r="UZF87" s="408"/>
      <c r="UZG87" s="409"/>
      <c r="UZH87" s="410"/>
      <c r="UZI87" s="411"/>
      <c r="UZJ87" s="412"/>
      <c r="UZK87" s="406"/>
      <c r="UZL87" s="407"/>
      <c r="UZM87" s="408"/>
      <c r="UZN87" s="409"/>
      <c r="UZO87" s="410"/>
      <c r="UZP87" s="411"/>
      <c r="UZQ87" s="412"/>
      <c r="UZR87" s="406"/>
      <c r="UZS87" s="407"/>
      <c r="UZT87" s="408"/>
      <c r="UZU87" s="409"/>
      <c r="UZV87" s="410"/>
      <c r="UZW87" s="411"/>
      <c r="UZX87" s="412"/>
      <c r="UZY87" s="406"/>
      <c r="UZZ87" s="407"/>
      <c r="VAA87" s="408"/>
      <c r="VAB87" s="409"/>
      <c r="VAC87" s="410"/>
      <c r="VAD87" s="411"/>
      <c r="VAE87" s="412"/>
      <c r="VAF87" s="406"/>
      <c r="VAG87" s="407"/>
      <c r="VAH87" s="408"/>
      <c r="VAI87" s="409"/>
      <c r="VAJ87" s="410"/>
      <c r="VAK87" s="411"/>
      <c r="VAL87" s="412"/>
      <c r="VAM87" s="406"/>
      <c r="VAN87" s="407"/>
      <c r="VAO87" s="408"/>
      <c r="VAP87" s="409"/>
      <c r="VAQ87" s="410"/>
      <c r="VAR87" s="411"/>
      <c r="VAS87" s="412"/>
      <c r="VAT87" s="406"/>
      <c r="VAU87" s="407"/>
      <c r="VAV87" s="408"/>
      <c r="VAW87" s="409"/>
      <c r="VAX87" s="410"/>
      <c r="VAY87" s="411"/>
      <c r="VAZ87" s="412"/>
      <c r="VBA87" s="406"/>
      <c r="VBB87" s="407"/>
      <c r="VBC87" s="408"/>
      <c r="VBD87" s="409"/>
      <c r="VBE87" s="410"/>
      <c r="VBF87" s="411"/>
      <c r="VBG87" s="412"/>
      <c r="VBH87" s="406"/>
      <c r="VBI87" s="407"/>
      <c r="VBJ87" s="408"/>
      <c r="VBK87" s="409"/>
      <c r="VBL87" s="410"/>
      <c r="VBM87" s="411"/>
      <c r="VBN87" s="412"/>
      <c r="VBO87" s="406"/>
      <c r="VBP87" s="407"/>
      <c r="VBQ87" s="408"/>
      <c r="VBR87" s="409"/>
      <c r="VBS87" s="410"/>
      <c r="VBT87" s="411"/>
      <c r="VBU87" s="412"/>
      <c r="VBV87" s="406"/>
      <c r="VBW87" s="407"/>
      <c r="VBX87" s="408"/>
      <c r="VBY87" s="409"/>
      <c r="VBZ87" s="410"/>
      <c r="VCA87" s="411"/>
      <c r="VCB87" s="412"/>
      <c r="VCC87" s="406"/>
      <c r="VCD87" s="407"/>
      <c r="VCE87" s="408"/>
      <c r="VCF87" s="409"/>
      <c r="VCG87" s="410"/>
      <c r="VCH87" s="411"/>
      <c r="VCI87" s="412"/>
      <c r="VCJ87" s="406"/>
      <c r="VCK87" s="407"/>
      <c r="VCL87" s="408"/>
      <c r="VCM87" s="409"/>
      <c r="VCN87" s="410"/>
      <c r="VCO87" s="411"/>
      <c r="VCP87" s="412"/>
      <c r="VCQ87" s="406"/>
      <c r="VCR87" s="407"/>
      <c r="VCS87" s="408"/>
      <c r="VCT87" s="409"/>
      <c r="VCU87" s="410"/>
      <c r="VCV87" s="411"/>
      <c r="VCW87" s="412"/>
      <c r="VCX87" s="406"/>
      <c r="VCY87" s="407"/>
      <c r="VCZ87" s="408"/>
      <c r="VDA87" s="409"/>
      <c r="VDB87" s="410"/>
      <c r="VDC87" s="411"/>
      <c r="VDD87" s="412"/>
      <c r="VDE87" s="406"/>
      <c r="VDF87" s="407"/>
      <c r="VDG87" s="408"/>
      <c r="VDH87" s="409"/>
      <c r="VDI87" s="410"/>
      <c r="VDJ87" s="411"/>
      <c r="VDK87" s="412"/>
      <c r="VDL87" s="406"/>
      <c r="VDM87" s="407"/>
      <c r="VDN87" s="408"/>
      <c r="VDO87" s="409"/>
      <c r="VDP87" s="410"/>
      <c r="VDQ87" s="411"/>
      <c r="VDR87" s="412"/>
      <c r="VDS87" s="406"/>
      <c r="VDT87" s="407"/>
      <c r="VDU87" s="408"/>
      <c r="VDV87" s="409"/>
      <c r="VDW87" s="410"/>
      <c r="VDX87" s="411"/>
      <c r="VDY87" s="412"/>
      <c r="VDZ87" s="406"/>
      <c r="VEA87" s="407"/>
      <c r="VEB87" s="408"/>
      <c r="VEC87" s="409"/>
      <c r="VED87" s="410"/>
      <c r="VEE87" s="411"/>
      <c r="VEF87" s="412"/>
      <c r="VEG87" s="406"/>
      <c r="VEH87" s="407"/>
      <c r="VEI87" s="408"/>
      <c r="VEJ87" s="409"/>
      <c r="VEK87" s="410"/>
      <c r="VEL87" s="411"/>
      <c r="VEM87" s="412"/>
      <c r="VEN87" s="406"/>
      <c r="VEO87" s="407"/>
      <c r="VEP87" s="408"/>
      <c r="VEQ87" s="409"/>
      <c r="VER87" s="410"/>
      <c r="VES87" s="411"/>
      <c r="VET87" s="412"/>
      <c r="VEU87" s="406"/>
      <c r="VEV87" s="407"/>
      <c r="VEW87" s="408"/>
      <c r="VEX87" s="409"/>
      <c r="VEY87" s="410"/>
      <c r="VEZ87" s="411"/>
      <c r="VFA87" s="412"/>
      <c r="VFB87" s="406"/>
      <c r="VFC87" s="407"/>
      <c r="VFD87" s="408"/>
      <c r="VFE87" s="409"/>
      <c r="VFF87" s="410"/>
      <c r="VFG87" s="411"/>
      <c r="VFH87" s="412"/>
      <c r="VFI87" s="406"/>
      <c r="VFJ87" s="407"/>
      <c r="VFK87" s="408"/>
      <c r="VFL87" s="409"/>
      <c r="VFM87" s="410"/>
      <c r="VFN87" s="411"/>
      <c r="VFO87" s="412"/>
      <c r="VFP87" s="406"/>
      <c r="VFQ87" s="407"/>
      <c r="VFR87" s="408"/>
      <c r="VFS87" s="409"/>
      <c r="VFT87" s="410"/>
      <c r="VFU87" s="411"/>
      <c r="VFV87" s="412"/>
      <c r="VFW87" s="406"/>
      <c r="VFX87" s="407"/>
      <c r="VFY87" s="408"/>
      <c r="VFZ87" s="409"/>
      <c r="VGA87" s="410"/>
      <c r="VGB87" s="411"/>
      <c r="VGC87" s="412"/>
      <c r="VGD87" s="406"/>
      <c r="VGE87" s="407"/>
      <c r="VGF87" s="408"/>
      <c r="VGG87" s="409"/>
      <c r="VGH87" s="410"/>
      <c r="VGI87" s="411"/>
      <c r="VGJ87" s="412"/>
      <c r="VGK87" s="406"/>
      <c r="VGL87" s="407"/>
      <c r="VGM87" s="408"/>
      <c r="VGN87" s="409"/>
      <c r="VGO87" s="410"/>
      <c r="VGP87" s="411"/>
      <c r="VGQ87" s="412"/>
      <c r="VGR87" s="406"/>
      <c r="VGS87" s="407"/>
      <c r="VGT87" s="408"/>
      <c r="VGU87" s="409"/>
      <c r="VGV87" s="410"/>
      <c r="VGW87" s="411"/>
      <c r="VGX87" s="412"/>
      <c r="VGY87" s="406"/>
      <c r="VGZ87" s="407"/>
      <c r="VHA87" s="408"/>
      <c r="VHB87" s="409"/>
      <c r="VHC87" s="410"/>
      <c r="VHD87" s="411"/>
      <c r="VHE87" s="412"/>
      <c r="VHF87" s="406"/>
      <c r="VHG87" s="407"/>
      <c r="VHH87" s="408"/>
      <c r="VHI87" s="409"/>
      <c r="VHJ87" s="410"/>
      <c r="VHK87" s="411"/>
      <c r="VHL87" s="412"/>
      <c r="VHM87" s="406"/>
      <c r="VHN87" s="407"/>
      <c r="VHO87" s="408"/>
      <c r="VHP87" s="409"/>
      <c r="VHQ87" s="410"/>
      <c r="VHR87" s="411"/>
      <c r="VHS87" s="412"/>
      <c r="VHT87" s="406"/>
      <c r="VHU87" s="407"/>
      <c r="VHV87" s="408"/>
      <c r="VHW87" s="409"/>
      <c r="VHX87" s="410"/>
      <c r="VHY87" s="411"/>
      <c r="VHZ87" s="412"/>
      <c r="VIA87" s="406"/>
      <c r="VIB87" s="407"/>
      <c r="VIC87" s="408"/>
      <c r="VID87" s="409"/>
      <c r="VIE87" s="410"/>
      <c r="VIF87" s="411"/>
      <c r="VIG87" s="412"/>
      <c r="VIH87" s="406"/>
      <c r="VII87" s="407"/>
      <c r="VIJ87" s="408"/>
      <c r="VIK87" s="409"/>
      <c r="VIL87" s="410"/>
      <c r="VIM87" s="411"/>
      <c r="VIN87" s="412"/>
      <c r="VIO87" s="406"/>
      <c r="VIP87" s="407"/>
      <c r="VIQ87" s="408"/>
      <c r="VIR87" s="409"/>
      <c r="VIS87" s="410"/>
      <c r="VIT87" s="411"/>
      <c r="VIU87" s="412"/>
      <c r="VIV87" s="406"/>
      <c r="VIW87" s="407"/>
      <c r="VIX87" s="408"/>
      <c r="VIY87" s="409"/>
      <c r="VIZ87" s="410"/>
      <c r="VJA87" s="411"/>
      <c r="VJB87" s="412"/>
      <c r="VJC87" s="406"/>
      <c r="VJD87" s="407"/>
      <c r="VJE87" s="408"/>
      <c r="VJF87" s="409"/>
      <c r="VJG87" s="410"/>
      <c r="VJH87" s="411"/>
      <c r="VJI87" s="412"/>
      <c r="VJJ87" s="406"/>
      <c r="VJK87" s="407"/>
      <c r="VJL87" s="408"/>
      <c r="VJM87" s="409"/>
      <c r="VJN87" s="410"/>
      <c r="VJO87" s="411"/>
      <c r="VJP87" s="412"/>
      <c r="VJQ87" s="406"/>
      <c r="VJR87" s="407"/>
      <c r="VJS87" s="408"/>
      <c r="VJT87" s="409"/>
      <c r="VJU87" s="410"/>
      <c r="VJV87" s="411"/>
      <c r="VJW87" s="412"/>
      <c r="VJX87" s="406"/>
      <c r="VJY87" s="407"/>
      <c r="VJZ87" s="408"/>
      <c r="VKA87" s="409"/>
      <c r="VKB87" s="410"/>
      <c r="VKC87" s="411"/>
      <c r="VKD87" s="412"/>
      <c r="VKE87" s="406"/>
      <c r="VKF87" s="407"/>
      <c r="VKG87" s="408"/>
      <c r="VKH87" s="409"/>
      <c r="VKI87" s="410"/>
      <c r="VKJ87" s="411"/>
      <c r="VKK87" s="412"/>
      <c r="VKL87" s="406"/>
      <c r="VKM87" s="407"/>
      <c r="VKN87" s="408"/>
      <c r="VKO87" s="409"/>
      <c r="VKP87" s="410"/>
      <c r="VKQ87" s="411"/>
      <c r="VKR87" s="412"/>
      <c r="VKS87" s="406"/>
      <c r="VKT87" s="407"/>
      <c r="VKU87" s="408"/>
      <c r="VKV87" s="409"/>
      <c r="VKW87" s="410"/>
      <c r="VKX87" s="411"/>
      <c r="VKY87" s="412"/>
      <c r="VKZ87" s="406"/>
      <c r="VLA87" s="407"/>
      <c r="VLB87" s="408"/>
      <c r="VLC87" s="409"/>
      <c r="VLD87" s="410"/>
      <c r="VLE87" s="411"/>
      <c r="VLF87" s="412"/>
      <c r="VLG87" s="406"/>
      <c r="VLH87" s="407"/>
      <c r="VLI87" s="408"/>
      <c r="VLJ87" s="409"/>
      <c r="VLK87" s="410"/>
      <c r="VLL87" s="411"/>
      <c r="VLM87" s="412"/>
      <c r="VLN87" s="406"/>
      <c r="VLO87" s="407"/>
      <c r="VLP87" s="408"/>
      <c r="VLQ87" s="409"/>
      <c r="VLR87" s="410"/>
      <c r="VLS87" s="411"/>
      <c r="VLT87" s="412"/>
      <c r="VLU87" s="406"/>
      <c r="VLV87" s="407"/>
      <c r="VLW87" s="408"/>
      <c r="VLX87" s="409"/>
      <c r="VLY87" s="410"/>
      <c r="VLZ87" s="411"/>
      <c r="VMA87" s="412"/>
      <c r="VMB87" s="406"/>
      <c r="VMC87" s="407"/>
      <c r="VMD87" s="408"/>
      <c r="VME87" s="409"/>
      <c r="VMF87" s="410"/>
      <c r="VMG87" s="411"/>
      <c r="VMH87" s="412"/>
      <c r="VMI87" s="406"/>
      <c r="VMJ87" s="407"/>
      <c r="VMK87" s="408"/>
      <c r="VML87" s="409"/>
      <c r="VMM87" s="410"/>
      <c r="VMN87" s="411"/>
      <c r="VMO87" s="412"/>
      <c r="VMP87" s="406"/>
      <c r="VMQ87" s="407"/>
      <c r="VMR87" s="408"/>
      <c r="VMS87" s="409"/>
      <c r="VMT87" s="410"/>
      <c r="VMU87" s="411"/>
      <c r="VMV87" s="412"/>
      <c r="VMW87" s="406"/>
      <c r="VMX87" s="407"/>
      <c r="VMY87" s="408"/>
      <c r="VMZ87" s="409"/>
      <c r="VNA87" s="410"/>
      <c r="VNB87" s="411"/>
      <c r="VNC87" s="412"/>
      <c r="VND87" s="406"/>
      <c r="VNE87" s="407"/>
      <c r="VNF87" s="408"/>
      <c r="VNG87" s="409"/>
      <c r="VNH87" s="410"/>
      <c r="VNI87" s="411"/>
      <c r="VNJ87" s="412"/>
      <c r="VNK87" s="406"/>
      <c r="VNL87" s="407"/>
      <c r="VNM87" s="408"/>
      <c r="VNN87" s="409"/>
      <c r="VNO87" s="410"/>
      <c r="VNP87" s="411"/>
      <c r="VNQ87" s="412"/>
      <c r="VNR87" s="406"/>
      <c r="VNS87" s="407"/>
      <c r="VNT87" s="408"/>
      <c r="VNU87" s="409"/>
      <c r="VNV87" s="410"/>
      <c r="VNW87" s="411"/>
      <c r="VNX87" s="412"/>
      <c r="VNY87" s="406"/>
      <c r="VNZ87" s="407"/>
      <c r="VOA87" s="408"/>
      <c r="VOB87" s="409"/>
      <c r="VOC87" s="410"/>
      <c r="VOD87" s="411"/>
      <c r="VOE87" s="412"/>
      <c r="VOF87" s="406"/>
      <c r="VOG87" s="407"/>
      <c r="VOH87" s="408"/>
      <c r="VOI87" s="409"/>
      <c r="VOJ87" s="410"/>
      <c r="VOK87" s="411"/>
      <c r="VOL87" s="412"/>
      <c r="VOM87" s="406"/>
      <c r="VON87" s="407"/>
      <c r="VOO87" s="408"/>
      <c r="VOP87" s="409"/>
      <c r="VOQ87" s="410"/>
      <c r="VOR87" s="411"/>
      <c r="VOS87" s="412"/>
      <c r="VOT87" s="406"/>
      <c r="VOU87" s="407"/>
      <c r="VOV87" s="408"/>
      <c r="VOW87" s="409"/>
      <c r="VOX87" s="410"/>
      <c r="VOY87" s="411"/>
      <c r="VOZ87" s="412"/>
      <c r="VPA87" s="406"/>
      <c r="VPB87" s="407"/>
      <c r="VPC87" s="408"/>
      <c r="VPD87" s="409"/>
      <c r="VPE87" s="410"/>
      <c r="VPF87" s="411"/>
      <c r="VPG87" s="412"/>
      <c r="VPH87" s="406"/>
      <c r="VPI87" s="407"/>
      <c r="VPJ87" s="408"/>
      <c r="VPK87" s="409"/>
      <c r="VPL87" s="410"/>
      <c r="VPM87" s="411"/>
      <c r="VPN87" s="412"/>
      <c r="VPO87" s="406"/>
      <c r="VPP87" s="407"/>
      <c r="VPQ87" s="408"/>
      <c r="VPR87" s="409"/>
      <c r="VPS87" s="410"/>
      <c r="VPT87" s="411"/>
      <c r="VPU87" s="412"/>
      <c r="VPV87" s="406"/>
      <c r="VPW87" s="407"/>
      <c r="VPX87" s="408"/>
      <c r="VPY87" s="409"/>
      <c r="VPZ87" s="410"/>
      <c r="VQA87" s="411"/>
      <c r="VQB87" s="412"/>
      <c r="VQC87" s="406"/>
      <c r="VQD87" s="407"/>
      <c r="VQE87" s="408"/>
      <c r="VQF87" s="409"/>
      <c r="VQG87" s="410"/>
      <c r="VQH87" s="411"/>
      <c r="VQI87" s="412"/>
      <c r="VQJ87" s="406"/>
      <c r="VQK87" s="407"/>
      <c r="VQL87" s="408"/>
      <c r="VQM87" s="409"/>
      <c r="VQN87" s="410"/>
      <c r="VQO87" s="411"/>
      <c r="VQP87" s="412"/>
      <c r="VQQ87" s="406"/>
      <c r="VQR87" s="407"/>
      <c r="VQS87" s="408"/>
      <c r="VQT87" s="409"/>
      <c r="VQU87" s="410"/>
      <c r="VQV87" s="411"/>
      <c r="VQW87" s="412"/>
      <c r="VQX87" s="406"/>
      <c r="VQY87" s="407"/>
      <c r="VQZ87" s="408"/>
      <c r="VRA87" s="409"/>
      <c r="VRB87" s="410"/>
      <c r="VRC87" s="411"/>
      <c r="VRD87" s="412"/>
      <c r="VRE87" s="406"/>
      <c r="VRF87" s="407"/>
      <c r="VRG87" s="408"/>
      <c r="VRH87" s="409"/>
      <c r="VRI87" s="410"/>
      <c r="VRJ87" s="411"/>
      <c r="VRK87" s="412"/>
      <c r="VRL87" s="406"/>
      <c r="VRM87" s="407"/>
      <c r="VRN87" s="408"/>
      <c r="VRO87" s="409"/>
      <c r="VRP87" s="410"/>
      <c r="VRQ87" s="411"/>
      <c r="VRR87" s="412"/>
      <c r="VRS87" s="406"/>
      <c r="VRT87" s="407"/>
      <c r="VRU87" s="408"/>
      <c r="VRV87" s="409"/>
      <c r="VRW87" s="410"/>
      <c r="VRX87" s="411"/>
      <c r="VRY87" s="412"/>
      <c r="VRZ87" s="406"/>
      <c r="VSA87" s="407"/>
      <c r="VSB87" s="408"/>
      <c r="VSC87" s="409"/>
      <c r="VSD87" s="410"/>
      <c r="VSE87" s="411"/>
      <c r="VSF87" s="412"/>
      <c r="VSG87" s="406"/>
      <c r="VSH87" s="407"/>
      <c r="VSI87" s="408"/>
      <c r="VSJ87" s="409"/>
      <c r="VSK87" s="410"/>
      <c r="VSL87" s="411"/>
      <c r="VSM87" s="412"/>
      <c r="VSN87" s="406"/>
      <c r="VSO87" s="407"/>
      <c r="VSP87" s="408"/>
      <c r="VSQ87" s="409"/>
      <c r="VSR87" s="410"/>
      <c r="VSS87" s="411"/>
      <c r="VST87" s="412"/>
      <c r="VSU87" s="406"/>
      <c r="VSV87" s="407"/>
      <c r="VSW87" s="408"/>
      <c r="VSX87" s="409"/>
      <c r="VSY87" s="410"/>
      <c r="VSZ87" s="411"/>
      <c r="VTA87" s="412"/>
      <c r="VTB87" s="406"/>
      <c r="VTC87" s="407"/>
      <c r="VTD87" s="408"/>
      <c r="VTE87" s="409"/>
      <c r="VTF87" s="410"/>
      <c r="VTG87" s="411"/>
      <c r="VTH87" s="412"/>
      <c r="VTI87" s="406"/>
      <c r="VTJ87" s="407"/>
      <c r="VTK87" s="408"/>
      <c r="VTL87" s="409"/>
      <c r="VTM87" s="410"/>
      <c r="VTN87" s="411"/>
      <c r="VTO87" s="412"/>
      <c r="VTP87" s="406"/>
      <c r="VTQ87" s="407"/>
      <c r="VTR87" s="408"/>
      <c r="VTS87" s="409"/>
      <c r="VTT87" s="410"/>
      <c r="VTU87" s="411"/>
      <c r="VTV87" s="412"/>
      <c r="VTW87" s="406"/>
      <c r="VTX87" s="407"/>
      <c r="VTY87" s="408"/>
      <c r="VTZ87" s="409"/>
      <c r="VUA87" s="410"/>
      <c r="VUB87" s="411"/>
      <c r="VUC87" s="412"/>
      <c r="VUD87" s="406"/>
      <c r="VUE87" s="407"/>
      <c r="VUF87" s="408"/>
      <c r="VUG87" s="409"/>
      <c r="VUH87" s="410"/>
      <c r="VUI87" s="411"/>
      <c r="VUJ87" s="412"/>
      <c r="VUK87" s="406"/>
      <c r="VUL87" s="407"/>
      <c r="VUM87" s="408"/>
      <c r="VUN87" s="409"/>
      <c r="VUO87" s="410"/>
      <c r="VUP87" s="411"/>
      <c r="VUQ87" s="412"/>
      <c r="VUR87" s="406"/>
      <c r="VUS87" s="407"/>
      <c r="VUT87" s="408"/>
      <c r="VUU87" s="409"/>
      <c r="VUV87" s="410"/>
      <c r="VUW87" s="411"/>
      <c r="VUX87" s="412"/>
      <c r="VUY87" s="406"/>
      <c r="VUZ87" s="407"/>
      <c r="VVA87" s="408"/>
      <c r="VVB87" s="409"/>
      <c r="VVC87" s="410"/>
      <c r="VVD87" s="411"/>
      <c r="VVE87" s="412"/>
      <c r="VVF87" s="406"/>
      <c r="VVG87" s="407"/>
      <c r="VVH87" s="408"/>
      <c r="VVI87" s="409"/>
      <c r="VVJ87" s="410"/>
      <c r="VVK87" s="411"/>
      <c r="VVL87" s="412"/>
      <c r="VVM87" s="406"/>
      <c r="VVN87" s="407"/>
      <c r="VVO87" s="408"/>
      <c r="VVP87" s="409"/>
      <c r="VVQ87" s="410"/>
      <c r="VVR87" s="411"/>
      <c r="VVS87" s="412"/>
      <c r="VVT87" s="406"/>
      <c r="VVU87" s="407"/>
      <c r="VVV87" s="408"/>
      <c r="VVW87" s="409"/>
      <c r="VVX87" s="410"/>
      <c r="VVY87" s="411"/>
      <c r="VVZ87" s="412"/>
      <c r="VWA87" s="406"/>
      <c r="VWB87" s="407"/>
      <c r="VWC87" s="408"/>
      <c r="VWD87" s="409"/>
      <c r="VWE87" s="410"/>
      <c r="VWF87" s="411"/>
      <c r="VWG87" s="412"/>
      <c r="VWH87" s="406"/>
      <c r="VWI87" s="407"/>
      <c r="VWJ87" s="408"/>
      <c r="VWK87" s="409"/>
      <c r="VWL87" s="410"/>
      <c r="VWM87" s="411"/>
      <c r="VWN87" s="412"/>
      <c r="VWO87" s="406"/>
      <c r="VWP87" s="407"/>
      <c r="VWQ87" s="408"/>
      <c r="VWR87" s="409"/>
      <c r="VWS87" s="410"/>
      <c r="VWT87" s="411"/>
      <c r="VWU87" s="412"/>
      <c r="VWV87" s="406"/>
      <c r="VWW87" s="407"/>
      <c r="VWX87" s="408"/>
      <c r="VWY87" s="409"/>
      <c r="VWZ87" s="410"/>
      <c r="VXA87" s="411"/>
      <c r="VXB87" s="412"/>
      <c r="VXC87" s="406"/>
      <c r="VXD87" s="407"/>
      <c r="VXE87" s="408"/>
      <c r="VXF87" s="409"/>
      <c r="VXG87" s="410"/>
      <c r="VXH87" s="411"/>
      <c r="VXI87" s="412"/>
      <c r="VXJ87" s="406"/>
      <c r="VXK87" s="407"/>
      <c r="VXL87" s="408"/>
      <c r="VXM87" s="409"/>
      <c r="VXN87" s="410"/>
      <c r="VXO87" s="411"/>
      <c r="VXP87" s="412"/>
      <c r="VXQ87" s="406"/>
      <c r="VXR87" s="407"/>
      <c r="VXS87" s="408"/>
      <c r="VXT87" s="409"/>
      <c r="VXU87" s="410"/>
      <c r="VXV87" s="411"/>
      <c r="VXW87" s="412"/>
      <c r="VXX87" s="406"/>
      <c r="VXY87" s="407"/>
      <c r="VXZ87" s="408"/>
      <c r="VYA87" s="409"/>
      <c r="VYB87" s="410"/>
      <c r="VYC87" s="411"/>
      <c r="VYD87" s="412"/>
      <c r="VYE87" s="406"/>
      <c r="VYF87" s="407"/>
      <c r="VYG87" s="408"/>
      <c r="VYH87" s="409"/>
      <c r="VYI87" s="410"/>
      <c r="VYJ87" s="411"/>
      <c r="VYK87" s="412"/>
      <c r="VYL87" s="406"/>
      <c r="VYM87" s="407"/>
      <c r="VYN87" s="408"/>
      <c r="VYO87" s="409"/>
      <c r="VYP87" s="410"/>
      <c r="VYQ87" s="411"/>
      <c r="VYR87" s="412"/>
      <c r="VYS87" s="406"/>
      <c r="VYT87" s="407"/>
      <c r="VYU87" s="408"/>
      <c r="VYV87" s="409"/>
      <c r="VYW87" s="410"/>
      <c r="VYX87" s="411"/>
      <c r="VYY87" s="412"/>
      <c r="VYZ87" s="406"/>
      <c r="VZA87" s="407"/>
      <c r="VZB87" s="408"/>
      <c r="VZC87" s="409"/>
      <c r="VZD87" s="410"/>
      <c r="VZE87" s="411"/>
      <c r="VZF87" s="412"/>
      <c r="VZG87" s="406"/>
      <c r="VZH87" s="407"/>
      <c r="VZI87" s="408"/>
      <c r="VZJ87" s="409"/>
      <c r="VZK87" s="410"/>
      <c r="VZL87" s="411"/>
      <c r="VZM87" s="412"/>
      <c r="VZN87" s="406"/>
      <c r="VZO87" s="407"/>
      <c r="VZP87" s="408"/>
      <c r="VZQ87" s="409"/>
      <c r="VZR87" s="410"/>
      <c r="VZS87" s="411"/>
      <c r="VZT87" s="412"/>
      <c r="VZU87" s="406"/>
      <c r="VZV87" s="407"/>
      <c r="VZW87" s="408"/>
      <c r="VZX87" s="409"/>
      <c r="VZY87" s="410"/>
      <c r="VZZ87" s="411"/>
      <c r="WAA87" s="412"/>
      <c r="WAB87" s="406"/>
      <c r="WAC87" s="407"/>
      <c r="WAD87" s="408"/>
      <c r="WAE87" s="409"/>
      <c r="WAF87" s="410"/>
      <c r="WAG87" s="411"/>
      <c r="WAH87" s="412"/>
      <c r="WAI87" s="406"/>
      <c r="WAJ87" s="407"/>
      <c r="WAK87" s="408"/>
      <c r="WAL87" s="409"/>
      <c r="WAM87" s="410"/>
      <c r="WAN87" s="411"/>
      <c r="WAO87" s="412"/>
      <c r="WAP87" s="406"/>
      <c r="WAQ87" s="407"/>
      <c r="WAR87" s="408"/>
      <c r="WAS87" s="409"/>
      <c r="WAT87" s="410"/>
      <c r="WAU87" s="411"/>
      <c r="WAV87" s="412"/>
      <c r="WAW87" s="406"/>
      <c r="WAX87" s="407"/>
      <c r="WAY87" s="408"/>
      <c r="WAZ87" s="409"/>
      <c r="WBA87" s="410"/>
      <c r="WBB87" s="411"/>
      <c r="WBC87" s="412"/>
      <c r="WBD87" s="406"/>
      <c r="WBE87" s="407"/>
      <c r="WBF87" s="408"/>
      <c r="WBG87" s="409"/>
      <c r="WBH87" s="410"/>
      <c r="WBI87" s="411"/>
      <c r="WBJ87" s="412"/>
      <c r="WBK87" s="406"/>
      <c r="WBL87" s="407"/>
      <c r="WBM87" s="408"/>
      <c r="WBN87" s="409"/>
      <c r="WBO87" s="410"/>
      <c r="WBP87" s="411"/>
      <c r="WBQ87" s="412"/>
      <c r="WBR87" s="406"/>
      <c r="WBS87" s="407"/>
      <c r="WBT87" s="408"/>
      <c r="WBU87" s="409"/>
      <c r="WBV87" s="410"/>
      <c r="WBW87" s="411"/>
      <c r="WBX87" s="412"/>
      <c r="WBY87" s="406"/>
      <c r="WBZ87" s="407"/>
      <c r="WCA87" s="408"/>
      <c r="WCB87" s="409"/>
      <c r="WCC87" s="410"/>
      <c r="WCD87" s="411"/>
      <c r="WCE87" s="412"/>
      <c r="WCF87" s="406"/>
      <c r="WCG87" s="407"/>
      <c r="WCH87" s="408"/>
      <c r="WCI87" s="409"/>
      <c r="WCJ87" s="410"/>
      <c r="WCK87" s="411"/>
      <c r="WCL87" s="412"/>
      <c r="WCM87" s="406"/>
      <c r="WCN87" s="407"/>
      <c r="WCO87" s="408"/>
      <c r="WCP87" s="409"/>
      <c r="WCQ87" s="410"/>
      <c r="WCR87" s="411"/>
      <c r="WCS87" s="412"/>
      <c r="WCT87" s="406"/>
      <c r="WCU87" s="407"/>
      <c r="WCV87" s="408"/>
      <c r="WCW87" s="409"/>
      <c r="WCX87" s="410"/>
      <c r="WCY87" s="411"/>
      <c r="WCZ87" s="412"/>
      <c r="WDA87" s="406"/>
      <c r="WDB87" s="407"/>
      <c r="WDC87" s="408"/>
      <c r="WDD87" s="409"/>
      <c r="WDE87" s="410"/>
      <c r="WDF87" s="411"/>
      <c r="WDG87" s="412"/>
      <c r="WDH87" s="406"/>
      <c r="WDI87" s="407"/>
      <c r="WDJ87" s="408"/>
      <c r="WDK87" s="409"/>
      <c r="WDL87" s="410"/>
      <c r="WDM87" s="411"/>
      <c r="WDN87" s="412"/>
      <c r="WDO87" s="406"/>
      <c r="WDP87" s="407"/>
      <c r="WDQ87" s="408"/>
      <c r="WDR87" s="409"/>
      <c r="WDS87" s="410"/>
      <c r="WDT87" s="411"/>
      <c r="WDU87" s="412"/>
      <c r="WDV87" s="406"/>
      <c r="WDW87" s="407"/>
      <c r="WDX87" s="408"/>
      <c r="WDY87" s="409"/>
      <c r="WDZ87" s="410"/>
      <c r="WEA87" s="411"/>
      <c r="WEB87" s="412"/>
      <c r="WEC87" s="406"/>
      <c r="WED87" s="407"/>
      <c r="WEE87" s="408"/>
      <c r="WEF87" s="409"/>
      <c r="WEG87" s="410"/>
      <c r="WEH87" s="411"/>
      <c r="WEI87" s="412"/>
      <c r="WEJ87" s="406"/>
      <c r="WEK87" s="407"/>
      <c r="WEL87" s="408"/>
      <c r="WEM87" s="409"/>
      <c r="WEN87" s="410"/>
      <c r="WEO87" s="411"/>
      <c r="WEP87" s="412"/>
      <c r="WEQ87" s="406"/>
      <c r="WER87" s="407"/>
      <c r="WES87" s="408"/>
      <c r="WET87" s="409"/>
      <c r="WEU87" s="410"/>
      <c r="WEV87" s="411"/>
      <c r="WEW87" s="412"/>
      <c r="WEX87" s="406"/>
      <c r="WEY87" s="407"/>
      <c r="WEZ87" s="408"/>
      <c r="WFA87" s="409"/>
      <c r="WFB87" s="410"/>
      <c r="WFC87" s="411"/>
      <c r="WFD87" s="412"/>
      <c r="WFE87" s="406"/>
      <c r="WFF87" s="407"/>
      <c r="WFG87" s="408"/>
      <c r="WFH87" s="409"/>
      <c r="WFI87" s="410"/>
      <c r="WFJ87" s="411"/>
      <c r="WFK87" s="412"/>
      <c r="WFL87" s="406"/>
      <c r="WFM87" s="407"/>
      <c r="WFN87" s="408"/>
      <c r="WFO87" s="409"/>
      <c r="WFP87" s="410"/>
      <c r="WFQ87" s="411"/>
      <c r="WFR87" s="412"/>
      <c r="WFS87" s="406"/>
      <c r="WFT87" s="407"/>
      <c r="WFU87" s="408"/>
      <c r="WFV87" s="409"/>
      <c r="WFW87" s="410"/>
      <c r="WFX87" s="411"/>
      <c r="WFY87" s="412"/>
      <c r="WFZ87" s="406"/>
      <c r="WGA87" s="407"/>
      <c r="WGB87" s="408"/>
      <c r="WGC87" s="409"/>
      <c r="WGD87" s="410"/>
      <c r="WGE87" s="411"/>
      <c r="WGF87" s="412"/>
      <c r="WGG87" s="406"/>
      <c r="WGH87" s="407"/>
      <c r="WGI87" s="408"/>
      <c r="WGJ87" s="409"/>
      <c r="WGK87" s="410"/>
      <c r="WGL87" s="411"/>
      <c r="WGM87" s="412"/>
      <c r="WGN87" s="406"/>
      <c r="WGO87" s="407"/>
      <c r="WGP87" s="408"/>
      <c r="WGQ87" s="409"/>
      <c r="WGR87" s="410"/>
      <c r="WGS87" s="411"/>
      <c r="WGT87" s="412"/>
      <c r="WGU87" s="406"/>
      <c r="WGV87" s="407"/>
      <c r="WGW87" s="408"/>
      <c r="WGX87" s="409"/>
      <c r="WGY87" s="410"/>
      <c r="WGZ87" s="411"/>
      <c r="WHA87" s="412"/>
      <c r="WHB87" s="406"/>
      <c r="WHC87" s="407"/>
      <c r="WHD87" s="408"/>
      <c r="WHE87" s="409"/>
      <c r="WHF87" s="410"/>
      <c r="WHG87" s="411"/>
      <c r="WHH87" s="412"/>
      <c r="WHI87" s="406"/>
      <c r="WHJ87" s="407"/>
      <c r="WHK87" s="408"/>
      <c r="WHL87" s="409"/>
      <c r="WHM87" s="410"/>
      <c r="WHN87" s="411"/>
      <c r="WHO87" s="412"/>
      <c r="WHP87" s="406"/>
      <c r="WHQ87" s="407"/>
      <c r="WHR87" s="408"/>
      <c r="WHS87" s="409"/>
      <c r="WHT87" s="410"/>
      <c r="WHU87" s="411"/>
      <c r="WHV87" s="412"/>
      <c r="WHW87" s="406"/>
      <c r="WHX87" s="407"/>
      <c r="WHY87" s="408"/>
      <c r="WHZ87" s="409"/>
      <c r="WIA87" s="410"/>
      <c r="WIB87" s="411"/>
      <c r="WIC87" s="412"/>
      <c r="WID87" s="406"/>
      <c r="WIE87" s="407"/>
      <c r="WIF87" s="408"/>
      <c r="WIG87" s="409"/>
      <c r="WIH87" s="410"/>
      <c r="WII87" s="411"/>
      <c r="WIJ87" s="412"/>
      <c r="WIK87" s="406"/>
      <c r="WIL87" s="407"/>
      <c r="WIM87" s="408"/>
      <c r="WIN87" s="409"/>
      <c r="WIO87" s="410"/>
      <c r="WIP87" s="411"/>
      <c r="WIQ87" s="412"/>
      <c r="WIR87" s="406"/>
      <c r="WIS87" s="407"/>
      <c r="WIT87" s="408"/>
      <c r="WIU87" s="409"/>
      <c r="WIV87" s="410"/>
      <c r="WIW87" s="411"/>
      <c r="WIX87" s="412"/>
      <c r="WIY87" s="406"/>
      <c r="WIZ87" s="407"/>
      <c r="WJA87" s="408"/>
      <c r="WJB87" s="409"/>
      <c r="WJC87" s="410"/>
      <c r="WJD87" s="411"/>
      <c r="WJE87" s="412"/>
      <c r="WJF87" s="406"/>
      <c r="WJG87" s="407"/>
      <c r="WJH87" s="408"/>
      <c r="WJI87" s="409"/>
      <c r="WJJ87" s="410"/>
      <c r="WJK87" s="411"/>
      <c r="WJL87" s="412"/>
      <c r="WJM87" s="406"/>
      <c r="WJN87" s="407"/>
      <c r="WJO87" s="408"/>
      <c r="WJP87" s="409"/>
      <c r="WJQ87" s="410"/>
      <c r="WJR87" s="411"/>
      <c r="WJS87" s="412"/>
      <c r="WJT87" s="406"/>
      <c r="WJU87" s="407"/>
      <c r="WJV87" s="408"/>
      <c r="WJW87" s="409"/>
      <c r="WJX87" s="410"/>
      <c r="WJY87" s="411"/>
      <c r="WJZ87" s="412"/>
      <c r="WKA87" s="406"/>
      <c r="WKB87" s="407"/>
      <c r="WKC87" s="408"/>
      <c r="WKD87" s="409"/>
      <c r="WKE87" s="410"/>
      <c r="WKF87" s="411"/>
      <c r="WKG87" s="412"/>
      <c r="WKH87" s="406"/>
      <c r="WKI87" s="407"/>
      <c r="WKJ87" s="408"/>
      <c r="WKK87" s="409"/>
      <c r="WKL87" s="410"/>
      <c r="WKM87" s="411"/>
      <c r="WKN87" s="412"/>
      <c r="WKO87" s="406"/>
      <c r="WKP87" s="407"/>
      <c r="WKQ87" s="408"/>
      <c r="WKR87" s="409"/>
      <c r="WKS87" s="410"/>
      <c r="WKT87" s="411"/>
      <c r="WKU87" s="412"/>
      <c r="WKV87" s="406"/>
      <c r="WKW87" s="407"/>
      <c r="WKX87" s="408"/>
      <c r="WKY87" s="409"/>
      <c r="WKZ87" s="410"/>
      <c r="WLA87" s="411"/>
      <c r="WLB87" s="412"/>
      <c r="WLC87" s="406"/>
      <c r="WLD87" s="407"/>
      <c r="WLE87" s="408"/>
      <c r="WLF87" s="409"/>
      <c r="WLG87" s="410"/>
      <c r="WLH87" s="411"/>
      <c r="WLI87" s="412"/>
      <c r="WLJ87" s="406"/>
      <c r="WLK87" s="407"/>
      <c r="WLL87" s="408"/>
      <c r="WLM87" s="409"/>
      <c r="WLN87" s="410"/>
      <c r="WLO87" s="411"/>
      <c r="WLP87" s="412"/>
      <c r="WLQ87" s="406"/>
      <c r="WLR87" s="407"/>
      <c r="WLS87" s="408"/>
      <c r="WLT87" s="409"/>
      <c r="WLU87" s="410"/>
      <c r="WLV87" s="411"/>
      <c r="WLW87" s="412"/>
      <c r="WLX87" s="406"/>
      <c r="WLY87" s="407"/>
      <c r="WLZ87" s="408"/>
      <c r="WMA87" s="409"/>
      <c r="WMB87" s="410"/>
      <c r="WMC87" s="411"/>
      <c r="WMD87" s="412"/>
      <c r="WME87" s="406"/>
      <c r="WMF87" s="407"/>
      <c r="WMG87" s="408"/>
      <c r="WMH87" s="409"/>
      <c r="WMI87" s="410"/>
      <c r="WMJ87" s="411"/>
      <c r="WMK87" s="412"/>
      <c r="WML87" s="406"/>
      <c r="WMM87" s="407"/>
      <c r="WMN87" s="408"/>
      <c r="WMO87" s="409"/>
      <c r="WMP87" s="410"/>
      <c r="WMQ87" s="411"/>
      <c r="WMR87" s="412"/>
      <c r="WMS87" s="406"/>
      <c r="WMT87" s="407"/>
      <c r="WMU87" s="408"/>
      <c r="WMV87" s="409"/>
      <c r="WMW87" s="410"/>
      <c r="WMX87" s="411"/>
      <c r="WMY87" s="412"/>
      <c r="WMZ87" s="406"/>
      <c r="WNA87" s="407"/>
      <c r="WNB87" s="408"/>
      <c r="WNC87" s="409"/>
      <c r="WND87" s="410"/>
      <c r="WNE87" s="411"/>
      <c r="WNF87" s="412"/>
      <c r="WNG87" s="406"/>
      <c r="WNH87" s="407"/>
      <c r="WNI87" s="408"/>
      <c r="WNJ87" s="409"/>
      <c r="WNK87" s="410"/>
      <c r="WNL87" s="411"/>
      <c r="WNM87" s="412"/>
      <c r="WNN87" s="406"/>
      <c r="WNO87" s="407"/>
      <c r="WNP87" s="408"/>
      <c r="WNQ87" s="409"/>
      <c r="WNR87" s="410"/>
      <c r="WNS87" s="411"/>
      <c r="WNT87" s="412"/>
      <c r="WNU87" s="406"/>
      <c r="WNV87" s="407"/>
      <c r="WNW87" s="408"/>
      <c r="WNX87" s="409"/>
      <c r="WNY87" s="410"/>
      <c r="WNZ87" s="411"/>
      <c r="WOA87" s="412"/>
      <c r="WOB87" s="406"/>
      <c r="WOC87" s="407"/>
      <c r="WOD87" s="408"/>
      <c r="WOE87" s="409"/>
      <c r="WOF87" s="410"/>
      <c r="WOG87" s="411"/>
      <c r="WOH87" s="412"/>
      <c r="WOI87" s="406"/>
      <c r="WOJ87" s="407"/>
      <c r="WOK87" s="408"/>
      <c r="WOL87" s="409"/>
      <c r="WOM87" s="410"/>
      <c r="WON87" s="411"/>
      <c r="WOO87" s="412"/>
      <c r="WOP87" s="406"/>
      <c r="WOQ87" s="407"/>
      <c r="WOR87" s="408"/>
      <c r="WOS87" s="409"/>
      <c r="WOT87" s="410"/>
      <c r="WOU87" s="411"/>
      <c r="WOV87" s="412"/>
      <c r="WOW87" s="406"/>
      <c r="WOX87" s="407"/>
      <c r="WOY87" s="408"/>
      <c r="WOZ87" s="409"/>
      <c r="WPA87" s="410"/>
      <c r="WPB87" s="411"/>
      <c r="WPC87" s="412"/>
      <c r="WPD87" s="406"/>
      <c r="WPE87" s="407"/>
      <c r="WPF87" s="408"/>
      <c r="WPG87" s="409"/>
      <c r="WPH87" s="410"/>
      <c r="WPI87" s="411"/>
      <c r="WPJ87" s="412"/>
      <c r="WPK87" s="406"/>
      <c r="WPL87" s="407"/>
      <c r="WPM87" s="408"/>
      <c r="WPN87" s="409"/>
      <c r="WPO87" s="410"/>
      <c r="WPP87" s="411"/>
      <c r="WPQ87" s="412"/>
      <c r="WPR87" s="406"/>
      <c r="WPS87" s="407"/>
      <c r="WPT87" s="408"/>
      <c r="WPU87" s="409"/>
      <c r="WPV87" s="410"/>
      <c r="WPW87" s="411"/>
      <c r="WPX87" s="412"/>
      <c r="WPY87" s="406"/>
      <c r="WPZ87" s="407"/>
      <c r="WQA87" s="408"/>
      <c r="WQB87" s="409"/>
      <c r="WQC87" s="410"/>
      <c r="WQD87" s="411"/>
      <c r="WQE87" s="412"/>
      <c r="WQF87" s="406"/>
      <c r="WQG87" s="407"/>
      <c r="WQH87" s="408"/>
      <c r="WQI87" s="409"/>
      <c r="WQJ87" s="410"/>
      <c r="WQK87" s="411"/>
      <c r="WQL87" s="412"/>
      <c r="WQM87" s="406"/>
      <c r="WQN87" s="407"/>
      <c r="WQO87" s="408"/>
      <c r="WQP87" s="409"/>
      <c r="WQQ87" s="410"/>
      <c r="WQR87" s="411"/>
      <c r="WQS87" s="412"/>
      <c r="WQT87" s="406"/>
      <c r="WQU87" s="407"/>
      <c r="WQV87" s="408"/>
      <c r="WQW87" s="409"/>
      <c r="WQX87" s="410"/>
      <c r="WQY87" s="411"/>
      <c r="WQZ87" s="412"/>
      <c r="WRA87" s="406"/>
      <c r="WRB87" s="407"/>
      <c r="WRC87" s="408"/>
      <c r="WRD87" s="409"/>
      <c r="WRE87" s="410"/>
      <c r="WRF87" s="411"/>
      <c r="WRG87" s="412"/>
      <c r="WRH87" s="406"/>
      <c r="WRI87" s="407"/>
      <c r="WRJ87" s="408"/>
      <c r="WRK87" s="409"/>
      <c r="WRL87" s="410"/>
      <c r="WRM87" s="411"/>
      <c r="WRN87" s="412"/>
      <c r="WRO87" s="406"/>
      <c r="WRP87" s="407"/>
      <c r="WRQ87" s="408"/>
      <c r="WRR87" s="409"/>
      <c r="WRS87" s="410"/>
      <c r="WRT87" s="411"/>
      <c r="WRU87" s="412"/>
      <c r="WRV87" s="406"/>
      <c r="WRW87" s="407"/>
      <c r="WRX87" s="408"/>
      <c r="WRY87" s="409"/>
      <c r="WRZ87" s="410"/>
      <c r="WSA87" s="411"/>
      <c r="WSB87" s="412"/>
      <c r="WSC87" s="406"/>
      <c r="WSD87" s="407"/>
      <c r="WSE87" s="408"/>
      <c r="WSF87" s="409"/>
      <c r="WSG87" s="410"/>
      <c r="WSH87" s="411"/>
      <c r="WSI87" s="412"/>
      <c r="WSJ87" s="406"/>
      <c r="WSK87" s="407"/>
      <c r="WSL87" s="408"/>
      <c r="WSM87" s="409"/>
      <c r="WSN87" s="410"/>
      <c r="WSO87" s="411"/>
      <c r="WSP87" s="412"/>
      <c r="WSQ87" s="406"/>
      <c r="WSR87" s="407"/>
      <c r="WSS87" s="408"/>
      <c r="WST87" s="409"/>
      <c r="WSU87" s="410"/>
      <c r="WSV87" s="411"/>
      <c r="WSW87" s="412"/>
      <c r="WSX87" s="406"/>
      <c r="WSY87" s="407"/>
      <c r="WSZ87" s="408"/>
      <c r="WTA87" s="409"/>
      <c r="WTB87" s="410"/>
      <c r="WTC87" s="411"/>
      <c r="WTD87" s="412"/>
      <c r="WTE87" s="406"/>
      <c r="WTF87" s="407"/>
      <c r="WTG87" s="408"/>
      <c r="WTH87" s="409"/>
      <c r="WTI87" s="410"/>
      <c r="WTJ87" s="411"/>
      <c r="WTK87" s="412"/>
      <c r="WTL87" s="406"/>
      <c r="WTM87" s="407"/>
      <c r="WTN87" s="408"/>
      <c r="WTO87" s="409"/>
      <c r="WTP87" s="410"/>
      <c r="WTQ87" s="411"/>
      <c r="WTR87" s="412"/>
      <c r="WTS87" s="406"/>
      <c r="WTT87" s="407"/>
      <c r="WTU87" s="408"/>
      <c r="WTV87" s="409"/>
      <c r="WTW87" s="410"/>
      <c r="WTX87" s="411"/>
      <c r="WTY87" s="412"/>
      <c r="WTZ87" s="406"/>
      <c r="WUA87" s="407"/>
      <c r="WUB87" s="408"/>
      <c r="WUC87" s="409"/>
      <c r="WUD87" s="410"/>
      <c r="WUE87" s="411"/>
      <c r="WUF87" s="412"/>
      <c r="WUG87" s="406"/>
      <c r="WUH87" s="407"/>
      <c r="WUI87" s="408"/>
      <c r="WUJ87" s="409"/>
      <c r="WUK87" s="410"/>
      <c r="WUL87" s="411"/>
      <c r="WUM87" s="412"/>
      <c r="WUN87" s="406"/>
      <c r="WUO87" s="407"/>
      <c r="WUP87" s="408"/>
      <c r="WUQ87" s="409"/>
      <c r="WUR87" s="410"/>
      <c r="WUS87" s="411"/>
      <c r="WUT87" s="412"/>
      <c r="WUU87" s="406"/>
      <c r="WUV87" s="407"/>
      <c r="WUW87" s="408"/>
      <c r="WUX87" s="409"/>
      <c r="WUY87" s="410"/>
      <c r="WUZ87" s="411"/>
      <c r="WVA87" s="412"/>
      <c r="WVB87" s="406"/>
      <c r="WVC87" s="407"/>
      <c r="WVD87" s="408"/>
      <c r="WVE87" s="409"/>
      <c r="WVF87" s="410"/>
      <c r="WVG87" s="411"/>
      <c r="WVH87" s="412"/>
      <c r="WVI87" s="406"/>
      <c r="WVJ87" s="407"/>
      <c r="WVK87" s="408"/>
      <c r="WVL87" s="409"/>
      <c r="WVM87" s="410"/>
      <c r="WVN87" s="411"/>
      <c r="WVO87" s="412"/>
      <c r="WVP87" s="406"/>
      <c r="WVQ87" s="407"/>
      <c r="WVR87" s="408"/>
      <c r="WVS87" s="409"/>
      <c r="WVT87" s="410"/>
      <c r="WVU87" s="411"/>
      <c r="WVV87" s="412"/>
      <c r="WVW87" s="406"/>
      <c r="WVX87" s="407"/>
      <c r="WVY87" s="408"/>
      <c r="WVZ87" s="409"/>
      <c r="WWA87" s="410"/>
      <c r="WWB87" s="411"/>
      <c r="WWC87" s="412"/>
      <c r="WWD87" s="406"/>
      <c r="WWE87" s="407"/>
      <c r="WWF87" s="408"/>
      <c r="WWG87" s="409"/>
      <c r="WWH87" s="410"/>
      <c r="WWI87" s="411"/>
      <c r="WWJ87" s="412"/>
      <c r="WWK87" s="406"/>
      <c r="WWL87" s="407"/>
      <c r="WWM87" s="408"/>
      <c r="WWN87" s="409"/>
      <c r="WWO87" s="410"/>
      <c r="WWP87" s="411"/>
      <c r="WWQ87" s="412"/>
      <c r="WWR87" s="406"/>
      <c r="WWS87" s="407"/>
      <c r="WWT87" s="408"/>
      <c r="WWU87" s="409"/>
      <c r="WWV87" s="410"/>
      <c r="WWW87" s="411"/>
      <c r="WWX87" s="412"/>
      <c r="WWY87" s="406"/>
      <c r="WWZ87" s="407"/>
      <c r="WXA87" s="408"/>
      <c r="WXB87" s="409"/>
      <c r="WXC87" s="410"/>
      <c r="WXD87" s="411"/>
      <c r="WXE87" s="412"/>
      <c r="WXF87" s="406"/>
      <c r="WXG87" s="407"/>
      <c r="WXH87" s="408"/>
      <c r="WXI87" s="409"/>
      <c r="WXJ87" s="410"/>
      <c r="WXK87" s="411"/>
      <c r="WXL87" s="412"/>
      <c r="WXM87" s="406"/>
      <c r="WXN87" s="407"/>
      <c r="WXO87" s="408"/>
      <c r="WXP87" s="409"/>
      <c r="WXQ87" s="410"/>
      <c r="WXR87" s="411"/>
      <c r="WXS87" s="412"/>
      <c r="WXT87" s="406"/>
      <c r="WXU87" s="407"/>
      <c r="WXV87" s="408"/>
      <c r="WXW87" s="409"/>
      <c r="WXX87" s="410"/>
      <c r="WXY87" s="411"/>
      <c r="WXZ87" s="412"/>
      <c r="WYA87" s="406"/>
      <c r="WYB87" s="407"/>
      <c r="WYC87" s="408"/>
      <c r="WYD87" s="409"/>
      <c r="WYE87" s="410"/>
      <c r="WYF87" s="411"/>
      <c r="WYG87" s="412"/>
      <c r="WYH87" s="406"/>
      <c r="WYI87" s="407"/>
      <c r="WYJ87" s="408"/>
      <c r="WYK87" s="409"/>
      <c r="WYL87" s="410"/>
      <c r="WYM87" s="411"/>
      <c r="WYN87" s="412"/>
      <c r="WYO87" s="406"/>
      <c r="WYP87" s="407"/>
      <c r="WYQ87" s="408"/>
      <c r="WYR87" s="409"/>
      <c r="WYS87" s="410"/>
      <c r="WYT87" s="411"/>
      <c r="WYU87" s="412"/>
      <c r="WYV87" s="406"/>
      <c r="WYW87" s="407"/>
      <c r="WYX87" s="408"/>
      <c r="WYY87" s="409"/>
      <c r="WYZ87" s="410"/>
      <c r="WZA87" s="411"/>
      <c r="WZB87" s="412"/>
      <c r="WZC87" s="406"/>
      <c r="WZD87" s="407"/>
      <c r="WZE87" s="408"/>
      <c r="WZF87" s="409"/>
      <c r="WZG87" s="410"/>
      <c r="WZH87" s="411"/>
      <c r="WZI87" s="412"/>
      <c r="WZJ87" s="406"/>
      <c r="WZK87" s="407"/>
      <c r="WZL87" s="408"/>
      <c r="WZM87" s="409"/>
      <c r="WZN87" s="410"/>
      <c r="WZO87" s="411"/>
      <c r="WZP87" s="412"/>
      <c r="WZQ87" s="406"/>
      <c r="WZR87" s="407"/>
      <c r="WZS87" s="408"/>
      <c r="WZT87" s="409"/>
      <c r="WZU87" s="410"/>
      <c r="WZV87" s="411"/>
      <c r="WZW87" s="412"/>
      <c r="WZX87" s="406"/>
      <c r="WZY87" s="407"/>
      <c r="WZZ87" s="408"/>
      <c r="XAA87" s="409"/>
      <c r="XAB87" s="410"/>
      <c r="XAC87" s="411"/>
      <c r="XAD87" s="412"/>
      <c r="XAE87" s="406"/>
      <c r="XAF87" s="407"/>
      <c r="XAG87" s="408"/>
      <c r="XAH87" s="409"/>
      <c r="XAI87" s="410"/>
      <c r="XAJ87" s="411"/>
      <c r="XAK87" s="412"/>
      <c r="XAL87" s="406"/>
      <c r="XAM87" s="407"/>
      <c r="XAN87" s="408"/>
      <c r="XAO87" s="409"/>
      <c r="XAP87" s="410"/>
      <c r="XAQ87" s="411"/>
      <c r="XAR87" s="412"/>
      <c r="XAS87" s="406"/>
      <c r="XAT87" s="407"/>
      <c r="XAU87" s="408"/>
      <c r="XAV87" s="409"/>
      <c r="XAW87" s="410"/>
      <c r="XAX87" s="411"/>
      <c r="XAY87" s="412"/>
      <c r="XAZ87" s="406"/>
      <c r="XBA87" s="407"/>
      <c r="XBB87" s="408"/>
      <c r="XBC87" s="409"/>
      <c r="XBD87" s="410"/>
      <c r="XBE87" s="411"/>
      <c r="XBF87" s="412"/>
      <c r="XBG87" s="406"/>
      <c r="XBH87" s="407"/>
      <c r="XBI87" s="408"/>
      <c r="XBJ87" s="409"/>
      <c r="XBK87" s="410"/>
      <c r="XBL87" s="411"/>
      <c r="XBM87" s="412"/>
      <c r="XBN87" s="406"/>
      <c r="XBO87" s="407"/>
      <c r="XBP87" s="408"/>
      <c r="XBQ87" s="409"/>
      <c r="XBR87" s="410"/>
      <c r="XBS87" s="411"/>
      <c r="XBT87" s="412"/>
      <c r="XBU87" s="406"/>
      <c r="XBV87" s="407"/>
      <c r="XBW87" s="408"/>
      <c r="XBX87" s="409"/>
      <c r="XBY87" s="410"/>
      <c r="XBZ87" s="411"/>
      <c r="XCA87" s="412"/>
      <c r="XCB87" s="406"/>
      <c r="XCC87" s="407"/>
      <c r="XCD87" s="408"/>
      <c r="XCE87" s="409"/>
      <c r="XCF87" s="410"/>
      <c r="XCG87" s="411"/>
      <c r="XCH87" s="412"/>
      <c r="XCI87" s="406"/>
      <c r="XCJ87" s="407"/>
      <c r="XCK87" s="408"/>
      <c r="XCL87" s="409"/>
      <c r="XCM87" s="410"/>
      <c r="XCN87" s="411"/>
      <c r="XCO87" s="412"/>
      <c r="XCP87" s="406"/>
      <c r="XCQ87" s="407"/>
      <c r="XCR87" s="408"/>
      <c r="XCS87" s="409"/>
      <c r="XCT87" s="410"/>
      <c r="XCU87" s="411"/>
      <c r="XCV87" s="412"/>
      <c r="XCW87" s="406"/>
      <c r="XCX87" s="407"/>
      <c r="XCY87" s="408"/>
      <c r="XCZ87" s="409"/>
      <c r="XDA87" s="410"/>
      <c r="XDB87" s="411"/>
      <c r="XDC87" s="412"/>
      <c r="XDD87" s="406"/>
      <c r="XDE87" s="407"/>
      <c r="XDF87" s="408"/>
      <c r="XDG87" s="409"/>
      <c r="XDH87" s="410"/>
      <c r="XDI87" s="411"/>
      <c r="XDJ87" s="412"/>
      <c r="XDK87" s="406"/>
      <c r="XDL87" s="407"/>
      <c r="XDM87" s="408"/>
      <c r="XDN87" s="409"/>
      <c r="XDO87" s="410"/>
      <c r="XDP87" s="411"/>
      <c r="XDQ87" s="412"/>
      <c r="XDR87" s="406"/>
      <c r="XDS87" s="407"/>
      <c r="XDT87" s="408"/>
      <c r="XDU87" s="409"/>
      <c r="XDV87" s="410"/>
      <c r="XDW87" s="411"/>
      <c r="XDX87" s="412"/>
      <c r="XDY87" s="406"/>
      <c r="XDZ87" s="407"/>
      <c r="XEA87" s="408"/>
      <c r="XEB87" s="409"/>
      <c r="XEC87" s="410"/>
      <c r="XED87" s="411"/>
      <c r="XEE87" s="412"/>
      <c r="XEF87" s="406"/>
      <c r="XEG87" s="407"/>
      <c r="XEH87" s="408"/>
      <c r="XEI87" s="409"/>
      <c r="XEJ87" s="410"/>
      <c r="XEK87" s="411"/>
      <c r="XEL87" s="412"/>
      <c r="XEM87" s="406"/>
      <c r="XEN87" s="407"/>
      <c r="XEO87" s="408"/>
      <c r="XEP87" s="409"/>
      <c r="XEQ87" s="410"/>
      <c r="XER87" s="411"/>
      <c r="XES87" s="412"/>
      <c r="XET87" s="406"/>
      <c r="XEU87" s="407"/>
      <c r="XEV87" s="408"/>
      <c r="XEW87" s="409"/>
      <c r="XEX87" s="410"/>
      <c r="XEY87" s="411"/>
      <c r="XEZ87" s="412"/>
      <c r="XFA87" s="406"/>
      <c r="XFB87" s="407"/>
      <c r="XFC87" s="408"/>
      <c r="XFD87" s="409"/>
    </row>
    <row r="88" spans="1:16384" s="10" customFormat="1" ht="67.5" x14ac:dyDescent="0.2">
      <c r="A88" s="713"/>
      <c r="B88" s="387" t="s">
        <v>1193</v>
      </c>
      <c r="C88" s="393">
        <v>97280000</v>
      </c>
      <c r="D88" s="393"/>
      <c r="E88" s="390">
        <f>+C88-D88</f>
        <v>97280000</v>
      </c>
      <c r="F88" s="416">
        <v>42614</v>
      </c>
      <c r="G88" s="387"/>
      <c r="H88" s="406"/>
      <c r="I88" s="407"/>
      <c r="J88" s="408"/>
      <c r="K88" s="409"/>
      <c r="L88" s="410"/>
      <c r="M88" s="411"/>
      <c r="N88" s="412"/>
      <c r="O88" s="406"/>
      <c r="P88" s="407"/>
      <c r="Q88" s="408"/>
      <c r="R88" s="409"/>
      <c r="S88" s="410"/>
      <c r="T88" s="411"/>
      <c r="U88" s="412"/>
      <c r="V88" s="406"/>
      <c r="W88" s="407"/>
      <c r="X88" s="408"/>
      <c r="Y88" s="409"/>
      <c r="Z88" s="410"/>
      <c r="AA88" s="411"/>
      <c r="AB88" s="412"/>
      <c r="AC88" s="406"/>
      <c r="AD88" s="407"/>
      <c r="AE88" s="408"/>
      <c r="AF88" s="409"/>
      <c r="AG88" s="410"/>
      <c r="AH88" s="411"/>
      <c r="AI88" s="412"/>
      <c r="AJ88" s="406"/>
      <c r="AK88" s="407"/>
      <c r="AL88" s="408"/>
      <c r="AM88" s="409"/>
      <c r="AN88" s="410"/>
      <c r="AO88" s="411"/>
      <c r="AP88" s="412"/>
      <c r="AQ88" s="406"/>
      <c r="AR88" s="407"/>
      <c r="AS88" s="408"/>
      <c r="AT88" s="409"/>
      <c r="AU88" s="410"/>
      <c r="AV88" s="411"/>
      <c r="AW88" s="412"/>
      <c r="AX88" s="406"/>
      <c r="AY88" s="407"/>
      <c r="AZ88" s="408"/>
      <c r="BA88" s="409"/>
      <c r="BB88" s="410"/>
      <c r="BC88" s="411"/>
      <c r="BD88" s="412"/>
      <c r="BE88" s="406"/>
      <c r="BF88" s="407"/>
      <c r="BG88" s="408"/>
      <c r="BH88" s="409"/>
      <c r="BI88" s="410"/>
      <c r="BJ88" s="411"/>
      <c r="BK88" s="412"/>
      <c r="BL88" s="406"/>
      <c r="BM88" s="407"/>
      <c r="BN88" s="408"/>
      <c r="BO88" s="409"/>
      <c r="BP88" s="410"/>
      <c r="BQ88" s="411"/>
      <c r="BR88" s="412"/>
      <c r="BS88" s="406"/>
      <c r="BT88" s="407"/>
      <c r="BU88" s="408"/>
      <c r="BV88" s="409"/>
      <c r="BW88" s="410"/>
      <c r="BX88" s="411"/>
      <c r="BY88" s="412"/>
      <c r="BZ88" s="406"/>
      <c r="CA88" s="407"/>
      <c r="CB88" s="408"/>
      <c r="CC88" s="409"/>
      <c r="CD88" s="410"/>
      <c r="CE88" s="411"/>
      <c r="CF88" s="412"/>
      <c r="CG88" s="406"/>
      <c r="CH88" s="407"/>
      <c r="CI88" s="408"/>
      <c r="CJ88" s="409"/>
      <c r="CK88" s="410"/>
      <c r="CL88" s="411"/>
      <c r="CM88" s="412"/>
      <c r="CN88" s="406"/>
      <c r="CO88" s="407"/>
      <c r="CP88" s="408"/>
      <c r="CQ88" s="409"/>
      <c r="CR88" s="410"/>
      <c r="CS88" s="411"/>
      <c r="CT88" s="412"/>
      <c r="CU88" s="406"/>
      <c r="CV88" s="407"/>
      <c r="CW88" s="408"/>
      <c r="CX88" s="409"/>
      <c r="CY88" s="410"/>
      <c r="CZ88" s="411"/>
      <c r="DA88" s="412"/>
      <c r="DB88" s="406"/>
      <c r="DC88" s="407"/>
      <c r="DD88" s="408"/>
      <c r="DE88" s="409"/>
      <c r="DF88" s="410"/>
      <c r="DG88" s="411"/>
      <c r="DH88" s="412"/>
      <c r="DI88" s="406"/>
      <c r="DJ88" s="407"/>
      <c r="DK88" s="408"/>
      <c r="DL88" s="409"/>
      <c r="DM88" s="410"/>
      <c r="DN88" s="411"/>
      <c r="DO88" s="412"/>
      <c r="DP88" s="406"/>
      <c r="DQ88" s="407"/>
      <c r="DR88" s="408"/>
      <c r="DS88" s="409"/>
      <c r="DT88" s="410"/>
      <c r="DU88" s="411"/>
      <c r="DV88" s="412"/>
      <c r="DW88" s="406"/>
      <c r="DX88" s="407"/>
      <c r="DY88" s="408"/>
      <c r="DZ88" s="409"/>
      <c r="EA88" s="410"/>
      <c r="EB88" s="411"/>
      <c r="EC88" s="412"/>
      <c r="ED88" s="406"/>
      <c r="EE88" s="407"/>
      <c r="EF88" s="408"/>
      <c r="EG88" s="409"/>
      <c r="EH88" s="410"/>
      <c r="EI88" s="411"/>
      <c r="EJ88" s="412"/>
      <c r="EK88" s="406"/>
      <c r="EL88" s="407"/>
      <c r="EM88" s="408"/>
      <c r="EN88" s="409"/>
      <c r="EO88" s="410"/>
      <c r="EP88" s="411"/>
      <c r="EQ88" s="412"/>
      <c r="ER88" s="406"/>
      <c r="ES88" s="407"/>
      <c r="ET88" s="408"/>
      <c r="EU88" s="409"/>
      <c r="EV88" s="410"/>
      <c r="EW88" s="411"/>
      <c r="EX88" s="412"/>
      <c r="EY88" s="406"/>
      <c r="EZ88" s="407"/>
      <c r="FA88" s="408"/>
      <c r="FB88" s="409"/>
      <c r="FC88" s="410"/>
      <c r="FD88" s="411"/>
      <c r="FE88" s="412"/>
      <c r="FF88" s="406"/>
      <c r="FG88" s="407"/>
      <c r="FH88" s="408"/>
      <c r="FI88" s="409"/>
      <c r="FJ88" s="410"/>
      <c r="FK88" s="411"/>
      <c r="FL88" s="412"/>
      <c r="FM88" s="406"/>
      <c r="FN88" s="407"/>
      <c r="FO88" s="408"/>
      <c r="FP88" s="409"/>
      <c r="FQ88" s="410"/>
      <c r="FR88" s="411"/>
      <c r="FS88" s="412"/>
      <c r="FT88" s="406"/>
      <c r="FU88" s="407"/>
      <c r="FV88" s="408"/>
      <c r="FW88" s="409"/>
      <c r="FX88" s="410"/>
      <c r="FY88" s="411"/>
      <c r="FZ88" s="412"/>
      <c r="GA88" s="406"/>
      <c r="GB88" s="407"/>
      <c r="GC88" s="408"/>
      <c r="GD88" s="409"/>
      <c r="GE88" s="410"/>
      <c r="GF88" s="411"/>
      <c r="GG88" s="412"/>
      <c r="GH88" s="406"/>
      <c r="GI88" s="407"/>
      <c r="GJ88" s="408"/>
      <c r="GK88" s="409"/>
      <c r="GL88" s="410"/>
      <c r="GM88" s="411"/>
      <c r="GN88" s="412"/>
      <c r="GO88" s="406"/>
      <c r="GP88" s="407"/>
      <c r="GQ88" s="408"/>
      <c r="GR88" s="409"/>
      <c r="GS88" s="410"/>
      <c r="GT88" s="411"/>
      <c r="GU88" s="412"/>
      <c r="GV88" s="406"/>
      <c r="GW88" s="407"/>
      <c r="GX88" s="408"/>
      <c r="GY88" s="409"/>
      <c r="GZ88" s="410"/>
      <c r="HA88" s="411"/>
      <c r="HB88" s="412"/>
      <c r="HC88" s="406"/>
      <c r="HD88" s="407"/>
      <c r="HE88" s="408"/>
      <c r="HF88" s="409"/>
      <c r="HG88" s="410"/>
      <c r="HH88" s="411"/>
      <c r="HI88" s="412"/>
      <c r="HJ88" s="406"/>
      <c r="HK88" s="407"/>
      <c r="HL88" s="408"/>
      <c r="HM88" s="409"/>
      <c r="HN88" s="410"/>
      <c r="HO88" s="411"/>
      <c r="HP88" s="412"/>
      <c r="HQ88" s="406"/>
      <c r="HR88" s="407"/>
      <c r="HS88" s="408"/>
      <c r="HT88" s="409"/>
      <c r="HU88" s="410"/>
      <c r="HV88" s="411"/>
      <c r="HW88" s="412"/>
      <c r="HX88" s="406"/>
      <c r="HY88" s="407"/>
      <c r="HZ88" s="408"/>
      <c r="IA88" s="409"/>
      <c r="IB88" s="410"/>
      <c r="IC88" s="411"/>
      <c r="ID88" s="412"/>
      <c r="IE88" s="406"/>
      <c r="IF88" s="407"/>
      <c r="IG88" s="408"/>
      <c r="IH88" s="409"/>
      <c r="II88" s="410"/>
      <c r="IJ88" s="411"/>
      <c r="IK88" s="412"/>
      <c r="IL88" s="406"/>
      <c r="IM88" s="407"/>
      <c r="IN88" s="408"/>
      <c r="IO88" s="409"/>
      <c r="IP88" s="410"/>
      <c r="IQ88" s="411"/>
      <c r="IR88" s="412"/>
      <c r="IS88" s="406"/>
      <c r="IT88" s="407"/>
      <c r="IU88" s="408"/>
      <c r="IV88" s="409"/>
      <c r="IW88" s="410"/>
      <c r="IX88" s="411"/>
      <c r="IY88" s="412"/>
      <c r="IZ88" s="406"/>
      <c r="JA88" s="407"/>
      <c r="JB88" s="408"/>
      <c r="JC88" s="409"/>
      <c r="JD88" s="410"/>
      <c r="JE88" s="411"/>
      <c r="JF88" s="412"/>
      <c r="JG88" s="406"/>
      <c r="JH88" s="407"/>
      <c r="JI88" s="408"/>
      <c r="JJ88" s="409"/>
      <c r="JK88" s="410"/>
      <c r="JL88" s="411"/>
      <c r="JM88" s="412"/>
      <c r="JN88" s="406"/>
      <c r="JO88" s="407"/>
      <c r="JP88" s="408"/>
      <c r="JQ88" s="409"/>
      <c r="JR88" s="410"/>
      <c r="JS88" s="411"/>
      <c r="JT88" s="412"/>
      <c r="JU88" s="406"/>
      <c r="JV88" s="407"/>
      <c r="JW88" s="408"/>
      <c r="JX88" s="409"/>
      <c r="JY88" s="410"/>
      <c r="JZ88" s="411"/>
      <c r="KA88" s="412"/>
      <c r="KB88" s="406"/>
      <c r="KC88" s="407"/>
      <c r="KD88" s="408"/>
      <c r="KE88" s="409"/>
      <c r="KF88" s="410"/>
      <c r="KG88" s="411"/>
      <c r="KH88" s="412"/>
      <c r="KI88" s="406"/>
      <c r="KJ88" s="407"/>
      <c r="KK88" s="408"/>
      <c r="KL88" s="409"/>
      <c r="KM88" s="410"/>
      <c r="KN88" s="411"/>
      <c r="KO88" s="412"/>
      <c r="KP88" s="406"/>
      <c r="KQ88" s="407"/>
      <c r="KR88" s="408"/>
      <c r="KS88" s="409"/>
      <c r="KT88" s="410"/>
      <c r="KU88" s="411"/>
      <c r="KV88" s="412"/>
      <c r="KW88" s="406"/>
      <c r="KX88" s="407"/>
      <c r="KY88" s="408"/>
      <c r="KZ88" s="409"/>
      <c r="LA88" s="410"/>
      <c r="LB88" s="411"/>
      <c r="LC88" s="412"/>
      <c r="LD88" s="406"/>
      <c r="LE88" s="407"/>
      <c r="LF88" s="408"/>
      <c r="LG88" s="409"/>
      <c r="LH88" s="410"/>
      <c r="LI88" s="411"/>
      <c r="LJ88" s="412"/>
      <c r="LK88" s="406"/>
      <c r="LL88" s="407"/>
      <c r="LM88" s="408"/>
      <c r="LN88" s="409"/>
      <c r="LO88" s="410"/>
      <c r="LP88" s="411"/>
      <c r="LQ88" s="412"/>
      <c r="LR88" s="406"/>
      <c r="LS88" s="407"/>
      <c r="LT88" s="408"/>
      <c r="LU88" s="409"/>
      <c r="LV88" s="410"/>
      <c r="LW88" s="411"/>
      <c r="LX88" s="412"/>
      <c r="LY88" s="406"/>
      <c r="LZ88" s="407"/>
      <c r="MA88" s="408"/>
      <c r="MB88" s="409"/>
      <c r="MC88" s="410"/>
      <c r="MD88" s="411"/>
      <c r="ME88" s="412"/>
      <c r="MF88" s="406"/>
      <c r="MG88" s="407"/>
      <c r="MH88" s="408"/>
      <c r="MI88" s="409"/>
      <c r="MJ88" s="410"/>
      <c r="MK88" s="411"/>
      <c r="ML88" s="412"/>
      <c r="MM88" s="406"/>
      <c r="MN88" s="407"/>
      <c r="MO88" s="408"/>
      <c r="MP88" s="409"/>
      <c r="MQ88" s="410"/>
      <c r="MR88" s="411"/>
      <c r="MS88" s="412"/>
      <c r="MT88" s="406"/>
      <c r="MU88" s="407"/>
      <c r="MV88" s="408"/>
      <c r="MW88" s="409"/>
      <c r="MX88" s="410"/>
      <c r="MY88" s="411"/>
      <c r="MZ88" s="412"/>
      <c r="NA88" s="406"/>
      <c r="NB88" s="407"/>
      <c r="NC88" s="408"/>
      <c r="ND88" s="409"/>
      <c r="NE88" s="410"/>
      <c r="NF88" s="411"/>
      <c r="NG88" s="412"/>
      <c r="NH88" s="406"/>
      <c r="NI88" s="407"/>
      <c r="NJ88" s="408"/>
      <c r="NK88" s="409"/>
      <c r="NL88" s="410"/>
      <c r="NM88" s="411"/>
      <c r="NN88" s="412"/>
      <c r="NO88" s="406"/>
      <c r="NP88" s="407"/>
      <c r="NQ88" s="408"/>
      <c r="NR88" s="409"/>
      <c r="NS88" s="410"/>
      <c r="NT88" s="411"/>
      <c r="NU88" s="412"/>
      <c r="NV88" s="406"/>
      <c r="NW88" s="407"/>
      <c r="NX88" s="408"/>
      <c r="NY88" s="409"/>
      <c r="NZ88" s="410"/>
      <c r="OA88" s="411"/>
      <c r="OB88" s="412"/>
      <c r="OC88" s="406"/>
      <c r="OD88" s="407"/>
      <c r="OE88" s="408"/>
      <c r="OF88" s="409"/>
      <c r="OG88" s="410"/>
      <c r="OH88" s="411"/>
      <c r="OI88" s="412"/>
      <c r="OJ88" s="406"/>
      <c r="OK88" s="407"/>
      <c r="OL88" s="408"/>
      <c r="OM88" s="409"/>
      <c r="ON88" s="410"/>
      <c r="OO88" s="411"/>
      <c r="OP88" s="412"/>
      <c r="OQ88" s="406"/>
      <c r="OR88" s="407"/>
      <c r="OS88" s="408"/>
      <c r="OT88" s="409"/>
      <c r="OU88" s="410"/>
      <c r="OV88" s="411"/>
      <c r="OW88" s="412"/>
      <c r="OX88" s="406"/>
      <c r="OY88" s="407"/>
      <c r="OZ88" s="408"/>
      <c r="PA88" s="409"/>
      <c r="PB88" s="410"/>
      <c r="PC88" s="411"/>
      <c r="PD88" s="412"/>
      <c r="PE88" s="406"/>
      <c r="PF88" s="407"/>
      <c r="PG88" s="408"/>
      <c r="PH88" s="409"/>
      <c r="PI88" s="410"/>
      <c r="PJ88" s="411"/>
      <c r="PK88" s="412"/>
      <c r="PL88" s="406"/>
      <c r="PM88" s="407"/>
      <c r="PN88" s="408"/>
      <c r="PO88" s="409"/>
      <c r="PP88" s="410"/>
      <c r="PQ88" s="411"/>
      <c r="PR88" s="412"/>
      <c r="PS88" s="406"/>
      <c r="PT88" s="407"/>
      <c r="PU88" s="408"/>
      <c r="PV88" s="409"/>
      <c r="PW88" s="410"/>
      <c r="PX88" s="411"/>
      <c r="PY88" s="412"/>
      <c r="PZ88" s="406"/>
      <c r="QA88" s="407"/>
      <c r="QB88" s="408"/>
      <c r="QC88" s="409"/>
      <c r="QD88" s="410"/>
      <c r="QE88" s="411"/>
      <c r="QF88" s="412"/>
      <c r="QG88" s="406"/>
      <c r="QH88" s="407"/>
      <c r="QI88" s="408"/>
      <c r="QJ88" s="409"/>
      <c r="QK88" s="410"/>
      <c r="QL88" s="411"/>
      <c r="QM88" s="412"/>
      <c r="QN88" s="406"/>
      <c r="QO88" s="407"/>
      <c r="QP88" s="408"/>
      <c r="QQ88" s="409"/>
      <c r="QR88" s="410"/>
      <c r="QS88" s="411"/>
      <c r="QT88" s="412"/>
      <c r="QU88" s="406"/>
      <c r="QV88" s="407"/>
      <c r="QW88" s="408"/>
      <c r="QX88" s="409"/>
      <c r="QY88" s="410"/>
      <c r="QZ88" s="411"/>
      <c r="RA88" s="412"/>
      <c r="RB88" s="406"/>
      <c r="RC88" s="407"/>
      <c r="RD88" s="408"/>
      <c r="RE88" s="409"/>
      <c r="RF88" s="410"/>
      <c r="RG88" s="411"/>
      <c r="RH88" s="412"/>
      <c r="RI88" s="406"/>
      <c r="RJ88" s="407"/>
      <c r="RK88" s="408"/>
      <c r="RL88" s="409"/>
      <c r="RM88" s="410"/>
      <c r="RN88" s="411"/>
      <c r="RO88" s="412"/>
      <c r="RP88" s="406"/>
      <c r="RQ88" s="407"/>
      <c r="RR88" s="408"/>
      <c r="RS88" s="409"/>
      <c r="RT88" s="410"/>
      <c r="RU88" s="411"/>
      <c r="RV88" s="412"/>
      <c r="RW88" s="406"/>
      <c r="RX88" s="407"/>
      <c r="RY88" s="408"/>
      <c r="RZ88" s="409"/>
      <c r="SA88" s="410"/>
      <c r="SB88" s="411"/>
      <c r="SC88" s="412"/>
      <c r="SD88" s="406"/>
      <c r="SE88" s="407"/>
      <c r="SF88" s="408"/>
      <c r="SG88" s="409"/>
      <c r="SH88" s="410"/>
      <c r="SI88" s="411"/>
      <c r="SJ88" s="412"/>
      <c r="SK88" s="406"/>
      <c r="SL88" s="407"/>
      <c r="SM88" s="408"/>
      <c r="SN88" s="409"/>
      <c r="SO88" s="410"/>
      <c r="SP88" s="411"/>
      <c r="SQ88" s="412"/>
      <c r="SR88" s="406"/>
      <c r="SS88" s="407"/>
      <c r="ST88" s="408"/>
      <c r="SU88" s="409"/>
      <c r="SV88" s="410"/>
      <c r="SW88" s="411"/>
      <c r="SX88" s="412"/>
      <c r="SY88" s="406"/>
      <c r="SZ88" s="407"/>
      <c r="TA88" s="408"/>
      <c r="TB88" s="409"/>
      <c r="TC88" s="410"/>
      <c r="TD88" s="411"/>
      <c r="TE88" s="412"/>
      <c r="TF88" s="406"/>
      <c r="TG88" s="407"/>
      <c r="TH88" s="408"/>
      <c r="TI88" s="409"/>
      <c r="TJ88" s="410"/>
      <c r="TK88" s="411"/>
      <c r="TL88" s="412"/>
      <c r="TM88" s="406"/>
      <c r="TN88" s="407"/>
      <c r="TO88" s="408"/>
      <c r="TP88" s="409"/>
      <c r="TQ88" s="410"/>
      <c r="TR88" s="411"/>
      <c r="TS88" s="412"/>
      <c r="TT88" s="406"/>
      <c r="TU88" s="407"/>
      <c r="TV88" s="408"/>
      <c r="TW88" s="409"/>
      <c r="TX88" s="410"/>
      <c r="TY88" s="411"/>
      <c r="TZ88" s="412"/>
      <c r="UA88" s="406"/>
      <c r="UB88" s="407"/>
      <c r="UC88" s="408"/>
      <c r="UD88" s="409"/>
      <c r="UE88" s="410"/>
      <c r="UF88" s="411"/>
      <c r="UG88" s="412"/>
      <c r="UH88" s="406"/>
      <c r="UI88" s="407"/>
      <c r="UJ88" s="408"/>
      <c r="UK88" s="409"/>
      <c r="UL88" s="410"/>
      <c r="UM88" s="411"/>
      <c r="UN88" s="412"/>
      <c r="UO88" s="406"/>
      <c r="UP88" s="407"/>
      <c r="UQ88" s="408"/>
      <c r="UR88" s="409"/>
      <c r="US88" s="410"/>
      <c r="UT88" s="411"/>
      <c r="UU88" s="412"/>
      <c r="UV88" s="406"/>
      <c r="UW88" s="407"/>
      <c r="UX88" s="408"/>
      <c r="UY88" s="409"/>
      <c r="UZ88" s="410"/>
      <c r="VA88" s="411"/>
      <c r="VB88" s="412"/>
      <c r="VC88" s="406"/>
      <c r="VD88" s="407"/>
      <c r="VE88" s="408"/>
      <c r="VF88" s="409"/>
      <c r="VG88" s="410"/>
      <c r="VH88" s="411"/>
      <c r="VI88" s="412"/>
      <c r="VJ88" s="406"/>
      <c r="VK88" s="407"/>
      <c r="VL88" s="408"/>
      <c r="VM88" s="409"/>
      <c r="VN88" s="410"/>
      <c r="VO88" s="411"/>
      <c r="VP88" s="412"/>
      <c r="VQ88" s="406"/>
      <c r="VR88" s="407"/>
      <c r="VS88" s="408"/>
      <c r="VT88" s="409"/>
      <c r="VU88" s="410"/>
      <c r="VV88" s="411"/>
      <c r="VW88" s="412"/>
      <c r="VX88" s="406"/>
      <c r="VY88" s="407"/>
      <c r="VZ88" s="408"/>
      <c r="WA88" s="409"/>
      <c r="WB88" s="410"/>
      <c r="WC88" s="411"/>
      <c r="WD88" s="412"/>
      <c r="WE88" s="406"/>
      <c r="WF88" s="407"/>
      <c r="WG88" s="408"/>
      <c r="WH88" s="409"/>
      <c r="WI88" s="410"/>
      <c r="WJ88" s="411"/>
      <c r="WK88" s="412"/>
      <c r="WL88" s="406"/>
      <c r="WM88" s="407"/>
      <c r="WN88" s="408"/>
      <c r="WO88" s="409"/>
      <c r="WP88" s="410"/>
      <c r="WQ88" s="411"/>
      <c r="WR88" s="412"/>
      <c r="WS88" s="406"/>
      <c r="WT88" s="407"/>
      <c r="WU88" s="408"/>
      <c r="WV88" s="409"/>
      <c r="WW88" s="410"/>
      <c r="WX88" s="411"/>
      <c r="WY88" s="412"/>
      <c r="WZ88" s="406"/>
      <c r="XA88" s="407"/>
      <c r="XB88" s="408"/>
      <c r="XC88" s="409"/>
      <c r="XD88" s="410"/>
      <c r="XE88" s="411"/>
      <c r="XF88" s="412"/>
      <c r="XG88" s="406"/>
      <c r="XH88" s="407"/>
      <c r="XI88" s="408"/>
      <c r="XJ88" s="409"/>
      <c r="XK88" s="410"/>
      <c r="XL88" s="411"/>
      <c r="XM88" s="412"/>
      <c r="XN88" s="406"/>
      <c r="XO88" s="407"/>
      <c r="XP88" s="408"/>
      <c r="XQ88" s="409"/>
      <c r="XR88" s="410"/>
      <c r="XS88" s="411"/>
      <c r="XT88" s="412"/>
      <c r="XU88" s="406"/>
      <c r="XV88" s="407"/>
      <c r="XW88" s="408"/>
      <c r="XX88" s="409"/>
      <c r="XY88" s="410"/>
      <c r="XZ88" s="411"/>
      <c r="YA88" s="412"/>
      <c r="YB88" s="406"/>
      <c r="YC88" s="407"/>
      <c r="YD88" s="408"/>
      <c r="YE88" s="409"/>
      <c r="YF88" s="410"/>
      <c r="YG88" s="411"/>
      <c r="YH88" s="412"/>
      <c r="YI88" s="406"/>
      <c r="YJ88" s="407"/>
      <c r="YK88" s="408"/>
      <c r="YL88" s="409"/>
      <c r="YM88" s="410"/>
      <c r="YN88" s="411"/>
      <c r="YO88" s="412"/>
      <c r="YP88" s="406"/>
      <c r="YQ88" s="407"/>
      <c r="YR88" s="408"/>
      <c r="YS88" s="409"/>
      <c r="YT88" s="410"/>
      <c r="YU88" s="411"/>
      <c r="YV88" s="412"/>
      <c r="YW88" s="406"/>
      <c r="YX88" s="407"/>
      <c r="YY88" s="408"/>
      <c r="YZ88" s="409"/>
      <c r="ZA88" s="410"/>
      <c r="ZB88" s="411"/>
      <c r="ZC88" s="412"/>
      <c r="ZD88" s="406"/>
      <c r="ZE88" s="407"/>
      <c r="ZF88" s="408"/>
      <c r="ZG88" s="409"/>
      <c r="ZH88" s="410"/>
      <c r="ZI88" s="411"/>
      <c r="ZJ88" s="412"/>
      <c r="ZK88" s="406"/>
      <c r="ZL88" s="407"/>
      <c r="ZM88" s="408"/>
      <c r="ZN88" s="409"/>
      <c r="ZO88" s="410"/>
      <c r="ZP88" s="411"/>
      <c r="ZQ88" s="412"/>
      <c r="ZR88" s="406"/>
      <c r="ZS88" s="407"/>
      <c r="ZT88" s="408"/>
      <c r="ZU88" s="409"/>
      <c r="ZV88" s="410"/>
      <c r="ZW88" s="411"/>
      <c r="ZX88" s="412"/>
      <c r="ZY88" s="406"/>
      <c r="ZZ88" s="407"/>
      <c r="AAA88" s="408"/>
      <c r="AAB88" s="409"/>
      <c r="AAC88" s="410"/>
      <c r="AAD88" s="411"/>
      <c r="AAE88" s="412"/>
      <c r="AAF88" s="406"/>
      <c r="AAG88" s="407"/>
      <c r="AAH88" s="408"/>
      <c r="AAI88" s="409"/>
      <c r="AAJ88" s="410"/>
      <c r="AAK88" s="411"/>
      <c r="AAL88" s="412"/>
      <c r="AAM88" s="406"/>
      <c r="AAN88" s="407"/>
      <c r="AAO88" s="408"/>
      <c r="AAP88" s="409"/>
      <c r="AAQ88" s="410"/>
      <c r="AAR88" s="411"/>
      <c r="AAS88" s="412"/>
      <c r="AAT88" s="406"/>
      <c r="AAU88" s="407"/>
      <c r="AAV88" s="408"/>
      <c r="AAW88" s="409"/>
      <c r="AAX88" s="410"/>
      <c r="AAY88" s="411"/>
      <c r="AAZ88" s="412"/>
      <c r="ABA88" s="406"/>
      <c r="ABB88" s="407"/>
      <c r="ABC88" s="408"/>
      <c r="ABD88" s="409"/>
      <c r="ABE88" s="410"/>
      <c r="ABF88" s="411"/>
      <c r="ABG88" s="412"/>
      <c r="ABH88" s="406"/>
      <c r="ABI88" s="407"/>
      <c r="ABJ88" s="408"/>
      <c r="ABK88" s="409"/>
      <c r="ABL88" s="410"/>
      <c r="ABM88" s="411"/>
      <c r="ABN88" s="412"/>
      <c r="ABO88" s="406"/>
      <c r="ABP88" s="407"/>
      <c r="ABQ88" s="408"/>
      <c r="ABR88" s="409"/>
      <c r="ABS88" s="410"/>
      <c r="ABT88" s="411"/>
      <c r="ABU88" s="412"/>
      <c r="ABV88" s="406"/>
      <c r="ABW88" s="407"/>
      <c r="ABX88" s="408"/>
      <c r="ABY88" s="409"/>
      <c r="ABZ88" s="410"/>
      <c r="ACA88" s="411"/>
      <c r="ACB88" s="412"/>
      <c r="ACC88" s="406"/>
      <c r="ACD88" s="407"/>
      <c r="ACE88" s="408"/>
      <c r="ACF88" s="409"/>
      <c r="ACG88" s="410"/>
      <c r="ACH88" s="411"/>
      <c r="ACI88" s="412"/>
      <c r="ACJ88" s="406"/>
      <c r="ACK88" s="407"/>
      <c r="ACL88" s="408"/>
      <c r="ACM88" s="409"/>
      <c r="ACN88" s="410"/>
      <c r="ACO88" s="411"/>
      <c r="ACP88" s="412"/>
      <c r="ACQ88" s="406"/>
      <c r="ACR88" s="407"/>
      <c r="ACS88" s="408"/>
      <c r="ACT88" s="409"/>
      <c r="ACU88" s="410"/>
      <c r="ACV88" s="411"/>
      <c r="ACW88" s="412"/>
      <c r="ACX88" s="406"/>
      <c r="ACY88" s="407"/>
      <c r="ACZ88" s="408"/>
      <c r="ADA88" s="409"/>
      <c r="ADB88" s="410"/>
      <c r="ADC88" s="411"/>
      <c r="ADD88" s="412"/>
      <c r="ADE88" s="406"/>
      <c r="ADF88" s="407"/>
      <c r="ADG88" s="408"/>
      <c r="ADH88" s="409"/>
      <c r="ADI88" s="410"/>
      <c r="ADJ88" s="411"/>
      <c r="ADK88" s="412"/>
      <c r="ADL88" s="406"/>
      <c r="ADM88" s="407"/>
      <c r="ADN88" s="408"/>
      <c r="ADO88" s="409"/>
      <c r="ADP88" s="410"/>
      <c r="ADQ88" s="411"/>
      <c r="ADR88" s="412"/>
      <c r="ADS88" s="406"/>
      <c r="ADT88" s="407"/>
      <c r="ADU88" s="408"/>
      <c r="ADV88" s="409"/>
      <c r="ADW88" s="410"/>
      <c r="ADX88" s="411"/>
      <c r="ADY88" s="412"/>
      <c r="ADZ88" s="406"/>
      <c r="AEA88" s="407"/>
      <c r="AEB88" s="408"/>
      <c r="AEC88" s="409"/>
      <c r="AED88" s="410"/>
      <c r="AEE88" s="411"/>
      <c r="AEF88" s="412"/>
      <c r="AEG88" s="406"/>
      <c r="AEH88" s="407"/>
      <c r="AEI88" s="408"/>
      <c r="AEJ88" s="409"/>
      <c r="AEK88" s="410"/>
      <c r="AEL88" s="411"/>
      <c r="AEM88" s="412"/>
      <c r="AEN88" s="406"/>
      <c r="AEO88" s="407"/>
      <c r="AEP88" s="408"/>
      <c r="AEQ88" s="409"/>
      <c r="AER88" s="410"/>
      <c r="AES88" s="411"/>
      <c r="AET88" s="412"/>
      <c r="AEU88" s="406"/>
      <c r="AEV88" s="407"/>
      <c r="AEW88" s="408"/>
      <c r="AEX88" s="409"/>
      <c r="AEY88" s="410"/>
      <c r="AEZ88" s="411"/>
      <c r="AFA88" s="412"/>
      <c r="AFB88" s="406"/>
      <c r="AFC88" s="407"/>
      <c r="AFD88" s="408"/>
      <c r="AFE88" s="409"/>
      <c r="AFF88" s="410"/>
      <c r="AFG88" s="411"/>
      <c r="AFH88" s="412"/>
      <c r="AFI88" s="406"/>
      <c r="AFJ88" s="407"/>
      <c r="AFK88" s="408"/>
      <c r="AFL88" s="409"/>
      <c r="AFM88" s="410"/>
      <c r="AFN88" s="411"/>
      <c r="AFO88" s="412"/>
      <c r="AFP88" s="406"/>
      <c r="AFQ88" s="407"/>
      <c r="AFR88" s="408"/>
      <c r="AFS88" s="409"/>
      <c r="AFT88" s="410"/>
      <c r="AFU88" s="411"/>
      <c r="AFV88" s="412"/>
      <c r="AFW88" s="406"/>
      <c r="AFX88" s="407"/>
      <c r="AFY88" s="408"/>
      <c r="AFZ88" s="409"/>
      <c r="AGA88" s="410"/>
      <c r="AGB88" s="411"/>
      <c r="AGC88" s="412"/>
      <c r="AGD88" s="406"/>
      <c r="AGE88" s="407"/>
      <c r="AGF88" s="408"/>
      <c r="AGG88" s="409"/>
      <c r="AGH88" s="410"/>
      <c r="AGI88" s="411"/>
      <c r="AGJ88" s="412"/>
      <c r="AGK88" s="406"/>
      <c r="AGL88" s="407"/>
      <c r="AGM88" s="408"/>
      <c r="AGN88" s="409"/>
      <c r="AGO88" s="410"/>
      <c r="AGP88" s="411"/>
      <c r="AGQ88" s="412"/>
      <c r="AGR88" s="406"/>
      <c r="AGS88" s="407"/>
      <c r="AGT88" s="408"/>
      <c r="AGU88" s="409"/>
      <c r="AGV88" s="410"/>
      <c r="AGW88" s="411"/>
      <c r="AGX88" s="412"/>
      <c r="AGY88" s="406"/>
      <c r="AGZ88" s="407"/>
      <c r="AHA88" s="408"/>
      <c r="AHB88" s="409"/>
      <c r="AHC88" s="410"/>
      <c r="AHD88" s="411"/>
      <c r="AHE88" s="412"/>
      <c r="AHF88" s="406"/>
      <c r="AHG88" s="407"/>
      <c r="AHH88" s="408"/>
      <c r="AHI88" s="409"/>
      <c r="AHJ88" s="410"/>
      <c r="AHK88" s="411"/>
      <c r="AHL88" s="412"/>
      <c r="AHM88" s="406"/>
      <c r="AHN88" s="407"/>
      <c r="AHO88" s="408"/>
      <c r="AHP88" s="409"/>
      <c r="AHQ88" s="410"/>
      <c r="AHR88" s="411"/>
      <c r="AHS88" s="412"/>
      <c r="AHT88" s="406"/>
      <c r="AHU88" s="407"/>
      <c r="AHV88" s="408"/>
      <c r="AHW88" s="409"/>
      <c r="AHX88" s="410"/>
      <c r="AHY88" s="411"/>
      <c r="AHZ88" s="412"/>
      <c r="AIA88" s="406"/>
      <c r="AIB88" s="407"/>
      <c r="AIC88" s="408"/>
      <c r="AID88" s="409"/>
      <c r="AIE88" s="410"/>
      <c r="AIF88" s="411"/>
      <c r="AIG88" s="412"/>
      <c r="AIH88" s="406"/>
      <c r="AII88" s="407"/>
      <c r="AIJ88" s="408"/>
      <c r="AIK88" s="409"/>
      <c r="AIL88" s="410"/>
      <c r="AIM88" s="411"/>
      <c r="AIN88" s="412"/>
      <c r="AIO88" s="406"/>
      <c r="AIP88" s="407"/>
      <c r="AIQ88" s="408"/>
      <c r="AIR88" s="409"/>
      <c r="AIS88" s="410"/>
      <c r="AIT88" s="411"/>
      <c r="AIU88" s="412"/>
      <c r="AIV88" s="406"/>
      <c r="AIW88" s="407"/>
      <c r="AIX88" s="408"/>
      <c r="AIY88" s="409"/>
      <c r="AIZ88" s="410"/>
      <c r="AJA88" s="411"/>
      <c r="AJB88" s="412"/>
      <c r="AJC88" s="406"/>
      <c r="AJD88" s="407"/>
      <c r="AJE88" s="408"/>
      <c r="AJF88" s="409"/>
      <c r="AJG88" s="410"/>
      <c r="AJH88" s="411"/>
      <c r="AJI88" s="412"/>
      <c r="AJJ88" s="406"/>
      <c r="AJK88" s="407"/>
      <c r="AJL88" s="408"/>
      <c r="AJM88" s="409"/>
      <c r="AJN88" s="410"/>
      <c r="AJO88" s="411"/>
      <c r="AJP88" s="412"/>
      <c r="AJQ88" s="406"/>
      <c r="AJR88" s="407"/>
      <c r="AJS88" s="408"/>
      <c r="AJT88" s="409"/>
      <c r="AJU88" s="410"/>
      <c r="AJV88" s="411"/>
      <c r="AJW88" s="412"/>
      <c r="AJX88" s="406"/>
      <c r="AJY88" s="407"/>
      <c r="AJZ88" s="408"/>
      <c r="AKA88" s="409"/>
      <c r="AKB88" s="410"/>
      <c r="AKC88" s="411"/>
      <c r="AKD88" s="412"/>
      <c r="AKE88" s="406"/>
      <c r="AKF88" s="407"/>
      <c r="AKG88" s="408"/>
      <c r="AKH88" s="409"/>
      <c r="AKI88" s="410"/>
      <c r="AKJ88" s="411"/>
      <c r="AKK88" s="412"/>
      <c r="AKL88" s="406"/>
      <c r="AKM88" s="407"/>
      <c r="AKN88" s="408"/>
      <c r="AKO88" s="409"/>
      <c r="AKP88" s="410"/>
      <c r="AKQ88" s="411"/>
      <c r="AKR88" s="412"/>
      <c r="AKS88" s="406"/>
      <c r="AKT88" s="407"/>
      <c r="AKU88" s="408"/>
      <c r="AKV88" s="409"/>
      <c r="AKW88" s="410"/>
      <c r="AKX88" s="411"/>
      <c r="AKY88" s="412"/>
      <c r="AKZ88" s="406"/>
      <c r="ALA88" s="407"/>
      <c r="ALB88" s="408"/>
      <c r="ALC88" s="409"/>
      <c r="ALD88" s="410"/>
      <c r="ALE88" s="411"/>
      <c r="ALF88" s="412"/>
      <c r="ALG88" s="406"/>
      <c r="ALH88" s="407"/>
      <c r="ALI88" s="408"/>
      <c r="ALJ88" s="409"/>
      <c r="ALK88" s="410"/>
      <c r="ALL88" s="411"/>
      <c r="ALM88" s="412"/>
      <c r="ALN88" s="406"/>
      <c r="ALO88" s="407"/>
      <c r="ALP88" s="408"/>
      <c r="ALQ88" s="409"/>
      <c r="ALR88" s="410"/>
      <c r="ALS88" s="411"/>
      <c r="ALT88" s="412"/>
      <c r="ALU88" s="406"/>
      <c r="ALV88" s="407"/>
      <c r="ALW88" s="408"/>
      <c r="ALX88" s="409"/>
      <c r="ALY88" s="410"/>
      <c r="ALZ88" s="411"/>
      <c r="AMA88" s="412"/>
      <c r="AMB88" s="406"/>
      <c r="AMC88" s="407"/>
      <c r="AMD88" s="408"/>
      <c r="AME88" s="409"/>
      <c r="AMF88" s="410"/>
      <c r="AMG88" s="411"/>
      <c r="AMH88" s="412"/>
      <c r="AMI88" s="406"/>
      <c r="AMJ88" s="407"/>
      <c r="AMK88" s="408"/>
      <c r="AML88" s="409"/>
      <c r="AMM88" s="410"/>
      <c r="AMN88" s="411"/>
      <c r="AMO88" s="412"/>
      <c r="AMP88" s="406"/>
      <c r="AMQ88" s="407"/>
      <c r="AMR88" s="408"/>
      <c r="AMS88" s="409"/>
      <c r="AMT88" s="410"/>
      <c r="AMU88" s="411"/>
      <c r="AMV88" s="412"/>
      <c r="AMW88" s="406"/>
      <c r="AMX88" s="407"/>
      <c r="AMY88" s="408"/>
      <c r="AMZ88" s="409"/>
      <c r="ANA88" s="410"/>
      <c r="ANB88" s="411"/>
      <c r="ANC88" s="412"/>
      <c r="AND88" s="406"/>
      <c r="ANE88" s="407"/>
      <c r="ANF88" s="408"/>
      <c r="ANG88" s="409"/>
      <c r="ANH88" s="410"/>
      <c r="ANI88" s="411"/>
      <c r="ANJ88" s="412"/>
      <c r="ANK88" s="406"/>
      <c r="ANL88" s="407"/>
      <c r="ANM88" s="408"/>
      <c r="ANN88" s="409"/>
      <c r="ANO88" s="410"/>
      <c r="ANP88" s="411"/>
      <c r="ANQ88" s="412"/>
      <c r="ANR88" s="406"/>
      <c r="ANS88" s="407"/>
      <c r="ANT88" s="408"/>
      <c r="ANU88" s="409"/>
      <c r="ANV88" s="410"/>
      <c r="ANW88" s="411"/>
      <c r="ANX88" s="412"/>
      <c r="ANY88" s="406"/>
      <c r="ANZ88" s="407"/>
      <c r="AOA88" s="408"/>
      <c r="AOB88" s="409"/>
      <c r="AOC88" s="410"/>
      <c r="AOD88" s="411"/>
      <c r="AOE88" s="412"/>
      <c r="AOF88" s="406"/>
      <c r="AOG88" s="407"/>
      <c r="AOH88" s="408"/>
      <c r="AOI88" s="409"/>
      <c r="AOJ88" s="410"/>
      <c r="AOK88" s="411"/>
      <c r="AOL88" s="412"/>
      <c r="AOM88" s="406"/>
      <c r="AON88" s="407"/>
      <c r="AOO88" s="408"/>
      <c r="AOP88" s="409"/>
      <c r="AOQ88" s="410"/>
      <c r="AOR88" s="411"/>
      <c r="AOS88" s="412"/>
      <c r="AOT88" s="406"/>
      <c r="AOU88" s="407"/>
      <c r="AOV88" s="408"/>
      <c r="AOW88" s="409"/>
      <c r="AOX88" s="410"/>
      <c r="AOY88" s="411"/>
      <c r="AOZ88" s="412"/>
      <c r="APA88" s="406"/>
      <c r="APB88" s="407"/>
      <c r="APC88" s="408"/>
      <c r="APD88" s="409"/>
      <c r="APE88" s="410"/>
      <c r="APF88" s="411"/>
      <c r="APG88" s="412"/>
      <c r="APH88" s="406"/>
      <c r="API88" s="407"/>
      <c r="APJ88" s="408"/>
      <c r="APK88" s="409"/>
      <c r="APL88" s="410"/>
      <c r="APM88" s="411"/>
      <c r="APN88" s="412"/>
      <c r="APO88" s="406"/>
      <c r="APP88" s="407"/>
      <c r="APQ88" s="408"/>
      <c r="APR88" s="409"/>
      <c r="APS88" s="410"/>
      <c r="APT88" s="411"/>
      <c r="APU88" s="412"/>
      <c r="APV88" s="406"/>
      <c r="APW88" s="407"/>
      <c r="APX88" s="408"/>
      <c r="APY88" s="409"/>
      <c r="APZ88" s="410"/>
      <c r="AQA88" s="411"/>
      <c r="AQB88" s="412"/>
      <c r="AQC88" s="406"/>
      <c r="AQD88" s="407"/>
      <c r="AQE88" s="408"/>
      <c r="AQF88" s="409"/>
      <c r="AQG88" s="410"/>
      <c r="AQH88" s="411"/>
      <c r="AQI88" s="412"/>
      <c r="AQJ88" s="406"/>
      <c r="AQK88" s="407"/>
      <c r="AQL88" s="408"/>
      <c r="AQM88" s="409"/>
      <c r="AQN88" s="410"/>
      <c r="AQO88" s="411"/>
      <c r="AQP88" s="412"/>
      <c r="AQQ88" s="406"/>
      <c r="AQR88" s="407"/>
      <c r="AQS88" s="408"/>
      <c r="AQT88" s="409"/>
      <c r="AQU88" s="410"/>
      <c r="AQV88" s="411"/>
      <c r="AQW88" s="412"/>
      <c r="AQX88" s="406"/>
      <c r="AQY88" s="407"/>
      <c r="AQZ88" s="408"/>
      <c r="ARA88" s="409"/>
      <c r="ARB88" s="410"/>
      <c r="ARC88" s="411"/>
      <c r="ARD88" s="412"/>
      <c r="ARE88" s="406"/>
      <c r="ARF88" s="407"/>
      <c r="ARG88" s="408"/>
      <c r="ARH88" s="409"/>
      <c r="ARI88" s="410"/>
      <c r="ARJ88" s="411"/>
      <c r="ARK88" s="412"/>
      <c r="ARL88" s="406"/>
      <c r="ARM88" s="407"/>
      <c r="ARN88" s="408"/>
      <c r="ARO88" s="409"/>
      <c r="ARP88" s="410"/>
      <c r="ARQ88" s="411"/>
      <c r="ARR88" s="412"/>
      <c r="ARS88" s="406"/>
      <c r="ART88" s="407"/>
      <c r="ARU88" s="408"/>
      <c r="ARV88" s="409"/>
      <c r="ARW88" s="410"/>
      <c r="ARX88" s="411"/>
      <c r="ARY88" s="412"/>
      <c r="ARZ88" s="406"/>
      <c r="ASA88" s="407"/>
      <c r="ASB88" s="408"/>
      <c r="ASC88" s="409"/>
      <c r="ASD88" s="410"/>
      <c r="ASE88" s="411"/>
      <c r="ASF88" s="412"/>
      <c r="ASG88" s="406"/>
      <c r="ASH88" s="407"/>
      <c r="ASI88" s="408"/>
      <c r="ASJ88" s="409"/>
      <c r="ASK88" s="410"/>
      <c r="ASL88" s="411"/>
      <c r="ASM88" s="412"/>
      <c r="ASN88" s="406"/>
      <c r="ASO88" s="407"/>
      <c r="ASP88" s="408"/>
      <c r="ASQ88" s="409"/>
      <c r="ASR88" s="410"/>
      <c r="ASS88" s="411"/>
      <c r="AST88" s="412"/>
      <c r="ASU88" s="406"/>
      <c r="ASV88" s="407"/>
      <c r="ASW88" s="408"/>
      <c r="ASX88" s="409"/>
      <c r="ASY88" s="410"/>
      <c r="ASZ88" s="411"/>
      <c r="ATA88" s="412"/>
      <c r="ATB88" s="406"/>
      <c r="ATC88" s="407"/>
      <c r="ATD88" s="408"/>
      <c r="ATE88" s="409"/>
      <c r="ATF88" s="410"/>
      <c r="ATG88" s="411"/>
      <c r="ATH88" s="412"/>
      <c r="ATI88" s="406"/>
      <c r="ATJ88" s="407"/>
      <c r="ATK88" s="408"/>
      <c r="ATL88" s="409"/>
      <c r="ATM88" s="410"/>
      <c r="ATN88" s="411"/>
      <c r="ATO88" s="412"/>
      <c r="ATP88" s="406"/>
      <c r="ATQ88" s="407"/>
      <c r="ATR88" s="408"/>
      <c r="ATS88" s="409"/>
      <c r="ATT88" s="410"/>
      <c r="ATU88" s="411"/>
      <c r="ATV88" s="412"/>
      <c r="ATW88" s="406"/>
      <c r="ATX88" s="407"/>
      <c r="ATY88" s="408"/>
      <c r="ATZ88" s="409"/>
      <c r="AUA88" s="410"/>
      <c r="AUB88" s="411"/>
      <c r="AUC88" s="412"/>
      <c r="AUD88" s="406"/>
      <c r="AUE88" s="407"/>
      <c r="AUF88" s="408"/>
      <c r="AUG88" s="409"/>
      <c r="AUH88" s="410"/>
      <c r="AUI88" s="411"/>
      <c r="AUJ88" s="412"/>
      <c r="AUK88" s="406"/>
      <c r="AUL88" s="407"/>
      <c r="AUM88" s="408"/>
      <c r="AUN88" s="409"/>
      <c r="AUO88" s="410"/>
      <c r="AUP88" s="411"/>
      <c r="AUQ88" s="412"/>
      <c r="AUR88" s="406"/>
      <c r="AUS88" s="407"/>
      <c r="AUT88" s="408"/>
      <c r="AUU88" s="409"/>
      <c r="AUV88" s="410"/>
      <c r="AUW88" s="411"/>
      <c r="AUX88" s="412"/>
      <c r="AUY88" s="406"/>
      <c r="AUZ88" s="407"/>
      <c r="AVA88" s="408"/>
      <c r="AVB88" s="409"/>
      <c r="AVC88" s="410"/>
      <c r="AVD88" s="411"/>
      <c r="AVE88" s="412"/>
      <c r="AVF88" s="406"/>
      <c r="AVG88" s="407"/>
      <c r="AVH88" s="408"/>
      <c r="AVI88" s="409"/>
      <c r="AVJ88" s="410"/>
      <c r="AVK88" s="411"/>
      <c r="AVL88" s="412"/>
      <c r="AVM88" s="406"/>
      <c r="AVN88" s="407"/>
      <c r="AVO88" s="408"/>
      <c r="AVP88" s="409"/>
      <c r="AVQ88" s="410"/>
      <c r="AVR88" s="411"/>
      <c r="AVS88" s="412"/>
      <c r="AVT88" s="406"/>
      <c r="AVU88" s="407"/>
      <c r="AVV88" s="408"/>
      <c r="AVW88" s="409"/>
      <c r="AVX88" s="410"/>
      <c r="AVY88" s="411"/>
      <c r="AVZ88" s="412"/>
      <c r="AWA88" s="406"/>
      <c r="AWB88" s="407"/>
      <c r="AWC88" s="408"/>
      <c r="AWD88" s="409"/>
      <c r="AWE88" s="410"/>
      <c r="AWF88" s="411"/>
      <c r="AWG88" s="412"/>
      <c r="AWH88" s="406"/>
      <c r="AWI88" s="407"/>
      <c r="AWJ88" s="408"/>
      <c r="AWK88" s="409"/>
      <c r="AWL88" s="410"/>
      <c r="AWM88" s="411"/>
      <c r="AWN88" s="412"/>
      <c r="AWO88" s="406"/>
      <c r="AWP88" s="407"/>
      <c r="AWQ88" s="408"/>
      <c r="AWR88" s="409"/>
      <c r="AWS88" s="410"/>
      <c r="AWT88" s="411"/>
      <c r="AWU88" s="412"/>
      <c r="AWV88" s="406"/>
      <c r="AWW88" s="407"/>
      <c r="AWX88" s="408"/>
      <c r="AWY88" s="409"/>
      <c r="AWZ88" s="410"/>
      <c r="AXA88" s="411"/>
      <c r="AXB88" s="412"/>
      <c r="AXC88" s="406"/>
      <c r="AXD88" s="407"/>
      <c r="AXE88" s="408"/>
      <c r="AXF88" s="409"/>
      <c r="AXG88" s="410"/>
      <c r="AXH88" s="411"/>
      <c r="AXI88" s="412"/>
      <c r="AXJ88" s="406"/>
      <c r="AXK88" s="407"/>
      <c r="AXL88" s="408"/>
      <c r="AXM88" s="409"/>
      <c r="AXN88" s="410"/>
      <c r="AXO88" s="411"/>
      <c r="AXP88" s="412"/>
      <c r="AXQ88" s="406"/>
      <c r="AXR88" s="407"/>
      <c r="AXS88" s="408"/>
      <c r="AXT88" s="409"/>
      <c r="AXU88" s="410"/>
      <c r="AXV88" s="411"/>
      <c r="AXW88" s="412"/>
      <c r="AXX88" s="406"/>
      <c r="AXY88" s="407"/>
      <c r="AXZ88" s="408"/>
      <c r="AYA88" s="409"/>
      <c r="AYB88" s="410"/>
      <c r="AYC88" s="411"/>
      <c r="AYD88" s="412"/>
      <c r="AYE88" s="406"/>
      <c r="AYF88" s="407"/>
      <c r="AYG88" s="408"/>
      <c r="AYH88" s="409"/>
      <c r="AYI88" s="410"/>
      <c r="AYJ88" s="411"/>
      <c r="AYK88" s="412"/>
      <c r="AYL88" s="406"/>
      <c r="AYM88" s="407"/>
      <c r="AYN88" s="408"/>
      <c r="AYO88" s="409"/>
      <c r="AYP88" s="410"/>
      <c r="AYQ88" s="411"/>
      <c r="AYR88" s="412"/>
      <c r="AYS88" s="406"/>
      <c r="AYT88" s="407"/>
      <c r="AYU88" s="408"/>
      <c r="AYV88" s="409"/>
      <c r="AYW88" s="410"/>
      <c r="AYX88" s="411"/>
      <c r="AYY88" s="412"/>
      <c r="AYZ88" s="406"/>
      <c r="AZA88" s="407"/>
      <c r="AZB88" s="408"/>
      <c r="AZC88" s="409"/>
      <c r="AZD88" s="410"/>
      <c r="AZE88" s="411"/>
      <c r="AZF88" s="412"/>
      <c r="AZG88" s="406"/>
      <c r="AZH88" s="407"/>
      <c r="AZI88" s="408"/>
      <c r="AZJ88" s="409"/>
      <c r="AZK88" s="410"/>
      <c r="AZL88" s="411"/>
      <c r="AZM88" s="412"/>
      <c r="AZN88" s="406"/>
      <c r="AZO88" s="407"/>
      <c r="AZP88" s="408"/>
      <c r="AZQ88" s="409"/>
      <c r="AZR88" s="410"/>
      <c r="AZS88" s="411"/>
      <c r="AZT88" s="412"/>
      <c r="AZU88" s="406"/>
      <c r="AZV88" s="407"/>
      <c r="AZW88" s="408"/>
      <c r="AZX88" s="409"/>
      <c r="AZY88" s="410"/>
      <c r="AZZ88" s="411"/>
      <c r="BAA88" s="412"/>
      <c r="BAB88" s="406"/>
      <c r="BAC88" s="407"/>
      <c r="BAD88" s="408"/>
      <c r="BAE88" s="409"/>
      <c r="BAF88" s="410"/>
      <c r="BAG88" s="411"/>
      <c r="BAH88" s="412"/>
      <c r="BAI88" s="406"/>
      <c r="BAJ88" s="407"/>
      <c r="BAK88" s="408"/>
      <c r="BAL88" s="409"/>
      <c r="BAM88" s="410"/>
      <c r="BAN88" s="411"/>
      <c r="BAO88" s="412"/>
      <c r="BAP88" s="406"/>
      <c r="BAQ88" s="407"/>
      <c r="BAR88" s="408"/>
      <c r="BAS88" s="409"/>
      <c r="BAT88" s="410"/>
      <c r="BAU88" s="411"/>
      <c r="BAV88" s="412"/>
      <c r="BAW88" s="406"/>
      <c r="BAX88" s="407"/>
      <c r="BAY88" s="408"/>
      <c r="BAZ88" s="409"/>
      <c r="BBA88" s="410"/>
      <c r="BBB88" s="411"/>
      <c r="BBC88" s="412"/>
      <c r="BBD88" s="406"/>
      <c r="BBE88" s="407"/>
      <c r="BBF88" s="408"/>
      <c r="BBG88" s="409"/>
      <c r="BBH88" s="410"/>
      <c r="BBI88" s="411"/>
      <c r="BBJ88" s="412"/>
      <c r="BBK88" s="406"/>
      <c r="BBL88" s="407"/>
      <c r="BBM88" s="408"/>
      <c r="BBN88" s="409"/>
      <c r="BBO88" s="410"/>
      <c r="BBP88" s="411"/>
      <c r="BBQ88" s="412"/>
      <c r="BBR88" s="406"/>
      <c r="BBS88" s="407"/>
      <c r="BBT88" s="408"/>
      <c r="BBU88" s="409"/>
      <c r="BBV88" s="410"/>
      <c r="BBW88" s="411"/>
      <c r="BBX88" s="412"/>
      <c r="BBY88" s="406"/>
      <c r="BBZ88" s="407"/>
      <c r="BCA88" s="408"/>
      <c r="BCB88" s="409"/>
      <c r="BCC88" s="410"/>
      <c r="BCD88" s="411"/>
      <c r="BCE88" s="412"/>
      <c r="BCF88" s="406"/>
      <c r="BCG88" s="407"/>
      <c r="BCH88" s="408"/>
      <c r="BCI88" s="409"/>
      <c r="BCJ88" s="410"/>
      <c r="BCK88" s="411"/>
      <c r="BCL88" s="412"/>
      <c r="BCM88" s="406"/>
      <c r="BCN88" s="407"/>
      <c r="BCO88" s="408"/>
      <c r="BCP88" s="409"/>
      <c r="BCQ88" s="410"/>
      <c r="BCR88" s="411"/>
      <c r="BCS88" s="412"/>
      <c r="BCT88" s="406"/>
      <c r="BCU88" s="407"/>
      <c r="BCV88" s="408"/>
      <c r="BCW88" s="409"/>
      <c r="BCX88" s="410"/>
      <c r="BCY88" s="411"/>
      <c r="BCZ88" s="412"/>
      <c r="BDA88" s="406"/>
      <c r="BDB88" s="407"/>
      <c r="BDC88" s="408"/>
      <c r="BDD88" s="409"/>
      <c r="BDE88" s="410"/>
      <c r="BDF88" s="411"/>
      <c r="BDG88" s="412"/>
      <c r="BDH88" s="406"/>
      <c r="BDI88" s="407"/>
      <c r="BDJ88" s="408"/>
      <c r="BDK88" s="409"/>
      <c r="BDL88" s="410"/>
      <c r="BDM88" s="411"/>
      <c r="BDN88" s="412"/>
      <c r="BDO88" s="406"/>
      <c r="BDP88" s="407"/>
      <c r="BDQ88" s="408"/>
      <c r="BDR88" s="409"/>
      <c r="BDS88" s="410"/>
      <c r="BDT88" s="411"/>
      <c r="BDU88" s="412"/>
      <c r="BDV88" s="406"/>
      <c r="BDW88" s="407"/>
      <c r="BDX88" s="408"/>
      <c r="BDY88" s="409"/>
      <c r="BDZ88" s="410"/>
      <c r="BEA88" s="411"/>
      <c r="BEB88" s="412"/>
      <c r="BEC88" s="406"/>
      <c r="BED88" s="407"/>
      <c r="BEE88" s="408"/>
      <c r="BEF88" s="409"/>
      <c r="BEG88" s="410"/>
      <c r="BEH88" s="411"/>
      <c r="BEI88" s="412"/>
      <c r="BEJ88" s="406"/>
      <c r="BEK88" s="407"/>
      <c r="BEL88" s="408"/>
      <c r="BEM88" s="409"/>
      <c r="BEN88" s="410"/>
      <c r="BEO88" s="411"/>
      <c r="BEP88" s="412"/>
      <c r="BEQ88" s="406"/>
      <c r="BER88" s="407"/>
      <c r="BES88" s="408"/>
      <c r="BET88" s="409"/>
      <c r="BEU88" s="410"/>
      <c r="BEV88" s="411"/>
      <c r="BEW88" s="412"/>
      <c r="BEX88" s="406"/>
      <c r="BEY88" s="407"/>
      <c r="BEZ88" s="408"/>
      <c r="BFA88" s="409"/>
      <c r="BFB88" s="410"/>
      <c r="BFC88" s="411"/>
      <c r="BFD88" s="412"/>
      <c r="BFE88" s="406"/>
      <c r="BFF88" s="407"/>
      <c r="BFG88" s="408"/>
      <c r="BFH88" s="409"/>
      <c r="BFI88" s="410"/>
      <c r="BFJ88" s="411"/>
      <c r="BFK88" s="412"/>
      <c r="BFL88" s="406"/>
      <c r="BFM88" s="407"/>
      <c r="BFN88" s="408"/>
      <c r="BFO88" s="409"/>
      <c r="BFP88" s="410"/>
      <c r="BFQ88" s="411"/>
      <c r="BFR88" s="412"/>
      <c r="BFS88" s="406"/>
      <c r="BFT88" s="407"/>
      <c r="BFU88" s="408"/>
      <c r="BFV88" s="409"/>
      <c r="BFW88" s="410"/>
      <c r="BFX88" s="411"/>
      <c r="BFY88" s="412"/>
      <c r="BFZ88" s="406"/>
      <c r="BGA88" s="407"/>
      <c r="BGB88" s="408"/>
      <c r="BGC88" s="409"/>
      <c r="BGD88" s="410"/>
      <c r="BGE88" s="411"/>
      <c r="BGF88" s="412"/>
      <c r="BGG88" s="406"/>
      <c r="BGH88" s="407"/>
      <c r="BGI88" s="408"/>
      <c r="BGJ88" s="409"/>
      <c r="BGK88" s="410"/>
      <c r="BGL88" s="411"/>
      <c r="BGM88" s="412"/>
      <c r="BGN88" s="406"/>
      <c r="BGO88" s="407"/>
      <c r="BGP88" s="408"/>
      <c r="BGQ88" s="409"/>
      <c r="BGR88" s="410"/>
      <c r="BGS88" s="411"/>
      <c r="BGT88" s="412"/>
      <c r="BGU88" s="406"/>
      <c r="BGV88" s="407"/>
      <c r="BGW88" s="408"/>
      <c r="BGX88" s="409"/>
      <c r="BGY88" s="410"/>
      <c r="BGZ88" s="411"/>
      <c r="BHA88" s="412"/>
      <c r="BHB88" s="406"/>
      <c r="BHC88" s="407"/>
      <c r="BHD88" s="408"/>
      <c r="BHE88" s="409"/>
      <c r="BHF88" s="410"/>
      <c r="BHG88" s="411"/>
      <c r="BHH88" s="412"/>
      <c r="BHI88" s="406"/>
      <c r="BHJ88" s="407"/>
      <c r="BHK88" s="408"/>
      <c r="BHL88" s="409"/>
      <c r="BHM88" s="410"/>
      <c r="BHN88" s="411"/>
      <c r="BHO88" s="412"/>
      <c r="BHP88" s="406"/>
      <c r="BHQ88" s="407"/>
      <c r="BHR88" s="408"/>
      <c r="BHS88" s="409"/>
      <c r="BHT88" s="410"/>
      <c r="BHU88" s="411"/>
      <c r="BHV88" s="412"/>
      <c r="BHW88" s="406"/>
      <c r="BHX88" s="407"/>
      <c r="BHY88" s="408"/>
      <c r="BHZ88" s="409"/>
      <c r="BIA88" s="410"/>
      <c r="BIB88" s="411"/>
      <c r="BIC88" s="412"/>
      <c r="BID88" s="406"/>
      <c r="BIE88" s="407"/>
      <c r="BIF88" s="408"/>
      <c r="BIG88" s="409"/>
      <c r="BIH88" s="410"/>
      <c r="BII88" s="411"/>
      <c r="BIJ88" s="412"/>
      <c r="BIK88" s="406"/>
      <c r="BIL88" s="407"/>
      <c r="BIM88" s="408"/>
      <c r="BIN88" s="409"/>
      <c r="BIO88" s="410"/>
      <c r="BIP88" s="411"/>
      <c r="BIQ88" s="412"/>
      <c r="BIR88" s="406"/>
      <c r="BIS88" s="407"/>
      <c r="BIT88" s="408"/>
      <c r="BIU88" s="409"/>
      <c r="BIV88" s="410"/>
      <c r="BIW88" s="411"/>
      <c r="BIX88" s="412"/>
      <c r="BIY88" s="406"/>
      <c r="BIZ88" s="407"/>
      <c r="BJA88" s="408"/>
      <c r="BJB88" s="409"/>
      <c r="BJC88" s="410"/>
      <c r="BJD88" s="411"/>
      <c r="BJE88" s="412"/>
      <c r="BJF88" s="406"/>
      <c r="BJG88" s="407"/>
      <c r="BJH88" s="408"/>
      <c r="BJI88" s="409"/>
      <c r="BJJ88" s="410"/>
      <c r="BJK88" s="411"/>
      <c r="BJL88" s="412"/>
      <c r="BJM88" s="406"/>
      <c r="BJN88" s="407"/>
      <c r="BJO88" s="408"/>
      <c r="BJP88" s="409"/>
      <c r="BJQ88" s="410"/>
      <c r="BJR88" s="411"/>
      <c r="BJS88" s="412"/>
      <c r="BJT88" s="406"/>
      <c r="BJU88" s="407"/>
      <c r="BJV88" s="408"/>
      <c r="BJW88" s="409"/>
      <c r="BJX88" s="410"/>
      <c r="BJY88" s="411"/>
      <c r="BJZ88" s="412"/>
      <c r="BKA88" s="406"/>
      <c r="BKB88" s="407"/>
      <c r="BKC88" s="408"/>
      <c r="BKD88" s="409"/>
      <c r="BKE88" s="410"/>
      <c r="BKF88" s="411"/>
      <c r="BKG88" s="412"/>
      <c r="BKH88" s="406"/>
      <c r="BKI88" s="407"/>
      <c r="BKJ88" s="408"/>
      <c r="BKK88" s="409"/>
      <c r="BKL88" s="410"/>
      <c r="BKM88" s="411"/>
      <c r="BKN88" s="412"/>
      <c r="BKO88" s="406"/>
      <c r="BKP88" s="407"/>
      <c r="BKQ88" s="408"/>
      <c r="BKR88" s="409"/>
      <c r="BKS88" s="410"/>
      <c r="BKT88" s="411"/>
      <c r="BKU88" s="412"/>
      <c r="BKV88" s="406"/>
      <c r="BKW88" s="407"/>
      <c r="BKX88" s="408"/>
      <c r="BKY88" s="409"/>
      <c r="BKZ88" s="410"/>
      <c r="BLA88" s="411"/>
      <c r="BLB88" s="412"/>
      <c r="BLC88" s="406"/>
      <c r="BLD88" s="407"/>
      <c r="BLE88" s="408"/>
      <c r="BLF88" s="409"/>
      <c r="BLG88" s="410"/>
      <c r="BLH88" s="411"/>
      <c r="BLI88" s="412"/>
      <c r="BLJ88" s="406"/>
      <c r="BLK88" s="407"/>
      <c r="BLL88" s="408"/>
      <c r="BLM88" s="409"/>
      <c r="BLN88" s="410"/>
      <c r="BLO88" s="411"/>
      <c r="BLP88" s="412"/>
      <c r="BLQ88" s="406"/>
      <c r="BLR88" s="407"/>
      <c r="BLS88" s="408"/>
      <c r="BLT88" s="409"/>
      <c r="BLU88" s="410"/>
      <c r="BLV88" s="411"/>
      <c r="BLW88" s="412"/>
      <c r="BLX88" s="406"/>
      <c r="BLY88" s="407"/>
      <c r="BLZ88" s="408"/>
      <c r="BMA88" s="409"/>
      <c r="BMB88" s="410"/>
      <c r="BMC88" s="411"/>
      <c r="BMD88" s="412"/>
      <c r="BME88" s="406"/>
      <c r="BMF88" s="407"/>
      <c r="BMG88" s="408"/>
      <c r="BMH88" s="409"/>
      <c r="BMI88" s="410"/>
      <c r="BMJ88" s="411"/>
      <c r="BMK88" s="412"/>
      <c r="BML88" s="406"/>
      <c r="BMM88" s="407"/>
      <c r="BMN88" s="408"/>
      <c r="BMO88" s="409"/>
      <c r="BMP88" s="410"/>
      <c r="BMQ88" s="411"/>
      <c r="BMR88" s="412"/>
      <c r="BMS88" s="406"/>
      <c r="BMT88" s="407"/>
      <c r="BMU88" s="408"/>
      <c r="BMV88" s="409"/>
      <c r="BMW88" s="410"/>
      <c r="BMX88" s="411"/>
      <c r="BMY88" s="412"/>
      <c r="BMZ88" s="406"/>
      <c r="BNA88" s="407"/>
      <c r="BNB88" s="408"/>
      <c r="BNC88" s="409"/>
      <c r="BND88" s="410"/>
      <c r="BNE88" s="411"/>
      <c r="BNF88" s="412"/>
      <c r="BNG88" s="406"/>
      <c r="BNH88" s="407"/>
      <c r="BNI88" s="408"/>
      <c r="BNJ88" s="409"/>
      <c r="BNK88" s="410"/>
      <c r="BNL88" s="411"/>
      <c r="BNM88" s="412"/>
      <c r="BNN88" s="406"/>
      <c r="BNO88" s="407"/>
      <c r="BNP88" s="408"/>
      <c r="BNQ88" s="409"/>
      <c r="BNR88" s="410"/>
      <c r="BNS88" s="411"/>
      <c r="BNT88" s="412"/>
      <c r="BNU88" s="406"/>
      <c r="BNV88" s="407"/>
      <c r="BNW88" s="408"/>
      <c r="BNX88" s="409"/>
      <c r="BNY88" s="410"/>
      <c r="BNZ88" s="411"/>
      <c r="BOA88" s="412"/>
      <c r="BOB88" s="406"/>
      <c r="BOC88" s="407"/>
      <c r="BOD88" s="408"/>
      <c r="BOE88" s="409"/>
      <c r="BOF88" s="410"/>
      <c r="BOG88" s="411"/>
      <c r="BOH88" s="412"/>
      <c r="BOI88" s="406"/>
      <c r="BOJ88" s="407"/>
      <c r="BOK88" s="408"/>
      <c r="BOL88" s="409"/>
      <c r="BOM88" s="410"/>
      <c r="BON88" s="411"/>
      <c r="BOO88" s="412"/>
      <c r="BOP88" s="406"/>
      <c r="BOQ88" s="407"/>
      <c r="BOR88" s="408"/>
      <c r="BOS88" s="409"/>
      <c r="BOT88" s="410"/>
      <c r="BOU88" s="411"/>
      <c r="BOV88" s="412"/>
      <c r="BOW88" s="406"/>
      <c r="BOX88" s="407"/>
      <c r="BOY88" s="408"/>
      <c r="BOZ88" s="409"/>
      <c r="BPA88" s="410"/>
      <c r="BPB88" s="411"/>
      <c r="BPC88" s="412"/>
      <c r="BPD88" s="406"/>
      <c r="BPE88" s="407"/>
      <c r="BPF88" s="408"/>
      <c r="BPG88" s="409"/>
      <c r="BPH88" s="410"/>
      <c r="BPI88" s="411"/>
      <c r="BPJ88" s="412"/>
      <c r="BPK88" s="406"/>
      <c r="BPL88" s="407"/>
      <c r="BPM88" s="408"/>
      <c r="BPN88" s="409"/>
      <c r="BPO88" s="410"/>
      <c r="BPP88" s="411"/>
      <c r="BPQ88" s="412"/>
      <c r="BPR88" s="406"/>
      <c r="BPS88" s="407"/>
      <c r="BPT88" s="408"/>
      <c r="BPU88" s="409"/>
      <c r="BPV88" s="410"/>
      <c r="BPW88" s="411"/>
      <c r="BPX88" s="412"/>
      <c r="BPY88" s="406"/>
      <c r="BPZ88" s="407"/>
      <c r="BQA88" s="408"/>
      <c r="BQB88" s="409"/>
      <c r="BQC88" s="410"/>
      <c r="BQD88" s="411"/>
      <c r="BQE88" s="412"/>
      <c r="BQF88" s="406"/>
      <c r="BQG88" s="407"/>
      <c r="BQH88" s="408"/>
      <c r="BQI88" s="409"/>
      <c r="BQJ88" s="410"/>
      <c r="BQK88" s="411"/>
      <c r="BQL88" s="412"/>
      <c r="BQM88" s="406"/>
      <c r="BQN88" s="407"/>
      <c r="BQO88" s="408"/>
      <c r="BQP88" s="409"/>
      <c r="BQQ88" s="410"/>
      <c r="BQR88" s="411"/>
      <c r="BQS88" s="412"/>
      <c r="BQT88" s="406"/>
      <c r="BQU88" s="407"/>
      <c r="BQV88" s="408"/>
      <c r="BQW88" s="409"/>
      <c r="BQX88" s="410"/>
      <c r="BQY88" s="411"/>
      <c r="BQZ88" s="412"/>
      <c r="BRA88" s="406"/>
      <c r="BRB88" s="407"/>
      <c r="BRC88" s="408"/>
      <c r="BRD88" s="409"/>
      <c r="BRE88" s="410"/>
      <c r="BRF88" s="411"/>
      <c r="BRG88" s="412"/>
      <c r="BRH88" s="406"/>
      <c r="BRI88" s="407"/>
      <c r="BRJ88" s="408"/>
      <c r="BRK88" s="409"/>
      <c r="BRL88" s="410"/>
      <c r="BRM88" s="411"/>
      <c r="BRN88" s="412"/>
      <c r="BRO88" s="406"/>
      <c r="BRP88" s="407"/>
      <c r="BRQ88" s="408"/>
      <c r="BRR88" s="409"/>
      <c r="BRS88" s="410"/>
      <c r="BRT88" s="411"/>
      <c r="BRU88" s="412"/>
      <c r="BRV88" s="406"/>
      <c r="BRW88" s="407"/>
      <c r="BRX88" s="408"/>
      <c r="BRY88" s="409"/>
      <c r="BRZ88" s="410"/>
      <c r="BSA88" s="411"/>
      <c r="BSB88" s="412"/>
      <c r="BSC88" s="406"/>
      <c r="BSD88" s="407"/>
      <c r="BSE88" s="408"/>
      <c r="BSF88" s="409"/>
      <c r="BSG88" s="410"/>
      <c r="BSH88" s="411"/>
      <c r="BSI88" s="412"/>
      <c r="BSJ88" s="406"/>
      <c r="BSK88" s="407"/>
      <c r="BSL88" s="408"/>
      <c r="BSM88" s="409"/>
      <c r="BSN88" s="410"/>
      <c r="BSO88" s="411"/>
      <c r="BSP88" s="412"/>
      <c r="BSQ88" s="406"/>
      <c r="BSR88" s="407"/>
      <c r="BSS88" s="408"/>
      <c r="BST88" s="409"/>
      <c r="BSU88" s="410"/>
      <c r="BSV88" s="411"/>
      <c r="BSW88" s="412"/>
      <c r="BSX88" s="406"/>
      <c r="BSY88" s="407"/>
      <c r="BSZ88" s="408"/>
      <c r="BTA88" s="409"/>
      <c r="BTB88" s="410"/>
      <c r="BTC88" s="411"/>
      <c r="BTD88" s="412"/>
      <c r="BTE88" s="406"/>
      <c r="BTF88" s="407"/>
      <c r="BTG88" s="408"/>
      <c r="BTH88" s="409"/>
      <c r="BTI88" s="410"/>
      <c r="BTJ88" s="411"/>
      <c r="BTK88" s="412"/>
      <c r="BTL88" s="406"/>
      <c r="BTM88" s="407"/>
      <c r="BTN88" s="408"/>
      <c r="BTO88" s="409"/>
      <c r="BTP88" s="410"/>
      <c r="BTQ88" s="411"/>
      <c r="BTR88" s="412"/>
      <c r="BTS88" s="406"/>
      <c r="BTT88" s="407"/>
      <c r="BTU88" s="408"/>
      <c r="BTV88" s="409"/>
      <c r="BTW88" s="410"/>
      <c r="BTX88" s="411"/>
      <c r="BTY88" s="412"/>
      <c r="BTZ88" s="406"/>
      <c r="BUA88" s="407"/>
      <c r="BUB88" s="408"/>
      <c r="BUC88" s="409"/>
      <c r="BUD88" s="410"/>
      <c r="BUE88" s="411"/>
      <c r="BUF88" s="412"/>
      <c r="BUG88" s="406"/>
      <c r="BUH88" s="407"/>
      <c r="BUI88" s="408"/>
      <c r="BUJ88" s="409"/>
      <c r="BUK88" s="410"/>
      <c r="BUL88" s="411"/>
      <c r="BUM88" s="412"/>
      <c r="BUN88" s="406"/>
      <c r="BUO88" s="407"/>
      <c r="BUP88" s="408"/>
      <c r="BUQ88" s="409"/>
      <c r="BUR88" s="410"/>
      <c r="BUS88" s="411"/>
      <c r="BUT88" s="412"/>
      <c r="BUU88" s="406"/>
      <c r="BUV88" s="407"/>
      <c r="BUW88" s="408"/>
      <c r="BUX88" s="409"/>
      <c r="BUY88" s="410"/>
      <c r="BUZ88" s="411"/>
      <c r="BVA88" s="412"/>
      <c r="BVB88" s="406"/>
      <c r="BVC88" s="407"/>
      <c r="BVD88" s="408"/>
      <c r="BVE88" s="409"/>
      <c r="BVF88" s="410"/>
      <c r="BVG88" s="411"/>
      <c r="BVH88" s="412"/>
      <c r="BVI88" s="406"/>
      <c r="BVJ88" s="407"/>
      <c r="BVK88" s="408"/>
      <c r="BVL88" s="409"/>
      <c r="BVM88" s="410"/>
      <c r="BVN88" s="411"/>
      <c r="BVO88" s="412"/>
      <c r="BVP88" s="406"/>
      <c r="BVQ88" s="407"/>
      <c r="BVR88" s="408"/>
      <c r="BVS88" s="409"/>
      <c r="BVT88" s="410"/>
      <c r="BVU88" s="411"/>
      <c r="BVV88" s="412"/>
      <c r="BVW88" s="406"/>
      <c r="BVX88" s="407"/>
      <c r="BVY88" s="408"/>
      <c r="BVZ88" s="409"/>
      <c r="BWA88" s="410"/>
      <c r="BWB88" s="411"/>
      <c r="BWC88" s="412"/>
      <c r="BWD88" s="406"/>
      <c r="BWE88" s="407"/>
      <c r="BWF88" s="408"/>
      <c r="BWG88" s="409"/>
      <c r="BWH88" s="410"/>
      <c r="BWI88" s="411"/>
      <c r="BWJ88" s="412"/>
      <c r="BWK88" s="406"/>
      <c r="BWL88" s="407"/>
      <c r="BWM88" s="408"/>
      <c r="BWN88" s="409"/>
      <c r="BWO88" s="410"/>
      <c r="BWP88" s="411"/>
      <c r="BWQ88" s="412"/>
      <c r="BWR88" s="406"/>
      <c r="BWS88" s="407"/>
      <c r="BWT88" s="408"/>
      <c r="BWU88" s="409"/>
      <c r="BWV88" s="410"/>
      <c r="BWW88" s="411"/>
      <c r="BWX88" s="412"/>
      <c r="BWY88" s="406"/>
      <c r="BWZ88" s="407"/>
      <c r="BXA88" s="408"/>
      <c r="BXB88" s="409"/>
      <c r="BXC88" s="410"/>
      <c r="BXD88" s="411"/>
      <c r="BXE88" s="412"/>
      <c r="BXF88" s="406"/>
      <c r="BXG88" s="407"/>
      <c r="BXH88" s="408"/>
      <c r="BXI88" s="409"/>
      <c r="BXJ88" s="410"/>
      <c r="BXK88" s="411"/>
      <c r="BXL88" s="412"/>
      <c r="BXM88" s="406"/>
      <c r="BXN88" s="407"/>
      <c r="BXO88" s="408"/>
      <c r="BXP88" s="409"/>
      <c r="BXQ88" s="410"/>
      <c r="BXR88" s="411"/>
      <c r="BXS88" s="412"/>
      <c r="BXT88" s="406"/>
      <c r="BXU88" s="407"/>
      <c r="BXV88" s="408"/>
      <c r="BXW88" s="409"/>
      <c r="BXX88" s="410"/>
      <c r="BXY88" s="411"/>
      <c r="BXZ88" s="412"/>
      <c r="BYA88" s="406"/>
      <c r="BYB88" s="407"/>
      <c r="BYC88" s="408"/>
      <c r="BYD88" s="409"/>
      <c r="BYE88" s="410"/>
      <c r="BYF88" s="411"/>
      <c r="BYG88" s="412"/>
      <c r="BYH88" s="406"/>
      <c r="BYI88" s="407"/>
      <c r="BYJ88" s="408"/>
      <c r="BYK88" s="409"/>
      <c r="BYL88" s="410"/>
      <c r="BYM88" s="411"/>
      <c r="BYN88" s="412"/>
      <c r="BYO88" s="406"/>
      <c r="BYP88" s="407"/>
      <c r="BYQ88" s="408"/>
      <c r="BYR88" s="409"/>
      <c r="BYS88" s="410"/>
      <c r="BYT88" s="411"/>
      <c r="BYU88" s="412"/>
      <c r="BYV88" s="406"/>
      <c r="BYW88" s="407"/>
      <c r="BYX88" s="408"/>
      <c r="BYY88" s="409"/>
      <c r="BYZ88" s="410"/>
      <c r="BZA88" s="411"/>
      <c r="BZB88" s="412"/>
      <c r="BZC88" s="406"/>
      <c r="BZD88" s="407"/>
      <c r="BZE88" s="408"/>
      <c r="BZF88" s="409"/>
      <c r="BZG88" s="410"/>
      <c r="BZH88" s="411"/>
      <c r="BZI88" s="412"/>
      <c r="BZJ88" s="406"/>
      <c r="BZK88" s="407"/>
      <c r="BZL88" s="408"/>
      <c r="BZM88" s="409"/>
      <c r="BZN88" s="410"/>
      <c r="BZO88" s="411"/>
      <c r="BZP88" s="412"/>
      <c r="BZQ88" s="406"/>
      <c r="BZR88" s="407"/>
      <c r="BZS88" s="408"/>
      <c r="BZT88" s="409"/>
      <c r="BZU88" s="410"/>
      <c r="BZV88" s="411"/>
      <c r="BZW88" s="412"/>
      <c r="BZX88" s="406"/>
      <c r="BZY88" s="407"/>
      <c r="BZZ88" s="408"/>
      <c r="CAA88" s="409"/>
      <c r="CAB88" s="410"/>
      <c r="CAC88" s="411"/>
      <c r="CAD88" s="412"/>
      <c r="CAE88" s="406"/>
      <c r="CAF88" s="407"/>
      <c r="CAG88" s="408"/>
      <c r="CAH88" s="409"/>
      <c r="CAI88" s="410"/>
      <c r="CAJ88" s="411"/>
      <c r="CAK88" s="412"/>
      <c r="CAL88" s="406"/>
      <c r="CAM88" s="407"/>
      <c r="CAN88" s="408"/>
      <c r="CAO88" s="409"/>
      <c r="CAP88" s="410"/>
      <c r="CAQ88" s="411"/>
      <c r="CAR88" s="412"/>
      <c r="CAS88" s="406"/>
      <c r="CAT88" s="407"/>
      <c r="CAU88" s="408"/>
      <c r="CAV88" s="409"/>
      <c r="CAW88" s="410"/>
      <c r="CAX88" s="411"/>
      <c r="CAY88" s="412"/>
      <c r="CAZ88" s="406"/>
      <c r="CBA88" s="407"/>
      <c r="CBB88" s="408"/>
      <c r="CBC88" s="409"/>
      <c r="CBD88" s="410"/>
      <c r="CBE88" s="411"/>
      <c r="CBF88" s="412"/>
      <c r="CBG88" s="406"/>
      <c r="CBH88" s="407"/>
      <c r="CBI88" s="408"/>
      <c r="CBJ88" s="409"/>
      <c r="CBK88" s="410"/>
      <c r="CBL88" s="411"/>
      <c r="CBM88" s="412"/>
      <c r="CBN88" s="406"/>
      <c r="CBO88" s="407"/>
      <c r="CBP88" s="408"/>
      <c r="CBQ88" s="409"/>
      <c r="CBR88" s="410"/>
      <c r="CBS88" s="411"/>
      <c r="CBT88" s="412"/>
      <c r="CBU88" s="406"/>
      <c r="CBV88" s="407"/>
      <c r="CBW88" s="408"/>
      <c r="CBX88" s="409"/>
      <c r="CBY88" s="410"/>
      <c r="CBZ88" s="411"/>
      <c r="CCA88" s="412"/>
      <c r="CCB88" s="406"/>
      <c r="CCC88" s="407"/>
      <c r="CCD88" s="408"/>
      <c r="CCE88" s="409"/>
      <c r="CCF88" s="410"/>
      <c r="CCG88" s="411"/>
      <c r="CCH88" s="412"/>
      <c r="CCI88" s="406"/>
      <c r="CCJ88" s="407"/>
      <c r="CCK88" s="408"/>
      <c r="CCL88" s="409"/>
      <c r="CCM88" s="410"/>
      <c r="CCN88" s="411"/>
      <c r="CCO88" s="412"/>
      <c r="CCP88" s="406"/>
      <c r="CCQ88" s="407"/>
      <c r="CCR88" s="408"/>
      <c r="CCS88" s="409"/>
      <c r="CCT88" s="410"/>
      <c r="CCU88" s="411"/>
      <c r="CCV88" s="412"/>
      <c r="CCW88" s="406"/>
      <c r="CCX88" s="407"/>
      <c r="CCY88" s="408"/>
      <c r="CCZ88" s="409"/>
      <c r="CDA88" s="410"/>
      <c r="CDB88" s="411"/>
      <c r="CDC88" s="412"/>
      <c r="CDD88" s="406"/>
      <c r="CDE88" s="407"/>
      <c r="CDF88" s="408"/>
      <c r="CDG88" s="409"/>
      <c r="CDH88" s="410"/>
      <c r="CDI88" s="411"/>
      <c r="CDJ88" s="412"/>
      <c r="CDK88" s="406"/>
      <c r="CDL88" s="407"/>
      <c r="CDM88" s="408"/>
      <c r="CDN88" s="409"/>
      <c r="CDO88" s="410"/>
      <c r="CDP88" s="411"/>
      <c r="CDQ88" s="412"/>
      <c r="CDR88" s="406"/>
      <c r="CDS88" s="407"/>
      <c r="CDT88" s="408"/>
      <c r="CDU88" s="409"/>
      <c r="CDV88" s="410"/>
      <c r="CDW88" s="411"/>
      <c r="CDX88" s="412"/>
      <c r="CDY88" s="406"/>
      <c r="CDZ88" s="407"/>
      <c r="CEA88" s="408"/>
      <c r="CEB88" s="409"/>
      <c r="CEC88" s="410"/>
      <c r="CED88" s="411"/>
      <c r="CEE88" s="412"/>
      <c r="CEF88" s="406"/>
      <c r="CEG88" s="407"/>
      <c r="CEH88" s="408"/>
      <c r="CEI88" s="409"/>
      <c r="CEJ88" s="410"/>
      <c r="CEK88" s="411"/>
      <c r="CEL88" s="412"/>
      <c r="CEM88" s="406"/>
      <c r="CEN88" s="407"/>
      <c r="CEO88" s="408"/>
      <c r="CEP88" s="409"/>
      <c r="CEQ88" s="410"/>
      <c r="CER88" s="411"/>
      <c r="CES88" s="412"/>
      <c r="CET88" s="406"/>
      <c r="CEU88" s="407"/>
      <c r="CEV88" s="408"/>
      <c r="CEW88" s="409"/>
      <c r="CEX88" s="410"/>
      <c r="CEY88" s="411"/>
      <c r="CEZ88" s="412"/>
      <c r="CFA88" s="406"/>
      <c r="CFB88" s="407"/>
      <c r="CFC88" s="408"/>
      <c r="CFD88" s="409"/>
      <c r="CFE88" s="410"/>
      <c r="CFF88" s="411"/>
      <c r="CFG88" s="412"/>
      <c r="CFH88" s="406"/>
      <c r="CFI88" s="407"/>
      <c r="CFJ88" s="408"/>
      <c r="CFK88" s="409"/>
      <c r="CFL88" s="410"/>
      <c r="CFM88" s="411"/>
      <c r="CFN88" s="412"/>
      <c r="CFO88" s="406"/>
      <c r="CFP88" s="407"/>
      <c r="CFQ88" s="408"/>
      <c r="CFR88" s="409"/>
      <c r="CFS88" s="410"/>
      <c r="CFT88" s="411"/>
      <c r="CFU88" s="412"/>
      <c r="CFV88" s="406"/>
      <c r="CFW88" s="407"/>
      <c r="CFX88" s="408"/>
      <c r="CFY88" s="409"/>
      <c r="CFZ88" s="410"/>
      <c r="CGA88" s="411"/>
      <c r="CGB88" s="412"/>
      <c r="CGC88" s="406"/>
      <c r="CGD88" s="407"/>
      <c r="CGE88" s="408"/>
      <c r="CGF88" s="409"/>
      <c r="CGG88" s="410"/>
      <c r="CGH88" s="411"/>
      <c r="CGI88" s="412"/>
      <c r="CGJ88" s="406"/>
      <c r="CGK88" s="407"/>
      <c r="CGL88" s="408"/>
      <c r="CGM88" s="409"/>
      <c r="CGN88" s="410"/>
      <c r="CGO88" s="411"/>
      <c r="CGP88" s="412"/>
      <c r="CGQ88" s="406"/>
      <c r="CGR88" s="407"/>
      <c r="CGS88" s="408"/>
      <c r="CGT88" s="409"/>
      <c r="CGU88" s="410"/>
      <c r="CGV88" s="411"/>
      <c r="CGW88" s="412"/>
      <c r="CGX88" s="406"/>
      <c r="CGY88" s="407"/>
      <c r="CGZ88" s="408"/>
      <c r="CHA88" s="409"/>
      <c r="CHB88" s="410"/>
      <c r="CHC88" s="411"/>
      <c r="CHD88" s="412"/>
      <c r="CHE88" s="406"/>
      <c r="CHF88" s="407"/>
      <c r="CHG88" s="408"/>
      <c r="CHH88" s="409"/>
      <c r="CHI88" s="410"/>
      <c r="CHJ88" s="411"/>
      <c r="CHK88" s="412"/>
      <c r="CHL88" s="406"/>
      <c r="CHM88" s="407"/>
      <c r="CHN88" s="408"/>
      <c r="CHO88" s="409"/>
      <c r="CHP88" s="410"/>
      <c r="CHQ88" s="411"/>
      <c r="CHR88" s="412"/>
      <c r="CHS88" s="406"/>
      <c r="CHT88" s="407"/>
      <c r="CHU88" s="408"/>
      <c r="CHV88" s="409"/>
      <c r="CHW88" s="410"/>
      <c r="CHX88" s="411"/>
      <c r="CHY88" s="412"/>
      <c r="CHZ88" s="406"/>
      <c r="CIA88" s="407"/>
      <c r="CIB88" s="408"/>
      <c r="CIC88" s="409"/>
      <c r="CID88" s="410"/>
      <c r="CIE88" s="411"/>
      <c r="CIF88" s="412"/>
      <c r="CIG88" s="406"/>
      <c r="CIH88" s="407"/>
      <c r="CII88" s="408"/>
      <c r="CIJ88" s="409"/>
      <c r="CIK88" s="410"/>
      <c r="CIL88" s="411"/>
      <c r="CIM88" s="412"/>
      <c r="CIN88" s="406"/>
      <c r="CIO88" s="407"/>
      <c r="CIP88" s="408"/>
      <c r="CIQ88" s="409"/>
      <c r="CIR88" s="410"/>
      <c r="CIS88" s="411"/>
      <c r="CIT88" s="412"/>
      <c r="CIU88" s="406"/>
      <c r="CIV88" s="407"/>
      <c r="CIW88" s="408"/>
      <c r="CIX88" s="409"/>
      <c r="CIY88" s="410"/>
      <c r="CIZ88" s="411"/>
      <c r="CJA88" s="412"/>
      <c r="CJB88" s="406"/>
      <c r="CJC88" s="407"/>
      <c r="CJD88" s="408"/>
      <c r="CJE88" s="409"/>
      <c r="CJF88" s="410"/>
      <c r="CJG88" s="411"/>
      <c r="CJH88" s="412"/>
      <c r="CJI88" s="406"/>
      <c r="CJJ88" s="407"/>
      <c r="CJK88" s="408"/>
      <c r="CJL88" s="409"/>
      <c r="CJM88" s="410"/>
      <c r="CJN88" s="411"/>
      <c r="CJO88" s="412"/>
      <c r="CJP88" s="406"/>
      <c r="CJQ88" s="407"/>
      <c r="CJR88" s="408"/>
      <c r="CJS88" s="409"/>
      <c r="CJT88" s="410"/>
      <c r="CJU88" s="411"/>
      <c r="CJV88" s="412"/>
      <c r="CJW88" s="406"/>
      <c r="CJX88" s="407"/>
      <c r="CJY88" s="408"/>
      <c r="CJZ88" s="409"/>
      <c r="CKA88" s="410"/>
      <c r="CKB88" s="411"/>
      <c r="CKC88" s="412"/>
      <c r="CKD88" s="406"/>
      <c r="CKE88" s="407"/>
      <c r="CKF88" s="408"/>
      <c r="CKG88" s="409"/>
      <c r="CKH88" s="410"/>
      <c r="CKI88" s="411"/>
      <c r="CKJ88" s="412"/>
      <c r="CKK88" s="406"/>
      <c r="CKL88" s="407"/>
      <c r="CKM88" s="408"/>
      <c r="CKN88" s="409"/>
      <c r="CKO88" s="410"/>
      <c r="CKP88" s="411"/>
      <c r="CKQ88" s="412"/>
      <c r="CKR88" s="406"/>
      <c r="CKS88" s="407"/>
      <c r="CKT88" s="408"/>
      <c r="CKU88" s="409"/>
      <c r="CKV88" s="410"/>
      <c r="CKW88" s="411"/>
      <c r="CKX88" s="412"/>
      <c r="CKY88" s="406"/>
      <c r="CKZ88" s="407"/>
      <c r="CLA88" s="408"/>
      <c r="CLB88" s="409"/>
      <c r="CLC88" s="410"/>
      <c r="CLD88" s="411"/>
      <c r="CLE88" s="412"/>
      <c r="CLF88" s="406"/>
      <c r="CLG88" s="407"/>
      <c r="CLH88" s="408"/>
      <c r="CLI88" s="409"/>
      <c r="CLJ88" s="410"/>
      <c r="CLK88" s="411"/>
      <c r="CLL88" s="412"/>
      <c r="CLM88" s="406"/>
      <c r="CLN88" s="407"/>
      <c r="CLO88" s="408"/>
      <c r="CLP88" s="409"/>
      <c r="CLQ88" s="410"/>
      <c r="CLR88" s="411"/>
      <c r="CLS88" s="412"/>
      <c r="CLT88" s="406"/>
      <c r="CLU88" s="407"/>
      <c r="CLV88" s="408"/>
      <c r="CLW88" s="409"/>
      <c r="CLX88" s="410"/>
      <c r="CLY88" s="411"/>
      <c r="CLZ88" s="412"/>
      <c r="CMA88" s="406"/>
      <c r="CMB88" s="407"/>
      <c r="CMC88" s="408"/>
      <c r="CMD88" s="409"/>
      <c r="CME88" s="410"/>
      <c r="CMF88" s="411"/>
      <c r="CMG88" s="412"/>
      <c r="CMH88" s="406"/>
      <c r="CMI88" s="407"/>
      <c r="CMJ88" s="408"/>
      <c r="CMK88" s="409"/>
      <c r="CML88" s="410"/>
      <c r="CMM88" s="411"/>
      <c r="CMN88" s="412"/>
      <c r="CMO88" s="406"/>
      <c r="CMP88" s="407"/>
      <c r="CMQ88" s="408"/>
      <c r="CMR88" s="409"/>
      <c r="CMS88" s="410"/>
      <c r="CMT88" s="411"/>
      <c r="CMU88" s="412"/>
      <c r="CMV88" s="406"/>
      <c r="CMW88" s="407"/>
      <c r="CMX88" s="408"/>
      <c r="CMY88" s="409"/>
      <c r="CMZ88" s="410"/>
      <c r="CNA88" s="411"/>
      <c r="CNB88" s="412"/>
      <c r="CNC88" s="406"/>
      <c r="CND88" s="407"/>
      <c r="CNE88" s="408"/>
      <c r="CNF88" s="409"/>
      <c r="CNG88" s="410"/>
      <c r="CNH88" s="411"/>
      <c r="CNI88" s="412"/>
      <c r="CNJ88" s="406"/>
      <c r="CNK88" s="407"/>
      <c r="CNL88" s="408"/>
      <c r="CNM88" s="409"/>
      <c r="CNN88" s="410"/>
      <c r="CNO88" s="411"/>
      <c r="CNP88" s="412"/>
      <c r="CNQ88" s="406"/>
      <c r="CNR88" s="407"/>
      <c r="CNS88" s="408"/>
      <c r="CNT88" s="409"/>
      <c r="CNU88" s="410"/>
      <c r="CNV88" s="411"/>
      <c r="CNW88" s="412"/>
      <c r="CNX88" s="406"/>
      <c r="CNY88" s="407"/>
      <c r="CNZ88" s="408"/>
      <c r="COA88" s="409"/>
      <c r="COB88" s="410"/>
      <c r="COC88" s="411"/>
      <c r="COD88" s="412"/>
      <c r="COE88" s="406"/>
      <c r="COF88" s="407"/>
      <c r="COG88" s="408"/>
      <c r="COH88" s="409"/>
      <c r="COI88" s="410"/>
      <c r="COJ88" s="411"/>
      <c r="COK88" s="412"/>
      <c r="COL88" s="406"/>
      <c r="COM88" s="407"/>
      <c r="CON88" s="408"/>
      <c r="COO88" s="409"/>
      <c r="COP88" s="410"/>
      <c r="COQ88" s="411"/>
      <c r="COR88" s="412"/>
      <c r="COS88" s="406"/>
      <c r="COT88" s="407"/>
      <c r="COU88" s="408"/>
      <c r="COV88" s="409"/>
      <c r="COW88" s="410"/>
      <c r="COX88" s="411"/>
      <c r="COY88" s="412"/>
      <c r="COZ88" s="406"/>
      <c r="CPA88" s="407"/>
      <c r="CPB88" s="408"/>
      <c r="CPC88" s="409"/>
      <c r="CPD88" s="410"/>
      <c r="CPE88" s="411"/>
      <c r="CPF88" s="412"/>
      <c r="CPG88" s="406"/>
      <c r="CPH88" s="407"/>
      <c r="CPI88" s="408"/>
      <c r="CPJ88" s="409"/>
      <c r="CPK88" s="410"/>
      <c r="CPL88" s="411"/>
      <c r="CPM88" s="412"/>
      <c r="CPN88" s="406"/>
      <c r="CPO88" s="407"/>
      <c r="CPP88" s="408"/>
      <c r="CPQ88" s="409"/>
      <c r="CPR88" s="410"/>
      <c r="CPS88" s="411"/>
      <c r="CPT88" s="412"/>
      <c r="CPU88" s="406"/>
      <c r="CPV88" s="407"/>
      <c r="CPW88" s="408"/>
      <c r="CPX88" s="409"/>
      <c r="CPY88" s="410"/>
      <c r="CPZ88" s="411"/>
      <c r="CQA88" s="412"/>
      <c r="CQB88" s="406"/>
      <c r="CQC88" s="407"/>
      <c r="CQD88" s="408"/>
      <c r="CQE88" s="409"/>
      <c r="CQF88" s="410"/>
      <c r="CQG88" s="411"/>
      <c r="CQH88" s="412"/>
      <c r="CQI88" s="406"/>
      <c r="CQJ88" s="407"/>
      <c r="CQK88" s="408"/>
      <c r="CQL88" s="409"/>
      <c r="CQM88" s="410"/>
      <c r="CQN88" s="411"/>
      <c r="CQO88" s="412"/>
      <c r="CQP88" s="406"/>
      <c r="CQQ88" s="407"/>
      <c r="CQR88" s="408"/>
      <c r="CQS88" s="409"/>
      <c r="CQT88" s="410"/>
      <c r="CQU88" s="411"/>
      <c r="CQV88" s="412"/>
      <c r="CQW88" s="406"/>
      <c r="CQX88" s="407"/>
      <c r="CQY88" s="408"/>
      <c r="CQZ88" s="409"/>
      <c r="CRA88" s="410"/>
      <c r="CRB88" s="411"/>
      <c r="CRC88" s="412"/>
      <c r="CRD88" s="406"/>
      <c r="CRE88" s="407"/>
      <c r="CRF88" s="408"/>
      <c r="CRG88" s="409"/>
      <c r="CRH88" s="410"/>
      <c r="CRI88" s="411"/>
      <c r="CRJ88" s="412"/>
      <c r="CRK88" s="406"/>
      <c r="CRL88" s="407"/>
      <c r="CRM88" s="408"/>
      <c r="CRN88" s="409"/>
      <c r="CRO88" s="410"/>
      <c r="CRP88" s="411"/>
      <c r="CRQ88" s="412"/>
      <c r="CRR88" s="406"/>
      <c r="CRS88" s="407"/>
      <c r="CRT88" s="408"/>
      <c r="CRU88" s="409"/>
      <c r="CRV88" s="410"/>
      <c r="CRW88" s="411"/>
      <c r="CRX88" s="412"/>
      <c r="CRY88" s="406"/>
      <c r="CRZ88" s="407"/>
      <c r="CSA88" s="408"/>
      <c r="CSB88" s="409"/>
      <c r="CSC88" s="410"/>
      <c r="CSD88" s="411"/>
      <c r="CSE88" s="412"/>
      <c r="CSF88" s="406"/>
      <c r="CSG88" s="407"/>
      <c r="CSH88" s="408"/>
      <c r="CSI88" s="409"/>
      <c r="CSJ88" s="410"/>
      <c r="CSK88" s="411"/>
      <c r="CSL88" s="412"/>
      <c r="CSM88" s="406"/>
      <c r="CSN88" s="407"/>
      <c r="CSO88" s="408"/>
      <c r="CSP88" s="409"/>
      <c r="CSQ88" s="410"/>
      <c r="CSR88" s="411"/>
      <c r="CSS88" s="412"/>
      <c r="CST88" s="406"/>
      <c r="CSU88" s="407"/>
      <c r="CSV88" s="408"/>
      <c r="CSW88" s="409"/>
      <c r="CSX88" s="410"/>
      <c r="CSY88" s="411"/>
      <c r="CSZ88" s="412"/>
      <c r="CTA88" s="406"/>
      <c r="CTB88" s="407"/>
      <c r="CTC88" s="408"/>
      <c r="CTD88" s="409"/>
      <c r="CTE88" s="410"/>
      <c r="CTF88" s="411"/>
      <c r="CTG88" s="412"/>
      <c r="CTH88" s="406"/>
      <c r="CTI88" s="407"/>
      <c r="CTJ88" s="408"/>
      <c r="CTK88" s="409"/>
      <c r="CTL88" s="410"/>
      <c r="CTM88" s="411"/>
      <c r="CTN88" s="412"/>
      <c r="CTO88" s="406"/>
      <c r="CTP88" s="407"/>
      <c r="CTQ88" s="408"/>
      <c r="CTR88" s="409"/>
      <c r="CTS88" s="410"/>
      <c r="CTT88" s="411"/>
      <c r="CTU88" s="412"/>
      <c r="CTV88" s="406"/>
      <c r="CTW88" s="407"/>
      <c r="CTX88" s="408"/>
      <c r="CTY88" s="409"/>
      <c r="CTZ88" s="410"/>
      <c r="CUA88" s="411"/>
      <c r="CUB88" s="412"/>
      <c r="CUC88" s="406"/>
      <c r="CUD88" s="407"/>
      <c r="CUE88" s="408"/>
      <c r="CUF88" s="409"/>
      <c r="CUG88" s="410"/>
      <c r="CUH88" s="411"/>
      <c r="CUI88" s="412"/>
      <c r="CUJ88" s="406"/>
      <c r="CUK88" s="407"/>
      <c r="CUL88" s="408"/>
      <c r="CUM88" s="409"/>
      <c r="CUN88" s="410"/>
      <c r="CUO88" s="411"/>
      <c r="CUP88" s="412"/>
      <c r="CUQ88" s="406"/>
      <c r="CUR88" s="407"/>
      <c r="CUS88" s="408"/>
      <c r="CUT88" s="409"/>
      <c r="CUU88" s="410"/>
      <c r="CUV88" s="411"/>
      <c r="CUW88" s="412"/>
      <c r="CUX88" s="406"/>
      <c r="CUY88" s="407"/>
      <c r="CUZ88" s="408"/>
      <c r="CVA88" s="409"/>
      <c r="CVB88" s="410"/>
      <c r="CVC88" s="411"/>
      <c r="CVD88" s="412"/>
      <c r="CVE88" s="406"/>
      <c r="CVF88" s="407"/>
      <c r="CVG88" s="408"/>
      <c r="CVH88" s="409"/>
      <c r="CVI88" s="410"/>
      <c r="CVJ88" s="411"/>
      <c r="CVK88" s="412"/>
      <c r="CVL88" s="406"/>
      <c r="CVM88" s="407"/>
      <c r="CVN88" s="408"/>
      <c r="CVO88" s="409"/>
      <c r="CVP88" s="410"/>
      <c r="CVQ88" s="411"/>
      <c r="CVR88" s="412"/>
      <c r="CVS88" s="406"/>
      <c r="CVT88" s="407"/>
      <c r="CVU88" s="408"/>
      <c r="CVV88" s="409"/>
      <c r="CVW88" s="410"/>
      <c r="CVX88" s="411"/>
      <c r="CVY88" s="412"/>
      <c r="CVZ88" s="406"/>
      <c r="CWA88" s="407"/>
      <c r="CWB88" s="408"/>
      <c r="CWC88" s="409"/>
      <c r="CWD88" s="410"/>
      <c r="CWE88" s="411"/>
      <c r="CWF88" s="412"/>
      <c r="CWG88" s="406"/>
      <c r="CWH88" s="407"/>
      <c r="CWI88" s="408"/>
      <c r="CWJ88" s="409"/>
      <c r="CWK88" s="410"/>
      <c r="CWL88" s="411"/>
      <c r="CWM88" s="412"/>
      <c r="CWN88" s="406"/>
      <c r="CWO88" s="407"/>
      <c r="CWP88" s="408"/>
      <c r="CWQ88" s="409"/>
      <c r="CWR88" s="410"/>
      <c r="CWS88" s="411"/>
      <c r="CWT88" s="412"/>
      <c r="CWU88" s="406"/>
      <c r="CWV88" s="407"/>
      <c r="CWW88" s="408"/>
      <c r="CWX88" s="409"/>
      <c r="CWY88" s="410"/>
      <c r="CWZ88" s="411"/>
      <c r="CXA88" s="412"/>
      <c r="CXB88" s="406"/>
      <c r="CXC88" s="407"/>
      <c r="CXD88" s="408"/>
      <c r="CXE88" s="409"/>
      <c r="CXF88" s="410"/>
      <c r="CXG88" s="411"/>
      <c r="CXH88" s="412"/>
      <c r="CXI88" s="406"/>
      <c r="CXJ88" s="407"/>
      <c r="CXK88" s="408"/>
      <c r="CXL88" s="409"/>
      <c r="CXM88" s="410"/>
      <c r="CXN88" s="411"/>
      <c r="CXO88" s="412"/>
      <c r="CXP88" s="406"/>
      <c r="CXQ88" s="407"/>
      <c r="CXR88" s="408"/>
      <c r="CXS88" s="409"/>
      <c r="CXT88" s="410"/>
      <c r="CXU88" s="411"/>
      <c r="CXV88" s="412"/>
      <c r="CXW88" s="406"/>
      <c r="CXX88" s="407"/>
      <c r="CXY88" s="408"/>
      <c r="CXZ88" s="409"/>
      <c r="CYA88" s="410"/>
      <c r="CYB88" s="411"/>
      <c r="CYC88" s="412"/>
      <c r="CYD88" s="406"/>
      <c r="CYE88" s="407"/>
      <c r="CYF88" s="408"/>
      <c r="CYG88" s="409"/>
      <c r="CYH88" s="410"/>
      <c r="CYI88" s="411"/>
      <c r="CYJ88" s="412"/>
      <c r="CYK88" s="406"/>
      <c r="CYL88" s="407"/>
      <c r="CYM88" s="408"/>
      <c r="CYN88" s="409"/>
      <c r="CYO88" s="410"/>
      <c r="CYP88" s="411"/>
      <c r="CYQ88" s="412"/>
      <c r="CYR88" s="406"/>
      <c r="CYS88" s="407"/>
      <c r="CYT88" s="408"/>
      <c r="CYU88" s="409"/>
      <c r="CYV88" s="410"/>
      <c r="CYW88" s="411"/>
      <c r="CYX88" s="412"/>
      <c r="CYY88" s="406"/>
      <c r="CYZ88" s="407"/>
      <c r="CZA88" s="408"/>
      <c r="CZB88" s="409"/>
      <c r="CZC88" s="410"/>
      <c r="CZD88" s="411"/>
      <c r="CZE88" s="412"/>
      <c r="CZF88" s="406"/>
      <c r="CZG88" s="407"/>
      <c r="CZH88" s="408"/>
      <c r="CZI88" s="409"/>
      <c r="CZJ88" s="410"/>
      <c r="CZK88" s="411"/>
      <c r="CZL88" s="412"/>
      <c r="CZM88" s="406"/>
      <c r="CZN88" s="407"/>
      <c r="CZO88" s="408"/>
      <c r="CZP88" s="409"/>
      <c r="CZQ88" s="410"/>
      <c r="CZR88" s="411"/>
      <c r="CZS88" s="412"/>
      <c r="CZT88" s="406"/>
      <c r="CZU88" s="407"/>
      <c r="CZV88" s="408"/>
      <c r="CZW88" s="409"/>
      <c r="CZX88" s="410"/>
      <c r="CZY88" s="411"/>
      <c r="CZZ88" s="412"/>
      <c r="DAA88" s="406"/>
      <c r="DAB88" s="407"/>
      <c r="DAC88" s="408"/>
      <c r="DAD88" s="409"/>
      <c r="DAE88" s="410"/>
      <c r="DAF88" s="411"/>
      <c r="DAG88" s="412"/>
      <c r="DAH88" s="406"/>
      <c r="DAI88" s="407"/>
      <c r="DAJ88" s="408"/>
      <c r="DAK88" s="409"/>
      <c r="DAL88" s="410"/>
      <c r="DAM88" s="411"/>
      <c r="DAN88" s="412"/>
      <c r="DAO88" s="406"/>
      <c r="DAP88" s="407"/>
      <c r="DAQ88" s="408"/>
      <c r="DAR88" s="409"/>
      <c r="DAS88" s="410"/>
      <c r="DAT88" s="411"/>
      <c r="DAU88" s="412"/>
      <c r="DAV88" s="406"/>
      <c r="DAW88" s="407"/>
      <c r="DAX88" s="408"/>
      <c r="DAY88" s="409"/>
      <c r="DAZ88" s="410"/>
      <c r="DBA88" s="411"/>
      <c r="DBB88" s="412"/>
      <c r="DBC88" s="406"/>
      <c r="DBD88" s="407"/>
      <c r="DBE88" s="408"/>
      <c r="DBF88" s="409"/>
      <c r="DBG88" s="410"/>
      <c r="DBH88" s="411"/>
      <c r="DBI88" s="412"/>
      <c r="DBJ88" s="406"/>
      <c r="DBK88" s="407"/>
      <c r="DBL88" s="408"/>
      <c r="DBM88" s="409"/>
      <c r="DBN88" s="410"/>
      <c r="DBO88" s="411"/>
      <c r="DBP88" s="412"/>
      <c r="DBQ88" s="406"/>
      <c r="DBR88" s="407"/>
      <c r="DBS88" s="408"/>
      <c r="DBT88" s="409"/>
      <c r="DBU88" s="410"/>
      <c r="DBV88" s="411"/>
      <c r="DBW88" s="412"/>
      <c r="DBX88" s="406"/>
      <c r="DBY88" s="407"/>
      <c r="DBZ88" s="408"/>
      <c r="DCA88" s="409"/>
      <c r="DCB88" s="410"/>
      <c r="DCC88" s="411"/>
      <c r="DCD88" s="412"/>
      <c r="DCE88" s="406"/>
      <c r="DCF88" s="407"/>
      <c r="DCG88" s="408"/>
      <c r="DCH88" s="409"/>
      <c r="DCI88" s="410"/>
      <c r="DCJ88" s="411"/>
      <c r="DCK88" s="412"/>
      <c r="DCL88" s="406"/>
      <c r="DCM88" s="407"/>
      <c r="DCN88" s="408"/>
      <c r="DCO88" s="409"/>
      <c r="DCP88" s="410"/>
      <c r="DCQ88" s="411"/>
      <c r="DCR88" s="412"/>
      <c r="DCS88" s="406"/>
      <c r="DCT88" s="407"/>
      <c r="DCU88" s="408"/>
      <c r="DCV88" s="409"/>
      <c r="DCW88" s="410"/>
      <c r="DCX88" s="411"/>
      <c r="DCY88" s="412"/>
      <c r="DCZ88" s="406"/>
      <c r="DDA88" s="407"/>
      <c r="DDB88" s="408"/>
      <c r="DDC88" s="409"/>
      <c r="DDD88" s="410"/>
      <c r="DDE88" s="411"/>
      <c r="DDF88" s="412"/>
      <c r="DDG88" s="406"/>
      <c r="DDH88" s="407"/>
      <c r="DDI88" s="408"/>
      <c r="DDJ88" s="409"/>
      <c r="DDK88" s="410"/>
      <c r="DDL88" s="411"/>
      <c r="DDM88" s="412"/>
      <c r="DDN88" s="406"/>
      <c r="DDO88" s="407"/>
      <c r="DDP88" s="408"/>
      <c r="DDQ88" s="409"/>
      <c r="DDR88" s="410"/>
      <c r="DDS88" s="411"/>
      <c r="DDT88" s="412"/>
      <c r="DDU88" s="406"/>
      <c r="DDV88" s="407"/>
      <c r="DDW88" s="408"/>
      <c r="DDX88" s="409"/>
      <c r="DDY88" s="410"/>
      <c r="DDZ88" s="411"/>
      <c r="DEA88" s="412"/>
      <c r="DEB88" s="406"/>
      <c r="DEC88" s="407"/>
      <c r="DED88" s="408"/>
      <c r="DEE88" s="409"/>
      <c r="DEF88" s="410"/>
      <c r="DEG88" s="411"/>
      <c r="DEH88" s="412"/>
      <c r="DEI88" s="406"/>
      <c r="DEJ88" s="407"/>
      <c r="DEK88" s="408"/>
      <c r="DEL88" s="409"/>
      <c r="DEM88" s="410"/>
      <c r="DEN88" s="411"/>
      <c r="DEO88" s="412"/>
      <c r="DEP88" s="406"/>
      <c r="DEQ88" s="407"/>
      <c r="DER88" s="408"/>
      <c r="DES88" s="409"/>
      <c r="DET88" s="410"/>
      <c r="DEU88" s="411"/>
      <c r="DEV88" s="412"/>
      <c r="DEW88" s="406"/>
      <c r="DEX88" s="407"/>
      <c r="DEY88" s="408"/>
      <c r="DEZ88" s="409"/>
      <c r="DFA88" s="410"/>
      <c r="DFB88" s="411"/>
      <c r="DFC88" s="412"/>
      <c r="DFD88" s="406"/>
      <c r="DFE88" s="407"/>
      <c r="DFF88" s="408"/>
      <c r="DFG88" s="409"/>
      <c r="DFH88" s="410"/>
      <c r="DFI88" s="411"/>
      <c r="DFJ88" s="412"/>
      <c r="DFK88" s="406"/>
      <c r="DFL88" s="407"/>
      <c r="DFM88" s="408"/>
      <c r="DFN88" s="409"/>
      <c r="DFO88" s="410"/>
      <c r="DFP88" s="411"/>
      <c r="DFQ88" s="412"/>
      <c r="DFR88" s="406"/>
      <c r="DFS88" s="407"/>
      <c r="DFT88" s="408"/>
      <c r="DFU88" s="409"/>
      <c r="DFV88" s="410"/>
      <c r="DFW88" s="411"/>
      <c r="DFX88" s="412"/>
      <c r="DFY88" s="406"/>
      <c r="DFZ88" s="407"/>
      <c r="DGA88" s="408"/>
      <c r="DGB88" s="409"/>
      <c r="DGC88" s="410"/>
      <c r="DGD88" s="411"/>
      <c r="DGE88" s="412"/>
      <c r="DGF88" s="406"/>
      <c r="DGG88" s="407"/>
      <c r="DGH88" s="408"/>
      <c r="DGI88" s="409"/>
      <c r="DGJ88" s="410"/>
      <c r="DGK88" s="411"/>
      <c r="DGL88" s="412"/>
      <c r="DGM88" s="406"/>
      <c r="DGN88" s="407"/>
      <c r="DGO88" s="408"/>
      <c r="DGP88" s="409"/>
      <c r="DGQ88" s="410"/>
      <c r="DGR88" s="411"/>
      <c r="DGS88" s="412"/>
      <c r="DGT88" s="406"/>
      <c r="DGU88" s="407"/>
      <c r="DGV88" s="408"/>
      <c r="DGW88" s="409"/>
      <c r="DGX88" s="410"/>
      <c r="DGY88" s="411"/>
      <c r="DGZ88" s="412"/>
      <c r="DHA88" s="406"/>
      <c r="DHB88" s="407"/>
      <c r="DHC88" s="408"/>
      <c r="DHD88" s="409"/>
      <c r="DHE88" s="410"/>
      <c r="DHF88" s="411"/>
      <c r="DHG88" s="412"/>
      <c r="DHH88" s="406"/>
      <c r="DHI88" s="407"/>
      <c r="DHJ88" s="408"/>
      <c r="DHK88" s="409"/>
      <c r="DHL88" s="410"/>
      <c r="DHM88" s="411"/>
      <c r="DHN88" s="412"/>
      <c r="DHO88" s="406"/>
      <c r="DHP88" s="407"/>
      <c r="DHQ88" s="408"/>
      <c r="DHR88" s="409"/>
      <c r="DHS88" s="410"/>
      <c r="DHT88" s="411"/>
      <c r="DHU88" s="412"/>
      <c r="DHV88" s="406"/>
      <c r="DHW88" s="407"/>
      <c r="DHX88" s="408"/>
      <c r="DHY88" s="409"/>
      <c r="DHZ88" s="410"/>
      <c r="DIA88" s="411"/>
      <c r="DIB88" s="412"/>
      <c r="DIC88" s="406"/>
      <c r="DID88" s="407"/>
      <c r="DIE88" s="408"/>
      <c r="DIF88" s="409"/>
      <c r="DIG88" s="410"/>
      <c r="DIH88" s="411"/>
      <c r="DII88" s="412"/>
      <c r="DIJ88" s="406"/>
      <c r="DIK88" s="407"/>
      <c r="DIL88" s="408"/>
      <c r="DIM88" s="409"/>
      <c r="DIN88" s="410"/>
      <c r="DIO88" s="411"/>
      <c r="DIP88" s="412"/>
      <c r="DIQ88" s="406"/>
      <c r="DIR88" s="407"/>
      <c r="DIS88" s="408"/>
      <c r="DIT88" s="409"/>
      <c r="DIU88" s="410"/>
      <c r="DIV88" s="411"/>
      <c r="DIW88" s="412"/>
      <c r="DIX88" s="406"/>
      <c r="DIY88" s="407"/>
      <c r="DIZ88" s="408"/>
      <c r="DJA88" s="409"/>
      <c r="DJB88" s="410"/>
      <c r="DJC88" s="411"/>
      <c r="DJD88" s="412"/>
      <c r="DJE88" s="406"/>
      <c r="DJF88" s="407"/>
      <c r="DJG88" s="408"/>
      <c r="DJH88" s="409"/>
      <c r="DJI88" s="410"/>
      <c r="DJJ88" s="411"/>
      <c r="DJK88" s="412"/>
      <c r="DJL88" s="406"/>
      <c r="DJM88" s="407"/>
      <c r="DJN88" s="408"/>
      <c r="DJO88" s="409"/>
      <c r="DJP88" s="410"/>
      <c r="DJQ88" s="411"/>
      <c r="DJR88" s="412"/>
      <c r="DJS88" s="406"/>
      <c r="DJT88" s="407"/>
      <c r="DJU88" s="408"/>
      <c r="DJV88" s="409"/>
      <c r="DJW88" s="410"/>
      <c r="DJX88" s="411"/>
      <c r="DJY88" s="412"/>
      <c r="DJZ88" s="406"/>
      <c r="DKA88" s="407"/>
      <c r="DKB88" s="408"/>
      <c r="DKC88" s="409"/>
      <c r="DKD88" s="410"/>
      <c r="DKE88" s="411"/>
      <c r="DKF88" s="412"/>
      <c r="DKG88" s="406"/>
      <c r="DKH88" s="407"/>
      <c r="DKI88" s="408"/>
      <c r="DKJ88" s="409"/>
      <c r="DKK88" s="410"/>
      <c r="DKL88" s="411"/>
      <c r="DKM88" s="412"/>
      <c r="DKN88" s="406"/>
      <c r="DKO88" s="407"/>
      <c r="DKP88" s="408"/>
      <c r="DKQ88" s="409"/>
      <c r="DKR88" s="410"/>
      <c r="DKS88" s="411"/>
      <c r="DKT88" s="412"/>
      <c r="DKU88" s="406"/>
      <c r="DKV88" s="407"/>
      <c r="DKW88" s="408"/>
      <c r="DKX88" s="409"/>
      <c r="DKY88" s="410"/>
      <c r="DKZ88" s="411"/>
      <c r="DLA88" s="412"/>
      <c r="DLB88" s="406"/>
      <c r="DLC88" s="407"/>
      <c r="DLD88" s="408"/>
      <c r="DLE88" s="409"/>
      <c r="DLF88" s="410"/>
      <c r="DLG88" s="411"/>
      <c r="DLH88" s="412"/>
      <c r="DLI88" s="406"/>
      <c r="DLJ88" s="407"/>
      <c r="DLK88" s="408"/>
      <c r="DLL88" s="409"/>
      <c r="DLM88" s="410"/>
      <c r="DLN88" s="411"/>
      <c r="DLO88" s="412"/>
      <c r="DLP88" s="406"/>
      <c r="DLQ88" s="407"/>
      <c r="DLR88" s="408"/>
      <c r="DLS88" s="409"/>
      <c r="DLT88" s="410"/>
      <c r="DLU88" s="411"/>
      <c r="DLV88" s="412"/>
      <c r="DLW88" s="406"/>
      <c r="DLX88" s="407"/>
      <c r="DLY88" s="408"/>
      <c r="DLZ88" s="409"/>
      <c r="DMA88" s="410"/>
      <c r="DMB88" s="411"/>
      <c r="DMC88" s="412"/>
      <c r="DMD88" s="406"/>
      <c r="DME88" s="407"/>
      <c r="DMF88" s="408"/>
      <c r="DMG88" s="409"/>
      <c r="DMH88" s="410"/>
      <c r="DMI88" s="411"/>
      <c r="DMJ88" s="412"/>
      <c r="DMK88" s="406"/>
      <c r="DML88" s="407"/>
      <c r="DMM88" s="408"/>
      <c r="DMN88" s="409"/>
      <c r="DMO88" s="410"/>
      <c r="DMP88" s="411"/>
      <c r="DMQ88" s="412"/>
      <c r="DMR88" s="406"/>
      <c r="DMS88" s="407"/>
      <c r="DMT88" s="408"/>
      <c r="DMU88" s="409"/>
      <c r="DMV88" s="410"/>
      <c r="DMW88" s="411"/>
      <c r="DMX88" s="412"/>
      <c r="DMY88" s="406"/>
      <c r="DMZ88" s="407"/>
      <c r="DNA88" s="408"/>
      <c r="DNB88" s="409"/>
      <c r="DNC88" s="410"/>
      <c r="DND88" s="411"/>
      <c r="DNE88" s="412"/>
      <c r="DNF88" s="406"/>
      <c r="DNG88" s="407"/>
      <c r="DNH88" s="408"/>
      <c r="DNI88" s="409"/>
      <c r="DNJ88" s="410"/>
      <c r="DNK88" s="411"/>
      <c r="DNL88" s="412"/>
      <c r="DNM88" s="406"/>
      <c r="DNN88" s="407"/>
      <c r="DNO88" s="408"/>
      <c r="DNP88" s="409"/>
      <c r="DNQ88" s="410"/>
      <c r="DNR88" s="411"/>
      <c r="DNS88" s="412"/>
      <c r="DNT88" s="406"/>
      <c r="DNU88" s="407"/>
      <c r="DNV88" s="408"/>
      <c r="DNW88" s="409"/>
      <c r="DNX88" s="410"/>
      <c r="DNY88" s="411"/>
      <c r="DNZ88" s="412"/>
      <c r="DOA88" s="406"/>
      <c r="DOB88" s="407"/>
      <c r="DOC88" s="408"/>
      <c r="DOD88" s="409"/>
      <c r="DOE88" s="410"/>
      <c r="DOF88" s="411"/>
      <c r="DOG88" s="412"/>
      <c r="DOH88" s="406"/>
      <c r="DOI88" s="407"/>
      <c r="DOJ88" s="408"/>
      <c r="DOK88" s="409"/>
      <c r="DOL88" s="410"/>
      <c r="DOM88" s="411"/>
      <c r="DON88" s="412"/>
      <c r="DOO88" s="406"/>
      <c r="DOP88" s="407"/>
      <c r="DOQ88" s="408"/>
      <c r="DOR88" s="409"/>
      <c r="DOS88" s="410"/>
      <c r="DOT88" s="411"/>
      <c r="DOU88" s="412"/>
      <c r="DOV88" s="406"/>
      <c r="DOW88" s="407"/>
      <c r="DOX88" s="408"/>
      <c r="DOY88" s="409"/>
      <c r="DOZ88" s="410"/>
      <c r="DPA88" s="411"/>
      <c r="DPB88" s="412"/>
      <c r="DPC88" s="406"/>
      <c r="DPD88" s="407"/>
      <c r="DPE88" s="408"/>
      <c r="DPF88" s="409"/>
      <c r="DPG88" s="410"/>
      <c r="DPH88" s="411"/>
      <c r="DPI88" s="412"/>
      <c r="DPJ88" s="406"/>
      <c r="DPK88" s="407"/>
      <c r="DPL88" s="408"/>
      <c r="DPM88" s="409"/>
      <c r="DPN88" s="410"/>
      <c r="DPO88" s="411"/>
      <c r="DPP88" s="412"/>
      <c r="DPQ88" s="406"/>
      <c r="DPR88" s="407"/>
      <c r="DPS88" s="408"/>
      <c r="DPT88" s="409"/>
      <c r="DPU88" s="410"/>
      <c r="DPV88" s="411"/>
      <c r="DPW88" s="412"/>
      <c r="DPX88" s="406"/>
      <c r="DPY88" s="407"/>
      <c r="DPZ88" s="408"/>
      <c r="DQA88" s="409"/>
      <c r="DQB88" s="410"/>
      <c r="DQC88" s="411"/>
      <c r="DQD88" s="412"/>
      <c r="DQE88" s="406"/>
      <c r="DQF88" s="407"/>
      <c r="DQG88" s="408"/>
      <c r="DQH88" s="409"/>
      <c r="DQI88" s="410"/>
      <c r="DQJ88" s="411"/>
      <c r="DQK88" s="412"/>
      <c r="DQL88" s="406"/>
      <c r="DQM88" s="407"/>
      <c r="DQN88" s="408"/>
      <c r="DQO88" s="409"/>
      <c r="DQP88" s="410"/>
      <c r="DQQ88" s="411"/>
      <c r="DQR88" s="412"/>
      <c r="DQS88" s="406"/>
      <c r="DQT88" s="407"/>
      <c r="DQU88" s="408"/>
      <c r="DQV88" s="409"/>
      <c r="DQW88" s="410"/>
      <c r="DQX88" s="411"/>
      <c r="DQY88" s="412"/>
      <c r="DQZ88" s="406"/>
      <c r="DRA88" s="407"/>
      <c r="DRB88" s="408"/>
      <c r="DRC88" s="409"/>
      <c r="DRD88" s="410"/>
      <c r="DRE88" s="411"/>
      <c r="DRF88" s="412"/>
      <c r="DRG88" s="406"/>
      <c r="DRH88" s="407"/>
      <c r="DRI88" s="408"/>
      <c r="DRJ88" s="409"/>
      <c r="DRK88" s="410"/>
      <c r="DRL88" s="411"/>
      <c r="DRM88" s="412"/>
      <c r="DRN88" s="406"/>
      <c r="DRO88" s="407"/>
      <c r="DRP88" s="408"/>
      <c r="DRQ88" s="409"/>
      <c r="DRR88" s="410"/>
      <c r="DRS88" s="411"/>
      <c r="DRT88" s="412"/>
      <c r="DRU88" s="406"/>
      <c r="DRV88" s="407"/>
      <c r="DRW88" s="408"/>
      <c r="DRX88" s="409"/>
      <c r="DRY88" s="410"/>
      <c r="DRZ88" s="411"/>
      <c r="DSA88" s="412"/>
      <c r="DSB88" s="406"/>
      <c r="DSC88" s="407"/>
      <c r="DSD88" s="408"/>
      <c r="DSE88" s="409"/>
      <c r="DSF88" s="410"/>
      <c r="DSG88" s="411"/>
      <c r="DSH88" s="412"/>
      <c r="DSI88" s="406"/>
      <c r="DSJ88" s="407"/>
      <c r="DSK88" s="408"/>
      <c r="DSL88" s="409"/>
      <c r="DSM88" s="410"/>
      <c r="DSN88" s="411"/>
      <c r="DSO88" s="412"/>
      <c r="DSP88" s="406"/>
      <c r="DSQ88" s="407"/>
      <c r="DSR88" s="408"/>
      <c r="DSS88" s="409"/>
      <c r="DST88" s="410"/>
      <c r="DSU88" s="411"/>
      <c r="DSV88" s="412"/>
      <c r="DSW88" s="406"/>
      <c r="DSX88" s="407"/>
      <c r="DSY88" s="408"/>
      <c r="DSZ88" s="409"/>
      <c r="DTA88" s="410"/>
      <c r="DTB88" s="411"/>
      <c r="DTC88" s="412"/>
      <c r="DTD88" s="406"/>
      <c r="DTE88" s="407"/>
      <c r="DTF88" s="408"/>
      <c r="DTG88" s="409"/>
      <c r="DTH88" s="410"/>
      <c r="DTI88" s="411"/>
      <c r="DTJ88" s="412"/>
      <c r="DTK88" s="406"/>
      <c r="DTL88" s="407"/>
      <c r="DTM88" s="408"/>
      <c r="DTN88" s="409"/>
      <c r="DTO88" s="410"/>
      <c r="DTP88" s="411"/>
      <c r="DTQ88" s="412"/>
      <c r="DTR88" s="406"/>
      <c r="DTS88" s="407"/>
      <c r="DTT88" s="408"/>
      <c r="DTU88" s="409"/>
      <c r="DTV88" s="410"/>
      <c r="DTW88" s="411"/>
      <c r="DTX88" s="412"/>
      <c r="DTY88" s="406"/>
      <c r="DTZ88" s="407"/>
      <c r="DUA88" s="408"/>
      <c r="DUB88" s="409"/>
      <c r="DUC88" s="410"/>
      <c r="DUD88" s="411"/>
      <c r="DUE88" s="412"/>
      <c r="DUF88" s="406"/>
      <c r="DUG88" s="407"/>
      <c r="DUH88" s="408"/>
      <c r="DUI88" s="409"/>
      <c r="DUJ88" s="410"/>
      <c r="DUK88" s="411"/>
      <c r="DUL88" s="412"/>
      <c r="DUM88" s="406"/>
      <c r="DUN88" s="407"/>
      <c r="DUO88" s="408"/>
      <c r="DUP88" s="409"/>
      <c r="DUQ88" s="410"/>
      <c r="DUR88" s="411"/>
      <c r="DUS88" s="412"/>
      <c r="DUT88" s="406"/>
      <c r="DUU88" s="407"/>
      <c r="DUV88" s="408"/>
      <c r="DUW88" s="409"/>
      <c r="DUX88" s="410"/>
      <c r="DUY88" s="411"/>
      <c r="DUZ88" s="412"/>
      <c r="DVA88" s="406"/>
      <c r="DVB88" s="407"/>
      <c r="DVC88" s="408"/>
      <c r="DVD88" s="409"/>
      <c r="DVE88" s="410"/>
      <c r="DVF88" s="411"/>
      <c r="DVG88" s="412"/>
      <c r="DVH88" s="406"/>
      <c r="DVI88" s="407"/>
      <c r="DVJ88" s="408"/>
      <c r="DVK88" s="409"/>
      <c r="DVL88" s="410"/>
      <c r="DVM88" s="411"/>
      <c r="DVN88" s="412"/>
      <c r="DVO88" s="406"/>
      <c r="DVP88" s="407"/>
      <c r="DVQ88" s="408"/>
      <c r="DVR88" s="409"/>
      <c r="DVS88" s="410"/>
      <c r="DVT88" s="411"/>
      <c r="DVU88" s="412"/>
      <c r="DVV88" s="406"/>
      <c r="DVW88" s="407"/>
      <c r="DVX88" s="408"/>
      <c r="DVY88" s="409"/>
      <c r="DVZ88" s="410"/>
      <c r="DWA88" s="411"/>
      <c r="DWB88" s="412"/>
      <c r="DWC88" s="406"/>
      <c r="DWD88" s="407"/>
      <c r="DWE88" s="408"/>
      <c r="DWF88" s="409"/>
      <c r="DWG88" s="410"/>
      <c r="DWH88" s="411"/>
      <c r="DWI88" s="412"/>
      <c r="DWJ88" s="406"/>
      <c r="DWK88" s="407"/>
      <c r="DWL88" s="408"/>
      <c r="DWM88" s="409"/>
      <c r="DWN88" s="410"/>
      <c r="DWO88" s="411"/>
      <c r="DWP88" s="412"/>
      <c r="DWQ88" s="406"/>
      <c r="DWR88" s="407"/>
      <c r="DWS88" s="408"/>
      <c r="DWT88" s="409"/>
      <c r="DWU88" s="410"/>
      <c r="DWV88" s="411"/>
      <c r="DWW88" s="412"/>
      <c r="DWX88" s="406"/>
      <c r="DWY88" s="407"/>
      <c r="DWZ88" s="408"/>
      <c r="DXA88" s="409"/>
      <c r="DXB88" s="410"/>
      <c r="DXC88" s="411"/>
      <c r="DXD88" s="412"/>
      <c r="DXE88" s="406"/>
      <c r="DXF88" s="407"/>
      <c r="DXG88" s="408"/>
      <c r="DXH88" s="409"/>
      <c r="DXI88" s="410"/>
      <c r="DXJ88" s="411"/>
      <c r="DXK88" s="412"/>
      <c r="DXL88" s="406"/>
      <c r="DXM88" s="407"/>
      <c r="DXN88" s="408"/>
      <c r="DXO88" s="409"/>
      <c r="DXP88" s="410"/>
      <c r="DXQ88" s="411"/>
      <c r="DXR88" s="412"/>
      <c r="DXS88" s="406"/>
      <c r="DXT88" s="407"/>
      <c r="DXU88" s="408"/>
      <c r="DXV88" s="409"/>
      <c r="DXW88" s="410"/>
      <c r="DXX88" s="411"/>
      <c r="DXY88" s="412"/>
      <c r="DXZ88" s="406"/>
      <c r="DYA88" s="407"/>
      <c r="DYB88" s="408"/>
      <c r="DYC88" s="409"/>
      <c r="DYD88" s="410"/>
      <c r="DYE88" s="411"/>
      <c r="DYF88" s="412"/>
      <c r="DYG88" s="406"/>
      <c r="DYH88" s="407"/>
      <c r="DYI88" s="408"/>
      <c r="DYJ88" s="409"/>
      <c r="DYK88" s="410"/>
      <c r="DYL88" s="411"/>
      <c r="DYM88" s="412"/>
      <c r="DYN88" s="406"/>
      <c r="DYO88" s="407"/>
      <c r="DYP88" s="408"/>
      <c r="DYQ88" s="409"/>
      <c r="DYR88" s="410"/>
      <c r="DYS88" s="411"/>
      <c r="DYT88" s="412"/>
      <c r="DYU88" s="406"/>
      <c r="DYV88" s="407"/>
      <c r="DYW88" s="408"/>
      <c r="DYX88" s="409"/>
      <c r="DYY88" s="410"/>
      <c r="DYZ88" s="411"/>
      <c r="DZA88" s="412"/>
      <c r="DZB88" s="406"/>
      <c r="DZC88" s="407"/>
      <c r="DZD88" s="408"/>
      <c r="DZE88" s="409"/>
      <c r="DZF88" s="410"/>
      <c r="DZG88" s="411"/>
      <c r="DZH88" s="412"/>
      <c r="DZI88" s="406"/>
      <c r="DZJ88" s="407"/>
      <c r="DZK88" s="408"/>
      <c r="DZL88" s="409"/>
      <c r="DZM88" s="410"/>
      <c r="DZN88" s="411"/>
      <c r="DZO88" s="412"/>
      <c r="DZP88" s="406"/>
      <c r="DZQ88" s="407"/>
      <c r="DZR88" s="408"/>
      <c r="DZS88" s="409"/>
      <c r="DZT88" s="410"/>
      <c r="DZU88" s="411"/>
      <c r="DZV88" s="412"/>
      <c r="DZW88" s="406"/>
      <c r="DZX88" s="407"/>
      <c r="DZY88" s="408"/>
      <c r="DZZ88" s="409"/>
      <c r="EAA88" s="410"/>
      <c r="EAB88" s="411"/>
      <c r="EAC88" s="412"/>
      <c r="EAD88" s="406"/>
      <c r="EAE88" s="407"/>
      <c r="EAF88" s="408"/>
      <c r="EAG88" s="409"/>
      <c r="EAH88" s="410"/>
      <c r="EAI88" s="411"/>
      <c r="EAJ88" s="412"/>
      <c r="EAK88" s="406"/>
      <c r="EAL88" s="407"/>
      <c r="EAM88" s="408"/>
      <c r="EAN88" s="409"/>
      <c r="EAO88" s="410"/>
      <c r="EAP88" s="411"/>
      <c r="EAQ88" s="412"/>
      <c r="EAR88" s="406"/>
      <c r="EAS88" s="407"/>
      <c r="EAT88" s="408"/>
      <c r="EAU88" s="409"/>
      <c r="EAV88" s="410"/>
      <c r="EAW88" s="411"/>
      <c r="EAX88" s="412"/>
      <c r="EAY88" s="406"/>
      <c r="EAZ88" s="407"/>
      <c r="EBA88" s="408"/>
      <c r="EBB88" s="409"/>
      <c r="EBC88" s="410"/>
      <c r="EBD88" s="411"/>
      <c r="EBE88" s="412"/>
      <c r="EBF88" s="406"/>
      <c r="EBG88" s="407"/>
      <c r="EBH88" s="408"/>
      <c r="EBI88" s="409"/>
      <c r="EBJ88" s="410"/>
      <c r="EBK88" s="411"/>
      <c r="EBL88" s="412"/>
      <c r="EBM88" s="406"/>
      <c r="EBN88" s="407"/>
      <c r="EBO88" s="408"/>
      <c r="EBP88" s="409"/>
      <c r="EBQ88" s="410"/>
      <c r="EBR88" s="411"/>
      <c r="EBS88" s="412"/>
      <c r="EBT88" s="406"/>
      <c r="EBU88" s="407"/>
      <c r="EBV88" s="408"/>
      <c r="EBW88" s="409"/>
      <c r="EBX88" s="410"/>
      <c r="EBY88" s="411"/>
      <c r="EBZ88" s="412"/>
      <c r="ECA88" s="406"/>
      <c r="ECB88" s="407"/>
      <c r="ECC88" s="408"/>
      <c r="ECD88" s="409"/>
      <c r="ECE88" s="410"/>
      <c r="ECF88" s="411"/>
      <c r="ECG88" s="412"/>
      <c r="ECH88" s="406"/>
      <c r="ECI88" s="407"/>
      <c r="ECJ88" s="408"/>
      <c r="ECK88" s="409"/>
      <c r="ECL88" s="410"/>
      <c r="ECM88" s="411"/>
      <c r="ECN88" s="412"/>
      <c r="ECO88" s="406"/>
      <c r="ECP88" s="407"/>
      <c r="ECQ88" s="408"/>
      <c r="ECR88" s="409"/>
      <c r="ECS88" s="410"/>
      <c r="ECT88" s="411"/>
      <c r="ECU88" s="412"/>
      <c r="ECV88" s="406"/>
      <c r="ECW88" s="407"/>
      <c r="ECX88" s="408"/>
      <c r="ECY88" s="409"/>
      <c r="ECZ88" s="410"/>
      <c r="EDA88" s="411"/>
      <c r="EDB88" s="412"/>
      <c r="EDC88" s="406"/>
      <c r="EDD88" s="407"/>
      <c r="EDE88" s="408"/>
      <c r="EDF88" s="409"/>
      <c r="EDG88" s="410"/>
      <c r="EDH88" s="411"/>
      <c r="EDI88" s="412"/>
      <c r="EDJ88" s="406"/>
      <c r="EDK88" s="407"/>
      <c r="EDL88" s="408"/>
      <c r="EDM88" s="409"/>
      <c r="EDN88" s="410"/>
      <c r="EDO88" s="411"/>
      <c r="EDP88" s="412"/>
      <c r="EDQ88" s="406"/>
      <c r="EDR88" s="407"/>
      <c r="EDS88" s="408"/>
      <c r="EDT88" s="409"/>
      <c r="EDU88" s="410"/>
      <c r="EDV88" s="411"/>
      <c r="EDW88" s="412"/>
      <c r="EDX88" s="406"/>
      <c r="EDY88" s="407"/>
      <c r="EDZ88" s="408"/>
      <c r="EEA88" s="409"/>
      <c r="EEB88" s="410"/>
      <c r="EEC88" s="411"/>
      <c r="EED88" s="412"/>
      <c r="EEE88" s="406"/>
      <c r="EEF88" s="407"/>
      <c r="EEG88" s="408"/>
      <c r="EEH88" s="409"/>
      <c r="EEI88" s="410"/>
      <c r="EEJ88" s="411"/>
      <c r="EEK88" s="412"/>
      <c r="EEL88" s="406"/>
      <c r="EEM88" s="407"/>
      <c r="EEN88" s="408"/>
      <c r="EEO88" s="409"/>
      <c r="EEP88" s="410"/>
      <c r="EEQ88" s="411"/>
      <c r="EER88" s="412"/>
      <c r="EES88" s="406"/>
      <c r="EET88" s="407"/>
      <c r="EEU88" s="408"/>
      <c r="EEV88" s="409"/>
      <c r="EEW88" s="410"/>
      <c r="EEX88" s="411"/>
      <c r="EEY88" s="412"/>
      <c r="EEZ88" s="406"/>
      <c r="EFA88" s="407"/>
      <c r="EFB88" s="408"/>
      <c r="EFC88" s="409"/>
      <c r="EFD88" s="410"/>
      <c r="EFE88" s="411"/>
      <c r="EFF88" s="412"/>
      <c r="EFG88" s="406"/>
      <c r="EFH88" s="407"/>
      <c r="EFI88" s="408"/>
      <c r="EFJ88" s="409"/>
      <c r="EFK88" s="410"/>
      <c r="EFL88" s="411"/>
      <c r="EFM88" s="412"/>
      <c r="EFN88" s="406"/>
      <c r="EFO88" s="407"/>
      <c r="EFP88" s="408"/>
      <c r="EFQ88" s="409"/>
      <c r="EFR88" s="410"/>
      <c r="EFS88" s="411"/>
      <c r="EFT88" s="412"/>
      <c r="EFU88" s="406"/>
      <c r="EFV88" s="407"/>
      <c r="EFW88" s="408"/>
      <c r="EFX88" s="409"/>
      <c r="EFY88" s="410"/>
      <c r="EFZ88" s="411"/>
      <c r="EGA88" s="412"/>
      <c r="EGB88" s="406"/>
      <c r="EGC88" s="407"/>
      <c r="EGD88" s="408"/>
      <c r="EGE88" s="409"/>
      <c r="EGF88" s="410"/>
      <c r="EGG88" s="411"/>
      <c r="EGH88" s="412"/>
      <c r="EGI88" s="406"/>
      <c r="EGJ88" s="407"/>
      <c r="EGK88" s="408"/>
      <c r="EGL88" s="409"/>
      <c r="EGM88" s="410"/>
      <c r="EGN88" s="411"/>
      <c r="EGO88" s="412"/>
      <c r="EGP88" s="406"/>
      <c r="EGQ88" s="407"/>
      <c r="EGR88" s="408"/>
      <c r="EGS88" s="409"/>
      <c r="EGT88" s="410"/>
      <c r="EGU88" s="411"/>
      <c r="EGV88" s="412"/>
      <c r="EGW88" s="406"/>
      <c r="EGX88" s="407"/>
      <c r="EGY88" s="408"/>
      <c r="EGZ88" s="409"/>
      <c r="EHA88" s="410"/>
      <c r="EHB88" s="411"/>
      <c r="EHC88" s="412"/>
      <c r="EHD88" s="406"/>
      <c r="EHE88" s="407"/>
      <c r="EHF88" s="408"/>
      <c r="EHG88" s="409"/>
      <c r="EHH88" s="410"/>
      <c r="EHI88" s="411"/>
      <c r="EHJ88" s="412"/>
      <c r="EHK88" s="406"/>
      <c r="EHL88" s="407"/>
      <c r="EHM88" s="408"/>
      <c r="EHN88" s="409"/>
      <c r="EHO88" s="410"/>
      <c r="EHP88" s="411"/>
      <c r="EHQ88" s="412"/>
      <c r="EHR88" s="406"/>
      <c r="EHS88" s="407"/>
      <c r="EHT88" s="408"/>
      <c r="EHU88" s="409"/>
      <c r="EHV88" s="410"/>
      <c r="EHW88" s="411"/>
      <c r="EHX88" s="412"/>
      <c r="EHY88" s="406"/>
      <c r="EHZ88" s="407"/>
      <c r="EIA88" s="408"/>
      <c r="EIB88" s="409"/>
      <c r="EIC88" s="410"/>
      <c r="EID88" s="411"/>
      <c r="EIE88" s="412"/>
      <c r="EIF88" s="406"/>
      <c r="EIG88" s="407"/>
      <c r="EIH88" s="408"/>
      <c r="EII88" s="409"/>
      <c r="EIJ88" s="410"/>
      <c r="EIK88" s="411"/>
      <c r="EIL88" s="412"/>
      <c r="EIM88" s="406"/>
      <c r="EIN88" s="407"/>
      <c r="EIO88" s="408"/>
      <c r="EIP88" s="409"/>
      <c r="EIQ88" s="410"/>
      <c r="EIR88" s="411"/>
      <c r="EIS88" s="412"/>
      <c r="EIT88" s="406"/>
      <c r="EIU88" s="407"/>
      <c r="EIV88" s="408"/>
      <c r="EIW88" s="409"/>
      <c r="EIX88" s="410"/>
      <c r="EIY88" s="411"/>
      <c r="EIZ88" s="412"/>
      <c r="EJA88" s="406"/>
      <c r="EJB88" s="407"/>
      <c r="EJC88" s="408"/>
      <c r="EJD88" s="409"/>
      <c r="EJE88" s="410"/>
      <c r="EJF88" s="411"/>
      <c r="EJG88" s="412"/>
      <c r="EJH88" s="406"/>
      <c r="EJI88" s="407"/>
      <c r="EJJ88" s="408"/>
      <c r="EJK88" s="409"/>
      <c r="EJL88" s="410"/>
      <c r="EJM88" s="411"/>
      <c r="EJN88" s="412"/>
      <c r="EJO88" s="406"/>
      <c r="EJP88" s="407"/>
      <c r="EJQ88" s="408"/>
      <c r="EJR88" s="409"/>
      <c r="EJS88" s="410"/>
      <c r="EJT88" s="411"/>
      <c r="EJU88" s="412"/>
      <c r="EJV88" s="406"/>
      <c r="EJW88" s="407"/>
      <c r="EJX88" s="408"/>
      <c r="EJY88" s="409"/>
      <c r="EJZ88" s="410"/>
      <c r="EKA88" s="411"/>
      <c r="EKB88" s="412"/>
      <c r="EKC88" s="406"/>
      <c r="EKD88" s="407"/>
      <c r="EKE88" s="408"/>
      <c r="EKF88" s="409"/>
      <c r="EKG88" s="410"/>
      <c r="EKH88" s="411"/>
      <c r="EKI88" s="412"/>
      <c r="EKJ88" s="406"/>
      <c r="EKK88" s="407"/>
      <c r="EKL88" s="408"/>
      <c r="EKM88" s="409"/>
      <c r="EKN88" s="410"/>
      <c r="EKO88" s="411"/>
      <c r="EKP88" s="412"/>
      <c r="EKQ88" s="406"/>
      <c r="EKR88" s="407"/>
      <c r="EKS88" s="408"/>
      <c r="EKT88" s="409"/>
      <c r="EKU88" s="410"/>
      <c r="EKV88" s="411"/>
      <c r="EKW88" s="412"/>
      <c r="EKX88" s="406"/>
      <c r="EKY88" s="407"/>
      <c r="EKZ88" s="408"/>
      <c r="ELA88" s="409"/>
      <c r="ELB88" s="410"/>
      <c r="ELC88" s="411"/>
      <c r="ELD88" s="412"/>
      <c r="ELE88" s="406"/>
      <c r="ELF88" s="407"/>
      <c r="ELG88" s="408"/>
      <c r="ELH88" s="409"/>
      <c r="ELI88" s="410"/>
      <c r="ELJ88" s="411"/>
      <c r="ELK88" s="412"/>
      <c r="ELL88" s="406"/>
      <c r="ELM88" s="407"/>
      <c r="ELN88" s="408"/>
      <c r="ELO88" s="409"/>
      <c r="ELP88" s="410"/>
      <c r="ELQ88" s="411"/>
      <c r="ELR88" s="412"/>
      <c r="ELS88" s="406"/>
      <c r="ELT88" s="407"/>
      <c r="ELU88" s="408"/>
      <c r="ELV88" s="409"/>
      <c r="ELW88" s="410"/>
      <c r="ELX88" s="411"/>
      <c r="ELY88" s="412"/>
      <c r="ELZ88" s="406"/>
      <c r="EMA88" s="407"/>
      <c r="EMB88" s="408"/>
      <c r="EMC88" s="409"/>
      <c r="EMD88" s="410"/>
      <c r="EME88" s="411"/>
      <c r="EMF88" s="412"/>
      <c r="EMG88" s="406"/>
      <c r="EMH88" s="407"/>
      <c r="EMI88" s="408"/>
      <c r="EMJ88" s="409"/>
      <c r="EMK88" s="410"/>
      <c r="EML88" s="411"/>
      <c r="EMM88" s="412"/>
      <c r="EMN88" s="406"/>
      <c r="EMO88" s="407"/>
      <c r="EMP88" s="408"/>
      <c r="EMQ88" s="409"/>
      <c r="EMR88" s="410"/>
      <c r="EMS88" s="411"/>
      <c r="EMT88" s="412"/>
      <c r="EMU88" s="406"/>
      <c r="EMV88" s="407"/>
      <c r="EMW88" s="408"/>
      <c r="EMX88" s="409"/>
      <c r="EMY88" s="410"/>
      <c r="EMZ88" s="411"/>
      <c r="ENA88" s="412"/>
      <c r="ENB88" s="406"/>
      <c r="ENC88" s="407"/>
      <c r="END88" s="408"/>
      <c r="ENE88" s="409"/>
      <c r="ENF88" s="410"/>
      <c r="ENG88" s="411"/>
      <c r="ENH88" s="412"/>
      <c r="ENI88" s="406"/>
      <c r="ENJ88" s="407"/>
      <c r="ENK88" s="408"/>
      <c r="ENL88" s="409"/>
      <c r="ENM88" s="410"/>
      <c r="ENN88" s="411"/>
      <c r="ENO88" s="412"/>
      <c r="ENP88" s="406"/>
      <c r="ENQ88" s="407"/>
      <c r="ENR88" s="408"/>
      <c r="ENS88" s="409"/>
      <c r="ENT88" s="410"/>
      <c r="ENU88" s="411"/>
      <c r="ENV88" s="412"/>
      <c r="ENW88" s="406"/>
      <c r="ENX88" s="407"/>
      <c r="ENY88" s="408"/>
      <c r="ENZ88" s="409"/>
      <c r="EOA88" s="410"/>
      <c r="EOB88" s="411"/>
      <c r="EOC88" s="412"/>
      <c r="EOD88" s="406"/>
      <c r="EOE88" s="407"/>
      <c r="EOF88" s="408"/>
      <c r="EOG88" s="409"/>
      <c r="EOH88" s="410"/>
      <c r="EOI88" s="411"/>
      <c r="EOJ88" s="412"/>
      <c r="EOK88" s="406"/>
      <c r="EOL88" s="407"/>
      <c r="EOM88" s="408"/>
      <c r="EON88" s="409"/>
      <c r="EOO88" s="410"/>
      <c r="EOP88" s="411"/>
      <c r="EOQ88" s="412"/>
      <c r="EOR88" s="406"/>
      <c r="EOS88" s="407"/>
      <c r="EOT88" s="408"/>
      <c r="EOU88" s="409"/>
      <c r="EOV88" s="410"/>
      <c r="EOW88" s="411"/>
      <c r="EOX88" s="412"/>
      <c r="EOY88" s="406"/>
      <c r="EOZ88" s="407"/>
      <c r="EPA88" s="408"/>
      <c r="EPB88" s="409"/>
      <c r="EPC88" s="410"/>
      <c r="EPD88" s="411"/>
      <c r="EPE88" s="412"/>
      <c r="EPF88" s="406"/>
      <c r="EPG88" s="407"/>
      <c r="EPH88" s="408"/>
      <c r="EPI88" s="409"/>
      <c r="EPJ88" s="410"/>
      <c r="EPK88" s="411"/>
      <c r="EPL88" s="412"/>
      <c r="EPM88" s="406"/>
      <c r="EPN88" s="407"/>
      <c r="EPO88" s="408"/>
      <c r="EPP88" s="409"/>
      <c r="EPQ88" s="410"/>
      <c r="EPR88" s="411"/>
      <c r="EPS88" s="412"/>
      <c r="EPT88" s="406"/>
      <c r="EPU88" s="407"/>
      <c r="EPV88" s="408"/>
      <c r="EPW88" s="409"/>
      <c r="EPX88" s="410"/>
      <c r="EPY88" s="411"/>
      <c r="EPZ88" s="412"/>
      <c r="EQA88" s="406"/>
      <c r="EQB88" s="407"/>
      <c r="EQC88" s="408"/>
      <c r="EQD88" s="409"/>
      <c r="EQE88" s="410"/>
      <c r="EQF88" s="411"/>
      <c r="EQG88" s="412"/>
      <c r="EQH88" s="406"/>
      <c r="EQI88" s="407"/>
      <c r="EQJ88" s="408"/>
      <c r="EQK88" s="409"/>
      <c r="EQL88" s="410"/>
      <c r="EQM88" s="411"/>
      <c r="EQN88" s="412"/>
      <c r="EQO88" s="406"/>
      <c r="EQP88" s="407"/>
      <c r="EQQ88" s="408"/>
      <c r="EQR88" s="409"/>
      <c r="EQS88" s="410"/>
      <c r="EQT88" s="411"/>
      <c r="EQU88" s="412"/>
      <c r="EQV88" s="406"/>
      <c r="EQW88" s="407"/>
      <c r="EQX88" s="408"/>
      <c r="EQY88" s="409"/>
      <c r="EQZ88" s="410"/>
      <c r="ERA88" s="411"/>
      <c r="ERB88" s="412"/>
      <c r="ERC88" s="406"/>
      <c r="ERD88" s="407"/>
      <c r="ERE88" s="408"/>
      <c r="ERF88" s="409"/>
      <c r="ERG88" s="410"/>
      <c r="ERH88" s="411"/>
      <c r="ERI88" s="412"/>
      <c r="ERJ88" s="406"/>
      <c r="ERK88" s="407"/>
      <c r="ERL88" s="408"/>
      <c r="ERM88" s="409"/>
      <c r="ERN88" s="410"/>
      <c r="ERO88" s="411"/>
      <c r="ERP88" s="412"/>
      <c r="ERQ88" s="406"/>
      <c r="ERR88" s="407"/>
      <c r="ERS88" s="408"/>
      <c r="ERT88" s="409"/>
      <c r="ERU88" s="410"/>
      <c r="ERV88" s="411"/>
      <c r="ERW88" s="412"/>
      <c r="ERX88" s="406"/>
      <c r="ERY88" s="407"/>
      <c r="ERZ88" s="408"/>
      <c r="ESA88" s="409"/>
      <c r="ESB88" s="410"/>
      <c r="ESC88" s="411"/>
      <c r="ESD88" s="412"/>
      <c r="ESE88" s="406"/>
      <c r="ESF88" s="407"/>
      <c r="ESG88" s="408"/>
      <c r="ESH88" s="409"/>
      <c r="ESI88" s="410"/>
      <c r="ESJ88" s="411"/>
      <c r="ESK88" s="412"/>
      <c r="ESL88" s="406"/>
      <c r="ESM88" s="407"/>
      <c r="ESN88" s="408"/>
      <c r="ESO88" s="409"/>
      <c r="ESP88" s="410"/>
      <c r="ESQ88" s="411"/>
      <c r="ESR88" s="412"/>
      <c r="ESS88" s="406"/>
      <c r="EST88" s="407"/>
      <c r="ESU88" s="408"/>
      <c r="ESV88" s="409"/>
      <c r="ESW88" s="410"/>
      <c r="ESX88" s="411"/>
      <c r="ESY88" s="412"/>
      <c r="ESZ88" s="406"/>
      <c r="ETA88" s="407"/>
      <c r="ETB88" s="408"/>
      <c r="ETC88" s="409"/>
      <c r="ETD88" s="410"/>
      <c r="ETE88" s="411"/>
      <c r="ETF88" s="412"/>
      <c r="ETG88" s="406"/>
      <c r="ETH88" s="407"/>
      <c r="ETI88" s="408"/>
      <c r="ETJ88" s="409"/>
      <c r="ETK88" s="410"/>
      <c r="ETL88" s="411"/>
      <c r="ETM88" s="412"/>
      <c r="ETN88" s="406"/>
      <c r="ETO88" s="407"/>
      <c r="ETP88" s="408"/>
      <c r="ETQ88" s="409"/>
      <c r="ETR88" s="410"/>
      <c r="ETS88" s="411"/>
      <c r="ETT88" s="412"/>
      <c r="ETU88" s="406"/>
      <c r="ETV88" s="407"/>
      <c r="ETW88" s="408"/>
      <c r="ETX88" s="409"/>
      <c r="ETY88" s="410"/>
      <c r="ETZ88" s="411"/>
      <c r="EUA88" s="412"/>
      <c r="EUB88" s="406"/>
      <c r="EUC88" s="407"/>
      <c r="EUD88" s="408"/>
      <c r="EUE88" s="409"/>
      <c r="EUF88" s="410"/>
      <c r="EUG88" s="411"/>
      <c r="EUH88" s="412"/>
      <c r="EUI88" s="406"/>
      <c r="EUJ88" s="407"/>
      <c r="EUK88" s="408"/>
      <c r="EUL88" s="409"/>
      <c r="EUM88" s="410"/>
      <c r="EUN88" s="411"/>
      <c r="EUO88" s="412"/>
      <c r="EUP88" s="406"/>
      <c r="EUQ88" s="407"/>
      <c r="EUR88" s="408"/>
      <c r="EUS88" s="409"/>
      <c r="EUT88" s="410"/>
      <c r="EUU88" s="411"/>
      <c r="EUV88" s="412"/>
      <c r="EUW88" s="406"/>
      <c r="EUX88" s="407"/>
      <c r="EUY88" s="408"/>
      <c r="EUZ88" s="409"/>
      <c r="EVA88" s="410"/>
      <c r="EVB88" s="411"/>
      <c r="EVC88" s="412"/>
      <c r="EVD88" s="406"/>
      <c r="EVE88" s="407"/>
      <c r="EVF88" s="408"/>
      <c r="EVG88" s="409"/>
      <c r="EVH88" s="410"/>
      <c r="EVI88" s="411"/>
      <c r="EVJ88" s="412"/>
      <c r="EVK88" s="406"/>
      <c r="EVL88" s="407"/>
      <c r="EVM88" s="408"/>
      <c r="EVN88" s="409"/>
      <c r="EVO88" s="410"/>
      <c r="EVP88" s="411"/>
      <c r="EVQ88" s="412"/>
      <c r="EVR88" s="406"/>
      <c r="EVS88" s="407"/>
      <c r="EVT88" s="408"/>
      <c r="EVU88" s="409"/>
      <c r="EVV88" s="410"/>
      <c r="EVW88" s="411"/>
      <c r="EVX88" s="412"/>
      <c r="EVY88" s="406"/>
      <c r="EVZ88" s="407"/>
      <c r="EWA88" s="408"/>
      <c r="EWB88" s="409"/>
      <c r="EWC88" s="410"/>
      <c r="EWD88" s="411"/>
      <c r="EWE88" s="412"/>
      <c r="EWF88" s="406"/>
      <c r="EWG88" s="407"/>
      <c r="EWH88" s="408"/>
      <c r="EWI88" s="409"/>
      <c r="EWJ88" s="410"/>
      <c r="EWK88" s="411"/>
      <c r="EWL88" s="412"/>
      <c r="EWM88" s="406"/>
      <c r="EWN88" s="407"/>
      <c r="EWO88" s="408"/>
      <c r="EWP88" s="409"/>
      <c r="EWQ88" s="410"/>
      <c r="EWR88" s="411"/>
      <c r="EWS88" s="412"/>
      <c r="EWT88" s="406"/>
      <c r="EWU88" s="407"/>
      <c r="EWV88" s="408"/>
      <c r="EWW88" s="409"/>
      <c r="EWX88" s="410"/>
      <c r="EWY88" s="411"/>
      <c r="EWZ88" s="412"/>
      <c r="EXA88" s="406"/>
      <c r="EXB88" s="407"/>
      <c r="EXC88" s="408"/>
      <c r="EXD88" s="409"/>
      <c r="EXE88" s="410"/>
      <c r="EXF88" s="411"/>
      <c r="EXG88" s="412"/>
      <c r="EXH88" s="406"/>
      <c r="EXI88" s="407"/>
      <c r="EXJ88" s="408"/>
      <c r="EXK88" s="409"/>
      <c r="EXL88" s="410"/>
      <c r="EXM88" s="411"/>
      <c r="EXN88" s="412"/>
      <c r="EXO88" s="406"/>
      <c r="EXP88" s="407"/>
      <c r="EXQ88" s="408"/>
      <c r="EXR88" s="409"/>
      <c r="EXS88" s="410"/>
      <c r="EXT88" s="411"/>
      <c r="EXU88" s="412"/>
      <c r="EXV88" s="406"/>
      <c r="EXW88" s="407"/>
      <c r="EXX88" s="408"/>
      <c r="EXY88" s="409"/>
      <c r="EXZ88" s="410"/>
      <c r="EYA88" s="411"/>
      <c r="EYB88" s="412"/>
      <c r="EYC88" s="406"/>
      <c r="EYD88" s="407"/>
      <c r="EYE88" s="408"/>
      <c r="EYF88" s="409"/>
      <c r="EYG88" s="410"/>
      <c r="EYH88" s="411"/>
      <c r="EYI88" s="412"/>
      <c r="EYJ88" s="406"/>
      <c r="EYK88" s="407"/>
      <c r="EYL88" s="408"/>
      <c r="EYM88" s="409"/>
      <c r="EYN88" s="410"/>
      <c r="EYO88" s="411"/>
      <c r="EYP88" s="412"/>
      <c r="EYQ88" s="406"/>
      <c r="EYR88" s="407"/>
      <c r="EYS88" s="408"/>
      <c r="EYT88" s="409"/>
      <c r="EYU88" s="410"/>
      <c r="EYV88" s="411"/>
      <c r="EYW88" s="412"/>
      <c r="EYX88" s="406"/>
      <c r="EYY88" s="407"/>
      <c r="EYZ88" s="408"/>
      <c r="EZA88" s="409"/>
      <c r="EZB88" s="410"/>
      <c r="EZC88" s="411"/>
      <c r="EZD88" s="412"/>
      <c r="EZE88" s="406"/>
      <c r="EZF88" s="407"/>
      <c r="EZG88" s="408"/>
      <c r="EZH88" s="409"/>
      <c r="EZI88" s="410"/>
      <c r="EZJ88" s="411"/>
      <c r="EZK88" s="412"/>
      <c r="EZL88" s="406"/>
      <c r="EZM88" s="407"/>
      <c r="EZN88" s="408"/>
      <c r="EZO88" s="409"/>
      <c r="EZP88" s="410"/>
      <c r="EZQ88" s="411"/>
      <c r="EZR88" s="412"/>
      <c r="EZS88" s="406"/>
      <c r="EZT88" s="407"/>
      <c r="EZU88" s="408"/>
      <c r="EZV88" s="409"/>
      <c r="EZW88" s="410"/>
      <c r="EZX88" s="411"/>
      <c r="EZY88" s="412"/>
      <c r="EZZ88" s="406"/>
      <c r="FAA88" s="407"/>
      <c r="FAB88" s="408"/>
      <c r="FAC88" s="409"/>
      <c r="FAD88" s="410"/>
      <c r="FAE88" s="411"/>
      <c r="FAF88" s="412"/>
      <c r="FAG88" s="406"/>
      <c r="FAH88" s="407"/>
      <c r="FAI88" s="408"/>
      <c r="FAJ88" s="409"/>
      <c r="FAK88" s="410"/>
      <c r="FAL88" s="411"/>
      <c r="FAM88" s="412"/>
      <c r="FAN88" s="406"/>
      <c r="FAO88" s="407"/>
      <c r="FAP88" s="408"/>
      <c r="FAQ88" s="409"/>
      <c r="FAR88" s="410"/>
      <c r="FAS88" s="411"/>
      <c r="FAT88" s="412"/>
      <c r="FAU88" s="406"/>
      <c r="FAV88" s="407"/>
      <c r="FAW88" s="408"/>
      <c r="FAX88" s="409"/>
      <c r="FAY88" s="410"/>
      <c r="FAZ88" s="411"/>
      <c r="FBA88" s="412"/>
      <c r="FBB88" s="406"/>
      <c r="FBC88" s="407"/>
      <c r="FBD88" s="408"/>
      <c r="FBE88" s="409"/>
      <c r="FBF88" s="410"/>
      <c r="FBG88" s="411"/>
      <c r="FBH88" s="412"/>
      <c r="FBI88" s="406"/>
      <c r="FBJ88" s="407"/>
      <c r="FBK88" s="408"/>
      <c r="FBL88" s="409"/>
      <c r="FBM88" s="410"/>
      <c r="FBN88" s="411"/>
      <c r="FBO88" s="412"/>
      <c r="FBP88" s="406"/>
      <c r="FBQ88" s="407"/>
      <c r="FBR88" s="408"/>
      <c r="FBS88" s="409"/>
      <c r="FBT88" s="410"/>
      <c r="FBU88" s="411"/>
      <c r="FBV88" s="412"/>
      <c r="FBW88" s="406"/>
      <c r="FBX88" s="407"/>
      <c r="FBY88" s="408"/>
      <c r="FBZ88" s="409"/>
      <c r="FCA88" s="410"/>
      <c r="FCB88" s="411"/>
      <c r="FCC88" s="412"/>
      <c r="FCD88" s="406"/>
      <c r="FCE88" s="407"/>
      <c r="FCF88" s="408"/>
      <c r="FCG88" s="409"/>
      <c r="FCH88" s="410"/>
      <c r="FCI88" s="411"/>
      <c r="FCJ88" s="412"/>
      <c r="FCK88" s="406"/>
      <c r="FCL88" s="407"/>
      <c r="FCM88" s="408"/>
      <c r="FCN88" s="409"/>
      <c r="FCO88" s="410"/>
      <c r="FCP88" s="411"/>
      <c r="FCQ88" s="412"/>
      <c r="FCR88" s="406"/>
      <c r="FCS88" s="407"/>
      <c r="FCT88" s="408"/>
      <c r="FCU88" s="409"/>
      <c r="FCV88" s="410"/>
      <c r="FCW88" s="411"/>
      <c r="FCX88" s="412"/>
      <c r="FCY88" s="406"/>
      <c r="FCZ88" s="407"/>
      <c r="FDA88" s="408"/>
      <c r="FDB88" s="409"/>
      <c r="FDC88" s="410"/>
      <c r="FDD88" s="411"/>
      <c r="FDE88" s="412"/>
      <c r="FDF88" s="406"/>
      <c r="FDG88" s="407"/>
      <c r="FDH88" s="408"/>
      <c r="FDI88" s="409"/>
      <c r="FDJ88" s="410"/>
      <c r="FDK88" s="411"/>
      <c r="FDL88" s="412"/>
      <c r="FDM88" s="406"/>
      <c r="FDN88" s="407"/>
      <c r="FDO88" s="408"/>
      <c r="FDP88" s="409"/>
      <c r="FDQ88" s="410"/>
      <c r="FDR88" s="411"/>
      <c r="FDS88" s="412"/>
      <c r="FDT88" s="406"/>
      <c r="FDU88" s="407"/>
      <c r="FDV88" s="408"/>
      <c r="FDW88" s="409"/>
      <c r="FDX88" s="410"/>
      <c r="FDY88" s="411"/>
      <c r="FDZ88" s="412"/>
      <c r="FEA88" s="406"/>
      <c r="FEB88" s="407"/>
      <c r="FEC88" s="408"/>
      <c r="FED88" s="409"/>
      <c r="FEE88" s="410"/>
      <c r="FEF88" s="411"/>
      <c r="FEG88" s="412"/>
      <c r="FEH88" s="406"/>
      <c r="FEI88" s="407"/>
      <c r="FEJ88" s="408"/>
      <c r="FEK88" s="409"/>
      <c r="FEL88" s="410"/>
      <c r="FEM88" s="411"/>
      <c r="FEN88" s="412"/>
      <c r="FEO88" s="406"/>
      <c r="FEP88" s="407"/>
      <c r="FEQ88" s="408"/>
      <c r="FER88" s="409"/>
      <c r="FES88" s="410"/>
      <c r="FET88" s="411"/>
      <c r="FEU88" s="412"/>
      <c r="FEV88" s="406"/>
      <c r="FEW88" s="407"/>
      <c r="FEX88" s="408"/>
      <c r="FEY88" s="409"/>
      <c r="FEZ88" s="410"/>
      <c r="FFA88" s="411"/>
      <c r="FFB88" s="412"/>
      <c r="FFC88" s="406"/>
      <c r="FFD88" s="407"/>
      <c r="FFE88" s="408"/>
      <c r="FFF88" s="409"/>
      <c r="FFG88" s="410"/>
      <c r="FFH88" s="411"/>
      <c r="FFI88" s="412"/>
      <c r="FFJ88" s="406"/>
      <c r="FFK88" s="407"/>
      <c r="FFL88" s="408"/>
      <c r="FFM88" s="409"/>
      <c r="FFN88" s="410"/>
      <c r="FFO88" s="411"/>
      <c r="FFP88" s="412"/>
      <c r="FFQ88" s="406"/>
      <c r="FFR88" s="407"/>
      <c r="FFS88" s="408"/>
      <c r="FFT88" s="409"/>
      <c r="FFU88" s="410"/>
      <c r="FFV88" s="411"/>
      <c r="FFW88" s="412"/>
      <c r="FFX88" s="406"/>
      <c r="FFY88" s="407"/>
      <c r="FFZ88" s="408"/>
      <c r="FGA88" s="409"/>
      <c r="FGB88" s="410"/>
      <c r="FGC88" s="411"/>
      <c r="FGD88" s="412"/>
      <c r="FGE88" s="406"/>
      <c r="FGF88" s="407"/>
      <c r="FGG88" s="408"/>
      <c r="FGH88" s="409"/>
      <c r="FGI88" s="410"/>
      <c r="FGJ88" s="411"/>
      <c r="FGK88" s="412"/>
      <c r="FGL88" s="406"/>
      <c r="FGM88" s="407"/>
      <c r="FGN88" s="408"/>
      <c r="FGO88" s="409"/>
      <c r="FGP88" s="410"/>
      <c r="FGQ88" s="411"/>
      <c r="FGR88" s="412"/>
      <c r="FGS88" s="406"/>
      <c r="FGT88" s="407"/>
      <c r="FGU88" s="408"/>
      <c r="FGV88" s="409"/>
      <c r="FGW88" s="410"/>
      <c r="FGX88" s="411"/>
      <c r="FGY88" s="412"/>
      <c r="FGZ88" s="406"/>
      <c r="FHA88" s="407"/>
      <c r="FHB88" s="408"/>
      <c r="FHC88" s="409"/>
      <c r="FHD88" s="410"/>
      <c r="FHE88" s="411"/>
      <c r="FHF88" s="412"/>
      <c r="FHG88" s="406"/>
      <c r="FHH88" s="407"/>
      <c r="FHI88" s="408"/>
      <c r="FHJ88" s="409"/>
      <c r="FHK88" s="410"/>
      <c r="FHL88" s="411"/>
      <c r="FHM88" s="412"/>
      <c r="FHN88" s="406"/>
      <c r="FHO88" s="407"/>
      <c r="FHP88" s="408"/>
      <c r="FHQ88" s="409"/>
      <c r="FHR88" s="410"/>
      <c r="FHS88" s="411"/>
      <c r="FHT88" s="412"/>
      <c r="FHU88" s="406"/>
      <c r="FHV88" s="407"/>
      <c r="FHW88" s="408"/>
      <c r="FHX88" s="409"/>
      <c r="FHY88" s="410"/>
      <c r="FHZ88" s="411"/>
      <c r="FIA88" s="412"/>
      <c r="FIB88" s="406"/>
      <c r="FIC88" s="407"/>
      <c r="FID88" s="408"/>
      <c r="FIE88" s="409"/>
      <c r="FIF88" s="410"/>
      <c r="FIG88" s="411"/>
      <c r="FIH88" s="412"/>
      <c r="FII88" s="406"/>
      <c r="FIJ88" s="407"/>
      <c r="FIK88" s="408"/>
      <c r="FIL88" s="409"/>
      <c r="FIM88" s="410"/>
      <c r="FIN88" s="411"/>
      <c r="FIO88" s="412"/>
      <c r="FIP88" s="406"/>
      <c r="FIQ88" s="407"/>
      <c r="FIR88" s="408"/>
      <c r="FIS88" s="409"/>
      <c r="FIT88" s="410"/>
      <c r="FIU88" s="411"/>
      <c r="FIV88" s="412"/>
      <c r="FIW88" s="406"/>
      <c r="FIX88" s="407"/>
      <c r="FIY88" s="408"/>
      <c r="FIZ88" s="409"/>
      <c r="FJA88" s="410"/>
      <c r="FJB88" s="411"/>
      <c r="FJC88" s="412"/>
      <c r="FJD88" s="406"/>
      <c r="FJE88" s="407"/>
      <c r="FJF88" s="408"/>
      <c r="FJG88" s="409"/>
      <c r="FJH88" s="410"/>
      <c r="FJI88" s="411"/>
      <c r="FJJ88" s="412"/>
      <c r="FJK88" s="406"/>
      <c r="FJL88" s="407"/>
      <c r="FJM88" s="408"/>
      <c r="FJN88" s="409"/>
      <c r="FJO88" s="410"/>
      <c r="FJP88" s="411"/>
      <c r="FJQ88" s="412"/>
      <c r="FJR88" s="406"/>
      <c r="FJS88" s="407"/>
      <c r="FJT88" s="408"/>
      <c r="FJU88" s="409"/>
      <c r="FJV88" s="410"/>
      <c r="FJW88" s="411"/>
      <c r="FJX88" s="412"/>
      <c r="FJY88" s="406"/>
      <c r="FJZ88" s="407"/>
      <c r="FKA88" s="408"/>
      <c r="FKB88" s="409"/>
      <c r="FKC88" s="410"/>
      <c r="FKD88" s="411"/>
      <c r="FKE88" s="412"/>
      <c r="FKF88" s="406"/>
      <c r="FKG88" s="407"/>
      <c r="FKH88" s="408"/>
      <c r="FKI88" s="409"/>
      <c r="FKJ88" s="410"/>
      <c r="FKK88" s="411"/>
      <c r="FKL88" s="412"/>
      <c r="FKM88" s="406"/>
      <c r="FKN88" s="407"/>
      <c r="FKO88" s="408"/>
      <c r="FKP88" s="409"/>
      <c r="FKQ88" s="410"/>
      <c r="FKR88" s="411"/>
      <c r="FKS88" s="412"/>
      <c r="FKT88" s="406"/>
      <c r="FKU88" s="407"/>
      <c r="FKV88" s="408"/>
      <c r="FKW88" s="409"/>
      <c r="FKX88" s="410"/>
      <c r="FKY88" s="411"/>
      <c r="FKZ88" s="412"/>
      <c r="FLA88" s="406"/>
      <c r="FLB88" s="407"/>
      <c r="FLC88" s="408"/>
      <c r="FLD88" s="409"/>
      <c r="FLE88" s="410"/>
      <c r="FLF88" s="411"/>
      <c r="FLG88" s="412"/>
      <c r="FLH88" s="406"/>
      <c r="FLI88" s="407"/>
      <c r="FLJ88" s="408"/>
      <c r="FLK88" s="409"/>
      <c r="FLL88" s="410"/>
      <c r="FLM88" s="411"/>
      <c r="FLN88" s="412"/>
      <c r="FLO88" s="406"/>
      <c r="FLP88" s="407"/>
      <c r="FLQ88" s="408"/>
      <c r="FLR88" s="409"/>
      <c r="FLS88" s="410"/>
      <c r="FLT88" s="411"/>
      <c r="FLU88" s="412"/>
      <c r="FLV88" s="406"/>
      <c r="FLW88" s="407"/>
      <c r="FLX88" s="408"/>
      <c r="FLY88" s="409"/>
      <c r="FLZ88" s="410"/>
      <c r="FMA88" s="411"/>
      <c r="FMB88" s="412"/>
      <c r="FMC88" s="406"/>
      <c r="FMD88" s="407"/>
      <c r="FME88" s="408"/>
      <c r="FMF88" s="409"/>
      <c r="FMG88" s="410"/>
      <c r="FMH88" s="411"/>
      <c r="FMI88" s="412"/>
      <c r="FMJ88" s="406"/>
      <c r="FMK88" s="407"/>
      <c r="FML88" s="408"/>
      <c r="FMM88" s="409"/>
      <c r="FMN88" s="410"/>
      <c r="FMO88" s="411"/>
      <c r="FMP88" s="412"/>
      <c r="FMQ88" s="406"/>
      <c r="FMR88" s="407"/>
      <c r="FMS88" s="408"/>
      <c r="FMT88" s="409"/>
      <c r="FMU88" s="410"/>
      <c r="FMV88" s="411"/>
      <c r="FMW88" s="412"/>
      <c r="FMX88" s="406"/>
      <c r="FMY88" s="407"/>
      <c r="FMZ88" s="408"/>
      <c r="FNA88" s="409"/>
      <c r="FNB88" s="410"/>
      <c r="FNC88" s="411"/>
      <c r="FND88" s="412"/>
      <c r="FNE88" s="406"/>
      <c r="FNF88" s="407"/>
      <c r="FNG88" s="408"/>
      <c r="FNH88" s="409"/>
      <c r="FNI88" s="410"/>
      <c r="FNJ88" s="411"/>
      <c r="FNK88" s="412"/>
      <c r="FNL88" s="406"/>
      <c r="FNM88" s="407"/>
      <c r="FNN88" s="408"/>
      <c r="FNO88" s="409"/>
      <c r="FNP88" s="410"/>
      <c r="FNQ88" s="411"/>
      <c r="FNR88" s="412"/>
      <c r="FNS88" s="406"/>
      <c r="FNT88" s="407"/>
      <c r="FNU88" s="408"/>
      <c r="FNV88" s="409"/>
      <c r="FNW88" s="410"/>
      <c r="FNX88" s="411"/>
      <c r="FNY88" s="412"/>
      <c r="FNZ88" s="406"/>
      <c r="FOA88" s="407"/>
      <c r="FOB88" s="408"/>
      <c r="FOC88" s="409"/>
      <c r="FOD88" s="410"/>
      <c r="FOE88" s="411"/>
      <c r="FOF88" s="412"/>
      <c r="FOG88" s="406"/>
      <c r="FOH88" s="407"/>
      <c r="FOI88" s="408"/>
      <c r="FOJ88" s="409"/>
      <c r="FOK88" s="410"/>
      <c r="FOL88" s="411"/>
      <c r="FOM88" s="412"/>
      <c r="FON88" s="406"/>
      <c r="FOO88" s="407"/>
      <c r="FOP88" s="408"/>
      <c r="FOQ88" s="409"/>
      <c r="FOR88" s="410"/>
      <c r="FOS88" s="411"/>
      <c r="FOT88" s="412"/>
      <c r="FOU88" s="406"/>
      <c r="FOV88" s="407"/>
      <c r="FOW88" s="408"/>
      <c r="FOX88" s="409"/>
      <c r="FOY88" s="410"/>
      <c r="FOZ88" s="411"/>
      <c r="FPA88" s="412"/>
      <c r="FPB88" s="406"/>
      <c r="FPC88" s="407"/>
      <c r="FPD88" s="408"/>
      <c r="FPE88" s="409"/>
      <c r="FPF88" s="410"/>
      <c r="FPG88" s="411"/>
      <c r="FPH88" s="412"/>
      <c r="FPI88" s="406"/>
      <c r="FPJ88" s="407"/>
      <c r="FPK88" s="408"/>
      <c r="FPL88" s="409"/>
      <c r="FPM88" s="410"/>
      <c r="FPN88" s="411"/>
      <c r="FPO88" s="412"/>
      <c r="FPP88" s="406"/>
      <c r="FPQ88" s="407"/>
      <c r="FPR88" s="408"/>
      <c r="FPS88" s="409"/>
      <c r="FPT88" s="410"/>
      <c r="FPU88" s="411"/>
      <c r="FPV88" s="412"/>
      <c r="FPW88" s="406"/>
      <c r="FPX88" s="407"/>
      <c r="FPY88" s="408"/>
      <c r="FPZ88" s="409"/>
      <c r="FQA88" s="410"/>
      <c r="FQB88" s="411"/>
      <c r="FQC88" s="412"/>
      <c r="FQD88" s="406"/>
      <c r="FQE88" s="407"/>
      <c r="FQF88" s="408"/>
      <c r="FQG88" s="409"/>
      <c r="FQH88" s="410"/>
      <c r="FQI88" s="411"/>
      <c r="FQJ88" s="412"/>
      <c r="FQK88" s="406"/>
      <c r="FQL88" s="407"/>
      <c r="FQM88" s="408"/>
      <c r="FQN88" s="409"/>
      <c r="FQO88" s="410"/>
      <c r="FQP88" s="411"/>
      <c r="FQQ88" s="412"/>
      <c r="FQR88" s="406"/>
      <c r="FQS88" s="407"/>
      <c r="FQT88" s="408"/>
      <c r="FQU88" s="409"/>
      <c r="FQV88" s="410"/>
      <c r="FQW88" s="411"/>
      <c r="FQX88" s="412"/>
      <c r="FQY88" s="406"/>
      <c r="FQZ88" s="407"/>
      <c r="FRA88" s="408"/>
      <c r="FRB88" s="409"/>
      <c r="FRC88" s="410"/>
      <c r="FRD88" s="411"/>
      <c r="FRE88" s="412"/>
      <c r="FRF88" s="406"/>
      <c r="FRG88" s="407"/>
      <c r="FRH88" s="408"/>
      <c r="FRI88" s="409"/>
      <c r="FRJ88" s="410"/>
      <c r="FRK88" s="411"/>
      <c r="FRL88" s="412"/>
      <c r="FRM88" s="406"/>
      <c r="FRN88" s="407"/>
      <c r="FRO88" s="408"/>
      <c r="FRP88" s="409"/>
      <c r="FRQ88" s="410"/>
      <c r="FRR88" s="411"/>
      <c r="FRS88" s="412"/>
      <c r="FRT88" s="406"/>
      <c r="FRU88" s="407"/>
      <c r="FRV88" s="408"/>
      <c r="FRW88" s="409"/>
      <c r="FRX88" s="410"/>
      <c r="FRY88" s="411"/>
      <c r="FRZ88" s="412"/>
      <c r="FSA88" s="406"/>
      <c r="FSB88" s="407"/>
      <c r="FSC88" s="408"/>
      <c r="FSD88" s="409"/>
      <c r="FSE88" s="410"/>
      <c r="FSF88" s="411"/>
      <c r="FSG88" s="412"/>
      <c r="FSH88" s="406"/>
      <c r="FSI88" s="407"/>
      <c r="FSJ88" s="408"/>
      <c r="FSK88" s="409"/>
      <c r="FSL88" s="410"/>
      <c r="FSM88" s="411"/>
      <c r="FSN88" s="412"/>
      <c r="FSO88" s="406"/>
      <c r="FSP88" s="407"/>
      <c r="FSQ88" s="408"/>
      <c r="FSR88" s="409"/>
      <c r="FSS88" s="410"/>
      <c r="FST88" s="411"/>
      <c r="FSU88" s="412"/>
      <c r="FSV88" s="406"/>
      <c r="FSW88" s="407"/>
      <c r="FSX88" s="408"/>
      <c r="FSY88" s="409"/>
      <c r="FSZ88" s="410"/>
      <c r="FTA88" s="411"/>
      <c r="FTB88" s="412"/>
      <c r="FTC88" s="406"/>
      <c r="FTD88" s="407"/>
      <c r="FTE88" s="408"/>
      <c r="FTF88" s="409"/>
      <c r="FTG88" s="410"/>
      <c r="FTH88" s="411"/>
      <c r="FTI88" s="412"/>
      <c r="FTJ88" s="406"/>
      <c r="FTK88" s="407"/>
      <c r="FTL88" s="408"/>
      <c r="FTM88" s="409"/>
      <c r="FTN88" s="410"/>
      <c r="FTO88" s="411"/>
      <c r="FTP88" s="412"/>
      <c r="FTQ88" s="406"/>
      <c r="FTR88" s="407"/>
      <c r="FTS88" s="408"/>
      <c r="FTT88" s="409"/>
      <c r="FTU88" s="410"/>
      <c r="FTV88" s="411"/>
      <c r="FTW88" s="412"/>
      <c r="FTX88" s="406"/>
      <c r="FTY88" s="407"/>
      <c r="FTZ88" s="408"/>
      <c r="FUA88" s="409"/>
      <c r="FUB88" s="410"/>
      <c r="FUC88" s="411"/>
      <c r="FUD88" s="412"/>
      <c r="FUE88" s="406"/>
      <c r="FUF88" s="407"/>
      <c r="FUG88" s="408"/>
      <c r="FUH88" s="409"/>
      <c r="FUI88" s="410"/>
      <c r="FUJ88" s="411"/>
      <c r="FUK88" s="412"/>
      <c r="FUL88" s="406"/>
      <c r="FUM88" s="407"/>
      <c r="FUN88" s="408"/>
      <c r="FUO88" s="409"/>
      <c r="FUP88" s="410"/>
      <c r="FUQ88" s="411"/>
      <c r="FUR88" s="412"/>
      <c r="FUS88" s="406"/>
      <c r="FUT88" s="407"/>
      <c r="FUU88" s="408"/>
      <c r="FUV88" s="409"/>
      <c r="FUW88" s="410"/>
      <c r="FUX88" s="411"/>
      <c r="FUY88" s="412"/>
      <c r="FUZ88" s="406"/>
      <c r="FVA88" s="407"/>
      <c r="FVB88" s="408"/>
      <c r="FVC88" s="409"/>
      <c r="FVD88" s="410"/>
      <c r="FVE88" s="411"/>
      <c r="FVF88" s="412"/>
      <c r="FVG88" s="406"/>
      <c r="FVH88" s="407"/>
      <c r="FVI88" s="408"/>
      <c r="FVJ88" s="409"/>
      <c r="FVK88" s="410"/>
      <c r="FVL88" s="411"/>
      <c r="FVM88" s="412"/>
      <c r="FVN88" s="406"/>
      <c r="FVO88" s="407"/>
      <c r="FVP88" s="408"/>
      <c r="FVQ88" s="409"/>
      <c r="FVR88" s="410"/>
      <c r="FVS88" s="411"/>
      <c r="FVT88" s="412"/>
      <c r="FVU88" s="406"/>
      <c r="FVV88" s="407"/>
      <c r="FVW88" s="408"/>
      <c r="FVX88" s="409"/>
      <c r="FVY88" s="410"/>
      <c r="FVZ88" s="411"/>
      <c r="FWA88" s="412"/>
      <c r="FWB88" s="406"/>
      <c r="FWC88" s="407"/>
      <c r="FWD88" s="408"/>
      <c r="FWE88" s="409"/>
      <c r="FWF88" s="410"/>
      <c r="FWG88" s="411"/>
      <c r="FWH88" s="412"/>
      <c r="FWI88" s="406"/>
      <c r="FWJ88" s="407"/>
      <c r="FWK88" s="408"/>
      <c r="FWL88" s="409"/>
      <c r="FWM88" s="410"/>
      <c r="FWN88" s="411"/>
      <c r="FWO88" s="412"/>
      <c r="FWP88" s="406"/>
      <c r="FWQ88" s="407"/>
      <c r="FWR88" s="408"/>
      <c r="FWS88" s="409"/>
      <c r="FWT88" s="410"/>
      <c r="FWU88" s="411"/>
      <c r="FWV88" s="412"/>
      <c r="FWW88" s="406"/>
      <c r="FWX88" s="407"/>
      <c r="FWY88" s="408"/>
      <c r="FWZ88" s="409"/>
      <c r="FXA88" s="410"/>
      <c r="FXB88" s="411"/>
      <c r="FXC88" s="412"/>
      <c r="FXD88" s="406"/>
      <c r="FXE88" s="407"/>
      <c r="FXF88" s="408"/>
      <c r="FXG88" s="409"/>
      <c r="FXH88" s="410"/>
      <c r="FXI88" s="411"/>
      <c r="FXJ88" s="412"/>
      <c r="FXK88" s="406"/>
      <c r="FXL88" s="407"/>
      <c r="FXM88" s="408"/>
      <c r="FXN88" s="409"/>
      <c r="FXO88" s="410"/>
      <c r="FXP88" s="411"/>
      <c r="FXQ88" s="412"/>
      <c r="FXR88" s="406"/>
      <c r="FXS88" s="407"/>
      <c r="FXT88" s="408"/>
      <c r="FXU88" s="409"/>
      <c r="FXV88" s="410"/>
      <c r="FXW88" s="411"/>
      <c r="FXX88" s="412"/>
      <c r="FXY88" s="406"/>
      <c r="FXZ88" s="407"/>
      <c r="FYA88" s="408"/>
      <c r="FYB88" s="409"/>
      <c r="FYC88" s="410"/>
      <c r="FYD88" s="411"/>
      <c r="FYE88" s="412"/>
      <c r="FYF88" s="406"/>
      <c r="FYG88" s="407"/>
      <c r="FYH88" s="408"/>
      <c r="FYI88" s="409"/>
      <c r="FYJ88" s="410"/>
      <c r="FYK88" s="411"/>
      <c r="FYL88" s="412"/>
      <c r="FYM88" s="406"/>
      <c r="FYN88" s="407"/>
      <c r="FYO88" s="408"/>
      <c r="FYP88" s="409"/>
      <c r="FYQ88" s="410"/>
      <c r="FYR88" s="411"/>
      <c r="FYS88" s="412"/>
      <c r="FYT88" s="406"/>
      <c r="FYU88" s="407"/>
      <c r="FYV88" s="408"/>
      <c r="FYW88" s="409"/>
      <c r="FYX88" s="410"/>
      <c r="FYY88" s="411"/>
      <c r="FYZ88" s="412"/>
      <c r="FZA88" s="406"/>
      <c r="FZB88" s="407"/>
      <c r="FZC88" s="408"/>
      <c r="FZD88" s="409"/>
      <c r="FZE88" s="410"/>
      <c r="FZF88" s="411"/>
      <c r="FZG88" s="412"/>
      <c r="FZH88" s="406"/>
      <c r="FZI88" s="407"/>
      <c r="FZJ88" s="408"/>
      <c r="FZK88" s="409"/>
      <c r="FZL88" s="410"/>
      <c r="FZM88" s="411"/>
      <c r="FZN88" s="412"/>
      <c r="FZO88" s="406"/>
      <c r="FZP88" s="407"/>
      <c r="FZQ88" s="408"/>
      <c r="FZR88" s="409"/>
      <c r="FZS88" s="410"/>
      <c r="FZT88" s="411"/>
      <c r="FZU88" s="412"/>
      <c r="FZV88" s="406"/>
      <c r="FZW88" s="407"/>
      <c r="FZX88" s="408"/>
      <c r="FZY88" s="409"/>
      <c r="FZZ88" s="410"/>
      <c r="GAA88" s="411"/>
      <c r="GAB88" s="412"/>
      <c r="GAC88" s="406"/>
      <c r="GAD88" s="407"/>
      <c r="GAE88" s="408"/>
      <c r="GAF88" s="409"/>
      <c r="GAG88" s="410"/>
      <c r="GAH88" s="411"/>
      <c r="GAI88" s="412"/>
      <c r="GAJ88" s="406"/>
      <c r="GAK88" s="407"/>
      <c r="GAL88" s="408"/>
      <c r="GAM88" s="409"/>
      <c r="GAN88" s="410"/>
      <c r="GAO88" s="411"/>
      <c r="GAP88" s="412"/>
      <c r="GAQ88" s="406"/>
      <c r="GAR88" s="407"/>
      <c r="GAS88" s="408"/>
      <c r="GAT88" s="409"/>
      <c r="GAU88" s="410"/>
      <c r="GAV88" s="411"/>
      <c r="GAW88" s="412"/>
      <c r="GAX88" s="406"/>
      <c r="GAY88" s="407"/>
      <c r="GAZ88" s="408"/>
      <c r="GBA88" s="409"/>
      <c r="GBB88" s="410"/>
      <c r="GBC88" s="411"/>
      <c r="GBD88" s="412"/>
      <c r="GBE88" s="406"/>
      <c r="GBF88" s="407"/>
      <c r="GBG88" s="408"/>
      <c r="GBH88" s="409"/>
      <c r="GBI88" s="410"/>
      <c r="GBJ88" s="411"/>
      <c r="GBK88" s="412"/>
      <c r="GBL88" s="406"/>
      <c r="GBM88" s="407"/>
      <c r="GBN88" s="408"/>
      <c r="GBO88" s="409"/>
      <c r="GBP88" s="410"/>
      <c r="GBQ88" s="411"/>
      <c r="GBR88" s="412"/>
      <c r="GBS88" s="406"/>
      <c r="GBT88" s="407"/>
      <c r="GBU88" s="408"/>
      <c r="GBV88" s="409"/>
      <c r="GBW88" s="410"/>
      <c r="GBX88" s="411"/>
      <c r="GBY88" s="412"/>
      <c r="GBZ88" s="406"/>
      <c r="GCA88" s="407"/>
      <c r="GCB88" s="408"/>
      <c r="GCC88" s="409"/>
      <c r="GCD88" s="410"/>
      <c r="GCE88" s="411"/>
      <c r="GCF88" s="412"/>
      <c r="GCG88" s="406"/>
      <c r="GCH88" s="407"/>
      <c r="GCI88" s="408"/>
      <c r="GCJ88" s="409"/>
      <c r="GCK88" s="410"/>
      <c r="GCL88" s="411"/>
      <c r="GCM88" s="412"/>
      <c r="GCN88" s="406"/>
      <c r="GCO88" s="407"/>
      <c r="GCP88" s="408"/>
      <c r="GCQ88" s="409"/>
      <c r="GCR88" s="410"/>
      <c r="GCS88" s="411"/>
      <c r="GCT88" s="412"/>
      <c r="GCU88" s="406"/>
      <c r="GCV88" s="407"/>
      <c r="GCW88" s="408"/>
      <c r="GCX88" s="409"/>
      <c r="GCY88" s="410"/>
      <c r="GCZ88" s="411"/>
      <c r="GDA88" s="412"/>
      <c r="GDB88" s="406"/>
      <c r="GDC88" s="407"/>
      <c r="GDD88" s="408"/>
      <c r="GDE88" s="409"/>
      <c r="GDF88" s="410"/>
      <c r="GDG88" s="411"/>
      <c r="GDH88" s="412"/>
      <c r="GDI88" s="406"/>
      <c r="GDJ88" s="407"/>
      <c r="GDK88" s="408"/>
      <c r="GDL88" s="409"/>
      <c r="GDM88" s="410"/>
      <c r="GDN88" s="411"/>
      <c r="GDO88" s="412"/>
      <c r="GDP88" s="406"/>
      <c r="GDQ88" s="407"/>
      <c r="GDR88" s="408"/>
      <c r="GDS88" s="409"/>
      <c r="GDT88" s="410"/>
      <c r="GDU88" s="411"/>
      <c r="GDV88" s="412"/>
      <c r="GDW88" s="406"/>
      <c r="GDX88" s="407"/>
      <c r="GDY88" s="408"/>
      <c r="GDZ88" s="409"/>
      <c r="GEA88" s="410"/>
      <c r="GEB88" s="411"/>
      <c r="GEC88" s="412"/>
      <c r="GED88" s="406"/>
      <c r="GEE88" s="407"/>
      <c r="GEF88" s="408"/>
      <c r="GEG88" s="409"/>
      <c r="GEH88" s="410"/>
      <c r="GEI88" s="411"/>
      <c r="GEJ88" s="412"/>
      <c r="GEK88" s="406"/>
      <c r="GEL88" s="407"/>
      <c r="GEM88" s="408"/>
      <c r="GEN88" s="409"/>
      <c r="GEO88" s="410"/>
      <c r="GEP88" s="411"/>
      <c r="GEQ88" s="412"/>
      <c r="GER88" s="406"/>
      <c r="GES88" s="407"/>
      <c r="GET88" s="408"/>
      <c r="GEU88" s="409"/>
      <c r="GEV88" s="410"/>
      <c r="GEW88" s="411"/>
      <c r="GEX88" s="412"/>
      <c r="GEY88" s="406"/>
      <c r="GEZ88" s="407"/>
      <c r="GFA88" s="408"/>
      <c r="GFB88" s="409"/>
      <c r="GFC88" s="410"/>
      <c r="GFD88" s="411"/>
      <c r="GFE88" s="412"/>
      <c r="GFF88" s="406"/>
      <c r="GFG88" s="407"/>
      <c r="GFH88" s="408"/>
      <c r="GFI88" s="409"/>
      <c r="GFJ88" s="410"/>
      <c r="GFK88" s="411"/>
      <c r="GFL88" s="412"/>
      <c r="GFM88" s="406"/>
      <c r="GFN88" s="407"/>
      <c r="GFO88" s="408"/>
      <c r="GFP88" s="409"/>
      <c r="GFQ88" s="410"/>
      <c r="GFR88" s="411"/>
      <c r="GFS88" s="412"/>
      <c r="GFT88" s="406"/>
      <c r="GFU88" s="407"/>
      <c r="GFV88" s="408"/>
      <c r="GFW88" s="409"/>
      <c r="GFX88" s="410"/>
      <c r="GFY88" s="411"/>
      <c r="GFZ88" s="412"/>
      <c r="GGA88" s="406"/>
      <c r="GGB88" s="407"/>
      <c r="GGC88" s="408"/>
      <c r="GGD88" s="409"/>
      <c r="GGE88" s="410"/>
      <c r="GGF88" s="411"/>
      <c r="GGG88" s="412"/>
      <c r="GGH88" s="406"/>
      <c r="GGI88" s="407"/>
      <c r="GGJ88" s="408"/>
      <c r="GGK88" s="409"/>
      <c r="GGL88" s="410"/>
      <c r="GGM88" s="411"/>
      <c r="GGN88" s="412"/>
      <c r="GGO88" s="406"/>
      <c r="GGP88" s="407"/>
      <c r="GGQ88" s="408"/>
      <c r="GGR88" s="409"/>
      <c r="GGS88" s="410"/>
      <c r="GGT88" s="411"/>
      <c r="GGU88" s="412"/>
      <c r="GGV88" s="406"/>
      <c r="GGW88" s="407"/>
      <c r="GGX88" s="408"/>
      <c r="GGY88" s="409"/>
      <c r="GGZ88" s="410"/>
      <c r="GHA88" s="411"/>
      <c r="GHB88" s="412"/>
      <c r="GHC88" s="406"/>
      <c r="GHD88" s="407"/>
      <c r="GHE88" s="408"/>
      <c r="GHF88" s="409"/>
      <c r="GHG88" s="410"/>
      <c r="GHH88" s="411"/>
      <c r="GHI88" s="412"/>
      <c r="GHJ88" s="406"/>
      <c r="GHK88" s="407"/>
      <c r="GHL88" s="408"/>
      <c r="GHM88" s="409"/>
      <c r="GHN88" s="410"/>
      <c r="GHO88" s="411"/>
      <c r="GHP88" s="412"/>
      <c r="GHQ88" s="406"/>
      <c r="GHR88" s="407"/>
      <c r="GHS88" s="408"/>
      <c r="GHT88" s="409"/>
      <c r="GHU88" s="410"/>
      <c r="GHV88" s="411"/>
      <c r="GHW88" s="412"/>
      <c r="GHX88" s="406"/>
      <c r="GHY88" s="407"/>
      <c r="GHZ88" s="408"/>
      <c r="GIA88" s="409"/>
      <c r="GIB88" s="410"/>
      <c r="GIC88" s="411"/>
      <c r="GID88" s="412"/>
      <c r="GIE88" s="406"/>
      <c r="GIF88" s="407"/>
      <c r="GIG88" s="408"/>
      <c r="GIH88" s="409"/>
      <c r="GII88" s="410"/>
      <c r="GIJ88" s="411"/>
      <c r="GIK88" s="412"/>
      <c r="GIL88" s="406"/>
      <c r="GIM88" s="407"/>
      <c r="GIN88" s="408"/>
      <c r="GIO88" s="409"/>
      <c r="GIP88" s="410"/>
      <c r="GIQ88" s="411"/>
      <c r="GIR88" s="412"/>
      <c r="GIS88" s="406"/>
      <c r="GIT88" s="407"/>
      <c r="GIU88" s="408"/>
      <c r="GIV88" s="409"/>
      <c r="GIW88" s="410"/>
      <c r="GIX88" s="411"/>
      <c r="GIY88" s="412"/>
      <c r="GIZ88" s="406"/>
      <c r="GJA88" s="407"/>
      <c r="GJB88" s="408"/>
      <c r="GJC88" s="409"/>
      <c r="GJD88" s="410"/>
      <c r="GJE88" s="411"/>
      <c r="GJF88" s="412"/>
      <c r="GJG88" s="406"/>
      <c r="GJH88" s="407"/>
      <c r="GJI88" s="408"/>
      <c r="GJJ88" s="409"/>
      <c r="GJK88" s="410"/>
      <c r="GJL88" s="411"/>
      <c r="GJM88" s="412"/>
      <c r="GJN88" s="406"/>
      <c r="GJO88" s="407"/>
      <c r="GJP88" s="408"/>
      <c r="GJQ88" s="409"/>
      <c r="GJR88" s="410"/>
      <c r="GJS88" s="411"/>
      <c r="GJT88" s="412"/>
      <c r="GJU88" s="406"/>
      <c r="GJV88" s="407"/>
      <c r="GJW88" s="408"/>
      <c r="GJX88" s="409"/>
      <c r="GJY88" s="410"/>
      <c r="GJZ88" s="411"/>
      <c r="GKA88" s="412"/>
      <c r="GKB88" s="406"/>
      <c r="GKC88" s="407"/>
      <c r="GKD88" s="408"/>
      <c r="GKE88" s="409"/>
      <c r="GKF88" s="410"/>
      <c r="GKG88" s="411"/>
      <c r="GKH88" s="412"/>
      <c r="GKI88" s="406"/>
      <c r="GKJ88" s="407"/>
      <c r="GKK88" s="408"/>
      <c r="GKL88" s="409"/>
      <c r="GKM88" s="410"/>
      <c r="GKN88" s="411"/>
      <c r="GKO88" s="412"/>
      <c r="GKP88" s="406"/>
      <c r="GKQ88" s="407"/>
      <c r="GKR88" s="408"/>
      <c r="GKS88" s="409"/>
      <c r="GKT88" s="410"/>
      <c r="GKU88" s="411"/>
      <c r="GKV88" s="412"/>
      <c r="GKW88" s="406"/>
      <c r="GKX88" s="407"/>
      <c r="GKY88" s="408"/>
      <c r="GKZ88" s="409"/>
      <c r="GLA88" s="410"/>
      <c r="GLB88" s="411"/>
      <c r="GLC88" s="412"/>
      <c r="GLD88" s="406"/>
      <c r="GLE88" s="407"/>
      <c r="GLF88" s="408"/>
      <c r="GLG88" s="409"/>
      <c r="GLH88" s="410"/>
      <c r="GLI88" s="411"/>
      <c r="GLJ88" s="412"/>
      <c r="GLK88" s="406"/>
      <c r="GLL88" s="407"/>
      <c r="GLM88" s="408"/>
      <c r="GLN88" s="409"/>
      <c r="GLO88" s="410"/>
      <c r="GLP88" s="411"/>
      <c r="GLQ88" s="412"/>
      <c r="GLR88" s="406"/>
      <c r="GLS88" s="407"/>
      <c r="GLT88" s="408"/>
      <c r="GLU88" s="409"/>
      <c r="GLV88" s="410"/>
      <c r="GLW88" s="411"/>
      <c r="GLX88" s="412"/>
      <c r="GLY88" s="406"/>
      <c r="GLZ88" s="407"/>
      <c r="GMA88" s="408"/>
      <c r="GMB88" s="409"/>
      <c r="GMC88" s="410"/>
      <c r="GMD88" s="411"/>
      <c r="GME88" s="412"/>
      <c r="GMF88" s="406"/>
      <c r="GMG88" s="407"/>
      <c r="GMH88" s="408"/>
      <c r="GMI88" s="409"/>
      <c r="GMJ88" s="410"/>
      <c r="GMK88" s="411"/>
      <c r="GML88" s="412"/>
      <c r="GMM88" s="406"/>
      <c r="GMN88" s="407"/>
      <c r="GMO88" s="408"/>
      <c r="GMP88" s="409"/>
      <c r="GMQ88" s="410"/>
      <c r="GMR88" s="411"/>
      <c r="GMS88" s="412"/>
      <c r="GMT88" s="406"/>
      <c r="GMU88" s="407"/>
      <c r="GMV88" s="408"/>
      <c r="GMW88" s="409"/>
      <c r="GMX88" s="410"/>
      <c r="GMY88" s="411"/>
      <c r="GMZ88" s="412"/>
      <c r="GNA88" s="406"/>
      <c r="GNB88" s="407"/>
      <c r="GNC88" s="408"/>
      <c r="GND88" s="409"/>
      <c r="GNE88" s="410"/>
      <c r="GNF88" s="411"/>
      <c r="GNG88" s="412"/>
      <c r="GNH88" s="406"/>
      <c r="GNI88" s="407"/>
      <c r="GNJ88" s="408"/>
      <c r="GNK88" s="409"/>
      <c r="GNL88" s="410"/>
      <c r="GNM88" s="411"/>
      <c r="GNN88" s="412"/>
      <c r="GNO88" s="406"/>
      <c r="GNP88" s="407"/>
      <c r="GNQ88" s="408"/>
      <c r="GNR88" s="409"/>
      <c r="GNS88" s="410"/>
      <c r="GNT88" s="411"/>
      <c r="GNU88" s="412"/>
      <c r="GNV88" s="406"/>
      <c r="GNW88" s="407"/>
      <c r="GNX88" s="408"/>
      <c r="GNY88" s="409"/>
      <c r="GNZ88" s="410"/>
      <c r="GOA88" s="411"/>
      <c r="GOB88" s="412"/>
      <c r="GOC88" s="406"/>
      <c r="GOD88" s="407"/>
      <c r="GOE88" s="408"/>
      <c r="GOF88" s="409"/>
      <c r="GOG88" s="410"/>
      <c r="GOH88" s="411"/>
      <c r="GOI88" s="412"/>
      <c r="GOJ88" s="406"/>
      <c r="GOK88" s="407"/>
      <c r="GOL88" s="408"/>
      <c r="GOM88" s="409"/>
      <c r="GON88" s="410"/>
      <c r="GOO88" s="411"/>
      <c r="GOP88" s="412"/>
      <c r="GOQ88" s="406"/>
      <c r="GOR88" s="407"/>
      <c r="GOS88" s="408"/>
      <c r="GOT88" s="409"/>
      <c r="GOU88" s="410"/>
      <c r="GOV88" s="411"/>
      <c r="GOW88" s="412"/>
      <c r="GOX88" s="406"/>
      <c r="GOY88" s="407"/>
      <c r="GOZ88" s="408"/>
      <c r="GPA88" s="409"/>
      <c r="GPB88" s="410"/>
      <c r="GPC88" s="411"/>
      <c r="GPD88" s="412"/>
      <c r="GPE88" s="406"/>
      <c r="GPF88" s="407"/>
      <c r="GPG88" s="408"/>
      <c r="GPH88" s="409"/>
      <c r="GPI88" s="410"/>
      <c r="GPJ88" s="411"/>
      <c r="GPK88" s="412"/>
      <c r="GPL88" s="406"/>
      <c r="GPM88" s="407"/>
      <c r="GPN88" s="408"/>
      <c r="GPO88" s="409"/>
      <c r="GPP88" s="410"/>
      <c r="GPQ88" s="411"/>
      <c r="GPR88" s="412"/>
      <c r="GPS88" s="406"/>
      <c r="GPT88" s="407"/>
      <c r="GPU88" s="408"/>
      <c r="GPV88" s="409"/>
      <c r="GPW88" s="410"/>
      <c r="GPX88" s="411"/>
      <c r="GPY88" s="412"/>
      <c r="GPZ88" s="406"/>
      <c r="GQA88" s="407"/>
      <c r="GQB88" s="408"/>
      <c r="GQC88" s="409"/>
      <c r="GQD88" s="410"/>
      <c r="GQE88" s="411"/>
      <c r="GQF88" s="412"/>
      <c r="GQG88" s="406"/>
      <c r="GQH88" s="407"/>
      <c r="GQI88" s="408"/>
      <c r="GQJ88" s="409"/>
      <c r="GQK88" s="410"/>
      <c r="GQL88" s="411"/>
      <c r="GQM88" s="412"/>
      <c r="GQN88" s="406"/>
      <c r="GQO88" s="407"/>
      <c r="GQP88" s="408"/>
      <c r="GQQ88" s="409"/>
      <c r="GQR88" s="410"/>
      <c r="GQS88" s="411"/>
      <c r="GQT88" s="412"/>
      <c r="GQU88" s="406"/>
      <c r="GQV88" s="407"/>
      <c r="GQW88" s="408"/>
      <c r="GQX88" s="409"/>
      <c r="GQY88" s="410"/>
      <c r="GQZ88" s="411"/>
      <c r="GRA88" s="412"/>
      <c r="GRB88" s="406"/>
      <c r="GRC88" s="407"/>
      <c r="GRD88" s="408"/>
      <c r="GRE88" s="409"/>
      <c r="GRF88" s="410"/>
      <c r="GRG88" s="411"/>
      <c r="GRH88" s="412"/>
      <c r="GRI88" s="406"/>
      <c r="GRJ88" s="407"/>
      <c r="GRK88" s="408"/>
      <c r="GRL88" s="409"/>
      <c r="GRM88" s="410"/>
      <c r="GRN88" s="411"/>
      <c r="GRO88" s="412"/>
      <c r="GRP88" s="406"/>
      <c r="GRQ88" s="407"/>
      <c r="GRR88" s="408"/>
      <c r="GRS88" s="409"/>
      <c r="GRT88" s="410"/>
      <c r="GRU88" s="411"/>
      <c r="GRV88" s="412"/>
      <c r="GRW88" s="406"/>
      <c r="GRX88" s="407"/>
      <c r="GRY88" s="408"/>
      <c r="GRZ88" s="409"/>
      <c r="GSA88" s="410"/>
      <c r="GSB88" s="411"/>
      <c r="GSC88" s="412"/>
      <c r="GSD88" s="406"/>
      <c r="GSE88" s="407"/>
      <c r="GSF88" s="408"/>
      <c r="GSG88" s="409"/>
      <c r="GSH88" s="410"/>
      <c r="GSI88" s="411"/>
      <c r="GSJ88" s="412"/>
      <c r="GSK88" s="406"/>
      <c r="GSL88" s="407"/>
      <c r="GSM88" s="408"/>
      <c r="GSN88" s="409"/>
      <c r="GSO88" s="410"/>
      <c r="GSP88" s="411"/>
      <c r="GSQ88" s="412"/>
      <c r="GSR88" s="406"/>
      <c r="GSS88" s="407"/>
      <c r="GST88" s="408"/>
      <c r="GSU88" s="409"/>
      <c r="GSV88" s="410"/>
      <c r="GSW88" s="411"/>
      <c r="GSX88" s="412"/>
      <c r="GSY88" s="406"/>
      <c r="GSZ88" s="407"/>
      <c r="GTA88" s="408"/>
      <c r="GTB88" s="409"/>
      <c r="GTC88" s="410"/>
      <c r="GTD88" s="411"/>
      <c r="GTE88" s="412"/>
      <c r="GTF88" s="406"/>
      <c r="GTG88" s="407"/>
      <c r="GTH88" s="408"/>
      <c r="GTI88" s="409"/>
      <c r="GTJ88" s="410"/>
      <c r="GTK88" s="411"/>
      <c r="GTL88" s="412"/>
      <c r="GTM88" s="406"/>
      <c r="GTN88" s="407"/>
      <c r="GTO88" s="408"/>
      <c r="GTP88" s="409"/>
      <c r="GTQ88" s="410"/>
      <c r="GTR88" s="411"/>
      <c r="GTS88" s="412"/>
      <c r="GTT88" s="406"/>
      <c r="GTU88" s="407"/>
      <c r="GTV88" s="408"/>
      <c r="GTW88" s="409"/>
      <c r="GTX88" s="410"/>
      <c r="GTY88" s="411"/>
      <c r="GTZ88" s="412"/>
      <c r="GUA88" s="406"/>
      <c r="GUB88" s="407"/>
      <c r="GUC88" s="408"/>
      <c r="GUD88" s="409"/>
      <c r="GUE88" s="410"/>
      <c r="GUF88" s="411"/>
      <c r="GUG88" s="412"/>
      <c r="GUH88" s="406"/>
      <c r="GUI88" s="407"/>
      <c r="GUJ88" s="408"/>
      <c r="GUK88" s="409"/>
      <c r="GUL88" s="410"/>
      <c r="GUM88" s="411"/>
      <c r="GUN88" s="412"/>
      <c r="GUO88" s="406"/>
      <c r="GUP88" s="407"/>
      <c r="GUQ88" s="408"/>
      <c r="GUR88" s="409"/>
      <c r="GUS88" s="410"/>
      <c r="GUT88" s="411"/>
      <c r="GUU88" s="412"/>
      <c r="GUV88" s="406"/>
      <c r="GUW88" s="407"/>
      <c r="GUX88" s="408"/>
      <c r="GUY88" s="409"/>
      <c r="GUZ88" s="410"/>
      <c r="GVA88" s="411"/>
      <c r="GVB88" s="412"/>
      <c r="GVC88" s="406"/>
      <c r="GVD88" s="407"/>
      <c r="GVE88" s="408"/>
      <c r="GVF88" s="409"/>
      <c r="GVG88" s="410"/>
      <c r="GVH88" s="411"/>
      <c r="GVI88" s="412"/>
      <c r="GVJ88" s="406"/>
      <c r="GVK88" s="407"/>
      <c r="GVL88" s="408"/>
      <c r="GVM88" s="409"/>
      <c r="GVN88" s="410"/>
      <c r="GVO88" s="411"/>
      <c r="GVP88" s="412"/>
      <c r="GVQ88" s="406"/>
      <c r="GVR88" s="407"/>
      <c r="GVS88" s="408"/>
      <c r="GVT88" s="409"/>
      <c r="GVU88" s="410"/>
      <c r="GVV88" s="411"/>
      <c r="GVW88" s="412"/>
      <c r="GVX88" s="406"/>
      <c r="GVY88" s="407"/>
      <c r="GVZ88" s="408"/>
      <c r="GWA88" s="409"/>
      <c r="GWB88" s="410"/>
      <c r="GWC88" s="411"/>
      <c r="GWD88" s="412"/>
      <c r="GWE88" s="406"/>
      <c r="GWF88" s="407"/>
      <c r="GWG88" s="408"/>
      <c r="GWH88" s="409"/>
      <c r="GWI88" s="410"/>
      <c r="GWJ88" s="411"/>
      <c r="GWK88" s="412"/>
      <c r="GWL88" s="406"/>
      <c r="GWM88" s="407"/>
      <c r="GWN88" s="408"/>
      <c r="GWO88" s="409"/>
      <c r="GWP88" s="410"/>
      <c r="GWQ88" s="411"/>
      <c r="GWR88" s="412"/>
      <c r="GWS88" s="406"/>
      <c r="GWT88" s="407"/>
      <c r="GWU88" s="408"/>
      <c r="GWV88" s="409"/>
      <c r="GWW88" s="410"/>
      <c r="GWX88" s="411"/>
      <c r="GWY88" s="412"/>
      <c r="GWZ88" s="406"/>
      <c r="GXA88" s="407"/>
      <c r="GXB88" s="408"/>
      <c r="GXC88" s="409"/>
      <c r="GXD88" s="410"/>
      <c r="GXE88" s="411"/>
      <c r="GXF88" s="412"/>
      <c r="GXG88" s="406"/>
      <c r="GXH88" s="407"/>
      <c r="GXI88" s="408"/>
      <c r="GXJ88" s="409"/>
      <c r="GXK88" s="410"/>
      <c r="GXL88" s="411"/>
      <c r="GXM88" s="412"/>
      <c r="GXN88" s="406"/>
      <c r="GXO88" s="407"/>
      <c r="GXP88" s="408"/>
      <c r="GXQ88" s="409"/>
      <c r="GXR88" s="410"/>
      <c r="GXS88" s="411"/>
      <c r="GXT88" s="412"/>
      <c r="GXU88" s="406"/>
      <c r="GXV88" s="407"/>
      <c r="GXW88" s="408"/>
      <c r="GXX88" s="409"/>
      <c r="GXY88" s="410"/>
      <c r="GXZ88" s="411"/>
      <c r="GYA88" s="412"/>
      <c r="GYB88" s="406"/>
      <c r="GYC88" s="407"/>
      <c r="GYD88" s="408"/>
      <c r="GYE88" s="409"/>
      <c r="GYF88" s="410"/>
      <c r="GYG88" s="411"/>
      <c r="GYH88" s="412"/>
      <c r="GYI88" s="406"/>
      <c r="GYJ88" s="407"/>
      <c r="GYK88" s="408"/>
      <c r="GYL88" s="409"/>
      <c r="GYM88" s="410"/>
      <c r="GYN88" s="411"/>
      <c r="GYO88" s="412"/>
      <c r="GYP88" s="406"/>
      <c r="GYQ88" s="407"/>
      <c r="GYR88" s="408"/>
      <c r="GYS88" s="409"/>
      <c r="GYT88" s="410"/>
      <c r="GYU88" s="411"/>
      <c r="GYV88" s="412"/>
      <c r="GYW88" s="406"/>
      <c r="GYX88" s="407"/>
      <c r="GYY88" s="408"/>
      <c r="GYZ88" s="409"/>
      <c r="GZA88" s="410"/>
      <c r="GZB88" s="411"/>
      <c r="GZC88" s="412"/>
      <c r="GZD88" s="406"/>
      <c r="GZE88" s="407"/>
      <c r="GZF88" s="408"/>
      <c r="GZG88" s="409"/>
      <c r="GZH88" s="410"/>
      <c r="GZI88" s="411"/>
      <c r="GZJ88" s="412"/>
      <c r="GZK88" s="406"/>
      <c r="GZL88" s="407"/>
      <c r="GZM88" s="408"/>
      <c r="GZN88" s="409"/>
      <c r="GZO88" s="410"/>
      <c r="GZP88" s="411"/>
      <c r="GZQ88" s="412"/>
      <c r="GZR88" s="406"/>
      <c r="GZS88" s="407"/>
      <c r="GZT88" s="408"/>
      <c r="GZU88" s="409"/>
      <c r="GZV88" s="410"/>
      <c r="GZW88" s="411"/>
      <c r="GZX88" s="412"/>
      <c r="GZY88" s="406"/>
      <c r="GZZ88" s="407"/>
      <c r="HAA88" s="408"/>
      <c r="HAB88" s="409"/>
      <c r="HAC88" s="410"/>
      <c r="HAD88" s="411"/>
      <c r="HAE88" s="412"/>
      <c r="HAF88" s="406"/>
      <c r="HAG88" s="407"/>
      <c r="HAH88" s="408"/>
      <c r="HAI88" s="409"/>
      <c r="HAJ88" s="410"/>
      <c r="HAK88" s="411"/>
      <c r="HAL88" s="412"/>
      <c r="HAM88" s="406"/>
      <c r="HAN88" s="407"/>
      <c r="HAO88" s="408"/>
      <c r="HAP88" s="409"/>
      <c r="HAQ88" s="410"/>
      <c r="HAR88" s="411"/>
      <c r="HAS88" s="412"/>
      <c r="HAT88" s="406"/>
      <c r="HAU88" s="407"/>
      <c r="HAV88" s="408"/>
      <c r="HAW88" s="409"/>
      <c r="HAX88" s="410"/>
      <c r="HAY88" s="411"/>
      <c r="HAZ88" s="412"/>
      <c r="HBA88" s="406"/>
      <c r="HBB88" s="407"/>
      <c r="HBC88" s="408"/>
      <c r="HBD88" s="409"/>
      <c r="HBE88" s="410"/>
      <c r="HBF88" s="411"/>
      <c r="HBG88" s="412"/>
      <c r="HBH88" s="406"/>
      <c r="HBI88" s="407"/>
      <c r="HBJ88" s="408"/>
      <c r="HBK88" s="409"/>
      <c r="HBL88" s="410"/>
      <c r="HBM88" s="411"/>
      <c r="HBN88" s="412"/>
      <c r="HBO88" s="406"/>
      <c r="HBP88" s="407"/>
      <c r="HBQ88" s="408"/>
      <c r="HBR88" s="409"/>
      <c r="HBS88" s="410"/>
      <c r="HBT88" s="411"/>
      <c r="HBU88" s="412"/>
      <c r="HBV88" s="406"/>
      <c r="HBW88" s="407"/>
      <c r="HBX88" s="408"/>
      <c r="HBY88" s="409"/>
      <c r="HBZ88" s="410"/>
      <c r="HCA88" s="411"/>
      <c r="HCB88" s="412"/>
      <c r="HCC88" s="406"/>
      <c r="HCD88" s="407"/>
      <c r="HCE88" s="408"/>
      <c r="HCF88" s="409"/>
      <c r="HCG88" s="410"/>
      <c r="HCH88" s="411"/>
      <c r="HCI88" s="412"/>
      <c r="HCJ88" s="406"/>
      <c r="HCK88" s="407"/>
      <c r="HCL88" s="408"/>
      <c r="HCM88" s="409"/>
      <c r="HCN88" s="410"/>
      <c r="HCO88" s="411"/>
      <c r="HCP88" s="412"/>
      <c r="HCQ88" s="406"/>
      <c r="HCR88" s="407"/>
      <c r="HCS88" s="408"/>
      <c r="HCT88" s="409"/>
      <c r="HCU88" s="410"/>
      <c r="HCV88" s="411"/>
      <c r="HCW88" s="412"/>
      <c r="HCX88" s="406"/>
      <c r="HCY88" s="407"/>
      <c r="HCZ88" s="408"/>
      <c r="HDA88" s="409"/>
      <c r="HDB88" s="410"/>
      <c r="HDC88" s="411"/>
      <c r="HDD88" s="412"/>
      <c r="HDE88" s="406"/>
      <c r="HDF88" s="407"/>
      <c r="HDG88" s="408"/>
      <c r="HDH88" s="409"/>
      <c r="HDI88" s="410"/>
      <c r="HDJ88" s="411"/>
      <c r="HDK88" s="412"/>
      <c r="HDL88" s="406"/>
      <c r="HDM88" s="407"/>
      <c r="HDN88" s="408"/>
      <c r="HDO88" s="409"/>
      <c r="HDP88" s="410"/>
      <c r="HDQ88" s="411"/>
      <c r="HDR88" s="412"/>
      <c r="HDS88" s="406"/>
      <c r="HDT88" s="407"/>
      <c r="HDU88" s="408"/>
      <c r="HDV88" s="409"/>
      <c r="HDW88" s="410"/>
      <c r="HDX88" s="411"/>
      <c r="HDY88" s="412"/>
      <c r="HDZ88" s="406"/>
      <c r="HEA88" s="407"/>
      <c r="HEB88" s="408"/>
      <c r="HEC88" s="409"/>
      <c r="HED88" s="410"/>
      <c r="HEE88" s="411"/>
      <c r="HEF88" s="412"/>
      <c r="HEG88" s="406"/>
      <c r="HEH88" s="407"/>
      <c r="HEI88" s="408"/>
      <c r="HEJ88" s="409"/>
      <c r="HEK88" s="410"/>
      <c r="HEL88" s="411"/>
      <c r="HEM88" s="412"/>
      <c r="HEN88" s="406"/>
      <c r="HEO88" s="407"/>
      <c r="HEP88" s="408"/>
      <c r="HEQ88" s="409"/>
      <c r="HER88" s="410"/>
      <c r="HES88" s="411"/>
      <c r="HET88" s="412"/>
      <c r="HEU88" s="406"/>
      <c r="HEV88" s="407"/>
      <c r="HEW88" s="408"/>
      <c r="HEX88" s="409"/>
      <c r="HEY88" s="410"/>
      <c r="HEZ88" s="411"/>
      <c r="HFA88" s="412"/>
      <c r="HFB88" s="406"/>
      <c r="HFC88" s="407"/>
      <c r="HFD88" s="408"/>
      <c r="HFE88" s="409"/>
      <c r="HFF88" s="410"/>
      <c r="HFG88" s="411"/>
      <c r="HFH88" s="412"/>
      <c r="HFI88" s="406"/>
      <c r="HFJ88" s="407"/>
      <c r="HFK88" s="408"/>
      <c r="HFL88" s="409"/>
      <c r="HFM88" s="410"/>
      <c r="HFN88" s="411"/>
      <c r="HFO88" s="412"/>
      <c r="HFP88" s="406"/>
      <c r="HFQ88" s="407"/>
      <c r="HFR88" s="408"/>
      <c r="HFS88" s="409"/>
      <c r="HFT88" s="410"/>
      <c r="HFU88" s="411"/>
      <c r="HFV88" s="412"/>
      <c r="HFW88" s="406"/>
      <c r="HFX88" s="407"/>
      <c r="HFY88" s="408"/>
      <c r="HFZ88" s="409"/>
      <c r="HGA88" s="410"/>
      <c r="HGB88" s="411"/>
      <c r="HGC88" s="412"/>
      <c r="HGD88" s="406"/>
      <c r="HGE88" s="407"/>
      <c r="HGF88" s="408"/>
      <c r="HGG88" s="409"/>
      <c r="HGH88" s="410"/>
      <c r="HGI88" s="411"/>
      <c r="HGJ88" s="412"/>
      <c r="HGK88" s="406"/>
      <c r="HGL88" s="407"/>
      <c r="HGM88" s="408"/>
      <c r="HGN88" s="409"/>
      <c r="HGO88" s="410"/>
      <c r="HGP88" s="411"/>
      <c r="HGQ88" s="412"/>
      <c r="HGR88" s="406"/>
      <c r="HGS88" s="407"/>
      <c r="HGT88" s="408"/>
      <c r="HGU88" s="409"/>
      <c r="HGV88" s="410"/>
      <c r="HGW88" s="411"/>
      <c r="HGX88" s="412"/>
      <c r="HGY88" s="406"/>
      <c r="HGZ88" s="407"/>
      <c r="HHA88" s="408"/>
      <c r="HHB88" s="409"/>
      <c r="HHC88" s="410"/>
      <c r="HHD88" s="411"/>
      <c r="HHE88" s="412"/>
      <c r="HHF88" s="406"/>
      <c r="HHG88" s="407"/>
      <c r="HHH88" s="408"/>
      <c r="HHI88" s="409"/>
      <c r="HHJ88" s="410"/>
      <c r="HHK88" s="411"/>
      <c r="HHL88" s="412"/>
      <c r="HHM88" s="406"/>
      <c r="HHN88" s="407"/>
      <c r="HHO88" s="408"/>
      <c r="HHP88" s="409"/>
      <c r="HHQ88" s="410"/>
      <c r="HHR88" s="411"/>
      <c r="HHS88" s="412"/>
      <c r="HHT88" s="406"/>
      <c r="HHU88" s="407"/>
      <c r="HHV88" s="408"/>
      <c r="HHW88" s="409"/>
      <c r="HHX88" s="410"/>
      <c r="HHY88" s="411"/>
      <c r="HHZ88" s="412"/>
      <c r="HIA88" s="406"/>
      <c r="HIB88" s="407"/>
      <c r="HIC88" s="408"/>
      <c r="HID88" s="409"/>
      <c r="HIE88" s="410"/>
      <c r="HIF88" s="411"/>
      <c r="HIG88" s="412"/>
      <c r="HIH88" s="406"/>
      <c r="HII88" s="407"/>
      <c r="HIJ88" s="408"/>
      <c r="HIK88" s="409"/>
      <c r="HIL88" s="410"/>
      <c r="HIM88" s="411"/>
      <c r="HIN88" s="412"/>
      <c r="HIO88" s="406"/>
      <c r="HIP88" s="407"/>
      <c r="HIQ88" s="408"/>
      <c r="HIR88" s="409"/>
      <c r="HIS88" s="410"/>
      <c r="HIT88" s="411"/>
      <c r="HIU88" s="412"/>
      <c r="HIV88" s="406"/>
      <c r="HIW88" s="407"/>
      <c r="HIX88" s="408"/>
      <c r="HIY88" s="409"/>
      <c r="HIZ88" s="410"/>
      <c r="HJA88" s="411"/>
      <c r="HJB88" s="412"/>
      <c r="HJC88" s="406"/>
      <c r="HJD88" s="407"/>
      <c r="HJE88" s="408"/>
      <c r="HJF88" s="409"/>
      <c r="HJG88" s="410"/>
      <c r="HJH88" s="411"/>
      <c r="HJI88" s="412"/>
      <c r="HJJ88" s="406"/>
      <c r="HJK88" s="407"/>
      <c r="HJL88" s="408"/>
      <c r="HJM88" s="409"/>
      <c r="HJN88" s="410"/>
      <c r="HJO88" s="411"/>
      <c r="HJP88" s="412"/>
      <c r="HJQ88" s="406"/>
      <c r="HJR88" s="407"/>
      <c r="HJS88" s="408"/>
      <c r="HJT88" s="409"/>
      <c r="HJU88" s="410"/>
      <c r="HJV88" s="411"/>
      <c r="HJW88" s="412"/>
      <c r="HJX88" s="406"/>
      <c r="HJY88" s="407"/>
      <c r="HJZ88" s="408"/>
      <c r="HKA88" s="409"/>
      <c r="HKB88" s="410"/>
      <c r="HKC88" s="411"/>
      <c r="HKD88" s="412"/>
      <c r="HKE88" s="406"/>
      <c r="HKF88" s="407"/>
      <c r="HKG88" s="408"/>
      <c r="HKH88" s="409"/>
      <c r="HKI88" s="410"/>
      <c r="HKJ88" s="411"/>
      <c r="HKK88" s="412"/>
      <c r="HKL88" s="406"/>
      <c r="HKM88" s="407"/>
      <c r="HKN88" s="408"/>
      <c r="HKO88" s="409"/>
      <c r="HKP88" s="410"/>
      <c r="HKQ88" s="411"/>
      <c r="HKR88" s="412"/>
      <c r="HKS88" s="406"/>
      <c r="HKT88" s="407"/>
      <c r="HKU88" s="408"/>
      <c r="HKV88" s="409"/>
      <c r="HKW88" s="410"/>
      <c r="HKX88" s="411"/>
      <c r="HKY88" s="412"/>
      <c r="HKZ88" s="406"/>
      <c r="HLA88" s="407"/>
      <c r="HLB88" s="408"/>
      <c r="HLC88" s="409"/>
      <c r="HLD88" s="410"/>
      <c r="HLE88" s="411"/>
      <c r="HLF88" s="412"/>
      <c r="HLG88" s="406"/>
      <c r="HLH88" s="407"/>
      <c r="HLI88" s="408"/>
      <c r="HLJ88" s="409"/>
      <c r="HLK88" s="410"/>
      <c r="HLL88" s="411"/>
      <c r="HLM88" s="412"/>
      <c r="HLN88" s="406"/>
      <c r="HLO88" s="407"/>
      <c r="HLP88" s="408"/>
      <c r="HLQ88" s="409"/>
      <c r="HLR88" s="410"/>
      <c r="HLS88" s="411"/>
      <c r="HLT88" s="412"/>
      <c r="HLU88" s="406"/>
      <c r="HLV88" s="407"/>
      <c r="HLW88" s="408"/>
      <c r="HLX88" s="409"/>
      <c r="HLY88" s="410"/>
      <c r="HLZ88" s="411"/>
      <c r="HMA88" s="412"/>
      <c r="HMB88" s="406"/>
      <c r="HMC88" s="407"/>
      <c r="HMD88" s="408"/>
      <c r="HME88" s="409"/>
      <c r="HMF88" s="410"/>
      <c r="HMG88" s="411"/>
      <c r="HMH88" s="412"/>
      <c r="HMI88" s="406"/>
      <c r="HMJ88" s="407"/>
      <c r="HMK88" s="408"/>
      <c r="HML88" s="409"/>
      <c r="HMM88" s="410"/>
      <c r="HMN88" s="411"/>
      <c r="HMO88" s="412"/>
      <c r="HMP88" s="406"/>
      <c r="HMQ88" s="407"/>
      <c r="HMR88" s="408"/>
      <c r="HMS88" s="409"/>
      <c r="HMT88" s="410"/>
      <c r="HMU88" s="411"/>
      <c r="HMV88" s="412"/>
      <c r="HMW88" s="406"/>
      <c r="HMX88" s="407"/>
      <c r="HMY88" s="408"/>
      <c r="HMZ88" s="409"/>
      <c r="HNA88" s="410"/>
      <c r="HNB88" s="411"/>
      <c r="HNC88" s="412"/>
      <c r="HND88" s="406"/>
      <c r="HNE88" s="407"/>
      <c r="HNF88" s="408"/>
      <c r="HNG88" s="409"/>
      <c r="HNH88" s="410"/>
      <c r="HNI88" s="411"/>
      <c r="HNJ88" s="412"/>
      <c r="HNK88" s="406"/>
      <c r="HNL88" s="407"/>
      <c r="HNM88" s="408"/>
      <c r="HNN88" s="409"/>
      <c r="HNO88" s="410"/>
      <c r="HNP88" s="411"/>
      <c r="HNQ88" s="412"/>
      <c r="HNR88" s="406"/>
      <c r="HNS88" s="407"/>
      <c r="HNT88" s="408"/>
      <c r="HNU88" s="409"/>
      <c r="HNV88" s="410"/>
      <c r="HNW88" s="411"/>
      <c r="HNX88" s="412"/>
      <c r="HNY88" s="406"/>
      <c r="HNZ88" s="407"/>
      <c r="HOA88" s="408"/>
      <c r="HOB88" s="409"/>
      <c r="HOC88" s="410"/>
      <c r="HOD88" s="411"/>
      <c r="HOE88" s="412"/>
      <c r="HOF88" s="406"/>
      <c r="HOG88" s="407"/>
      <c r="HOH88" s="408"/>
      <c r="HOI88" s="409"/>
      <c r="HOJ88" s="410"/>
      <c r="HOK88" s="411"/>
      <c r="HOL88" s="412"/>
      <c r="HOM88" s="406"/>
      <c r="HON88" s="407"/>
      <c r="HOO88" s="408"/>
      <c r="HOP88" s="409"/>
      <c r="HOQ88" s="410"/>
      <c r="HOR88" s="411"/>
      <c r="HOS88" s="412"/>
      <c r="HOT88" s="406"/>
      <c r="HOU88" s="407"/>
      <c r="HOV88" s="408"/>
      <c r="HOW88" s="409"/>
      <c r="HOX88" s="410"/>
      <c r="HOY88" s="411"/>
      <c r="HOZ88" s="412"/>
      <c r="HPA88" s="406"/>
      <c r="HPB88" s="407"/>
      <c r="HPC88" s="408"/>
      <c r="HPD88" s="409"/>
      <c r="HPE88" s="410"/>
      <c r="HPF88" s="411"/>
      <c r="HPG88" s="412"/>
      <c r="HPH88" s="406"/>
      <c r="HPI88" s="407"/>
      <c r="HPJ88" s="408"/>
      <c r="HPK88" s="409"/>
      <c r="HPL88" s="410"/>
      <c r="HPM88" s="411"/>
      <c r="HPN88" s="412"/>
      <c r="HPO88" s="406"/>
      <c r="HPP88" s="407"/>
      <c r="HPQ88" s="408"/>
      <c r="HPR88" s="409"/>
      <c r="HPS88" s="410"/>
      <c r="HPT88" s="411"/>
      <c r="HPU88" s="412"/>
      <c r="HPV88" s="406"/>
      <c r="HPW88" s="407"/>
      <c r="HPX88" s="408"/>
      <c r="HPY88" s="409"/>
      <c r="HPZ88" s="410"/>
      <c r="HQA88" s="411"/>
      <c r="HQB88" s="412"/>
      <c r="HQC88" s="406"/>
      <c r="HQD88" s="407"/>
      <c r="HQE88" s="408"/>
      <c r="HQF88" s="409"/>
      <c r="HQG88" s="410"/>
      <c r="HQH88" s="411"/>
      <c r="HQI88" s="412"/>
      <c r="HQJ88" s="406"/>
      <c r="HQK88" s="407"/>
      <c r="HQL88" s="408"/>
      <c r="HQM88" s="409"/>
      <c r="HQN88" s="410"/>
      <c r="HQO88" s="411"/>
      <c r="HQP88" s="412"/>
      <c r="HQQ88" s="406"/>
      <c r="HQR88" s="407"/>
      <c r="HQS88" s="408"/>
      <c r="HQT88" s="409"/>
      <c r="HQU88" s="410"/>
      <c r="HQV88" s="411"/>
      <c r="HQW88" s="412"/>
      <c r="HQX88" s="406"/>
      <c r="HQY88" s="407"/>
      <c r="HQZ88" s="408"/>
      <c r="HRA88" s="409"/>
      <c r="HRB88" s="410"/>
      <c r="HRC88" s="411"/>
      <c r="HRD88" s="412"/>
      <c r="HRE88" s="406"/>
      <c r="HRF88" s="407"/>
      <c r="HRG88" s="408"/>
      <c r="HRH88" s="409"/>
      <c r="HRI88" s="410"/>
      <c r="HRJ88" s="411"/>
      <c r="HRK88" s="412"/>
      <c r="HRL88" s="406"/>
      <c r="HRM88" s="407"/>
      <c r="HRN88" s="408"/>
      <c r="HRO88" s="409"/>
      <c r="HRP88" s="410"/>
      <c r="HRQ88" s="411"/>
      <c r="HRR88" s="412"/>
      <c r="HRS88" s="406"/>
      <c r="HRT88" s="407"/>
      <c r="HRU88" s="408"/>
      <c r="HRV88" s="409"/>
      <c r="HRW88" s="410"/>
      <c r="HRX88" s="411"/>
      <c r="HRY88" s="412"/>
      <c r="HRZ88" s="406"/>
      <c r="HSA88" s="407"/>
      <c r="HSB88" s="408"/>
      <c r="HSC88" s="409"/>
      <c r="HSD88" s="410"/>
      <c r="HSE88" s="411"/>
      <c r="HSF88" s="412"/>
      <c r="HSG88" s="406"/>
      <c r="HSH88" s="407"/>
      <c r="HSI88" s="408"/>
      <c r="HSJ88" s="409"/>
      <c r="HSK88" s="410"/>
      <c r="HSL88" s="411"/>
      <c r="HSM88" s="412"/>
      <c r="HSN88" s="406"/>
      <c r="HSO88" s="407"/>
      <c r="HSP88" s="408"/>
      <c r="HSQ88" s="409"/>
      <c r="HSR88" s="410"/>
      <c r="HSS88" s="411"/>
      <c r="HST88" s="412"/>
      <c r="HSU88" s="406"/>
      <c r="HSV88" s="407"/>
      <c r="HSW88" s="408"/>
      <c r="HSX88" s="409"/>
      <c r="HSY88" s="410"/>
      <c r="HSZ88" s="411"/>
      <c r="HTA88" s="412"/>
      <c r="HTB88" s="406"/>
      <c r="HTC88" s="407"/>
      <c r="HTD88" s="408"/>
      <c r="HTE88" s="409"/>
      <c r="HTF88" s="410"/>
      <c r="HTG88" s="411"/>
      <c r="HTH88" s="412"/>
      <c r="HTI88" s="406"/>
      <c r="HTJ88" s="407"/>
      <c r="HTK88" s="408"/>
      <c r="HTL88" s="409"/>
      <c r="HTM88" s="410"/>
      <c r="HTN88" s="411"/>
      <c r="HTO88" s="412"/>
      <c r="HTP88" s="406"/>
      <c r="HTQ88" s="407"/>
      <c r="HTR88" s="408"/>
      <c r="HTS88" s="409"/>
      <c r="HTT88" s="410"/>
      <c r="HTU88" s="411"/>
      <c r="HTV88" s="412"/>
      <c r="HTW88" s="406"/>
      <c r="HTX88" s="407"/>
      <c r="HTY88" s="408"/>
      <c r="HTZ88" s="409"/>
      <c r="HUA88" s="410"/>
      <c r="HUB88" s="411"/>
      <c r="HUC88" s="412"/>
      <c r="HUD88" s="406"/>
      <c r="HUE88" s="407"/>
      <c r="HUF88" s="408"/>
      <c r="HUG88" s="409"/>
      <c r="HUH88" s="410"/>
      <c r="HUI88" s="411"/>
      <c r="HUJ88" s="412"/>
      <c r="HUK88" s="406"/>
      <c r="HUL88" s="407"/>
      <c r="HUM88" s="408"/>
      <c r="HUN88" s="409"/>
      <c r="HUO88" s="410"/>
      <c r="HUP88" s="411"/>
      <c r="HUQ88" s="412"/>
      <c r="HUR88" s="406"/>
      <c r="HUS88" s="407"/>
      <c r="HUT88" s="408"/>
      <c r="HUU88" s="409"/>
      <c r="HUV88" s="410"/>
      <c r="HUW88" s="411"/>
      <c r="HUX88" s="412"/>
      <c r="HUY88" s="406"/>
      <c r="HUZ88" s="407"/>
      <c r="HVA88" s="408"/>
      <c r="HVB88" s="409"/>
      <c r="HVC88" s="410"/>
      <c r="HVD88" s="411"/>
      <c r="HVE88" s="412"/>
      <c r="HVF88" s="406"/>
      <c r="HVG88" s="407"/>
      <c r="HVH88" s="408"/>
      <c r="HVI88" s="409"/>
      <c r="HVJ88" s="410"/>
      <c r="HVK88" s="411"/>
      <c r="HVL88" s="412"/>
      <c r="HVM88" s="406"/>
      <c r="HVN88" s="407"/>
      <c r="HVO88" s="408"/>
      <c r="HVP88" s="409"/>
      <c r="HVQ88" s="410"/>
      <c r="HVR88" s="411"/>
      <c r="HVS88" s="412"/>
      <c r="HVT88" s="406"/>
      <c r="HVU88" s="407"/>
      <c r="HVV88" s="408"/>
      <c r="HVW88" s="409"/>
      <c r="HVX88" s="410"/>
      <c r="HVY88" s="411"/>
      <c r="HVZ88" s="412"/>
      <c r="HWA88" s="406"/>
      <c r="HWB88" s="407"/>
      <c r="HWC88" s="408"/>
      <c r="HWD88" s="409"/>
      <c r="HWE88" s="410"/>
      <c r="HWF88" s="411"/>
      <c r="HWG88" s="412"/>
      <c r="HWH88" s="406"/>
      <c r="HWI88" s="407"/>
      <c r="HWJ88" s="408"/>
      <c r="HWK88" s="409"/>
      <c r="HWL88" s="410"/>
      <c r="HWM88" s="411"/>
      <c r="HWN88" s="412"/>
      <c r="HWO88" s="406"/>
      <c r="HWP88" s="407"/>
      <c r="HWQ88" s="408"/>
      <c r="HWR88" s="409"/>
      <c r="HWS88" s="410"/>
      <c r="HWT88" s="411"/>
      <c r="HWU88" s="412"/>
      <c r="HWV88" s="406"/>
      <c r="HWW88" s="407"/>
      <c r="HWX88" s="408"/>
      <c r="HWY88" s="409"/>
      <c r="HWZ88" s="410"/>
      <c r="HXA88" s="411"/>
      <c r="HXB88" s="412"/>
      <c r="HXC88" s="406"/>
      <c r="HXD88" s="407"/>
      <c r="HXE88" s="408"/>
      <c r="HXF88" s="409"/>
      <c r="HXG88" s="410"/>
      <c r="HXH88" s="411"/>
      <c r="HXI88" s="412"/>
      <c r="HXJ88" s="406"/>
      <c r="HXK88" s="407"/>
      <c r="HXL88" s="408"/>
      <c r="HXM88" s="409"/>
      <c r="HXN88" s="410"/>
      <c r="HXO88" s="411"/>
      <c r="HXP88" s="412"/>
      <c r="HXQ88" s="406"/>
      <c r="HXR88" s="407"/>
      <c r="HXS88" s="408"/>
      <c r="HXT88" s="409"/>
      <c r="HXU88" s="410"/>
      <c r="HXV88" s="411"/>
      <c r="HXW88" s="412"/>
      <c r="HXX88" s="406"/>
      <c r="HXY88" s="407"/>
      <c r="HXZ88" s="408"/>
      <c r="HYA88" s="409"/>
      <c r="HYB88" s="410"/>
      <c r="HYC88" s="411"/>
      <c r="HYD88" s="412"/>
      <c r="HYE88" s="406"/>
      <c r="HYF88" s="407"/>
      <c r="HYG88" s="408"/>
      <c r="HYH88" s="409"/>
      <c r="HYI88" s="410"/>
      <c r="HYJ88" s="411"/>
      <c r="HYK88" s="412"/>
      <c r="HYL88" s="406"/>
      <c r="HYM88" s="407"/>
      <c r="HYN88" s="408"/>
      <c r="HYO88" s="409"/>
      <c r="HYP88" s="410"/>
      <c r="HYQ88" s="411"/>
      <c r="HYR88" s="412"/>
      <c r="HYS88" s="406"/>
      <c r="HYT88" s="407"/>
      <c r="HYU88" s="408"/>
      <c r="HYV88" s="409"/>
      <c r="HYW88" s="410"/>
      <c r="HYX88" s="411"/>
      <c r="HYY88" s="412"/>
      <c r="HYZ88" s="406"/>
      <c r="HZA88" s="407"/>
      <c r="HZB88" s="408"/>
      <c r="HZC88" s="409"/>
      <c r="HZD88" s="410"/>
      <c r="HZE88" s="411"/>
      <c r="HZF88" s="412"/>
      <c r="HZG88" s="406"/>
      <c r="HZH88" s="407"/>
      <c r="HZI88" s="408"/>
      <c r="HZJ88" s="409"/>
      <c r="HZK88" s="410"/>
      <c r="HZL88" s="411"/>
      <c r="HZM88" s="412"/>
      <c r="HZN88" s="406"/>
      <c r="HZO88" s="407"/>
      <c r="HZP88" s="408"/>
      <c r="HZQ88" s="409"/>
      <c r="HZR88" s="410"/>
      <c r="HZS88" s="411"/>
      <c r="HZT88" s="412"/>
      <c r="HZU88" s="406"/>
      <c r="HZV88" s="407"/>
      <c r="HZW88" s="408"/>
      <c r="HZX88" s="409"/>
      <c r="HZY88" s="410"/>
      <c r="HZZ88" s="411"/>
      <c r="IAA88" s="412"/>
      <c r="IAB88" s="406"/>
      <c r="IAC88" s="407"/>
      <c r="IAD88" s="408"/>
      <c r="IAE88" s="409"/>
      <c r="IAF88" s="410"/>
      <c r="IAG88" s="411"/>
      <c r="IAH88" s="412"/>
      <c r="IAI88" s="406"/>
      <c r="IAJ88" s="407"/>
      <c r="IAK88" s="408"/>
      <c r="IAL88" s="409"/>
      <c r="IAM88" s="410"/>
      <c r="IAN88" s="411"/>
      <c r="IAO88" s="412"/>
      <c r="IAP88" s="406"/>
      <c r="IAQ88" s="407"/>
      <c r="IAR88" s="408"/>
      <c r="IAS88" s="409"/>
      <c r="IAT88" s="410"/>
      <c r="IAU88" s="411"/>
      <c r="IAV88" s="412"/>
      <c r="IAW88" s="406"/>
      <c r="IAX88" s="407"/>
      <c r="IAY88" s="408"/>
      <c r="IAZ88" s="409"/>
      <c r="IBA88" s="410"/>
      <c r="IBB88" s="411"/>
      <c r="IBC88" s="412"/>
      <c r="IBD88" s="406"/>
      <c r="IBE88" s="407"/>
      <c r="IBF88" s="408"/>
      <c r="IBG88" s="409"/>
      <c r="IBH88" s="410"/>
      <c r="IBI88" s="411"/>
      <c r="IBJ88" s="412"/>
      <c r="IBK88" s="406"/>
      <c r="IBL88" s="407"/>
      <c r="IBM88" s="408"/>
      <c r="IBN88" s="409"/>
      <c r="IBO88" s="410"/>
      <c r="IBP88" s="411"/>
      <c r="IBQ88" s="412"/>
      <c r="IBR88" s="406"/>
      <c r="IBS88" s="407"/>
      <c r="IBT88" s="408"/>
      <c r="IBU88" s="409"/>
      <c r="IBV88" s="410"/>
      <c r="IBW88" s="411"/>
      <c r="IBX88" s="412"/>
      <c r="IBY88" s="406"/>
      <c r="IBZ88" s="407"/>
      <c r="ICA88" s="408"/>
      <c r="ICB88" s="409"/>
      <c r="ICC88" s="410"/>
      <c r="ICD88" s="411"/>
      <c r="ICE88" s="412"/>
      <c r="ICF88" s="406"/>
      <c r="ICG88" s="407"/>
      <c r="ICH88" s="408"/>
      <c r="ICI88" s="409"/>
      <c r="ICJ88" s="410"/>
      <c r="ICK88" s="411"/>
      <c r="ICL88" s="412"/>
      <c r="ICM88" s="406"/>
      <c r="ICN88" s="407"/>
      <c r="ICO88" s="408"/>
      <c r="ICP88" s="409"/>
      <c r="ICQ88" s="410"/>
      <c r="ICR88" s="411"/>
      <c r="ICS88" s="412"/>
      <c r="ICT88" s="406"/>
      <c r="ICU88" s="407"/>
      <c r="ICV88" s="408"/>
      <c r="ICW88" s="409"/>
      <c r="ICX88" s="410"/>
      <c r="ICY88" s="411"/>
      <c r="ICZ88" s="412"/>
      <c r="IDA88" s="406"/>
      <c r="IDB88" s="407"/>
      <c r="IDC88" s="408"/>
      <c r="IDD88" s="409"/>
      <c r="IDE88" s="410"/>
      <c r="IDF88" s="411"/>
      <c r="IDG88" s="412"/>
      <c r="IDH88" s="406"/>
      <c r="IDI88" s="407"/>
      <c r="IDJ88" s="408"/>
      <c r="IDK88" s="409"/>
      <c r="IDL88" s="410"/>
      <c r="IDM88" s="411"/>
      <c r="IDN88" s="412"/>
      <c r="IDO88" s="406"/>
      <c r="IDP88" s="407"/>
      <c r="IDQ88" s="408"/>
      <c r="IDR88" s="409"/>
      <c r="IDS88" s="410"/>
      <c r="IDT88" s="411"/>
      <c r="IDU88" s="412"/>
      <c r="IDV88" s="406"/>
      <c r="IDW88" s="407"/>
      <c r="IDX88" s="408"/>
      <c r="IDY88" s="409"/>
      <c r="IDZ88" s="410"/>
      <c r="IEA88" s="411"/>
      <c r="IEB88" s="412"/>
      <c r="IEC88" s="406"/>
      <c r="IED88" s="407"/>
      <c r="IEE88" s="408"/>
      <c r="IEF88" s="409"/>
      <c r="IEG88" s="410"/>
      <c r="IEH88" s="411"/>
      <c r="IEI88" s="412"/>
      <c r="IEJ88" s="406"/>
      <c r="IEK88" s="407"/>
      <c r="IEL88" s="408"/>
      <c r="IEM88" s="409"/>
      <c r="IEN88" s="410"/>
      <c r="IEO88" s="411"/>
      <c r="IEP88" s="412"/>
      <c r="IEQ88" s="406"/>
      <c r="IER88" s="407"/>
      <c r="IES88" s="408"/>
      <c r="IET88" s="409"/>
      <c r="IEU88" s="410"/>
      <c r="IEV88" s="411"/>
      <c r="IEW88" s="412"/>
      <c r="IEX88" s="406"/>
      <c r="IEY88" s="407"/>
      <c r="IEZ88" s="408"/>
      <c r="IFA88" s="409"/>
      <c r="IFB88" s="410"/>
      <c r="IFC88" s="411"/>
      <c r="IFD88" s="412"/>
      <c r="IFE88" s="406"/>
      <c r="IFF88" s="407"/>
      <c r="IFG88" s="408"/>
      <c r="IFH88" s="409"/>
      <c r="IFI88" s="410"/>
      <c r="IFJ88" s="411"/>
      <c r="IFK88" s="412"/>
      <c r="IFL88" s="406"/>
      <c r="IFM88" s="407"/>
      <c r="IFN88" s="408"/>
      <c r="IFO88" s="409"/>
      <c r="IFP88" s="410"/>
      <c r="IFQ88" s="411"/>
      <c r="IFR88" s="412"/>
      <c r="IFS88" s="406"/>
      <c r="IFT88" s="407"/>
      <c r="IFU88" s="408"/>
      <c r="IFV88" s="409"/>
      <c r="IFW88" s="410"/>
      <c r="IFX88" s="411"/>
      <c r="IFY88" s="412"/>
      <c r="IFZ88" s="406"/>
      <c r="IGA88" s="407"/>
      <c r="IGB88" s="408"/>
      <c r="IGC88" s="409"/>
      <c r="IGD88" s="410"/>
      <c r="IGE88" s="411"/>
      <c r="IGF88" s="412"/>
      <c r="IGG88" s="406"/>
      <c r="IGH88" s="407"/>
      <c r="IGI88" s="408"/>
      <c r="IGJ88" s="409"/>
      <c r="IGK88" s="410"/>
      <c r="IGL88" s="411"/>
      <c r="IGM88" s="412"/>
      <c r="IGN88" s="406"/>
      <c r="IGO88" s="407"/>
      <c r="IGP88" s="408"/>
      <c r="IGQ88" s="409"/>
      <c r="IGR88" s="410"/>
      <c r="IGS88" s="411"/>
      <c r="IGT88" s="412"/>
      <c r="IGU88" s="406"/>
      <c r="IGV88" s="407"/>
      <c r="IGW88" s="408"/>
      <c r="IGX88" s="409"/>
      <c r="IGY88" s="410"/>
      <c r="IGZ88" s="411"/>
      <c r="IHA88" s="412"/>
      <c r="IHB88" s="406"/>
      <c r="IHC88" s="407"/>
      <c r="IHD88" s="408"/>
      <c r="IHE88" s="409"/>
      <c r="IHF88" s="410"/>
      <c r="IHG88" s="411"/>
      <c r="IHH88" s="412"/>
      <c r="IHI88" s="406"/>
      <c r="IHJ88" s="407"/>
      <c r="IHK88" s="408"/>
      <c r="IHL88" s="409"/>
      <c r="IHM88" s="410"/>
      <c r="IHN88" s="411"/>
      <c r="IHO88" s="412"/>
      <c r="IHP88" s="406"/>
      <c r="IHQ88" s="407"/>
      <c r="IHR88" s="408"/>
      <c r="IHS88" s="409"/>
      <c r="IHT88" s="410"/>
      <c r="IHU88" s="411"/>
      <c r="IHV88" s="412"/>
      <c r="IHW88" s="406"/>
      <c r="IHX88" s="407"/>
      <c r="IHY88" s="408"/>
      <c r="IHZ88" s="409"/>
      <c r="IIA88" s="410"/>
      <c r="IIB88" s="411"/>
      <c r="IIC88" s="412"/>
      <c r="IID88" s="406"/>
      <c r="IIE88" s="407"/>
      <c r="IIF88" s="408"/>
      <c r="IIG88" s="409"/>
      <c r="IIH88" s="410"/>
      <c r="III88" s="411"/>
      <c r="IIJ88" s="412"/>
      <c r="IIK88" s="406"/>
      <c r="IIL88" s="407"/>
      <c r="IIM88" s="408"/>
      <c r="IIN88" s="409"/>
      <c r="IIO88" s="410"/>
      <c r="IIP88" s="411"/>
      <c r="IIQ88" s="412"/>
      <c r="IIR88" s="406"/>
      <c r="IIS88" s="407"/>
      <c r="IIT88" s="408"/>
      <c r="IIU88" s="409"/>
      <c r="IIV88" s="410"/>
      <c r="IIW88" s="411"/>
      <c r="IIX88" s="412"/>
      <c r="IIY88" s="406"/>
      <c r="IIZ88" s="407"/>
      <c r="IJA88" s="408"/>
      <c r="IJB88" s="409"/>
      <c r="IJC88" s="410"/>
      <c r="IJD88" s="411"/>
      <c r="IJE88" s="412"/>
      <c r="IJF88" s="406"/>
      <c r="IJG88" s="407"/>
      <c r="IJH88" s="408"/>
      <c r="IJI88" s="409"/>
      <c r="IJJ88" s="410"/>
      <c r="IJK88" s="411"/>
      <c r="IJL88" s="412"/>
      <c r="IJM88" s="406"/>
      <c r="IJN88" s="407"/>
      <c r="IJO88" s="408"/>
      <c r="IJP88" s="409"/>
      <c r="IJQ88" s="410"/>
      <c r="IJR88" s="411"/>
      <c r="IJS88" s="412"/>
      <c r="IJT88" s="406"/>
      <c r="IJU88" s="407"/>
      <c r="IJV88" s="408"/>
      <c r="IJW88" s="409"/>
      <c r="IJX88" s="410"/>
      <c r="IJY88" s="411"/>
      <c r="IJZ88" s="412"/>
      <c r="IKA88" s="406"/>
      <c r="IKB88" s="407"/>
      <c r="IKC88" s="408"/>
      <c r="IKD88" s="409"/>
      <c r="IKE88" s="410"/>
      <c r="IKF88" s="411"/>
      <c r="IKG88" s="412"/>
      <c r="IKH88" s="406"/>
      <c r="IKI88" s="407"/>
      <c r="IKJ88" s="408"/>
      <c r="IKK88" s="409"/>
      <c r="IKL88" s="410"/>
      <c r="IKM88" s="411"/>
      <c r="IKN88" s="412"/>
      <c r="IKO88" s="406"/>
      <c r="IKP88" s="407"/>
      <c r="IKQ88" s="408"/>
      <c r="IKR88" s="409"/>
      <c r="IKS88" s="410"/>
      <c r="IKT88" s="411"/>
      <c r="IKU88" s="412"/>
      <c r="IKV88" s="406"/>
      <c r="IKW88" s="407"/>
      <c r="IKX88" s="408"/>
      <c r="IKY88" s="409"/>
      <c r="IKZ88" s="410"/>
      <c r="ILA88" s="411"/>
      <c r="ILB88" s="412"/>
      <c r="ILC88" s="406"/>
      <c r="ILD88" s="407"/>
      <c r="ILE88" s="408"/>
      <c r="ILF88" s="409"/>
      <c r="ILG88" s="410"/>
      <c r="ILH88" s="411"/>
      <c r="ILI88" s="412"/>
      <c r="ILJ88" s="406"/>
      <c r="ILK88" s="407"/>
      <c r="ILL88" s="408"/>
      <c r="ILM88" s="409"/>
      <c r="ILN88" s="410"/>
      <c r="ILO88" s="411"/>
      <c r="ILP88" s="412"/>
      <c r="ILQ88" s="406"/>
      <c r="ILR88" s="407"/>
      <c r="ILS88" s="408"/>
      <c r="ILT88" s="409"/>
      <c r="ILU88" s="410"/>
      <c r="ILV88" s="411"/>
      <c r="ILW88" s="412"/>
      <c r="ILX88" s="406"/>
      <c r="ILY88" s="407"/>
      <c r="ILZ88" s="408"/>
      <c r="IMA88" s="409"/>
      <c r="IMB88" s="410"/>
      <c r="IMC88" s="411"/>
      <c r="IMD88" s="412"/>
      <c r="IME88" s="406"/>
      <c r="IMF88" s="407"/>
      <c r="IMG88" s="408"/>
      <c r="IMH88" s="409"/>
      <c r="IMI88" s="410"/>
      <c r="IMJ88" s="411"/>
      <c r="IMK88" s="412"/>
      <c r="IML88" s="406"/>
      <c r="IMM88" s="407"/>
      <c r="IMN88" s="408"/>
      <c r="IMO88" s="409"/>
      <c r="IMP88" s="410"/>
      <c r="IMQ88" s="411"/>
      <c r="IMR88" s="412"/>
      <c r="IMS88" s="406"/>
      <c r="IMT88" s="407"/>
      <c r="IMU88" s="408"/>
      <c r="IMV88" s="409"/>
      <c r="IMW88" s="410"/>
      <c r="IMX88" s="411"/>
      <c r="IMY88" s="412"/>
      <c r="IMZ88" s="406"/>
      <c r="INA88" s="407"/>
      <c r="INB88" s="408"/>
      <c r="INC88" s="409"/>
      <c r="IND88" s="410"/>
      <c r="INE88" s="411"/>
      <c r="INF88" s="412"/>
      <c r="ING88" s="406"/>
      <c r="INH88" s="407"/>
      <c r="INI88" s="408"/>
      <c r="INJ88" s="409"/>
      <c r="INK88" s="410"/>
      <c r="INL88" s="411"/>
      <c r="INM88" s="412"/>
      <c r="INN88" s="406"/>
      <c r="INO88" s="407"/>
      <c r="INP88" s="408"/>
      <c r="INQ88" s="409"/>
      <c r="INR88" s="410"/>
      <c r="INS88" s="411"/>
      <c r="INT88" s="412"/>
      <c r="INU88" s="406"/>
      <c r="INV88" s="407"/>
      <c r="INW88" s="408"/>
      <c r="INX88" s="409"/>
      <c r="INY88" s="410"/>
      <c r="INZ88" s="411"/>
      <c r="IOA88" s="412"/>
      <c r="IOB88" s="406"/>
      <c r="IOC88" s="407"/>
      <c r="IOD88" s="408"/>
      <c r="IOE88" s="409"/>
      <c r="IOF88" s="410"/>
      <c r="IOG88" s="411"/>
      <c r="IOH88" s="412"/>
      <c r="IOI88" s="406"/>
      <c r="IOJ88" s="407"/>
      <c r="IOK88" s="408"/>
      <c r="IOL88" s="409"/>
      <c r="IOM88" s="410"/>
      <c r="ION88" s="411"/>
      <c r="IOO88" s="412"/>
      <c r="IOP88" s="406"/>
      <c r="IOQ88" s="407"/>
      <c r="IOR88" s="408"/>
      <c r="IOS88" s="409"/>
      <c r="IOT88" s="410"/>
      <c r="IOU88" s="411"/>
      <c r="IOV88" s="412"/>
      <c r="IOW88" s="406"/>
      <c r="IOX88" s="407"/>
      <c r="IOY88" s="408"/>
      <c r="IOZ88" s="409"/>
      <c r="IPA88" s="410"/>
      <c r="IPB88" s="411"/>
      <c r="IPC88" s="412"/>
      <c r="IPD88" s="406"/>
      <c r="IPE88" s="407"/>
      <c r="IPF88" s="408"/>
      <c r="IPG88" s="409"/>
      <c r="IPH88" s="410"/>
      <c r="IPI88" s="411"/>
      <c r="IPJ88" s="412"/>
      <c r="IPK88" s="406"/>
      <c r="IPL88" s="407"/>
      <c r="IPM88" s="408"/>
      <c r="IPN88" s="409"/>
      <c r="IPO88" s="410"/>
      <c r="IPP88" s="411"/>
      <c r="IPQ88" s="412"/>
      <c r="IPR88" s="406"/>
      <c r="IPS88" s="407"/>
      <c r="IPT88" s="408"/>
      <c r="IPU88" s="409"/>
      <c r="IPV88" s="410"/>
      <c r="IPW88" s="411"/>
      <c r="IPX88" s="412"/>
      <c r="IPY88" s="406"/>
      <c r="IPZ88" s="407"/>
      <c r="IQA88" s="408"/>
      <c r="IQB88" s="409"/>
      <c r="IQC88" s="410"/>
      <c r="IQD88" s="411"/>
      <c r="IQE88" s="412"/>
      <c r="IQF88" s="406"/>
      <c r="IQG88" s="407"/>
      <c r="IQH88" s="408"/>
      <c r="IQI88" s="409"/>
      <c r="IQJ88" s="410"/>
      <c r="IQK88" s="411"/>
      <c r="IQL88" s="412"/>
      <c r="IQM88" s="406"/>
      <c r="IQN88" s="407"/>
      <c r="IQO88" s="408"/>
      <c r="IQP88" s="409"/>
      <c r="IQQ88" s="410"/>
      <c r="IQR88" s="411"/>
      <c r="IQS88" s="412"/>
      <c r="IQT88" s="406"/>
      <c r="IQU88" s="407"/>
      <c r="IQV88" s="408"/>
      <c r="IQW88" s="409"/>
      <c r="IQX88" s="410"/>
      <c r="IQY88" s="411"/>
      <c r="IQZ88" s="412"/>
      <c r="IRA88" s="406"/>
      <c r="IRB88" s="407"/>
      <c r="IRC88" s="408"/>
      <c r="IRD88" s="409"/>
      <c r="IRE88" s="410"/>
      <c r="IRF88" s="411"/>
      <c r="IRG88" s="412"/>
      <c r="IRH88" s="406"/>
      <c r="IRI88" s="407"/>
      <c r="IRJ88" s="408"/>
      <c r="IRK88" s="409"/>
      <c r="IRL88" s="410"/>
      <c r="IRM88" s="411"/>
      <c r="IRN88" s="412"/>
      <c r="IRO88" s="406"/>
      <c r="IRP88" s="407"/>
      <c r="IRQ88" s="408"/>
      <c r="IRR88" s="409"/>
      <c r="IRS88" s="410"/>
      <c r="IRT88" s="411"/>
      <c r="IRU88" s="412"/>
      <c r="IRV88" s="406"/>
      <c r="IRW88" s="407"/>
      <c r="IRX88" s="408"/>
      <c r="IRY88" s="409"/>
      <c r="IRZ88" s="410"/>
      <c r="ISA88" s="411"/>
      <c r="ISB88" s="412"/>
      <c r="ISC88" s="406"/>
      <c r="ISD88" s="407"/>
      <c r="ISE88" s="408"/>
      <c r="ISF88" s="409"/>
      <c r="ISG88" s="410"/>
      <c r="ISH88" s="411"/>
      <c r="ISI88" s="412"/>
      <c r="ISJ88" s="406"/>
      <c r="ISK88" s="407"/>
      <c r="ISL88" s="408"/>
      <c r="ISM88" s="409"/>
      <c r="ISN88" s="410"/>
      <c r="ISO88" s="411"/>
      <c r="ISP88" s="412"/>
      <c r="ISQ88" s="406"/>
      <c r="ISR88" s="407"/>
      <c r="ISS88" s="408"/>
      <c r="IST88" s="409"/>
      <c r="ISU88" s="410"/>
      <c r="ISV88" s="411"/>
      <c r="ISW88" s="412"/>
      <c r="ISX88" s="406"/>
      <c r="ISY88" s="407"/>
      <c r="ISZ88" s="408"/>
      <c r="ITA88" s="409"/>
      <c r="ITB88" s="410"/>
      <c r="ITC88" s="411"/>
      <c r="ITD88" s="412"/>
      <c r="ITE88" s="406"/>
      <c r="ITF88" s="407"/>
      <c r="ITG88" s="408"/>
      <c r="ITH88" s="409"/>
      <c r="ITI88" s="410"/>
      <c r="ITJ88" s="411"/>
      <c r="ITK88" s="412"/>
      <c r="ITL88" s="406"/>
      <c r="ITM88" s="407"/>
      <c r="ITN88" s="408"/>
      <c r="ITO88" s="409"/>
      <c r="ITP88" s="410"/>
      <c r="ITQ88" s="411"/>
      <c r="ITR88" s="412"/>
      <c r="ITS88" s="406"/>
      <c r="ITT88" s="407"/>
      <c r="ITU88" s="408"/>
      <c r="ITV88" s="409"/>
      <c r="ITW88" s="410"/>
      <c r="ITX88" s="411"/>
      <c r="ITY88" s="412"/>
      <c r="ITZ88" s="406"/>
      <c r="IUA88" s="407"/>
      <c r="IUB88" s="408"/>
      <c r="IUC88" s="409"/>
      <c r="IUD88" s="410"/>
      <c r="IUE88" s="411"/>
      <c r="IUF88" s="412"/>
      <c r="IUG88" s="406"/>
      <c r="IUH88" s="407"/>
      <c r="IUI88" s="408"/>
      <c r="IUJ88" s="409"/>
      <c r="IUK88" s="410"/>
      <c r="IUL88" s="411"/>
      <c r="IUM88" s="412"/>
      <c r="IUN88" s="406"/>
      <c r="IUO88" s="407"/>
      <c r="IUP88" s="408"/>
      <c r="IUQ88" s="409"/>
      <c r="IUR88" s="410"/>
      <c r="IUS88" s="411"/>
      <c r="IUT88" s="412"/>
      <c r="IUU88" s="406"/>
      <c r="IUV88" s="407"/>
      <c r="IUW88" s="408"/>
      <c r="IUX88" s="409"/>
      <c r="IUY88" s="410"/>
      <c r="IUZ88" s="411"/>
      <c r="IVA88" s="412"/>
      <c r="IVB88" s="406"/>
      <c r="IVC88" s="407"/>
      <c r="IVD88" s="408"/>
      <c r="IVE88" s="409"/>
      <c r="IVF88" s="410"/>
      <c r="IVG88" s="411"/>
      <c r="IVH88" s="412"/>
      <c r="IVI88" s="406"/>
      <c r="IVJ88" s="407"/>
      <c r="IVK88" s="408"/>
      <c r="IVL88" s="409"/>
      <c r="IVM88" s="410"/>
      <c r="IVN88" s="411"/>
      <c r="IVO88" s="412"/>
      <c r="IVP88" s="406"/>
      <c r="IVQ88" s="407"/>
      <c r="IVR88" s="408"/>
      <c r="IVS88" s="409"/>
      <c r="IVT88" s="410"/>
      <c r="IVU88" s="411"/>
      <c r="IVV88" s="412"/>
      <c r="IVW88" s="406"/>
      <c r="IVX88" s="407"/>
      <c r="IVY88" s="408"/>
      <c r="IVZ88" s="409"/>
      <c r="IWA88" s="410"/>
      <c r="IWB88" s="411"/>
      <c r="IWC88" s="412"/>
      <c r="IWD88" s="406"/>
      <c r="IWE88" s="407"/>
      <c r="IWF88" s="408"/>
      <c r="IWG88" s="409"/>
      <c r="IWH88" s="410"/>
      <c r="IWI88" s="411"/>
      <c r="IWJ88" s="412"/>
      <c r="IWK88" s="406"/>
      <c r="IWL88" s="407"/>
      <c r="IWM88" s="408"/>
      <c r="IWN88" s="409"/>
      <c r="IWO88" s="410"/>
      <c r="IWP88" s="411"/>
      <c r="IWQ88" s="412"/>
      <c r="IWR88" s="406"/>
      <c r="IWS88" s="407"/>
      <c r="IWT88" s="408"/>
      <c r="IWU88" s="409"/>
      <c r="IWV88" s="410"/>
      <c r="IWW88" s="411"/>
      <c r="IWX88" s="412"/>
      <c r="IWY88" s="406"/>
      <c r="IWZ88" s="407"/>
      <c r="IXA88" s="408"/>
      <c r="IXB88" s="409"/>
      <c r="IXC88" s="410"/>
      <c r="IXD88" s="411"/>
      <c r="IXE88" s="412"/>
      <c r="IXF88" s="406"/>
      <c r="IXG88" s="407"/>
      <c r="IXH88" s="408"/>
      <c r="IXI88" s="409"/>
      <c r="IXJ88" s="410"/>
      <c r="IXK88" s="411"/>
      <c r="IXL88" s="412"/>
      <c r="IXM88" s="406"/>
      <c r="IXN88" s="407"/>
      <c r="IXO88" s="408"/>
      <c r="IXP88" s="409"/>
      <c r="IXQ88" s="410"/>
      <c r="IXR88" s="411"/>
      <c r="IXS88" s="412"/>
      <c r="IXT88" s="406"/>
      <c r="IXU88" s="407"/>
      <c r="IXV88" s="408"/>
      <c r="IXW88" s="409"/>
      <c r="IXX88" s="410"/>
      <c r="IXY88" s="411"/>
      <c r="IXZ88" s="412"/>
      <c r="IYA88" s="406"/>
      <c r="IYB88" s="407"/>
      <c r="IYC88" s="408"/>
      <c r="IYD88" s="409"/>
      <c r="IYE88" s="410"/>
      <c r="IYF88" s="411"/>
      <c r="IYG88" s="412"/>
      <c r="IYH88" s="406"/>
      <c r="IYI88" s="407"/>
      <c r="IYJ88" s="408"/>
      <c r="IYK88" s="409"/>
      <c r="IYL88" s="410"/>
      <c r="IYM88" s="411"/>
      <c r="IYN88" s="412"/>
      <c r="IYO88" s="406"/>
      <c r="IYP88" s="407"/>
      <c r="IYQ88" s="408"/>
      <c r="IYR88" s="409"/>
      <c r="IYS88" s="410"/>
      <c r="IYT88" s="411"/>
      <c r="IYU88" s="412"/>
      <c r="IYV88" s="406"/>
      <c r="IYW88" s="407"/>
      <c r="IYX88" s="408"/>
      <c r="IYY88" s="409"/>
      <c r="IYZ88" s="410"/>
      <c r="IZA88" s="411"/>
      <c r="IZB88" s="412"/>
      <c r="IZC88" s="406"/>
      <c r="IZD88" s="407"/>
      <c r="IZE88" s="408"/>
      <c r="IZF88" s="409"/>
      <c r="IZG88" s="410"/>
      <c r="IZH88" s="411"/>
      <c r="IZI88" s="412"/>
      <c r="IZJ88" s="406"/>
      <c r="IZK88" s="407"/>
      <c r="IZL88" s="408"/>
      <c r="IZM88" s="409"/>
      <c r="IZN88" s="410"/>
      <c r="IZO88" s="411"/>
      <c r="IZP88" s="412"/>
      <c r="IZQ88" s="406"/>
      <c r="IZR88" s="407"/>
      <c r="IZS88" s="408"/>
      <c r="IZT88" s="409"/>
      <c r="IZU88" s="410"/>
      <c r="IZV88" s="411"/>
      <c r="IZW88" s="412"/>
      <c r="IZX88" s="406"/>
      <c r="IZY88" s="407"/>
      <c r="IZZ88" s="408"/>
      <c r="JAA88" s="409"/>
      <c r="JAB88" s="410"/>
      <c r="JAC88" s="411"/>
      <c r="JAD88" s="412"/>
      <c r="JAE88" s="406"/>
      <c r="JAF88" s="407"/>
      <c r="JAG88" s="408"/>
      <c r="JAH88" s="409"/>
      <c r="JAI88" s="410"/>
      <c r="JAJ88" s="411"/>
      <c r="JAK88" s="412"/>
      <c r="JAL88" s="406"/>
      <c r="JAM88" s="407"/>
      <c r="JAN88" s="408"/>
      <c r="JAO88" s="409"/>
      <c r="JAP88" s="410"/>
      <c r="JAQ88" s="411"/>
      <c r="JAR88" s="412"/>
      <c r="JAS88" s="406"/>
      <c r="JAT88" s="407"/>
      <c r="JAU88" s="408"/>
      <c r="JAV88" s="409"/>
      <c r="JAW88" s="410"/>
      <c r="JAX88" s="411"/>
      <c r="JAY88" s="412"/>
      <c r="JAZ88" s="406"/>
      <c r="JBA88" s="407"/>
      <c r="JBB88" s="408"/>
      <c r="JBC88" s="409"/>
      <c r="JBD88" s="410"/>
      <c r="JBE88" s="411"/>
      <c r="JBF88" s="412"/>
      <c r="JBG88" s="406"/>
      <c r="JBH88" s="407"/>
      <c r="JBI88" s="408"/>
      <c r="JBJ88" s="409"/>
      <c r="JBK88" s="410"/>
      <c r="JBL88" s="411"/>
      <c r="JBM88" s="412"/>
      <c r="JBN88" s="406"/>
      <c r="JBO88" s="407"/>
      <c r="JBP88" s="408"/>
      <c r="JBQ88" s="409"/>
      <c r="JBR88" s="410"/>
      <c r="JBS88" s="411"/>
      <c r="JBT88" s="412"/>
      <c r="JBU88" s="406"/>
      <c r="JBV88" s="407"/>
      <c r="JBW88" s="408"/>
      <c r="JBX88" s="409"/>
      <c r="JBY88" s="410"/>
      <c r="JBZ88" s="411"/>
      <c r="JCA88" s="412"/>
      <c r="JCB88" s="406"/>
      <c r="JCC88" s="407"/>
      <c r="JCD88" s="408"/>
      <c r="JCE88" s="409"/>
      <c r="JCF88" s="410"/>
      <c r="JCG88" s="411"/>
      <c r="JCH88" s="412"/>
      <c r="JCI88" s="406"/>
      <c r="JCJ88" s="407"/>
      <c r="JCK88" s="408"/>
      <c r="JCL88" s="409"/>
      <c r="JCM88" s="410"/>
      <c r="JCN88" s="411"/>
      <c r="JCO88" s="412"/>
      <c r="JCP88" s="406"/>
      <c r="JCQ88" s="407"/>
      <c r="JCR88" s="408"/>
      <c r="JCS88" s="409"/>
      <c r="JCT88" s="410"/>
      <c r="JCU88" s="411"/>
      <c r="JCV88" s="412"/>
      <c r="JCW88" s="406"/>
      <c r="JCX88" s="407"/>
      <c r="JCY88" s="408"/>
      <c r="JCZ88" s="409"/>
      <c r="JDA88" s="410"/>
      <c r="JDB88" s="411"/>
      <c r="JDC88" s="412"/>
      <c r="JDD88" s="406"/>
      <c r="JDE88" s="407"/>
      <c r="JDF88" s="408"/>
      <c r="JDG88" s="409"/>
      <c r="JDH88" s="410"/>
      <c r="JDI88" s="411"/>
      <c r="JDJ88" s="412"/>
      <c r="JDK88" s="406"/>
      <c r="JDL88" s="407"/>
      <c r="JDM88" s="408"/>
      <c r="JDN88" s="409"/>
      <c r="JDO88" s="410"/>
      <c r="JDP88" s="411"/>
      <c r="JDQ88" s="412"/>
      <c r="JDR88" s="406"/>
      <c r="JDS88" s="407"/>
      <c r="JDT88" s="408"/>
      <c r="JDU88" s="409"/>
      <c r="JDV88" s="410"/>
      <c r="JDW88" s="411"/>
      <c r="JDX88" s="412"/>
      <c r="JDY88" s="406"/>
      <c r="JDZ88" s="407"/>
      <c r="JEA88" s="408"/>
      <c r="JEB88" s="409"/>
      <c r="JEC88" s="410"/>
      <c r="JED88" s="411"/>
      <c r="JEE88" s="412"/>
      <c r="JEF88" s="406"/>
      <c r="JEG88" s="407"/>
      <c r="JEH88" s="408"/>
      <c r="JEI88" s="409"/>
      <c r="JEJ88" s="410"/>
      <c r="JEK88" s="411"/>
      <c r="JEL88" s="412"/>
      <c r="JEM88" s="406"/>
      <c r="JEN88" s="407"/>
      <c r="JEO88" s="408"/>
      <c r="JEP88" s="409"/>
      <c r="JEQ88" s="410"/>
      <c r="JER88" s="411"/>
      <c r="JES88" s="412"/>
      <c r="JET88" s="406"/>
      <c r="JEU88" s="407"/>
      <c r="JEV88" s="408"/>
      <c r="JEW88" s="409"/>
      <c r="JEX88" s="410"/>
      <c r="JEY88" s="411"/>
      <c r="JEZ88" s="412"/>
      <c r="JFA88" s="406"/>
      <c r="JFB88" s="407"/>
      <c r="JFC88" s="408"/>
      <c r="JFD88" s="409"/>
      <c r="JFE88" s="410"/>
      <c r="JFF88" s="411"/>
      <c r="JFG88" s="412"/>
      <c r="JFH88" s="406"/>
      <c r="JFI88" s="407"/>
      <c r="JFJ88" s="408"/>
      <c r="JFK88" s="409"/>
      <c r="JFL88" s="410"/>
      <c r="JFM88" s="411"/>
      <c r="JFN88" s="412"/>
      <c r="JFO88" s="406"/>
      <c r="JFP88" s="407"/>
      <c r="JFQ88" s="408"/>
      <c r="JFR88" s="409"/>
      <c r="JFS88" s="410"/>
      <c r="JFT88" s="411"/>
      <c r="JFU88" s="412"/>
      <c r="JFV88" s="406"/>
      <c r="JFW88" s="407"/>
      <c r="JFX88" s="408"/>
      <c r="JFY88" s="409"/>
      <c r="JFZ88" s="410"/>
      <c r="JGA88" s="411"/>
      <c r="JGB88" s="412"/>
      <c r="JGC88" s="406"/>
      <c r="JGD88" s="407"/>
      <c r="JGE88" s="408"/>
      <c r="JGF88" s="409"/>
      <c r="JGG88" s="410"/>
      <c r="JGH88" s="411"/>
      <c r="JGI88" s="412"/>
      <c r="JGJ88" s="406"/>
      <c r="JGK88" s="407"/>
      <c r="JGL88" s="408"/>
      <c r="JGM88" s="409"/>
      <c r="JGN88" s="410"/>
      <c r="JGO88" s="411"/>
      <c r="JGP88" s="412"/>
      <c r="JGQ88" s="406"/>
      <c r="JGR88" s="407"/>
      <c r="JGS88" s="408"/>
      <c r="JGT88" s="409"/>
      <c r="JGU88" s="410"/>
      <c r="JGV88" s="411"/>
      <c r="JGW88" s="412"/>
      <c r="JGX88" s="406"/>
      <c r="JGY88" s="407"/>
      <c r="JGZ88" s="408"/>
      <c r="JHA88" s="409"/>
      <c r="JHB88" s="410"/>
      <c r="JHC88" s="411"/>
      <c r="JHD88" s="412"/>
      <c r="JHE88" s="406"/>
      <c r="JHF88" s="407"/>
      <c r="JHG88" s="408"/>
      <c r="JHH88" s="409"/>
      <c r="JHI88" s="410"/>
      <c r="JHJ88" s="411"/>
      <c r="JHK88" s="412"/>
      <c r="JHL88" s="406"/>
      <c r="JHM88" s="407"/>
      <c r="JHN88" s="408"/>
      <c r="JHO88" s="409"/>
      <c r="JHP88" s="410"/>
      <c r="JHQ88" s="411"/>
      <c r="JHR88" s="412"/>
      <c r="JHS88" s="406"/>
      <c r="JHT88" s="407"/>
      <c r="JHU88" s="408"/>
      <c r="JHV88" s="409"/>
      <c r="JHW88" s="410"/>
      <c r="JHX88" s="411"/>
      <c r="JHY88" s="412"/>
      <c r="JHZ88" s="406"/>
      <c r="JIA88" s="407"/>
      <c r="JIB88" s="408"/>
      <c r="JIC88" s="409"/>
      <c r="JID88" s="410"/>
      <c r="JIE88" s="411"/>
      <c r="JIF88" s="412"/>
      <c r="JIG88" s="406"/>
      <c r="JIH88" s="407"/>
      <c r="JII88" s="408"/>
      <c r="JIJ88" s="409"/>
      <c r="JIK88" s="410"/>
      <c r="JIL88" s="411"/>
      <c r="JIM88" s="412"/>
      <c r="JIN88" s="406"/>
      <c r="JIO88" s="407"/>
      <c r="JIP88" s="408"/>
      <c r="JIQ88" s="409"/>
      <c r="JIR88" s="410"/>
      <c r="JIS88" s="411"/>
      <c r="JIT88" s="412"/>
      <c r="JIU88" s="406"/>
      <c r="JIV88" s="407"/>
      <c r="JIW88" s="408"/>
      <c r="JIX88" s="409"/>
      <c r="JIY88" s="410"/>
      <c r="JIZ88" s="411"/>
      <c r="JJA88" s="412"/>
      <c r="JJB88" s="406"/>
      <c r="JJC88" s="407"/>
      <c r="JJD88" s="408"/>
      <c r="JJE88" s="409"/>
      <c r="JJF88" s="410"/>
      <c r="JJG88" s="411"/>
      <c r="JJH88" s="412"/>
      <c r="JJI88" s="406"/>
      <c r="JJJ88" s="407"/>
      <c r="JJK88" s="408"/>
      <c r="JJL88" s="409"/>
      <c r="JJM88" s="410"/>
      <c r="JJN88" s="411"/>
      <c r="JJO88" s="412"/>
      <c r="JJP88" s="406"/>
      <c r="JJQ88" s="407"/>
      <c r="JJR88" s="408"/>
      <c r="JJS88" s="409"/>
      <c r="JJT88" s="410"/>
      <c r="JJU88" s="411"/>
      <c r="JJV88" s="412"/>
      <c r="JJW88" s="406"/>
      <c r="JJX88" s="407"/>
      <c r="JJY88" s="408"/>
      <c r="JJZ88" s="409"/>
      <c r="JKA88" s="410"/>
      <c r="JKB88" s="411"/>
      <c r="JKC88" s="412"/>
      <c r="JKD88" s="406"/>
      <c r="JKE88" s="407"/>
      <c r="JKF88" s="408"/>
      <c r="JKG88" s="409"/>
      <c r="JKH88" s="410"/>
      <c r="JKI88" s="411"/>
      <c r="JKJ88" s="412"/>
      <c r="JKK88" s="406"/>
      <c r="JKL88" s="407"/>
      <c r="JKM88" s="408"/>
      <c r="JKN88" s="409"/>
      <c r="JKO88" s="410"/>
      <c r="JKP88" s="411"/>
      <c r="JKQ88" s="412"/>
      <c r="JKR88" s="406"/>
      <c r="JKS88" s="407"/>
      <c r="JKT88" s="408"/>
      <c r="JKU88" s="409"/>
      <c r="JKV88" s="410"/>
      <c r="JKW88" s="411"/>
      <c r="JKX88" s="412"/>
      <c r="JKY88" s="406"/>
      <c r="JKZ88" s="407"/>
      <c r="JLA88" s="408"/>
      <c r="JLB88" s="409"/>
      <c r="JLC88" s="410"/>
      <c r="JLD88" s="411"/>
      <c r="JLE88" s="412"/>
      <c r="JLF88" s="406"/>
      <c r="JLG88" s="407"/>
      <c r="JLH88" s="408"/>
      <c r="JLI88" s="409"/>
      <c r="JLJ88" s="410"/>
      <c r="JLK88" s="411"/>
      <c r="JLL88" s="412"/>
      <c r="JLM88" s="406"/>
      <c r="JLN88" s="407"/>
      <c r="JLO88" s="408"/>
      <c r="JLP88" s="409"/>
      <c r="JLQ88" s="410"/>
      <c r="JLR88" s="411"/>
      <c r="JLS88" s="412"/>
      <c r="JLT88" s="406"/>
      <c r="JLU88" s="407"/>
      <c r="JLV88" s="408"/>
      <c r="JLW88" s="409"/>
      <c r="JLX88" s="410"/>
      <c r="JLY88" s="411"/>
      <c r="JLZ88" s="412"/>
      <c r="JMA88" s="406"/>
      <c r="JMB88" s="407"/>
      <c r="JMC88" s="408"/>
      <c r="JMD88" s="409"/>
      <c r="JME88" s="410"/>
      <c r="JMF88" s="411"/>
      <c r="JMG88" s="412"/>
      <c r="JMH88" s="406"/>
      <c r="JMI88" s="407"/>
      <c r="JMJ88" s="408"/>
      <c r="JMK88" s="409"/>
      <c r="JML88" s="410"/>
      <c r="JMM88" s="411"/>
      <c r="JMN88" s="412"/>
      <c r="JMO88" s="406"/>
      <c r="JMP88" s="407"/>
      <c r="JMQ88" s="408"/>
      <c r="JMR88" s="409"/>
      <c r="JMS88" s="410"/>
      <c r="JMT88" s="411"/>
      <c r="JMU88" s="412"/>
      <c r="JMV88" s="406"/>
      <c r="JMW88" s="407"/>
      <c r="JMX88" s="408"/>
      <c r="JMY88" s="409"/>
      <c r="JMZ88" s="410"/>
      <c r="JNA88" s="411"/>
      <c r="JNB88" s="412"/>
      <c r="JNC88" s="406"/>
      <c r="JND88" s="407"/>
      <c r="JNE88" s="408"/>
      <c r="JNF88" s="409"/>
      <c r="JNG88" s="410"/>
      <c r="JNH88" s="411"/>
      <c r="JNI88" s="412"/>
      <c r="JNJ88" s="406"/>
      <c r="JNK88" s="407"/>
      <c r="JNL88" s="408"/>
      <c r="JNM88" s="409"/>
      <c r="JNN88" s="410"/>
      <c r="JNO88" s="411"/>
      <c r="JNP88" s="412"/>
      <c r="JNQ88" s="406"/>
      <c r="JNR88" s="407"/>
      <c r="JNS88" s="408"/>
      <c r="JNT88" s="409"/>
      <c r="JNU88" s="410"/>
      <c r="JNV88" s="411"/>
      <c r="JNW88" s="412"/>
      <c r="JNX88" s="406"/>
      <c r="JNY88" s="407"/>
      <c r="JNZ88" s="408"/>
      <c r="JOA88" s="409"/>
      <c r="JOB88" s="410"/>
      <c r="JOC88" s="411"/>
      <c r="JOD88" s="412"/>
      <c r="JOE88" s="406"/>
      <c r="JOF88" s="407"/>
      <c r="JOG88" s="408"/>
      <c r="JOH88" s="409"/>
      <c r="JOI88" s="410"/>
      <c r="JOJ88" s="411"/>
      <c r="JOK88" s="412"/>
      <c r="JOL88" s="406"/>
      <c r="JOM88" s="407"/>
      <c r="JON88" s="408"/>
      <c r="JOO88" s="409"/>
      <c r="JOP88" s="410"/>
      <c r="JOQ88" s="411"/>
      <c r="JOR88" s="412"/>
      <c r="JOS88" s="406"/>
      <c r="JOT88" s="407"/>
      <c r="JOU88" s="408"/>
      <c r="JOV88" s="409"/>
      <c r="JOW88" s="410"/>
      <c r="JOX88" s="411"/>
      <c r="JOY88" s="412"/>
      <c r="JOZ88" s="406"/>
      <c r="JPA88" s="407"/>
      <c r="JPB88" s="408"/>
      <c r="JPC88" s="409"/>
      <c r="JPD88" s="410"/>
      <c r="JPE88" s="411"/>
      <c r="JPF88" s="412"/>
      <c r="JPG88" s="406"/>
      <c r="JPH88" s="407"/>
      <c r="JPI88" s="408"/>
      <c r="JPJ88" s="409"/>
      <c r="JPK88" s="410"/>
      <c r="JPL88" s="411"/>
      <c r="JPM88" s="412"/>
      <c r="JPN88" s="406"/>
      <c r="JPO88" s="407"/>
      <c r="JPP88" s="408"/>
      <c r="JPQ88" s="409"/>
      <c r="JPR88" s="410"/>
      <c r="JPS88" s="411"/>
      <c r="JPT88" s="412"/>
      <c r="JPU88" s="406"/>
      <c r="JPV88" s="407"/>
      <c r="JPW88" s="408"/>
      <c r="JPX88" s="409"/>
      <c r="JPY88" s="410"/>
      <c r="JPZ88" s="411"/>
      <c r="JQA88" s="412"/>
      <c r="JQB88" s="406"/>
      <c r="JQC88" s="407"/>
      <c r="JQD88" s="408"/>
      <c r="JQE88" s="409"/>
      <c r="JQF88" s="410"/>
      <c r="JQG88" s="411"/>
      <c r="JQH88" s="412"/>
      <c r="JQI88" s="406"/>
      <c r="JQJ88" s="407"/>
      <c r="JQK88" s="408"/>
      <c r="JQL88" s="409"/>
      <c r="JQM88" s="410"/>
      <c r="JQN88" s="411"/>
      <c r="JQO88" s="412"/>
      <c r="JQP88" s="406"/>
      <c r="JQQ88" s="407"/>
      <c r="JQR88" s="408"/>
      <c r="JQS88" s="409"/>
      <c r="JQT88" s="410"/>
      <c r="JQU88" s="411"/>
      <c r="JQV88" s="412"/>
      <c r="JQW88" s="406"/>
      <c r="JQX88" s="407"/>
      <c r="JQY88" s="408"/>
      <c r="JQZ88" s="409"/>
      <c r="JRA88" s="410"/>
      <c r="JRB88" s="411"/>
      <c r="JRC88" s="412"/>
      <c r="JRD88" s="406"/>
      <c r="JRE88" s="407"/>
      <c r="JRF88" s="408"/>
      <c r="JRG88" s="409"/>
      <c r="JRH88" s="410"/>
      <c r="JRI88" s="411"/>
      <c r="JRJ88" s="412"/>
      <c r="JRK88" s="406"/>
      <c r="JRL88" s="407"/>
      <c r="JRM88" s="408"/>
      <c r="JRN88" s="409"/>
      <c r="JRO88" s="410"/>
      <c r="JRP88" s="411"/>
      <c r="JRQ88" s="412"/>
      <c r="JRR88" s="406"/>
      <c r="JRS88" s="407"/>
      <c r="JRT88" s="408"/>
      <c r="JRU88" s="409"/>
      <c r="JRV88" s="410"/>
      <c r="JRW88" s="411"/>
      <c r="JRX88" s="412"/>
      <c r="JRY88" s="406"/>
      <c r="JRZ88" s="407"/>
      <c r="JSA88" s="408"/>
      <c r="JSB88" s="409"/>
      <c r="JSC88" s="410"/>
      <c r="JSD88" s="411"/>
      <c r="JSE88" s="412"/>
      <c r="JSF88" s="406"/>
      <c r="JSG88" s="407"/>
      <c r="JSH88" s="408"/>
      <c r="JSI88" s="409"/>
      <c r="JSJ88" s="410"/>
      <c r="JSK88" s="411"/>
      <c r="JSL88" s="412"/>
      <c r="JSM88" s="406"/>
      <c r="JSN88" s="407"/>
      <c r="JSO88" s="408"/>
      <c r="JSP88" s="409"/>
      <c r="JSQ88" s="410"/>
      <c r="JSR88" s="411"/>
      <c r="JSS88" s="412"/>
      <c r="JST88" s="406"/>
      <c r="JSU88" s="407"/>
      <c r="JSV88" s="408"/>
      <c r="JSW88" s="409"/>
      <c r="JSX88" s="410"/>
      <c r="JSY88" s="411"/>
      <c r="JSZ88" s="412"/>
      <c r="JTA88" s="406"/>
      <c r="JTB88" s="407"/>
      <c r="JTC88" s="408"/>
      <c r="JTD88" s="409"/>
      <c r="JTE88" s="410"/>
      <c r="JTF88" s="411"/>
      <c r="JTG88" s="412"/>
      <c r="JTH88" s="406"/>
      <c r="JTI88" s="407"/>
      <c r="JTJ88" s="408"/>
      <c r="JTK88" s="409"/>
      <c r="JTL88" s="410"/>
      <c r="JTM88" s="411"/>
      <c r="JTN88" s="412"/>
      <c r="JTO88" s="406"/>
      <c r="JTP88" s="407"/>
      <c r="JTQ88" s="408"/>
      <c r="JTR88" s="409"/>
      <c r="JTS88" s="410"/>
      <c r="JTT88" s="411"/>
      <c r="JTU88" s="412"/>
      <c r="JTV88" s="406"/>
      <c r="JTW88" s="407"/>
      <c r="JTX88" s="408"/>
      <c r="JTY88" s="409"/>
      <c r="JTZ88" s="410"/>
      <c r="JUA88" s="411"/>
      <c r="JUB88" s="412"/>
      <c r="JUC88" s="406"/>
      <c r="JUD88" s="407"/>
      <c r="JUE88" s="408"/>
      <c r="JUF88" s="409"/>
      <c r="JUG88" s="410"/>
      <c r="JUH88" s="411"/>
      <c r="JUI88" s="412"/>
      <c r="JUJ88" s="406"/>
      <c r="JUK88" s="407"/>
      <c r="JUL88" s="408"/>
      <c r="JUM88" s="409"/>
      <c r="JUN88" s="410"/>
      <c r="JUO88" s="411"/>
      <c r="JUP88" s="412"/>
      <c r="JUQ88" s="406"/>
      <c r="JUR88" s="407"/>
      <c r="JUS88" s="408"/>
      <c r="JUT88" s="409"/>
      <c r="JUU88" s="410"/>
      <c r="JUV88" s="411"/>
      <c r="JUW88" s="412"/>
      <c r="JUX88" s="406"/>
      <c r="JUY88" s="407"/>
      <c r="JUZ88" s="408"/>
      <c r="JVA88" s="409"/>
      <c r="JVB88" s="410"/>
      <c r="JVC88" s="411"/>
      <c r="JVD88" s="412"/>
      <c r="JVE88" s="406"/>
      <c r="JVF88" s="407"/>
      <c r="JVG88" s="408"/>
      <c r="JVH88" s="409"/>
      <c r="JVI88" s="410"/>
      <c r="JVJ88" s="411"/>
      <c r="JVK88" s="412"/>
      <c r="JVL88" s="406"/>
      <c r="JVM88" s="407"/>
      <c r="JVN88" s="408"/>
      <c r="JVO88" s="409"/>
      <c r="JVP88" s="410"/>
      <c r="JVQ88" s="411"/>
      <c r="JVR88" s="412"/>
      <c r="JVS88" s="406"/>
      <c r="JVT88" s="407"/>
      <c r="JVU88" s="408"/>
      <c r="JVV88" s="409"/>
      <c r="JVW88" s="410"/>
      <c r="JVX88" s="411"/>
      <c r="JVY88" s="412"/>
      <c r="JVZ88" s="406"/>
      <c r="JWA88" s="407"/>
      <c r="JWB88" s="408"/>
      <c r="JWC88" s="409"/>
      <c r="JWD88" s="410"/>
      <c r="JWE88" s="411"/>
      <c r="JWF88" s="412"/>
      <c r="JWG88" s="406"/>
      <c r="JWH88" s="407"/>
      <c r="JWI88" s="408"/>
      <c r="JWJ88" s="409"/>
      <c r="JWK88" s="410"/>
      <c r="JWL88" s="411"/>
      <c r="JWM88" s="412"/>
      <c r="JWN88" s="406"/>
      <c r="JWO88" s="407"/>
      <c r="JWP88" s="408"/>
      <c r="JWQ88" s="409"/>
      <c r="JWR88" s="410"/>
      <c r="JWS88" s="411"/>
      <c r="JWT88" s="412"/>
      <c r="JWU88" s="406"/>
      <c r="JWV88" s="407"/>
      <c r="JWW88" s="408"/>
      <c r="JWX88" s="409"/>
      <c r="JWY88" s="410"/>
      <c r="JWZ88" s="411"/>
      <c r="JXA88" s="412"/>
      <c r="JXB88" s="406"/>
      <c r="JXC88" s="407"/>
      <c r="JXD88" s="408"/>
      <c r="JXE88" s="409"/>
      <c r="JXF88" s="410"/>
      <c r="JXG88" s="411"/>
      <c r="JXH88" s="412"/>
      <c r="JXI88" s="406"/>
      <c r="JXJ88" s="407"/>
      <c r="JXK88" s="408"/>
      <c r="JXL88" s="409"/>
      <c r="JXM88" s="410"/>
      <c r="JXN88" s="411"/>
      <c r="JXO88" s="412"/>
      <c r="JXP88" s="406"/>
      <c r="JXQ88" s="407"/>
      <c r="JXR88" s="408"/>
      <c r="JXS88" s="409"/>
      <c r="JXT88" s="410"/>
      <c r="JXU88" s="411"/>
      <c r="JXV88" s="412"/>
      <c r="JXW88" s="406"/>
      <c r="JXX88" s="407"/>
      <c r="JXY88" s="408"/>
      <c r="JXZ88" s="409"/>
      <c r="JYA88" s="410"/>
      <c r="JYB88" s="411"/>
      <c r="JYC88" s="412"/>
      <c r="JYD88" s="406"/>
      <c r="JYE88" s="407"/>
      <c r="JYF88" s="408"/>
      <c r="JYG88" s="409"/>
      <c r="JYH88" s="410"/>
      <c r="JYI88" s="411"/>
      <c r="JYJ88" s="412"/>
      <c r="JYK88" s="406"/>
      <c r="JYL88" s="407"/>
      <c r="JYM88" s="408"/>
      <c r="JYN88" s="409"/>
      <c r="JYO88" s="410"/>
      <c r="JYP88" s="411"/>
      <c r="JYQ88" s="412"/>
      <c r="JYR88" s="406"/>
      <c r="JYS88" s="407"/>
      <c r="JYT88" s="408"/>
      <c r="JYU88" s="409"/>
      <c r="JYV88" s="410"/>
      <c r="JYW88" s="411"/>
      <c r="JYX88" s="412"/>
      <c r="JYY88" s="406"/>
      <c r="JYZ88" s="407"/>
      <c r="JZA88" s="408"/>
      <c r="JZB88" s="409"/>
      <c r="JZC88" s="410"/>
      <c r="JZD88" s="411"/>
      <c r="JZE88" s="412"/>
      <c r="JZF88" s="406"/>
      <c r="JZG88" s="407"/>
      <c r="JZH88" s="408"/>
      <c r="JZI88" s="409"/>
      <c r="JZJ88" s="410"/>
      <c r="JZK88" s="411"/>
      <c r="JZL88" s="412"/>
      <c r="JZM88" s="406"/>
      <c r="JZN88" s="407"/>
      <c r="JZO88" s="408"/>
      <c r="JZP88" s="409"/>
      <c r="JZQ88" s="410"/>
      <c r="JZR88" s="411"/>
      <c r="JZS88" s="412"/>
      <c r="JZT88" s="406"/>
      <c r="JZU88" s="407"/>
      <c r="JZV88" s="408"/>
      <c r="JZW88" s="409"/>
      <c r="JZX88" s="410"/>
      <c r="JZY88" s="411"/>
      <c r="JZZ88" s="412"/>
      <c r="KAA88" s="406"/>
      <c r="KAB88" s="407"/>
      <c r="KAC88" s="408"/>
      <c r="KAD88" s="409"/>
      <c r="KAE88" s="410"/>
      <c r="KAF88" s="411"/>
      <c r="KAG88" s="412"/>
      <c r="KAH88" s="406"/>
      <c r="KAI88" s="407"/>
      <c r="KAJ88" s="408"/>
      <c r="KAK88" s="409"/>
      <c r="KAL88" s="410"/>
      <c r="KAM88" s="411"/>
      <c r="KAN88" s="412"/>
      <c r="KAO88" s="406"/>
      <c r="KAP88" s="407"/>
      <c r="KAQ88" s="408"/>
      <c r="KAR88" s="409"/>
      <c r="KAS88" s="410"/>
      <c r="KAT88" s="411"/>
      <c r="KAU88" s="412"/>
      <c r="KAV88" s="406"/>
      <c r="KAW88" s="407"/>
      <c r="KAX88" s="408"/>
      <c r="KAY88" s="409"/>
      <c r="KAZ88" s="410"/>
      <c r="KBA88" s="411"/>
      <c r="KBB88" s="412"/>
      <c r="KBC88" s="406"/>
      <c r="KBD88" s="407"/>
      <c r="KBE88" s="408"/>
      <c r="KBF88" s="409"/>
      <c r="KBG88" s="410"/>
      <c r="KBH88" s="411"/>
      <c r="KBI88" s="412"/>
      <c r="KBJ88" s="406"/>
      <c r="KBK88" s="407"/>
      <c r="KBL88" s="408"/>
      <c r="KBM88" s="409"/>
      <c r="KBN88" s="410"/>
      <c r="KBO88" s="411"/>
      <c r="KBP88" s="412"/>
      <c r="KBQ88" s="406"/>
      <c r="KBR88" s="407"/>
      <c r="KBS88" s="408"/>
      <c r="KBT88" s="409"/>
      <c r="KBU88" s="410"/>
      <c r="KBV88" s="411"/>
      <c r="KBW88" s="412"/>
      <c r="KBX88" s="406"/>
      <c r="KBY88" s="407"/>
      <c r="KBZ88" s="408"/>
      <c r="KCA88" s="409"/>
      <c r="KCB88" s="410"/>
      <c r="KCC88" s="411"/>
      <c r="KCD88" s="412"/>
      <c r="KCE88" s="406"/>
      <c r="KCF88" s="407"/>
      <c r="KCG88" s="408"/>
      <c r="KCH88" s="409"/>
      <c r="KCI88" s="410"/>
      <c r="KCJ88" s="411"/>
      <c r="KCK88" s="412"/>
      <c r="KCL88" s="406"/>
      <c r="KCM88" s="407"/>
      <c r="KCN88" s="408"/>
      <c r="KCO88" s="409"/>
      <c r="KCP88" s="410"/>
      <c r="KCQ88" s="411"/>
      <c r="KCR88" s="412"/>
      <c r="KCS88" s="406"/>
      <c r="KCT88" s="407"/>
      <c r="KCU88" s="408"/>
      <c r="KCV88" s="409"/>
      <c r="KCW88" s="410"/>
      <c r="KCX88" s="411"/>
      <c r="KCY88" s="412"/>
      <c r="KCZ88" s="406"/>
      <c r="KDA88" s="407"/>
      <c r="KDB88" s="408"/>
      <c r="KDC88" s="409"/>
      <c r="KDD88" s="410"/>
      <c r="KDE88" s="411"/>
      <c r="KDF88" s="412"/>
      <c r="KDG88" s="406"/>
      <c r="KDH88" s="407"/>
      <c r="KDI88" s="408"/>
      <c r="KDJ88" s="409"/>
      <c r="KDK88" s="410"/>
      <c r="KDL88" s="411"/>
      <c r="KDM88" s="412"/>
      <c r="KDN88" s="406"/>
      <c r="KDO88" s="407"/>
      <c r="KDP88" s="408"/>
      <c r="KDQ88" s="409"/>
      <c r="KDR88" s="410"/>
      <c r="KDS88" s="411"/>
      <c r="KDT88" s="412"/>
      <c r="KDU88" s="406"/>
      <c r="KDV88" s="407"/>
      <c r="KDW88" s="408"/>
      <c r="KDX88" s="409"/>
      <c r="KDY88" s="410"/>
      <c r="KDZ88" s="411"/>
      <c r="KEA88" s="412"/>
      <c r="KEB88" s="406"/>
      <c r="KEC88" s="407"/>
      <c r="KED88" s="408"/>
      <c r="KEE88" s="409"/>
      <c r="KEF88" s="410"/>
      <c r="KEG88" s="411"/>
      <c r="KEH88" s="412"/>
      <c r="KEI88" s="406"/>
      <c r="KEJ88" s="407"/>
      <c r="KEK88" s="408"/>
      <c r="KEL88" s="409"/>
      <c r="KEM88" s="410"/>
      <c r="KEN88" s="411"/>
      <c r="KEO88" s="412"/>
      <c r="KEP88" s="406"/>
      <c r="KEQ88" s="407"/>
      <c r="KER88" s="408"/>
      <c r="KES88" s="409"/>
      <c r="KET88" s="410"/>
      <c r="KEU88" s="411"/>
      <c r="KEV88" s="412"/>
      <c r="KEW88" s="406"/>
      <c r="KEX88" s="407"/>
      <c r="KEY88" s="408"/>
      <c r="KEZ88" s="409"/>
      <c r="KFA88" s="410"/>
      <c r="KFB88" s="411"/>
      <c r="KFC88" s="412"/>
      <c r="KFD88" s="406"/>
      <c r="KFE88" s="407"/>
      <c r="KFF88" s="408"/>
      <c r="KFG88" s="409"/>
      <c r="KFH88" s="410"/>
      <c r="KFI88" s="411"/>
      <c r="KFJ88" s="412"/>
      <c r="KFK88" s="406"/>
      <c r="KFL88" s="407"/>
      <c r="KFM88" s="408"/>
      <c r="KFN88" s="409"/>
      <c r="KFO88" s="410"/>
      <c r="KFP88" s="411"/>
      <c r="KFQ88" s="412"/>
      <c r="KFR88" s="406"/>
      <c r="KFS88" s="407"/>
      <c r="KFT88" s="408"/>
      <c r="KFU88" s="409"/>
      <c r="KFV88" s="410"/>
      <c r="KFW88" s="411"/>
      <c r="KFX88" s="412"/>
      <c r="KFY88" s="406"/>
      <c r="KFZ88" s="407"/>
      <c r="KGA88" s="408"/>
      <c r="KGB88" s="409"/>
      <c r="KGC88" s="410"/>
      <c r="KGD88" s="411"/>
      <c r="KGE88" s="412"/>
      <c r="KGF88" s="406"/>
      <c r="KGG88" s="407"/>
      <c r="KGH88" s="408"/>
      <c r="KGI88" s="409"/>
      <c r="KGJ88" s="410"/>
      <c r="KGK88" s="411"/>
      <c r="KGL88" s="412"/>
      <c r="KGM88" s="406"/>
      <c r="KGN88" s="407"/>
      <c r="KGO88" s="408"/>
      <c r="KGP88" s="409"/>
      <c r="KGQ88" s="410"/>
      <c r="KGR88" s="411"/>
      <c r="KGS88" s="412"/>
      <c r="KGT88" s="406"/>
      <c r="KGU88" s="407"/>
      <c r="KGV88" s="408"/>
      <c r="KGW88" s="409"/>
      <c r="KGX88" s="410"/>
      <c r="KGY88" s="411"/>
      <c r="KGZ88" s="412"/>
      <c r="KHA88" s="406"/>
      <c r="KHB88" s="407"/>
      <c r="KHC88" s="408"/>
      <c r="KHD88" s="409"/>
      <c r="KHE88" s="410"/>
      <c r="KHF88" s="411"/>
      <c r="KHG88" s="412"/>
      <c r="KHH88" s="406"/>
      <c r="KHI88" s="407"/>
      <c r="KHJ88" s="408"/>
      <c r="KHK88" s="409"/>
      <c r="KHL88" s="410"/>
      <c r="KHM88" s="411"/>
      <c r="KHN88" s="412"/>
      <c r="KHO88" s="406"/>
      <c r="KHP88" s="407"/>
      <c r="KHQ88" s="408"/>
      <c r="KHR88" s="409"/>
      <c r="KHS88" s="410"/>
      <c r="KHT88" s="411"/>
      <c r="KHU88" s="412"/>
      <c r="KHV88" s="406"/>
      <c r="KHW88" s="407"/>
      <c r="KHX88" s="408"/>
      <c r="KHY88" s="409"/>
      <c r="KHZ88" s="410"/>
      <c r="KIA88" s="411"/>
      <c r="KIB88" s="412"/>
      <c r="KIC88" s="406"/>
      <c r="KID88" s="407"/>
      <c r="KIE88" s="408"/>
      <c r="KIF88" s="409"/>
      <c r="KIG88" s="410"/>
      <c r="KIH88" s="411"/>
      <c r="KII88" s="412"/>
      <c r="KIJ88" s="406"/>
      <c r="KIK88" s="407"/>
      <c r="KIL88" s="408"/>
      <c r="KIM88" s="409"/>
      <c r="KIN88" s="410"/>
      <c r="KIO88" s="411"/>
      <c r="KIP88" s="412"/>
      <c r="KIQ88" s="406"/>
      <c r="KIR88" s="407"/>
      <c r="KIS88" s="408"/>
      <c r="KIT88" s="409"/>
      <c r="KIU88" s="410"/>
      <c r="KIV88" s="411"/>
      <c r="KIW88" s="412"/>
      <c r="KIX88" s="406"/>
      <c r="KIY88" s="407"/>
      <c r="KIZ88" s="408"/>
      <c r="KJA88" s="409"/>
      <c r="KJB88" s="410"/>
      <c r="KJC88" s="411"/>
      <c r="KJD88" s="412"/>
      <c r="KJE88" s="406"/>
      <c r="KJF88" s="407"/>
      <c r="KJG88" s="408"/>
      <c r="KJH88" s="409"/>
      <c r="KJI88" s="410"/>
      <c r="KJJ88" s="411"/>
      <c r="KJK88" s="412"/>
      <c r="KJL88" s="406"/>
      <c r="KJM88" s="407"/>
      <c r="KJN88" s="408"/>
      <c r="KJO88" s="409"/>
      <c r="KJP88" s="410"/>
      <c r="KJQ88" s="411"/>
      <c r="KJR88" s="412"/>
      <c r="KJS88" s="406"/>
      <c r="KJT88" s="407"/>
      <c r="KJU88" s="408"/>
      <c r="KJV88" s="409"/>
      <c r="KJW88" s="410"/>
      <c r="KJX88" s="411"/>
      <c r="KJY88" s="412"/>
      <c r="KJZ88" s="406"/>
      <c r="KKA88" s="407"/>
      <c r="KKB88" s="408"/>
      <c r="KKC88" s="409"/>
      <c r="KKD88" s="410"/>
      <c r="KKE88" s="411"/>
      <c r="KKF88" s="412"/>
      <c r="KKG88" s="406"/>
      <c r="KKH88" s="407"/>
      <c r="KKI88" s="408"/>
      <c r="KKJ88" s="409"/>
      <c r="KKK88" s="410"/>
      <c r="KKL88" s="411"/>
      <c r="KKM88" s="412"/>
      <c r="KKN88" s="406"/>
      <c r="KKO88" s="407"/>
      <c r="KKP88" s="408"/>
      <c r="KKQ88" s="409"/>
      <c r="KKR88" s="410"/>
      <c r="KKS88" s="411"/>
      <c r="KKT88" s="412"/>
      <c r="KKU88" s="406"/>
      <c r="KKV88" s="407"/>
      <c r="KKW88" s="408"/>
      <c r="KKX88" s="409"/>
      <c r="KKY88" s="410"/>
      <c r="KKZ88" s="411"/>
      <c r="KLA88" s="412"/>
      <c r="KLB88" s="406"/>
      <c r="KLC88" s="407"/>
      <c r="KLD88" s="408"/>
      <c r="KLE88" s="409"/>
      <c r="KLF88" s="410"/>
      <c r="KLG88" s="411"/>
      <c r="KLH88" s="412"/>
      <c r="KLI88" s="406"/>
      <c r="KLJ88" s="407"/>
      <c r="KLK88" s="408"/>
      <c r="KLL88" s="409"/>
      <c r="KLM88" s="410"/>
      <c r="KLN88" s="411"/>
      <c r="KLO88" s="412"/>
      <c r="KLP88" s="406"/>
      <c r="KLQ88" s="407"/>
      <c r="KLR88" s="408"/>
      <c r="KLS88" s="409"/>
      <c r="KLT88" s="410"/>
      <c r="KLU88" s="411"/>
      <c r="KLV88" s="412"/>
      <c r="KLW88" s="406"/>
      <c r="KLX88" s="407"/>
      <c r="KLY88" s="408"/>
      <c r="KLZ88" s="409"/>
      <c r="KMA88" s="410"/>
      <c r="KMB88" s="411"/>
      <c r="KMC88" s="412"/>
      <c r="KMD88" s="406"/>
      <c r="KME88" s="407"/>
      <c r="KMF88" s="408"/>
      <c r="KMG88" s="409"/>
      <c r="KMH88" s="410"/>
      <c r="KMI88" s="411"/>
      <c r="KMJ88" s="412"/>
      <c r="KMK88" s="406"/>
      <c r="KML88" s="407"/>
      <c r="KMM88" s="408"/>
      <c r="KMN88" s="409"/>
      <c r="KMO88" s="410"/>
      <c r="KMP88" s="411"/>
      <c r="KMQ88" s="412"/>
      <c r="KMR88" s="406"/>
      <c r="KMS88" s="407"/>
      <c r="KMT88" s="408"/>
      <c r="KMU88" s="409"/>
      <c r="KMV88" s="410"/>
      <c r="KMW88" s="411"/>
      <c r="KMX88" s="412"/>
      <c r="KMY88" s="406"/>
      <c r="KMZ88" s="407"/>
      <c r="KNA88" s="408"/>
      <c r="KNB88" s="409"/>
      <c r="KNC88" s="410"/>
      <c r="KND88" s="411"/>
      <c r="KNE88" s="412"/>
      <c r="KNF88" s="406"/>
      <c r="KNG88" s="407"/>
      <c r="KNH88" s="408"/>
      <c r="KNI88" s="409"/>
      <c r="KNJ88" s="410"/>
      <c r="KNK88" s="411"/>
      <c r="KNL88" s="412"/>
      <c r="KNM88" s="406"/>
      <c r="KNN88" s="407"/>
      <c r="KNO88" s="408"/>
      <c r="KNP88" s="409"/>
      <c r="KNQ88" s="410"/>
      <c r="KNR88" s="411"/>
      <c r="KNS88" s="412"/>
      <c r="KNT88" s="406"/>
      <c r="KNU88" s="407"/>
      <c r="KNV88" s="408"/>
      <c r="KNW88" s="409"/>
      <c r="KNX88" s="410"/>
      <c r="KNY88" s="411"/>
      <c r="KNZ88" s="412"/>
      <c r="KOA88" s="406"/>
      <c r="KOB88" s="407"/>
      <c r="KOC88" s="408"/>
      <c r="KOD88" s="409"/>
      <c r="KOE88" s="410"/>
      <c r="KOF88" s="411"/>
      <c r="KOG88" s="412"/>
      <c r="KOH88" s="406"/>
      <c r="KOI88" s="407"/>
      <c r="KOJ88" s="408"/>
      <c r="KOK88" s="409"/>
      <c r="KOL88" s="410"/>
      <c r="KOM88" s="411"/>
      <c r="KON88" s="412"/>
      <c r="KOO88" s="406"/>
      <c r="KOP88" s="407"/>
      <c r="KOQ88" s="408"/>
      <c r="KOR88" s="409"/>
      <c r="KOS88" s="410"/>
      <c r="KOT88" s="411"/>
      <c r="KOU88" s="412"/>
      <c r="KOV88" s="406"/>
      <c r="KOW88" s="407"/>
      <c r="KOX88" s="408"/>
      <c r="KOY88" s="409"/>
      <c r="KOZ88" s="410"/>
      <c r="KPA88" s="411"/>
      <c r="KPB88" s="412"/>
      <c r="KPC88" s="406"/>
      <c r="KPD88" s="407"/>
      <c r="KPE88" s="408"/>
      <c r="KPF88" s="409"/>
      <c r="KPG88" s="410"/>
      <c r="KPH88" s="411"/>
      <c r="KPI88" s="412"/>
      <c r="KPJ88" s="406"/>
      <c r="KPK88" s="407"/>
      <c r="KPL88" s="408"/>
      <c r="KPM88" s="409"/>
      <c r="KPN88" s="410"/>
      <c r="KPO88" s="411"/>
      <c r="KPP88" s="412"/>
      <c r="KPQ88" s="406"/>
      <c r="KPR88" s="407"/>
      <c r="KPS88" s="408"/>
      <c r="KPT88" s="409"/>
      <c r="KPU88" s="410"/>
      <c r="KPV88" s="411"/>
      <c r="KPW88" s="412"/>
      <c r="KPX88" s="406"/>
      <c r="KPY88" s="407"/>
      <c r="KPZ88" s="408"/>
      <c r="KQA88" s="409"/>
      <c r="KQB88" s="410"/>
      <c r="KQC88" s="411"/>
      <c r="KQD88" s="412"/>
      <c r="KQE88" s="406"/>
      <c r="KQF88" s="407"/>
      <c r="KQG88" s="408"/>
      <c r="KQH88" s="409"/>
      <c r="KQI88" s="410"/>
      <c r="KQJ88" s="411"/>
      <c r="KQK88" s="412"/>
      <c r="KQL88" s="406"/>
      <c r="KQM88" s="407"/>
      <c r="KQN88" s="408"/>
      <c r="KQO88" s="409"/>
      <c r="KQP88" s="410"/>
      <c r="KQQ88" s="411"/>
      <c r="KQR88" s="412"/>
      <c r="KQS88" s="406"/>
      <c r="KQT88" s="407"/>
      <c r="KQU88" s="408"/>
      <c r="KQV88" s="409"/>
      <c r="KQW88" s="410"/>
      <c r="KQX88" s="411"/>
      <c r="KQY88" s="412"/>
      <c r="KQZ88" s="406"/>
      <c r="KRA88" s="407"/>
      <c r="KRB88" s="408"/>
      <c r="KRC88" s="409"/>
      <c r="KRD88" s="410"/>
      <c r="KRE88" s="411"/>
      <c r="KRF88" s="412"/>
      <c r="KRG88" s="406"/>
      <c r="KRH88" s="407"/>
      <c r="KRI88" s="408"/>
      <c r="KRJ88" s="409"/>
      <c r="KRK88" s="410"/>
      <c r="KRL88" s="411"/>
      <c r="KRM88" s="412"/>
      <c r="KRN88" s="406"/>
      <c r="KRO88" s="407"/>
      <c r="KRP88" s="408"/>
      <c r="KRQ88" s="409"/>
      <c r="KRR88" s="410"/>
      <c r="KRS88" s="411"/>
      <c r="KRT88" s="412"/>
      <c r="KRU88" s="406"/>
      <c r="KRV88" s="407"/>
      <c r="KRW88" s="408"/>
      <c r="KRX88" s="409"/>
      <c r="KRY88" s="410"/>
      <c r="KRZ88" s="411"/>
      <c r="KSA88" s="412"/>
      <c r="KSB88" s="406"/>
      <c r="KSC88" s="407"/>
      <c r="KSD88" s="408"/>
      <c r="KSE88" s="409"/>
      <c r="KSF88" s="410"/>
      <c r="KSG88" s="411"/>
      <c r="KSH88" s="412"/>
      <c r="KSI88" s="406"/>
      <c r="KSJ88" s="407"/>
      <c r="KSK88" s="408"/>
      <c r="KSL88" s="409"/>
      <c r="KSM88" s="410"/>
      <c r="KSN88" s="411"/>
      <c r="KSO88" s="412"/>
      <c r="KSP88" s="406"/>
      <c r="KSQ88" s="407"/>
      <c r="KSR88" s="408"/>
      <c r="KSS88" s="409"/>
      <c r="KST88" s="410"/>
      <c r="KSU88" s="411"/>
      <c r="KSV88" s="412"/>
      <c r="KSW88" s="406"/>
      <c r="KSX88" s="407"/>
      <c r="KSY88" s="408"/>
      <c r="KSZ88" s="409"/>
      <c r="KTA88" s="410"/>
      <c r="KTB88" s="411"/>
      <c r="KTC88" s="412"/>
      <c r="KTD88" s="406"/>
      <c r="KTE88" s="407"/>
      <c r="KTF88" s="408"/>
      <c r="KTG88" s="409"/>
      <c r="KTH88" s="410"/>
      <c r="KTI88" s="411"/>
      <c r="KTJ88" s="412"/>
      <c r="KTK88" s="406"/>
      <c r="KTL88" s="407"/>
      <c r="KTM88" s="408"/>
      <c r="KTN88" s="409"/>
      <c r="KTO88" s="410"/>
      <c r="KTP88" s="411"/>
      <c r="KTQ88" s="412"/>
      <c r="KTR88" s="406"/>
      <c r="KTS88" s="407"/>
      <c r="KTT88" s="408"/>
      <c r="KTU88" s="409"/>
      <c r="KTV88" s="410"/>
      <c r="KTW88" s="411"/>
      <c r="KTX88" s="412"/>
      <c r="KTY88" s="406"/>
      <c r="KTZ88" s="407"/>
      <c r="KUA88" s="408"/>
      <c r="KUB88" s="409"/>
      <c r="KUC88" s="410"/>
      <c r="KUD88" s="411"/>
      <c r="KUE88" s="412"/>
      <c r="KUF88" s="406"/>
      <c r="KUG88" s="407"/>
      <c r="KUH88" s="408"/>
      <c r="KUI88" s="409"/>
      <c r="KUJ88" s="410"/>
      <c r="KUK88" s="411"/>
      <c r="KUL88" s="412"/>
      <c r="KUM88" s="406"/>
      <c r="KUN88" s="407"/>
      <c r="KUO88" s="408"/>
      <c r="KUP88" s="409"/>
      <c r="KUQ88" s="410"/>
      <c r="KUR88" s="411"/>
      <c r="KUS88" s="412"/>
      <c r="KUT88" s="406"/>
      <c r="KUU88" s="407"/>
      <c r="KUV88" s="408"/>
      <c r="KUW88" s="409"/>
      <c r="KUX88" s="410"/>
      <c r="KUY88" s="411"/>
      <c r="KUZ88" s="412"/>
      <c r="KVA88" s="406"/>
      <c r="KVB88" s="407"/>
      <c r="KVC88" s="408"/>
      <c r="KVD88" s="409"/>
      <c r="KVE88" s="410"/>
      <c r="KVF88" s="411"/>
      <c r="KVG88" s="412"/>
      <c r="KVH88" s="406"/>
      <c r="KVI88" s="407"/>
      <c r="KVJ88" s="408"/>
      <c r="KVK88" s="409"/>
      <c r="KVL88" s="410"/>
      <c r="KVM88" s="411"/>
      <c r="KVN88" s="412"/>
      <c r="KVO88" s="406"/>
      <c r="KVP88" s="407"/>
      <c r="KVQ88" s="408"/>
      <c r="KVR88" s="409"/>
      <c r="KVS88" s="410"/>
      <c r="KVT88" s="411"/>
      <c r="KVU88" s="412"/>
      <c r="KVV88" s="406"/>
      <c r="KVW88" s="407"/>
      <c r="KVX88" s="408"/>
      <c r="KVY88" s="409"/>
      <c r="KVZ88" s="410"/>
      <c r="KWA88" s="411"/>
      <c r="KWB88" s="412"/>
      <c r="KWC88" s="406"/>
      <c r="KWD88" s="407"/>
      <c r="KWE88" s="408"/>
      <c r="KWF88" s="409"/>
      <c r="KWG88" s="410"/>
      <c r="KWH88" s="411"/>
      <c r="KWI88" s="412"/>
      <c r="KWJ88" s="406"/>
      <c r="KWK88" s="407"/>
      <c r="KWL88" s="408"/>
      <c r="KWM88" s="409"/>
      <c r="KWN88" s="410"/>
      <c r="KWO88" s="411"/>
      <c r="KWP88" s="412"/>
      <c r="KWQ88" s="406"/>
      <c r="KWR88" s="407"/>
      <c r="KWS88" s="408"/>
      <c r="KWT88" s="409"/>
      <c r="KWU88" s="410"/>
      <c r="KWV88" s="411"/>
      <c r="KWW88" s="412"/>
      <c r="KWX88" s="406"/>
      <c r="KWY88" s="407"/>
      <c r="KWZ88" s="408"/>
      <c r="KXA88" s="409"/>
      <c r="KXB88" s="410"/>
      <c r="KXC88" s="411"/>
      <c r="KXD88" s="412"/>
      <c r="KXE88" s="406"/>
      <c r="KXF88" s="407"/>
      <c r="KXG88" s="408"/>
      <c r="KXH88" s="409"/>
      <c r="KXI88" s="410"/>
      <c r="KXJ88" s="411"/>
      <c r="KXK88" s="412"/>
      <c r="KXL88" s="406"/>
      <c r="KXM88" s="407"/>
      <c r="KXN88" s="408"/>
      <c r="KXO88" s="409"/>
      <c r="KXP88" s="410"/>
      <c r="KXQ88" s="411"/>
      <c r="KXR88" s="412"/>
      <c r="KXS88" s="406"/>
      <c r="KXT88" s="407"/>
      <c r="KXU88" s="408"/>
      <c r="KXV88" s="409"/>
      <c r="KXW88" s="410"/>
      <c r="KXX88" s="411"/>
      <c r="KXY88" s="412"/>
      <c r="KXZ88" s="406"/>
      <c r="KYA88" s="407"/>
      <c r="KYB88" s="408"/>
      <c r="KYC88" s="409"/>
      <c r="KYD88" s="410"/>
      <c r="KYE88" s="411"/>
      <c r="KYF88" s="412"/>
      <c r="KYG88" s="406"/>
      <c r="KYH88" s="407"/>
      <c r="KYI88" s="408"/>
      <c r="KYJ88" s="409"/>
      <c r="KYK88" s="410"/>
      <c r="KYL88" s="411"/>
      <c r="KYM88" s="412"/>
      <c r="KYN88" s="406"/>
      <c r="KYO88" s="407"/>
      <c r="KYP88" s="408"/>
      <c r="KYQ88" s="409"/>
      <c r="KYR88" s="410"/>
      <c r="KYS88" s="411"/>
      <c r="KYT88" s="412"/>
      <c r="KYU88" s="406"/>
      <c r="KYV88" s="407"/>
      <c r="KYW88" s="408"/>
      <c r="KYX88" s="409"/>
      <c r="KYY88" s="410"/>
      <c r="KYZ88" s="411"/>
      <c r="KZA88" s="412"/>
      <c r="KZB88" s="406"/>
      <c r="KZC88" s="407"/>
      <c r="KZD88" s="408"/>
      <c r="KZE88" s="409"/>
      <c r="KZF88" s="410"/>
      <c r="KZG88" s="411"/>
      <c r="KZH88" s="412"/>
      <c r="KZI88" s="406"/>
      <c r="KZJ88" s="407"/>
      <c r="KZK88" s="408"/>
      <c r="KZL88" s="409"/>
      <c r="KZM88" s="410"/>
      <c r="KZN88" s="411"/>
      <c r="KZO88" s="412"/>
      <c r="KZP88" s="406"/>
      <c r="KZQ88" s="407"/>
      <c r="KZR88" s="408"/>
      <c r="KZS88" s="409"/>
      <c r="KZT88" s="410"/>
      <c r="KZU88" s="411"/>
      <c r="KZV88" s="412"/>
      <c r="KZW88" s="406"/>
      <c r="KZX88" s="407"/>
      <c r="KZY88" s="408"/>
      <c r="KZZ88" s="409"/>
      <c r="LAA88" s="410"/>
      <c r="LAB88" s="411"/>
      <c r="LAC88" s="412"/>
      <c r="LAD88" s="406"/>
      <c r="LAE88" s="407"/>
      <c r="LAF88" s="408"/>
      <c r="LAG88" s="409"/>
      <c r="LAH88" s="410"/>
      <c r="LAI88" s="411"/>
      <c r="LAJ88" s="412"/>
      <c r="LAK88" s="406"/>
      <c r="LAL88" s="407"/>
      <c r="LAM88" s="408"/>
      <c r="LAN88" s="409"/>
      <c r="LAO88" s="410"/>
      <c r="LAP88" s="411"/>
      <c r="LAQ88" s="412"/>
      <c r="LAR88" s="406"/>
      <c r="LAS88" s="407"/>
      <c r="LAT88" s="408"/>
      <c r="LAU88" s="409"/>
      <c r="LAV88" s="410"/>
      <c r="LAW88" s="411"/>
      <c r="LAX88" s="412"/>
      <c r="LAY88" s="406"/>
      <c r="LAZ88" s="407"/>
      <c r="LBA88" s="408"/>
      <c r="LBB88" s="409"/>
      <c r="LBC88" s="410"/>
      <c r="LBD88" s="411"/>
      <c r="LBE88" s="412"/>
      <c r="LBF88" s="406"/>
      <c r="LBG88" s="407"/>
      <c r="LBH88" s="408"/>
      <c r="LBI88" s="409"/>
      <c r="LBJ88" s="410"/>
      <c r="LBK88" s="411"/>
      <c r="LBL88" s="412"/>
      <c r="LBM88" s="406"/>
      <c r="LBN88" s="407"/>
      <c r="LBO88" s="408"/>
      <c r="LBP88" s="409"/>
      <c r="LBQ88" s="410"/>
      <c r="LBR88" s="411"/>
      <c r="LBS88" s="412"/>
      <c r="LBT88" s="406"/>
      <c r="LBU88" s="407"/>
      <c r="LBV88" s="408"/>
      <c r="LBW88" s="409"/>
      <c r="LBX88" s="410"/>
      <c r="LBY88" s="411"/>
      <c r="LBZ88" s="412"/>
      <c r="LCA88" s="406"/>
      <c r="LCB88" s="407"/>
      <c r="LCC88" s="408"/>
      <c r="LCD88" s="409"/>
      <c r="LCE88" s="410"/>
      <c r="LCF88" s="411"/>
      <c r="LCG88" s="412"/>
      <c r="LCH88" s="406"/>
      <c r="LCI88" s="407"/>
      <c r="LCJ88" s="408"/>
      <c r="LCK88" s="409"/>
      <c r="LCL88" s="410"/>
      <c r="LCM88" s="411"/>
      <c r="LCN88" s="412"/>
      <c r="LCO88" s="406"/>
      <c r="LCP88" s="407"/>
      <c r="LCQ88" s="408"/>
      <c r="LCR88" s="409"/>
      <c r="LCS88" s="410"/>
      <c r="LCT88" s="411"/>
      <c r="LCU88" s="412"/>
      <c r="LCV88" s="406"/>
      <c r="LCW88" s="407"/>
      <c r="LCX88" s="408"/>
      <c r="LCY88" s="409"/>
      <c r="LCZ88" s="410"/>
      <c r="LDA88" s="411"/>
      <c r="LDB88" s="412"/>
      <c r="LDC88" s="406"/>
      <c r="LDD88" s="407"/>
      <c r="LDE88" s="408"/>
      <c r="LDF88" s="409"/>
      <c r="LDG88" s="410"/>
      <c r="LDH88" s="411"/>
      <c r="LDI88" s="412"/>
      <c r="LDJ88" s="406"/>
      <c r="LDK88" s="407"/>
      <c r="LDL88" s="408"/>
      <c r="LDM88" s="409"/>
      <c r="LDN88" s="410"/>
      <c r="LDO88" s="411"/>
      <c r="LDP88" s="412"/>
      <c r="LDQ88" s="406"/>
      <c r="LDR88" s="407"/>
      <c r="LDS88" s="408"/>
      <c r="LDT88" s="409"/>
      <c r="LDU88" s="410"/>
      <c r="LDV88" s="411"/>
      <c r="LDW88" s="412"/>
      <c r="LDX88" s="406"/>
      <c r="LDY88" s="407"/>
      <c r="LDZ88" s="408"/>
      <c r="LEA88" s="409"/>
      <c r="LEB88" s="410"/>
      <c r="LEC88" s="411"/>
      <c r="LED88" s="412"/>
      <c r="LEE88" s="406"/>
      <c r="LEF88" s="407"/>
      <c r="LEG88" s="408"/>
      <c r="LEH88" s="409"/>
      <c r="LEI88" s="410"/>
      <c r="LEJ88" s="411"/>
      <c r="LEK88" s="412"/>
      <c r="LEL88" s="406"/>
      <c r="LEM88" s="407"/>
      <c r="LEN88" s="408"/>
      <c r="LEO88" s="409"/>
      <c r="LEP88" s="410"/>
      <c r="LEQ88" s="411"/>
      <c r="LER88" s="412"/>
      <c r="LES88" s="406"/>
      <c r="LET88" s="407"/>
      <c r="LEU88" s="408"/>
      <c r="LEV88" s="409"/>
      <c r="LEW88" s="410"/>
      <c r="LEX88" s="411"/>
      <c r="LEY88" s="412"/>
      <c r="LEZ88" s="406"/>
      <c r="LFA88" s="407"/>
      <c r="LFB88" s="408"/>
      <c r="LFC88" s="409"/>
      <c r="LFD88" s="410"/>
      <c r="LFE88" s="411"/>
      <c r="LFF88" s="412"/>
      <c r="LFG88" s="406"/>
      <c r="LFH88" s="407"/>
      <c r="LFI88" s="408"/>
      <c r="LFJ88" s="409"/>
      <c r="LFK88" s="410"/>
      <c r="LFL88" s="411"/>
      <c r="LFM88" s="412"/>
      <c r="LFN88" s="406"/>
      <c r="LFO88" s="407"/>
      <c r="LFP88" s="408"/>
      <c r="LFQ88" s="409"/>
      <c r="LFR88" s="410"/>
      <c r="LFS88" s="411"/>
      <c r="LFT88" s="412"/>
      <c r="LFU88" s="406"/>
      <c r="LFV88" s="407"/>
      <c r="LFW88" s="408"/>
      <c r="LFX88" s="409"/>
      <c r="LFY88" s="410"/>
      <c r="LFZ88" s="411"/>
      <c r="LGA88" s="412"/>
      <c r="LGB88" s="406"/>
      <c r="LGC88" s="407"/>
      <c r="LGD88" s="408"/>
      <c r="LGE88" s="409"/>
      <c r="LGF88" s="410"/>
      <c r="LGG88" s="411"/>
      <c r="LGH88" s="412"/>
      <c r="LGI88" s="406"/>
      <c r="LGJ88" s="407"/>
      <c r="LGK88" s="408"/>
      <c r="LGL88" s="409"/>
      <c r="LGM88" s="410"/>
      <c r="LGN88" s="411"/>
      <c r="LGO88" s="412"/>
      <c r="LGP88" s="406"/>
      <c r="LGQ88" s="407"/>
      <c r="LGR88" s="408"/>
      <c r="LGS88" s="409"/>
      <c r="LGT88" s="410"/>
      <c r="LGU88" s="411"/>
      <c r="LGV88" s="412"/>
      <c r="LGW88" s="406"/>
      <c r="LGX88" s="407"/>
      <c r="LGY88" s="408"/>
      <c r="LGZ88" s="409"/>
      <c r="LHA88" s="410"/>
      <c r="LHB88" s="411"/>
      <c r="LHC88" s="412"/>
      <c r="LHD88" s="406"/>
      <c r="LHE88" s="407"/>
      <c r="LHF88" s="408"/>
      <c r="LHG88" s="409"/>
      <c r="LHH88" s="410"/>
      <c r="LHI88" s="411"/>
      <c r="LHJ88" s="412"/>
      <c r="LHK88" s="406"/>
      <c r="LHL88" s="407"/>
      <c r="LHM88" s="408"/>
      <c r="LHN88" s="409"/>
      <c r="LHO88" s="410"/>
      <c r="LHP88" s="411"/>
      <c r="LHQ88" s="412"/>
      <c r="LHR88" s="406"/>
      <c r="LHS88" s="407"/>
      <c r="LHT88" s="408"/>
      <c r="LHU88" s="409"/>
      <c r="LHV88" s="410"/>
      <c r="LHW88" s="411"/>
      <c r="LHX88" s="412"/>
      <c r="LHY88" s="406"/>
      <c r="LHZ88" s="407"/>
      <c r="LIA88" s="408"/>
      <c r="LIB88" s="409"/>
      <c r="LIC88" s="410"/>
      <c r="LID88" s="411"/>
      <c r="LIE88" s="412"/>
      <c r="LIF88" s="406"/>
      <c r="LIG88" s="407"/>
      <c r="LIH88" s="408"/>
      <c r="LII88" s="409"/>
      <c r="LIJ88" s="410"/>
      <c r="LIK88" s="411"/>
      <c r="LIL88" s="412"/>
      <c r="LIM88" s="406"/>
      <c r="LIN88" s="407"/>
      <c r="LIO88" s="408"/>
      <c r="LIP88" s="409"/>
      <c r="LIQ88" s="410"/>
      <c r="LIR88" s="411"/>
      <c r="LIS88" s="412"/>
      <c r="LIT88" s="406"/>
      <c r="LIU88" s="407"/>
      <c r="LIV88" s="408"/>
      <c r="LIW88" s="409"/>
      <c r="LIX88" s="410"/>
      <c r="LIY88" s="411"/>
      <c r="LIZ88" s="412"/>
      <c r="LJA88" s="406"/>
      <c r="LJB88" s="407"/>
      <c r="LJC88" s="408"/>
      <c r="LJD88" s="409"/>
      <c r="LJE88" s="410"/>
      <c r="LJF88" s="411"/>
      <c r="LJG88" s="412"/>
      <c r="LJH88" s="406"/>
      <c r="LJI88" s="407"/>
      <c r="LJJ88" s="408"/>
      <c r="LJK88" s="409"/>
      <c r="LJL88" s="410"/>
      <c r="LJM88" s="411"/>
      <c r="LJN88" s="412"/>
      <c r="LJO88" s="406"/>
      <c r="LJP88" s="407"/>
      <c r="LJQ88" s="408"/>
      <c r="LJR88" s="409"/>
      <c r="LJS88" s="410"/>
      <c r="LJT88" s="411"/>
      <c r="LJU88" s="412"/>
      <c r="LJV88" s="406"/>
      <c r="LJW88" s="407"/>
      <c r="LJX88" s="408"/>
      <c r="LJY88" s="409"/>
      <c r="LJZ88" s="410"/>
      <c r="LKA88" s="411"/>
      <c r="LKB88" s="412"/>
      <c r="LKC88" s="406"/>
      <c r="LKD88" s="407"/>
      <c r="LKE88" s="408"/>
      <c r="LKF88" s="409"/>
      <c r="LKG88" s="410"/>
      <c r="LKH88" s="411"/>
      <c r="LKI88" s="412"/>
      <c r="LKJ88" s="406"/>
      <c r="LKK88" s="407"/>
      <c r="LKL88" s="408"/>
      <c r="LKM88" s="409"/>
      <c r="LKN88" s="410"/>
      <c r="LKO88" s="411"/>
      <c r="LKP88" s="412"/>
      <c r="LKQ88" s="406"/>
      <c r="LKR88" s="407"/>
      <c r="LKS88" s="408"/>
      <c r="LKT88" s="409"/>
      <c r="LKU88" s="410"/>
      <c r="LKV88" s="411"/>
      <c r="LKW88" s="412"/>
      <c r="LKX88" s="406"/>
      <c r="LKY88" s="407"/>
      <c r="LKZ88" s="408"/>
      <c r="LLA88" s="409"/>
      <c r="LLB88" s="410"/>
      <c r="LLC88" s="411"/>
      <c r="LLD88" s="412"/>
      <c r="LLE88" s="406"/>
      <c r="LLF88" s="407"/>
      <c r="LLG88" s="408"/>
      <c r="LLH88" s="409"/>
      <c r="LLI88" s="410"/>
      <c r="LLJ88" s="411"/>
      <c r="LLK88" s="412"/>
      <c r="LLL88" s="406"/>
      <c r="LLM88" s="407"/>
      <c r="LLN88" s="408"/>
      <c r="LLO88" s="409"/>
      <c r="LLP88" s="410"/>
      <c r="LLQ88" s="411"/>
      <c r="LLR88" s="412"/>
      <c r="LLS88" s="406"/>
      <c r="LLT88" s="407"/>
      <c r="LLU88" s="408"/>
      <c r="LLV88" s="409"/>
      <c r="LLW88" s="410"/>
      <c r="LLX88" s="411"/>
      <c r="LLY88" s="412"/>
      <c r="LLZ88" s="406"/>
      <c r="LMA88" s="407"/>
      <c r="LMB88" s="408"/>
      <c r="LMC88" s="409"/>
      <c r="LMD88" s="410"/>
      <c r="LME88" s="411"/>
      <c r="LMF88" s="412"/>
      <c r="LMG88" s="406"/>
      <c r="LMH88" s="407"/>
      <c r="LMI88" s="408"/>
      <c r="LMJ88" s="409"/>
      <c r="LMK88" s="410"/>
      <c r="LML88" s="411"/>
      <c r="LMM88" s="412"/>
      <c r="LMN88" s="406"/>
      <c r="LMO88" s="407"/>
      <c r="LMP88" s="408"/>
      <c r="LMQ88" s="409"/>
      <c r="LMR88" s="410"/>
      <c r="LMS88" s="411"/>
      <c r="LMT88" s="412"/>
      <c r="LMU88" s="406"/>
      <c r="LMV88" s="407"/>
      <c r="LMW88" s="408"/>
      <c r="LMX88" s="409"/>
      <c r="LMY88" s="410"/>
      <c r="LMZ88" s="411"/>
      <c r="LNA88" s="412"/>
      <c r="LNB88" s="406"/>
      <c r="LNC88" s="407"/>
      <c r="LND88" s="408"/>
      <c r="LNE88" s="409"/>
      <c r="LNF88" s="410"/>
      <c r="LNG88" s="411"/>
      <c r="LNH88" s="412"/>
      <c r="LNI88" s="406"/>
      <c r="LNJ88" s="407"/>
      <c r="LNK88" s="408"/>
      <c r="LNL88" s="409"/>
      <c r="LNM88" s="410"/>
      <c r="LNN88" s="411"/>
      <c r="LNO88" s="412"/>
      <c r="LNP88" s="406"/>
      <c r="LNQ88" s="407"/>
      <c r="LNR88" s="408"/>
      <c r="LNS88" s="409"/>
      <c r="LNT88" s="410"/>
      <c r="LNU88" s="411"/>
      <c r="LNV88" s="412"/>
      <c r="LNW88" s="406"/>
      <c r="LNX88" s="407"/>
      <c r="LNY88" s="408"/>
      <c r="LNZ88" s="409"/>
      <c r="LOA88" s="410"/>
      <c r="LOB88" s="411"/>
      <c r="LOC88" s="412"/>
      <c r="LOD88" s="406"/>
      <c r="LOE88" s="407"/>
      <c r="LOF88" s="408"/>
      <c r="LOG88" s="409"/>
      <c r="LOH88" s="410"/>
      <c r="LOI88" s="411"/>
      <c r="LOJ88" s="412"/>
      <c r="LOK88" s="406"/>
      <c r="LOL88" s="407"/>
      <c r="LOM88" s="408"/>
      <c r="LON88" s="409"/>
      <c r="LOO88" s="410"/>
      <c r="LOP88" s="411"/>
      <c r="LOQ88" s="412"/>
      <c r="LOR88" s="406"/>
      <c r="LOS88" s="407"/>
      <c r="LOT88" s="408"/>
      <c r="LOU88" s="409"/>
      <c r="LOV88" s="410"/>
      <c r="LOW88" s="411"/>
      <c r="LOX88" s="412"/>
      <c r="LOY88" s="406"/>
      <c r="LOZ88" s="407"/>
      <c r="LPA88" s="408"/>
      <c r="LPB88" s="409"/>
      <c r="LPC88" s="410"/>
      <c r="LPD88" s="411"/>
      <c r="LPE88" s="412"/>
      <c r="LPF88" s="406"/>
      <c r="LPG88" s="407"/>
      <c r="LPH88" s="408"/>
      <c r="LPI88" s="409"/>
      <c r="LPJ88" s="410"/>
      <c r="LPK88" s="411"/>
      <c r="LPL88" s="412"/>
      <c r="LPM88" s="406"/>
      <c r="LPN88" s="407"/>
      <c r="LPO88" s="408"/>
      <c r="LPP88" s="409"/>
      <c r="LPQ88" s="410"/>
      <c r="LPR88" s="411"/>
      <c r="LPS88" s="412"/>
      <c r="LPT88" s="406"/>
      <c r="LPU88" s="407"/>
      <c r="LPV88" s="408"/>
      <c r="LPW88" s="409"/>
      <c r="LPX88" s="410"/>
      <c r="LPY88" s="411"/>
      <c r="LPZ88" s="412"/>
      <c r="LQA88" s="406"/>
      <c r="LQB88" s="407"/>
      <c r="LQC88" s="408"/>
      <c r="LQD88" s="409"/>
      <c r="LQE88" s="410"/>
      <c r="LQF88" s="411"/>
      <c r="LQG88" s="412"/>
      <c r="LQH88" s="406"/>
      <c r="LQI88" s="407"/>
      <c r="LQJ88" s="408"/>
      <c r="LQK88" s="409"/>
      <c r="LQL88" s="410"/>
      <c r="LQM88" s="411"/>
      <c r="LQN88" s="412"/>
      <c r="LQO88" s="406"/>
      <c r="LQP88" s="407"/>
      <c r="LQQ88" s="408"/>
      <c r="LQR88" s="409"/>
      <c r="LQS88" s="410"/>
      <c r="LQT88" s="411"/>
      <c r="LQU88" s="412"/>
      <c r="LQV88" s="406"/>
      <c r="LQW88" s="407"/>
      <c r="LQX88" s="408"/>
      <c r="LQY88" s="409"/>
      <c r="LQZ88" s="410"/>
      <c r="LRA88" s="411"/>
      <c r="LRB88" s="412"/>
      <c r="LRC88" s="406"/>
      <c r="LRD88" s="407"/>
      <c r="LRE88" s="408"/>
      <c r="LRF88" s="409"/>
      <c r="LRG88" s="410"/>
      <c r="LRH88" s="411"/>
      <c r="LRI88" s="412"/>
      <c r="LRJ88" s="406"/>
      <c r="LRK88" s="407"/>
      <c r="LRL88" s="408"/>
      <c r="LRM88" s="409"/>
      <c r="LRN88" s="410"/>
      <c r="LRO88" s="411"/>
      <c r="LRP88" s="412"/>
      <c r="LRQ88" s="406"/>
      <c r="LRR88" s="407"/>
      <c r="LRS88" s="408"/>
      <c r="LRT88" s="409"/>
      <c r="LRU88" s="410"/>
      <c r="LRV88" s="411"/>
      <c r="LRW88" s="412"/>
      <c r="LRX88" s="406"/>
      <c r="LRY88" s="407"/>
      <c r="LRZ88" s="408"/>
      <c r="LSA88" s="409"/>
      <c r="LSB88" s="410"/>
      <c r="LSC88" s="411"/>
      <c r="LSD88" s="412"/>
      <c r="LSE88" s="406"/>
      <c r="LSF88" s="407"/>
      <c r="LSG88" s="408"/>
      <c r="LSH88" s="409"/>
      <c r="LSI88" s="410"/>
      <c r="LSJ88" s="411"/>
      <c r="LSK88" s="412"/>
      <c r="LSL88" s="406"/>
      <c r="LSM88" s="407"/>
      <c r="LSN88" s="408"/>
      <c r="LSO88" s="409"/>
      <c r="LSP88" s="410"/>
      <c r="LSQ88" s="411"/>
      <c r="LSR88" s="412"/>
      <c r="LSS88" s="406"/>
      <c r="LST88" s="407"/>
      <c r="LSU88" s="408"/>
      <c r="LSV88" s="409"/>
      <c r="LSW88" s="410"/>
      <c r="LSX88" s="411"/>
      <c r="LSY88" s="412"/>
      <c r="LSZ88" s="406"/>
      <c r="LTA88" s="407"/>
      <c r="LTB88" s="408"/>
      <c r="LTC88" s="409"/>
      <c r="LTD88" s="410"/>
      <c r="LTE88" s="411"/>
      <c r="LTF88" s="412"/>
      <c r="LTG88" s="406"/>
      <c r="LTH88" s="407"/>
      <c r="LTI88" s="408"/>
      <c r="LTJ88" s="409"/>
      <c r="LTK88" s="410"/>
      <c r="LTL88" s="411"/>
      <c r="LTM88" s="412"/>
      <c r="LTN88" s="406"/>
      <c r="LTO88" s="407"/>
      <c r="LTP88" s="408"/>
      <c r="LTQ88" s="409"/>
      <c r="LTR88" s="410"/>
      <c r="LTS88" s="411"/>
      <c r="LTT88" s="412"/>
      <c r="LTU88" s="406"/>
      <c r="LTV88" s="407"/>
      <c r="LTW88" s="408"/>
      <c r="LTX88" s="409"/>
      <c r="LTY88" s="410"/>
      <c r="LTZ88" s="411"/>
      <c r="LUA88" s="412"/>
      <c r="LUB88" s="406"/>
      <c r="LUC88" s="407"/>
      <c r="LUD88" s="408"/>
      <c r="LUE88" s="409"/>
      <c r="LUF88" s="410"/>
      <c r="LUG88" s="411"/>
      <c r="LUH88" s="412"/>
      <c r="LUI88" s="406"/>
      <c r="LUJ88" s="407"/>
      <c r="LUK88" s="408"/>
      <c r="LUL88" s="409"/>
      <c r="LUM88" s="410"/>
      <c r="LUN88" s="411"/>
      <c r="LUO88" s="412"/>
      <c r="LUP88" s="406"/>
      <c r="LUQ88" s="407"/>
      <c r="LUR88" s="408"/>
      <c r="LUS88" s="409"/>
      <c r="LUT88" s="410"/>
      <c r="LUU88" s="411"/>
      <c r="LUV88" s="412"/>
      <c r="LUW88" s="406"/>
      <c r="LUX88" s="407"/>
      <c r="LUY88" s="408"/>
      <c r="LUZ88" s="409"/>
      <c r="LVA88" s="410"/>
      <c r="LVB88" s="411"/>
      <c r="LVC88" s="412"/>
      <c r="LVD88" s="406"/>
      <c r="LVE88" s="407"/>
      <c r="LVF88" s="408"/>
      <c r="LVG88" s="409"/>
      <c r="LVH88" s="410"/>
      <c r="LVI88" s="411"/>
      <c r="LVJ88" s="412"/>
      <c r="LVK88" s="406"/>
      <c r="LVL88" s="407"/>
      <c r="LVM88" s="408"/>
      <c r="LVN88" s="409"/>
      <c r="LVO88" s="410"/>
      <c r="LVP88" s="411"/>
      <c r="LVQ88" s="412"/>
      <c r="LVR88" s="406"/>
      <c r="LVS88" s="407"/>
      <c r="LVT88" s="408"/>
      <c r="LVU88" s="409"/>
      <c r="LVV88" s="410"/>
      <c r="LVW88" s="411"/>
      <c r="LVX88" s="412"/>
      <c r="LVY88" s="406"/>
      <c r="LVZ88" s="407"/>
      <c r="LWA88" s="408"/>
      <c r="LWB88" s="409"/>
      <c r="LWC88" s="410"/>
      <c r="LWD88" s="411"/>
      <c r="LWE88" s="412"/>
      <c r="LWF88" s="406"/>
      <c r="LWG88" s="407"/>
      <c r="LWH88" s="408"/>
      <c r="LWI88" s="409"/>
      <c r="LWJ88" s="410"/>
      <c r="LWK88" s="411"/>
      <c r="LWL88" s="412"/>
      <c r="LWM88" s="406"/>
      <c r="LWN88" s="407"/>
      <c r="LWO88" s="408"/>
      <c r="LWP88" s="409"/>
      <c r="LWQ88" s="410"/>
      <c r="LWR88" s="411"/>
      <c r="LWS88" s="412"/>
      <c r="LWT88" s="406"/>
      <c r="LWU88" s="407"/>
      <c r="LWV88" s="408"/>
      <c r="LWW88" s="409"/>
      <c r="LWX88" s="410"/>
      <c r="LWY88" s="411"/>
      <c r="LWZ88" s="412"/>
      <c r="LXA88" s="406"/>
      <c r="LXB88" s="407"/>
      <c r="LXC88" s="408"/>
      <c r="LXD88" s="409"/>
      <c r="LXE88" s="410"/>
      <c r="LXF88" s="411"/>
      <c r="LXG88" s="412"/>
      <c r="LXH88" s="406"/>
      <c r="LXI88" s="407"/>
      <c r="LXJ88" s="408"/>
      <c r="LXK88" s="409"/>
      <c r="LXL88" s="410"/>
      <c r="LXM88" s="411"/>
      <c r="LXN88" s="412"/>
      <c r="LXO88" s="406"/>
      <c r="LXP88" s="407"/>
      <c r="LXQ88" s="408"/>
      <c r="LXR88" s="409"/>
      <c r="LXS88" s="410"/>
      <c r="LXT88" s="411"/>
      <c r="LXU88" s="412"/>
      <c r="LXV88" s="406"/>
      <c r="LXW88" s="407"/>
      <c r="LXX88" s="408"/>
      <c r="LXY88" s="409"/>
      <c r="LXZ88" s="410"/>
      <c r="LYA88" s="411"/>
      <c r="LYB88" s="412"/>
      <c r="LYC88" s="406"/>
      <c r="LYD88" s="407"/>
      <c r="LYE88" s="408"/>
      <c r="LYF88" s="409"/>
      <c r="LYG88" s="410"/>
      <c r="LYH88" s="411"/>
      <c r="LYI88" s="412"/>
      <c r="LYJ88" s="406"/>
      <c r="LYK88" s="407"/>
      <c r="LYL88" s="408"/>
      <c r="LYM88" s="409"/>
      <c r="LYN88" s="410"/>
      <c r="LYO88" s="411"/>
      <c r="LYP88" s="412"/>
      <c r="LYQ88" s="406"/>
      <c r="LYR88" s="407"/>
      <c r="LYS88" s="408"/>
      <c r="LYT88" s="409"/>
      <c r="LYU88" s="410"/>
      <c r="LYV88" s="411"/>
      <c r="LYW88" s="412"/>
      <c r="LYX88" s="406"/>
      <c r="LYY88" s="407"/>
      <c r="LYZ88" s="408"/>
      <c r="LZA88" s="409"/>
      <c r="LZB88" s="410"/>
      <c r="LZC88" s="411"/>
      <c r="LZD88" s="412"/>
      <c r="LZE88" s="406"/>
      <c r="LZF88" s="407"/>
      <c r="LZG88" s="408"/>
      <c r="LZH88" s="409"/>
      <c r="LZI88" s="410"/>
      <c r="LZJ88" s="411"/>
      <c r="LZK88" s="412"/>
      <c r="LZL88" s="406"/>
      <c r="LZM88" s="407"/>
      <c r="LZN88" s="408"/>
      <c r="LZO88" s="409"/>
      <c r="LZP88" s="410"/>
      <c r="LZQ88" s="411"/>
      <c r="LZR88" s="412"/>
      <c r="LZS88" s="406"/>
      <c r="LZT88" s="407"/>
      <c r="LZU88" s="408"/>
      <c r="LZV88" s="409"/>
      <c r="LZW88" s="410"/>
      <c r="LZX88" s="411"/>
      <c r="LZY88" s="412"/>
      <c r="LZZ88" s="406"/>
      <c r="MAA88" s="407"/>
      <c r="MAB88" s="408"/>
      <c r="MAC88" s="409"/>
      <c r="MAD88" s="410"/>
      <c r="MAE88" s="411"/>
      <c r="MAF88" s="412"/>
      <c r="MAG88" s="406"/>
      <c r="MAH88" s="407"/>
      <c r="MAI88" s="408"/>
      <c r="MAJ88" s="409"/>
      <c r="MAK88" s="410"/>
      <c r="MAL88" s="411"/>
      <c r="MAM88" s="412"/>
      <c r="MAN88" s="406"/>
      <c r="MAO88" s="407"/>
      <c r="MAP88" s="408"/>
      <c r="MAQ88" s="409"/>
      <c r="MAR88" s="410"/>
      <c r="MAS88" s="411"/>
      <c r="MAT88" s="412"/>
      <c r="MAU88" s="406"/>
      <c r="MAV88" s="407"/>
      <c r="MAW88" s="408"/>
      <c r="MAX88" s="409"/>
      <c r="MAY88" s="410"/>
      <c r="MAZ88" s="411"/>
      <c r="MBA88" s="412"/>
      <c r="MBB88" s="406"/>
      <c r="MBC88" s="407"/>
      <c r="MBD88" s="408"/>
      <c r="MBE88" s="409"/>
      <c r="MBF88" s="410"/>
      <c r="MBG88" s="411"/>
      <c r="MBH88" s="412"/>
      <c r="MBI88" s="406"/>
      <c r="MBJ88" s="407"/>
      <c r="MBK88" s="408"/>
      <c r="MBL88" s="409"/>
      <c r="MBM88" s="410"/>
      <c r="MBN88" s="411"/>
      <c r="MBO88" s="412"/>
      <c r="MBP88" s="406"/>
      <c r="MBQ88" s="407"/>
      <c r="MBR88" s="408"/>
      <c r="MBS88" s="409"/>
      <c r="MBT88" s="410"/>
      <c r="MBU88" s="411"/>
      <c r="MBV88" s="412"/>
      <c r="MBW88" s="406"/>
      <c r="MBX88" s="407"/>
      <c r="MBY88" s="408"/>
      <c r="MBZ88" s="409"/>
      <c r="MCA88" s="410"/>
      <c r="MCB88" s="411"/>
      <c r="MCC88" s="412"/>
      <c r="MCD88" s="406"/>
      <c r="MCE88" s="407"/>
      <c r="MCF88" s="408"/>
      <c r="MCG88" s="409"/>
      <c r="MCH88" s="410"/>
      <c r="MCI88" s="411"/>
      <c r="MCJ88" s="412"/>
      <c r="MCK88" s="406"/>
      <c r="MCL88" s="407"/>
      <c r="MCM88" s="408"/>
      <c r="MCN88" s="409"/>
      <c r="MCO88" s="410"/>
      <c r="MCP88" s="411"/>
      <c r="MCQ88" s="412"/>
      <c r="MCR88" s="406"/>
      <c r="MCS88" s="407"/>
      <c r="MCT88" s="408"/>
      <c r="MCU88" s="409"/>
      <c r="MCV88" s="410"/>
      <c r="MCW88" s="411"/>
      <c r="MCX88" s="412"/>
      <c r="MCY88" s="406"/>
      <c r="MCZ88" s="407"/>
      <c r="MDA88" s="408"/>
      <c r="MDB88" s="409"/>
      <c r="MDC88" s="410"/>
      <c r="MDD88" s="411"/>
      <c r="MDE88" s="412"/>
      <c r="MDF88" s="406"/>
      <c r="MDG88" s="407"/>
      <c r="MDH88" s="408"/>
      <c r="MDI88" s="409"/>
      <c r="MDJ88" s="410"/>
      <c r="MDK88" s="411"/>
      <c r="MDL88" s="412"/>
      <c r="MDM88" s="406"/>
      <c r="MDN88" s="407"/>
      <c r="MDO88" s="408"/>
      <c r="MDP88" s="409"/>
      <c r="MDQ88" s="410"/>
      <c r="MDR88" s="411"/>
      <c r="MDS88" s="412"/>
      <c r="MDT88" s="406"/>
      <c r="MDU88" s="407"/>
      <c r="MDV88" s="408"/>
      <c r="MDW88" s="409"/>
      <c r="MDX88" s="410"/>
      <c r="MDY88" s="411"/>
      <c r="MDZ88" s="412"/>
      <c r="MEA88" s="406"/>
      <c r="MEB88" s="407"/>
      <c r="MEC88" s="408"/>
      <c r="MED88" s="409"/>
      <c r="MEE88" s="410"/>
      <c r="MEF88" s="411"/>
      <c r="MEG88" s="412"/>
      <c r="MEH88" s="406"/>
      <c r="MEI88" s="407"/>
      <c r="MEJ88" s="408"/>
      <c r="MEK88" s="409"/>
      <c r="MEL88" s="410"/>
      <c r="MEM88" s="411"/>
      <c r="MEN88" s="412"/>
      <c r="MEO88" s="406"/>
      <c r="MEP88" s="407"/>
      <c r="MEQ88" s="408"/>
      <c r="MER88" s="409"/>
      <c r="MES88" s="410"/>
      <c r="MET88" s="411"/>
      <c r="MEU88" s="412"/>
      <c r="MEV88" s="406"/>
      <c r="MEW88" s="407"/>
      <c r="MEX88" s="408"/>
      <c r="MEY88" s="409"/>
      <c r="MEZ88" s="410"/>
      <c r="MFA88" s="411"/>
      <c r="MFB88" s="412"/>
      <c r="MFC88" s="406"/>
      <c r="MFD88" s="407"/>
      <c r="MFE88" s="408"/>
      <c r="MFF88" s="409"/>
      <c r="MFG88" s="410"/>
      <c r="MFH88" s="411"/>
      <c r="MFI88" s="412"/>
      <c r="MFJ88" s="406"/>
      <c r="MFK88" s="407"/>
      <c r="MFL88" s="408"/>
      <c r="MFM88" s="409"/>
      <c r="MFN88" s="410"/>
      <c r="MFO88" s="411"/>
      <c r="MFP88" s="412"/>
      <c r="MFQ88" s="406"/>
      <c r="MFR88" s="407"/>
      <c r="MFS88" s="408"/>
      <c r="MFT88" s="409"/>
      <c r="MFU88" s="410"/>
      <c r="MFV88" s="411"/>
      <c r="MFW88" s="412"/>
      <c r="MFX88" s="406"/>
      <c r="MFY88" s="407"/>
      <c r="MFZ88" s="408"/>
      <c r="MGA88" s="409"/>
      <c r="MGB88" s="410"/>
      <c r="MGC88" s="411"/>
      <c r="MGD88" s="412"/>
      <c r="MGE88" s="406"/>
      <c r="MGF88" s="407"/>
      <c r="MGG88" s="408"/>
      <c r="MGH88" s="409"/>
      <c r="MGI88" s="410"/>
      <c r="MGJ88" s="411"/>
      <c r="MGK88" s="412"/>
      <c r="MGL88" s="406"/>
      <c r="MGM88" s="407"/>
      <c r="MGN88" s="408"/>
      <c r="MGO88" s="409"/>
      <c r="MGP88" s="410"/>
      <c r="MGQ88" s="411"/>
      <c r="MGR88" s="412"/>
      <c r="MGS88" s="406"/>
      <c r="MGT88" s="407"/>
      <c r="MGU88" s="408"/>
      <c r="MGV88" s="409"/>
      <c r="MGW88" s="410"/>
      <c r="MGX88" s="411"/>
      <c r="MGY88" s="412"/>
      <c r="MGZ88" s="406"/>
      <c r="MHA88" s="407"/>
      <c r="MHB88" s="408"/>
      <c r="MHC88" s="409"/>
      <c r="MHD88" s="410"/>
      <c r="MHE88" s="411"/>
      <c r="MHF88" s="412"/>
      <c r="MHG88" s="406"/>
      <c r="MHH88" s="407"/>
      <c r="MHI88" s="408"/>
      <c r="MHJ88" s="409"/>
      <c r="MHK88" s="410"/>
      <c r="MHL88" s="411"/>
      <c r="MHM88" s="412"/>
      <c r="MHN88" s="406"/>
      <c r="MHO88" s="407"/>
      <c r="MHP88" s="408"/>
      <c r="MHQ88" s="409"/>
      <c r="MHR88" s="410"/>
      <c r="MHS88" s="411"/>
      <c r="MHT88" s="412"/>
      <c r="MHU88" s="406"/>
      <c r="MHV88" s="407"/>
      <c r="MHW88" s="408"/>
      <c r="MHX88" s="409"/>
      <c r="MHY88" s="410"/>
      <c r="MHZ88" s="411"/>
      <c r="MIA88" s="412"/>
      <c r="MIB88" s="406"/>
      <c r="MIC88" s="407"/>
      <c r="MID88" s="408"/>
      <c r="MIE88" s="409"/>
      <c r="MIF88" s="410"/>
      <c r="MIG88" s="411"/>
      <c r="MIH88" s="412"/>
      <c r="MII88" s="406"/>
      <c r="MIJ88" s="407"/>
      <c r="MIK88" s="408"/>
      <c r="MIL88" s="409"/>
      <c r="MIM88" s="410"/>
      <c r="MIN88" s="411"/>
      <c r="MIO88" s="412"/>
      <c r="MIP88" s="406"/>
      <c r="MIQ88" s="407"/>
      <c r="MIR88" s="408"/>
      <c r="MIS88" s="409"/>
      <c r="MIT88" s="410"/>
      <c r="MIU88" s="411"/>
      <c r="MIV88" s="412"/>
      <c r="MIW88" s="406"/>
      <c r="MIX88" s="407"/>
      <c r="MIY88" s="408"/>
      <c r="MIZ88" s="409"/>
      <c r="MJA88" s="410"/>
      <c r="MJB88" s="411"/>
      <c r="MJC88" s="412"/>
      <c r="MJD88" s="406"/>
      <c r="MJE88" s="407"/>
      <c r="MJF88" s="408"/>
      <c r="MJG88" s="409"/>
      <c r="MJH88" s="410"/>
      <c r="MJI88" s="411"/>
      <c r="MJJ88" s="412"/>
      <c r="MJK88" s="406"/>
      <c r="MJL88" s="407"/>
      <c r="MJM88" s="408"/>
      <c r="MJN88" s="409"/>
      <c r="MJO88" s="410"/>
      <c r="MJP88" s="411"/>
      <c r="MJQ88" s="412"/>
      <c r="MJR88" s="406"/>
      <c r="MJS88" s="407"/>
      <c r="MJT88" s="408"/>
      <c r="MJU88" s="409"/>
      <c r="MJV88" s="410"/>
      <c r="MJW88" s="411"/>
      <c r="MJX88" s="412"/>
      <c r="MJY88" s="406"/>
      <c r="MJZ88" s="407"/>
      <c r="MKA88" s="408"/>
      <c r="MKB88" s="409"/>
      <c r="MKC88" s="410"/>
      <c r="MKD88" s="411"/>
      <c r="MKE88" s="412"/>
      <c r="MKF88" s="406"/>
      <c r="MKG88" s="407"/>
      <c r="MKH88" s="408"/>
      <c r="MKI88" s="409"/>
      <c r="MKJ88" s="410"/>
      <c r="MKK88" s="411"/>
      <c r="MKL88" s="412"/>
      <c r="MKM88" s="406"/>
      <c r="MKN88" s="407"/>
      <c r="MKO88" s="408"/>
      <c r="MKP88" s="409"/>
      <c r="MKQ88" s="410"/>
      <c r="MKR88" s="411"/>
      <c r="MKS88" s="412"/>
      <c r="MKT88" s="406"/>
      <c r="MKU88" s="407"/>
      <c r="MKV88" s="408"/>
      <c r="MKW88" s="409"/>
      <c r="MKX88" s="410"/>
      <c r="MKY88" s="411"/>
      <c r="MKZ88" s="412"/>
      <c r="MLA88" s="406"/>
      <c r="MLB88" s="407"/>
      <c r="MLC88" s="408"/>
      <c r="MLD88" s="409"/>
      <c r="MLE88" s="410"/>
      <c r="MLF88" s="411"/>
      <c r="MLG88" s="412"/>
      <c r="MLH88" s="406"/>
      <c r="MLI88" s="407"/>
      <c r="MLJ88" s="408"/>
      <c r="MLK88" s="409"/>
      <c r="MLL88" s="410"/>
      <c r="MLM88" s="411"/>
      <c r="MLN88" s="412"/>
      <c r="MLO88" s="406"/>
      <c r="MLP88" s="407"/>
      <c r="MLQ88" s="408"/>
      <c r="MLR88" s="409"/>
      <c r="MLS88" s="410"/>
      <c r="MLT88" s="411"/>
      <c r="MLU88" s="412"/>
      <c r="MLV88" s="406"/>
      <c r="MLW88" s="407"/>
      <c r="MLX88" s="408"/>
      <c r="MLY88" s="409"/>
      <c r="MLZ88" s="410"/>
      <c r="MMA88" s="411"/>
      <c r="MMB88" s="412"/>
      <c r="MMC88" s="406"/>
      <c r="MMD88" s="407"/>
      <c r="MME88" s="408"/>
      <c r="MMF88" s="409"/>
      <c r="MMG88" s="410"/>
      <c r="MMH88" s="411"/>
      <c r="MMI88" s="412"/>
      <c r="MMJ88" s="406"/>
      <c r="MMK88" s="407"/>
      <c r="MML88" s="408"/>
      <c r="MMM88" s="409"/>
      <c r="MMN88" s="410"/>
      <c r="MMO88" s="411"/>
      <c r="MMP88" s="412"/>
      <c r="MMQ88" s="406"/>
      <c r="MMR88" s="407"/>
      <c r="MMS88" s="408"/>
      <c r="MMT88" s="409"/>
      <c r="MMU88" s="410"/>
      <c r="MMV88" s="411"/>
      <c r="MMW88" s="412"/>
      <c r="MMX88" s="406"/>
      <c r="MMY88" s="407"/>
      <c r="MMZ88" s="408"/>
      <c r="MNA88" s="409"/>
      <c r="MNB88" s="410"/>
      <c r="MNC88" s="411"/>
      <c r="MND88" s="412"/>
      <c r="MNE88" s="406"/>
      <c r="MNF88" s="407"/>
      <c r="MNG88" s="408"/>
      <c r="MNH88" s="409"/>
      <c r="MNI88" s="410"/>
      <c r="MNJ88" s="411"/>
      <c r="MNK88" s="412"/>
      <c r="MNL88" s="406"/>
      <c r="MNM88" s="407"/>
      <c r="MNN88" s="408"/>
      <c r="MNO88" s="409"/>
      <c r="MNP88" s="410"/>
      <c r="MNQ88" s="411"/>
      <c r="MNR88" s="412"/>
      <c r="MNS88" s="406"/>
      <c r="MNT88" s="407"/>
      <c r="MNU88" s="408"/>
      <c r="MNV88" s="409"/>
      <c r="MNW88" s="410"/>
      <c r="MNX88" s="411"/>
      <c r="MNY88" s="412"/>
      <c r="MNZ88" s="406"/>
      <c r="MOA88" s="407"/>
      <c r="MOB88" s="408"/>
      <c r="MOC88" s="409"/>
      <c r="MOD88" s="410"/>
      <c r="MOE88" s="411"/>
      <c r="MOF88" s="412"/>
      <c r="MOG88" s="406"/>
      <c r="MOH88" s="407"/>
      <c r="MOI88" s="408"/>
      <c r="MOJ88" s="409"/>
      <c r="MOK88" s="410"/>
      <c r="MOL88" s="411"/>
      <c r="MOM88" s="412"/>
      <c r="MON88" s="406"/>
      <c r="MOO88" s="407"/>
      <c r="MOP88" s="408"/>
      <c r="MOQ88" s="409"/>
      <c r="MOR88" s="410"/>
      <c r="MOS88" s="411"/>
      <c r="MOT88" s="412"/>
      <c r="MOU88" s="406"/>
      <c r="MOV88" s="407"/>
      <c r="MOW88" s="408"/>
      <c r="MOX88" s="409"/>
      <c r="MOY88" s="410"/>
      <c r="MOZ88" s="411"/>
      <c r="MPA88" s="412"/>
      <c r="MPB88" s="406"/>
      <c r="MPC88" s="407"/>
      <c r="MPD88" s="408"/>
      <c r="MPE88" s="409"/>
      <c r="MPF88" s="410"/>
      <c r="MPG88" s="411"/>
      <c r="MPH88" s="412"/>
      <c r="MPI88" s="406"/>
      <c r="MPJ88" s="407"/>
      <c r="MPK88" s="408"/>
      <c r="MPL88" s="409"/>
      <c r="MPM88" s="410"/>
      <c r="MPN88" s="411"/>
      <c r="MPO88" s="412"/>
      <c r="MPP88" s="406"/>
      <c r="MPQ88" s="407"/>
      <c r="MPR88" s="408"/>
      <c r="MPS88" s="409"/>
      <c r="MPT88" s="410"/>
      <c r="MPU88" s="411"/>
      <c r="MPV88" s="412"/>
      <c r="MPW88" s="406"/>
      <c r="MPX88" s="407"/>
      <c r="MPY88" s="408"/>
      <c r="MPZ88" s="409"/>
      <c r="MQA88" s="410"/>
      <c r="MQB88" s="411"/>
      <c r="MQC88" s="412"/>
      <c r="MQD88" s="406"/>
      <c r="MQE88" s="407"/>
      <c r="MQF88" s="408"/>
      <c r="MQG88" s="409"/>
      <c r="MQH88" s="410"/>
      <c r="MQI88" s="411"/>
      <c r="MQJ88" s="412"/>
      <c r="MQK88" s="406"/>
      <c r="MQL88" s="407"/>
      <c r="MQM88" s="408"/>
      <c r="MQN88" s="409"/>
      <c r="MQO88" s="410"/>
      <c r="MQP88" s="411"/>
      <c r="MQQ88" s="412"/>
      <c r="MQR88" s="406"/>
      <c r="MQS88" s="407"/>
      <c r="MQT88" s="408"/>
      <c r="MQU88" s="409"/>
      <c r="MQV88" s="410"/>
      <c r="MQW88" s="411"/>
      <c r="MQX88" s="412"/>
      <c r="MQY88" s="406"/>
      <c r="MQZ88" s="407"/>
      <c r="MRA88" s="408"/>
      <c r="MRB88" s="409"/>
      <c r="MRC88" s="410"/>
      <c r="MRD88" s="411"/>
      <c r="MRE88" s="412"/>
      <c r="MRF88" s="406"/>
      <c r="MRG88" s="407"/>
      <c r="MRH88" s="408"/>
      <c r="MRI88" s="409"/>
      <c r="MRJ88" s="410"/>
      <c r="MRK88" s="411"/>
      <c r="MRL88" s="412"/>
      <c r="MRM88" s="406"/>
      <c r="MRN88" s="407"/>
      <c r="MRO88" s="408"/>
      <c r="MRP88" s="409"/>
      <c r="MRQ88" s="410"/>
      <c r="MRR88" s="411"/>
      <c r="MRS88" s="412"/>
      <c r="MRT88" s="406"/>
      <c r="MRU88" s="407"/>
      <c r="MRV88" s="408"/>
      <c r="MRW88" s="409"/>
      <c r="MRX88" s="410"/>
      <c r="MRY88" s="411"/>
      <c r="MRZ88" s="412"/>
      <c r="MSA88" s="406"/>
      <c r="MSB88" s="407"/>
      <c r="MSC88" s="408"/>
      <c r="MSD88" s="409"/>
      <c r="MSE88" s="410"/>
      <c r="MSF88" s="411"/>
      <c r="MSG88" s="412"/>
      <c r="MSH88" s="406"/>
      <c r="MSI88" s="407"/>
      <c r="MSJ88" s="408"/>
      <c r="MSK88" s="409"/>
      <c r="MSL88" s="410"/>
      <c r="MSM88" s="411"/>
      <c r="MSN88" s="412"/>
      <c r="MSO88" s="406"/>
      <c r="MSP88" s="407"/>
      <c r="MSQ88" s="408"/>
      <c r="MSR88" s="409"/>
      <c r="MSS88" s="410"/>
      <c r="MST88" s="411"/>
      <c r="MSU88" s="412"/>
      <c r="MSV88" s="406"/>
      <c r="MSW88" s="407"/>
      <c r="MSX88" s="408"/>
      <c r="MSY88" s="409"/>
      <c r="MSZ88" s="410"/>
      <c r="MTA88" s="411"/>
      <c r="MTB88" s="412"/>
      <c r="MTC88" s="406"/>
      <c r="MTD88" s="407"/>
      <c r="MTE88" s="408"/>
      <c r="MTF88" s="409"/>
      <c r="MTG88" s="410"/>
      <c r="MTH88" s="411"/>
      <c r="MTI88" s="412"/>
      <c r="MTJ88" s="406"/>
      <c r="MTK88" s="407"/>
      <c r="MTL88" s="408"/>
      <c r="MTM88" s="409"/>
      <c r="MTN88" s="410"/>
      <c r="MTO88" s="411"/>
      <c r="MTP88" s="412"/>
      <c r="MTQ88" s="406"/>
      <c r="MTR88" s="407"/>
      <c r="MTS88" s="408"/>
      <c r="MTT88" s="409"/>
      <c r="MTU88" s="410"/>
      <c r="MTV88" s="411"/>
      <c r="MTW88" s="412"/>
      <c r="MTX88" s="406"/>
      <c r="MTY88" s="407"/>
      <c r="MTZ88" s="408"/>
      <c r="MUA88" s="409"/>
      <c r="MUB88" s="410"/>
      <c r="MUC88" s="411"/>
      <c r="MUD88" s="412"/>
      <c r="MUE88" s="406"/>
      <c r="MUF88" s="407"/>
      <c r="MUG88" s="408"/>
      <c r="MUH88" s="409"/>
      <c r="MUI88" s="410"/>
      <c r="MUJ88" s="411"/>
      <c r="MUK88" s="412"/>
      <c r="MUL88" s="406"/>
      <c r="MUM88" s="407"/>
      <c r="MUN88" s="408"/>
      <c r="MUO88" s="409"/>
      <c r="MUP88" s="410"/>
      <c r="MUQ88" s="411"/>
      <c r="MUR88" s="412"/>
      <c r="MUS88" s="406"/>
      <c r="MUT88" s="407"/>
      <c r="MUU88" s="408"/>
      <c r="MUV88" s="409"/>
      <c r="MUW88" s="410"/>
      <c r="MUX88" s="411"/>
      <c r="MUY88" s="412"/>
      <c r="MUZ88" s="406"/>
      <c r="MVA88" s="407"/>
      <c r="MVB88" s="408"/>
      <c r="MVC88" s="409"/>
      <c r="MVD88" s="410"/>
      <c r="MVE88" s="411"/>
      <c r="MVF88" s="412"/>
      <c r="MVG88" s="406"/>
      <c r="MVH88" s="407"/>
      <c r="MVI88" s="408"/>
      <c r="MVJ88" s="409"/>
      <c r="MVK88" s="410"/>
      <c r="MVL88" s="411"/>
      <c r="MVM88" s="412"/>
      <c r="MVN88" s="406"/>
      <c r="MVO88" s="407"/>
      <c r="MVP88" s="408"/>
      <c r="MVQ88" s="409"/>
      <c r="MVR88" s="410"/>
      <c r="MVS88" s="411"/>
      <c r="MVT88" s="412"/>
      <c r="MVU88" s="406"/>
      <c r="MVV88" s="407"/>
      <c r="MVW88" s="408"/>
      <c r="MVX88" s="409"/>
      <c r="MVY88" s="410"/>
      <c r="MVZ88" s="411"/>
      <c r="MWA88" s="412"/>
      <c r="MWB88" s="406"/>
      <c r="MWC88" s="407"/>
      <c r="MWD88" s="408"/>
      <c r="MWE88" s="409"/>
      <c r="MWF88" s="410"/>
      <c r="MWG88" s="411"/>
      <c r="MWH88" s="412"/>
      <c r="MWI88" s="406"/>
      <c r="MWJ88" s="407"/>
      <c r="MWK88" s="408"/>
      <c r="MWL88" s="409"/>
      <c r="MWM88" s="410"/>
      <c r="MWN88" s="411"/>
      <c r="MWO88" s="412"/>
      <c r="MWP88" s="406"/>
      <c r="MWQ88" s="407"/>
      <c r="MWR88" s="408"/>
      <c r="MWS88" s="409"/>
      <c r="MWT88" s="410"/>
      <c r="MWU88" s="411"/>
      <c r="MWV88" s="412"/>
      <c r="MWW88" s="406"/>
      <c r="MWX88" s="407"/>
      <c r="MWY88" s="408"/>
      <c r="MWZ88" s="409"/>
      <c r="MXA88" s="410"/>
      <c r="MXB88" s="411"/>
      <c r="MXC88" s="412"/>
      <c r="MXD88" s="406"/>
      <c r="MXE88" s="407"/>
      <c r="MXF88" s="408"/>
      <c r="MXG88" s="409"/>
      <c r="MXH88" s="410"/>
      <c r="MXI88" s="411"/>
      <c r="MXJ88" s="412"/>
      <c r="MXK88" s="406"/>
      <c r="MXL88" s="407"/>
      <c r="MXM88" s="408"/>
      <c r="MXN88" s="409"/>
      <c r="MXO88" s="410"/>
      <c r="MXP88" s="411"/>
      <c r="MXQ88" s="412"/>
      <c r="MXR88" s="406"/>
      <c r="MXS88" s="407"/>
      <c r="MXT88" s="408"/>
      <c r="MXU88" s="409"/>
      <c r="MXV88" s="410"/>
      <c r="MXW88" s="411"/>
      <c r="MXX88" s="412"/>
      <c r="MXY88" s="406"/>
      <c r="MXZ88" s="407"/>
      <c r="MYA88" s="408"/>
      <c r="MYB88" s="409"/>
      <c r="MYC88" s="410"/>
      <c r="MYD88" s="411"/>
      <c r="MYE88" s="412"/>
      <c r="MYF88" s="406"/>
      <c r="MYG88" s="407"/>
      <c r="MYH88" s="408"/>
      <c r="MYI88" s="409"/>
      <c r="MYJ88" s="410"/>
      <c r="MYK88" s="411"/>
      <c r="MYL88" s="412"/>
      <c r="MYM88" s="406"/>
      <c r="MYN88" s="407"/>
      <c r="MYO88" s="408"/>
      <c r="MYP88" s="409"/>
      <c r="MYQ88" s="410"/>
      <c r="MYR88" s="411"/>
      <c r="MYS88" s="412"/>
      <c r="MYT88" s="406"/>
      <c r="MYU88" s="407"/>
      <c r="MYV88" s="408"/>
      <c r="MYW88" s="409"/>
      <c r="MYX88" s="410"/>
      <c r="MYY88" s="411"/>
      <c r="MYZ88" s="412"/>
      <c r="MZA88" s="406"/>
      <c r="MZB88" s="407"/>
      <c r="MZC88" s="408"/>
      <c r="MZD88" s="409"/>
      <c r="MZE88" s="410"/>
      <c r="MZF88" s="411"/>
      <c r="MZG88" s="412"/>
      <c r="MZH88" s="406"/>
      <c r="MZI88" s="407"/>
      <c r="MZJ88" s="408"/>
      <c r="MZK88" s="409"/>
      <c r="MZL88" s="410"/>
      <c r="MZM88" s="411"/>
      <c r="MZN88" s="412"/>
      <c r="MZO88" s="406"/>
      <c r="MZP88" s="407"/>
      <c r="MZQ88" s="408"/>
      <c r="MZR88" s="409"/>
      <c r="MZS88" s="410"/>
      <c r="MZT88" s="411"/>
      <c r="MZU88" s="412"/>
      <c r="MZV88" s="406"/>
      <c r="MZW88" s="407"/>
      <c r="MZX88" s="408"/>
      <c r="MZY88" s="409"/>
      <c r="MZZ88" s="410"/>
      <c r="NAA88" s="411"/>
      <c r="NAB88" s="412"/>
      <c r="NAC88" s="406"/>
      <c r="NAD88" s="407"/>
      <c r="NAE88" s="408"/>
      <c r="NAF88" s="409"/>
      <c r="NAG88" s="410"/>
      <c r="NAH88" s="411"/>
      <c r="NAI88" s="412"/>
      <c r="NAJ88" s="406"/>
      <c r="NAK88" s="407"/>
      <c r="NAL88" s="408"/>
      <c r="NAM88" s="409"/>
      <c r="NAN88" s="410"/>
      <c r="NAO88" s="411"/>
      <c r="NAP88" s="412"/>
      <c r="NAQ88" s="406"/>
      <c r="NAR88" s="407"/>
      <c r="NAS88" s="408"/>
      <c r="NAT88" s="409"/>
      <c r="NAU88" s="410"/>
      <c r="NAV88" s="411"/>
      <c r="NAW88" s="412"/>
      <c r="NAX88" s="406"/>
      <c r="NAY88" s="407"/>
      <c r="NAZ88" s="408"/>
      <c r="NBA88" s="409"/>
      <c r="NBB88" s="410"/>
      <c r="NBC88" s="411"/>
      <c r="NBD88" s="412"/>
      <c r="NBE88" s="406"/>
      <c r="NBF88" s="407"/>
      <c r="NBG88" s="408"/>
      <c r="NBH88" s="409"/>
      <c r="NBI88" s="410"/>
      <c r="NBJ88" s="411"/>
      <c r="NBK88" s="412"/>
      <c r="NBL88" s="406"/>
      <c r="NBM88" s="407"/>
      <c r="NBN88" s="408"/>
      <c r="NBO88" s="409"/>
      <c r="NBP88" s="410"/>
      <c r="NBQ88" s="411"/>
      <c r="NBR88" s="412"/>
      <c r="NBS88" s="406"/>
      <c r="NBT88" s="407"/>
      <c r="NBU88" s="408"/>
      <c r="NBV88" s="409"/>
      <c r="NBW88" s="410"/>
      <c r="NBX88" s="411"/>
      <c r="NBY88" s="412"/>
      <c r="NBZ88" s="406"/>
      <c r="NCA88" s="407"/>
      <c r="NCB88" s="408"/>
      <c r="NCC88" s="409"/>
      <c r="NCD88" s="410"/>
      <c r="NCE88" s="411"/>
      <c r="NCF88" s="412"/>
      <c r="NCG88" s="406"/>
      <c r="NCH88" s="407"/>
      <c r="NCI88" s="408"/>
      <c r="NCJ88" s="409"/>
      <c r="NCK88" s="410"/>
      <c r="NCL88" s="411"/>
      <c r="NCM88" s="412"/>
      <c r="NCN88" s="406"/>
      <c r="NCO88" s="407"/>
      <c r="NCP88" s="408"/>
      <c r="NCQ88" s="409"/>
      <c r="NCR88" s="410"/>
      <c r="NCS88" s="411"/>
      <c r="NCT88" s="412"/>
      <c r="NCU88" s="406"/>
      <c r="NCV88" s="407"/>
      <c r="NCW88" s="408"/>
      <c r="NCX88" s="409"/>
      <c r="NCY88" s="410"/>
      <c r="NCZ88" s="411"/>
      <c r="NDA88" s="412"/>
      <c r="NDB88" s="406"/>
      <c r="NDC88" s="407"/>
      <c r="NDD88" s="408"/>
      <c r="NDE88" s="409"/>
      <c r="NDF88" s="410"/>
      <c r="NDG88" s="411"/>
      <c r="NDH88" s="412"/>
      <c r="NDI88" s="406"/>
      <c r="NDJ88" s="407"/>
      <c r="NDK88" s="408"/>
      <c r="NDL88" s="409"/>
      <c r="NDM88" s="410"/>
      <c r="NDN88" s="411"/>
      <c r="NDO88" s="412"/>
      <c r="NDP88" s="406"/>
      <c r="NDQ88" s="407"/>
      <c r="NDR88" s="408"/>
      <c r="NDS88" s="409"/>
      <c r="NDT88" s="410"/>
      <c r="NDU88" s="411"/>
      <c r="NDV88" s="412"/>
      <c r="NDW88" s="406"/>
      <c r="NDX88" s="407"/>
      <c r="NDY88" s="408"/>
      <c r="NDZ88" s="409"/>
      <c r="NEA88" s="410"/>
      <c r="NEB88" s="411"/>
      <c r="NEC88" s="412"/>
      <c r="NED88" s="406"/>
      <c r="NEE88" s="407"/>
      <c r="NEF88" s="408"/>
      <c r="NEG88" s="409"/>
      <c r="NEH88" s="410"/>
      <c r="NEI88" s="411"/>
      <c r="NEJ88" s="412"/>
      <c r="NEK88" s="406"/>
      <c r="NEL88" s="407"/>
      <c r="NEM88" s="408"/>
      <c r="NEN88" s="409"/>
      <c r="NEO88" s="410"/>
      <c r="NEP88" s="411"/>
      <c r="NEQ88" s="412"/>
      <c r="NER88" s="406"/>
      <c r="NES88" s="407"/>
      <c r="NET88" s="408"/>
      <c r="NEU88" s="409"/>
      <c r="NEV88" s="410"/>
      <c r="NEW88" s="411"/>
      <c r="NEX88" s="412"/>
      <c r="NEY88" s="406"/>
      <c r="NEZ88" s="407"/>
      <c r="NFA88" s="408"/>
      <c r="NFB88" s="409"/>
      <c r="NFC88" s="410"/>
      <c r="NFD88" s="411"/>
      <c r="NFE88" s="412"/>
      <c r="NFF88" s="406"/>
      <c r="NFG88" s="407"/>
      <c r="NFH88" s="408"/>
      <c r="NFI88" s="409"/>
      <c r="NFJ88" s="410"/>
      <c r="NFK88" s="411"/>
      <c r="NFL88" s="412"/>
      <c r="NFM88" s="406"/>
      <c r="NFN88" s="407"/>
      <c r="NFO88" s="408"/>
      <c r="NFP88" s="409"/>
      <c r="NFQ88" s="410"/>
      <c r="NFR88" s="411"/>
      <c r="NFS88" s="412"/>
      <c r="NFT88" s="406"/>
      <c r="NFU88" s="407"/>
      <c r="NFV88" s="408"/>
      <c r="NFW88" s="409"/>
      <c r="NFX88" s="410"/>
      <c r="NFY88" s="411"/>
      <c r="NFZ88" s="412"/>
      <c r="NGA88" s="406"/>
      <c r="NGB88" s="407"/>
      <c r="NGC88" s="408"/>
      <c r="NGD88" s="409"/>
      <c r="NGE88" s="410"/>
      <c r="NGF88" s="411"/>
      <c r="NGG88" s="412"/>
      <c r="NGH88" s="406"/>
      <c r="NGI88" s="407"/>
      <c r="NGJ88" s="408"/>
      <c r="NGK88" s="409"/>
      <c r="NGL88" s="410"/>
      <c r="NGM88" s="411"/>
      <c r="NGN88" s="412"/>
      <c r="NGO88" s="406"/>
      <c r="NGP88" s="407"/>
      <c r="NGQ88" s="408"/>
      <c r="NGR88" s="409"/>
      <c r="NGS88" s="410"/>
      <c r="NGT88" s="411"/>
      <c r="NGU88" s="412"/>
      <c r="NGV88" s="406"/>
      <c r="NGW88" s="407"/>
      <c r="NGX88" s="408"/>
      <c r="NGY88" s="409"/>
      <c r="NGZ88" s="410"/>
      <c r="NHA88" s="411"/>
      <c r="NHB88" s="412"/>
      <c r="NHC88" s="406"/>
      <c r="NHD88" s="407"/>
      <c r="NHE88" s="408"/>
      <c r="NHF88" s="409"/>
      <c r="NHG88" s="410"/>
      <c r="NHH88" s="411"/>
      <c r="NHI88" s="412"/>
      <c r="NHJ88" s="406"/>
      <c r="NHK88" s="407"/>
      <c r="NHL88" s="408"/>
      <c r="NHM88" s="409"/>
      <c r="NHN88" s="410"/>
      <c r="NHO88" s="411"/>
      <c r="NHP88" s="412"/>
      <c r="NHQ88" s="406"/>
      <c r="NHR88" s="407"/>
      <c r="NHS88" s="408"/>
      <c r="NHT88" s="409"/>
      <c r="NHU88" s="410"/>
      <c r="NHV88" s="411"/>
      <c r="NHW88" s="412"/>
      <c r="NHX88" s="406"/>
      <c r="NHY88" s="407"/>
      <c r="NHZ88" s="408"/>
      <c r="NIA88" s="409"/>
      <c r="NIB88" s="410"/>
      <c r="NIC88" s="411"/>
      <c r="NID88" s="412"/>
      <c r="NIE88" s="406"/>
      <c r="NIF88" s="407"/>
      <c r="NIG88" s="408"/>
      <c r="NIH88" s="409"/>
      <c r="NII88" s="410"/>
      <c r="NIJ88" s="411"/>
      <c r="NIK88" s="412"/>
      <c r="NIL88" s="406"/>
      <c r="NIM88" s="407"/>
      <c r="NIN88" s="408"/>
      <c r="NIO88" s="409"/>
      <c r="NIP88" s="410"/>
      <c r="NIQ88" s="411"/>
      <c r="NIR88" s="412"/>
      <c r="NIS88" s="406"/>
      <c r="NIT88" s="407"/>
      <c r="NIU88" s="408"/>
      <c r="NIV88" s="409"/>
      <c r="NIW88" s="410"/>
      <c r="NIX88" s="411"/>
      <c r="NIY88" s="412"/>
      <c r="NIZ88" s="406"/>
      <c r="NJA88" s="407"/>
      <c r="NJB88" s="408"/>
      <c r="NJC88" s="409"/>
      <c r="NJD88" s="410"/>
      <c r="NJE88" s="411"/>
      <c r="NJF88" s="412"/>
      <c r="NJG88" s="406"/>
      <c r="NJH88" s="407"/>
      <c r="NJI88" s="408"/>
      <c r="NJJ88" s="409"/>
      <c r="NJK88" s="410"/>
      <c r="NJL88" s="411"/>
      <c r="NJM88" s="412"/>
      <c r="NJN88" s="406"/>
      <c r="NJO88" s="407"/>
      <c r="NJP88" s="408"/>
      <c r="NJQ88" s="409"/>
      <c r="NJR88" s="410"/>
      <c r="NJS88" s="411"/>
      <c r="NJT88" s="412"/>
      <c r="NJU88" s="406"/>
      <c r="NJV88" s="407"/>
      <c r="NJW88" s="408"/>
      <c r="NJX88" s="409"/>
      <c r="NJY88" s="410"/>
      <c r="NJZ88" s="411"/>
      <c r="NKA88" s="412"/>
      <c r="NKB88" s="406"/>
      <c r="NKC88" s="407"/>
      <c r="NKD88" s="408"/>
      <c r="NKE88" s="409"/>
      <c r="NKF88" s="410"/>
      <c r="NKG88" s="411"/>
      <c r="NKH88" s="412"/>
      <c r="NKI88" s="406"/>
      <c r="NKJ88" s="407"/>
      <c r="NKK88" s="408"/>
      <c r="NKL88" s="409"/>
      <c r="NKM88" s="410"/>
      <c r="NKN88" s="411"/>
      <c r="NKO88" s="412"/>
      <c r="NKP88" s="406"/>
      <c r="NKQ88" s="407"/>
      <c r="NKR88" s="408"/>
      <c r="NKS88" s="409"/>
      <c r="NKT88" s="410"/>
      <c r="NKU88" s="411"/>
      <c r="NKV88" s="412"/>
      <c r="NKW88" s="406"/>
      <c r="NKX88" s="407"/>
      <c r="NKY88" s="408"/>
      <c r="NKZ88" s="409"/>
      <c r="NLA88" s="410"/>
      <c r="NLB88" s="411"/>
      <c r="NLC88" s="412"/>
      <c r="NLD88" s="406"/>
      <c r="NLE88" s="407"/>
      <c r="NLF88" s="408"/>
      <c r="NLG88" s="409"/>
      <c r="NLH88" s="410"/>
      <c r="NLI88" s="411"/>
      <c r="NLJ88" s="412"/>
      <c r="NLK88" s="406"/>
      <c r="NLL88" s="407"/>
      <c r="NLM88" s="408"/>
      <c r="NLN88" s="409"/>
      <c r="NLO88" s="410"/>
      <c r="NLP88" s="411"/>
      <c r="NLQ88" s="412"/>
      <c r="NLR88" s="406"/>
      <c r="NLS88" s="407"/>
      <c r="NLT88" s="408"/>
      <c r="NLU88" s="409"/>
      <c r="NLV88" s="410"/>
      <c r="NLW88" s="411"/>
      <c r="NLX88" s="412"/>
      <c r="NLY88" s="406"/>
      <c r="NLZ88" s="407"/>
      <c r="NMA88" s="408"/>
      <c r="NMB88" s="409"/>
      <c r="NMC88" s="410"/>
      <c r="NMD88" s="411"/>
      <c r="NME88" s="412"/>
      <c r="NMF88" s="406"/>
      <c r="NMG88" s="407"/>
      <c r="NMH88" s="408"/>
      <c r="NMI88" s="409"/>
      <c r="NMJ88" s="410"/>
      <c r="NMK88" s="411"/>
      <c r="NML88" s="412"/>
      <c r="NMM88" s="406"/>
      <c r="NMN88" s="407"/>
      <c r="NMO88" s="408"/>
      <c r="NMP88" s="409"/>
      <c r="NMQ88" s="410"/>
      <c r="NMR88" s="411"/>
      <c r="NMS88" s="412"/>
      <c r="NMT88" s="406"/>
      <c r="NMU88" s="407"/>
      <c r="NMV88" s="408"/>
      <c r="NMW88" s="409"/>
      <c r="NMX88" s="410"/>
      <c r="NMY88" s="411"/>
      <c r="NMZ88" s="412"/>
      <c r="NNA88" s="406"/>
      <c r="NNB88" s="407"/>
      <c r="NNC88" s="408"/>
      <c r="NND88" s="409"/>
      <c r="NNE88" s="410"/>
      <c r="NNF88" s="411"/>
      <c r="NNG88" s="412"/>
      <c r="NNH88" s="406"/>
      <c r="NNI88" s="407"/>
      <c r="NNJ88" s="408"/>
      <c r="NNK88" s="409"/>
      <c r="NNL88" s="410"/>
      <c r="NNM88" s="411"/>
      <c r="NNN88" s="412"/>
      <c r="NNO88" s="406"/>
      <c r="NNP88" s="407"/>
      <c r="NNQ88" s="408"/>
      <c r="NNR88" s="409"/>
      <c r="NNS88" s="410"/>
      <c r="NNT88" s="411"/>
      <c r="NNU88" s="412"/>
      <c r="NNV88" s="406"/>
      <c r="NNW88" s="407"/>
      <c r="NNX88" s="408"/>
      <c r="NNY88" s="409"/>
      <c r="NNZ88" s="410"/>
      <c r="NOA88" s="411"/>
      <c r="NOB88" s="412"/>
      <c r="NOC88" s="406"/>
      <c r="NOD88" s="407"/>
      <c r="NOE88" s="408"/>
      <c r="NOF88" s="409"/>
      <c r="NOG88" s="410"/>
      <c r="NOH88" s="411"/>
      <c r="NOI88" s="412"/>
      <c r="NOJ88" s="406"/>
      <c r="NOK88" s="407"/>
      <c r="NOL88" s="408"/>
      <c r="NOM88" s="409"/>
      <c r="NON88" s="410"/>
      <c r="NOO88" s="411"/>
      <c r="NOP88" s="412"/>
      <c r="NOQ88" s="406"/>
      <c r="NOR88" s="407"/>
      <c r="NOS88" s="408"/>
      <c r="NOT88" s="409"/>
      <c r="NOU88" s="410"/>
      <c r="NOV88" s="411"/>
      <c r="NOW88" s="412"/>
      <c r="NOX88" s="406"/>
      <c r="NOY88" s="407"/>
      <c r="NOZ88" s="408"/>
      <c r="NPA88" s="409"/>
      <c r="NPB88" s="410"/>
      <c r="NPC88" s="411"/>
      <c r="NPD88" s="412"/>
      <c r="NPE88" s="406"/>
      <c r="NPF88" s="407"/>
      <c r="NPG88" s="408"/>
      <c r="NPH88" s="409"/>
      <c r="NPI88" s="410"/>
      <c r="NPJ88" s="411"/>
      <c r="NPK88" s="412"/>
      <c r="NPL88" s="406"/>
      <c r="NPM88" s="407"/>
      <c r="NPN88" s="408"/>
      <c r="NPO88" s="409"/>
      <c r="NPP88" s="410"/>
      <c r="NPQ88" s="411"/>
      <c r="NPR88" s="412"/>
      <c r="NPS88" s="406"/>
      <c r="NPT88" s="407"/>
      <c r="NPU88" s="408"/>
      <c r="NPV88" s="409"/>
      <c r="NPW88" s="410"/>
      <c r="NPX88" s="411"/>
      <c r="NPY88" s="412"/>
      <c r="NPZ88" s="406"/>
      <c r="NQA88" s="407"/>
      <c r="NQB88" s="408"/>
      <c r="NQC88" s="409"/>
      <c r="NQD88" s="410"/>
      <c r="NQE88" s="411"/>
      <c r="NQF88" s="412"/>
      <c r="NQG88" s="406"/>
      <c r="NQH88" s="407"/>
      <c r="NQI88" s="408"/>
      <c r="NQJ88" s="409"/>
      <c r="NQK88" s="410"/>
      <c r="NQL88" s="411"/>
      <c r="NQM88" s="412"/>
      <c r="NQN88" s="406"/>
      <c r="NQO88" s="407"/>
      <c r="NQP88" s="408"/>
      <c r="NQQ88" s="409"/>
      <c r="NQR88" s="410"/>
      <c r="NQS88" s="411"/>
      <c r="NQT88" s="412"/>
      <c r="NQU88" s="406"/>
      <c r="NQV88" s="407"/>
      <c r="NQW88" s="408"/>
      <c r="NQX88" s="409"/>
      <c r="NQY88" s="410"/>
      <c r="NQZ88" s="411"/>
      <c r="NRA88" s="412"/>
      <c r="NRB88" s="406"/>
      <c r="NRC88" s="407"/>
      <c r="NRD88" s="408"/>
      <c r="NRE88" s="409"/>
      <c r="NRF88" s="410"/>
      <c r="NRG88" s="411"/>
      <c r="NRH88" s="412"/>
      <c r="NRI88" s="406"/>
      <c r="NRJ88" s="407"/>
      <c r="NRK88" s="408"/>
      <c r="NRL88" s="409"/>
      <c r="NRM88" s="410"/>
      <c r="NRN88" s="411"/>
      <c r="NRO88" s="412"/>
      <c r="NRP88" s="406"/>
      <c r="NRQ88" s="407"/>
      <c r="NRR88" s="408"/>
      <c r="NRS88" s="409"/>
      <c r="NRT88" s="410"/>
      <c r="NRU88" s="411"/>
      <c r="NRV88" s="412"/>
      <c r="NRW88" s="406"/>
      <c r="NRX88" s="407"/>
      <c r="NRY88" s="408"/>
      <c r="NRZ88" s="409"/>
      <c r="NSA88" s="410"/>
      <c r="NSB88" s="411"/>
      <c r="NSC88" s="412"/>
      <c r="NSD88" s="406"/>
      <c r="NSE88" s="407"/>
      <c r="NSF88" s="408"/>
      <c r="NSG88" s="409"/>
      <c r="NSH88" s="410"/>
      <c r="NSI88" s="411"/>
      <c r="NSJ88" s="412"/>
      <c r="NSK88" s="406"/>
      <c r="NSL88" s="407"/>
      <c r="NSM88" s="408"/>
      <c r="NSN88" s="409"/>
      <c r="NSO88" s="410"/>
      <c r="NSP88" s="411"/>
      <c r="NSQ88" s="412"/>
      <c r="NSR88" s="406"/>
      <c r="NSS88" s="407"/>
      <c r="NST88" s="408"/>
      <c r="NSU88" s="409"/>
      <c r="NSV88" s="410"/>
      <c r="NSW88" s="411"/>
      <c r="NSX88" s="412"/>
      <c r="NSY88" s="406"/>
      <c r="NSZ88" s="407"/>
      <c r="NTA88" s="408"/>
      <c r="NTB88" s="409"/>
      <c r="NTC88" s="410"/>
      <c r="NTD88" s="411"/>
      <c r="NTE88" s="412"/>
      <c r="NTF88" s="406"/>
      <c r="NTG88" s="407"/>
      <c r="NTH88" s="408"/>
      <c r="NTI88" s="409"/>
      <c r="NTJ88" s="410"/>
      <c r="NTK88" s="411"/>
      <c r="NTL88" s="412"/>
      <c r="NTM88" s="406"/>
      <c r="NTN88" s="407"/>
      <c r="NTO88" s="408"/>
      <c r="NTP88" s="409"/>
      <c r="NTQ88" s="410"/>
      <c r="NTR88" s="411"/>
      <c r="NTS88" s="412"/>
      <c r="NTT88" s="406"/>
      <c r="NTU88" s="407"/>
      <c r="NTV88" s="408"/>
      <c r="NTW88" s="409"/>
      <c r="NTX88" s="410"/>
      <c r="NTY88" s="411"/>
      <c r="NTZ88" s="412"/>
      <c r="NUA88" s="406"/>
      <c r="NUB88" s="407"/>
      <c r="NUC88" s="408"/>
      <c r="NUD88" s="409"/>
      <c r="NUE88" s="410"/>
      <c r="NUF88" s="411"/>
      <c r="NUG88" s="412"/>
      <c r="NUH88" s="406"/>
      <c r="NUI88" s="407"/>
      <c r="NUJ88" s="408"/>
      <c r="NUK88" s="409"/>
      <c r="NUL88" s="410"/>
      <c r="NUM88" s="411"/>
      <c r="NUN88" s="412"/>
      <c r="NUO88" s="406"/>
      <c r="NUP88" s="407"/>
      <c r="NUQ88" s="408"/>
      <c r="NUR88" s="409"/>
      <c r="NUS88" s="410"/>
      <c r="NUT88" s="411"/>
      <c r="NUU88" s="412"/>
      <c r="NUV88" s="406"/>
      <c r="NUW88" s="407"/>
      <c r="NUX88" s="408"/>
      <c r="NUY88" s="409"/>
      <c r="NUZ88" s="410"/>
      <c r="NVA88" s="411"/>
      <c r="NVB88" s="412"/>
      <c r="NVC88" s="406"/>
      <c r="NVD88" s="407"/>
      <c r="NVE88" s="408"/>
      <c r="NVF88" s="409"/>
      <c r="NVG88" s="410"/>
      <c r="NVH88" s="411"/>
      <c r="NVI88" s="412"/>
      <c r="NVJ88" s="406"/>
      <c r="NVK88" s="407"/>
      <c r="NVL88" s="408"/>
      <c r="NVM88" s="409"/>
      <c r="NVN88" s="410"/>
      <c r="NVO88" s="411"/>
      <c r="NVP88" s="412"/>
      <c r="NVQ88" s="406"/>
      <c r="NVR88" s="407"/>
      <c r="NVS88" s="408"/>
      <c r="NVT88" s="409"/>
      <c r="NVU88" s="410"/>
      <c r="NVV88" s="411"/>
      <c r="NVW88" s="412"/>
      <c r="NVX88" s="406"/>
      <c r="NVY88" s="407"/>
      <c r="NVZ88" s="408"/>
      <c r="NWA88" s="409"/>
      <c r="NWB88" s="410"/>
      <c r="NWC88" s="411"/>
      <c r="NWD88" s="412"/>
      <c r="NWE88" s="406"/>
      <c r="NWF88" s="407"/>
      <c r="NWG88" s="408"/>
      <c r="NWH88" s="409"/>
      <c r="NWI88" s="410"/>
      <c r="NWJ88" s="411"/>
      <c r="NWK88" s="412"/>
      <c r="NWL88" s="406"/>
      <c r="NWM88" s="407"/>
      <c r="NWN88" s="408"/>
      <c r="NWO88" s="409"/>
      <c r="NWP88" s="410"/>
      <c r="NWQ88" s="411"/>
      <c r="NWR88" s="412"/>
      <c r="NWS88" s="406"/>
      <c r="NWT88" s="407"/>
      <c r="NWU88" s="408"/>
      <c r="NWV88" s="409"/>
      <c r="NWW88" s="410"/>
      <c r="NWX88" s="411"/>
      <c r="NWY88" s="412"/>
      <c r="NWZ88" s="406"/>
      <c r="NXA88" s="407"/>
      <c r="NXB88" s="408"/>
      <c r="NXC88" s="409"/>
      <c r="NXD88" s="410"/>
      <c r="NXE88" s="411"/>
      <c r="NXF88" s="412"/>
      <c r="NXG88" s="406"/>
      <c r="NXH88" s="407"/>
      <c r="NXI88" s="408"/>
      <c r="NXJ88" s="409"/>
      <c r="NXK88" s="410"/>
      <c r="NXL88" s="411"/>
      <c r="NXM88" s="412"/>
      <c r="NXN88" s="406"/>
      <c r="NXO88" s="407"/>
      <c r="NXP88" s="408"/>
      <c r="NXQ88" s="409"/>
      <c r="NXR88" s="410"/>
      <c r="NXS88" s="411"/>
      <c r="NXT88" s="412"/>
      <c r="NXU88" s="406"/>
      <c r="NXV88" s="407"/>
      <c r="NXW88" s="408"/>
      <c r="NXX88" s="409"/>
      <c r="NXY88" s="410"/>
      <c r="NXZ88" s="411"/>
      <c r="NYA88" s="412"/>
      <c r="NYB88" s="406"/>
      <c r="NYC88" s="407"/>
      <c r="NYD88" s="408"/>
      <c r="NYE88" s="409"/>
      <c r="NYF88" s="410"/>
      <c r="NYG88" s="411"/>
      <c r="NYH88" s="412"/>
      <c r="NYI88" s="406"/>
      <c r="NYJ88" s="407"/>
      <c r="NYK88" s="408"/>
      <c r="NYL88" s="409"/>
      <c r="NYM88" s="410"/>
      <c r="NYN88" s="411"/>
      <c r="NYO88" s="412"/>
      <c r="NYP88" s="406"/>
      <c r="NYQ88" s="407"/>
      <c r="NYR88" s="408"/>
      <c r="NYS88" s="409"/>
      <c r="NYT88" s="410"/>
      <c r="NYU88" s="411"/>
      <c r="NYV88" s="412"/>
      <c r="NYW88" s="406"/>
      <c r="NYX88" s="407"/>
      <c r="NYY88" s="408"/>
      <c r="NYZ88" s="409"/>
      <c r="NZA88" s="410"/>
      <c r="NZB88" s="411"/>
      <c r="NZC88" s="412"/>
      <c r="NZD88" s="406"/>
      <c r="NZE88" s="407"/>
      <c r="NZF88" s="408"/>
      <c r="NZG88" s="409"/>
      <c r="NZH88" s="410"/>
      <c r="NZI88" s="411"/>
      <c r="NZJ88" s="412"/>
      <c r="NZK88" s="406"/>
      <c r="NZL88" s="407"/>
      <c r="NZM88" s="408"/>
      <c r="NZN88" s="409"/>
      <c r="NZO88" s="410"/>
      <c r="NZP88" s="411"/>
      <c r="NZQ88" s="412"/>
      <c r="NZR88" s="406"/>
      <c r="NZS88" s="407"/>
      <c r="NZT88" s="408"/>
      <c r="NZU88" s="409"/>
      <c r="NZV88" s="410"/>
      <c r="NZW88" s="411"/>
      <c r="NZX88" s="412"/>
      <c r="NZY88" s="406"/>
      <c r="NZZ88" s="407"/>
      <c r="OAA88" s="408"/>
      <c r="OAB88" s="409"/>
      <c r="OAC88" s="410"/>
      <c r="OAD88" s="411"/>
      <c r="OAE88" s="412"/>
      <c r="OAF88" s="406"/>
      <c r="OAG88" s="407"/>
      <c r="OAH88" s="408"/>
      <c r="OAI88" s="409"/>
      <c r="OAJ88" s="410"/>
      <c r="OAK88" s="411"/>
      <c r="OAL88" s="412"/>
      <c r="OAM88" s="406"/>
      <c r="OAN88" s="407"/>
      <c r="OAO88" s="408"/>
      <c r="OAP88" s="409"/>
      <c r="OAQ88" s="410"/>
      <c r="OAR88" s="411"/>
      <c r="OAS88" s="412"/>
      <c r="OAT88" s="406"/>
      <c r="OAU88" s="407"/>
      <c r="OAV88" s="408"/>
      <c r="OAW88" s="409"/>
      <c r="OAX88" s="410"/>
      <c r="OAY88" s="411"/>
      <c r="OAZ88" s="412"/>
      <c r="OBA88" s="406"/>
      <c r="OBB88" s="407"/>
      <c r="OBC88" s="408"/>
      <c r="OBD88" s="409"/>
      <c r="OBE88" s="410"/>
      <c r="OBF88" s="411"/>
      <c r="OBG88" s="412"/>
      <c r="OBH88" s="406"/>
      <c r="OBI88" s="407"/>
      <c r="OBJ88" s="408"/>
      <c r="OBK88" s="409"/>
      <c r="OBL88" s="410"/>
      <c r="OBM88" s="411"/>
      <c r="OBN88" s="412"/>
      <c r="OBO88" s="406"/>
      <c r="OBP88" s="407"/>
      <c r="OBQ88" s="408"/>
      <c r="OBR88" s="409"/>
      <c r="OBS88" s="410"/>
      <c r="OBT88" s="411"/>
      <c r="OBU88" s="412"/>
      <c r="OBV88" s="406"/>
      <c r="OBW88" s="407"/>
      <c r="OBX88" s="408"/>
      <c r="OBY88" s="409"/>
      <c r="OBZ88" s="410"/>
      <c r="OCA88" s="411"/>
      <c r="OCB88" s="412"/>
      <c r="OCC88" s="406"/>
      <c r="OCD88" s="407"/>
      <c r="OCE88" s="408"/>
      <c r="OCF88" s="409"/>
      <c r="OCG88" s="410"/>
      <c r="OCH88" s="411"/>
      <c r="OCI88" s="412"/>
      <c r="OCJ88" s="406"/>
      <c r="OCK88" s="407"/>
      <c r="OCL88" s="408"/>
      <c r="OCM88" s="409"/>
      <c r="OCN88" s="410"/>
      <c r="OCO88" s="411"/>
      <c r="OCP88" s="412"/>
      <c r="OCQ88" s="406"/>
      <c r="OCR88" s="407"/>
      <c r="OCS88" s="408"/>
      <c r="OCT88" s="409"/>
      <c r="OCU88" s="410"/>
      <c r="OCV88" s="411"/>
      <c r="OCW88" s="412"/>
      <c r="OCX88" s="406"/>
      <c r="OCY88" s="407"/>
      <c r="OCZ88" s="408"/>
      <c r="ODA88" s="409"/>
      <c r="ODB88" s="410"/>
      <c r="ODC88" s="411"/>
      <c r="ODD88" s="412"/>
      <c r="ODE88" s="406"/>
      <c r="ODF88" s="407"/>
      <c r="ODG88" s="408"/>
      <c r="ODH88" s="409"/>
      <c r="ODI88" s="410"/>
      <c r="ODJ88" s="411"/>
      <c r="ODK88" s="412"/>
      <c r="ODL88" s="406"/>
      <c r="ODM88" s="407"/>
      <c r="ODN88" s="408"/>
      <c r="ODO88" s="409"/>
      <c r="ODP88" s="410"/>
      <c r="ODQ88" s="411"/>
      <c r="ODR88" s="412"/>
      <c r="ODS88" s="406"/>
      <c r="ODT88" s="407"/>
      <c r="ODU88" s="408"/>
      <c r="ODV88" s="409"/>
      <c r="ODW88" s="410"/>
      <c r="ODX88" s="411"/>
      <c r="ODY88" s="412"/>
      <c r="ODZ88" s="406"/>
      <c r="OEA88" s="407"/>
      <c r="OEB88" s="408"/>
      <c r="OEC88" s="409"/>
      <c r="OED88" s="410"/>
      <c r="OEE88" s="411"/>
      <c r="OEF88" s="412"/>
      <c r="OEG88" s="406"/>
      <c r="OEH88" s="407"/>
      <c r="OEI88" s="408"/>
      <c r="OEJ88" s="409"/>
      <c r="OEK88" s="410"/>
      <c r="OEL88" s="411"/>
      <c r="OEM88" s="412"/>
      <c r="OEN88" s="406"/>
      <c r="OEO88" s="407"/>
      <c r="OEP88" s="408"/>
      <c r="OEQ88" s="409"/>
      <c r="OER88" s="410"/>
      <c r="OES88" s="411"/>
      <c r="OET88" s="412"/>
      <c r="OEU88" s="406"/>
      <c r="OEV88" s="407"/>
      <c r="OEW88" s="408"/>
      <c r="OEX88" s="409"/>
      <c r="OEY88" s="410"/>
      <c r="OEZ88" s="411"/>
      <c r="OFA88" s="412"/>
      <c r="OFB88" s="406"/>
      <c r="OFC88" s="407"/>
      <c r="OFD88" s="408"/>
      <c r="OFE88" s="409"/>
      <c r="OFF88" s="410"/>
      <c r="OFG88" s="411"/>
      <c r="OFH88" s="412"/>
      <c r="OFI88" s="406"/>
      <c r="OFJ88" s="407"/>
      <c r="OFK88" s="408"/>
      <c r="OFL88" s="409"/>
      <c r="OFM88" s="410"/>
      <c r="OFN88" s="411"/>
      <c r="OFO88" s="412"/>
      <c r="OFP88" s="406"/>
      <c r="OFQ88" s="407"/>
      <c r="OFR88" s="408"/>
      <c r="OFS88" s="409"/>
      <c r="OFT88" s="410"/>
      <c r="OFU88" s="411"/>
      <c r="OFV88" s="412"/>
      <c r="OFW88" s="406"/>
      <c r="OFX88" s="407"/>
      <c r="OFY88" s="408"/>
      <c r="OFZ88" s="409"/>
      <c r="OGA88" s="410"/>
      <c r="OGB88" s="411"/>
      <c r="OGC88" s="412"/>
      <c r="OGD88" s="406"/>
      <c r="OGE88" s="407"/>
      <c r="OGF88" s="408"/>
      <c r="OGG88" s="409"/>
      <c r="OGH88" s="410"/>
      <c r="OGI88" s="411"/>
      <c r="OGJ88" s="412"/>
      <c r="OGK88" s="406"/>
      <c r="OGL88" s="407"/>
      <c r="OGM88" s="408"/>
      <c r="OGN88" s="409"/>
      <c r="OGO88" s="410"/>
      <c r="OGP88" s="411"/>
      <c r="OGQ88" s="412"/>
      <c r="OGR88" s="406"/>
      <c r="OGS88" s="407"/>
      <c r="OGT88" s="408"/>
      <c r="OGU88" s="409"/>
      <c r="OGV88" s="410"/>
      <c r="OGW88" s="411"/>
      <c r="OGX88" s="412"/>
      <c r="OGY88" s="406"/>
      <c r="OGZ88" s="407"/>
      <c r="OHA88" s="408"/>
      <c r="OHB88" s="409"/>
      <c r="OHC88" s="410"/>
      <c r="OHD88" s="411"/>
      <c r="OHE88" s="412"/>
      <c r="OHF88" s="406"/>
      <c r="OHG88" s="407"/>
      <c r="OHH88" s="408"/>
      <c r="OHI88" s="409"/>
      <c r="OHJ88" s="410"/>
      <c r="OHK88" s="411"/>
      <c r="OHL88" s="412"/>
      <c r="OHM88" s="406"/>
      <c r="OHN88" s="407"/>
      <c r="OHO88" s="408"/>
      <c r="OHP88" s="409"/>
      <c r="OHQ88" s="410"/>
      <c r="OHR88" s="411"/>
      <c r="OHS88" s="412"/>
      <c r="OHT88" s="406"/>
      <c r="OHU88" s="407"/>
      <c r="OHV88" s="408"/>
      <c r="OHW88" s="409"/>
      <c r="OHX88" s="410"/>
      <c r="OHY88" s="411"/>
      <c r="OHZ88" s="412"/>
      <c r="OIA88" s="406"/>
      <c r="OIB88" s="407"/>
      <c r="OIC88" s="408"/>
      <c r="OID88" s="409"/>
      <c r="OIE88" s="410"/>
      <c r="OIF88" s="411"/>
      <c r="OIG88" s="412"/>
      <c r="OIH88" s="406"/>
      <c r="OII88" s="407"/>
      <c r="OIJ88" s="408"/>
      <c r="OIK88" s="409"/>
      <c r="OIL88" s="410"/>
      <c r="OIM88" s="411"/>
      <c r="OIN88" s="412"/>
      <c r="OIO88" s="406"/>
      <c r="OIP88" s="407"/>
      <c r="OIQ88" s="408"/>
      <c r="OIR88" s="409"/>
      <c r="OIS88" s="410"/>
      <c r="OIT88" s="411"/>
      <c r="OIU88" s="412"/>
      <c r="OIV88" s="406"/>
      <c r="OIW88" s="407"/>
      <c r="OIX88" s="408"/>
      <c r="OIY88" s="409"/>
      <c r="OIZ88" s="410"/>
      <c r="OJA88" s="411"/>
      <c r="OJB88" s="412"/>
      <c r="OJC88" s="406"/>
      <c r="OJD88" s="407"/>
      <c r="OJE88" s="408"/>
      <c r="OJF88" s="409"/>
      <c r="OJG88" s="410"/>
      <c r="OJH88" s="411"/>
      <c r="OJI88" s="412"/>
      <c r="OJJ88" s="406"/>
      <c r="OJK88" s="407"/>
      <c r="OJL88" s="408"/>
      <c r="OJM88" s="409"/>
      <c r="OJN88" s="410"/>
      <c r="OJO88" s="411"/>
      <c r="OJP88" s="412"/>
      <c r="OJQ88" s="406"/>
      <c r="OJR88" s="407"/>
      <c r="OJS88" s="408"/>
      <c r="OJT88" s="409"/>
      <c r="OJU88" s="410"/>
      <c r="OJV88" s="411"/>
      <c r="OJW88" s="412"/>
      <c r="OJX88" s="406"/>
      <c r="OJY88" s="407"/>
      <c r="OJZ88" s="408"/>
      <c r="OKA88" s="409"/>
      <c r="OKB88" s="410"/>
      <c r="OKC88" s="411"/>
      <c r="OKD88" s="412"/>
      <c r="OKE88" s="406"/>
      <c r="OKF88" s="407"/>
      <c r="OKG88" s="408"/>
      <c r="OKH88" s="409"/>
      <c r="OKI88" s="410"/>
      <c r="OKJ88" s="411"/>
      <c r="OKK88" s="412"/>
      <c r="OKL88" s="406"/>
      <c r="OKM88" s="407"/>
      <c r="OKN88" s="408"/>
      <c r="OKO88" s="409"/>
      <c r="OKP88" s="410"/>
      <c r="OKQ88" s="411"/>
      <c r="OKR88" s="412"/>
      <c r="OKS88" s="406"/>
      <c r="OKT88" s="407"/>
      <c r="OKU88" s="408"/>
      <c r="OKV88" s="409"/>
      <c r="OKW88" s="410"/>
      <c r="OKX88" s="411"/>
      <c r="OKY88" s="412"/>
      <c r="OKZ88" s="406"/>
      <c r="OLA88" s="407"/>
      <c r="OLB88" s="408"/>
      <c r="OLC88" s="409"/>
      <c r="OLD88" s="410"/>
      <c r="OLE88" s="411"/>
      <c r="OLF88" s="412"/>
      <c r="OLG88" s="406"/>
      <c r="OLH88" s="407"/>
      <c r="OLI88" s="408"/>
      <c r="OLJ88" s="409"/>
      <c r="OLK88" s="410"/>
      <c r="OLL88" s="411"/>
      <c r="OLM88" s="412"/>
      <c r="OLN88" s="406"/>
      <c r="OLO88" s="407"/>
      <c r="OLP88" s="408"/>
      <c r="OLQ88" s="409"/>
      <c r="OLR88" s="410"/>
      <c r="OLS88" s="411"/>
      <c r="OLT88" s="412"/>
      <c r="OLU88" s="406"/>
      <c r="OLV88" s="407"/>
      <c r="OLW88" s="408"/>
      <c r="OLX88" s="409"/>
      <c r="OLY88" s="410"/>
      <c r="OLZ88" s="411"/>
      <c r="OMA88" s="412"/>
      <c r="OMB88" s="406"/>
      <c r="OMC88" s="407"/>
      <c r="OMD88" s="408"/>
      <c r="OME88" s="409"/>
      <c r="OMF88" s="410"/>
      <c r="OMG88" s="411"/>
      <c r="OMH88" s="412"/>
      <c r="OMI88" s="406"/>
      <c r="OMJ88" s="407"/>
      <c r="OMK88" s="408"/>
      <c r="OML88" s="409"/>
      <c r="OMM88" s="410"/>
      <c r="OMN88" s="411"/>
      <c r="OMO88" s="412"/>
      <c r="OMP88" s="406"/>
      <c r="OMQ88" s="407"/>
      <c r="OMR88" s="408"/>
      <c r="OMS88" s="409"/>
      <c r="OMT88" s="410"/>
      <c r="OMU88" s="411"/>
      <c r="OMV88" s="412"/>
      <c r="OMW88" s="406"/>
      <c r="OMX88" s="407"/>
      <c r="OMY88" s="408"/>
      <c r="OMZ88" s="409"/>
      <c r="ONA88" s="410"/>
      <c r="ONB88" s="411"/>
      <c r="ONC88" s="412"/>
      <c r="OND88" s="406"/>
      <c r="ONE88" s="407"/>
      <c r="ONF88" s="408"/>
      <c r="ONG88" s="409"/>
      <c r="ONH88" s="410"/>
      <c r="ONI88" s="411"/>
      <c r="ONJ88" s="412"/>
      <c r="ONK88" s="406"/>
      <c r="ONL88" s="407"/>
      <c r="ONM88" s="408"/>
      <c r="ONN88" s="409"/>
      <c r="ONO88" s="410"/>
      <c r="ONP88" s="411"/>
      <c r="ONQ88" s="412"/>
      <c r="ONR88" s="406"/>
      <c r="ONS88" s="407"/>
      <c r="ONT88" s="408"/>
      <c r="ONU88" s="409"/>
      <c r="ONV88" s="410"/>
      <c r="ONW88" s="411"/>
      <c r="ONX88" s="412"/>
      <c r="ONY88" s="406"/>
      <c r="ONZ88" s="407"/>
      <c r="OOA88" s="408"/>
      <c r="OOB88" s="409"/>
      <c r="OOC88" s="410"/>
      <c r="OOD88" s="411"/>
      <c r="OOE88" s="412"/>
      <c r="OOF88" s="406"/>
      <c r="OOG88" s="407"/>
      <c r="OOH88" s="408"/>
      <c r="OOI88" s="409"/>
      <c r="OOJ88" s="410"/>
      <c r="OOK88" s="411"/>
      <c r="OOL88" s="412"/>
      <c r="OOM88" s="406"/>
      <c r="OON88" s="407"/>
      <c r="OOO88" s="408"/>
      <c r="OOP88" s="409"/>
      <c r="OOQ88" s="410"/>
      <c r="OOR88" s="411"/>
      <c r="OOS88" s="412"/>
      <c r="OOT88" s="406"/>
      <c r="OOU88" s="407"/>
      <c r="OOV88" s="408"/>
      <c r="OOW88" s="409"/>
      <c r="OOX88" s="410"/>
      <c r="OOY88" s="411"/>
      <c r="OOZ88" s="412"/>
      <c r="OPA88" s="406"/>
      <c r="OPB88" s="407"/>
      <c r="OPC88" s="408"/>
      <c r="OPD88" s="409"/>
      <c r="OPE88" s="410"/>
      <c r="OPF88" s="411"/>
      <c r="OPG88" s="412"/>
      <c r="OPH88" s="406"/>
      <c r="OPI88" s="407"/>
      <c r="OPJ88" s="408"/>
      <c r="OPK88" s="409"/>
      <c r="OPL88" s="410"/>
      <c r="OPM88" s="411"/>
      <c r="OPN88" s="412"/>
      <c r="OPO88" s="406"/>
      <c r="OPP88" s="407"/>
      <c r="OPQ88" s="408"/>
      <c r="OPR88" s="409"/>
      <c r="OPS88" s="410"/>
      <c r="OPT88" s="411"/>
      <c r="OPU88" s="412"/>
      <c r="OPV88" s="406"/>
      <c r="OPW88" s="407"/>
      <c r="OPX88" s="408"/>
      <c r="OPY88" s="409"/>
      <c r="OPZ88" s="410"/>
      <c r="OQA88" s="411"/>
      <c r="OQB88" s="412"/>
      <c r="OQC88" s="406"/>
      <c r="OQD88" s="407"/>
      <c r="OQE88" s="408"/>
      <c r="OQF88" s="409"/>
      <c r="OQG88" s="410"/>
      <c r="OQH88" s="411"/>
      <c r="OQI88" s="412"/>
      <c r="OQJ88" s="406"/>
      <c r="OQK88" s="407"/>
      <c r="OQL88" s="408"/>
      <c r="OQM88" s="409"/>
      <c r="OQN88" s="410"/>
      <c r="OQO88" s="411"/>
      <c r="OQP88" s="412"/>
      <c r="OQQ88" s="406"/>
      <c r="OQR88" s="407"/>
      <c r="OQS88" s="408"/>
      <c r="OQT88" s="409"/>
      <c r="OQU88" s="410"/>
      <c r="OQV88" s="411"/>
      <c r="OQW88" s="412"/>
      <c r="OQX88" s="406"/>
      <c r="OQY88" s="407"/>
      <c r="OQZ88" s="408"/>
      <c r="ORA88" s="409"/>
      <c r="ORB88" s="410"/>
      <c r="ORC88" s="411"/>
      <c r="ORD88" s="412"/>
      <c r="ORE88" s="406"/>
      <c r="ORF88" s="407"/>
      <c r="ORG88" s="408"/>
      <c r="ORH88" s="409"/>
      <c r="ORI88" s="410"/>
      <c r="ORJ88" s="411"/>
      <c r="ORK88" s="412"/>
      <c r="ORL88" s="406"/>
      <c r="ORM88" s="407"/>
      <c r="ORN88" s="408"/>
      <c r="ORO88" s="409"/>
      <c r="ORP88" s="410"/>
      <c r="ORQ88" s="411"/>
      <c r="ORR88" s="412"/>
      <c r="ORS88" s="406"/>
      <c r="ORT88" s="407"/>
      <c r="ORU88" s="408"/>
      <c r="ORV88" s="409"/>
      <c r="ORW88" s="410"/>
      <c r="ORX88" s="411"/>
      <c r="ORY88" s="412"/>
      <c r="ORZ88" s="406"/>
      <c r="OSA88" s="407"/>
      <c r="OSB88" s="408"/>
      <c r="OSC88" s="409"/>
      <c r="OSD88" s="410"/>
      <c r="OSE88" s="411"/>
      <c r="OSF88" s="412"/>
      <c r="OSG88" s="406"/>
      <c r="OSH88" s="407"/>
      <c r="OSI88" s="408"/>
      <c r="OSJ88" s="409"/>
      <c r="OSK88" s="410"/>
      <c r="OSL88" s="411"/>
      <c r="OSM88" s="412"/>
      <c r="OSN88" s="406"/>
      <c r="OSO88" s="407"/>
      <c r="OSP88" s="408"/>
      <c r="OSQ88" s="409"/>
      <c r="OSR88" s="410"/>
      <c r="OSS88" s="411"/>
      <c r="OST88" s="412"/>
      <c r="OSU88" s="406"/>
      <c r="OSV88" s="407"/>
      <c r="OSW88" s="408"/>
      <c r="OSX88" s="409"/>
      <c r="OSY88" s="410"/>
      <c r="OSZ88" s="411"/>
      <c r="OTA88" s="412"/>
      <c r="OTB88" s="406"/>
      <c r="OTC88" s="407"/>
      <c r="OTD88" s="408"/>
      <c r="OTE88" s="409"/>
      <c r="OTF88" s="410"/>
      <c r="OTG88" s="411"/>
      <c r="OTH88" s="412"/>
      <c r="OTI88" s="406"/>
      <c r="OTJ88" s="407"/>
      <c r="OTK88" s="408"/>
      <c r="OTL88" s="409"/>
      <c r="OTM88" s="410"/>
      <c r="OTN88" s="411"/>
      <c r="OTO88" s="412"/>
      <c r="OTP88" s="406"/>
      <c r="OTQ88" s="407"/>
      <c r="OTR88" s="408"/>
      <c r="OTS88" s="409"/>
      <c r="OTT88" s="410"/>
      <c r="OTU88" s="411"/>
      <c r="OTV88" s="412"/>
      <c r="OTW88" s="406"/>
      <c r="OTX88" s="407"/>
      <c r="OTY88" s="408"/>
      <c r="OTZ88" s="409"/>
      <c r="OUA88" s="410"/>
      <c r="OUB88" s="411"/>
      <c r="OUC88" s="412"/>
      <c r="OUD88" s="406"/>
      <c r="OUE88" s="407"/>
      <c r="OUF88" s="408"/>
      <c r="OUG88" s="409"/>
      <c r="OUH88" s="410"/>
      <c r="OUI88" s="411"/>
      <c r="OUJ88" s="412"/>
      <c r="OUK88" s="406"/>
      <c r="OUL88" s="407"/>
      <c r="OUM88" s="408"/>
      <c r="OUN88" s="409"/>
      <c r="OUO88" s="410"/>
      <c r="OUP88" s="411"/>
      <c r="OUQ88" s="412"/>
      <c r="OUR88" s="406"/>
      <c r="OUS88" s="407"/>
      <c r="OUT88" s="408"/>
      <c r="OUU88" s="409"/>
      <c r="OUV88" s="410"/>
      <c r="OUW88" s="411"/>
      <c r="OUX88" s="412"/>
      <c r="OUY88" s="406"/>
      <c r="OUZ88" s="407"/>
      <c r="OVA88" s="408"/>
      <c r="OVB88" s="409"/>
      <c r="OVC88" s="410"/>
      <c r="OVD88" s="411"/>
      <c r="OVE88" s="412"/>
      <c r="OVF88" s="406"/>
      <c r="OVG88" s="407"/>
      <c r="OVH88" s="408"/>
      <c r="OVI88" s="409"/>
      <c r="OVJ88" s="410"/>
      <c r="OVK88" s="411"/>
      <c r="OVL88" s="412"/>
      <c r="OVM88" s="406"/>
      <c r="OVN88" s="407"/>
      <c r="OVO88" s="408"/>
      <c r="OVP88" s="409"/>
      <c r="OVQ88" s="410"/>
      <c r="OVR88" s="411"/>
      <c r="OVS88" s="412"/>
      <c r="OVT88" s="406"/>
      <c r="OVU88" s="407"/>
      <c r="OVV88" s="408"/>
      <c r="OVW88" s="409"/>
      <c r="OVX88" s="410"/>
      <c r="OVY88" s="411"/>
      <c r="OVZ88" s="412"/>
      <c r="OWA88" s="406"/>
      <c r="OWB88" s="407"/>
      <c r="OWC88" s="408"/>
      <c r="OWD88" s="409"/>
      <c r="OWE88" s="410"/>
      <c r="OWF88" s="411"/>
      <c r="OWG88" s="412"/>
      <c r="OWH88" s="406"/>
      <c r="OWI88" s="407"/>
      <c r="OWJ88" s="408"/>
      <c r="OWK88" s="409"/>
      <c r="OWL88" s="410"/>
      <c r="OWM88" s="411"/>
      <c r="OWN88" s="412"/>
      <c r="OWO88" s="406"/>
      <c r="OWP88" s="407"/>
      <c r="OWQ88" s="408"/>
      <c r="OWR88" s="409"/>
      <c r="OWS88" s="410"/>
      <c r="OWT88" s="411"/>
      <c r="OWU88" s="412"/>
      <c r="OWV88" s="406"/>
      <c r="OWW88" s="407"/>
      <c r="OWX88" s="408"/>
      <c r="OWY88" s="409"/>
      <c r="OWZ88" s="410"/>
      <c r="OXA88" s="411"/>
      <c r="OXB88" s="412"/>
      <c r="OXC88" s="406"/>
      <c r="OXD88" s="407"/>
      <c r="OXE88" s="408"/>
      <c r="OXF88" s="409"/>
      <c r="OXG88" s="410"/>
      <c r="OXH88" s="411"/>
      <c r="OXI88" s="412"/>
      <c r="OXJ88" s="406"/>
      <c r="OXK88" s="407"/>
      <c r="OXL88" s="408"/>
      <c r="OXM88" s="409"/>
      <c r="OXN88" s="410"/>
      <c r="OXO88" s="411"/>
      <c r="OXP88" s="412"/>
      <c r="OXQ88" s="406"/>
      <c r="OXR88" s="407"/>
      <c r="OXS88" s="408"/>
      <c r="OXT88" s="409"/>
      <c r="OXU88" s="410"/>
      <c r="OXV88" s="411"/>
      <c r="OXW88" s="412"/>
      <c r="OXX88" s="406"/>
      <c r="OXY88" s="407"/>
      <c r="OXZ88" s="408"/>
      <c r="OYA88" s="409"/>
      <c r="OYB88" s="410"/>
      <c r="OYC88" s="411"/>
      <c r="OYD88" s="412"/>
      <c r="OYE88" s="406"/>
      <c r="OYF88" s="407"/>
      <c r="OYG88" s="408"/>
      <c r="OYH88" s="409"/>
      <c r="OYI88" s="410"/>
      <c r="OYJ88" s="411"/>
      <c r="OYK88" s="412"/>
      <c r="OYL88" s="406"/>
      <c r="OYM88" s="407"/>
      <c r="OYN88" s="408"/>
      <c r="OYO88" s="409"/>
      <c r="OYP88" s="410"/>
      <c r="OYQ88" s="411"/>
      <c r="OYR88" s="412"/>
      <c r="OYS88" s="406"/>
      <c r="OYT88" s="407"/>
      <c r="OYU88" s="408"/>
      <c r="OYV88" s="409"/>
      <c r="OYW88" s="410"/>
      <c r="OYX88" s="411"/>
      <c r="OYY88" s="412"/>
      <c r="OYZ88" s="406"/>
      <c r="OZA88" s="407"/>
      <c r="OZB88" s="408"/>
      <c r="OZC88" s="409"/>
      <c r="OZD88" s="410"/>
      <c r="OZE88" s="411"/>
      <c r="OZF88" s="412"/>
      <c r="OZG88" s="406"/>
      <c r="OZH88" s="407"/>
      <c r="OZI88" s="408"/>
      <c r="OZJ88" s="409"/>
      <c r="OZK88" s="410"/>
      <c r="OZL88" s="411"/>
      <c r="OZM88" s="412"/>
      <c r="OZN88" s="406"/>
      <c r="OZO88" s="407"/>
      <c r="OZP88" s="408"/>
      <c r="OZQ88" s="409"/>
      <c r="OZR88" s="410"/>
      <c r="OZS88" s="411"/>
      <c r="OZT88" s="412"/>
      <c r="OZU88" s="406"/>
      <c r="OZV88" s="407"/>
      <c r="OZW88" s="408"/>
      <c r="OZX88" s="409"/>
      <c r="OZY88" s="410"/>
      <c r="OZZ88" s="411"/>
      <c r="PAA88" s="412"/>
      <c r="PAB88" s="406"/>
      <c r="PAC88" s="407"/>
      <c r="PAD88" s="408"/>
      <c r="PAE88" s="409"/>
      <c r="PAF88" s="410"/>
      <c r="PAG88" s="411"/>
      <c r="PAH88" s="412"/>
      <c r="PAI88" s="406"/>
      <c r="PAJ88" s="407"/>
      <c r="PAK88" s="408"/>
      <c r="PAL88" s="409"/>
      <c r="PAM88" s="410"/>
      <c r="PAN88" s="411"/>
      <c r="PAO88" s="412"/>
      <c r="PAP88" s="406"/>
      <c r="PAQ88" s="407"/>
      <c r="PAR88" s="408"/>
      <c r="PAS88" s="409"/>
      <c r="PAT88" s="410"/>
      <c r="PAU88" s="411"/>
      <c r="PAV88" s="412"/>
      <c r="PAW88" s="406"/>
      <c r="PAX88" s="407"/>
      <c r="PAY88" s="408"/>
      <c r="PAZ88" s="409"/>
      <c r="PBA88" s="410"/>
      <c r="PBB88" s="411"/>
      <c r="PBC88" s="412"/>
      <c r="PBD88" s="406"/>
      <c r="PBE88" s="407"/>
      <c r="PBF88" s="408"/>
      <c r="PBG88" s="409"/>
      <c r="PBH88" s="410"/>
      <c r="PBI88" s="411"/>
      <c r="PBJ88" s="412"/>
      <c r="PBK88" s="406"/>
      <c r="PBL88" s="407"/>
      <c r="PBM88" s="408"/>
      <c r="PBN88" s="409"/>
      <c r="PBO88" s="410"/>
      <c r="PBP88" s="411"/>
      <c r="PBQ88" s="412"/>
      <c r="PBR88" s="406"/>
      <c r="PBS88" s="407"/>
      <c r="PBT88" s="408"/>
      <c r="PBU88" s="409"/>
      <c r="PBV88" s="410"/>
      <c r="PBW88" s="411"/>
      <c r="PBX88" s="412"/>
      <c r="PBY88" s="406"/>
      <c r="PBZ88" s="407"/>
      <c r="PCA88" s="408"/>
      <c r="PCB88" s="409"/>
      <c r="PCC88" s="410"/>
      <c r="PCD88" s="411"/>
      <c r="PCE88" s="412"/>
      <c r="PCF88" s="406"/>
      <c r="PCG88" s="407"/>
      <c r="PCH88" s="408"/>
      <c r="PCI88" s="409"/>
      <c r="PCJ88" s="410"/>
      <c r="PCK88" s="411"/>
      <c r="PCL88" s="412"/>
      <c r="PCM88" s="406"/>
      <c r="PCN88" s="407"/>
      <c r="PCO88" s="408"/>
      <c r="PCP88" s="409"/>
      <c r="PCQ88" s="410"/>
      <c r="PCR88" s="411"/>
      <c r="PCS88" s="412"/>
      <c r="PCT88" s="406"/>
      <c r="PCU88" s="407"/>
      <c r="PCV88" s="408"/>
      <c r="PCW88" s="409"/>
      <c r="PCX88" s="410"/>
      <c r="PCY88" s="411"/>
      <c r="PCZ88" s="412"/>
      <c r="PDA88" s="406"/>
      <c r="PDB88" s="407"/>
      <c r="PDC88" s="408"/>
      <c r="PDD88" s="409"/>
      <c r="PDE88" s="410"/>
      <c r="PDF88" s="411"/>
      <c r="PDG88" s="412"/>
      <c r="PDH88" s="406"/>
      <c r="PDI88" s="407"/>
      <c r="PDJ88" s="408"/>
      <c r="PDK88" s="409"/>
      <c r="PDL88" s="410"/>
      <c r="PDM88" s="411"/>
      <c r="PDN88" s="412"/>
      <c r="PDO88" s="406"/>
      <c r="PDP88" s="407"/>
      <c r="PDQ88" s="408"/>
      <c r="PDR88" s="409"/>
      <c r="PDS88" s="410"/>
      <c r="PDT88" s="411"/>
      <c r="PDU88" s="412"/>
      <c r="PDV88" s="406"/>
      <c r="PDW88" s="407"/>
      <c r="PDX88" s="408"/>
      <c r="PDY88" s="409"/>
      <c r="PDZ88" s="410"/>
      <c r="PEA88" s="411"/>
      <c r="PEB88" s="412"/>
      <c r="PEC88" s="406"/>
      <c r="PED88" s="407"/>
      <c r="PEE88" s="408"/>
      <c r="PEF88" s="409"/>
      <c r="PEG88" s="410"/>
      <c r="PEH88" s="411"/>
      <c r="PEI88" s="412"/>
      <c r="PEJ88" s="406"/>
      <c r="PEK88" s="407"/>
      <c r="PEL88" s="408"/>
      <c r="PEM88" s="409"/>
      <c r="PEN88" s="410"/>
      <c r="PEO88" s="411"/>
      <c r="PEP88" s="412"/>
      <c r="PEQ88" s="406"/>
      <c r="PER88" s="407"/>
      <c r="PES88" s="408"/>
      <c r="PET88" s="409"/>
      <c r="PEU88" s="410"/>
      <c r="PEV88" s="411"/>
      <c r="PEW88" s="412"/>
      <c r="PEX88" s="406"/>
      <c r="PEY88" s="407"/>
      <c r="PEZ88" s="408"/>
      <c r="PFA88" s="409"/>
      <c r="PFB88" s="410"/>
      <c r="PFC88" s="411"/>
      <c r="PFD88" s="412"/>
      <c r="PFE88" s="406"/>
      <c r="PFF88" s="407"/>
      <c r="PFG88" s="408"/>
      <c r="PFH88" s="409"/>
      <c r="PFI88" s="410"/>
      <c r="PFJ88" s="411"/>
      <c r="PFK88" s="412"/>
      <c r="PFL88" s="406"/>
      <c r="PFM88" s="407"/>
      <c r="PFN88" s="408"/>
      <c r="PFO88" s="409"/>
      <c r="PFP88" s="410"/>
      <c r="PFQ88" s="411"/>
      <c r="PFR88" s="412"/>
      <c r="PFS88" s="406"/>
      <c r="PFT88" s="407"/>
      <c r="PFU88" s="408"/>
      <c r="PFV88" s="409"/>
      <c r="PFW88" s="410"/>
      <c r="PFX88" s="411"/>
      <c r="PFY88" s="412"/>
      <c r="PFZ88" s="406"/>
      <c r="PGA88" s="407"/>
      <c r="PGB88" s="408"/>
      <c r="PGC88" s="409"/>
      <c r="PGD88" s="410"/>
      <c r="PGE88" s="411"/>
      <c r="PGF88" s="412"/>
      <c r="PGG88" s="406"/>
      <c r="PGH88" s="407"/>
      <c r="PGI88" s="408"/>
      <c r="PGJ88" s="409"/>
      <c r="PGK88" s="410"/>
      <c r="PGL88" s="411"/>
      <c r="PGM88" s="412"/>
      <c r="PGN88" s="406"/>
      <c r="PGO88" s="407"/>
      <c r="PGP88" s="408"/>
      <c r="PGQ88" s="409"/>
      <c r="PGR88" s="410"/>
      <c r="PGS88" s="411"/>
      <c r="PGT88" s="412"/>
      <c r="PGU88" s="406"/>
      <c r="PGV88" s="407"/>
      <c r="PGW88" s="408"/>
      <c r="PGX88" s="409"/>
      <c r="PGY88" s="410"/>
      <c r="PGZ88" s="411"/>
      <c r="PHA88" s="412"/>
      <c r="PHB88" s="406"/>
      <c r="PHC88" s="407"/>
      <c r="PHD88" s="408"/>
      <c r="PHE88" s="409"/>
      <c r="PHF88" s="410"/>
      <c r="PHG88" s="411"/>
      <c r="PHH88" s="412"/>
      <c r="PHI88" s="406"/>
      <c r="PHJ88" s="407"/>
      <c r="PHK88" s="408"/>
      <c r="PHL88" s="409"/>
      <c r="PHM88" s="410"/>
      <c r="PHN88" s="411"/>
      <c r="PHO88" s="412"/>
      <c r="PHP88" s="406"/>
      <c r="PHQ88" s="407"/>
      <c r="PHR88" s="408"/>
      <c r="PHS88" s="409"/>
      <c r="PHT88" s="410"/>
      <c r="PHU88" s="411"/>
      <c r="PHV88" s="412"/>
      <c r="PHW88" s="406"/>
      <c r="PHX88" s="407"/>
      <c r="PHY88" s="408"/>
      <c r="PHZ88" s="409"/>
      <c r="PIA88" s="410"/>
      <c r="PIB88" s="411"/>
      <c r="PIC88" s="412"/>
      <c r="PID88" s="406"/>
      <c r="PIE88" s="407"/>
      <c r="PIF88" s="408"/>
      <c r="PIG88" s="409"/>
      <c r="PIH88" s="410"/>
      <c r="PII88" s="411"/>
      <c r="PIJ88" s="412"/>
      <c r="PIK88" s="406"/>
      <c r="PIL88" s="407"/>
      <c r="PIM88" s="408"/>
      <c r="PIN88" s="409"/>
      <c r="PIO88" s="410"/>
      <c r="PIP88" s="411"/>
      <c r="PIQ88" s="412"/>
      <c r="PIR88" s="406"/>
      <c r="PIS88" s="407"/>
      <c r="PIT88" s="408"/>
      <c r="PIU88" s="409"/>
      <c r="PIV88" s="410"/>
      <c r="PIW88" s="411"/>
      <c r="PIX88" s="412"/>
      <c r="PIY88" s="406"/>
      <c r="PIZ88" s="407"/>
      <c r="PJA88" s="408"/>
      <c r="PJB88" s="409"/>
      <c r="PJC88" s="410"/>
      <c r="PJD88" s="411"/>
      <c r="PJE88" s="412"/>
      <c r="PJF88" s="406"/>
      <c r="PJG88" s="407"/>
      <c r="PJH88" s="408"/>
      <c r="PJI88" s="409"/>
      <c r="PJJ88" s="410"/>
      <c r="PJK88" s="411"/>
      <c r="PJL88" s="412"/>
      <c r="PJM88" s="406"/>
      <c r="PJN88" s="407"/>
      <c r="PJO88" s="408"/>
      <c r="PJP88" s="409"/>
      <c r="PJQ88" s="410"/>
      <c r="PJR88" s="411"/>
      <c r="PJS88" s="412"/>
      <c r="PJT88" s="406"/>
      <c r="PJU88" s="407"/>
      <c r="PJV88" s="408"/>
      <c r="PJW88" s="409"/>
      <c r="PJX88" s="410"/>
      <c r="PJY88" s="411"/>
      <c r="PJZ88" s="412"/>
      <c r="PKA88" s="406"/>
      <c r="PKB88" s="407"/>
      <c r="PKC88" s="408"/>
      <c r="PKD88" s="409"/>
      <c r="PKE88" s="410"/>
      <c r="PKF88" s="411"/>
      <c r="PKG88" s="412"/>
      <c r="PKH88" s="406"/>
      <c r="PKI88" s="407"/>
      <c r="PKJ88" s="408"/>
      <c r="PKK88" s="409"/>
      <c r="PKL88" s="410"/>
      <c r="PKM88" s="411"/>
      <c r="PKN88" s="412"/>
      <c r="PKO88" s="406"/>
      <c r="PKP88" s="407"/>
      <c r="PKQ88" s="408"/>
      <c r="PKR88" s="409"/>
      <c r="PKS88" s="410"/>
      <c r="PKT88" s="411"/>
      <c r="PKU88" s="412"/>
      <c r="PKV88" s="406"/>
      <c r="PKW88" s="407"/>
      <c r="PKX88" s="408"/>
      <c r="PKY88" s="409"/>
      <c r="PKZ88" s="410"/>
      <c r="PLA88" s="411"/>
      <c r="PLB88" s="412"/>
      <c r="PLC88" s="406"/>
      <c r="PLD88" s="407"/>
      <c r="PLE88" s="408"/>
      <c r="PLF88" s="409"/>
      <c r="PLG88" s="410"/>
      <c r="PLH88" s="411"/>
      <c r="PLI88" s="412"/>
      <c r="PLJ88" s="406"/>
      <c r="PLK88" s="407"/>
      <c r="PLL88" s="408"/>
      <c r="PLM88" s="409"/>
      <c r="PLN88" s="410"/>
      <c r="PLO88" s="411"/>
      <c r="PLP88" s="412"/>
      <c r="PLQ88" s="406"/>
      <c r="PLR88" s="407"/>
      <c r="PLS88" s="408"/>
      <c r="PLT88" s="409"/>
      <c r="PLU88" s="410"/>
      <c r="PLV88" s="411"/>
      <c r="PLW88" s="412"/>
      <c r="PLX88" s="406"/>
      <c r="PLY88" s="407"/>
      <c r="PLZ88" s="408"/>
      <c r="PMA88" s="409"/>
      <c r="PMB88" s="410"/>
      <c r="PMC88" s="411"/>
      <c r="PMD88" s="412"/>
      <c r="PME88" s="406"/>
      <c r="PMF88" s="407"/>
      <c r="PMG88" s="408"/>
      <c r="PMH88" s="409"/>
      <c r="PMI88" s="410"/>
      <c r="PMJ88" s="411"/>
      <c r="PMK88" s="412"/>
      <c r="PML88" s="406"/>
      <c r="PMM88" s="407"/>
      <c r="PMN88" s="408"/>
      <c r="PMO88" s="409"/>
      <c r="PMP88" s="410"/>
      <c r="PMQ88" s="411"/>
      <c r="PMR88" s="412"/>
      <c r="PMS88" s="406"/>
      <c r="PMT88" s="407"/>
      <c r="PMU88" s="408"/>
      <c r="PMV88" s="409"/>
      <c r="PMW88" s="410"/>
      <c r="PMX88" s="411"/>
      <c r="PMY88" s="412"/>
      <c r="PMZ88" s="406"/>
      <c r="PNA88" s="407"/>
      <c r="PNB88" s="408"/>
      <c r="PNC88" s="409"/>
      <c r="PND88" s="410"/>
      <c r="PNE88" s="411"/>
      <c r="PNF88" s="412"/>
      <c r="PNG88" s="406"/>
      <c r="PNH88" s="407"/>
      <c r="PNI88" s="408"/>
      <c r="PNJ88" s="409"/>
      <c r="PNK88" s="410"/>
      <c r="PNL88" s="411"/>
      <c r="PNM88" s="412"/>
      <c r="PNN88" s="406"/>
      <c r="PNO88" s="407"/>
      <c r="PNP88" s="408"/>
      <c r="PNQ88" s="409"/>
      <c r="PNR88" s="410"/>
      <c r="PNS88" s="411"/>
      <c r="PNT88" s="412"/>
      <c r="PNU88" s="406"/>
      <c r="PNV88" s="407"/>
      <c r="PNW88" s="408"/>
      <c r="PNX88" s="409"/>
      <c r="PNY88" s="410"/>
      <c r="PNZ88" s="411"/>
      <c r="POA88" s="412"/>
      <c r="POB88" s="406"/>
      <c r="POC88" s="407"/>
      <c r="POD88" s="408"/>
      <c r="POE88" s="409"/>
      <c r="POF88" s="410"/>
      <c r="POG88" s="411"/>
      <c r="POH88" s="412"/>
      <c r="POI88" s="406"/>
      <c r="POJ88" s="407"/>
      <c r="POK88" s="408"/>
      <c r="POL88" s="409"/>
      <c r="POM88" s="410"/>
      <c r="PON88" s="411"/>
      <c r="POO88" s="412"/>
      <c r="POP88" s="406"/>
      <c r="POQ88" s="407"/>
      <c r="POR88" s="408"/>
      <c r="POS88" s="409"/>
      <c r="POT88" s="410"/>
      <c r="POU88" s="411"/>
      <c r="POV88" s="412"/>
      <c r="POW88" s="406"/>
      <c r="POX88" s="407"/>
      <c r="POY88" s="408"/>
      <c r="POZ88" s="409"/>
      <c r="PPA88" s="410"/>
      <c r="PPB88" s="411"/>
      <c r="PPC88" s="412"/>
      <c r="PPD88" s="406"/>
      <c r="PPE88" s="407"/>
      <c r="PPF88" s="408"/>
      <c r="PPG88" s="409"/>
      <c r="PPH88" s="410"/>
      <c r="PPI88" s="411"/>
      <c r="PPJ88" s="412"/>
      <c r="PPK88" s="406"/>
      <c r="PPL88" s="407"/>
      <c r="PPM88" s="408"/>
      <c r="PPN88" s="409"/>
      <c r="PPO88" s="410"/>
      <c r="PPP88" s="411"/>
      <c r="PPQ88" s="412"/>
      <c r="PPR88" s="406"/>
      <c r="PPS88" s="407"/>
      <c r="PPT88" s="408"/>
      <c r="PPU88" s="409"/>
      <c r="PPV88" s="410"/>
      <c r="PPW88" s="411"/>
      <c r="PPX88" s="412"/>
      <c r="PPY88" s="406"/>
      <c r="PPZ88" s="407"/>
      <c r="PQA88" s="408"/>
      <c r="PQB88" s="409"/>
      <c r="PQC88" s="410"/>
      <c r="PQD88" s="411"/>
      <c r="PQE88" s="412"/>
      <c r="PQF88" s="406"/>
      <c r="PQG88" s="407"/>
      <c r="PQH88" s="408"/>
      <c r="PQI88" s="409"/>
      <c r="PQJ88" s="410"/>
      <c r="PQK88" s="411"/>
      <c r="PQL88" s="412"/>
      <c r="PQM88" s="406"/>
      <c r="PQN88" s="407"/>
      <c r="PQO88" s="408"/>
      <c r="PQP88" s="409"/>
      <c r="PQQ88" s="410"/>
      <c r="PQR88" s="411"/>
      <c r="PQS88" s="412"/>
      <c r="PQT88" s="406"/>
      <c r="PQU88" s="407"/>
      <c r="PQV88" s="408"/>
      <c r="PQW88" s="409"/>
      <c r="PQX88" s="410"/>
      <c r="PQY88" s="411"/>
      <c r="PQZ88" s="412"/>
      <c r="PRA88" s="406"/>
      <c r="PRB88" s="407"/>
      <c r="PRC88" s="408"/>
      <c r="PRD88" s="409"/>
      <c r="PRE88" s="410"/>
      <c r="PRF88" s="411"/>
      <c r="PRG88" s="412"/>
      <c r="PRH88" s="406"/>
      <c r="PRI88" s="407"/>
      <c r="PRJ88" s="408"/>
      <c r="PRK88" s="409"/>
      <c r="PRL88" s="410"/>
      <c r="PRM88" s="411"/>
      <c r="PRN88" s="412"/>
      <c r="PRO88" s="406"/>
      <c r="PRP88" s="407"/>
      <c r="PRQ88" s="408"/>
      <c r="PRR88" s="409"/>
      <c r="PRS88" s="410"/>
      <c r="PRT88" s="411"/>
      <c r="PRU88" s="412"/>
      <c r="PRV88" s="406"/>
      <c r="PRW88" s="407"/>
      <c r="PRX88" s="408"/>
      <c r="PRY88" s="409"/>
      <c r="PRZ88" s="410"/>
      <c r="PSA88" s="411"/>
      <c r="PSB88" s="412"/>
      <c r="PSC88" s="406"/>
      <c r="PSD88" s="407"/>
      <c r="PSE88" s="408"/>
      <c r="PSF88" s="409"/>
      <c r="PSG88" s="410"/>
      <c r="PSH88" s="411"/>
      <c r="PSI88" s="412"/>
      <c r="PSJ88" s="406"/>
      <c r="PSK88" s="407"/>
      <c r="PSL88" s="408"/>
      <c r="PSM88" s="409"/>
      <c r="PSN88" s="410"/>
      <c r="PSO88" s="411"/>
      <c r="PSP88" s="412"/>
      <c r="PSQ88" s="406"/>
      <c r="PSR88" s="407"/>
      <c r="PSS88" s="408"/>
      <c r="PST88" s="409"/>
      <c r="PSU88" s="410"/>
      <c r="PSV88" s="411"/>
      <c r="PSW88" s="412"/>
      <c r="PSX88" s="406"/>
      <c r="PSY88" s="407"/>
      <c r="PSZ88" s="408"/>
      <c r="PTA88" s="409"/>
      <c r="PTB88" s="410"/>
      <c r="PTC88" s="411"/>
      <c r="PTD88" s="412"/>
      <c r="PTE88" s="406"/>
      <c r="PTF88" s="407"/>
      <c r="PTG88" s="408"/>
      <c r="PTH88" s="409"/>
      <c r="PTI88" s="410"/>
      <c r="PTJ88" s="411"/>
      <c r="PTK88" s="412"/>
      <c r="PTL88" s="406"/>
      <c r="PTM88" s="407"/>
      <c r="PTN88" s="408"/>
      <c r="PTO88" s="409"/>
      <c r="PTP88" s="410"/>
      <c r="PTQ88" s="411"/>
      <c r="PTR88" s="412"/>
      <c r="PTS88" s="406"/>
      <c r="PTT88" s="407"/>
      <c r="PTU88" s="408"/>
      <c r="PTV88" s="409"/>
      <c r="PTW88" s="410"/>
      <c r="PTX88" s="411"/>
      <c r="PTY88" s="412"/>
      <c r="PTZ88" s="406"/>
      <c r="PUA88" s="407"/>
      <c r="PUB88" s="408"/>
      <c r="PUC88" s="409"/>
      <c r="PUD88" s="410"/>
      <c r="PUE88" s="411"/>
      <c r="PUF88" s="412"/>
      <c r="PUG88" s="406"/>
      <c r="PUH88" s="407"/>
      <c r="PUI88" s="408"/>
      <c r="PUJ88" s="409"/>
      <c r="PUK88" s="410"/>
      <c r="PUL88" s="411"/>
      <c r="PUM88" s="412"/>
      <c r="PUN88" s="406"/>
      <c r="PUO88" s="407"/>
      <c r="PUP88" s="408"/>
      <c r="PUQ88" s="409"/>
      <c r="PUR88" s="410"/>
      <c r="PUS88" s="411"/>
      <c r="PUT88" s="412"/>
      <c r="PUU88" s="406"/>
      <c r="PUV88" s="407"/>
      <c r="PUW88" s="408"/>
      <c r="PUX88" s="409"/>
      <c r="PUY88" s="410"/>
      <c r="PUZ88" s="411"/>
      <c r="PVA88" s="412"/>
      <c r="PVB88" s="406"/>
      <c r="PVC88" s="407"/>
      <c r="PVD88" s="408"/>
      <c r="PVE88" s="409"/>
      <c r="PVF88" s="410"/>
      <c r="PVG88" s="411"/>
      <c r="PVH88" s="412"/>
      <c r="PVI88" s="406"/>
      <c r="PVJ88" s="407"/>
      <c r="PVK88" s="408"/>
      <c r="PVL88" s="409"/>
      <c r="PVM88" s="410"/>
      <c r="PVN88" s="411"/>
      <c r="PVO88" s="412"/>
      <c r="PVP88" s="406"/>
      <c r="PVQ88" s="407"/>
      <c r="PVR88" s="408"/>
      <c r="PVS88" s="409"/>
      <c r="PVT88" s="410"/>
      <c r="PVU88" s="411"/>
      <c r="PVV88" s="412"/>
      <c r="PVW88" s="406"/>
      <c r="PVX88" s="407"/>
      <c r="PVY88" s="408"/>
      <c r="PVZ88" s="409"/>
      <c r="PWA88" s="410"/>
      <c r="PWB88" s="411"/>
      <c r="PWC88" s="412"/>
      <c r="PWD88" s="406"/>
      <c r="PWE88" s="407"/>
      <c r="PWF88" s="408"/>
      <c r="PWG88" s="409"/>
      <c r="PWH88" s="410"/>
      <c r="PWI88" s="411"/>
      <c r="PWJ88" s="412"/>
      <c r="PWK88" s="406"/>
      <c r="PWL88" s="407"/>
      <c r="PWM88" s="408"/>
      <c r="PWN88" s="409"/>
      <c r="PWO88" s="410"/>
      <c r="PWP88" s="411"/>
      <c r="PWQ88" s="412"/>
      <c r="PWR88" s="406"/>
      <c r="PWS88" s="407"/>
      <c r="PWT88" s="408"/>
      <c r="PWU88" s="409"/>
      <c r="PWV88" s="410"/>
      <c r="PWW88" s="411"/>
      <c r="PWX88" s="412"/>
      <c r="PWY88" s="406"/>
      <c r="PWZ88" s="407"/>
      <c r="PXA88" s="408"/>
      <c r="PXB88" s="409"/>
      <c r="PXC88" s="410"/>
      <c r="PXD88" s="411"/>
      <c r="PXE88" s="412"/>
      <c r="PXF88" s="406"/>
      <c r="PXG88" s="407"/>
      <c r="PXH88" s="408"/>
      <c r="PXI88" s="409"/>
      <c r="PXJ88" s="410"/>
      <c r="PXK88" s="411"/>
      <c r="PXL88" s="412"/>
      <c r="PXM88" s="406"/>
      <c r="PXN88" s="407"/>
      <c r="PXO88" s="408"/>
      <c r="PXP88" s="409"/>
      <c r="PXQ88" s="410"/>
      <c r="PXR88" s="411"/>
      <c r="PXS88" s="412"/>
      <c r="PXT88" s="406"/>
      <c r="PXU88" s="407"/>
      <c r="PXV88" s="408"/>
      <c r="PXW88" s="409"/>
      <c r="PXX88" s="410"/>
      <c r="PXY88" s="411"/>
      <c r="PXZ88" s="412"/>
      <c r="PYA88" s="406"/>
      <c r="PYB88" s="407"/>
      <c r="PYC88" s="408"/>
      <c r="PYD88" s="409"/>
      <c r="PYE88" s="410"/>
      <c r="PYF88" s="411"/>
      <c r="PYG88" s="412"/>
      <c r="PYH88" s="406"/>
      <c r="PYI88" s="407"/>
      <c r="PYJ88" s="408"/>
      <c r="PYK88" s="409"/>
      <c r="PYL88" s="410"/>
      <c r="PYM88" s="411"/>
      <c r="PYN88" s="412"/>
      <c r="PYO88" s="406"/>
      <c r="PYP88" s="407"/>
      <c r="PYQ88" s="408"/>
      <c r="PYR88" s="409"/>
      <c r="PYS88" s="410"/>
      <c r="PYT88" s="411"/>
      <c r="PYU88" s="412"/>
      <c r="PYV88" s="406"/>
      <c r="PYW88" s="407"/>
      <c r="PYX88" s="408"/>
      <c r="PYY88" s="409"/>
      <c r="PYZ88" s="410"/>
      <c r="PZA88" s="411"/>
      <c r="PZB88" s="412"/>
      <c r="PZC88" s="406"/>
      <c r="PZD88" s="407"/>
      <c r="PZE88" s="408"/>
      <c r="PZF88" s="409"/>
      <c r="PZG88" s="410"/>
      <c r="PZH88" s="411"/>
      <c r="PZI88" s="412"/>
      <c r="PZJ88" s="406"/>
      <c r="PZK88" s="407"/>
      <c r="PZL88" s="408"/>
      <c r="PZM88" s="409"/>
      <c r="PZN88" s="410"/>
      <c r="PZO88" s="411"/>
      <c r="PZP88" s="412"/>
      <c r="PZQ88" s="406"/>
      <c r="PZR88" s="407"/>
      <c r="PZS88" s="408"/>
      <c r="PZT88" s="409"/>
      <c r="PZU88" s="410"/>
      <c r="PZV88" s="411"/>
      <c r="PZW88" s="412"/>
      <c r="PZX88" s="406"/>
      <c r="PZY88" s="407"/>
      <c r="PZZ88" s="408"/>
      <c r="QAA88" s="409"/>
      <c r="QAB88" s="410"/>
      <c r="QAC88" s="411"/>
      <c r="QAD88" s="412"/>
      <c r="QAE88" s="406"/>
      <c r="QAF88" s="407"/>
      <c r="QAG88" s="408"/>
      <c r="QAH88" s="409"/>
      <c r="QAI88" s="410"/>
      <c r="QAJ88" s="411"/>
      <c r="QAK88" s="412"/>
      <c r="QAL88" s="406"/>
      <c r="QAM88" s="407"/>
      <c r="QAN88" s="408"/>
      <c r="QAO88" s="409"/>
      <c r="QAP88" s="410"/>
      <c r="QAQ88" s="411"/>
      <c r="QAR88" s="412"/>
      <c r="QAS88" s="406"/>
      <c r="QAT88" s="407"/>
      <c r="QAU88" s="408"/>
      <c r="QAV88" s="409"/>
      <c r="QAW88" s="410"/>
      <c r="QAX88" s="411"/>
      <c r="QAY88" s="412"/>
      <c r="QAZ88" s="406"/>
      <c r="QBA88" s="407"/>
      <c r="QBB88" s="408"/>
      <c r="QBC88" s="409"/>
      <c r="QBD88" s="410"/>
      <c r="QBE88" s="411"/>
      <c r="QBF88" s="412"/>
      <c r="QBG88" s="406"/>
      <c r="QBH88" s="407"/>
      <c r="QBI88" s="408"/>
      <c r="QBJ88" s="409"/>
      <c r="QBK88" s="410"/>
      <c r="QBL88" s="411"/>
      <c r="QBM88" s="412"/>
      <c r="QBN88" s="406"/>
      <c r="QBO88" s="407"/>
      <c r="QBP88" s="408"/>
      <c r="QBQ88" s="409"/>
      <c r="QBR88" s="410"/>
      <c r="QBS88" s="411"/>
      <c r="QBT88" s="412"/>
      <c r="QBU88" s="406"/>
      <c r="QBV88" s="407"/>
      <c r="QBW88" s="408"/>
      <c r="QBX88" s="409"/>
      <c r="QBY88" s="410"/>
      <c r="QBZ88" s="411"/>
      <c r="QCA88" s="412"/>
      <c r="QCB88" s="406"/>
      <c r="QCC88" s="407"/>
      <c r="QCD88" s="408"/>
      <c r="QCE88" s="409"/>
      <c r="QCF88" s="410"/>
      <c r="QCG88" s="411"/>
      <c r="QCH88" s="412"/>
      <c r="QCI88" s="406"/>
      <c r="QCJ88" s="407"/>
      <c r="QCK88" s="408"/>
      <c r="QCL88" s="409"/>
      <c r="QCM88" s="410"/>
      <c r="QCN88" s="411"/>
      <c r="QCO88" s="412"/>
      <c r="QCP88" s="406"/>
      <c r="QCQ88" s="407"/>
      <c r="QCR88" s="408"/>
      <c r="QCS88" s="409"/>
      <c r="QCT88" s="410"/>
      <c r="QCU88" s="411"/>
      <c r="QCV88" s="412"/>
      <c r="QCW88" s="406"/>
      <c r="QCX88" s="407"/>
      <c r="QCY88" s="408"/>
      <c r="QCZ88" s="409"/>
      <c r="QDA88" s="410"/>
      <c r="QDB88" s="411"/>
      <c r="QDC88" s="412"/>
      <c r="QDD88" s="406"/>
      <c r="QDE88" s="407"/>
      <c r="QDF88" s="408"/>
      <c r="QDG88" s="409"/>
      <c r="QDH88" s="410"/>
      <c r="QDI88" s="411"/>
      <c r="QDJ88" s="412"/>
      <c r="QDK88" s="406"/>
      <c r="QDL88" s="407"/>
      <c r="QDM88" s="408"/>
      <c r="QDN88" s="409"/>
      <c r="QDO88" s="410"/>
      <c r="QDP88" s="411"/>
      <c r="QDQ88" s="412"/>
      <c r="QDR88" s="406"/>
      <c r="QDS88" s="407"/>
      <c r="QDT88" s="408"/>
      <c r="QDU88" s="409"/>
      <c r="QDV88" s="410"/>
      <c r="QDW88" s="411"/>
      <c r="QDX88" s="412"/>
      <c r="QDY88" s="406"/>
      <c r="QDZ88" s="407"/>
      <c r="QEA88" s="408"/>
      <c r="QEB88" s="409"/>
      <c r="QEC88" s="410"/>
      <c r="QED88" s="411"/>
      <c r="QEE88" s="412"/>
      <c r="QEF88" s="406"/>
      <c r="QEG88" s="407"/>
      <c r="QEH88" s="408"/>
      <c r="QEI88" s="409"/>
      <c r="QEJ88" s="410"/>
      <c r="QEK88" s="411"/>
      <c r="QEL88" s="412"/>
      <c r="QEM88" s="406"/>
      <c r="QEN88" s="407"/>
      <c r="QEO88" s="408"/>
      <c r="QEP88" s="409"/>
      <c r="QEQ88" s="410"/>
      <c r="QER88" s="411"/>
      <c r="QES88" s="412"/>
      <c r="QET88" s="406"/>
      <c r="QEU88" s="407"/>
      <c r="QEV88" s="408"/>
      <c r="QEW88" s="409"/>
      <c r="QEX88" s="410"/>
      <c r="QEY88" s="411"/>
      <c r="QEZ88" s="412"/>
      <c r="QFA88" s="406"/>
      <c r="QFB88" s="407"/>
      <c r="QFC88" s="408"/>
      <c r="QFD88" s="409"/>
      <c r="QFE88" s="410"/>
      <c r="QFF88" s="411"/>
      <c r="QFG88" s="412"/>
      <c r="QFH88" s="406"/>
      <c r="QFI88" s="407"/>
      <c r="QFJ88" s="408"/>
      <c r="QFK88" s="409"/>
      <c r="QFL88" s="410"/>
      <c r="QFM88" s="411"/>
      <c r="QFN88" s="412"/>
      <c r="QFO88" s="406"/>
      <c r="QFP88" s="407"/>
      <c r="QFQ88" s="408"/>
      <c r="QFR88" s="409"/>
      <c r="QFS88" s="410"/>
      <c r="QFT88" s="411"/>
      <c r="QFU88" s="412"/>
      <c r="QFV88" s="406"/>
      <c r="QFW88" s="407"/>
      <c r="QFX88" s="408"/>
      <c r="QFY88" s="409"/>
      <c r="QFZ88" s="410"/>
      <c r="QGA88" s="411"/>
      <c r="QGB88" s="412"/>
      <c r="QGC88" s="406"/>
      <c r="QGD88" s="407"/>
      <c r="QGE88" s="408"/>
      <c r="QGF88" s="409"/>
      <c r="QGG88" s="410"/>
      <c r="QGH88" s="411"/>
      <c r="QGI88" s="412"/>
      <c r="QGJ88" s="406"/>
      <c r="QGK88" s="407"/>
      <c r="QGL88" s="408"/>
      <c r="QGM88" s="409"/>
      <c r="QGN88" s="410"/>
      <c r="QGO88" s="411"/>
      <c r="QGP88" s="412"/>
      <c r="QGQ88" s="406"/>
      <c r="QGR88" s="407"/>
      <c r="QGS88" s="408"/>
      <c r="QGT88" s="409"/>
      <c r="QGU88" s="410"/>
      <c r="QGV88" s="411"/>
      <c r="QGW88" s="412"/>
      <c r="QGX88" s="406"/>
      <c r="QGY88" s="407"/>
      <c r="QGZ88" s="408"/>
      <c r="QHA88" s="409"/>
      <c r="QHB88" s="410"/>
      <c r="QHC88" s="411"/>
      <c r="QHD88" s="412"/>
      <c r="QHE88" s="406"/>
      <c r="QHF88" s="407"/>
      <c r="QHG88" s="408"/>
      <c r="QHH88" s="409"/>
      <c r="QHI88" s="410"/>
      <c r="QHJ88" s="411"/>
      <c r="QHK88" s="412"/>
      <c r="QHL88" s="406"/>
      <c r="QHM88" s="407"/>
      <c r="QHN88" s="408"/>
      <c r="QHO88" s="409"/>
      <c r="QHP88" s="410"/>
      <c r="QHQ88" s="411"/>
      <c r="QHR88" s="412"/>
      <c r="QHS88" s="406"/>
      <c r="QHT88" s="407"/>
      <c r="QHU88" s="408"/>
      <c r="QHV88" s="409"/>
      <c r="QHW88" s="410"/>
      <c r="QHX88" s="411"/>
      <c r="QHY88" s="412"/>
      <c r="QHZ88" s="406"/>
      <c r="QIA88" s="407"/>
      <c r="QIB88" s="408"/>
      <c r="QIC88" s="409"/>
      <c r="QID88" s="410"/>
      <c r="QIE88" s="411"/>
      <c r="QIF88" s="412"/>
      <c r="QIG88" s="406"/>
      <c r="QIH88" s="407"/>
      <c r="QII88" s="408"/>
      <c r="QIJ88" s="409"/>
      <c r="QIK88" s="410"/>
      <c r="QIL88" s="411"/>
      <c r="QIM88" s="412"/>
      <c r="QIN88" s="406"/>
      <c r="QIO88" s="407"/>
      <c r="QIP88" s="408"/>
      <c r="QIQ88" s="409"/>
      <c r="QIR88" s="410"/>
      <c r="QIS88" s="411"/>
      <c r="QIT88" s="412"/>
      <c r="QIU88" s="406"/>
      <c r="QIV88" s="407"/>
      <c r="QIW88" s="408"/>
      <c r="QIX88" s="409"/>
      <c r="QIY88" s="410"/>
      <c r="QIZ88" s="411"/>
      <c r="QJA88" s="412"/>
      <c r="QJB88" s="406"/>
      <c r="QJC88" s="407"/>
      <c r="QJD88" s="408"/>
      <c r="QJE88" s="409"/>
      <c r="QJF88" s="410"/>
      <c r="QJG88" s="411"/>
      <c r="QJH88" s="412"/>
      <c r="QJI88" s="406"/>
      <c r="QJJ88" s="407"/>
      <c r="QJK88" s="408"/>
      <c r="QJL88" s="409"/>
      <c r="QJM88" s="410"/>
      <c r="QJN88" s="411"/>
      <c r="QJO88" s="412"/>
      <c r="QJP88" s="406"/>
      <c r="QJQ88" s="407"/>
      <c r="QJR88" s="408"/>
      <c r="QJS88" s="409"/>
      <c r="QJT88" s="410"/>
      <c r="QJU88" s="411"/>
      <c r="QJV88" s="412"/>
      <c r="QJW88" s="406"/>
      <c r="QJX88" s="407"/>
      <c r="QJY88" s="408"/>
      <c r="QJZ88" s="409"/>
      <c r="QKA88" s="410"/>
      <c r="QKB88" s="411"/>
      <c r="QKC88" s="412"/>
      <c r="QKD88" s="406"/>
      <c r="QKE88" s="407"/>
      <c r="QKF88" s="408"/>
      <c r="QKG88" s="409"/>
      <c r="QKH88" s="410"/>
      <c r="QKI88" s="411"/>
      <c r="QKJ88" s="412"/>
      <c r="QKK88" s="406"/>
      <c r="QKL88" s="407"/>
      <c r="QKM88" s="408"/>
      <c r="QKN88" s="409"/>
      <c r="QKO88" s="410"/>
      <c r="QKP88" s="411"/>
      <c r="QKQ88" s="412"/>
      <c r="QKR88" s="406"/>
      <c r="QKS88" s="407"/>
      <c r="QKT88" s="408"/>
      <c r="QKU88" s="409"/>
      <c r="QKV88" s="410"/>
      <c r="QKW88" s="411"/>
      <c r="QKX88" s="412"/>
      <c r="QKY88" s="406"/>
      <c r="QKZ88" s="407"/>
      <c r="QLA88" s="408"/>
      <c r="QLB88" s="409"/>
      <c r="QLC88" s="410"/>
      <c r="QLD88" s="411"/>
      <c r="QLE88" s="412"/>
      <c r="QLF88" s="406"/>
      <c r="QLG88" s="407"/>
      <c r="QLH88" s="408"/>
      <c r="QLI88" s="409"/>
      <c r="QLJ88" s="410"/>
      <c r="QLK88" s="411"/>
      <c r="QLL88" s="412"/>
      <c r="QLM88" s="406"/>
      <c r="QLN88" s="407"/>
      <c r="QLO88" s="408"/>
      <c r="QLP88" s="409"/>
      <c r="QLQ88" s="410"/>
      <c r="QLR88" s="411"/>
      <c r="QLS88" s="412"/>
      <c r="QLT88" s="406"/>
      <c r="QLU88" s="407"/>
      <c r="QLV88" s="408"/>
      <c r="QLW88" s="409"/>
      <c r="QLX88" s="410"/>
      <c r="QLY88" s="411"/>
      <c r="QLZ88" s="412"/>
      <c r="QMA88" s="406"/>
      <c r="QMB88" s="407"/>
      <c r="QMC88" s="408"/>
      <c r="QMD88" s="409"/>
      <c r="QME88" s="410"/>
      <c r="QMF88" s="411"/>
      <c r="QMG88" s="412"/>
      <c r="QMH88" s="406"/>
      <c r="QMI88" s="407"/>
      <c r="QMJ88" s="408"/>
      <c r="QMK88" s="409"/>
      <c r="QML88" s="410"/>
      <c r="QMM88" s="411"/>
      <c r="QMN88" s="412"/>
      <c r="QMO88" s="406"/>
      <c r="QMP88" s="407"/>
      <c r="QMQ88" s="408"/>
      <c r="QMR88" s="409"/>
      <c r="QMS88" s="410"/>
      <c r="QMT88" s="411"/>
      <c r="QMU88" s="412"/>
      <c r="QMV88" s="406"/>
      <c r="QMW88" s="407"/>
      <c r="QMX88" s="408"/>
      <c r="QMY88" s="409"/>
      <c r="QMZ88" s="410"/>
      <c r="QNA88" s="411"/>
      <c r="QNB88" s="412"/>
      <c r="QNC88" s="406"/>
      <c r="QND88" s="407"/>
      <c r="QNE88" s="408"/>
      <c r="QNF88" s="409"/>
      <c r="QNG88" s="410"/>
      <c r="QNH88" s="411"/>
      <c r="QNI88" s="412"/>
      <c r="QNJ88" s="406"/>
      <c r="QNK88" s="407"/>
      <c r="QNL88" s="408"/>
      <c r="QNM88" s="409"/>
      <c r="QNN88" s="410"/>
      <c r="QNO88" s="411"/>
      <c r="QNP88" s="412"/>
      <c r="QNQ88" s="406"/>
      <c r="QNR88" s="407"/>
      <c r="QNS88" s="408"/>
      <c r="QNT88" s="409"/>
      <c r="QNU88" s="410"/>
      <c r="QNV88" s="411"/>
      <c r="QNW88" s="412"/>
      <c r="QNX88" s="406"/>
      <c r="QNY88" s="407"/>
      <c r="QNZ88" s="408"/>
      <c r="QOA88" s="409"/>
      <c r="QOB88" s="410"/>
      <c r="QOC88" s="411"/>
      <c r="QOD88" s="412"/>
      <c r="QOE88" s="406"/>
      <c r="QOF88" s="407"/>
      <c r="QOG88" s="408"/>
      <c r="QOH88" s="409"/>
      <c r="QOI88" s="410"/>
      <c r="QOJ88" s="411"/>
      <c r="QOK88" s="412"/>
      <c r="QOL88" s="406"/>
      <c r="QOM88" s="407"/>
      <c r="QON88" s="408"/>
      <c r="QOO88" s="409"/>
      <c r="QOP88" s="410"/>
      <c r="QOQ88" s="411"/>
      <c r="QOR88" s="412"/>
      <c r="QOS88" s="406"/>
      <c r="QOT88" s="407"/>
      <c r="QOU88" s="408"/>
      <c r="QOV88" s="409"/>
      <c r="QOW88" s="410"/>
      <c r="QOX88" s="411"/>
      <c r="QOY88" s="412"/>
      <c r="QOZ88" s="406"/>
      <c r="QPA88" s="407"/>
      <c r="QPB88" s="408"/>
      <c r="QPC88" s="409"/>
      <c r="QPD88" s="410"/>
      <c r="QPE88" s="411"/>
      <c r="QPF88" s="412"/>
      <c r="QPG88" s="406"/>
      <c r="QPH88" s="407"/>
      <c r="QPI88" s="408"/>
      <c r="QPJ88" s="409"/>
      <c r="QPK88" s="410"/>
      <c r="QPL88" s="411"/>
      <c r="QPM88" s="412"/>
      <c r="QPN88" s="406"/>
      <c r="QPO88" s="407"/>
      <c r="QPP88" s="408"/>
      <c r="QPQ88" s="409"/>
      <c r="QPR88" s="410"/>
      <c r="QPS88" s="411"/>
      <c r="QPT88" s="412"/>
      <c r="QPU88" s="406"/>
      <c r="QPV88" s="407"/>
      <c r="QPW88" s="408"/>
      <c r="QPX88" s="409"/>
      <c r="QPY88" s="410"/>
      <c r="QPZ88" s="411"/>
      <c r="QQA88" s="412"/>
      <c r="QQB88" s="406"/>
      <c r="QQC88" s="407"/>
      <c r="QQD88" s="408"/>
      <c r="QQE88" s="409"/>
      <c r="QQF88" s="410"/>
      <c r="QQG88" s="411"/>
      <c r="QQH88" s="412"/>
      <c r="QQI88" s="406"/>
      <c r="QQJ88" s="407"/>
      <c r="QQK88" s="408"/>
      <c r="QQL88" s="409"/>
      <c r="QQM88" s="410"/>
      <c r="QQN88" s="411"/>
      <c r="QQO88" s="412"/>
      <c r="QQP88" s="406"/>
      <c r="QQQ88" s="407"/>
      <c r="QQR88" s="408"/>
      <c r="QQS88" s="409"/>
      <c r="QQT88" s="410"/>
      <c r="QQU88" s="411"/>
      <c r="QQV88" s="412"/>
      <c r="QQW88" s="406"/>
      <c r="QQX88" s="407"/>
      <c r="QQY88" s="408"/>
      <c r="QQZ88" s="409"/>
      <c r="QRA88" s="410"/>
      <c r="QRB88" s="411"/>
      <c r="QRC88" s="412"/>
      <c r="QRD88" s="406"/>
      <c r="QRE88" s="407"/>
      <c r="QRF88" s="408"/>
      <c r="QRG88" s="409"/>
      <c r="QRH88" s="410"/>
      <c r="QRI88" s="411"/>
      <c r="QRJ88" s="412"/>
      <c r="QRK88" s="406"/>
      <c r="QRL88" s="407"/>
      <c r="QRM88" s="408"/>
      <c r="QRN88" s="409"/>
      <c r="QRO88" s="410"/>
      <c r="QRP88" s="411"/>
      <c r="QRQ88" s="412"/>
      <c r="QRR88" s="406"/>
      <c r="QRS88" s="407"/>
      <c r="QRT88" s="408"/>
      <c r="QRU88" s="409"/>
      <c r="QRV88" s="410"/>
      <c r="QRW88" s="411"/>
      <c r="QRX88" s="412"/>
      <c r="QRY88" s="406"/>
      <c r="QRZ88" s="407"/>
      <c r="QSA88" s="408"/>
      <c r="QSB88" s="409"/>
      <c r="QSC88" s="410"/>
      <c r="QSD88" s="411"/>
      <c r="QSE88" s="412"/>
      <c r="QSF88" s="406"/>
      <c r="QSG88" s="407"/>
      <c r="QSH88" s="408"/>
      <c r="QSI88" s="409"/>
      <c r="QSJ88" s="410"/>
      <c r="QSK88" s="411"/>
      <c r="QSL88" s="412"/>
      <c r="QSM88" s="406"/>
      <c r="QSN88" s="407"/>
      <c r="QSO88" s="408"/>
      <c r="QSP88" s="409"/>
      <c r="QSQ88" s="410"/>
      <c r="QSR88" s="411"/>
      <c r="QSS88" s="412"/>
      <c r="QST88" s="406"/>
      <c r="QSU88" s="407"/>
      <c r="QSV88" s="408"/>
      <c r="QSW88" s="409"/>
      <c r="QSX88" s="410"/>
      <c r="QSY88" s="411"/>
      <c r="QSZ88" s="412"/>
      <c r="QTA88" s="406"/>
      <c r="QTB88" s="407"/>
      <c r="QTC88" s="408"/>
      <c r="QTD88" s="409"/>
      <c r="QTE88" s="410"/>
      <c r="QTF88" s="411"/>
      <c r="QTG88" s="412"/>
      <c r="QTH88" s="406"/>
      <c r="QTI88" s="407"/>
      <c r="QTJ88" s="408"/>
      <c r="QTK88" s="409"/>
      <c r="QTL88" s="410"/>
      <c r="QTM88" s="411"/>
      <c r="QTN88" s="412"/>
      <c r="QTO88" s="406"/>
      <c r="QTP88" s="407"/>
      <c r="QTQ88" s="408"/>
      <c r="QTR88" s="409"/>
      <c r="QTS88" s="410"/>
      <c r="QTT88" s="411"/>
      <c r="QTU88" s="412"/>
      <c r="QTV88" s="406"/>
      <c r="QTW88" s="407"/>
      <c r="QTX88" s="408"/>
      <c r="QTY88" s="409"/>
      <c r="QTZ88" s="410"/>
      <c r="QUA88" s="411"/>
      <c r="QUB88" s="412"/>
      <c r="QUC88" s="406"/>
      <c r="QUD88" s="407"/>
      <c r="QUE88" s="408"/>
      <c r="QUF88" s="409"/>
      <c r="QUG88" s="410"/>
      <c r="QUH88" s="411"/>
      <c r="QUI88" s="412"/>
      <c r="QUJ88" s="406"/>
      <c r="QUK88" s="407"/>
      <c r="QUL88" s="408"/>
      <c r="QUM88" s="409"/>
      <c r="QUN88" s="410"/>
      <c r="QUO88" s="411"/>
      <c r="QUP88" s="412"/>
      <c r="QUQ88" s="406"/>
      <c r="QUR88" s="407"/>
      <c r="QUS88" s="408"/>
      <c r="QUT88" s="409"/>
      <c r="QUU88" s="410"/>
      <c r="QUV88" s="411"/>
      <c r="QUW88" s="412"/>
      <c r="QUX88" s="406"/>
      <c r="QUY88" s="407"/>
      <c r="QUZ88" s="408"/>
      <c r="QVA88" s="409"/>
      <c r="QVB88" s="410"/>
      <c r="QVC88" s="411"/>
      <c r="QVD88" s="412"/>
      <c r="QVE88" s="406"/>
      <c r="QVF88" s="407"/>
      <c r="QVG88" s="408"/>
      <c r="QVH88" s="409"/>
      <c r="QVI88" s="410"/>
      <c r="QVJ88" s="411"/>
      <c r="QVK88" s="412"/>
      <c r="QVL88" s="406"/>
      <c r="QVM88" s="407"/>
      <c r="QVN88" s="408"/>
      <c r="QVO88" s="409"/>
      <c r="QVP88" s="410"/>
      <c r="QVQ88" s="411"/>
      <c r="QVR88" s="412"/>
      <c r="QVS88" s="406"/>
      <c r="QVT88" s="407"/>
      <c r="QVU88" s="408"/>
      <c r="QVV88" s="409"/>
      <c r="QVW88" s="410"/>
      <c r="QVX88" s="411"/>
      <c r="QVY88" s="412"/>
      <c r="QVZ88" s="406"/>
      <c r="QWA88" s="407"/>
      <c r="QWB88" s="408"/>
      <c r="QWC88" s="409"/>
      <c r="QWD88" s="410"/>
      <c r="QWE88" s="411"/>
      <c r="QWF88" s="412"/>
      <c r="QWG88" s="406"/>
      <c r="QWH88" s="407"/>
      <c r="QWI88" s="408"/>
      <c r="QWJ88" s="409"/>
      <c r="QWK88" s="410"/>
      <c r="QWL88" s="411"/>
      <c r="QWM88" s="412"/>
      <c r="QWN88" s="406"/>
      <c r="QWO88" s="407"/>
      <c r="QWP88" s="408"/>
      <c r="QWQ88" s="409"/>
      <c r="QWR88" s="410"/>
      <c r="QWS88" s="411"/>
      <c r="QWT88" s="412"/>
      <c r="QWU88" s="406"/>
      <c r="QWV88" s="407"/>
      <c r="QWW88" s="408"/>
      <c r="QWX88" s="409"/>
      <c r="QWY88" s="410"/>
      <c r="QWZ88" s="411"/>
      <c r="QXA88" s="412"/>
      <c r="QXB88" s="406"/>
      <c r="QXC88" s="407"/>
      <c r="QXD88" s="408"/>
      <c r="QXE88" s="409"/>
      <c r="QXF88" s="410"/>
      <c r="QXG88" s="411"/>
      <c r="QXH88" s="412"/>
      <c r="QXI88" s="406"/>
      <c r="QXJ88" s="407"/>
      <c r="QXK88" s="408"/>
      <c r="QXL88" s="409"/>
      <c r="QXM88" s="410"/>
      <c r="QXN88" s="411"/>
      <c r="QXO88" s="412"/>
      <c r="QXP88" s="406"/>
      <c r="QXQ88" s="407"/>
      <c r="QXR88" s="408"/>
      <c r="QXS88" s="409"/>
      <c r="QXT88" s="410"/>
      <c r="QXU88" s="411"/>
      <c r="QXV88" s="412"/>
      <c r="QXW88" s="406"/>
      <c r="QXX88" s="407"/>
      <c r="QXY88" s="408"/>
      <c r="QXZ88" s="409"/>
      <c r="QYA88" s="410"/>
      <c r="QYB88" s="411"/>
      <c r="QYC88" s="412"/>
      <c r="QYD88" s="406"/>
      <c r="QYE88" s="407"/>
      <c r="QYF88" s="408"/>
      <c r="QYG88" s="409"/>
      <c r="QYH88" s="410"/>
      <c r="QYI88" s="411"/>
      <c r="QYJ88" s="412"/>
      <c r="QYK88" s="406"/>
      <c r="QYL88" s="407"/>
      <c r="QYM88" s="408"/>
      <c r="QYN88" s="409"/>
      <c r="QYO88" s="410"/>
      <c r="QYP88" s="411"/>
      <c r="QYQ88" s="412"/>
      <c r="QYR88" s="406"/>
      <c r="QYS88" s="407"/>
      <c r="QYT88" s="408"/>
      <c r="QYU88" s="409"/>
      <c r="QYV88" s="410"/>
      <c r="QYW88" s="411"/>
      <c r="QYX88" s="412"/>
      <c r="QYY88" s="406"/>
      <c r="QYZ88" s="407"/>
      <c r="QZA88" s="408"/>
      <c r="QZB88" s="409"/>
      <c r="QZC88" s="410"/>
      <c r="QZD88" s="411"/>
      <c r="QZE88" s="412"/>
      <c r="QZF88" s="406"/>
      <c r="QZG88" s="407"/>
      <c r="QZH88" s="408"/>
      <c r="QZI88" s="409"/>
      <c r="QZJ88" s="410"/>
      <c r="QZK88" s="411"/>
      <c r="QZL88" s="412"/>
      <c r="QZM88" s="406"/>
      <c r="QZN88" s="407"/>
      <c r="QZO88" s="408"/>
      <c r="QZP88" s="409"/>
      <c r="QZQ88" s="410"/>
      <c r="QZR88" s="411"/>
      <c r="QZS88" s="412"/>
      <c r="QZT88" s="406"/>
      <c r="QZU88" s="407"/>
      <c r="QZV88" s="408"/>
      <c r="QZW88" s="409"/>
      <c r="QZX88" s="410"/>
      <c r="QZY88" s="411"/>
      <c r="QZZ88" s="412"/>
      <c r="RAA88" s="406"/>
      <c r="RAB88" s="407"/>
      <c r="RAC88" s="408"/>
      <c r="RAD88" s="409"/>
      <c r="RAE88" s="410"/>
      <c r="RAF88" s="411"/>
      <c r="RAG88" s="412"/>
      <c r="RAH88" s="406"/>
      <c r="RAI88" s="407"/>
      <c r="RAJ88" s="408"/>
      <c r="RAK88" s="409"/>
      <c r="RAL88" s="410"/>
      <c r="RAM88" s="411"/>
      <c r="RAN88" s="412"/>
      <c r="RAO88" s="406"/>
      <c r="RAP88" s="407"/>
      <c r="RAQ88" s="408"/>
      <c r="RAR88" s="409"/>
      <c r="RAS88" s="410"/>
      <c r="RAT88" s="411"/>
      <c r="RAU88" s="412"/>
      <c r="RAV88" s="406"/>
      <c r="RAW88" s="407"/>
      <c r="RAX88" s="408"/>
      <c r="RAY88" s="409"/>
      <c r="RAZ88" s="410"/>
      <c r="RBA88" s="411"/>
      <c r="RBB88" s="412"/>
      <c r="RBC88" s="406"/>
      <c r="RBD88" s="407"/>
      <c r="RBE88" s="408"/>
      <c r="RBF88" s="409"/>
      <c r="RBG88" s="410"/>
      <c r="RBH88" s="411"/>
      <c r="RBI88" s="412"/>
      <c r="RBJ88" s="406"/>
      <c r="RBK88" s="407"/>
      <c r="RBL88" s="408"/>
      <c r="RBM88" s="409"/>
      <c r="RBN88" s="410"/>
      <c r="RBO88" s="411"/>
      <c r="RBP88" s="412"/>
      <c r="RBQ88" s="406"/>
      <c r="RBR88" s="407"/>
      <c r="RBS88" s="408"/>
      <c r="RBT88" s="409"/>
      <c r="RBU88" s="410"/>
      <c r="RBV88" s="411"/>
      <c r="RBW88" s="412"/>
      <c r="RBX88" s="406"/>
      <c r="RBY88" s="407"/>
      <c r="RBZ88" s="408"/>
      <c r="RCA88" s="409"/>
      <c r="RCB88" s="410"/>
      <c r="RCC88" s="411"/>
      <c r="RCD88" s="412"/>
      <c r="RCE88" s="406"/>
      <c r="RCF88" s="407"/>
      <c r="RCG88" s="408"/>
      <c r="RCH88" s="409"/>
      <c r="RCI88" s="410"/>
      <c r="RCJ88" s="411"/>
      <c r="RCK88" s="412"/>
      <c r="RCL88" s="406"/>
      <c r="RCM88" s="407"/>
      <c r="RCN88" s="408"/>
      <c r="RCO88" s="409"/>
      <c r="RCP88" s="410"/>
      <c r="RCQ88" s="411"/>
      <c r="RCR88" s="412"/>
      <c r="RCS88" s="406"/>
      <c r="RCT88" s="407"/>
      <c r="RCU88" s="408"/>
      <c r="RCV88" s="409"/>
      <c r="RCW88" s="410"/>
      <c r="RCX88" s="411"/>
      <c r="RCY88" s="412"/>
      <c r="RCZ88" s="406"/>
      <c r="RDA88" s="407"/>
      <c r="RDB88" s="408"/>
      <c r="RDC88" s="409"/>
      <c r="RDD88" s="410"/>
      <c r="RDE88" s="411"/>
      <c r="RDF88" s="412"/>
      <c r="RDG88" s="406"/>
      <c r="RDH88" s="407"/>
      <c r="RDI88" s="408"/>
      <c r="RDJ88" s="409"/>
      <c r="RDK88" s="410"/>
      <c r="RDL88" s="411"/>
      <c r="RDM88" s="412"/>
      <c r="RDN88" s="406"/>
      <c r="RDO88" s="407"/>
      <c r="RDP88" s="408"/>
      <c r="RDQ88" s="409"/>
      <c r="RDR88" s="410"/>
      <c r="RDS88" s="411"/>
      <c r="RDT88" s="412"/>
      <c r="RDU88" s="406"/>
      <c r="RDV88" s="407"/>
      <c r="RDW88" s="408"/>
      <c r="RDX88" s="409"/>
      <c r="RDY88" s="410"/>
      <c r="RDZ88" s="411"/>
      <c r="REA88" s="412"/>
      <c r="REB88" s="406"/>
      <c r="REC88" s="407"/>
      <c r="RED88" s="408"/>
      <c r="REE88" s="409"/>
      <c r="REF88" s="410"/>
      <c r="REG88" s="411"/>
      <c r="REH88" s="412"/>
      <c r="REI88" s="406"/>
      <c r="REJ88" s="407"/>
      <c r="REK88" s="408"/>
      <c r="REL88" s="409"/>
      <c r="REM88" s="410"/>
      <c r="REN88" s="411"/>
      <c r="REO88" s="412"/>
      <c r="REP88" s="406"/>
      <c r="REQ88" s="407"/>
      <c r="RER88" s="408"/>
      <c r="RES88" s="409"/>
      <c r="RET88" s="410"/>
      <c r="REU88" s="411"/>
      <c r="REV88" s="412"/>
      <c r="REW88" s="406"/>
      <c r="REX88" s="407"/>
      <c r="REY88" s="408"/>
      <c r="REZ88" s="409"/>
      <c r="RFA88" s="410"/>
      <c r="RFB88" s="411"/>
      <c r="RFC88" s="412"/>
      <c r="RFD88" s="406"/>
      <c r="RFE88" s="407"/>
      <c r="RFF88" s="408"/>
      <c r="RFG88" s="409"/>
      <c r="RFH88" s="410"/>
      <c r="RFI88" s="411"/>
      <c r="RFJ88" s="412"/>
      <c r="RFK88" s="406"/>
      <c r="RFL88" s="407"/>
      <c r="RFM88" s="408"/>
      <c r="RFN88" s="409"/>
      <c r="RFO88" s="410"/>
      <c r="RFP88" s="411"/>
      <c r="RFQ88" s="412"/>
      <c r="RFR88" s="406"/>
      <c r="RFS88" s="407"/>
      <c r="RFT88" s="408"/>
      <c r="RFU88" s="409"/>
      <c r="RFV88" s="410"/>
      <c r="RFW88" s="411"/>
      <c r="RFX88" s="412"/>
      <c r="RFY88" s="406"/>
      <c r="RFZ88" s="407"/>
      <c r="RGA88" s="408"/>
      <c r="RGB88" s="409"/>
      <c r="RGC88" s="410"/>
      <c r="RGD88" s="411"/>
      <c r="RGE88" s="412"/>
      <c r="RGF88" s="406"/>
      <c r="RGG88" s="407"/>
      <c r="RGH88" s="408"/>
      <c r="RGI88" s="409"/>
      <c r="RGJ88" s="410"/>
      <c r="RGK88" s="411"/>
      <c r="RGL88" s="412"/>
      <c r="RGM88" s="406"/>
      <c r="RGN88" s="407"/>
      <c r="RGO88" s="408"/>
      <c r="RGP88" s="409"/>
      <c r="RGQ88" s="410"/>
      <c r="RGR88" s="411"/>
      <c r="RGS88" s="412"/>
      <c r="RGT88" s="406"/>
      <c r="RGU88" s="407"/>
      <c r="RGV88" s="408"/>
      <c r="RGW88" s="409"/>
      <c r="RGX88" s="410"/>
      <c r="RGY88" s="411"/>
      <c r="RGZ88" s="412"/>
      <c r="RHA88" s="406"/>
      <c r="RHB88" s="407"/>
      <c r="RHC88" s="408"/>
      <c r="RHD88" s="409"/>
      <c r="RHE88" s="410"/>
      <c r="RHF88" s="411"/>
      <c r="RHG88" s="412"/>
      <c r="RHH88" s="406"/>
      <c r="RHI88" s="407"/>
      <c r="RHJ88" s="408"/>
      <c r="RHK88" s="409"/>
      <c r="RHL88" s="410"/>
      <c r="RHM88" s="411"/>
      <c r="RHN88" s="412"/>
      <c r="RHO88" s="406"/>
      <c r="RHP88" s="407"/>
      <c r="RHQ88" s="408"/>
      <c r="RHR88" s="409"/>
      <c r="RHS88" s="410"/>
      <c r="RHT88" s="411"/>
      <c r="RHU88" s="412"/>
      <c r="RHV88" s="406"/>
      <c r="RHW88" s="407"/>
      <c r="RHX88" s="408"/>
      <c r="RHY88" s="409"/>
      <c r="RHZ88" s="410"/>
      <c r="RIA88" s="411"/>
      <c r="RIB88" s="412"/>
      <c r="RIC88" s="406"/>
      <c r="RID88" s="407"/>
      <c r="RIE88" s="408"/>
      <c r="RIF88" s="409"/>
      <c r="RIG88" s="410"/>
      <c r="RIH88" s="411"/>
      <c r="RII88" s="412"/>
      <c r="RIJ88" s="406"/>
      <c r="RIK88" s="407"/>
      <c r="RIL88" s="408"/>
      <c r="RIM88" s="409"/>
      <c r="RIN88" s="410"/>
      <c r="RIO88" s="411"/>
      <c r="RIP88" s="412"/>
      <c r="RIQ88" s="406"/>
      <c r="RIR88" s="407"/>
      <c r="RIS88" s="408"/>
      <c r="RIT88" s="409"/>
      <c r="RIU88" s="410"/>
      <c r="RIV88" s="411"/>
      <c r="RIW88" s="412"/>
      <c r="RIX88" s="406"/>
      <c r="RIY88" s="407"/>
      <c r="RIZ88" s="408"/>
      <c r="RJA88" s="409"/>
      <c r="RJB88" s="410"/>
      <c r="RJC88" s="411"/>
      <c r="RJD88" s="412"/>
      <c r="RJE88" s="406"/>
      <c r="RJF88" s="407"/>
      <c r="RJG88" s="408"/>
      <c r="RJH88" s="409"/>
      <c r="RJI88" s="410"/>
      <c r="RJJ88" s="411"/>
      <c r="RJK88" s="412"/>
      <c r="RJL88" s="406"/>
      <c r="RJM88" s="407"/>
      <c r="RJN88" s="408"/>
      <c r="RJO88" s="409"/>
      <c r="RJP88" s="410"/>
      <c r="RJQ88" s="411"/>
      <c r="RJR88" s="412"/>
      <c r="RJS88" s="406"/>
      <c r="RJT88" s="407"/>
      <c r="RJU88" s="408"/>
      <c r="RJV88" s="409"/>
      <c r="RJW88" s="410"/>
      <c r="RJX88" s="411"/>
      <c r="RJY88" s="412"/>
      <c r="RJZ88" s="406"/>
      <c r="RKA88" s="407"/>
      <c r="RKB88" s="408"/>
      <c r="RKC88" s="409"/>
      <c r="RKD88" s="410"/>
      <c r="RKE88" s="411"/>
      <c r="RKF88" s="412"/>
      <c r="RKG88" s="406"/>
      <c r="RKH88" s="407"/>
      <c r="RKI88" s="408"/>
      <c r="RKJ88" s="409"/>
      <c r="RKK88" s="410"/>
      <c r="RKL88" s="411"/>
      <c r="RKM88" s="412"/>
      <c r="RKN88" s="406"/>
      <c r="RKO88" s="407"/>
      <c r="RKP88" s="408"/>
      <c r="RKQ88" s="409"/>
      <c r="RKR88" s="410"/>
      <c r="RKS88" s="411"/>
      <c r="RKT88" s="412"/>
      <c r="RKU88" s="406"/>
      <c r="RKV88" s="407"/>
      <c r="RKW88" s="408"/>
      <c r="RKX88" s="409"/>
      <c r="RKY88" s="410"/>
      <c r="RKZ88" s="411"/>
      <c r="RLA88" s="412"/>
      <c r="RLB88" s="406"/>
      <c r="RLC88" s="407"/>
      <c r="RLD88" s="408"/>
      <c r="RLE88" s="409"/>
      <c r="RLF88" s="410"/>
      <c r="RLG88" s="411"/>
      <c r="RLH88" s="412"/>
      <c r="RLI88" s="406"/>
      <c r="RLJ88" s="407"/>
      <c r="RLK88" s="408"/>
      <c r="RLL88" s="409"/>
      <c r="RLM88" s="410"/>
      <c r="RLN88" s="411"/>
      <c r="RLO88" s="412"/>
      <c r="RLP88" s="406"/>
      <c r="RLQ88" s="407"/>
      <c r="RLR88" s="408"/>
      <c r="RLS88" s="409"/>
      <c r="RLT88" s="410"/>
      <c r="RLU88" s="411"/>
      <c r="RLV88" s="412"/>
      <c r="RLW88" s="406"/>
      <c r="RLX88" s="407"/>
      <c r="RLY88" s="408"/>
      <c r="RLZ88" s="409"/>
      <c r="RMA88" s="410"/>
      <c r="RMB88" s="411"/>
      <c r="RMC88" s="412"/>
      <c r="RMD88" s="406"/>
      <c r="RME88" s="407"/>
      <c r="RMF88" s="408"/>
      <c r="RMG88" s="409"/>
      <c r="RMH88" s="410"/>
      <c r="RMI88" s="411"/>
      <c r="RMJ88" s="412"/>
      <c r="RMK88" s="406"/>
      <c r="RML88" s="407"/>
      <c r="RMM88" s="408"/>
      <c r="RMN88" s="409"/>
      <c r="RMO88" s="410"/>
      <c r="RMP88" s="411"/>
      <c r="RMQ88" s="412"/>
      <c r="RMR88" s="406"/>
      <c r="RMS88" s="407"/>
      <c r="RMT88" s="408"/>
      <c r="RMU88" s="409"/>
      <c r="RMV88" s="410"/>
      <c r="RMW88" s="411"/>
      <c r="RMX88" s="412"/>
      <c r="RMY88" s="406"/>
      <c r="RMZ88" s="407"/>
      <c r="RNA88" s="408"/>
      <c r="RNB88" s="409"/>
      <c r="RNC88" s="410"/>
      <c r="RND88" s="411"/>
      <c r="RNE88" s="412"/>
      <c r="RNF88" s="406"/>
      <c r="RNG88" s="407"/>
      <c r="RNH88" s="408"/>
      <c r="RNI88" s="409"/>
      <c r="RNJ88" s="410"/>
      <c r="RNK88" s="411"/>
      <c r="RNL88" s="412"/>
      <c r="RNM88" s="406"/>
      <c r="RNN88" s="407"/>
      <c r="RNO88" s="408"/>
      <c r="RNP88" s="409"/>
      <c r="RNQ88" s="410"/>
      <c r="RNR88" s="411"/>
      <c r="RNS88" s="412"/>
      <c r="RNT88" s="406"/>
      <c r="RNU88" s="407"/>
      <c r="RNV88" s="408"/>
      <c r="RNW88" s="409"/>
      <c r="RNX88" s="410"/>
      <c r="RNY88" s="411"/>
      <c r="RNZ88" s="412"/>
      <c r="ROA88" s="406"/>
      <c r="ROB88" s="407"/>
      <c r="ROC88" s="408"/>
      <c r="ROD88" s="409"/>
      <c r="ROE88" s="410"/>
      <c r="ROF88" s="411"/>
      <c r="ROG88" s="412"/>
      <c r="ROH88" s="406"/>
      <c r="ROI88" s="407"/>
      <c r="ROJ88" s="408"/>
      <c r="ROK88" s="409"/>
      <c r="ROL88" s="410"/>
      <c r="ROM88" s="411"/>
      <c r="RON88" s="412"/>
      <c r="ROO88" s="406"/>
      <c r="ROP88" s="407"/>
      <c r="ROQ88" s="408"/>
      <c r="ROR88" s="409"/>
      <c r="ROS88" s="410"/>
      <c r="ROT88" s="411"/>
      <c r="ROU88" s="412"/>
      <c r="ROV88" s="406"/>
      <c r="ROW88" s="407"/>
      <c r="ROX88" s="408"/>
      <c r="ROY88" s="409"/>
      <c r="ROZ88" s="410"/>
      <c r="RPA88" s="411"/>
      <c r="RPB88" s="412"/>
      <c r="RPC88" s="406"/>
      <c r="RPD88" s="407"/>
      <c r="RPE88" s="408"/>
      <c r="RPF88" s="409"/>
      <c r="RPG88" s="410"/>
      <c r="RPH88" s="411"/>
      <c r="RPI88" s="412"/>
      <c r="RPJ88" s="406"/>
      <c r="RPK88" s="407"/>
      <c r="RPL88" s="408"/>
      <c r="RPM88" s="409"/>
      <c r="RPN88" s="410"/>
      <c r="RPO88" s="411"/>
      <c r="RPP88" s="412"/>
      <c r="RPQ88" s="406"/>
      <c r="RPR88" s="407"/>
      <c r="RPS88" s="408"/>
      <c r="RPT88" s="409"/>
      <c r="RPU88" s="410"/>
      <c r="RPV88" s="411"/>
      <c r="RPW88" s="412"/>
      <c r="RPX88" s="406"/>
      <c r="RPY88" s="407"/>
      <c r="RPZ88" s="408"/>
      <c r="RQA88" s="409"/>
      <c r="RQB88" s="410"/>
      <c r="RQC88" s="411"/>
      <c r="RQD88" s="412"/>
      <c r="RQE88" s="406"/>
      <c r="RQF88" s="407"/>
      <c r="RQG88" s="408"/>
      <c r="RQH88" s="409"/>
      <c r="RQI88" s="410"/>
      <c r="RQJ88" s="411"/>
      <c r="RQK88" s="412"/>
      <c r="RQL88" s="406"/>
      <c r="RQM88" s="407"/>
      <c r="RQN88" s="408"/>
      <c r="RQO88" s="409"/>
      <c r="RQP88" s="410"/>
      <c r="RQQ88" s="411"/>
      <c r="RQR88" s="412"/>
      <c r="RQS88" s="406"/>
      <c r="RQT88" s="407"/>
      <c r="RQU88" s="408"/>
      <c r="RQV88" s="409"/>
      <c r="RQW88" s="410"/>
      <c r="RQX88" s="411"/>
      <c r="RQY88" s="412"/>
      <c r="RQZ88" s="406"/>
      <c r="RRA88" s="407"/>
      <c r="RRB88" s="408"/>
      <c r="RRC88" s="409"/>
      <c r="RRD88" s="410"/>
      <c r="RRE88" s="411"/>
      <c r="RRF88" s="412"/>
      <c r="RRG88" s="406"/>
      <c r="RRH88" s="407"/>
      <c r="RRI88" s="408"/>
      <c r="RRJ88" s="409"/>
      <c r="RRK88" s="410"/>
      <c r="RRL88" s="411"/>
      <c r="RRM88" s="412"/>
      <c r="RRN88" s="406"/>
      <c r="RRO88" s="407"/>
      <c r="RRP88" s="408"/>
      <c r="RRQ88" s="409"/>
      <c r="RRR88" s="410"/>
      <c r="RRS88" s="411"/>
      <c r="RRT88" s="412"/>
      <c r="RRU88" s="406"/>
      <c r="RRV88" s="407"/>
      <c r="RRW88" s="408"/>
      <c r="RRX88" s="409"/>
      <c r="RRY88" s="410"/>
      <c r="RRZ88" s="411"/>
      <c r="RSA88" s="412"/>
      <c r="RSB88" s="406"/>
      <c r="RSC88" s="407"/>
      <c r="RSD88" s="408"/>
      <c r="RSE88" s="409"/>
      <c r="RSF88" s="410"/>
      <c r="RSG88" s="411"/>
      <c r="RSH88" s="412"/>
      <c r="RSI88" s="406"/>
      <c r="RSJ88" s="407"/>
      <c r="RSK88" s="408"/>
      <c r="RSL88" s="409"/>
      <c r="RSM88" s="410"/>
      <c r="RSN88" s="411"/>
      <c r="RSO88" s="412"/>
      <c r="RSP88" s="406"/>
      <c r="RSQ88" s="407"/>
      <c r="RSR88" s="408"/>
      <c r="RSS88" s="409"/>
      <c r="RST88" s="410"/>
      <c r="RSU88" s="411"/>
      <c r="RSV88" s="412"/>
      <c r="RSW88" s="406"/>
      <c r="RSX88" s="407"/>
      <c r="RSY88" s="408"/>
      <c r="RSZ88" s="409"/>
      <c r="RTA88" s="410"/>
      <c r="RTB88" s="411"/>
      <c r="RTC88" s="412"/>
      <c r="RTD88" s="406"/>
      <c r="RTE88" s="407"/>
      <c r="RTF88" s="408"/>
      <c r="RTG88" s="409"/>
      <c r="RTH88" s="410"/>
      <c r="RTI88" s="411"/>
      <c r="RTJ88" s="412"/>
      <c r="RTK88" s="406"/>
      <c r="RTL88" s="407"/>
      <c r="RTM88" s="408"/>
      <c r="RTN88" s="409"/>
      <c r="RTO88" s="410"/>
      <c r="RTP88" s="411"/>
      <c r="RTQ88" s="412"/>
      <c r="RTR88" s="406"/>
      <c r="RTS88" s="407"/>
      <c r="RTT88" s="408"/>
      <c r="RTU88" s="409"/>
      <c r="RTV88" s="410"/>
      <c r="RTW88" s="411"/>
      <c r="RTX88" s="412"/>
      <c r="RTY88" s="406"/>
      <c r="RTZ88" s="407"/>
      <c r="RUA88" s="408"/>
      <c r="RUB88" s="409"/>
      <c r="RUC88" s="410"/>
      <c r="RUD88" s="411"/>
      <c r="RUE88" s="412"/>
      <c r="RUF88" s="406"/>
      <c r="RUG88" s="407"/>
      <c r="RUH88" s="408"/>
      <c r="RUI88" s="409"/>
      <c r="RUJ88" s="410"/>
      <c r="RUK88" s="411"/>
      <c r="RUL88" s="412"/>
      <c r="RUM88" s="406"/>
      <c r="RUN88" s="407"/>
      <c r="RUO88" s="408"/>
      <c r="RUP88" s="409"/>
      <c r="RUQ88" s="410"/>
      <c r="RUR88" s="411"/>
      <c r="RUS88" s="412"/>
      <c r="RUT88" s="406"/>
      <c r="RUU88" s="407"/>
      <c r="RUV88" s="408"/>
      <c r="RUW88" s="409"/>
      <c r="RUX88" s="410"/>
      <c r="RUY88" s="411"/>
      <c r="RUZ88" s="412"/>
      <c r="RVA88" s="406"/>
      <c r="RVB88" s="407"/>
      <c r="RVC88" s="408"/>
      <c r="RVD88" s="409"/>
      <c r="RVE88" s="410"/>
      <c r="RVF88" s="411"/>
      <c r="RVG88" s="412"/>
      <c r="RVH88" s="406"/>
      <c r="RVI88" s="407"/>
      <c r="RVJ88" s="408"/>
      <c r="RVK88" s="409"/>
      <c r="RVL88" s="410"/>
      <c r="RVM88" s="411"/>
      <c r="RVN88" s="412"/>
      <c r="RVO88" s="406"/>
      <c r="RVP88" s="407"/>
      <c r="RVQ88" s="408"/>
      <c r="RVR88" s="409"/>
      <c r="RVS88" s="410"/>
      <c r="RVT88" s="411"/>
      <c r="RVU88" s="412"/>
      <c r="RVV88" s="406"/>
      <c r="RVW88" s="407"/>
      <c r="RVX88" s="408"/>
      <c r="RVY88" s="409"/>
      <c r="RVZ88" s="410"/>
      <c r="RWA88" s="411"/>
      <c r="RWB88" s="412"/>
      <c r="RWC88" s="406"/>
      <c r="RWD88" s="407"/>
      <c r="RWE88" s="408"/>
      <c r="RWF88" s="409"/>
      <c r="RWG88" s="410"/>
      <c r="RWH88" s="411"/>
      <c r="RWI88" s="412"/>
      <c r="RWJ88" s="406"/>
      <c r="RWK88" s="407"/>
      <c r="RWL88" s="408"/>
      <c r="RWM88" s="409"/>
      <c r="RWN88" s="410"/>
      <c r="RWO88" s="411"/>
      <c r="RWP88" s="412"/>
      <c r="RWQ88" s="406"/>
      <c r="RWR88" s="407"/>
      <c r="RWS88" s="408"/>
      <c r="RWT88" s="409"/>
      <c r="RWU88" s="410"/>
      <c r="RWV88" s="411"/>
      <c r="RWW88" s="412"/>
      <c r="RWX88" s="406"/>
      <c r="RWY88" s="407"/>
      <c r="RWZ88" s="408"/>
      <c r="RXA88" s="409"/>
      <c r="RXB88" s="410"/>
      <c r="RXC88" s="411"/>
      <c r="RXD88" s="412"/>
      <c r="RXE88" s="406"/>
      <c r="RXF88" s="407"/>
      <c r="RXG88" s="408"/>
      <c r="RXH88" s="409"/>
      <c r="RXI88" s="410"/>
      <c r="RXJ88" s="411"/>
      <c r="RXK88" s="412"/>
      <c r="RXL88" s="406"/>
      <c r="RXM88" s="407"/>
      <c r="RXN88" s="408"/>
      <c r="RXO88" s="409"/>
      <c r="RXP88" s="410"/>
      <c r="RXQ88" s="411"/>
      <c r="RXR88" s="412"/>
      <c r="RXS88" s="406"/>
      <c r="RXT88" s="407"/>
      <c r="RXU88" s="408"/>
      <c r="RXV88" s="409"/>
      <c r="RXW88" s="410"/>
      <c r="RXX88" s="411"/>
      <c r="RXY88" s="412"/>
      <c r="RXZ88" s="406"/>
      <c r="RYA88" s="407"/>
      <c r="RYB88" s="408"/>
      <c r="RYC88" s="409"/>
      <c r="RYD88" s="410"/>
      <c r="RYE88" s="411"/>
      <c r="RYF88" s="412"/>
      <c r="RYG88" s="406"/>
      <c r="RYH88" s="407"/>
      <c r="RYI88" s="408"/>
      <c r="RYJ88" s="409"/>
      <c r="RYK88" s="410"/>
      <c r="RYL88" s="411"/>
      <c r="RYM88" s="412"/>
      <c r="RYN88" s="406"/>
      <c r="RYO88" s="407"/>
      <c r="RYP88" s="408"/>
      <c r="RYQ88" s="409"/>
      <c r="RYR88" s="410"/>
      <c r="RYS88" s="411"/>
      <c r="RYT88" s="412"/>
      <c r="RYU88" s="406"/>
      <c r="RYV88" s="407"/>
      <c r="RYW88" s="408"/>
      <c r="RYX88" s="409"/>
      <c r="RYY88" s="410"/>
      <c r="RYZ88" s="411"/>
      <c r="RZA88" s="412"/>
      <c r="RZB88" s="406"/>
      <c r="RZC88" s="407"/>
      <c r="RZD88" s="408"/>
      <c r="RZE88" s="409"/>
      <c r="RZF88" s="410"/>
      <c r="RZG88" s="411"/>
      <c r="RZH88" s="412"/>
      <c r="RZI88" s="406"/>
      <c r="RZJ88" s="407"/>
      <c r="RZK88" s="408"/>
      <c r="RZL88" s="409"/>
      <c r="RZM88" s="410"/>
      <c r="RZN88" s="411"/>
      <c r="RZO88" s="412"/>
      <c r="RZP88" s="406"/>
      <c r="RZQ88" s="407"/>
      <c r="RZR88" s="408"/>
      <c r="RZS88" s="409"/>
      <c r="RZT88" s="410"/>
      <c r="RZU88" s="411"/>
      <c r="RZV88" s="412"/>
      <c r="RZW88" s="406"/>
      <c r="RZX88" s="407"/>
      <c r="RZY88" s="408"/>
      <c r="RZZ88" s="409"/>
      <c r="SAA88" s="410"/>
      <c r="SAB88" s="411"/>
      <c r="SAC88" s="412"/>
      <c r="SAD88" s="406"/>
      <c r="SAE88" s="407"/>
      <c r="SAF88" s="408"/>
      <c r="SAG88" s="409"/>
      <c r="SAH88" s="410"/>
      <c r="SAI88" s="411"/>
      <c r="SAJ88" s="412"/>
      <c r="SAK88" s="406"/>
      <c r="SAL88" s="407"/>
      <c r="SAM88" s="408"/>
      <c r="SAN88" s="409"/>
      <c r="SAO88" s="410"/>
      <c r="SAP88" s="411"/>
      <c r="SAQ88" s="412"/>
      <c r="SAR88" s="406"/>
      <c r="SAS88" s="407"/>
      <c r="SAT88" s="408"/>
      <c r="SAU88" s="409"/>
      <c r="SAV88" s="410"/>
      <c r="SAW88" s="411"/>
      <c r="SAX88" s="412"/>
      <c r="SAY88" s="406"/>
      <c r="SAZ88" s="407"/>
      <c r="SBA88" s="408"/>
      <c r="SBB88" s="409"/>
      <c r="SBC88" s="410"/>
      <c r="SBD88" s="411"/>
      <c r="SBE88" s="412"/>
      <c r="SBF88" s="406"/>
      <c r="SBG88" s="407"/>
      <c r="SBH88" s="408"/>
      <c r="SBI88" s="409"/>
      <c r="SBJ88" s="410"/>
      <c r="SBK88" s="411"/>
      <c r="SBL88" s="412"/>
      <c r="SBM88" s="406"/>
      <c r="SBN88" s="407"/>
      <c r="SBO88" s="408"/>
      <c r="SBP88" s="409"/>
      <c r="SBQ88" s="410"/>
      <c r="SBR88" s="411"/>
      <c r="SBS88" s="412"/>
      <c r="SBT88" s="406"/>
      <c r="SBU88" s="407"/>
      <c r="SBV88" s="408"/>
      <c r="SBW88" s="409"/>
      <c r="SBX88" s="410"/>
      <c r="SBY88" s="411"/>
      <c r="SBZ88" s="412"/>
      <c r="SCA88" s="406"/>
      <c r="SCB88" s="407"/>
      <c r="SCC88" s="408"/>
      <c r="SCD88" s="409"/>
      <c r="SCE88" s="410"/>
      <c r="SCF88" s="411"/>
      <c r="SCG88" s="412"/>
      <c r="SCH88" s="406"/>
      <c r="SCI88" s="407"/>
      <c r="SCJ88" s="408"/>
      <c r="SCK88" s="409"/>
      <c r="SCL88" s="410"/>
      <c r="SCM88" s="411"/>
      <c r="SCN88" s="412"/>
      <c r="SCO88" s="406"/>
      <c r="SCP88" s="407"/>
      <c r="SCQ88" s="408"/>
      <c r="SCR88" s="409"/>
      <c r="SCS88" s="410"/>
      <c r="SCT88" s="411"/>
      <c r="SCU88" s="412"/>
      <c r="SCV88" s="406"/>
      <c r="SCW88" s="407"/>
      <c r="SCX88" s="408"/>
      <c r="SCY88" s="409"/>
      <c r="SCZ88" s="410"/>
      <c r="SDA88" s="411"/>
      <c r="SDB88" s="412"/>
      <c r="SDC88" s="406"/>
      <c r="SDD88" s="407"/>
      <c r="SDE88" s="408"/>
      <c r="SDF88" s="409"/>
      <c r="SDG88" s="410"/>
      <c r="SDH88" s="411"/>
      <c r="SDI88" s="412"/>
      <c r="SDJ88" s="406"/>
      <c r="SDK88" s="407"/>
      <c r="SDL88" s="408"/>
      <c r="SDM88" s="409"/>
      <c r="SDN88" s="410"/>
      <c r="SDO88" s="411"/>
      <c r="SDP88" s="412"/>
      <c r="SDQ88" s="406"/>
      <c r="SDR88" s="407"/>
      <c r="SDS88" s="408"/>
      <c r="SDT88" s="409"/>
      <c r="SDU88" s="410"/>
      <c r="SDV88" s="411"/>
      <c r="SDW88" s="412"/>
      <c r="SDX88" s="406"/>
      <c r="SDY88" s="407"/>
      <c r="SDZ88" s="408"/>
      <c r="SEA88" s="409"/>
      <c r="SEB88" s="410"/>
      <c r="SEC88" s="411"/>
      <c r="SED88" s="412"/>
      <c r="SEE88" s="406"/>
      <c r="SEF88" s="407"/>
      <c r="SEG88" s="408"/>
      <c r="SEH88" s="409"/>
      <c r="SEI88" s="410"/>
      <c r="SEJ88" s="411"/>
      <c r="SEK88" s="412"/>
      <c r="SEL88" s="406"/>
      <c r="SEM88" s="407"/>
      <c r="SEN88" s="408"/>
      <c r="SEO88" s="409"/>
      <c r="SEP88" s="410"/>
      <c r="SEQ88" s="411"/>
      <c r="SER88" s="412"/>
      <c r="SES88" s="406"/>
      <c r="SET88" s="407"/>
      <c r="SEU88" s="408"/>
      <c r="SEV88" s="409"/>
      <c r="SEW88" s="410"/>
      <c r="SEX88" s="411"/>
      <c r="SEY88" s="412"/>
      <c r="SEZ88" s="406"/>
      <c r="SFA88" s="407"/>
      <c r="SFB88" s="408"/>
      <c r="SFC88" s="409"/>
      <c r="SFD88" s="410"/>
      <c r="SFE88" s="411"/>
      <c r="SFF88" s="412"/>
      <c r="SFG88" s="406"/>
      <c r="SFH88" s="407"/>
      <c r="SFI88" s="408"/>
      <c r="SFJ88" s="409"/>
      <c r="SFK88" s="410"/>
      <c r="SFL88" s="411"/>
      <c r="SFM88" s="412"/>
      <c r="SFN88" s="406"/>
      <c r="SFO88" s="407"/>
      <c r="SFP88" s="408"/>
      <c r="SFQ88" s="409"/>
      <c r="SFR88" s="410"/>
      <c r="SFS88" s="411"/>
      <c r="SFT88" s="412"/>
      <c r="SFU88" s="406"/>
      <c r="SFV88" s="407"/>
      <c r="SFW88" s="408"/>
      <c r="SFX88" s="409"/>
      <c r="SFY88" s="410"/>
      <c r="SFZ88" s="411"/>
      <c r="SGA88" s="412"/>
      <c r="SGB88" s="406"/>
      <c r="SGC88" s="407"/>
      <c r="SGD88" s="408"/>
      <c r="SGE88" s="409"/>
      <c r="SGF88" s="410"/>
      <c r="SGG88" s="411"/>
      <c r="SGH88" s="412"/>
      <c r="SGI88" s="406"/>
      <c r="SGJ88" s="407"/>
      <c r="SGK88" s="408"/>
      <c r="SGL88" s="409"/>
      <c r="SGM88" s="410"/>
      <c r="SGN88" s="411"/>
      <c r="SGO88" s="412"/>
      <c r="SGP88" s="406"/>
      <c r="SGQ88" s="407"/>
      <c r="SGR88" s="408"/>
      <c r="SGS88" s="409"/>
      <c r="SGT88" s="410"/>
      <c r="SGU88" s="411"/>
      <c r="SGV88" s="412"/>
      <c r="SGW88" s="406"/>
      <c r="SGX88" s="407"/>
      <c r="SGY88" s="408"/>
      <c r="SGZ88" s="409"/>
      <c r="SHA88" s="410"/>
      <c r="SHB88" s="411"/>
      <c r="SHC88" s="412"/>
      <c r="SHD88" s="406"/>
      <c r="SHE88" s="407"/>
      <c r="SHF88" s="408"/>
      <c r="SHG88" s="409"/>
      <c r="SHH88" s="410"/>
      <c r="SHI88" s="411"/>
      <c r="SHJ88" s="412"/>
      <c r="SHK88" s="406"/>
      <c r="SHL88" s="407"/>
      <c r="SHM88" s="408"/>
      <c r="SHN88" s="409"/>
      <c r="SHO88" s="410"/>
      <c r="SHP88" s="411"/>
      <c r="SHQ88" s="412"/>
      <c r="SHR88" s="406"/>
      <c r="SHS88" s="407"/>
      <c r="SHT88" s="408"/>
      <c r="SHU88" s="409"/>
      <c r="SHV88" s="410"/>
      <c r="SHW88" s="411"/>
      <c r="SHX88" s="412"/>
      <c r="SHY88" s="406"/>
      <c r="SHZ88" s="407"/>
      <c r="SIA88" s="408"/>
      <c r="SIB88" s="409"/>
      <c r="SIC88" s="410"/>
      <c r="SID88" s="411"/>
      <c r="SIE88" s="412"/>
      <c r="SIF88" s="406"/>
      <c r="SIG88" s="407"/>
      <c r="SIH88" s="408"/>
      <c r="SII88" s="409"/>
      <c r="SIJ88" s="410"/>
      <c r="SIK88" s="411"/>
      <c r="SIL88" s="412"/>
      <c r="SIM88" s="406"/>
      <c r="SIN88" s="407"/>
      <c r="SIO88" s="408"/>
      <c r="SIP88" s="409"/>
      <c r="SIQ88" s="410"/>
      <c r="SIR88" s="411"/>
      <c r="SIS88" s="412"/>
      <c r="SIT88" s="406"/>
      <c r="SIU88" s="407"/>
      <c r="SIV88" s="408"/>
      <c r="SIW88" s="409"/>
      <c r="SIX88" s="410"/>
      <c r="SIY88" s="411"/>
      <c r="SIZ88" s="412"/>
      <c r="SJA88" s="406"/>
      <c r="SJB88" s="407"/>
      <c r="SJC88" s="408"/>
      <c r="SJD88" s="409"/>
      <c r="SJE88" s="410"/>
      <c r="SJF88" s="411"/>
      <c r="SJG88" s="412"/>
      <c r="SJH88" s="406"/>
      <c r="SJI88" s="407"/>
      <c r="SJJ88" s="408"/>
      <c r="SJK88" s="409"/>
      <c r="SJL88" s="410"/>
      <c r="SJM88" s="411"/>
      <c r="SJN88" s="412"/>
      <c r="SJO88" s="406"/>
      <c r="SJP88" s="407"/>
      <c r="SJQ88" s="408"/>
      <c r="SJR88" s="409"/>
      <c r="SJS88" s="410"/>
      <c r="SJT88" s="411"/>
      <c r="SJU88" s="412"/>
      <c r="SJV88" s="406"/>
      <c r="SJW88" s="407"/>
      <c r="SJX88" s="408"/>
      <c r="SJY88" s="409"/>
      <c r="SJZ88" s="410"/>
      <c r="SKA88" s="411"/>
      <c r="SKB88" s="412"/>
      <c r="SKC88" s="406"/>
      <c r="SKD88" s="407"/>
      <c r="SKE88" s="408"/>
      <c r="SKF88" s="409"/>
      <c r="SKG88" s="410"/>
      <c r="SKH88" s="411"/>
      <c r="SKI88" s="412"/>
      <c r="SKJ88" s="406"/>
      <c r="SKK88" s="407"/>
      <c r="SKL88" s="408"/>
      <c r="SKM88" s="409"/>
      <c r="SKN88" s="410"/>
      <c r="SKO88" s="411"/>
      <c r="SKP88" s="412"/>
      <c r="SKQ88" s="406"/>
      <c r="SKR88" s="407"/>
      <c r="SKS88" s="408"/>
      <c r="SKT88" s="409"/>
      <c r="SKU88" s="410"/>
      <c r="SKV88" s="411"/>
      <c r="SKW88" s="412"/>
      <c r="SKX88" s="406"/>
      <c r="SKY88" s="407"/>
      <c r="SKZ88" s="408"/>
      <c r="SLA88" s="409"/>
      <c r="SLB88" s="410"/>
      <c r="SLC88" s="411"/>
      <c r="SLD88" s="412"/>
      <c r="SLE88" s="406"/>
      <c r="SLF88" s="407"/>
      <c r="SLG88" s="408"/>
      <c r="SLH88" s="409"/>
      <c r="SLI88" s="410"/>
      <c r="SLJ88" s="411"/>
      <c r="SLK88" s="412"/>
      <c r="SLL88" s="406"/>
      <c r="SLM88" s="407"/>
      <c r="SLN88" s="408"/>
      <c r="SLO88" s="409"/>
      <c r="SLP88" s="410"/>
      <c r="SLQ88" s="411"/>
      <c r="SLR88" s="412"/>
      <c r="SLS88" s="406"/>
      <c r="SLT88" s="407"/>
      <c r="SLU88" s="408"/>
      <c r="SLV88" s="409"/>
      <c r="SLW88" s="410"/>
      <c r="SLX88" s="411"/>
      <c r="SLY88" s="412"/>
      <c r="SLZ88" s="406"/>
      <c r="SMA88" s="407"/>
      <c r="SMB88" s="408"/>
      <c r="SMC88" s="409"/>
      <c r="SMD88" s="410"/>
      <c r="SME88" s="411"/>
      <c r="SMF88" s="412"/>
      <c r="SMG88" s="406"/>
      <c r="SMH88" s="407"/>
      <c r="SMI88" s="408"/>
      <c r="SMJ88" s="409"/>
      <c r="SMK88" s="410"/>
      <c r="SML88" s="411"/>
      <c r="SMM88" s="412"/>
      <c r="SMN88" s="406"/>
      <c r="SMO88" s="407"/>
      <c r="SMP88" s="408"/>
      <c r="SMQ88" s="409"/>
      <c r="SMR88" s="410"/>
      <c r="SMS88" s="411"/>
      <c r="SMT88" s="412"/>
      <c r="SMU88" s="406"/>
      <c r="SMV88" s="407"/>
      <c r="SMW88" s="408"/>
      <c r="SMX88" s="409"/>
      <c r="SMY88" s="410"/>
      <c r="SMZ88" s="411"/>
      <c r="SNA88" s="412"/>
      <c r="SNB88" s="406"/>
      <c r="SNC88" s="407"/>
      <c r="SND88" s="408"/>
      <c r="SNE88" s="409"/>
      <c r="SNF88" s="410"/>
      <c r="SNG88" s="411"/>
      <c r="SNH88" s="412"/>
      <c r="SNI88" s="406"/>
      <c r="SNJ88" s="407"/>
      <c r="SNK88" s="408"/>
      <c r="SNL88" s="409"/>
      <c r="SNM88" s="410"/>
      <c r="SNN88" s="411"/>
      <c r="SNO88" s="412"/>
      <c r="SNP88" s="406"/>
      <c r="SNQ88" s="407"/>
      <c r="SNR88" s="408"/>
      <c r="SNS88" s="409"/>
      <c r="SNT88" s="410"/>
      <c r="SNU88" s="411"/>
      <c r="SNV88" s="412"/>
      <c r="SNW88" s="406"/>
      <c r="SNX88" s="407"/>
      <c r="SNY88" s="408"/>
      <c r="SNZ88" s="409"/>
      <c r="SOA88" s="410"/>
      <c r="SOB88" s="411"/>
      <c r="SOC88" s="412"/>
      <c r="SOD88" s="406"/>
      <c r="SOE88" s="407"/>
      <c r="SOF88" s="408"/>
      <c r="SOG88" s="409"/>
      <c r="SOH88" s="410"/>
      <c r="SOI88" s="411"/>
      <c r="SOJ88" s="412"/>
      <c r="SOK88" s="406"/>
      <c r="SOL88" s="407"/>
      <c r="SOM88" s="408"/>
      <c r="SON88" s="409"/>
      <c r="SOO88" s="410"/>
      <c r="SOP88" s="411"/>
      <c r="SOQ88" s="412"/>
      <c r="SOR88" s="406"/>
      <c r="SOS88" s="407"/>
      <c r="SOT88" s="408"/>
      <c r="SOU88" s="409"/>
      <c r="SOV88" s="410"/>
      <c r="SOW88" s="411"/>
      <c r="SOX88" s="412"/>
      <c r="SOY88" s="406"/>
      <c r="SOZ88" s="407"/>
      <c r="SPA88" s="408"/>
      <c r="SPB88" s="409"/>
      <c r="SPC88" s="410"/>
      <c r="SPD88" s="411"/>
      <c r="SPE88" s="412"/>
      <c r="SPF88" s="406"/>
      <c r="SPG88" s="407"/>
      <c r="SPH88" s="408"/>
      <c r="SPI88" s="409"/>
      <c r="SPJ88" s="410"/>
      <c r="SPK88" s="411"/>
      <c r="SPL88" s="412"/>
      <c r="SPM88" s="406"/>
      <c r="SPN88" s="407"/>
      <c r="SPO88" s="408"/>
      <c r="SPP88" s="409"/>
      <c r="SPQ88" s="410"/>
      <c r="SPR88" s="411"/>
      <c r="SPS88" s="412"/>
      <c r="SPT88" s="406"/>
      <c r="SPU88" s="407"/>
      <c r="SPV88" s="408"/>
      <c r="SPW88" s="409"/>
      <c r="SPX88" s="410"/>
      <c r="SPY88" s="411"/>
      <c r="SPZ88" s="412"/>
      <c r="SQA88" s="406"/>
      <c r="SQB88" s="407"/>
      <c r="SQC88" s="408"/>
      <c r="SQD88" s="409"/>
      <c r="SQE88" s="410"/>
      <c r="SQF88" s="411"/>
      <c r="SQG88" s="412"/>
      <c r="SQH88" s="406"/>
      <c r="SQI88" s="407"/>
      <c r="SQJ88" s="408"/>
      <c r="SQK88" s="409"/>
      <c r="SQL88" s="410"/>
      <c r="SQM88" s="411"/>
      <c r="SQN88" s="412"/>
      <c r="SQO88" s="406"/>
      <c r="SQP88" s="407"/>
      <c r="SQQ88" s="408"/>
      <c r="SQR88" s="409"/>
      <c r="SQS88" s="410"/>
      <c r="SQT88" s="411"/>
      <c r="SQU88" s="412"/>
      <c r="SQV88" s="406"/>
      <c r="SQW88" s="407"/>
      <c r="SQX88" s="408"/>
      <c r="SQY88" s="409"/>
      <c r="SQZ88" s="410"/>
      <c r="SRA88" s="411"/>
      <c r="SRB88" s="412"/>
      <c r="SRC88" s="406"/>
      <c r="SRD88" s="407"/>
      <c r="SRE88" s="408"/>
      <c r="SRF88" s="409"/>
      <c r="SRG88" s="410"/>
      <c r="SRH88" s="411"/>
      <c r="SRI88" s="412"/>
      <c r="SRJ88" s="406"/>
      <c r="SRK88" s="407"/>
      <c r="SRL88" s="408"/>
      <c r="SRM88" s="409"/>
      <c r="SRN88" s="410"/>
      <c r="SRO88" s="411"/>
      <c r="SRP88" s="412"/>
      <c r="SRQ88" s="406"/>
      <c r="SRR88" s="407"/>
      <c r="SRS88" s="408"/>
      <c r="SRT88" s="409"/>
      <c r="SRU88" s="410"/>
      <c r="SRV88" s="411"/>
      <c r="SRW88" s="412"/>
      <c r="SRX88" s="406"/>
      <c r="SRY88" s="407"/>
      <c r="SRZ88" s="408"/>
      <c r="SSA88" s="409"/>
      <c r="SSB88" s="410"/>
      <c r="SSC88" s="411"/>
      <c r="SSD88" s="412"/>
      <c r="SSE88" s="406"/>
      <c r="SSF88" s="407"/>
      <c r="SSG88" s="408"/>
      <c r="SSH88" s="409"/>
      <c r="SSI88" s="410"/>
      <c r="SSJ88" s="411"/>
      <c r="SSK88" s="412"/>
      <c r="SSL88" s="406"/>
      <c r="SSM88" s="407"/>
      <c r="SSN88" s="408"/>
      <c r="SSO88" s="409"/>
      <c r="SSP88" s="410"/>
      <c r="SSQ88" s="411"/>
      <c r="SSR88" s="412"/>
      <c r="SSS88" s="406"/>
      <c r="SST88" s="407"/>
      <c r="SSU88" s="408"/>
      <c r="SSV88" s="409"/>
      <c r="SSW88" s="410"/>
      <c r="SSX88" s="411"/>
      <c r="SSY88" s="412"/>
      <c r="SSZ88" s="406"/>
      <c r="STA88" s="407"/>
      <c r="STB88" s="408"/>
      <c r="STC88" s="409"/>
      <c r="STD88" s="410"/>
      <c r="STE88" s="411"/>
      <c r="STF88" s="412"/>
      <c r="STG88" s="406"/>
      <c r="STH88" s="407"/>
      <c r="STI88" s="408"/>
      <c r="STJ88" s="409"/>
      <c r="STK88" s="410"/>
      <c r="STL88" s="411"/>
      <c r="STM88" s="412"/>
      <c r="STN88" s="406"/>
      <c r="STO88" s="407"/>
      <c r="STP88" s="408"/>
      <c r="STQ88" s="409"/>
      <c r="STR88" s="410"/>
      <c r="STS88" s="411"/>
      <c r="STT88" s="412"/>
      <c r="STU88" s="406"/>
      <c r="STV88" s="407"/>
      <c r="STW88" s="408"/>
      <c r="STX88" s="409"/>
      <c r="STY88" s="410"/>
      <c r="STZ88" s="411"/>
      <c r="SUA88" s="412"/>
      <c r="SUB88" s="406"/>
      <c r="SUC88" s="407"/>
      <c r="SUD88" s="408"/>
      <c r="SUE88" s="409"/>
      <c r="SUF88" s="410"/>
      <c r="SUG88" s="411"/>
      <c r="SUH88" s="412"/>
      <c r="SUI88" s="406"/>
      <c r="SUJ88" s="407"/>
      <c r="SUK88" s="408"/>
      <c r="SUL88" s="409"/>
      <c r="SUM88" s="410"/>
      <c r="SUN88" s="411"/>
      <c r="SUO88" s="412"/>
      <c r="SUP88" s="406"/>
      <c r="SUQ88" s="407"/>
      <c r="SUR88" s="408"/>
      <c r="SUS88" s="409"/>
      <c r="SUT88" s="410"/>
      <c r="SUU88" s="411"/>
      <c r="SUV88" s="412"/>
      <c r="SUW88" s="406"/>
      <c r="SUX88" s="407"/>
      <c r="SUY88" s="408"/>
      <c r="SUZ88" s="409"/>
      <c r="SVA88" s="410"/>
      <c r="SVB88" s="411"/>
      <c r="SVC88" s="412"/>
      <c r="SVD88" s="406"/>
      <c r="SVE88" s="407"/>
      <c r="SVF88" s="408"/>
      <c r="SVG88" s="409"/>
      <c r="SVH88" s="410"/>
      <c r="SVI88" s="411"/>
      <c r="SVJ88" s="412"/>
      <c r="SVK88" s="406"/>
      <c r="SVL88" s="407"/>
      <c r="SVM88" s="408"/>
      <c r="SVN88" s="409"/>
      <c r="SVO88" s="410"/>
      <c r="SVP88" s="411"/>
      <c r="SVQ88" s="412"/>
      <c r="SVR88" s="406"/>
      <c r="SVS88" s="407"/>
      <c r="SVT88" s="408"/>
      <c r="SVU88" s="409"/>
      <c r="SVV88" s="410"/>
      <c r="SVW88" s="411"/>
      <c r="SVX88" s="412"/>
      <c r="SVY88" s="406"/>
      <c r="SVZ88" s="407"/>
      <c r="SWA88" s="408"/>
      <c r="SWB88" s="409"/>
      <c r="SWC88" s="410"/>
      <c r="SWD88" s="411"/>
      <c r="SWE88" s="412"/>
      <c r="SWF88" s="406"/>
      <c r="SWG88" s="407"/>
      <c r="SWH88" s="408"/>
      <c r="SWI88" s="409"/>
      <c r="SWJ88" s="410"/>
      <c r="SWK88" s="411"/>
      <c r="SWL88" s="412"/>
      <c r="SWM88" s="406"/>
      <c r="SWN88" s="407"/>
      <c r="SWO88" s="408"/>
      <c r="SWP88" s="409"/>
      <c r="SWQ88" s="410"/>
      <c r="SWR88" s="411"/>
      <c r="SWS88" s="412"/>
      <c r="SWT88" s="406"/>
      <c r="SWU88" s="407"/>
      <c r="SWV88" s="408"/>
      <c r="SWW88" s="409"/>
      <c r="SWX88" s="410"/>
      <c r="SWY88" s="411"/>
      <c r="SWZ88" s="412"/>
      <c r="SXA88" s="406"/>
      <c r="SXB88" s="407"/>
      <c r="SXC88" s="408"/>
      <c r="SXD88" s="409"/>
      <c r="SXE88" s="410"/>
      <c r="SXF88" s="411"/>
      <c r="SXG88" s="412"/>
      <c r="SXH88" s="406"/>
      <c r="SXI88" s="407"/>
      <c r="SXJ88" s="408"/>
      <c r="SXK88" s="409"/>
      <c r="SXL88" s="410"/>
      <c r="SXM88" s="411"/>
      <c r="SXN88" s="412"/>
      <c r="SXO88" s="406"/>
      <c r="SXP88" s="407"/>
      <c r="SXQ88" s="408"/>
      <c r="SXR88" s="409"/>
      <c r="SXS88" s="410"/>
      <c r="SXT88" s="411"/>
      <c r="SXU88" s="412"/>
      <c r="SXV88" s="406"/>
      <c r="SXW88" s="407"/>
      <c r="SXX88" s="408"/>
      <c r="SXY88" s="409"/>
      <c r="SXZ88" s="410"/>
      <c r="SYA88" s="411"/>
      <c r="SYB88" s="412"/>
      <c r="SYC88" s="406"/>
      <c r="SYD88" s="407"/>
      <c r="SYE88" s="408"/>
      <c r="SYF88" s="409"/>
      <c r="SYG88" s="410"/>
      <c r="SYH88" s="411"/>
      <c r="SYI88" s="412"/>
      <c r="SYJ88" s="406"/>
      <c r="SYK88" s="407"/>
      <c r="SYL88" s="408"/>
      <c r="SYM88" s="409"/>
      <c r="SYN88" s="410"/>
      <c r="SYO88" s="411"/>
      <c r="SYP88" s="412"/>
      <c r="SYQ88" s="406"/>
      <c r="SYR88" s="407"/>
      <c r="SYS88" s="408"/>
      <c r="SYT88" s="409"/>
      <c r="SYU88" s="410"/>
      <c r="SYV88" s="411"/>
      <c r="SYW88" s="412"/>
      <c r="SYX88" s="406"/>
      <c r="SYY88" s="407"/>
      <c r="SYZ88" s="408"/>
      <c r="SZA88" s="409"/>
      <c r="SZB88" s="410"/>
      <c r="SZC88" s="411"/>
      <c r="SZD88" s="412"/>
      <c r="SZE88" s="406"/>
      <c r="SZF88" s="407"/>
      <c r="SZG88" s="408"/>
      <c r="SZH88" s="409"/>
      <c r="SZI88" s="410"/>
      <c r="SZJ88" s="411"/>
      <c r="SZK88" s="412"/>
      <c r="SZL88" s="406"/>
      <c r="SZM88" s="407"/>
      <c r="SZN88" s="408"/>
      <c r="SZO88" s="409"/>
      <c r="SZP88" s="410"/>
      <c r="SZQ88" s="411"/>
      <c r="SZR88" s="412"/>
      <c r="SZS88" s="406"/>
      <c r="SZT88" s="407"/>
      <c r="SZU88" s="408"/>
      <c r="SZV88" s="409"/>
      <c r="SZW88" s="410"/>
      <c r="SZX88" s="411"/>
      <c r="SZY88" s="412"/>
      <c r="SZZ88" s="406"/>
      <c r="TAA88" s="407"/>
      <c r="TAB88" s="408"/>
      <c r="TAC88" s="409"/>
      <c r="TAD88" s="410"/>
      <c r="TAE88" s="411"/>
      <c r="TAF88" s="412"/>
      <c r="TAG88" s="406"/>
      <c r="TAH88" s="407"/>
      <c r="TAI88" s="408"/>
      <c r="TAJ88" s="409"/>
      <c r="TAK88" s="410"/>
      <c r="TAL88" s="411"/>
      <c r="TAM88" s="412"/>
      <c r="TAN88" s="406"/>
      <c r="TAO88" s="407"/>
      <c r="TAP88" s="408"/>
      <c r="TAQ88" s="409"/>
      <c r="TAR88" s="410"/>
      <c r="TAS88" s="411"/>
      <c r="TAT88" s="412"/>
      <c r="TAU88" s="406"/>
      <c r="TAV88" s="407"/>
      <c r="TAW88" s="408"/>
      <c r="TAX88" s="409"/>
      <c r="TAY88" s="410"/>
      <c r="TAZ88" s="411"/>
      <c r="TBA88" s="412"/>
      <c r="TBB88" s="406"/>
      <c r="TBC88" s="407"/>
      <c r="TBD88" s="408"/>
      <c r="TBE88" s="409"/>
      <c r="TBF88" s="410"/>
      <c r="TBG88" s="411"/>
      <c r="TBH88" s="412"/>
      <c r="TBI88" s="406"/>
      <c r="TBJ88" s="407"/>
      <c r="TBK88" s="408"/>
      <c r="TBL88" s="409"/>
      <c r="TBM88" s="410"/>
      <c r="TBN88" s="411"/>
      <c r="TBO88" s="412"/>
      <c r="TBP88" s="406"/>
      <c r="TBQ88" s="407"/>
      <c r="TBR88" s="408"/>
      <c r="TBS88" s="409"/>
      <c r="TBT88" s="410"/>
      <c r="TBU88" s="411"/>
      <c r="TBV88" s="412"/>
      <c r="TBW88" s="406"/>
      <c r="TBX88" s="407"/>
      <c r="TBY88" s="408"/>
      <c r="TBZ88" s="409"/>
      <c r="TCA88" s="410"/>
      <c r="TCB88" s="411"/>
      <c r="TCC88" s="412"/>
      <c r="TCD88" s="406"/>
      <c r="TCE88" s="407"/>
      <c r="TCF88" s="408"/>
      <c r="TCG88" s="409"/>
      <c r="TCH88" s="410"/>
      <c r="TCI88" s="411"/>
      <c r="TCJ88" s="412"/>
      <c r="TCK88" s="406"/>
      <c r="TCL88" s="407"/>
      <c r="TCM88" s="408"/>
      <c r="TCN88" s="409"/>
      <c r="TCO88" s="410"/>
      <c r="TCP88" s="411"/>
      <c r="TCQ88" s="412"/>
      <c r="TCR88" s="406"/>
      <c r="TCS88" s="407"/>
      <c r="TCT88" s="408"/>
      <c r="TCU88" s="409"/>
      <c r="TCV88" s="410"/>
      <c r="TCW88" s="411"/>
      <c r="TCX88" s="412"/>
      <c r="TCY88" s="406"/>
      <c r="TCZ88" s="407"/>
      <c r="TDA88" s="408"/>
      <c r="TDB88" s="409"/>
      <c r="TDC88" s="410"/>
      <c r="TDD88" s="411"/>
      <c r="TDE88" s="412"/>
      <c r="TDF88" s="406"/>
      <c r="TDG88" s="407"/>
      <c r="TDH88" s="408"/>
      <c r="TDI88" s="409"/>
      <c r="TDJ88" s="410"/>
      <c r="TDK88" s="411"/>
      <c r="TDL88" s="412"/>
      <c r="TDM88" s="406"/>
      <c r="TDN88" s="407"/>
      <c r="TDO88" s="408"/>
      <c r="TDP88" s="409"/>
      <c r="TDQ88" s="410"/>
      <c r="TDR88" s="411"/>
      <c r="TDS88" s="412"/>
      <c r="TDT88" s="406"/>
      <c r="TDU88" s="407"/>
      <c r="TDV88" s="408"/>
      <c r="TDW88" s="409"/>
      <c r="TDX88" s="410"/>
      <c r="TDY88" s="411"/>
      <c r="TDZ88" s="412"/>
      <c r="TEA88" s="406"/>
      <c r="TEB88" s="407"/>
      <c r="TEC88" s="408"/>
      <c r="TED88" s="409"/>
      <c r="TEE88" s="410"/>
      <c r="TEF88" s="411"/>
      <c r="TEG88" s="412"/>
      <c r="TEH88" s="406"/>
      <c r="TEI88" s="407"/>
      <c r="TEJ88" s="408"/>
      <c r="TEK88" s="409"/>
      <c r="TEL88" s="410"/>
      <c r="TEM88" s="411"/>
      <c r="TEN88" s="412"/>
      <c r="TEO88" s="406"/>
      <c r="TEP88" s="407"/>
      <c r="TEQ88" s="408"/>
      <c r="TER88" s="409"/>
      <c r="TES88" s="410"/>
      <c r="TET88" s="411"/>
      <c r="TEU88" s="412"/>
      <c r="TEV88" s="406"/>
      <c r="TEW88" s="407"/>
      <c r="TEX88" s="408"/>
      <c r="TEY88" s="409"/>
      <c r="TEZ88" s="410"/>
      <c r="TFA88" s="411"/>
      <c r="TFB88" s="412"/>
      <c r="TFC88" s="406"/>
      <c r="TFD88" s="407"/>
      <c r="TFE88" s="408"/>
      <c r="TFF88" s="409"/>
      <c r="TFG88" s="410"/>
      <c r="TFH88" s="411"/>
      <c r="TFI88" s="412"/>
      <c r="TFJ88" s="406"/>
      <c r="TFK88" s="407"/>
      <c r="TFL88" s="408"/>
      <c r="TFM88" s="409"/>
      <c r="TFN88" s="410"/>
      <c r="TFO88" s="411"/>
      <c r="TFP88" s="412"/>
      <c r="TFQ88" s="406"/>
      <c r="TFR88" s="407"/>
      <c r="TFS88" s="408"/>
      <c r="TFT88" s="409"/>
      <c r="TFU88" s="410"/>
      <c r="TFV88" s="411"/>
      <c r="TFW88" s="412"/>
      <c r="TFX88" s="406"/>
      <c r="TFY88" s="407"/>
      <c r="TFZ88" s="408"/>
      <c r="TGA88" s="409"/>
      <c r="TGB88" s="410"/>
      <c r="TGC88" s="411"/>
      <c r="TGD88" s="412"/>
      <c r="TGE88" s="406"/>
      <c r="TGF88" s="407"/>
      <c r="TGG88" s="408"/>
      <c r="TGH88" s="409"/>
      <c r="TGI88" s="410"/>
      <c r="TGJ88" s="411"/>
      <c r="TGK88" s="412"/>
      <c r="TGL88" s="406"/>
      <c r="TGM88" s="407"/>
      <c r="TGN88" s="408"/>
      <c r="TGO88" s="409"/>
      <c r="TGP88" s="410"/>
      <c r="TGQ88" s="411"/>
      <c r="TGR88" s="412"/>
      <c r="TGS88" s="406"/>
      <c r="TGT88" s="407"/>
      <c r="TGU88" s="408"/>
      <c r="TGV88" s="409"/>
      <c r="TGW88" s="410"/>
      <c r="TGX88" s="411"/>
      <c r="TGY88" s="412"/>
      <c r="TGZ88" s="406"/>
      <c r="THA88" s="407"/>
      <c r="THB88" s="408"/>
      <c r="THC88" s="409"/>
      <c r="THD88" s="410"/>
      <c r="THE88" s="411"/>
      <c r="THF88" s="412"/>
      <c r="THG88" s="406"/>
      <c r="THH88" s="407"/>
      <c r="THI88" s="408"/>
      <c r="THJ88" s="409"/>
      <c r="THK88" s="410"/>
      <c r="THL88" s="411"/>
      <c r="THM88" s="412"/>
      <c r="THN88" s="406"/>
      <c r="THO88" s="407"/>
      <c r="THP88" s="408"/>
      <c r="THQ88" s="409"/>
      <c r="THR88" s="410"/>
      <c r="THS88" s="411"/>
      <c r="THT88" s="412"/>
      <c r="THU88" s="406"/>
      <c r="THV88" s="407"/>
      <c r="THW88" s="408"/>
      <c r="THX88" s="409"/>
      <c r="THY88" s="410"/>
      <c r="THZ88" s="411"/>
      <c r="TIA88" s="412"/>
      <c r="TIB88" s="406"/>
      <c r="TIC88" s="407"/>
      <c r="TID88" s="408"/>
      <c r="TIE88" s="409"/>
      <c r="TIF88" s="410"/>
      <c r="TIG88" s="411"/>
      <c r="TIH88" s="412"/>
      <c r="TII88" s="406"/>
      <c r="TIJ88" s="407"/>
      <c r="TIK88" s="408"/>
      <c r="TIL88" s="409"/>
      <c r="TIM88" s="410"/>
      <c r="TIN88" s="411"/>
      <c r="TIO88" s="412"/>
      <c r="TIP88" s="406"/>
      <c r="TIQ88" s="407"/>
      <c r="TIR88" s="408"/>
      <c r="TIS88" s="409"/>
      <c r="TIT88" s="410"/>
      <c r="TIU88" s="411"/>
      <c r="TIV88" s="412"/>
      <c r="TIW88" s="406"/>
      <c r="TIX88" s="407"/>
      <c r="TIY88" s="408"/>
      <c r="TIZ88" s="409"/>
      <c r="TJA88" s="410"/>
      <c r="TJB88" s="411"/>
      <c r="TJC88" s="412"/>
      <c r="TJD88" s="406"/>
      <c r="TJE88" s="407"/>
      <c r="TJF88" s="408"/>
      <c r="TJG88" s="409"/>
      <c r="TJH88" s="410"/>
      <c r="TJI88" s="411"/>
      <c r="TJJ88" s="412"/>
      <c r="TJK88" s="406"/>
      <c r="TJL88" s="407"/>
      <c r="TJM88" s="408"/>
      <c r="TJN88" s="409"/>
      <c r="TJO88" s="410"/>
      <c r="TJP88" s="411"/>
      <c r="TJQ88" s="412"/>
      <c r="TJR88" s="406"/>
      <c r="TJS88" s="407"/>
      <c r="TJT88" s="408"/>
      <c r="TJU88" s="409"/>
      <c r="TJV88" s="410"/>
      <c r="TJW88" s="411"/>
      <c r="TJX88" s="412"/>
      <c r="TJY88" s="406"/>
      <c r="TJZ88" s="407"/>
      <c r="TKA88" s="408"/>
      <c r="TKB88" s="409"/>
      <c r="TKC88" s="410"/>
      <c r="TKD88" s="411"/>
      <c r="TKE88" s="412"/>
      <c r="TKF88" s="406"/>
      <c r="TKG88" s="407"/>
      <c r="TKH88" s="408"/>
      <c r="TKI88" s="409"/>
      <c r="TKJ88" s="410"/>
      <c r="TKK88" s="411"/>
      <c r="TKL88" s="412"/>
      <c r="TKM88" s="406"/>
      <c r="TKN88" s="407"/>
      <c r="TKO88" s="408"/>
      <c r="TKP88" s="409"/>
      <c r="TKQ88" s="410"/>
      <c r="TKR88" s="411"/>
      <c r="TKS88" s="412"/>
      <c r="TKT88" s="406"/>
      <c r="TKU88" s="407"/>
      <c r="TKV88" s="408"/>
      <c r="TKW88" s="409"/>
      <c r="TKX88" s="410"/>
      <c r="TKY88" s="411"/>
      <c r="TKZ88" s="412"/>
      <c r="TLA88" s="406"/>
      <c r="TLB88" s="407"/>
      <c r="TLC88" s="408"/>
      <c r="TLD88" s="409"/>
      <c r="TLE88" s="410"/>
      <c r="TLF88" s="411"/>
      <c r="TLG88" s="412"/>
      <c r="TLH88" s="406"/>
      <c r="TLI88" s="407"/>
      <c r="TLJ88" s="408"/>
      <c r="TLK88" s="409"/>
      <c r="TLL88" s="410"/>
      <c r="TLM88" s="411"/>
      <c r="TLN88" s="412"/>
      <c r="TLO88" s="406"/>
      <c r="TLP88" s="407"/>
      <c r="TLQ88" s="408"/>
      <c r="TLR88" s="409"/>
      <c r="TLS88" s="410"/>
      <c r="TLT88" s="411"/>
      <c r="TLU88" s="412"/>
      <c r="TLV88" s="406"/>
      <c r="TLW88" s="407"/>
      <c r="TLX88" s="408"/>
      <c r="TLY88" s="409"/>
      <c r="TLZ88" s="410"/>
      <c r="TMA88" s="411"/>
      <c r="TMB88" s="412"/>
      <c r="TMC88" s="406"/>
      <c r="TMD88" s="407"/>
      <c r="TME88" s="408"/>
      <c r="TMF88" s="409"/>
      <c r="TMG88" s="410"/>
      <c r="TMH88" s="411"/>
      <c r="TMI88" s="412"/>
      <c r="TMJ88" s="406"/>
      <c r="TMK88" s="407"/>
      <c r="TML88" s="408"/>
      <c r="TMM88" s="409"/>
      <c r="TMN88" s="410"/>
      <c r="TMO88" s="411"/>
      <c r="TMP88" s="412"/>
      <c r="TMQ88" s="406"/>
      <c r="TMR88" s="407"/>
      <c r="TMS88" s="408"/>
      <c r="TMT88" s="409"/>
      <c r="TMU88" s="410"/>
      <c r="TMV88" s="411"/>
      <c r="TMW88" s="412"/>
      <c r="TMX88" s="406"/>
      <c r="TMY88" s="407"/>
      <c r="TMZ88" s="408"/>
      <c r="TNA88" s="409"/>
      <c r="TNB88" s="410"/>
      <c r="TNC88" s="411"/>
      <c r="TND88" s="412"/>
      <c r="TNE88" s="406"/>
      <c r="TNF88" s="407"/>
      <c r="TNG88" s="408"/>
      <c r="TNH88" s="409"/>
      <c r="TNI88" s="410"/>
      <c r="TNJ88" s="411"/>
      <c r="TNK88" s="412"/>
      <c r="TNL88" s="406"/>
      <c r="TNM88" s="407"/>
      <c r="TNN88" s="408"/>
      <c r="TNO88" s="409"/>
      <c r="TNP88" s="410"/>
      <c r="TNQ88" s="411"/>
      <c r="TNR88" s="412"/>
      <c r="TNS88" s="406"/>
      <c r="TNT88" s="407"/>
      <c r="TNU88" s="408"/>
      <c r="TNV88" s="409"/>
      <c r="TNW88" s="410"/>
      <c r="TNX88" s="411"/>
      <c r="TNY88" s="412"/>
      <c r="TNZ88" s="406"/>
      <c r="TOA88" s="407"/>
      <c r="TOB88" s="408"/>
      <c r="TOC88" s="409"/>
      <c r="TOD88" s="410"/>
      <c r="TOE88" s="411"/>
      <c r="TOF88" s="412"/>
      <c r="TOG88" s="406"/>
      <c r="TOH88" s="407"/>
      <c r="TOI88" s="408"/>
      <c r="TOJ88" s="409"/>
      <c r="TOK88" s="410"/>
      <c r="TOL88" s="411"/>
      <c r="TOM88" s="412"/>
      <c r="TON88" s="406"/>
      <c r="TOO88" s="407"/>
      <c r="TOP88" s="408"/>
      <c r="TOQ88" s="409"/>
      <c r="TOR88" s="410"/>
      <c r="TOS88" s="411"/>
      <c r="TOT88" s="412"/>
      <c r="TOU88" s="406"/>
      <c r="TOV88" s="407"/>
      <c r="TOW88" s="408"/>
      <c r="TOX88" s="409"/>
      <c r="TOY88" s="410"/>
      <c r="TOZ88" s="411"/>
      <c r="TPA88" s="412"/>
      <c r="TPB88" s="406"/>
      <c r="TPC88" s="407"/>
      <c r="TPD88" s="408"/>
      <c r="TPE88" s="409"/>
      <c r="TPF88" s="410"/>
      <c r="TPG88" s="411"/>
      <c r="TPH88" s="412"/>
      <c r="TPI88" s="406"/>
      <c r="TPJ88" s="407"/>
      <c r="TPK88" s="408"/>
      <c r="TPL88" s="409"/>
      <c r="TPM88" s="410"/>
      <c r="TPN88" s="411"/>
      <c r="TPO88" s="412"/>
      <c r="TPP88" s="406"/>
      <c r="TPQ88" s="407"/>
      <c r="TPR88" s="408"/>
      <c r="TPS88" s="409"/>
      <c r="TPT88" s="410"/>
      <c r="TPU88" s="411"/>
      <c r="TPV88" s="412"/>
      <c r="TPW88" s="406"/>
      <c r="TPX88" s="407"/>
      <c r="TPY88" s="408"/>
      <c r="TPZ88" s="409"/>
      <c r="TQA88" s="410"/>
      <c r="TQB88" s="411"/>
      <c r="TQC88" s="412"/>
      <c r="TQD88" s="406"/>
      <c r="TQE88" s="407"/>
      <c r="TQF88" s="408"/>
      <c r="TQG88" s="409"/>
      <c r="TQH88" s="410"/>
      <c r="TQI88" s="411"/>
      <c r="TQJ88" s="412"/>
      <c r="TQK88" s="406"/>
      <c r="TQL88" s="407"/>
      <c r="TQM88" s="408"/>
      <c r="TQN88" s="409"/>
      <c r="TQO88" s="410"/>
      <c r="TQP88" s="411"/>
      <c r="TQQ88" s="412"/>
      <c r="TQR88" s="406"/>
      <c r="TQS88" s="407"/>
      <c r="TQT88" s="408"/>
      <c r="TQU88" s="409"/>
      <c r="TQV88" s="410"/>
      <c r="TQW88" s="411"/>
      <c r="TQX88" s="412"/>
      <c r="TQY88" s="406"/>
      <c r="TQZ88" s="407"/>
      <c r="TRA88" s="408"/>
      <c r="TRB88" s="409"/>
      <c r="TRC88" s="410"/>
      <c r="TRD88" s="411"/>
      <c r="TRE88" s="412"/>
      <c r="TRF88" s="406"/>
      <c r="TRG88" s="407"/>
      <c r="TRH88" s="408"/>
      <c r="TRI88" s="409"/>
      <c r="TRJ88" s="410"/>
      <c r="TRK88" s="411"/>
      <c r="TRL88" s="412"/>
      <c r="TRM88" s="406"/>
      <c r="TRN88" s="407"/>
      <c r="TRO88" s="408"/>
      <c r="TRP88" s="409"/>
      <c r="TRQ88" s="410"/>
      <c r="TRR88" s="411"/>
      <c r="TRS88" s="412"/>
      <c r="TRT88" s="406"/>
      <c r="TRU88" s="407"/>
      <c r="TRV88" s="408"/>
      <c r="TRW88" s="409"/>
      <c r="TRX88" s="410"/>
      <c r="TRY88" s="411"/>
      <c r="TRZ88" s="412"/>
      <c r="TSA88" s="406"/>
      <c r="TSB88" s="407"/>
      <c r="TSC88" s="408"/>
      <c r="TSD88" s="409"/>
      <c r="TSE88" s="410"/>
      <c r="TSF88" s="411"/>
      <c r="TSG88" s="412"/>
      <c r="TSH88" s="406"/>
      <c r="TSI88" s="407"/>
      <c r="TSJ88" s="408"/>
      <c r="TSK88" s="409"/>
      <c r="TSL88" s="410"/>
      <c r="TSM88" s="411"/>
      <c r="TSN88" s="412"/>
      <c r="TSO88" s="406"/>
      <c r="TSP88" s="407"/>
      <c r="TSQ88" s="408"/>
      <c r="TSR88" s="409"/>
      <c r="TSS88" s="410"/>
      <c r="TST88" s="411"/>
      <c r="TSU88" s="412"/>
      <c r="TSV88" s="406"/>
      <c r="TSW88" s="407"/>
      <c r="TSX88" s="408"/>
      <c r="TSY88" s="409"/>
      <c r="TSZ88" s="410"/>
      <c r="TTA88" s="411"/>
      <c r="TTB88" s="412"/>
      <c r="TTC88" s="406"/>
      <c r="TTD88" s="407"/>
      <c r="TTE88" s="408"/>
      <c r="TTF88" s="409"/>
      <c r="TTG88" s="410"/>
      <c r="TTH88" s="411"/>
      <c r="TTI88" s="412"/>
      <c r="TTJ88" s="406"/>
      <c r="TTK88" s="407"/>
      <c r="TTL88" s="408"/>
      <c r="TTM88" s="409"/>
      <c r="TTN88" s="410"/>
      <c r="TTO88" s="411"/>
      <c r="TTP88" s="412"/>
      <c r="TTQ88" s="406"/>
      <c r="TTR88" s="407"/>
      <c r="TTS88" s="408"/>
      <c r="TTT88" s="409"/>
      <c r="TTU88" s="410"/>
      <c r="TTV88" s="411"/>
      <c r="TTW88" s="412"/>
      <c r="TTX88" s="406"/>
      <c r="TTY88" s="407"/>
      <c r="TTZ88" s="408"/>
      <c r="TUA88" s="409"/>
      <c r="TUB88" s="410"/>
      <c r="TUC88" s="411"/>
      <c r="TUD88" s="412"/>
      <c r="TUE88" s="406"/>
      <c r="TUF88" s="407"/>
      <c r="TUG88" s="408"/>
      <c r="TUH88" s="409"/>
      <c r="TUI88" s="410"/>
      <c r="TUJ88" s="411"/>
      <c r="TUK88" s="412"/>
      <c r="TUL88" s="406"/>
      <c r="TUM88" s="407"/>
      <c r="TUN88" s="408"/>
      <c r="TUO88" s="409"/>
      <c r="TUP88" s="410"/>
      <c r="TUQ88" s="411"/>
      <c r="TUR88" s="412"/>
      <c r="TUS88" s="406"/>
      <c r="TUT88" s="407"/>
      <c r="TUU88" s="408"/>
      <c r="TUV88" s="409"/>
      <c r="TUW88" s="410"/>
      <c r="TUX88" s="411"/>
      <c r="TUY88" s="412"/>
      <c r="TUZ88" s="406"/>
      <c r="TVA88" s="407"/>
      <c r="TVB88" s="408"/>
      <c r="TVC88" s="409"/>
      <c r="TVD88" s="410"/>
      <c r="TVE88" s="411"/>
      <c r="TVF88" s="412"/>
      <c r="TVG88" s="406"/>
      <c r="TVH88" s="407"/>
      <c r="TVI88" s="408"/>
      <c r="TVJ88" s="409"/>
      <c r="TVK88" s="410"/>
      <c r="TVL88" s="411"/>
      <c r="TVM88" s="412"/>
      <c r="TVN88" s="406"/>
      <c r="TVO88" s="407"/>
      <c r="TVP88" s="408"/>
      <c r="TVQ88" s="409"/>
      <c r="TVR88" s="410"/>
      <c r="TVS88" s="411"/>
      <c r="TVT88" s="412"/>
      <c r="TVU88" s="406"/>
      <c r="TVV88" s="407"/>
      <c r="TVW88" s="408"/>
      <c r="TVX88" s="409"/>
      <c r="TVY88" s="410"/>
      <c r="TVZ88" s="411"/>
      <c r="TWA88" s="412"/>
      <c r="TWB88" s="406"/>
      <c r="TWC88" s="407"/>
      <c r="TWD88" s="408"/>
      <c r="TWE88" s="409"/>
      <c r="TWF88" s="410"/>
      <c r="TWG88" s="411"/>
      <c r="TWH88" s="412"/>
      <c r="TWI88" s="406"/>
      <c r="TWJ88" s="407"/>
      <c r="TWK88" s="408"/>
      <c r="TWL88" s="409"/>
      <c r="TWM88" s="410"/>
      <c r="TWN88" s="411"/>
      <c r="TWO88" s="412"/>
      <c r="TWP88" s="406"/>
      <c r="TWQ88" s="407"/>
      <c r="TWR88" s="408"/>
      <c r="TWS88" s="409"/>
      <c r="TWT88" s="410"/>
      <c r="TWU88" s="411"/>
      <c r="TWV88" s="412"/>
      <c r="TWW88" s="406"/>
      <c r="TWX88" s="407"/>
      <c r="TWY88" s="408"/>
      <c r="TWZ88" s="409"/>
      <c r="TXA88" s="410"/>
      <c r="TXB88" s="411"/>
      <c r="TXC88" s="412"/>
      <c r="TXD88" s="406"/>
      <c r="TXE88" s="407"/>
      <c r="TXF88" s="408"/>
      <c r="TXG88" s="409"/>
      <c r="TXH88" s="410"/>
      <c r="TXI88" s="411"/>
      <c r="TXJ88" s="412"/>
      <c r="TXK88" s="406"/>
      <c r="TXL88" s="407"/>
      <c r="TXM88" s="408"/>
      <c r="TXN88" s="409"/>
      <c r="TXO88" s="410"/>
      <c r="TXP88" s="411"/>
      <c r="TXQ88" s="412"/>
      <c r="TXR88" s="406"/>
      <c r="TXS88" s="407"/>
      <c r="TXT88" s="408"/>
      <c r="TXU88" s="409"/>
      <c r="TXV88" s="410"/>
      <c r="TXW88" s="411"/>
      <c r="TXX88" s="412"/>
      <c r="TXY88" s="406"/>
      <c r="TXZ88" s="407"/>
      <c r="TYA88" s="408"/>
      <c r="TYB88" s="409"/>
      <c r="TYC88" s="410"/>
      <c r="TYD88" s="411"/>
      <c r="TYE88" s="412"/>
      <c r="TYF88" s="406"/>
      <c r="TYG88" s="407"/>
      <c r="TYH88" s="408"/>
      <c r="TYI88" s="409"/>
      <c r="TYJ88" s="410"/>
      <c r="TYK88" s="411"/>
      <c r="TYL88" s="412"/>
      <c r="TYM88" s="406"/>
      <c r="TYN88" s="407"/>
      <c r="TYO88" s="408"/>
      <c r="TYP88" s="409"/>
      <c r="TYQ88" s="410"/>
      <c r="TYR88" s="411"/>
      <c r="TYS88" s="412"/>
      <c r="TYT88" s="406"/>
      <c r="TYU88" s="407"/>
      <c r="TYV88" s="408"/>
      <c r="TYW88" s="409"/>
      <c r="TYX88" s="410"/>
      <c r="TYY88" s="411"/>
      <c r="TYZ88" s="412"/>
      <c r="TZA88" s="406"/>
      <c r="TZB88" s="407"/>
      <c r="TZC88" s="408"/>
      <c r="TZD88" s="409"/>
      <c r="TZE88" s="410"/>
      <c r="TZF88" s="411"/>
      <c r="TZG88" s="412"/>
      <c r="TZH88" s="406"/>
      <c r="TZI88" s="407"/>
      <c r="TZJ88" s="408"/>
      <c r="TZK88" s="409"/>
      <c r="TZL88" s="410"/>
      <c r="TZM88" s="411"/>
      <c r="TZN88" s="412"/>
      <c r="TZO88" s="406"/>
      <c r="TZP88" s="407"/>
      <c r="TZQ88" s="408"/>
      <c r="TZR88" s="409"/>
      <c r="TZS88" s="410"/>
      <c r="TZT88" s="411"/>
      <c r="TZU88" s="412"/>
      <c r="TZV88" s="406"/>
      <c r="TZW88" s="407"/>
      <c r="TZX88" s="408"/>
      <c r="TZY88" s="409"/>
      <c r="TZZ88" s="410"/>
      <c r="UAA88" s="411"/>
      <c r="UAB88" s="412"/>
      <c r="UAC88" s="406"/>
      <c r="UAD88" s="407"/>
      <c r="UAE88" s="408"/>
      <c r="UAF88" s="409"/>
      <c r="UAG88" s="410"/>
      <c r="UAH88" s="411"/>
      <c r="UAI88" s="412"/>
      <c r="UAJ88" s="406"/>
      <c r="UAK88" s="407"/>
      <c r="UAL88" s="408"/>
      <c r="UAM88" s="409"/>
      <c r="UAN88" s="410"/>
      <c r="UAO88" s="411"/>
      <c r="UAP88" s="412"/>
      <c r="UAQ88" s="406"/>
      <c r="UAR88" s="407"/>
      <c r="UAS88" s="408"/>
      <c r="UAT88" s="409"/>
      <c r="UAU88" s="410"/>
      <c r="UAV88" s="411"/>
      <c r="UAW88" s="412"/>
      <c r="UAX88" s="406"/>
      <c r="UAY88" s="407"/>
      <c r="UAZ88" s="408"/>
      <c r="UBA88" s="409"/>
      <c r="UBB88" s="410"/>
      <c r="UBC88" s="411"/>
      <c r="UBD88" s="412"/>
      <c r="UBE88" s="406"/>
      <c r="UBF88" s="407"/>
      <c r="UBG88" s="408"/>
      <c r="UBH88" s="409"/>
      <c r="UBI88" s="410"/>
      <c r="UBJ88" s="411"/>
      <c r="UBK88" s="412"/>
      <c r="UBL88" s="406"/>
      <c r="UBM88" s="407"/>
      <c r="UBN88" s="408"/>
      <c r="UBO88" s="409"/>
      <c r="UBP88" s="410"/>
      <c r="UBQ88" s="411"/>
      <c r="UBR88" s="412"/>
      <c r="UBS88" s="406"/>
      <c r="UBT88" s="407"/>
      <c r="UBU88" s="408"/>
      <c r="UBV88" s="409"/>
      <c r="UBW88" s="410"/>
      <c r="UBX88" s="411"/>
      <c r="UBY88" s="412"/>
      <c r="UBZ88" s="406"/>
      <c r="UCA88" s="407"/>
      <c r="UCB88" s="408"/>
      <c r="UCC88" s="409"/>
      <c r="UCD88" s="410"/>
      <c r="UCE88" s="411"/>
      <c r="UCF88" s="412"/>
      <c r="UCG88" s="406"/>
      <c r="UCH88" s="407"/>
      <c r="UCI88" s="408"/>
      <c r="UCJ88" s="409"/>
      <c r="UCK88" s="410"/>
      <c r="UCL88" s="411"/>
      <c r="UCM88" s="412"/>
      <c r="UCN88" s="406"/>
      <c r="UCO88" s="407"/>
      <c r="UCP88" s="408"/>
      <c r="UCQ88" s="409"/>
      <c r="UCR88" s="410"/>
      <c r="UCS88" s="411"/>
      <c r="UCT88" s="412"/>
      <c r="UCU88" s="406"/>
      <c r="UCV88" s="407"/>
      <c r="UCW88" s="408"/>
      <c r="UCX88" s="409"/>
      <c r="UCY88" s="410"/>
      <c r="UCZ88" s="411"/>
      <c r="UDA88" s="412"/>
      <c r="UDB88" s="406"/>
      <c r="UDC88" s="407"/>
      <c r="UDD88" s="408"/>
      <c r="UDE88" s="409"/>
      <c r="UDF88" s="410"/>
      <c r="UDG88" s="411"/>
      <c r="UDH88" s="412"/>
      <c r="UDI88" s="406"/>
      <c r="UDJ88" s="407"/>
      <c r="UDK88" s="408"/>
      <c r="UDL88" s="409"/>
      <c r="UDM88" s="410"/>
      <c r="UDN88" s="411"/>
      <c r="UDO88" s="412"/>
      <c r="UDP88" s="406"/>
      <c r="UDQ88" s="407"/>
      <c r="UDR88" s="408"/>
      <c r="UDS88" s="409"/>
      <c r="UDT88" s="410"/>
      <c r="UDU88" s="411"/>
      <c r="UDV88" s="412"/>
      <c r="UDW88" s="406"/>
      <c r="UDX88" s="407"/>
      <c r="UDY88" s="408"/>
      <c r="UDZ88" s="409"/>
      <c r="UEA88" s="410"/>
      <c r="UEB88" s="411"/>
      <c r="UEC88" s="412"/>
      <c r="UED88" s="406"/>
      <c r="UEE88" s="407"/>
      <c r="UEF88" s="408"/>
      <c r="UEG88" s="409"/>
      <c r="UEH88" s="410"/>
      <c r="UEI88" s="411"/>
      <c r="UEJ88" s="412"/>
      <c r="UEK88" s="406"/>
      <c r="UEL88" s="407"/>
      <c r="UEM88" s="408"/>
      <c r="UEN88" s="409"/>
      <c r="UEO88" s="410"/>
      <c r="UEP88" s="411"/>
      <c r="UEQ88" s="412"/>
      <c r="UER88" s="406"/>
      <c r="UES88" s="407"/>
      <c r="UET88" s="408"/>
      <c r="UEU88" s="409"/>
      <c r="UEV88" s="410"/>
      <c r="UEW88" s="411"/>
      <c r="UEX88" s="412"/>
      <c r="UEY88" s="406"/>
      <c r="UEZ88" s="407"/>
      <c r="UFA88" s="408"/>
      <c r="UFB88" s="409"/>
      <c r="UFC88" s="410"/>
      <c r="UFD88" s="411"/>
      <c r="UFE88" s="412"/>
      <c r="UFF88" s="406"/>
      <c r="UFG88" s="407"/>
      <c r="UFH88" s="408"/>
      <c r="UFI88" s="409"/>
      <c r="UFJ88" s="410"/>
      <c r="UFK88" s="411"/>
      <c r="UFL88" s="412"/>
      <c r="UFM88" s="406"/>
      <c r="UFN88" s="407"/>
      <c r="UFO88" s="408"/>
      <c r="UFP88" s="409"/>
      <c r="UFQ88" s="410"/>
      <c r="UFR88" s="411"/>
      <c r="UFS88" s="412"/>
      <c r="UFT88" s="406"/>
      <c r="UFU88" s="407"/>
      <c r="UFV88" s="408"/>
      <c r="UFW88" s="409"/>
      <c r="UFX88" s="410"/>
      <c r="UFY88" s="411"/>
      <c r="UFZ88" s="412"/>
      <c r="UGA88" s="406"/>
      <c r="UGB88" s="407"/>
      <c r="UGC88" s="408"/>
      <c r="UGD88" s="409"/>
      <c r="UGE88" s="410"/>
      <c r="UGF88" s="411"/>
      <c r="UGG88" s="412"/>
      <c r="UGH88" s="406"/>
      <c r="UGI88" s="407"/>
      <c r="UGJ88" s="408"/>
      <c r="UGK88" s="409"/>
      <c r="UGL88" s="410"/>
      <c r="UGM88" s="411"/>
      <c r="UGN88" s="412"/>
      <c r="UGO88" s="406"/>
      <c r="UGP88" s="407"/>
      <c r="UGQ88" s="408"/>
      <c r="UGR88" s="409"/>
      <c r="UGS88" s="410"/>
      <c r="UGT88" s="411"/>
      <c r="UGU88" s="412"/>
      <c r="UGV88" s="406"/>
      <c r="UGW88" s="407"/>
      <c r="UGX88" s="408"/>
      <c r="UGY88" s="409"/>
      <c r="UGZ88" s="410"/>
      <c r="UHA88" s="411"/>
      <c r="UHB88" s="412"/>
      <c r="UHC88" s="406"/>
      <c r="UHD88" s="407"/>
      <c r="UHE88" s="408"/>
      <c r="UHF88" s="409"/>
      <c r="UHG88" s="410"/>
      <c r="UHH88" s="411"/>
      <c r="UHI88" s="412"/>
      <c r="UHJ88" s="406"/>
      <c r="UHK88" s="407"/>
      <c r="UHL88" s="408"/>
      <c r="UHM88" s="409"/>
      <c r="UHN88" s="410"/>
      <c r="UHO88" s="411"/>
      <c r="UHP88" s="412"/>
      <c r="UHQ88" s="406"/>
      <c r="UHR88" s="407"/>
      <c r="UHS88" s="408"/>
      <c r="UHT88" s="409"/>
      <c r="UHU88" s="410"/>
      <c r="UHV88" s="411"/>
      <c r="UHW88" s="412"/>
      <c r="UHX88" s="406"/>
      <c r="UHY88" s="407"/>
      <c r="UHZ88" s="408"/>
      <c r="UIA88" s="409"/>
      <c r="UIB88" s="410"/>
      <c r="UIC88" s="411"/>
      <c r="UID88" s="412"/>
      <c r="UIE88" s="406"/>
      <c r="UIF88" s="407"/>
      <c r="UIG88" s="408"/>
      <c r="UIH88" s="409"/>
      <c r="UII88" s="410"/>
      <c r="UIJ88" s="411"/>
      <c r="UIK88" s="412"/>
      <c r="UIL88" s="406"/>
      <c r="UIM88" s="407"/>
      <c r="UIN88" s="408"/>
      <c r="UIO88" s="409"/>
      <c r="UIP88" s="410"/>
      <c r="UIQ88" s="411"/>
      <c r="UIR88" s="412"/>
      <c r="UIS88" s="406"/>
      <c r="UIT88" s="407"/>
      <c r="UIU88" s="408"/>
      <c r="UIV88" s="409"/>
      <c r="UIW88" s="410"/>
      <c r="UIX88" s="411"/>
      <c r="UIY88" s="412"/>
      <c r="UIZ88" s="406"/>
      <c r="UJA88" s="407"/>
      <c r="UJB88" s="408"/>
      <c r="UJC88" s="409"/>
      <c r="UJD88" s="410"/>
      <c r="UJE88" s="411"/>
      <c r="UJF88" s="412"/>
      <c r="UJG88" s="406"/>
      <c r="UJH88" s="407"/>
      <c r="UJI88" s="408"/>
      <c r="UJJ88" s="409"/>
      <c r="UJK88" s="410"/>
      <c r="UJL88" s="411"/>
      <c r="UJM88" s="412"/>
      <c r="UJN88" s="406"/>
      <c r="UJO88" s="407"/>
      <c r="UJP88" s="408"/>
      <c r="UJQ88" s="409"/>
      <c r="UJR88" s="410"/>
      <c r="UJS88" s="411"/>
      <c r="UJT88" s="412"/>
      <c r="UJU88" s="406"/>
      <c r="UJV88" s="407"/>
      <c r="UJW88" s="408"/>
      <c r="UJX88" s="409"/>
      <c r="UJY88" s="410"/>
      <c r="UJZ88" s="411"/>
      <c r="UKA88" s="412"/>
      <c r="UKB88" s="406"/>
      <c r="UKC88" s="407"/>
      <c r="UKD88" s="408"/>
      <c r="UKE88" s="409"/>
      <c r="UKF88" s="410"/>
      <c r="UKG88" s="411"/>
      <c r="UKH88" s="412"/>
      <c r="UKI88" s="406"/>
      <c r="UKJ88" s="407"/>
      <c r="UKK88" s="408"/>
      <c r="UKL88" s="409"/>
      <c r="UKM88" s="410"/>
      <c r="UKN88" s="411"/>
      <c r="UKO88" s="412"/>
      <c r="UKP88" s="406"/>
      <c r="UKQ88" s="407"/>
      <c r="UKR88" s="408"/>
      <c r="UKS88" s="409"/>
      <c r="UKT88" s="410"/>
      <c r="UKU88" s="411"/>
      <c r="UKV88" s="412"/>
      <c r="UKW88" s="406"/>
      <c r="UKX88" s="407"/>
      <c r="UKY88" s="408"/>
      <c r="UKZ88" s="409"/>
      <c r="ULA88" s="410"/>
      <c r="ULB88" s="411"/>
      <c r="ULC88" s="412"/>
      <c r="ULD88" s="406"/>
      <c r="ULE88" s="407"/>
      <c r="ULF88" s="408"/>
      <c r="ULG88" s="409"/>
      <c r="ULH88" s="410"/>
      <c r="ULI88" s="411"/>
      <c r="ULJ88" s="412"/>
      <c r="ULK88" s="406"/>
      <c r="ULL88" s="407"/>
      <c r="ULM88" s="408"/>
      <c r="ULN88" s="409"/>
      <c r="ULO88" s="410"/>
      <c r="ULP88" s="411"/>
      <c r="ULQ88" s="412"/>
      <c r="ULR88" s="406"/>
      <c r="ULS88" s="407"/>
      <c r="ULT88" s="408"/>
      <c r="ULU88" s="409"/>
      <c r="ULV88" s="410"/>
      <c r="ULW88" s="411"/>
      <c r="ULX88" s="412"/>
      <c r="ULY88" s="406"/>
      <c r="ULZ88" s="407"/>
      <c r="UMA88" s="408"/>
      <c r="UMB88" s="409"/>
      <c r="UMC88" s="410"/>
      <c r="UMD88" s="411"/>
      <c r="UME88" s="412"/>
      <c r="UMF88" s="406"/>
      <c r="UMG88" s="407"/>
      <c r="UMH88" s="408"/>
      <c r="UMI88" s="409"/>
      <c r="UMJ88" s="410"/>
      <c r="UMK88" s="411"/>
      <c r="UML88" s="412"/>
      <c r="UMM88" s="406"/>
      <c r="UMN88" s="407"/>
      <c r="UMO88" s="408"/>
      <c r="UMP88" s="409"/>
      <c r="UMQ88" s="410"/>
      <c r="UMR88" s="411"/>
      <c r="UMS88" s="412"/>
      <c r="UMT88" s="406"/>
      <c r="UMU88" s="407"/>
      <c r="UMV88" s="408"/>
      <c r="UMW88" s="409"/>
      <c r="UMX88" s="410"/>
      <c r="UMY88" s="411"/>
      <c r="UMZ88" s="412"/>
      <c r="UNA88" s="406"/>
      <c r="UNB88" s="407"/>
      <c r="UNC88" s="408"/>
      <c r="UND88" s="409"/>
      <c r="UNE88" s="410"/>
      <c r="UNF88" s="411"/>
      <c r="UNG88" s="412"/>
      <c r="UNH88" s="406"/>
      <c r="UNI88" s="407"/>
      <c r="UNJ88" s="408"/>
      <c r="UNK88" s="409"/>
      <c r="UNL88" s="410"/>
      <c r="UNM88" s="411"/>
      <c r="UNN88" s="412"/>
      <c r="UNO88" s="406"/>
      <c r="UNP88" s="407"/>
      <c r="UNQ88" s="408"/>
      <c r="UNR88" s="409"/>
      <c r="UNS88" s="410"/>
      <c r="UNT88" s="411"/>
      <c r="UNU88" s="412"/>
      <c r="UNV88" s="406"/>
      <c r="UNW88" s="407"/>
      <c r="UNX88" s="408"/>
      <c r="UNY88" s="409"/>
      <c r="UNZ88" s="410"/>
      <c r="UOA88" s="411"/>
      <c r="UOB88" s="412"/>
      <c r="UOC88" s="406"/>
      <c r="UOD88" s="407"/>
      <c r="UOE88" s="408"/>
      <c r="UOF88" s="409"/>
      <c r="UOG88" s="410"/>
      <c r="UOH88" s="411"/>
      <c r="UOI88" s="412"/>
      <c r="UOJ88" s="406"/>
      <c r="UOK88" s="407"/>
      <c r="UOL88" s="408"/>
      <c r="UOM88" s="409"/>
      <c r="UON88" s="410"/>
      <c r="UOO88" s="411"/>
      <c r="UOP88" s="412"/>
      <c r="UOQ88" s="406"/>
      <c r="UOR88" s="407"/>
      <c r="UOS88" s="408"/>
      <c r="UOT88" s="409"/>
      <c r="UOU88" s="410"/>
      <c r="UOV88" s="411"/>
      <c r="UOW88" s="412"/>
      <c r="UOX88" s="406"/>
      <c r="UOY88" s="407"/>
      <c r="UOZ88" s="408"/>
      <c r="UPA88" s="409"/>
      <c r="UPB88" s="410"/>
      <c r="UPC88" s="411"/>
      <c r="UPD88" s="412"/>
      <c r="UPE88" s="406"/>
      <c r="UPF88" s="407"/>
      <c r="UPG88" s="408"/>
      <c r="UPH88" s="409"/>
      <c r="UPI88" s="410"/>
      <c r="UPJ88" s="411"/>
      <c r="UPK88" s="412"/>
      <c r="UPL88" s="406"/>
      <c r="UPM88" s="407"/>
      <c r="UPN88" s="408"/>
      <c r="UPO88" s="409"/>
      <c r="UPP88" s="410"/>
      <c r="UPQ88" s="411"/>
      <c r="UPR88" s="412"/>
      <c r="UPS88" s="406"/>
      <c r="UPT88" s="407"/>
      <c r="UPU88" s="408"/>
      <c r="UPV88" s="409"/>
      <c r="UPW88" s="410"/>
      <c r="UPX88" s="411"/>
      <c r="UPY88" s="412"/>
      <c r="UPZ88" s="406"/>
      <c r="UQA88" s="407"/>
      <c r="UQB88" s="408"/>
      <c r="UQC88" s="409"/>
      <c r="UQD88" s="410"/>
      <c r="UQE88" s="411"/>
      <c r="UQF88" s="412"/>
      <c r="UQG88" s="406"/>
      <c r="UQH88" s="407"/>
      <c r="UQI88" s="408"/>
      <c r="UQJ88" s="409"/>
      <c r="UQK88" s="410"/>
      <c r="UQL88" s="411"/>
      <c r="UQM88" s="412"/>
      <c r="UQN88" s="406"/>
      <c r="UQO88" s="407"/>
      <c r="UQP88" s="408"/>
      <c r="UQQ88" s="409"/>
      <c r="UQR88" s="410"/>
      <c r="UQS88" s="411"/>
      <c r="UQT88" s="412"/>
      <c r="UQU88" s="406"/>
      <c r="UQV88" s="407"/>
      <c r="UQW88" s="408"/>
      <c r="UQX88" s="409"/>
      <c r="UQY88" s="410"/>
      <c r="UQZ88" s="411"/>
      <c r="URA88" s="412"/>
      <c r="URB88" s="406"/>
      <c r="URC88" s="407"/>
      <c r="URD88" s="408"/>
      <c r="URE88" s="409"/>
      <c r="URF88" s="410"/>
      <c r="URG88" s="411"/>
      <c r="URH88" s="412"/>
      <c r="URI88" s="406"/>
      <c r="URJ88" s="407"/>
      <c r="URK88" s="408"/>
      <c r="URL88" s="409"/>
      <c r="URM88" s="410"/>
      <c r="URN88" s="411"/>
      <c r="URO88" s="412"/>
      <c r="URP88" s="406"/>
      <c r="URQ88" s="407"/>
      <c r="URR88" s="408"/>
      <c r="URS88" s="409"/>
      <c r="URT88" s="410"/>
      <c r="URU88" s="411"/>
      <c r="URV88" s="412"/>
      <c r="URW88" s="406"/>
      <c r="URX88" s="407"/>
      <c r="URY88" s="408"/>
      <c r="URZ88" s="409"/>
      <c r="USA88" s="410"/>
      <c r="USB88" s="411"/>
      <c r="USC88" s="412"/>
      <c r="USD88" s="406"/>
      <c r="USE88" s="407"/>
      <c r="USF88" s="408"/>
      <c r="USG88" s="409"/>
      <c r="USH88" s="410"/>
      <c r="USI88" s="411"/>
      <c r="USJ88" s="412"/>
      <c r="USK88" s="406"/>
      <c r="USL88" s="407"/>
      <c r="USM88" s="408"/>
      <c r="USN88" s="409"/>
      <c r="USO88" s="410"/>
      <c r="USP88" s="411"/>
      <c r="USQ88" s="412"/>
      <c r="USR88" s="406"/>
      <c r="USS88" s="407"/>
      <c r="UST88" s="408"/>
      <c r="USU88" s="409"/>
      <c r="USV88" s="410"/>
      <c r="USW88" s="411"/>
      <c r="USX88" s="412"/>
      <c r="USY88" s="406"/>
      <c r="USZ88" s="407"/>
      <c r="UTA88" s="408"/>
      <c r="UTB88" s="409"/>
      <c r="UTC88" s="410"/>
      <c r="UTD88" s="411"/>
      <c r="UTE88" s="412"/>
      <c r="UTF88" s="406"/>
      <c r="UTG88" s="407"/>
      <c r="UTH88" s="408"/>
      <c r="UTI88" s="409"/>
      <c r="UTJ88" s="410"/>
      <c r="UTK88" s="411"/>
      <c r="UTL88" s="412"/>
      <c r="UTM88" s="406"/>
      <c r="UTN88" s="407"/>
      <c r="UTO88" s="408"/>
      <c r="UTP88" s="409"/>
      <c r="UTQ88" s="410"/>
      <c r="UTR88" s="411"/>
      <c r="UTS88" s="412"/>
      <c r="UTT88" s="406"/>
      <c r="UTU88" s="407"/>
      <c r="UTV88" s="408"/>
      <c r="UTW88" s="409"/>
      <c r="UTX88" s="410"/>
      <c r="UTY88" s="411"/>
      <c r="UTZ88" s="412"/>
      <c r="UUA88" s="406"/>
      <c r="UUB88" s="407"/>
      <c r="UUC88" s="408"/>
      <c r="UUD88" s="409"/>
      <c r="UUE88" s="410"/>
      <c r="UUF88" s="411"/>
      <c r="UUG88" s="412"/>
      <c r="UUH88" s="406"/>
      <c r="UUI88" s="407"/>
      <c r="UUJ88" s="408"/>
      <c r="UUK88" s="409"/>
      <c r="UUL88" s="410"/>
      <c r="UUM88" s="411"/>
      <c r="UUN88" s="412"/>
      <c r="UUO88" s="406"/>
      <c r="UUP88" s="407"/>
      <c r="UUQ88" s="408"/>
      <c r="UUR88" s="409"/>
      <c r="UUS88" s="410"/>
      <c r="UUT88" s="411"/>
      <c r="UUU88" s="412"/>
      <c r="UUV88" s="406"/>
      <c r="UUW88" s="407"/>
      <c r="UUX88" s="408"/>
      <c r="UUY88" s="409"/>
      <c r="UUZ88" s="410"/>
      <c r="UVA88" s="411"/>
      <c r="UVB88" s="412"/>
      <c r="UVC88" s="406"/>
      <c r="UVD88" s="407"/>
      <c r="UVE88" s="408"/>
      <c r="UVF88" s="409"/>
      <c r="UVG88" s="410"/>
      <c r="UVH88" s="411"/>
      <c r="UVI88" s="412"/>
      <c r="UVJ88" s="406"/>
      <c r="UVK88" s="407"/>
      <c r="UVL88" s="408"/>
      <c r="UVM88" s="409"/>
      <c r="UVN88" s="410"/>
      <c r="UVO88" s="411"/>
      <c r="UVP88" s="412"/>
      <c r="UVQ88" s="406"/>
      <c r="UVR88" s="407"/>
      <c r="UVS88" s="408"/>
      <c r="UVT88" s="409"/>
      <c r="UVU88" s="410"/>
      <c r="UVV88" s="411"/>
      <c r="UVW88" s="412"/>
      <c r="UVX88" s="406"/>
      <c r="UVY88" s="407"/>
      <c r="UVZ88" s="408"/>
      <c r="UWA88" s="409"/>
      <c r="UWB88" s="410"/>
      <c r="UWC88" s="411"/>
      <c r="UWD88" s="412"/>
      <c r="UWE88" s="406"/>
      <c r="UWF88" s="407"/>
      <c r="UWG88" s="408"/>
      <c r="UWH88" s="409"/>
      <c r="UWI88" s="410"/>
      <c r="UWJ88" s="411"/>
      <c r="UWK88" s="412"/>
      <c r="UWL88" s="406"/>
      <c r="UWM88" s="407"/>
      <c r="UWN88" s="408"/>
      <c r="UWO88" s="409"/>
      <c r="UWP88" s="410"/>
      <c r="UWQ88" s="411"/>
      <c r="UWR88" s="412"/>
      <c r="UWS88" s="406"/>
      <c r="UWT88" s="407"/>
      <c r="UWU88" s="408"/>
      <c r="UWV88" s="409"/>
      <c r="UWW88" s="410"/>
      <c r="UWX88" s="411"/>
      <c r="UWY88" s="412"/>
      <c r="UWZ88" s="406"/>
      <c r="UXA88" s="407"/>
      <c r="UXB88" s="408"/>
      <c r="UXC88" s="409"/>
      <c r="UXD88" s="410"/>
      <c r="UXE88" s="411"/>
      <c r="UXF88" s="412"/>
      <c r="UXG88" s="406"/>
      <c r="UXH88" s="407"/>
      <c r="UXI88" s="408"/>
      <c r="UXJ88" s="409"/>
      <c r="UXK88" s="410"/>
      <c r="UXL88" s="411"/>
      <c r="UXM88" s="412"/>
      <c r="UXN88" s="406"/>
      <c r="UXO88" s="407"/>
      <c r="UXP88" s="408"/>
      <c r="UXQ88" s="409"/>
      <c r="UXR88" s="410"/>
      <c r="UXS88" s="411"/>
      <c r="UXT88" s="412"/>
      <c r="UXU88" s="406"/>
      <c r="UXV88" s="407"/>
      <c r="UXW88" s="408"/>
      <c r="UXX88" s="409"/>
      <c r="UXY88" s="410"/>
      <c r="UXZ88" s="411"/>
      <c r="UYA88" s="412"/>
      <c r="UYB88" s="406"/>
      <c r="UYC88" s="407"/>
      <c r="UYD88" s="408"/>
      <c r="UYE88" s="409"/>
      <c r="UYF88" s="410"/>
      <c r="UYG88" s="411"/>
      <c r="UYH88" s="412"/>
      <c r="UYI88" s="406"/>
      <c r="UYJ88" s="407"/>
      <c r="UYK88" s="408"/>
      <c r="UYL88" s="409"/>
      <c r="UYM88" s="410"/>
      <c r="UYN88" s="411"/>
      <c r="UYO88" s="412"/>
      <c r="UYP88" s="406"/>
      <c r="UYQ88" s="407"/>
      <c r="UYR88" s="408"/>
      <c r="UYS88" s="409"/>
      <c r="UYT88" s="410"/>
      <c r="UYU88" s="411"/>
      <c r="UYV88" s="412"/>
      <c r="UYW88" s="406"/>
      <c r="UYX88" s="407"/>
      <c r="UYY88" s="408"/>
      <c r="UYZ88" s="409"/>
      <c r="UZA88" s="410"/>
      <c r="UZB88" s="411"/>
      <c r="UZC88" s="412"/>
      <c r="UZD88" s="406"/>
      <c r="UZE88" s="407"/>
      <c r="UZF88" s="408"/>
      <c r="UZG88" s="409"/>
      <c r="UZH88" s="410"/>
      <c r="UZI88" s="411"/>
      <c r="UZJ88" s="412"/>
      <c r="UZK88" s="406"/>
      <c r="UZL88" s="407"/>
      <c r="UZM88" s="408"/>
      <c r="UZN88" s="409"/>
      <c r="UZO88" s="410"/>
      <c r="UZP88" s="411"/>
      <c r="UZQ88" s="412"/>
      <c r="UZR88" s="406"/>
      <c r="UZS88" s="407"/>
      <c r="UZT88" s="408"/>
      <c r="UZU88" s="409"/>
      <c r="UZV88" s="410"/>
      <c r="UZW88" s="411"/>
      <c r="UZX88" s="412"/>
      <c r="UZY88" s="406"/>
      <c r="UZZ88" s="407"/>
      <c r="VAA88" s="408"/>
      <c r="VAB88" s="409"/>
      <c r="VAC88" s="410"/>
      <c r="VAD88" s="411"/>
      <c r="VAE88" s="412"/>
      <c r="VAF88" s="406"/>
      <c r="VAG88" s="407"/>
      <c r="VAH88" s="408"/>
      <c r="VAI88" s="409"/>
      <c r="VAJ88" s="410"/>
      <c r="VAK88" s="411"/>
      <c r="VAL88" s="412"/>
      <c r="VAM88" s="406"/>
      <c r="VAN88" s="407"/>
      <c r="VAO88" s="408"/>
      <c r="VAP88" s="409"/>
      <c r="VAQ88" s="410"/>
      <c r="VAR88" s="411"/>
      <c r="VAS88" s="412"/>
      <c r="VAT88" s="406"/>
      <c r="VAU88" s="407"/>
      <c r="VAV88" s="408"/>
      <c r="VAW88" s="409"/>
      <c r="VAX88" s="410"/>
      <c r="VAY88" s="411"/>
      <c r="VAZ88" s="412"/>
      <c r="VBA88" s="406"/>
      <c r="VBB88" s="407"/>
      <c r="VBC88" s="408"/>
      <c r="VBD88" s="409"/>
      <c r="VBE88" s="410"/>
      <c r="VBF88" s="411"/>
      <c r="VBG88" s="412"/>
      <c r="VBH88" s="406"/>
      <c r="VBI88" s="407"/>
      <c r="VBJ88" s="408"/>
      <c r="VBK88" s="409"/>
      <c r="VBL88" s="410"/>
      <c r="VBM88" s="411"/>
      <c r="VBN88" s="412"/>
      <c r="VBO88" s="406"/>
      <c r="VBP88" s="407"/>
      <c r="VBQ88" s="408"/>
      <c r="VBR88" s="409"/>
      <c r="VBS88" s="410"/>
      <c r="VBT88" s="411"/>
      <c r="VBU88" s="412"/>
      <c r="VBV88" s="406"/>
      <c r="VBW88" s="407"/>
      <c r="VBX88" s="408"/>
      <c r="VBY88" s="409"/>
      <c r="VBZ88" s="410"/>
      <c r="VCA88" s="411"/>
      <c r="VCB88" s="412"/>
      <c r="VCC88" s="406"/>
      <c r="VCD88" s="407"/>
      <c r="VCE88" s="408"/>
      <c r="VCF88" s="409"/>
      <c r="VCG88" s="410"/>
      <c r="VCH88" s="411"/>
      <c r="VCI88" s="412"/>
      <c r="VCJ88" s="406"/>
      <c r="VCK88" s="407"/>
      <c r="VCL88" s="408"/>
      <c r="VCM88" s="409"/>
      <c r="VCN88" s="410"/>
      <c r="VCO88" s="411"/>
      <c r="VCP88" s="412"/>
      <c r="VCQ88" s="406"/>
      <c r="VCR88" s="407"/>
      <c r="VCS88" s="408"/>
      <c r="VCT88" s="409"/>
      <c r="VCU88" s="410"/>
      <c r="VCV88" s="411"/>
      <c r="VCW88" s="412"/>
      <c r="VCX88" s="406"/>
      <c r="VCY88" s="407"/>
      <c r="VCZ88" s="408"/>
      <c r="VDA88" s="409"/>
      <c r="VDB88" s="410"/>
      <c r="VDC88" s="411"/>
      <c r="VDD88" s="412"/>
      <c r="VDE88" s="406"/>
      <c r="VDF88" s="407"/>
      <c r="VDG88" s="408"/>
      <c r="VDH88" s="409"/>
      <c r="VDI88" s="410"/>
      <c r="VDJ88" s="411"/>
      <c r="VDK88" s="412"/>
      <c r="VDL88" s="406"/>
      <c r="VDM88" s="407"/>
      <c r="VDN88" s="408"/>
      <c r="VDO88" s="409"/>
      <c r="VDP88" s="410"/>
      <c r="VDQ88" s="411"/>
      <c r="VDR88" s="412"/>
      <c r="VDS88" s="406"/>
      <c r="VDT88" s="407"/>
      <c r="VDU88" s="408"/>
      <c r="VDV88" s="409"/>
      <c r="VDW88" s="410"/>
      <c r="VDX88" s="411"/>
      <c r="VDY88" s="412"/>
      <c r="VDZ88" s="406"/>
      <c r="VEA88" s="407"/>
      <c r="VEB88" s="408"/>
      <c r="VEC88" s="409"/>
      <c r="VED88" s="410"/>
      <c r="VEE88" s="411"/>
      <c r="VEF88" s="412"/>
      <c r="VEG88" s="406"/>
      <c r="VEH88" s="407"/>
      <c r="VEI88" s="408"/>
      <c r="VEJ88" s="409"/>
      <c r="VEK88" s="410"/>
      <c r="VEL88" s="411"/>
      <c r="VEM88" s="412"/>
      <c r="VEN88" s="406"/>
      <c r="VEO88" s="407"/>
      <c r="VEP88" s="408"/>
      <c r="VEQ88" s="409"/>
      <c r="VER88" s="410"/>
      <c r="VES88" s="411"/>
      <c r="VET88" s="412"/>
      <c r="VEU88" s="406"/>
      <c r="VEV88" s="407"/>
      <c r="VEW88" s="408"/>
      <c r="VEX88" s="409"/>
      <c r="VEY88" s="410"/>
      <c r="VEZ88" s="411"/>
      <c r="VFA88" s="412"/>
      <c r="VFB88" s="406"/>
      <c r="VFC88" s="407"/>
      <c r="VFD88" s="408"/>
      <c r="VFE88" s="409"/>
      <c r="VFF88" s="410"/>
      <c r="VFG88" s="411"/>
      <c r="VFH88" s="412"/>
      <c r="VFI88" s="406"/>
      <c r="VFJ88" s="407"/>
      <c r="VFK88" s="408"/>
      <c r="VFL88" s="409"/>
      <c r="VFM88" s="410"/>
      <c r="VFN88" s="411"/>
      <c r="VFO88" s="412"/>
      <c r="VFP88" s="406"/>
      <c r="VFQ88" s="407"/>
      <c r="VFR88" s="408"/>
      <c r="VFS88" s="409"/>
      <c r="VFT88" s="410"/>
      <c r="VFU88" s="411"/>
      <c r="VFV88" s="412"/>
      <c r="VFW88" s="406"/>
      <c r="VFX88" s="407"/>
      <c r="VFY88" s="408"/>
      <c r="VFZ88" s="409"/>
      <c r="VGA88" s="410"/>
      <c r="VGB88" s="411"/>
      <c r="VGC88" s="412"/>
      <c r="VGD88" s="406"/>
      <c r="VGE88" s="407"/>
      <c r="VGF88" s="408"/>
      <c r="VGG88" s="409"/>
      <c r="VGH88" s="410"/>
      <c r="VGI88" s="411"/>
      <c r="VGJ88" s="412"/>
      <c r="VGK88" s="406"/>
      <c r="VGL88" s="407"/>
      <c r="VGM88" s="408"/>
      <c r="VGN88" s="409"/>
      <c r="VGO88" s="410"/>
      <c r="VGP88" s="411"/>
      <c r="VGQ88" s="412"/>
      <c r="VGR88" s="406"/>
      <c r="VGS88" s="407"/>
      <c r="VGT88" s="408"/>
      <c r="VGU88" s="409"/>
      <c r="VGV88" s="410"/>
      <c r="VGW88" s="411"/>
      <c r="VGX88" s="412"/>
      <c r="VGY88" s="406"/>
      <c r="VGZ88" s="407"/>
      <c r="VHA88" s="408"/>
      <c r="VHB88" s="409"/>
      <c r="VHC88" s="410"/>
      <c r="VHD88" s="411"/>
      <c r="VHE88" s="412"/>
      <c r="VHF88" s="406"/>
      <c r="VHG88" s="407"/>
      <c r="VHH88" s="408"/>
      <c r="VHI88" s="409"/>
      <c r="VHJ88" s="410"/>
      <c r="VHK88" s="411"/>
      <c r="VHL88" s="412"/>
      <c r="VHM88" s="406"/>
      <c r="VHN88" s="407"/>
      <c r="VHO88" s="408"/>
      <c r="VHP88" s="409"/>
      <c r="VHQ88" s="410"/>
      <c r="VHR88" s="411"/>
      <c r="VHS88" s="412"/>
      <c r="VHT88" s="406"/>
      <c r="VHU88" s="407"/>
      <c r="VHV88" s="408"/>
      <c r="VHW88" s="409"/>
      <c r="VHX88" s="410"/>
      <c r="VHY88" s="411"/>
      <c r="VHZ88" s="412"/>
      <c r="VIA88" s="406"/>
      <c r="VIB88" s="407"/>
      <c r="VIC88" s="408"/>
      <c r="VID88" s="409"/>
      <c r="VIE88" s="410"/>
      <c r="VIF88" s="411"/>
      <c r="VIG88" s="412"/>
      <c r="VIH88" s="406"/>
      <c r="VII88" s="407"/>
      <c r="VIJ88" s="408"/>
      <c r="VIK88" s="409"/>
      <c r="VIL88" s="410"/>
      <c r="VIM88" s="411"/>
      <c r="VIN88" s="412"/>
      <c r="VIO88" s="406"/>
      <c r="VIP88" s="407"/>
      <c r="VIQ88" s="408"/>
      <c r="VIR88" s="409"/>
      <c r="VIS88" s="410"/>
      <c r="VIT88" s="411"/>
      <c r="VIU88" s="412"/>
      <c r="VIV88" s="406"/>
      <c r="VIW88" s="407"/>
      <c r="VIX88" s="408"/>
      <c r="VIY88" s="409"/>
      <c r="VIZ88" s="410"/>
      <c r="VJA88" s="411"/>
      <c r="VJB88" s="412"/>
      <c r="VJC88" s="406"/>
      <c r="VJD88" s="407"/>
      <c r="VJE88" s="408"/>
      <c r="VJF88" s="409"/>
      <c r="VJG88" s="410"/>
      <c r="VJH88" s="411"/>
      <c r="VJI88" s="412"/>
      <c r="VJJ88" s="406"/>
      <c r="VJK88" s="407"/>
      <c r="VJL88" s="408"/>
      <c r="VJM88" s="409"/>
      <c r="VJN88" s="410"/>
      <c r="VJO88" s="411"/>
      <c r="VJP88" s="412"/>
      <c r="VJQ88" s="406"/>
      <c r="VJR88" s="407"/>
      <c r="VJS88" s="408"/>
      <c r="VJT88" s="409"/>
      <c r="VJU88" s="410"/>
      <c r="VJV88" s="411"/>
      <c r="VJW88" s="412"/>
      <c r="VJX88" s="406"/>
      <c r="VJY88" s="407"/>
      <c r="VJZ88" s="408"/>
      <c r="VKA88" s="409"/>
      <c r="VKB88" s="410"/>
      <c r="VKC88" s="411"/>
      <c r="VKD88" s="412"/>
      <c r="VKE88" s="406"/>
      <c r="VKF88" s="407"/>
      <c r="VKG88" s="408"/>
      <c r="VKH88" s="409"/>
      <c r="VKI88" s="410"/>
      <c r="VKJ88" s="411"/>
      <c r="VKK88" s="412"/>
      <c r="VKL88" s="406"/>
      <c r="VKM88" s="407"/>
      <c r="VKN88" s="408"/>
      <c r="VKO88" s="409"/>
      <c r="VKP88" s="410"/>
      <c r="VKQ88" s="411"/>
      <c r="VKR88" s="412"/>
      <c r="VKS88" s="406"/>
      <c r="VKT88" s="407"/>
      <c r="VKU88" s="408"/>
      <c r="VKV88" s="409"/>
      <c r="VKW88" s="410"/>
      <c r="VKX88" s="411"/>
      <c r="VKY88" s="412"/>
      <c r="VKZ88" s="406"/>
      <c r="VLA88" s="407"/>
      <c r="VLB88" s="408"/>
      <c r="VLC88" s="409"/>
      <c r="VLD88" s="410"/>
      <c r="VLE88" s="411"/>
      <c r="VLF88" s="412"/>
      <c r="VLG88" s="406"/>
      <c r="VLH88" s="407"/>
      <c r="VLI88" s="408"/>
      <c r="VLJ88" s="409"/>
      <c r="VLK88" s="410"/>
      <c r="VLL88" s="411"/>
      <c r="VLM88" s="412"/>
      <c r="VLN88" s="406"/>
      <c r="VLO88" s="407"/>
      <c r="VLP88" s="408"/>
      <c r="VLQ88" s="409"/>
      <c r="VLR88" s="410"/>
      <c r="VLS88" s="411"/>
      <c r="VLT88" s="412"/>
      <c r="VLU88" s="406"/>
      <c r="VLV88" s="407"/>
      <c r="VLW88" s="408"/>
      <c r="VLX88" s="409"/>
      <c r="VLY88" s="410"/>
      <c r="VLZ88" s="411"/>
      <c r="VMA88" s="412"/>
      <c r="VMB88" s="406"/>
      <c r="VMC88" s="407"/>
      <c r="VMD88" s="408"/>
      <c r="VME88" s="409"/>
      <c r="VMF88" s="410"/>
      <c r="VMG88" s="411"/>
      <c r="VMH88" s="412"/>
      <c r="VMI88" s="406"/>
      <c r="VMJ88" s="407"/>
      <c r="VMK88" s="408"/>
      <c r="VML88" s="409"/>
      <c r="VMM88" s="410"/>
      <c r="VMN88" s="411"/>
      <c r="VMO88" s="412"/>
      <c r="VMP88" s="406"/>
      <c r="VMQ88" s="407"/>
      <c r="VMR88" s="408"/>
      <c r="VMS88" s="409"/>
      <c r="VMT88" s="410"/>
      <c r="VMU88" s="411"/>
      <c r="VMV88" s="412"/>
      <c r="VMW88" s="406"/>
      <c r="VMX88" s="407"/>
      <c r="VMY88" s="408"/>
      <c r="VMZ88" s="409"/>
      <c r="VNA88" s="410"/>
      <c r="VNB88" s="411"/>
      <c r="VNC88" s="412"/>
      <c r="VND88" s="406"/>
      <c r="VNE88" s="407"/>
      <c r="VNF88" s="408"/>
      <c r="VNG88" s="409"/>
      <c r="VNH88" s="410"/>
      <c r="VNI88" s="411"/>
      <c r="VNJ88" s="412"/>
      <c r="VNK88" s="406"/>
      <c r="VNL88" s="407"/>
      <c r="VNM88" s="408"/>
      <c r="VNN88" s="409"/>
      <c r="VNO88" s="410"/>
      <c r="VNP88" s="411"/>
      <c r="VNQ88" s="412"/>
      <c r="VNR88" s="406"/>
      <c r="VNS88" s="407"/>
      <c r="VNT88" s="408"/>
      <c r="VNU88" s="409"/>
      <c r="VNV88" s="410"/>
      <c r="VNW88" s="411"/>
      <c r="VNX88" s="412"/>
      <c r="VNY88" s="406"/>
      <c r="VNZ88" s="407"/>
      <c r="VOA88" s="408"/>
      <c r="VOB88" s="409"/>
      <c r="VOC88" s="410"/>
      <c r="VOD88" s="411"/>
      <c r="VOE88" s="412"/>
      <c r="VOF88" s="406"/>
      <c r="VOG88" s="407"/>
      <c r="VOH88" s="408"/>
      <c r="VOI88" s="409"/>
      <c r="VOJ88" s="410"/>
      <c r="VOK88" s="411"/>
      <c r="VOL88" s="412"/>
      <c r="VOM88" s="406"/>
      <c r="VON88" s="407"/>
      <c r="VOO88" s="408"/>
      <c r="VOP88" s="409"/>
      <c r="VOQ88" s="410"/>
      <c r="VOR88" s="411"/>
      <c r="VOS88" s="412"/>
      <c r="VOT88" s="406"/>
      <c r="VOU88" s="407"/>
      <c r="VOV88" s="408"/>
      <c r="VOW88" s="409"/>
      <c r="VOX88" s="410"/>
      <c r="VOY88" s="411"/>
      <c r="VOZ88" s="412"/>
      <c r="VPA88" s="406"/>
      <c r="VPB88" s="407"/>
      <c r="VPC88" s="408"/>
      <c r="VPD88" s="409"/>
      <c r="VPE88" s="410"/>
      <c r="VPF88" s="411"/>
      <c r="VPG88" s="412"/>
      <c r="VPH88" s="406"/>
      <c r="VPI88" s="407"/>
      <c r="VPJ88" s="408"/>
      <c r="VPK88" s="409"/>
      <c r="VPL88" s="410"/>
      <c r="VPM88" s="411"/>
      <c r="VPN88" s="412"/>
      <c r="VPO88" s="406"/>
      <c r="VPP88" s="407"/>
      <c r="VPQ88" s="408"/>
      <c r="VPR88" s="409"/>
      <c r="VPS88" s="410"/>
      <c r="VPT88" s="411"/>
      <c r="VPU88" s="412"/>
      <c r="VPV88" s="406"/>
      <c r="VPW88" s="407"/>
      <c r="VPX88" s="408"/>
      <c r="VPY88" s="409"/>
      <c r="VPZ88" s="410"/>
      <c r="VQA88" s="411"/>
      <c r="VQB88" s="412"/>
      <c r="VQC88" s="406"/>
      <c r="VQD88" s="407"/>
      <c r="VQE88" s="408"/>
      <c r="VQF88" s="409"/>
      <c r="VQG88" s="410"/>
      <c r="VQH88" s="411"/>
      <c r="VQI88" s="412"/>
      <c r="VQJ88" s="406"/>
      <c r="VQK88" s="407"/>
      <c r="VQL88" s="408"/>
      <c r="VQM88" s="409"/>
      <c r="VQN88" s="410"/>
      <c r="VQO88" s="411"/>
      <c r="VQP88" s="412"/>
      <c r="VQQ88" s="406"/>
      <c r="VQR88" s="407"/>
      <c r="VQS88" s="408"/>
      <c r="VQT88" s="409"/>
      <c r="VQU88" s="410"/>
      <c r="VQV88" s="411"/>
      <c r="VQW88" s="412"/>
      <c r="VQX88" s="406"/>
      <c r="VQY88" s="407"/>
      <c r="VQZ88" s="408"/>
      <c r="VRA88" s="409"/>
      <c r="VRB88" s="410"/>
      <c r="VRC88" s="411"/>
      <c r="VRD88" s="412"/>
      <c r="VRE88" s="406"/>
      <c r="VRF88" s="407"/>
      <c r="VRG88" s="408"/>
      <c r="VRH88" s="409"/>
      <c r="VRI88" s="410"/>
      <c r="VRJ88" s="411"/>
      <c r="VRK88" s="412"/>
      <c r="VRL88" s="406"/>
      <c r="VRM88" s="407"/>
      <c r="VRN88" s="408"/>
      <c r="VRO88" s="409"/>
      <c r="VRP88" s="410"/>
      <c r="VRQ88" s="411"/>
      <c r="VRR88" s="412"/>
      <c r="VRS88" s="406"/>
      <c r="VRT88" s="407"/>
      <c r="VRU88" s="408"/>
      <c r="VRV88" s="409"/>
      <c r="VRW88" s="410"/>
      <c r="VRX88" s="411"/>
      <c r="VRY88" s="412"/>
      <c r="VRZ88" s="406"/>
      <c r="VSA88" s="407"/>
      <c r="VSB88" s="408"/>
      <c r="VSC88" s="409"/>
      <c r="VSD88" s="410"/>
      <c r="VSE88" s="411"/>
      <c r="VSF88" s="412"/>
      <c r="VSG88" s="406"/>
      <c r="VSH88" s="407"/>
      <c r="VSI88" s="408"/>
      <c r="VSJ88" s="409"/>
      <c r="VSK88" s="410"/>
      <c r="VSL88" s="411"/>
      <c r="VSM88" s="412"/>
      <c r="VSN88" s="406"/>
      <c r="VSO88" s="407"/>
      <c r="VSP88" s="408"/>
      <c r="VSQ88" s="409"/>
      <c r="VSR88" s="410"/>
      <c r="VSS88" s="411"/>
      <c r="VST88" s="412"/>
      <c r="VSU88" s="406"/>
      <c r="VSV88" s="407"/>
      <c r="VSW88" s="408"/>
      <c r="VSX88" s="409"/>
      <c r="VSY88" s="410"/>
      <c r="VSZ88" s="411"/>
      <c r="VTA88" s="412"/>
      <c r="VTB88" s="406"/>
      <c r="VTC88" s="407"/>
      <c r="VTD88" s="408"/>
      <c r="VTE88" s="409"/>
      <c r="VTF88" s="410"/>
      <c r="VTG88" s="411"/>
      <c r="VTH88" s="412"/>
      <c r="VTI88" s="406"/>
      <c r="VTJ88" s="407"/>
      <c r="VTK88" s="408"/>
      <c r="VTL88" s="409"/>
      <c r="VTM88" s="410"/>
      <c r="VTN88" s="411"/>
      <c r="VTO88" s="412"/>
      <c r="VTP88" s="406"/>
      <c r="VTQ88" s="407"/>
      <c r="VTR88" s="408"/>
      <c r="VTS88" s="409"/>
      <c r="VTT88" s="410"/>
      <c r="VTU88" s="411"/>
      <c r="VTV88" s="412"/>
      <c r="VTW88" s="406"/>
      <c r="VTX88" s="407"/>
      <c r="VTY88" s="408"/>
      <c r="VTZ88" s="409"/>
      <c r="VUA88" s="410"/>
      <c r="VUB88" s="411"/>
      <c r="VUC88" s="412"/>
      <c r="VUD88" s="406"/>
      <c r="VUE88" s="407"/>
      <c r="VUF88" s="408"/>
      <c r="VUG88" s="409"/>
      <c r="VUH88" s="410"/>
      <c r="VUI88" s="411"/>
      <c r="VUJ88" s="412"/>
      <c r="VUK88" s="406"/>
      <c r="VUL88" s="407"/>
      <c r="VUM88" s="408"/>
      <c r="VUN88" s="409"/>
      <c r="VUO88" s="410"/>
      <c r="VUP88" s="411"/>
      <c r="VUQ88" s="412"/>
      <c r="VUR88" s="406"/>
      <c r="VUS88" s="407"/>
      <c r="VUT88" s="408"/>
      <c r="VUU88" s="409"/>
      <c r="VUV88" s="410"/>
      <c r="VUW88" s="411"/>
      <c r="VUX88" s="412"/>
      <c r="VUY88" s="406"/>
      <c r="VUZ88" s="407"/>
      <c r="VVA88" s="408"/>
      <c r="VVB88" s="409"/>
      <c r="VVC88" s="410"/>
      <c r="VVD88" s="411"/>
      <c r="VVE88" s="412"/>
      <c r="VVF88" s="406"/>
      <c r="VVG88" s="407"/>
      <c r="VVH88" s="408"/>
      <c r="VVI88" s="409"/>
      <c r="VVJ88" s="410"/>
      <c r="VVK88" s="411"/>
      <c r="VVL88" s="412"/>
      <c r="VVM88" s="406"/>
      <c r="VVN88" s="407"/>
      <c r="VVO88" s="408"/>
      <c r="VVP88" s="409"/>
      <c r="VVQ88" s="410"/>
      <c r="VVR88" s="411"/>
      <c r="VVS88" s="412"/>
      <c r="VVT88" s="406"/>
      <c r="VVU88" s="407"/>
      <c r="VVV88" s="408"/>
      <c r="VVW88" s="409"/>
      <c r="VVX88" s="410"/>
      <c r="VVY88" s="411"/>
      <c r="VVZ88" s="412"/>
      <c r="VWA88" s="406"/>
      <c r="VWB88" s="407"/>
      <c r="VWC88" s="408"/>
      <c r="VWD88" s="409"/>
      <c r="VWE88" s="410"/>
      <c r="VWF88" s="411"/>
      <c r="VWG88" s="412"/>
      <c r="VWH88" s="406"/>
      <c r="VWI88" s="407"/>
      <c r="VWJ88" s="408"/>
      <c r="VWK88" s="409"/>
      <c r="VWL88" s="410"/>
      <c r="VWM88" s="411"/>
      <c r="VWN88" s="412"/>
      <c r="VWO88" s="406"/>
      <c r="VWP88" s="407"/>
      <c r="VWQ88" s="408"/>
      <c r="VWR88" s="409"/>
      <c r="VWS88" s="410"/>
      <c r="VWT88" s="411"/>
      <c r="VWU88" s="412"/>
      <c r="VWV88" s="406"/>
      <c r="VWW88" s="407"/>
      <c r="VWX88" s="408"/>
      <c r="VWY88" s="409"/>
      <c r="VWZ88" s="410"/>
      <c r="VXA88" s="411"/>
      <c r="VXB88" s="412"/>
      <c r="VXC88" s="406"/>
      <c r="VXD88" s="407"/>
      <c r="VXE88" s="408"/>
      <c r="VXF88" s="409"/>
      <c r="VXG88" s="410"/>
      <c r="VXH88" s="411"/>
      <c r="VXI88" s="412"/>
      <c r="VXJ88" s="406"/>
      <c r="VXK88" s="407"/>
      <c r="VXL88" s="408"/>
      <c r="VXM88" s="409"/>
      <c r="VXN88" s="410"/>
      <c r="VXO88" s="411"/>
      <c r="VXP88" s="412"/>
      <c r="VXQ88" s="406"/>
      <c r="VXR88" s="407"/>
      <c r="VXS88" s="408"/>
      <c r="VXT88" s="409"/>
      <c r="VXU88" s="410"/>
      <c r="VXV88" s="411"/>
      <c r="VXW88" s="412"/>
      <c r="VXX88" s="406"/>
      <c r="VXY88" s="407"/>
      <c r="VXZ88" s="408"/>
      <c r="VYA88" s="409"/>
      <c r="VYB88" s="410"/>
      <c r="VYC88" s="411"/>
      <c r="VYD88" s="412"/>
      <c r="VYE88" s="406"/>
      <c r="VYF88" s="407"/>
      <c r="VYG88" s="408"/>
      <c r="VYH88" s="409"/>
      <c r="VYI88" s="410"/>
      <c r="VYJ88" s="411"/>
      <c r="VYK88" s="412"/>
      <c r="VYL88" s="406"/>
      <c r="VYM88" s="407"/>
      <c r="VYN88" s="408"/>
      <c r="VYO88" s="409"/>
      <c r="VYP88" s="410"/>
      <c r="VYQ88" s="411"/>
      <c r="VYR88" s="412"/>
      <c r="VYS88" s="406"/>
      <c r="VYT88" s="407"/>
      <c r="VYU88" s="408"/>
      <c r="VYV88" s="409"/>
      <c r="VYW88" s="410"/>
      <c r="VYX88" s="411"/>
      <c r="VYY88" s="412"/>
      <c r="VYZ88" s="406"/>
      <c r="VZA88" s="407"/>
      <c r="VZB88" s="408"/>
      <c r="VZC88" s="409"/>
      <c r="VZD88" s="410"/>
      <c r="VZE88" s="411"/>
      <c r="VZF88" s="412"/>
      <c r="VZG88" s="406"/>
      <c r="VZH88" s="407"/>
      <c r="VZI88" s="408"/>
      <c r="VZJ88" s="409"/>
      <c r="VZK88" s="410"/>
      <c r="VZL88" s="411"/>
      <c r="VZM88" s="412"/>
      <c r="VZN88" s="406"/>
      <c r="VZO88" s="407"/>
      <c r="VZP88" s="408"/>
      <c r="VZQ88" s="409"/>
      <c r="VZR88" s="410"/>
      <c r="VZS88" s="411"/>
      <c r="VZT88" s="412"/>
      <c r="VZU88" s="406"/>
      <c r="VZV88" s="407"/>
      <c r="VZW88" s="408"/>
      <c r="VZX88" s="409"/>
      <c r="VZY88" s="410"/>
      <c r="VZZ88" s="411"/>
      <c r="WAA88" s="412"/>
      <c r="WAB88" s="406"/>
      <c r="WAC88" s="407"/>
      <c r="WAD88" s="408"/>
      <c r="WAE88" s="409"/>
      <c r="WAF88" s="410"/>
      <c r="WAG88" s="411"/>
      <c r="WAH88" s="412"/>
      <c r="WAI88" s="406"/>
      <c r="WAJ88" s="407"/>
      <c r="WAK88" s="408"/>
      <c r="WAL88" s="409"/>
      <c r="WAM88" s="410"/>
      <c r="WAN88" s="411"/>
      <c r="WAO88" s="412"/>
      <c r="WAP88" s="406"/>
      <c r="WAQ88" s="407"/>
      <c r="WAR88" s="408"/>
      <c r="WAS88" s="409"/>
      <c r="WAT88" s="410"/>
      <c r="WAU88" s="411"/>
      <c r="WAV88" s="412"/>
      <c r="WAW88" s="406"/>
      <c r="WAX88" s="407"/>
      <c r="WAY88" s="408"/>
      <c r="WAZ88" s="409"/>
      <c r="WBA88" s="410"/>
      <c r="WBB88" s="411"/>
      <c r="WBC88" s="412"/>
      <c r="WBD88" s="406"/>
      <c r="WBE88" s="407"/>
      <c r="WBF88" s="408"/>
      <c r="WBG88" s="409"/>
      <c r="WBH88" s="410"/>
      <c r="WBI88" s="411"/>
      <c r="WBJ88" s="412"/>
      <c r="WBK88" s="406"/>
      <c r="WBL88" s="407"/>
      <c r="WBM88" s="408"/>
      <c r="WBN88" s="409"/>
      <c r="WBO88" s="410"/>
      <c r="WBP88" s="411"/>
      <c r="WBQ88" s="412"/>
      <c r="WBR88" s="406"/>
      <c r="WBS88" s="407"/>
      <c r="WBT88" s="408"/>
      <c r="WBU88" s="409"/>
      <c r="WBV88" s="410"/>
      <c r="WBW88" s="411"/>
      <c r="WBX88" s="412"/>
      <c r="WBY88" s="406"/>
      <c r="WBZ88" s="407"/>
      <c r="WCA88" s="408"/>
      <c r="WCB88" s="409"/>
      <c r="WCC88" s="410"/>
      <c r="WCD88" s="411"/>
      <c r="WCE88" s="412"/>
      <c r="WCF88" s="406"/>
      <c r="WCG88" s="407"/>
      <c r="WCH88" s="408"/>
      <c r="WCI88" s="409"/>
      <c r="WCJ88" s="410"/>
      <c r="WCK88" s="411"/>
      <c r="WCL88" s="412"/>
      <c r="WCM88" s="406"/>
      <c r="WCN88" s="407"/>
      <c r="WCO88" s="408"/>
      <c r="WCP88" s="409"/>
      <c r="WCQ88" s="410"/>
      <c r="WCR88" s="411"/>
      <c r="WCS88" s="412"/>
      <c r="WCT88" s="406"/>
      <c r="WCU88" s="407"/>
      <c r="WCV88" s="408"/>
      <c r="WCW88" s="409"/>
      <c r="WCX88" s="410"/>
      <c r="WCY88" s="411"/>
      <c r="WCZ88" s="412"/>
      <c r="WDA88" s="406"/>
      <c r="WDB88" s="407"/>
      <c r="WDC88" s="408"/>
      <c r="WDD88" s="409"/>
      <c r="WDE88" s="410"/>
      <c r="WDF88" s="411"/>
      <c r="WDG88" s="412"/>
      <c r="WDH88" s="406"/>
      <c r="WDI88" s="407"/>
      <c r="WDJ88" s="408"/>
      <c r="WDK88" s="409"/>
      <c r="WDL88" s="410"/>
      <c r="WDM88" s="411"/>
      <c r="WDN88" s="412"/>
      <c r="WDO88" s="406"/>
      <c r="WDP88" s="407"/>
      <c r="WDQ88" s="408"/>
      <c r="WDR88" s="409"/>
      <c r="WDS88" s="410"/>
      <c r="WDT88" s="411"/>
      <c r="WDU88" s="412"/>
      <c r="WDV88" s="406"/>
      <c r="WDW88" s="407"/>
      <c r="WDX88" s="408"/>
      <c r="WDY88" s="409"/>
      <c r="WDZ88" s="410"/>
      <c r="WEA88" s="411"/>
      <c r="WEB88" s="412"/>
      <c r="WEC88" s="406"/>
      <c r="WED88" s="407"/>
      <c r="WEE88" s="408"/>
      <c r="WEF88" s="409"/>
      <c r="WEG88" s="410"/>
      <c r="WEH88" s="411"/>
      <c r="WEI88" s="412"/>
      <c r="WEJ88" s="406"/>
      <c r="WEK88" s="407"/>
      <c r="WEL88" s="408"/>
      <c r="WEM88" s="409"/>
      <c r="WEN88" s="410"/>
      <c r="WEO88" s="411"/>
      <c r="WEP88" s="412"/>
      <c r="WEQ88" s="406"/>
      <c r="WER88" s="407"/>
      <c r="WES88" s="408"/>
      <c r="WET88" s="409"/>
      <c r="WEU88" s="410"/>
      <c r="WEV88" s="411"/>
      <c r="WEW88" s="412"/>
      <c r="WEX88" s="406"/>
      <c r="WEY88" s="407"/>
      <c r="WEZ88" s="408"/>
      <c r="WFA88" s="409"/>
      <c r="WFB88" s="410"/>
      <c r="WFC88" s="411"/>
      <c r="WFD88" s="412"/>
      <c r="WFE88" s="406"/>
      <c r="WFF88" s="407"/>
      <c r="WFG88" s="408"/>
      <c r="WFH88" s="409"/>
      <c r="WFI88" s="410"/>
      <c r="WFJ88" s="411"/>
      <c r="WFK88" s="412"/>
      <c r="WFL88" s="406"/>
      <c r="WFM88" s="407"/>
      <c r="WFN88" s="408"/>
      <c r="WFO88" s="409"/>
      <c r="WFP88" s="410"/>
      <c r="WFQ88" s="411"/>
      <c r="WFR88" s="412"/>
      <c r="WFS88" s="406"/>
      <c r="WFT88" s="407"/>
      <c r="WFU88" s="408"/>
      <c r="WFV88" s="409"/>
      <c r="WFW88" s="410"/>
      <c r="WFX88" s="411"/>
      <c r="WFY88" s="412"/>
      <c r="WFZ88" s="406"/>
      <c r="WGA88" s="407"/>
      <c r="WGB88" s="408"/>
      <c r="WGC88" s="409"/>
      <c r="WGD88" s="410"/>
      <c r="WGE88" s="411"/>
      <c r="WGF88" s="412"/>
      <c r="WGG88" s="406"/>
      <c r="WGH88" s="407"/>
      <c r="WGI88" s="408"/>
      <c r="WGJ88" s="409"/>
      <c r="WGK88" s="410"/>
      <c r="WGL88" s="411"/>
      <c r="WGM88" s="412"/>
      <c r="WGN88" s="406"/>
      <c r="WGO88" s="407"/>
      <c r="WGP88" s="408"/>
      <c r="WGQ88" s="409"/>
      <c r="WGR88" s="410"/>
      <c r="WGS88" s="411"/>
      <c r="WGT88" s="412"/>
      <c r="WGU88" s="406"/>
      <c r="WGV88" s="407"/>
      <c r="WGW88" s="408"/>
      <c r="WGX88" s="409"/>
      <c r="WGY88" s="410"/>
      <c r="WGZ88" s="411"/>
      <c r="WHA88" s="412"/>
      <c r="WHB88" s="406"/>
      <c r="WHC88" s="407"/>
      <c r="WHD88" s="408"/>
      <c r="WHE88" s="409"/>
      <c r="WHF88" s="410"/>
      <c r="WHG88" s="411"/>
      <c r="WHH88" s="412"/>
      <c r="WHI88" s="406"/>
      <c r="WHJ88" s="407"/>
      <c r="WHK88" s="408"/>
      <c r="WHL88" s="409"/>
      <c r="WHM88" s="410"/>
      <c r="WHN88" s="411"/>
      <c r="WHO88" s="412"/>
      <c r="WHP88" s="406"/>
      <c r="WHQ88" s="407"/>
      <c r="WHR88" s="408"/>
      <c r="WHS88" s="409"/>
      <c r="WHT88" s="410"/>
      <c r="WHU88" s="411"/>
      <c r="WHV88" s="412"/>
      <c r="WHW88" s="406"/>
      <c r="WHX88" s="407"/>
      <c r="WHY88" s="408"/>
      <c r="WHZ88" s="409"/>
      <c r="WIA88" s="410"/>
      <c r="WIB88" s="411"/>
      <c r="WIC88" s="412"/>
      <c r="WID88" s="406"/>
      <c r="WIE88" s="407"/>
      <c r="WIF88" s="408"/>
      <c r="WIG88" s="409"/>
      <c r="WIH88" s="410"/>
      <c r="WII88" s="411"/>
      <c r="WIJ88" s="412"/>
      <c r="WIK88" s="406"/>
      <c r="WIL88" s="407"/>
      <c r="WIM88" s="408"/>
      <c r="WIN88" s="409"/>
      <c r="WIO88" s="410"/>
      <c r="WIP88" s="411"/>
      <c r="WIQ88" s="412"/>
      <c r="WIR88" s="406"/>
      <c r="WIS88" s="407"/>
      <c r="WIT88" s="408"/>
      <c r="WIU88" s="409"/>
      <c r="WIV88" s="410"/>
      <c r="WIW88" s="411"/>
      <c r="WIX88" s="412"/>
      <c r="WIY88" s="406"/>
      <c r="WIZ88" s="407"/>
      <c r="WJA88" s="408"/>
      <c r="WJB88" s="409"/>
      <c r="WJC88" s="410"/>
      <c r="WJD88" s="411"/>
      <c r="WJE88" s="412"/>
      <c r="WJF88" s="406"/>
      <c r="WJG88" s="407"/>
      <c r="WJH88" s="408"/>
      <c r="WJI88" s="409"/>
      <c r="WJJ88" s="410"/>
      <c r="WJK88" s="411"/>
      <c r="WJL88" s="412"/>
      <c r="WJM88" s="406"/>
      <c r="WJN88" s="407"/>
      <c r="WJO88" s="408"/>
      <c r="WJP88" s="409"/>
      <c r="WJQ88" s="410"/>
      <c r="WJR88" s="411"/>
      <c r="WJS88" s="412"/>
      <c r="WJT88" s="406"/>
      <c r="WJU88" s="407"/>
      <c r="WJV88" s="408"/>
      <c r="WJW88" s="409"/>
      <c r="WJX88" s="410"/>
      <c r="WJY88" s="411"/>
      <c r="WJZ88" s="412"/>
      <c r="WKA88" s="406"/>
      <c r="WKB88" s="407"/>
      <c r="WKC88" s="408"/>
      <c r="WKD88" s="409"/>
      <c r="WKE88" s="410"/>
      <c r="WKF88" s="411"/>
      <c r="WKG88" s="412"/>
      <c r="WKH88" s="406"/>
      <c r="WKI88" s="407"/>
      <c r="WKJ88" s="408"/>
      <c r="WKK88" s="409"/>
      <c r="WKL88" s="410"/>
      <c r="WKM88" s="411"/>
      <c r="WKN88" s="412"/>
      <c r="WKO88" s="406"/>
      <c r="WKP88" s="407"/>
      <c r="WKQ88" s="408"/>
      <c r="WKR88" s="409"/>
      <c r="WKS88" s="410"/>
      <c r="WKT88" s="411"/>
      <c r="WKU88" s="412"/>
      <c r="WKV88" s="406"/>
      <c r="WKW88" s="407"/>
      <c r="WKX88" s="408"/>
      <c r="WKY88" s="409"/>
      <c r="WKZ88" s="410"/>
      <c r="WLA88" s="411"/>
      <c r="WLB88" s="412"/>
      <c r="WLC88" s="406"/>
      <c r="WLD88" s="407"/>
      <c r="WLE88" s="408"/>
      <c r="WLF88" s="409"/>
      <c r="WLG88" s="410"/>
      <c r="WLH88" s="411"/>
      <c r="WLI88" s="412"/>
      <c r="WLJ88" s="406"/>
      <c r="WLK88" s="407"/>
      <c r="WLL88" s="408"/>
      <c r="WLM88" s="409"/>
      <c r="WLN88" s="410"/>
      <c r="WLO88" s="411"/>
      <c r="WLP88" s="412"/>
      <c r="WLQ88" s="406"/>
      <c r="WLR88" s="407"/>
      <c r="WLS88" s="408"/>
      <c r="WLT88" s="409"/>
      <c r="WLU88" s="410"/>
      <c r="WLV88" s="411"/>
      <c r="WLW88" s="412"/>
      <c r="WLX88" s="406"/>
      <c r="WLY88" s="407"/>
      <c r="WLZ88" s="408"/>
      <c r="WMA88" s="409"/>
      <c r="WMB88" s="410"/>
      <c r="WMC88" s="411"/>
      <c r="WMD88" s="412"/>
      <c r="WME88" s="406"/>
      <c r="WMF88" s="407"/>
      <c r="WMG88" s="408"/>
      <c r="WMH88" s="409"/>
      <c r="WMI88" s="410"/>
      <c r="WMJ88" s="411"/>
      <c r="WMK88" s="412"/>
      <c r="WML88" s="406"/>
      <c r="WMM88" s="407"/>
      <c r="WMN88" s="408"/>
      <c r="WMO88" s="409"/>
      <c r="WMP88" s="410"/>
      <c r="WMQ88" s="411"/>
      <c r="WMR88" s="412"/>
      <c r="WMS88" s="406"/>
      <c r="WMT88" s="407"/>
      <c r="WMU88" s="408"/>
      <c r="WMV88" s="409"/>
      <c r="WMW88" s="410"/>
      <c r="WMX88" s="411"/>
      <c r="WMY88" s="412"/>
      <c r="WMZ88" s="406"/>
      <c r="WNA88" s="407"/>
      <c r="WNB88" s="408"/>
      <c r="WNC88" s="409"/>
      <c r="WND88" s="410"/>
      <c r="WNE88" s="411"/>
      <c r="WNF88" s="412"/>
      <c r="WNG88" s="406"/>
      <c r="WNH88" s="407"/>
      <c r="WNI88" s="408"/>
      <c r="WNJ88" s="409"/>
      <c r="WNK88" s="410"/>
      <c r="WNL88" s="411"/>
      <c r="WNM88" s="412"/>
      <c r="WNN88" s="406"/>
      <c r="WNO88" s="407"/>
      <c r="WNP88" s="408"/>
      <c r="WNQ88" s="409"/>
      <c r="WNR88" s="410"/>
      <c r="WNS88" s="411"/>
      <c r="WNT88" s="412"/>
      <c r="WNU88" s="406"/>
      <c r="WNV88" s="407"/>
      <c r="WNW88" s="408"/>
      <c r="WNX88" s="409"/>
      <c r="WNY88" s="410"/>
      <c r="WNZ88" s="411"/>
      <c r="WOA88" s="412"/>
      <c r="WOB88" s="406"/>
      <c r="WOC88" s="407"/>
      <c r="WOD88" s="408"/>
      <c r="WOE88" s="409"/>
      <c r="WOF88" s="410"/>
      <c r="WOG88" s="411"/>
      <c r="WOH88" s="412"/>
      <c r="WOI88" s="406"/>
      <c r="WOJ88" s="407"/>
      <c r="WOK88" s="408"/>
      <c r="WOL88" s="409"/>
      <c r="WOM88" s="410"/>
      <c r="WON88" s="411"/>
      <c r="WOO88" s="412"/>
      <c r="WOP88" s="406"/>
      <c r="WOQ88" s="407"/>
      <c r="WOR88" s="408"/>
      <c r="WOS88" s="409"/>
      <c r="WOT88" s="410"/>
      <c r="WOU88" s="411"/>
      <c r="WOV88" s="412"/>
      <c r="WOW88" s="406"/>
      <c r="WOX88" s="407"/>
      <c r="WOY88" s="408"/>
      <c r="WOZ88" s="409"/>
      <c r="WPA88" s="410"/>
      <c r="WPB88" s="411"/>
      <c r="WPC88" s="412"/>
      <c r="WPD88" s="406"/>
      <c r="WPE88" s="407"/>
      <c r="WPF88" s="408"/>
      <c r="WPG88" s="409"/>
      <c r="WPH88" s="410"/>
      <c r="WPI88" s="411"/>
      <c r="WPJ88" s="412"/>
      <c r="WPK88" s="406"/>
      <c r="WPL88" s="407"/>
      <c r="WPM88" s="408"/>
      <c r="WPN88" s="409"/>
      <c r="WPO88" s="410"/>
      <c r="WPP88" s="411"/>
      <c r="WPQ88" s="412"/>
      <c r="WPR88" s="406"/>
      <c r="WPS88" s="407"/>
      <c r="WPT88" s="408"/>
      <c r="WPU88" s="409"/>
      <c r="WPV88" s="410"/>
      <c r="WPW88" s="411"/>
      <c r="WPX88" s="412"/>
      <c r="WPY88" s="406"/>
      <c r="WPZ88" s="407"/>
      <c r="WQA88" s="408"/>
      <c r="WQB88" s="409"/>
      <c r="WQC88" s="410"/>
      <c r="WQD88" s="411"/>
      <c r="WQE88" s="412"/>
      <c r="WQF88" s="406"/>
      <c r="WQG88" s="407"/>
      <c r="WQH88" s="408"/>
      <c r="WQI88" s="409"/>
      <c r="WQJ88" s="410"/>
      <c r="WQK88" s="411"/>
      <c r="WQL88" s="412"/>
      <c r="WQM88" s="406"/>
      <c r="WQN88" s="407"/>
      <c r="WQO88" s="408"/>
      <c r="WQP88" s="409"/>
      <c r="WQQ88" s="410"/>
      <c r="WQR88" s="411"/>
      <c r="WQS88" s="412"/>
      <c r="WQT88" s="406"/>
      <c r="WQU88" s="407"/>
      <c r="WQV88" s="408"/>
      <c r="WQW88" s="409"/>
      <c r="WQX88" s="410"/>
      <c r="WQY88" s="411"/>
      <c r="WQZ88" s="412"/>
      <c r="WRA88" s="406"/>
      <c r="WRB88" s="407"/>
      <c r="WRC88" s="408"/>
      <c r="WRD88" s="409"/>
      <c r="WRE88" s="410"/>
      <c r="WRF88" s="411"/>
      <c r="WRG88" s="412"/>
      <c r="WRH88" s="406"/>
      <c r="WRI88" s="407"/>
      <c r="WRJ88" s="408"/>
      <c r="WRK88" s="409"/>
      <c r="WRL88" s="410"/>
      <c r="WRM88" s="411"/>
      <c r="WRN88" s="412"/>
      <c r="WRO88" s="406"/>
      <c r="WRP88" s="407"/>
      <c r="WRQ88" s="408"/>
      <c r="WRR88" s="409"/>
      <c r="WRS88" s="410"/>
      <c r="WRT88" s="411"/>
      <c r="WRU88" s="412"/>
      <c r="WRV88" s="406"/>
      <c r="WRW88" s="407"/>
      <c r="WRX88" s="408"/>
      <c r="WRY88" s="409"/>
      <c r="WRZ88" s="410"/>
      <c r="WSA88" s="411"/>
      <c r="WSB88" s="412"/>
      <c r="WSC88" s="406"/>
      <c r="WSD88" s="407"/>
      <c r="WSE88" s="408"/>
      <c r="WSF88" s="409"/>
      <c r="WSG88" s="410"/>
      <c r="WSH88" s="411"/>
      <c r="WSI88" s="412"/>
      <c r="WSJ88" s="406"/>
      <c r="WSK88" s="407"/>
      <c r="WSL88" s="408"/>
      <c r="WSM88" s="409"/>
      <c r="WSN88" s="410"/>
      <c r="WSO88" s="411"/>
      <c r="WSP88" s="412"/>
      <c r="WSQ88" s="406"/>
      <c r="WSR88" s="407"/>
      <c r="WSS88" s="408"/>
      <c r="WST88" s="409"/>
      <c r="WSU88" s="410"/>
      <c r="WSV88" s="411"/>
      <c r="WSW88" s="412"/>
      <c r="WSX88" s="406"/>
      <c r="WSY88" s="407"/>
      <c r="WSZ88" s="408"/>
      <c r="WTA88" s="409"/>
      <c r="WTB88" s="410"/>
      <c r="WTC88" s="411"/>
      <c r="WTD88" s="412"/>
      <c r="WTE88" s="406"/>
      <c r="WTF88" s="407"/>
      <c r="WTG88" s="408"/>
      <c r="WTH88" s="409"/>
      <c r="WTI88" s="410"/>
      <c r="WTJ88" s="411"/>
      <c r="WTK88" s="412"/>
      <c r="WTL88" s="406"/>
      <c r="WTM88" s="407"/>
      <c r="WTN88" s="408"/>
      <c r="WTO88" s="409"/>
      <c r="WTP88" s="410"/>
      <c r="WTQ88" s="411"/>
      <c r="WTR88" s="412"/>
      <c r="WTS88" s="406"/>
      <c r="WTT88" s="407"/>
      <c r="WTU88" s="408"/>
      <c r="WTV88" s="409"/>
      <c r="WTW88" s="410"/>
      <c r="WTX88" s="411"/>
      <c r="WTY88" s="412"/>
      <c r="WTZ88" s="406"/>
      <c r="WUA88" s="407"/>
      <c r="WUB88" s="408"/>
      <c r="WUC88" s="409"/>
      <c r="WUD88" s="410"/>
      <c r="WUE88" s="411"/>
      <c r="WUF88" s="412"/>
      <c r="WUG88" s="406"/>
      <c r="WUH88" s="407"/>
      <c r="WUI88" s="408"/>
      <c r="WUJ88" s="409"/>
      <c r="WUK88" s="410"/>
      <c r="WUL88" s="411"/>
      <c r="WUM88" s="412"/>
      <c r="WUN88" s="406"/>
      <c r="WUO88" s="407"/>
      <c r="WUP88" s="408"/>
      <c r="WUQ88" s="409"/>
      <c r="WUR88" s="410"/>
      <c r="WUS88" s="411"/>
      <c r="WUT88" s="412"/>
      <c r="WUU88" s="406"/>
      <c r="WUV88" s="407"/>
      <c r="WUW88" s="408"/>
      <c r="WUX88" s="409"/>
      <c r="WUY88" s="410"/>
      <c r="WUZ88" s="411"/>
      <c r="WVA88" s="412"/>
      <c r="WVB88" s="406"/>
      <c r="WVC88" s="407"/>
      <c r="WVD88" s="408"/>
      <c r="WVE88" s="409"/>
      <c r="WVF88" s="410"/>
      <c r="WVG88" s="411"/>
      <c r="WVH88" s="412"/>
      <c r="WVI88" s="406"/>
      <c r="WVJ88" s="407"/>
      <c r="WVK88" s="408"/>
      <c r="WVL88" s="409"/>
      <c r="WVM88" s="410"/>
      <c r="WVN88" s="411"/>
      <c r="WVO88" s="412"/>
      <c r="WVP88" s="406"/>
      <c r="WVQ88" s="407"/>
      <c r="WVR88" s="408"/>
      <c r="WVS88" s="409"/>
      <c r="WVT88" s="410"/>
      <c r="WVU88" s="411"/>
      <c r="WVV88" s="412"/>
      <c r="WVW88" s="406"/>
      <c r="WVX88" s="407"/>
      <c r="WVY88" s="408"/>
      <c r="WVZ88" s="409"/>
      <c r="WWA88" s="410"/>
      <c r="WWB88" s="411"/>
      <c r="WWC88" s="412"/>
      <c r="WWD88" s="406"/>
      <c r="WWE88" s="407"/>
      <c r="WWF88" s="408"/>
      <c r="WWG88" s="409"/>
      <c r="WWH88" s="410"/>
      <c r="WWI88" s="411"/>
      <c r="WWJ88" s="412"/>
      <c r="WWK88" s="406"/>
      <c r="WWL88" s="407"/>
      <c r="WWM88" s="408"/>
      <c r="WWN88" s="409"/>
      <c r="WWO88" s="410"/>
      <c r="WWP88" s="411"/>
      <c r="WWQ88" s="412"/>
      <c r="WWR88" s="406"/>
      <c r="WWS88" s="407"/>
      <c r="WWT88" s="408"/>
      <c r="WWU88" s="409"/>
      <c r="WWV88" s="410"/>
      <c r="WWW88" s="411"/>
      <c r="WWX88" s="412"/>
      <c r="WWY88" s="406"/>
      <c r="WWZ88" s="407"/>
      <c r="WXA88" s="408"/>
      <c r="WXB88" s="409"/>
      <c r="WXC88" s="410"/>
      <c r="WXD88" s="411"/>
      <c r="WXE88" s="412"/>
      <c r="WXF88" s="406"/>
      <c r="WXG88" s="407"/>
      <c r="WXH88" s="408"/>
      <c r="WXI88" s="409"/>
      <c r="WXJ88" s="410"/>
      <c r="WXK88" s="411"/>
      <c r="WXL88" s="412"/>
      <c r="WXM88" s="406"/>
      <c r="WXN88" s="407"/>
      <c r="WXO88" s="408"/>
      <c r="WXP88" s="409"/>
      <c r="WXQ88" s="410"/>
      <c r="WXR88" s="411"/>
      <c r="WXS88" s="412"/>
      <c r="WXT88" s="406"/>
      <c r="WXU88" s="407"/>
      <c r="WXV88" s="408"/>
      <c r="WXW88" s="409"/>
      <c r="WXX88" s="410"/>
      <c r="WXY88" s="411"/>
      <c r="WXZ88" s="412"/>
      <c r="WYA88" s="406"/>
      <c r="WYB88" s="407"/>
      <c r="WYC88" s="408"/>
      <c r="WYD88" s="409"/>
      <c r="WYE88" s="410"/>
      <c r="WYF88" s="411"/>
      <c r="WYG88" s="412"/>
      <c r="WYH88" s="406"/>
      <c r="WYI88" s="407"/>
      <c r="WYJ88" s="408"/>
      <c r="WYK88" s="409"/>
      <c r="WYL88" s="410"/>
      <c r="WYM88" s="411"/>
      <c r="WYN88" s="412"/>
      <c r="WYO88" s="406"/>
      <c r="WYP88" s="407"/>
      <c r="WYQ88" s="408"/>
      <c r="WYR88" s="409"/>
      <c r="WYS88" s="410"/>
      <c r="WYT88" s="411"/>
      <c r="WYU88" s="412"/>
      <c r="WYV88" s="406"/>
      <c r="WYW88" s="407"/>
      <c r="WYX88" s="408"/>
      <c r="WYY88" s="409"/>
      <c r="WYZ88" s="410"/>
      <c r="WZA88" s="411"/>
      <c r="WZB88" s="412"/>
      <c r="WZC88" s="406"/>
      <c r="WZD88" s="407"/>
      <c r="WZE88" s="408"/>
      <c r="WZF88" s="409"/>
      <c r="WZG88" s="410"/>
      <c r="WZH88" s="411"/>
      <c r="WZI88" s="412"/>
      <c r="WZJ88" s="406"/>
      <c r="WZK88" s="407"/>
      <c r="WZL88" s="408"/>
      <c r="WZM88" s="409"/>
      <c r="WZN88" s="410"/>
      <c r="WZO88" s="411"/>
      <c r="WZP88" s="412"/>
      <c r="WZQ88" s="406"/>
      <c r="WZR88" s="407"/>
      <c r="WZS88" s="408"/>
      <c r="WZT88" s="409"/>
      <c r="WZU88" s="410"/>
      <c r="WZV88" s="411"/>
      <c r="WZW88" s="412"/>
      <c r="WZX88" s="406"/>
      <c r="WZY88" s="407"/>
      <c r="WZZ88" s="408"/>
      <c r="XAA88" s="409"/>
      <c r="XAB88" s="410"/>
      <c r="XAC88" s="411"/>
      <c r="XAD88" s="412"/>
      <c r="XAE88" s="406"/>
      <c r="XAF88" s="407"/>
      <c r="XAG88" s="408"/>
      <c r="XAH88" s="409"/>
      <c r="XAI88" s="410"/>
      <c r="XAJ88" s="411"/>
      <c r="XAK88" s="412"/>
      <c r="XAL88" s="406"/>
      <c r="XAM88" s="407"/>
      <c r="XAN88" s="408"/>
      <c r="XAO88" s="409"/>
      <c r="XAP88" s="410"/>
      <c r="XAQ88" s="411"/>
      <c r="XAR88" s="412"/>
      <c r="XAS88" s="406"/>
      <c r="XAT88" s="407"/>
      <c r="XAU88" s="408"/>
      <c r="XAV88" s="409"/>
      <c r="XAW88" s="410"/>
      <c r="XAX88" s="411"/>
      <c r="XAY88" s="412"/>
      <c r="XAZ88" s="406"/>
      <c r="XBA88" s="407"/>
      <c r="XBB88" s="408"/>
      <c r="XBC88" s="409"/>
      <c r="XBD88" s="410"/>
      <c r="XBE88" s="411"/>
      <c r="XBF88" s="412"/>
      <c r="XBG88" s="406"/>
      <c r="XBH88" s="407"/>
      <c r="XBI88" s="408"/>
      <c r="XBJ88" s="409"/>
      <c r="XBK88" s="410"/>
      <c r="XBL88" s="411"/>
      <c r="XBM88" s="412"/>
      <c r="XBN88" s="406"/>
      <c r="XBO88" s="407"/>
      <c r="XBP88" s="408"/>
      <c r="XBQ88" s="409"/>
      <c r="XBR88" s="410"/>
      <c r="XBS88" s="411"/>
      <c r="XBT88" s="412"/>
      <c r="XBU88" s="406"/>
      <c r="XBV88" s="407"/>
      <c r="XBW88" s="408"/>
      <c r="XBX88" s="409"/>
      <c r="XBY88" s="410"/>
      <c r="XBZ88" s="411"/>
      <c r="XCA88" s="412"/>
      <c r="XCB88" s="406"/>
      <c r="XCC88" s="407"/>
      <c r="XCD88" s="408"/>
      <c r="XCE88" s="409"/>
      <c r="XCF88" s="410"/>
      <c r="XCG88" s="411"/>
      <c r="XCH88" s="412"/>
      <c r="XCI88" s="406"/>
      <c r="XCJ88" s="407"/>
      <c r="XCK88" s="408"/>
      <c r="XCL88" s="409"/>
      <c r="XCM88" s="410"/>
      <c r="XCN88" s="411"/>
      <c r="XCO88" s="412"/>
      <c r="XCP88" s="406"/>
      <c r="XCQ88" s="407"/>
      <c r="XCR88" s="408"/>
      <c r="XCS88" s="409"/>
      <c r="XCT88" s="410"/>
      <c r="XCU88" s="411"/>
      <c r="XCV88" s="412"/>
      <c r="XCW88" s="406"/>
      <c r="XCX88" s="407"/>
      <c r="XCY88" s="408"/>
      <c r="XCZ88" s="409"/>
      <c r="XDA88" s="410"/>
      <c r="XDB88" s="411"/>
      <c r="XDC88" s="412"/>
      <c r="XDD88" s="406"/>
      <c r="XDE88" s="407"/>
      <c r="XDF88" s="408"/>
      <c r="XDG88" s="409"/>
      <c r="XDH88" s="410"/>
      <c r="XDI88" s="411"/>
      <c r="XDJ88" s="412"/>
      <c r="XDK88" s="406"/>
      <c r="XDL88" s="407"/>
      <c r="XDM88" s="408"/>
      <c r="XDN88" s="409"/>
      <c r="XDO88" s="410"/>
      <c r="XDP88" s="411"/>
      <c r="XDQ88" s="412"/>
      <c r="XDR88" s="406"/>
      <c r="XDS88" s="407"/>
      <c r="XDT88" s="408"/>
      <c r="XDU88" s="409"/>
      <c r="XDV88" s="410"/>
      <c r="XDW88" s="411"/>
      <c r="XDX88" s="412"/>
      <c r="XDY88" s="406"/>
      <c r="XDZ88" s="407"/>
      <c r="XEA88" s="408"/>
      <c r="XEB88" s="409"/>
      <c r="XEC88" s="410"/>
      <c r="XED88" s="411"/>
      <c r="XEE88" s="412"/>
      <c r="XEF88" s="406"/>
      <c r="XEG88" s="407"/>
      <c r="XEH88" s="408"/>
      <c r="XEI88" s="409"/>
      <c r="XEJ88" s="410"/>
      <c r="XEK88" s="411"/>
      <c r="XEL88" s="412"/>
      <c r="XEM88" s="406"/>
      <c r="XEN88" s="407"/>
      <c r="XEO88" s="408"/>
      <c r="XEP88" s="409"/>
      <c r="XEQ88" s="410"/>
      <c r="XER88" s="411"/>
      <c r="XES88" s="412"/>
      <c r="XET88" s="406"/>
      <c r="XEU88" s="407"/>
      <c r="XEV88" s="408"/>
      <c r="XEW88" s="409"/>
      <c r="XEX88" s="410"/>
      <c r="XEY88" s="411"/>
      <c r="XEZ88" s="412"/>
      <c r="XFA88" s="406"/>
      <c r="XFB88" s="407"/>
      <c r="XFC88" s="408"/>
      <c r="XFD88" s="409"/>
    </row>
    <row r="89" spans="1:16384" ht="24" customHeight="1" x14ac:dyDescent="0.2">
      <c r="A89" s="714"/>
      <c r="B89" s="638" t="s">
        <v>745</v>
      </c>
      <c r="C89" s="636">
        <f>SUM(C87:C88)</f>
        <v>250000000</v>
      </c>
      <c r="D89" s="636">
        <f>SUM(D87:D88)</f>
        <v>152720000</v>
      </c>
      <c r="E89" s="644">
        <f>C89-D89</f>
        <v>97280000</v>
      </c>
      <c r="F89" s="639"/>
      <c r="G89" s="640">
        <f>D89/C89</f>
        <v>0.61087999999999998</v>
      </c>
      <c r="I89" s="206"/>
    </row>
    <row r="90" spans="1:16384" ht="18" customHeight="1" x14ac:dyDescent="0.2">
      <c r="A90" s="641" t="s">
        <v>231</v>
      </c>
      <c r="B90" s="641" t="s">
        <v>232</v>
      </c>
      <c r="C90" s="641" t="s">
        <v>242</v>
      </c>
      <c r="D90" s="641" t="s">
        <v>234</v>
      </c>
      <c r="E90" s="641" t="s">
        <v>235</v>
      </c>
      <c r="F90" s="641" t="s">
        <v>236</v>
      </c>
      <c r="G90" s="641" t="s">
        <v>237</v>
      </c>
    </row>
    <row r="91" spans="1:16384" ht="33.75" customHeight="1" x14ac:dyDescent="0.2">
      <c r="A91" s="712" t="s">
        <v>754</v>
      </c>
      <c r="B91" s="392" t="s">
        <v>899</v>
      </c>
      <c r="C91" s="212">
        <v>80000000</v>
      </c>
      <c r="D91" s="212"/>
      <c r="E91" s="390">
        <f>+C91+D91</f>
        <v>80000000</v>
      </c>
      <c r="F91" s="396">
        <v>42552</v>
      </c>
      <c r="G91" s="387"/>
      <c r="J91" s="185"/>
    </row>
    <row r="92" spans="1:16384" ht="25.5" customHeight="1" x14ac:dyDescent="0.2">
      <c r="A92" s="714"/>
      <c r="B92" s="638" t="s">
        <v>585</v>
      </c>
      <c r="C92" s="636">
        <f>SUM(C91:C91)</f>
        <v>80000000</v>
      </c>
      <c r="D92" s="636">
        <f>SUM(D91:D91)</f>
        <v>0</v>
      </c>
      <c r="E92" s="636">
        <f>SUM(E91:E91)</f>
        <v>80000000</v>
      </c>
      <c r="F92" s="639"/>
      <c r="G92" s="640">
        <f>D92/C92</f>
        <v>0</v>
      </c>
    </row>
    <row r="93" spans="1:16384" ht="12.75" x14ac:dyDescent="0.2">
      <c r="A93" s="635"/>
      <c r="B93" s="635" t="s">
        <v>755</v>
      </c>
      <c r="C93" s="636">
        <f>+C92+C89+C85</f>
        <v>1190000000</v>
      </c>
      <c r="D93" s="636">
        <f>+D92+D89+D85</f>
        <v>1012720000</v>
      </c>
      <c r="E93" s="636">
        <f>+E92+E89+E85</f>
        <v>177280000</v>
      </c>
      <c r="F93" s="636"/>
      <c r="G93" s="637">
        <f>D93/C93</f>
        <v>0.85102521008403365</v>
      </c>
    </row>
    <row r="94" spans="1:16384" ht="12.75" customHeight="1" x14ac:dyDescent="0.2">
      <c r="A94" s="717" t="s">
        <v>756</v>
      </c>
      <c r="B94" s="717"/>
      <c r="C94" s="717"/>
      <c r="D94" s="717"/>
      <c r="E94" s="717"/>
      <c r="F94" s="717"/>
      <c r="G94" s="717"/>
    </row>
    <row r="95" spans="1:16384" ht="33.75" x14ac:dyDescent="0.2">
      <c r="A95" s="641" t="s">
        <v>231</v>
      </c>
      <c r="B95" s="641" t="s">
        <v>232</v>
      </c>
      <c r="C95" s="641" t="s">
        <v>242</v>
      </c>
      <c r="D95" s="641" t="s">
        <v>234</v>
      </c>
      <c r="E95" s="641" t="s">
        <v>235</v>
      </c>
      <c r="F95" s="641" t="s">
        <v>236</v>
      </c>
      <c r="G95" s="641" t="s">
        <v>237</v>
      </c>
    </row>
    <row r="96" spans="1:16384" s="10" customFormat="1" ht="101.25" x14ac:dyDescent="0.2">
      <c r="A96" s="712" t="s">
        <v>757</v>
      </c>
      <c r="B96" s="417" t="s">
        <v>891</v>
      </c>
      <c r="C96" s="393">
        <v>28000000</v>
      </c>
      <c r="D96" s="393"/>
      <c r="E96" s="390">
        <f>+C96-D96</f>
        <v>28000000</v>
      </c>
      <c r="F96" s="396"/>
      <c r="G96" s="415" t="s">
        <v>890</v>
      </c>
      <c r="H96" s="406"/>
      <c r="I96" s="407"/>
      <c r="J96" s="408"/>
      <c r="K96" s="409"/>
      <c r="L96" s="410"/>
      <c r="M96" s="411"/>
      <c r="N96" s="412"/>
      <c r="O96" s="406"/>
      <c r="P96" s="407"/>
      <c r="Q96" s="408"/>
      <c r="R96" s="409"/>
      <c r="S96" s="410"/>
      <c r="T96" s="411"/>
      <c r="U96" s="412"/>
      <c r="V96" s="406"/>
      <c r="W96" s="407"/>
      <c r="X96" s="408"/>
      <c r="Y96" s="409"/>
      <c r="Z96" s="410"/>
      <c r="AA96" s="411"/>
      <c r="AB96" s="412"/>
      <c r="AC96" s="406"/>
      <c r="AD96" s="407"/>
      <c r="AE96" s="408"/>
      <c r="AF96" s="409"/>
      <c r="AG96" s="410"/>
      <c r="AH96" s="411"/>
      <c r="AI96" s="412"/>
      <c r="AJ96" s="406"/>
      <c r="AK96" s="407"/>
      <c r="AL96" s="408"/>
      <c r="AM96" s="409"/>
      <c r="AN96" s="410"/>
      <c r="AO96" s="411"/>
      <c r="AP96" s="412"/>
      <c r="AQ96" s="406"/>
      <c r="AR96" s="407"/>
      <c r="AS96" s="408"/>
      <c r="AT96" s="409"/>
      <c r="AU96" s="410"/>
      <c r="AV96" s="411"/>
      <c r="AW96" s="412"/>
      <c r="AX96" s="406"/>
      <c r="AY96" s="407"/>
      <c r="AZ96" s="408"/>
      <c r="BA96" s="409"/>
      <c r="BB96" s="410"/>
      <c r="BC96" s="411"/>
      <c r="BD96" s="412"/>
      <c r="BE96" s="406"/>
      <c r="BF96" s="407"/>
      <c r="BG96" s="408"/>
      <c r="BH96" s="409"/>
      <c r="BI96" s="410"/>
      <c r="BJ96" s="411"/>
      <c r="BK96" s="412"/>
      <c r="BL96" s="406"/>
      <c r="BM96" s="407"/>
      <c r="BN96" s="408"/>
      <c r="BO96" s="409"/>
      <c r="BP96" s="410"/>
      <c r="BQ96" s="411"/>
      <c r="BR96" s="412"/>
      <c r="BS96" s="406"/>
      <c r="BT96" s="407"/>
      <c r="BU96" s="408"/>
      <c r="BV96" s="409"/>
      <c r="BW96" s="410"/>
      <c r="BX96" s="411"/>
      <c r="BY96" s="412"/>
      <c r="BZ96" s="406"/>
      <c r="CA96" s="407"/>
      <c r="CB96" s="408"/>
      <c r="CC96" s="409"/>
      <c r="CD96" s="410"/>
      <c r="CE96" s="411"/>
      <c r="CF96" s="412"/>
      <c r="CG96" s="406"/>
      <c r="CH96" s="407"/>
      <c r="CI96" s="408"/>
      <c r="CJ96" s="409"/>
      <c r="CK96" s="410"/>
      <c r="CL96" s="411"/>
      <c r="CM96" s="412"/>
      <c r="CN96" s="406"/>
      <c r="CO96" s="407"/>
      <c r="CP96" s="408"/>
      <c r="CQ96" s="409"/>
      <c r="CR96" s="410"/>
      <c r="CS96" s="411"/>
      <c r="CT96" s="412"/>
      <c r="CU96" s="406"/>
      <c r="CV96" s="407"/>
      <c r="CW96" s="408"/>
      <c r="CX96" s="409"/>
      <c r="CY96" s="410"/>
      <c r="CZ96" s="411"/>
      <c r="DA96" s="412"/>
      <c r="DB96" s="406"/>
      <c r="DC96" s="407"/>
      <c r="DD96" s="408"/>
      <c r="DE96" s="409"/>
      <c r="DF96" s="410"/>
      <c r="DG96" s="411"/>
      <c r="DH96" s="412"/>
      <c r="DI96" s="406"/>
      <c r="DJ96" s="407"/>
      <c r="DK96" s="408"/>
      <c r="DL96" s="409"/>
      <c r="DM96" s="410"/>
      <c r="DN96" s="411"/>
      <c r="DO96" s="412"/>
      <c r="DP96" s="406"/>
      <c r="DQ96" s="407"/>
      <c r="DR96" s="408"/>
      <c r="DS96" s="409"/>
      <c r="DT96" s="410"/>
      <c r="DU96" s="411"/>
      <c r="DV96" s="412"/>
      <c r="DW96" s="406"/>
      <c r="DX96" s="407"/>
      <c r="DY96" s="408"/>
      <c r="DZ96" s="409"/>
      <c r="EA96" s="410"/>
      <c r="EB96" s="411"/>
      <c r="EC96" s="412"/>
      <c r="ED96" s="406"/>
      <c r="EE96" s="407"/>
      <c r="EF96" s="408"/>
      <c r="EG96" s="409"/>
      <c r="EH96" s="410"/>
      <c r="EI96" s="411"/>
      <c r="EJ96" s="412"/>
      <c r="EK96" s="406"/>
      <c r="EL96" s="407"/>
      <c r="EM96" s="408"/>
      <c r="EN96" s="409"/>
      <c r="EO96" s="410"/>
      <c r="EP96" s="411"/>
      <c r="EQ96" s="412"/>
      <c r="ER96" s="406"/>
      <c r="ES96" s="407"/>
      <c r="ET96" s="408"/>
      <c r="EU96" s="409"/>
      <c r="EV96" s="410"/>
      <c r="EW96" s="411"/>
      <c r="EX96" s="412"/>
      <c r="EY96" s="406"/>
      <c r="EZ96" s="407"/>
      <c r="FA96" s="408"/>
      <c r="FB96" s="409"/>
      <c r="FC96" s="410"/>
      <c r="FD96" s="411"/>
      <c r="FE96" s="412"/>
      <c r="FF96" s="406"/>
      <c r="FG96" s="407"/>
      <c r="FH96" s="408"/>
      <c r="FI96" s="409"/>
      <c r="FJ96" s="410"/>
      <c r="FK96" s="411"/>
      <c r="FL96" s="412"/>
      <c r="FM96" s="406"/>
      <c r="FN96" s="407"/>
      <c r="FO96" s="408"/>
      <c r="FP96" s="409"/>
      <c r="FQ96" s="410"/>
      <c r="FR96" s="411"/>
      <c r="FS96" s="412"/>
      <c r="FT96" s="406"/>
      <c r="FU96" s="407"/>
      <c r="FV96" s="408"/>
      <c r="FW96" s="409"/>
      <c r="FX96" s="410"/>
      <c r="FY96" s="411"/>
      <c r="FZ96" s="412"/>
      <c r="GA96" s="406"/>
      <c r="GB96" s="407"/>
      <c r="GC96" s="408"/>
      <c r="GD96" s="409"/>
      <c r="GE96" s="410"/>
      <c r="GF96" s="411"/>
      <c r="GG96" s="412"/>
      <c r="GH96" s="406"/>
      <c r="GI96" s="407"/>
      <c r="GJ96" s="408"/>
      <c r="GK96" s="409"/>
      <c r="GL96" s="410"/>
      <c r="GM96" s="411"/>
      <c r="GN96" s="412"/>
      <c r="GO96" s="406"/>
      <c r="GP96" s="407"/>
      <c r="GQ96" s="408"/>
      <c r="GR96" s="409"/>
      <c r="GS96" s="410"/>
      <c r="GT96" s="411"/>
      <c r="GU96" s="412"/>
      <c r="GV96" s="406"/>
      <c r="GW96" s="407"/>
      <c r="GX96" s="408"/>
      <c r="GY96" s="409"/>
      <c r="GZ96" s="410"/>
      <c r="HA96" s="411"/>
      <c r="HB96" s="412"/>
      <c r="HC96" s="406"/>
      <c r="HD96" s="407"/>
      <c r="HE96" s="408"/>
      <c r="HF96" s="409"/>
      <c r="HG96" s="410"/>
      <c r="HH96" s="411"/>
      <c r="HI96" s="412"/>
      <c r="HJ96" s="406"/>
      <c r="HK96" s="407"/>
      <c r="HL96" s="408"/>
      <c r="HM96" s="409"/>
      <c r="HN96" s="410"/>
      <c r="HO96" s="411"/>
      <c r="HP96" s="412"/>
      <c r="HQ96" s="406"/>
      <c r="HR96" s="407"/>
      <c r="HS96" s="408"/>
      <c r="HT96" s="409"/>
      <c r="HU96" s="410"/>
      <c r="HV96" s="411"/>
      <c r="HW96" s="412"/>
      <c r="HX96" s="406"/>
      <c r="HY96" s="407"/>
      <c r="HZ96" s="408"/>
      <c r="IA96" s="409"/>
      <c r="IB96" s="410"/>
      <c r="IC96" s="411"/>
      <c r="ID96" s="412"/>
      <c r="IE96" s="406"/>
      <c r="IF96" s="407"/>
      <c r="IG96" s="408"/>
      <c r="IH96" s="409"/>
      <c r="II96" s="410"/>
      <c r="IJ96" s="411"/>
      <c r="IK96" s="412"/>
      <c r="IL96" s="406"/>
      <c r="IM96" s="407"/>
      <c r="IN96" s="408"/>
      <c r="IO96" s="409"/>
      <c r="IP96" s="410"/>
      <c r="IQ96" s="411"/>
      <c r="IR96" s="412"/>
      <c r="IS96" s="406"/>
      <c r="IT96" s="407"/>
      <c r="IU96" s="408"/>
      <c r="IV96" s="409"/>
      <c r="IW96" s="410"/>
      <c r="IX96" s="411"/>
      <c r="IY96" s="412"/>
      <c r="IZ96" s="406"/>
      <c r="JA96" s="407"/>
      <c r="JB96" s="408"/>
      <c r="JC96" s="409"/>
      <c r="JD96" s="410"/>
      <c r="JE96" s="411"/>
      <c r="JF96" s="412"/>
      <c r="JG96" s="406"/>
      <c r="JH96" s="407"/>
      <c r="JI96" s="408"/>
      <c r="JJ96" s="409"/>
      <c r="JK96" s="410"/>
      <c r="JL96" s="411"/>
      <c r="JM96" s="412"/>
      <c r="JN96" s="406"/>
      <c r="JO96" s="407"/>
      <c r="JP96" s="408"/>
      <c r="JQ96" s="409"/>
      <c r="JR96" s="410"/>
      <c r="JS96" s="411"/>
      <c r="JT96" s="412"/>
      <c r="JU96" s="406"/>
      <c r="JV96" s="407"/>
      <c r="JW96" s="408"/>
      <c r="JX96" s="409"/>
      <c r="JY96" s="410"/>
      <c r="JZ96" s="411"/>
      <c r="KA96" s="412"/>
      <c r="KB96" s="406"/>
      <c r="KC96" s="407"/>
      <c r="KD96" s="408"/>
      <c r="KE96" s="409"/>
      <c r="KF96" s="410"/>
      <c r="KG96" s="411"/>
      <c r="KH96" s="412"/>
      <c r="KI96" s="406"/>
      <c r="KJ96" s="407"/>
      <c r="KK96" s="408"/>
      <c r="KL96" s="409"/>
      <c r="KM96" s="410"/>
      <c r="KN96" s="411"/>
      <c r="KO96" s="412"/>
      <c r="KP96" s="406"/>
      <c r="KQ96" s="407"/>
      <c r="KR96" s="408"/>
      <c r="KS96" s="409"/>
      <c r="KT96" s="410"/>
      <c r="KU96" s="411"/>
      <c r="KV96" s="412"/>
      <c r="KW96" s="406"/>
      <c r="KX96" s="407"/>
      <c r="KY96" s="408"/>
      <c r="KZ96" s="409"/>
      <c r="LA96" s="410"/>
      <c r="LB96" s="411"/>
      <c r="LC96" s="412"/>
      <c r="LD96" s="406"/>
      <c r="LE96" s="407"/>
      <c r="LF96" s="408"/>
      <c r="LG96" s="409"/>
      <c r="LH96" s="410"/>
      <c r="LI96" s="411"/>
      <c r="LJ96" s="412"/>
      <c r="LK96" s="406"/>
      <c r="LL96" s="407"/>
      <c r="LM96" s="408"/>
      <c r="LN96" s="409"/>
      <c r="LO96" s="410"/>
      <c r="LP96" s="411"/>
      <c r="LQ96" s="412"/>
      <c r="LR96" s="406"/>
      <c r="LS96" s="407"/>
      <c r="LT96" s="408"/>
      <c r="LU96" s="409"/>
      <c r="LV96" s="410"/>
      <c r="LW96" s="411"/>
      <c r="LX96" s="412"/>
      <c r="LY96" s="406"/>
      <c r="LZ96" s="407"/>
      <c r="MA96" s="408"/>
      <c r="MB96" s="409"/>
      <c r="MC96" s="410"/>
      <c r="MD96" s="411"/>
      <c r="ME96" s="412"/>
      <c r="MF96" s="406"/>
      <c r="MG96" s="407"/>
      <c r="MH96" s="408"/>
      <c r="MI96" s="409"/>
      <c r="MJ96" s="410"/>
      <c r="MK96" s="411"/>
      <c r="ML96" s="412"/>
      <c r="MM96" s="406"/>
      <c r="MN96" s="407"/>
      <c r="MO96" s="408"/>
      <c r="MP96" s="409"/>
      <c r="MQ96" s="410"/>
      <c r="MR96" s="411"/>
      <c r="MS96" s="412"/>
      <c r="MT96" s="406"/>
      <c r="MU96" s="407"/>
      <c r="MV96" s="408"/>
      <c r="MW96" s="409"/>
      <c r="MX96" s="410"/>
      <c r="MY96" s="411"/>
      <c r="MZ96" s="412"/>
      <c r="NA96" s="406"/>
      <c r="NB96" s="407"/>
      <c r="NC96" s="408"/>
      <c r="ND96" s="409"/>
      <c r="NE96" s="410"/>
      <c r="NF96" s="411"/>
      <c r="NG96" s="412"/>
      <c r="NH96" s="406"/>
      <c r="NI96" s="407"/>
      <c r="NJ96" s="408"/>
      <c r="NK96" s="409"/>
      <c r="NL96" s="410"/>
      <c r="NM96" s="411"/>
      <c r="NN96" s="412"/>
      <c r="NO96" s="406"/>
      <c r="NP96" s="407"/>
      <c r="NQ96" s="408"/>
      <c r="NR96" s="409"/>
      <c r="NS96" s="410"/>
      <c r="NT96" s="411"/>
      <c r="NU96" s="412"/>
      <c r="NV96" s="406"/>
      <c r="NW96" s="407"/>
      <c r="NX96" s="408"/>
      <c r="NY96" s="409"/>
      <c r="NZ96" s="410"/>
      <c r="OA96" s="411"/>
      <c r="OB96" s="412"/>
      <c r="OC96" s="406"/>
      <c r="OD96" s="407"/>
      <c r="OE96" s="408"/>
      <c r="OF96" s="409"/>
      <c r="OG96" s="410"/>
      <c r="OH96" s="411"/>
      <c r="OI96" s="412"/>
      <c r="OJ96" s="406"/>
      <c r="OK96" s="407"/>
      <c r="OL96" s="408"/>
      <c r="OM96" s="409"/>
      <c r="ON96" s="410"/>
      <c r="OO96" s="411"/>
      <c r="OP96" s="412"/>
      <c r="OQ96" s="406"/>
      <c r="OR96" s="407"/>
      <c r="OS96" s="408"/>
      <c r="OT96" s="409"/>
      <c r="OU96" s="410"/>
      <c r="OV96" s="411"/>
      <c r="OW96" s="412"/>
      <c r="OX96" s="406"/>
      <c r="OY96" s="407"/>
      <c r="OZ96" s="408"/>
      <c r="PA96" s="409"/>
      <c r="PB96" s="410"/>
      <c r="PC96" s="411"/>
      <c r="PD96" s="412"/>
      <c r="PE96" s="406"/>
      <c r="PF96" s="407"/>
      <c r="PG96" s="408"/>
      <c r="PH96" s="409"/>
      <c r="PI96" s="410"/>
      <c r="PJ96" s="411"/>
      <c r="PK96" s="412"/>
      <c r="PL96" s="406"/>
      <c r="PM96" s="407"/>
      <c r="PN96" s="408"/>
      <c r="PO96" s="409"/>
      <c r="PP96" s="410"/>
      <c r="PQ96" s="411"/>
      <c r="PR96" s="412"/>
      <c r="PS96" s="406"/>
      <c r="PT96" s="407"/>
      <c r="PU96" s="408"/>
      <c r="PV96" s="409"/>
      <c r="PW96" s="410"/>
      <c r="PX96" s="411"/>
      <c r="PY96" s="412"/>
      <c r="PZ96" s="406"/>
      <c r="QA96" s="407"/>
      <c r="QB96" s="408"/>
      <c r="QC96" s="409"/>
      <c r="QD96" s="410"/>
      <c r="QE96" s="411"/>
      <c r="QF96" s="412"/>
      <c r="QG96" s="406"/>
      <c r="QH96" s="407"/>
      <c r="QI96" s="408"/>
      <c r="QJ96" s="409"/>
      <c r="QK96" s="410"/>
      <c r="QL96" s="411"/>
      <c r="QM96" s="412"/>
      <c r="QN96" s="406"/>
      <c r="QO96" s="407"/>
      <c r="QP96" s="408"/>
      <c r="QQ96" s="409"/>
      <c r="QR96" s="410"/>
      <c r="QS96" s="411"/>
      <c r="QT96" s="412"/>
      <c r="QU96" s="406"/>
      <c r="QV96" s="407"/>
      <c r="QW96" s="408"/>
      <c r="QX96" s="409"/>
      <c r="QY96" s="410"/>
      <c r="QZ96" s="411"/>
      <c r="RA96" s="412"/>
      <c r="RB96" s="406"/>
      <c r="RC96" s="407"/>
      <c r="RD96" s="408"/>
      <c r="RE96" s="409"/>
      <c r="RF96" s="410"/>
      <c r="RG96" s="411"/>
      <c r="RH96" s="412"/>
      <c r="RI96" s="406"/>
      <c r="RJ96" s="407"/>
      <c r="RK96" s="408"/>
      <c r="RL96" s="409"/>
      <c r="RM96" s="410"/>
      <c r="RN96" s="411"/>
      <c r="RO96" s="412"/>
      <c r="RP96" s="406"/>
      <c r="RQ96" s="407"/>
      <c r="RR96" s="408"/>
      <c r="RS96" s="409"/>
      <c r="RT96" s="410"/>
      <c r="RU96" s="411"/>
      <c r="RV96" s="412"/>
      <c r="RW96" s="406"/>
      <c r="RX96" s="407"/>
      <c r="RY96" s="408"/>
      <c r="RZ96" s="409"/>
      <c r="SA96" s="410"/>
      <c r="SB96" s="411"/>
      <c r="SC96" s="412"/>
      <c r="SD96" s="406"/>
      <c r="SE96" s="407"/>
      <c r="SF96" s="408"/>
      <c r="SG96" s="409"/>
      <c r="SH96" s="410"/>
      <c r="SI96" s="411"/>
      <c r="SJ96" s="412"/>
      <c r="SK96" s="406"/>
      <c r="SL96" s="407"/>
      <c r="SM96" s="408"/>
      <c r="SN96" s="409"/>
      <c r="SO96" s="410"/>
      <c r="SP96" s="411"/>
      <c r="SQ96" s="412"/>
      <c r="SR96" s="406"/>
      <c r="SS96" s="407"/>
      <c r="ST96" s="408"/>
      <c r="SU96" s="409"/>
      <c r="SV96" s="410"/>
      <c r="SW96" s="411"/>
      <c r="SX96" s="412"/>
      <c r="SY96" s="406"/>
      <c r="SZ96" s="407"/>
      <c r="TA96" s="408"/>
      <c r="TB96" s="409"/>
      <c r="TC96" s="410"/>
      <c r="TD96" s="411"/>
      <c r="TE96" s="412"/>
      <c r="TF96" s="406"/>
      <c r="TG96" s="407"/>
      <c r="TH96" s="408"/>
      <c r="TI96" s="409"/>
      <c r="TJ96" s="410"/>
      <c r="TK96" s="411"/>
      <c r="TL96" s="412"/>
      <c r="TM96" s="406"/>
      <c r="TN96" s="407"/>
      <c r="TO96" s="408"/>
      <c r="TP96" s="409"/>
      <c r="TQ96" s="410"/>
      <c r="TR96" s="411"/>
      <c r="TS96" s="412"/>
      <c r="TT96" s="406"/>
      <c r="TU96" s="407"/>
      <c r="TV96" s="408"/>
      <c r="TW96" s="409"/>
      <c r="TX96" s="410"/>
      <c r="TY96" s="411"/>
      <c r="TZ96" s="412"/>
      <c r="UA96" s="406"/>
      <c r="UB96" s="407"/>
      <c r="UC96" s="408"/>
      <c r="UD96" s="409"/>
      <c r="UE96" s="410"/>
      <c r="UF96" s="411"/>
      <c r="UG96" s="412"/>
      <c r="UH96" s="406"/>
      <c r="UI96" s="407"/>
      <c r="UJ96" s="408"/>
      <c r="UK96" s="409"/>
      <c r="UL96" s="410"/>
      <c r="UM96" s="411"/>
      <c r="UN96" s="412"/>
      <c r="UO96" s="406"/>
      <c r="UP96" s="407"/>
      <c r="UQ96" s="408"/>
      <c r="UR96" s="409"/>
      <c r="US96" s="410"/>
      <c r="UT96" s="411"/>
      <c r="UU96" s="412"/>
      <c r="UV96" s="406"/>
      <c r="UW96" s="407"/>
      <c r="UX96" s="408"/>
      <c r="UY96" s="409"/>
      <c r="UZ96" s="410"/>
      <c r="VA96" s="411"/>
      <c r="VB96" s="412"/>
      <c r="VC96" s="406"/>
      <c r="VD96" s="407"/>
      <c r="VE96" s="408"/>
      <c r="VF96" s="409"/>
      <c r="VG96" s="410"/>
      <c r="VH96" s="411"/>
      <c r="VI96" s="412"/>
      <c r="VJ96" s="406"/>
      <c r="VK96" s="407"/>
      <c r="VL96" s="408"/>
      <c r="VM96" s="409"/>
      <c r="VN96" s="410"/>
      <c r="VO96" s="411"/>
      <c r="VP96" s="412"/>
      <c r="VQ96" s="406"/>
      <c r="VR96" s="407"/>
      <c r="VS96" s="408"/>
      <c r="VT96" s="409"/>
      <c r="VU96" s="410"/>
      <c r="VV96" s="411"/>
      <c r="VW96" s="412"/>
      <c r="VX96" s="406"/>
      <c r="VY96" s="407"/>
      <c r="VZ96" s="408"/>
      <c r="WA96" s="409"/>
      <c r="WB96" s="410"/>
      <c r="WC96" s="411"/>
      <c r="WD96" s="412"/>
      <c r="WE96" s="406"/>
      <c r="WF96" s="407"/>
      <c r="WG96" s="408"/>
      <c r="WH96" s="409"/>
      <c r="WI96" s="410"/>
      <c r="WJ96" s="411"/>
      <c r="WK96" s="412"/>
      <c r="WL96" s="406"/>
      <c r="WM96" s="407"/>
      <c r="WN96" s="408"/>
      <c r="WO96" s="409"/>
      <c r="WP96" s="410"/>
      <c r="WQ96" s="411"/>
      <c r="WR96" s="412"/>
      <c r="WS96" s="406"/>
      <c r="WT96" s="407"/>
      <c r="WU96" s="408"/>
      <c r="WV96" s="409"/>
      <c r="WW96" s="410"/>
      <c r="WX96" s="411"/>
      <c r="WY96" s="412"/>
      <c r="WZ96" s="406"/>
      <c r="XA96" s="407"/>
      <c r="XB96" s="408"/>
      <c r="XC96" s="409"/>
      <c r="XD96" s="410"/>
      <c r="XE96" s="411"/>
      <c r="XF96" s="412"/>
      <c r="XG96" s="406"/>
      <c r="XH96" s="407"/>
      <c r="XI96" s="408"/>
      <c r="XJ96" s="409"/>
      <c r="XK96" s="410"/>
      <c r="XL96" s="411"/>
      <c r="XM96" s="412"/>
      <c r="XN96" s="406"/>
      <c r="XO96" s="407"/>
      <c r="XP96" s="408"/>
      <c r="XQ96" s="409"/>
      <c r="XR96" s="410"/>
      <c r="XS96" s="411"/>
      <c r="XT96" s="412"/>
      <c r="XU96" s="406"/>
      <c r="XV96" s="407"/>
      <c r="XW96" s="408"/>
      <c r="XX96" s="409"/>
      <c r="XY96" s="410"/>
      <c r="XZ96" s="411"/>
      <c r="YA96" s="412"/>
      <c r="YB96" s="406"/>
      <c r="YC96" s="407"/>
      <c r="YD96" s="408"/>
      <c r="YE96" s="409"/>
      <c r="YF96" s="410"/>
      <c r="YG96" s="411"/>
      <c r="YH96" s="412"/>
      <c r="YI96" s="406"/>
      <c r="YJ96" s="407"/>
      <c r="YK96" s="408"/>
      <c r="YL96" s="409"/>
      <c r="YM96" s="410"/>
      <c r="YN96" s="411"/>
      <c r="YO96" s="412"/>
      <c r="YP96" s="406"/>
      <c r="YQ96" s="407"/>
      <c r="YR96" s="408"/>
      <c r="YS96" s="409"/>
      <c r="YT96" s="410"/>
      <c r="YU96" s="411"/>
      <c r="YV96" s="412"/>
      <c r="YW96" s="406"/>
      <c r="YX96" s="407"/>
      <c r="YY96" s="408"/>
      <c r="YZ96" s="409"/>
      <c r="ZA96" s="410"/>
      <c r="ZB96" s="411"/>
      <c r="ZC96" s="412"/>
      <c r="ZD96" s="406"/>
      <c r="ZE96" s="407"/>
      <c r="ZF96" s="408"/>
      <c r="ZG96" s="409"/>
      <c r="ZH96" s="410"/>
      <c r="ZI96" s="411"/>
      <c r="ZJ96" s="412"/>
      <c r="ZK96" s="406"/>
      <c r="ZL96" s="407"/>
      <c r="ZM96" s="408"/>
      <c r="ZN96" s="409"/>
      <c r="ZO96" s="410"/>
      <c r="ZP96" s="411"/>
      <c r="ZQ96" s="412"/>
      <c r="ZR96" s="406"/>
      <c r="ZS96" s="407"/>
      <c r="ZT96" s="408"/>
      <c r="ZU96" s="409"/>
      <c r="ZV96" s="410"/>
      <c r="ZW96" s="411"/>
      <c r="ZX96" s="412"/>
      <c r="ZY96" s="406"/>
      <c r="ZZ96" s="407"/>
      <c r="AAA96" s="408"/>
      <c r="AAB96" s="409"/>
      <c r="AAC96" s="410"/>
      <c r="AAD96" s="411"/>
      <c r="AAE96" s="412"/>
      <c r="AAF96" s="406"/>
      <c r="AAG96" s="407"/>
      <c r="AAH96" s="408"/>
      <c r="AAI96" s="409"/>
      <c r="AAJ96" s="410"/>
      <c r="AAK96" s="411"/>
      <c r="AAL96" s="412"/>
      <c r="AAM96" s="406"/>
      <c r="AAN96" s="407"/>
      <c r="AAO96" s="408"/>
      <c r="AAP96" s="409"/>
      <c r="AAQ96" s="410"/>
      <c r="AAR96" s="411"/>
      <c r="AAS96" s="412"/>
      <c r="AAT96" s="406"/>
      <c r="AAU96" s="407"/>
      <c r="AAV96" s="408"/>
      <c r="AAW96" s="409"/>
      <c r="AAX96" s="410"/>
      <c r="AAY96" s="411"/>
      <c r="AAZ96" s="412"/>
      <c r="ABA96" s="406"/>
      <c r="ABB96" s="407"/>
      <c r="ABC96" s="408"/>
      <c r="ABD96" s="409"/>
      <c r="ABE96" s="410"/>
      <c r="ABF96" s="411"/>
      <c r="ABG96" s="412"/>
      <c r="ABH96" s="406"/>
      <c r="ABI96" s="407"/>
      <c r="ABJ96" s="408"/>
      <c r="ABK96" s="409"/>
      <c r="ABL96" s="410"/>
      <c r="ABM96" s="411"/>
      <c r="ABN96" s="412"/>
      <c r="ABO96" s="406"/>
      <c r="ABP96" s="407"/>
      <c r="ABQ96" s="408"/>
      <c r="ABR96" s="409"/>
      <c r="ABS96" s="410"/>
      <c r="ABT96" s="411"/>
      <c r="ABU96" s="412"/>
      <c r="ABV96" s="406"/>
      <c r="ABW96" s="407"/>
      <c r="ABX96" s="408"/>
      <c r="ABY96" s="409"/>
      <c r="ABZ96" s="410"/>
      <c r="ACA96" s="411"/>
      <c r="ACB96" s="412"/>
      <c r="ACC96" s="406"/>
      <c r="ACD96" s="407"/>
      <c r="ACE96" s="408"/>
      <c r="ACF96" s="409"/>
      <c r="ACG96" s="410"/>
      <c r="ACH96" s="411"/>
      <c r="ACI96" s="412"/>
      <c r="ACJ96" s="406"/>
      <c r="ACK96" s="407"/>
      <c r="ACL96" s="408"/>
      <c r="ACM96" s="409"/>
      <c r="ACN96" s="410"/>
      <c r="ACO96" s="411"/>
      <c r="ACP96" s="412"/>
      <c r="ACQ96" s="406"/>
      <c r="ACR96" s="407"/>
      <c r="ACS96" s="408"/>
      <c r="ACT96" s="409"/>
      <c r="ACU96" s="410"/>
      <c r="ACV96" s="411"/>
      <c r="ACW96" s="412"/>
      <c r="ACX96" s="406"/>
      <c r="ACY96" s="407"/>
      <c r="ACZ96" s="408"/>
      <c r="ADA96" s="409"/>
      <c r="ADB96" s="410"/>
      <c r="ADC96" s="411"/>
      <c r="ADD96" s="412"/>
      <c r="ADE96" s="406"/>
      <c r="ADF96" s="407"/>
      <c r="ADG96" s="408"/>
      <c r="ADH96" s="409"/>
      <c r="ADI96" s="410"/>
      <c r="ADJ96" s="411"/>
      <c r="ADK96" s="412"/>
      <c r="ADL96" s="406"/>
      <c r="ADM96" s="407"/>
      <c r="ADN96" s="408"/>
      <c r="ADO96" s="409"/>
      <c r="ADP96" s="410"/>
      <c r="ADQ96" s="411"/>
      <c r="ADR96" s="412"/>
      <c r="ADS96" s="406"/>
      <c r="ADT96" s="407"/>
      <c r="ADU96" s="408"/>
      <c r="ADV96" s="409"/>
      <c r="ADW96" s="410"/>
      <c r="ADX96" s="411"/>
      <c r="ADY96" s="412"/>
      <c r="ADZ96" s="406"/>
      <c r="AEA96" s="407"/>
      <c r="AEB96" s="408"/>
      <c r="AEC96" s="409"/>
      <c r="AED96" s="410"/>
      <c r="AEE96" s="411"/>
      <c r="AEF96" s="412"/>
      <c r="AEG96" s="406"/>
      <c r="AEH96" s="407"/>
      <c r="AEI96" s="408"/>
      <c r="AEJ96" s="409"/>
      <c r="AEK96" s="410"/>
      <c r="AEL96" s="411"/>
      <c r="AEM96" s="412"/>
      <c r="AEN96" s="406"/>
      <c r="AEO96" s="407"/>
      <c r="AEP96" s="408"/>
      <c r="AEQ96" s="409"/>
      <c r="AER96" s="410"/>
      <c r="AES96" s="411"/>
      <c r="AET96" s="412"/>
      <c r="AEU96" s="406"/>
      <c r="AEV96" s="407"/>
      <c r="AEW96" s="408"/>
      <c r="AEX96" s="409"/>
      <c r="AEY96" s="410"/>
      <c r="AEZ96" s="411"/>
      <c r="AFA96" s="412"/>
      <c r="AFB96" s="406"/>
      <c r="AFC96" s="407"/>
      <c r="AFD96" s="408"/>
      <c r="AFE96" s="409"/>
      <c r="AFF96" s="410"/>
      <c r="AFG96" s="411"/>
      <c r="AFH96" s="412"/>
      <c r="AFI96" s="406"/>
      <c r="AFJ96" s="407"/>
      <c r="AFK96" s="408"/>
      <c r="AFL96" s="409"/>
      <c r="AFM96" s="410"/>
      <c r="AFN96" s="411"/>
      <c r="AFO96" s="412"/>
      <c r="AFP96" s="406"/>
      <c r="AFQ96" s="407"/>
      <c r="AFR96" s="408"/>
      <c r="AFS96" s="409"/>
      <c r="AFT96" s="410"/>
      <c r="AFU96" s="411"/>
      <c r="AFV96" s="412"/>
      <c r="AFW96" s="406"/>
      <c r="AFX96" s="407"/>
      <c r="AFY96" s="408"/>
      <c r="AFZ96" s="409"/>
      <c r="AGA96" s="410"/>
      <c r="AGB96" s="411"/>
      <c r="AGC96" s="412"/>
      <c r="AGD96" s="406"/>
      <c r="AGE96" s="407"/>
      <c r="AGF96" s="408"/>
      <c r="AGG96" s="409"/>
      <c r="AGH96" s="410"/>
      <c r="AGI96" s="411"/>
      <c r="AGJ96" s="412"/>
      <c r="AGK96" s="406"/>
      <c r="AGL96" s="407"/>
      <c r="AGM96" s="408"/>
      <c r="AGN96" s="409"/>
      <c r="AGO96" s="410"/>
      <c r="AGP96" s="411"/>
      <c r="AGQ96" s="412"/>
      <c r="AGR96" s="406"/>
      <c r="AGS96" s="407"/>
      <c r="AGT96" s="408"/>
      <c r="AGU96" s="409"/>
      <c r="AGV96" s="410"/>
      <c r="AGW96" s="411"/>
      <c r="AGX96" s="412"/>
      <c r="AGY96" s="406"/>
      <c r="AGZ96" s="407"/>
      <c r="AHA96" s="408"/>
      <c r="AHB96" s="409"/>
      <c r="AHC96" s="410"/>
      <c r="AHD96" s="411"/>
      <c r="AHE96" s="412"/>
      <c r="AHF96" s="406"/>
      <c r="AHG96" s="407"/>
      <c r="AHH96" s="408"/>
      <c r="AHI96" s="409"/>
      <c r="AHJ96" s="410"/>
      <c r="AHK96" s="411"/>
      <c r="AHL96" s="412"/>
      <c r="AHM96" s="406"/>
      <c r="AHN96" s="407"/>
      <c r="AHO96" s="408"/>
      <c r="AHP96" s="409"/>
      <c r="AHQ96" s="410"/>
      <c r="AHR96" s="411"/>
      <c r="AHS96" s="412"/>
      <c r="AHT96" s="406"/>
      <c r="AHU96" s="407"/>
      <c r="AHV96" s="408"/>
      <c r="AHW96" s="409"/>
      <c r="AHX96" s="410"/>
      <c r="AHY96" s="411"/>
      <c r="AHZ96" s="412"/>
      <c r="AIA96" s="406"/>
      <c r="AIB96" s="407"/>
      <c r="AIC96" s="408"/>
      <c r="AID96" s="409"/>
      <c r="AIE96" s="410"/>
      <c r="AIF96" s="411"/>
      <c r="AIG96" s="412"/>
      <c r="AIH96" s="406"/>
      <c r="AII96" s="407"/>
      <c r="AIJ96" s="408"/>
      <c r="AIK96" s="409"/>
      <c r="AIL96" s="410"/>
      <c r="AIM96" s="411"/>
      <c r="AIN96" s="412"/>
      <c r="AIO96" s="406"/>
      <c r="AIP96" s="407"/>
      <c r="AIQ96" s="408"/>
      <c r="AIR96" s="409"/>
      <c r="AIS96" s="410"/>
      <c r="AIT96" s="411"/>
      <c r="AIU96" s="412"/>
      <c r="AIV96" s="406"/>
      <c r="AIW96" s="407"/>
      <c r="AIX96" s="408"/>
      <c r="AIY96" s="409"/>
      <c r="AIZ96" s="410"/>
      <c r="AJA96" s="411"/>
      <c r="AJB96" s="412"/>
      <c r="AJC96" s="406"/>
      <c r="AJD96" s="407"/>
      <c r="AJE96" s="408"/>
      <c r="AJF96" s="409"/>
      <c r="AJG96" s="410"/>
      <c r="AJH96" s="411"/>
      <c r="AJI96" s="412"/>
      <c r="AJJ96" s="406"/>
      <c r="AJK96" s="407"/>
      <c r="AJL96" s="408"/>
      <c r="AJM96" s="409"/>
      <c r="AJN96" s="410"/>
      <c r="AJO96" s="411"/>
      <c r="AJP96" s="412"/>
      <c r="AJQ96" s="406"/>
      <c r="AJR96" s="407"/>
      <c r="AJS96" s="408"/>
      <c r="AJT96" s="409"/>
      <c r="AJU96" s="410"/>
      <c r="AJV96" s="411"/>
      <c r="AJW96" s="412"/>
      <c r="AJX96" s="406"/>
      <c r="AJY96" s="407"/>
      <c r="AJZ96" s="408"/>
      <c r="AKA96" s="409"/>
      <c r="AKB96" s="410"/>
      <c r="AKC96" s="411"/>
      <c r="AKD96" s="412"/>
      <c r="AKE96" s="406"/>
      <c r="AKF96" s="407"/>
      <c r="AKG96" s="408"/>
      <c r="AKH96" s="409"/>
      <c r="AKI96" s="410"/>
      <c r="AKJ96" s="411"/>
      <c r="AKK96" s="412"/>
      <c r="AKL96" s="406"/>
      <c r="AKM96" s="407"/>
      <c r="AKN96" s="408"/>
      <c r="AKO96" s="409"/>
      <c r="AKP96" s="410"/>
      <c r="AKQ96" s="411"/>
      <c r="AKR96" s="412"/>
      <c r="AKS96" s="406"/>
      <c r="AKT96" s="407"/>
      <c r="AKU96" s="408"/>
      <c r="AKV96" s="409"/>
      <c r="AKW96" s="410"/>
      <c r="AKX96" s="411"/>
      <c r="AKY96" s="412"/>
      <c r="AKZ96" s="406"/>
      <c r="ALA96" s="407"/>
      <c r="ALB96" s="408"/>
      <c r="ALC96" s="409"/>
      <c r="ALD96" s="410"/>
      <c r="ALE96" s="411"/>
      <c r="ALF96" s="412"/>
      <c r="ALG96" s="406"/>
      <c r="ALH96" s="407"/>
      <c r="ALI96" s="408"/>
      <c r="ALJ96" s="409"/>
      <c r="ALK96" s="410"/>
      <c r="ALL96" s="411"/>
      <c r="ALM96" s="412"/>
      <c r="ALN96" s="406"/>
      <c r="ALO96" s="407"/>
      <c r="ALP96" s="408"/>
      <c r="ALQ96" s="409"/>
      <c r="ALR96" s="410"/>
      <c r="ALS96" s="411"/>
      <c r="ALT96" s="412"/>
      <c r="ALU96" s="406"/>
      <c r="ALV96" s="407"/>
      <c r="ALW96" s="408"/>
      <c r="ALX96" s="409"/>
      <c r="ALY96" s="410"/>
      <c r="ALZ96" s="411"/>
      <c r="AMA96" s="412"/>
      <c r="AMB96" s="406"/>
      <c r="AMC96" s="407"/>
      <c r="AMD96" s="408"/>
      <c r="AME96" s="409"/>
      <c r="AMF96" s="410"/>
      <c r="AMG96" s="411"/>
      <c r="AMH96" s="412"/>
      <c r="AMI96" s="406"/>
      <c r="AMJ96" s="407"/>
      <c r="AMK96" s="408"/>
      <c r="AML96" s="409"/>
      <c r="AMM96" s="410"/>
      <c r="AMN96" s="411"/>
      <c r="AMO96" s="412"/>
      <c r="AMP96" s="406"/>
      <c r="AMQ96" s="407"/>
      <c r="AMR96" s="408"/>
      <c r="AMS96" s="409"/>
      <c r="AMT96" s="410"/>
      <c r="AMU96" s="411"/>
      <c r="AMV96" s="412"/>
      <c r="AMW96" s="406"/>
      <c r="AMX96" s="407"/>
      <c r="AMY96" s="408"/>
      <c r="AMZ96" s="409"/>
      <c r="ANA96" s="410"/>
      <c r="ANB96" s="411"/>
      <c r="ANC96" s="412"/>
      <c r="AND96" s="406"/>
      <c r="ANE96" s="407"/>
      <c r="ANF96" s="408"/>
      <c r="ANG96" s="409"/>
      <c r="ANH96" s="410"/>
      <c r="ANI96" s="411"/>
      <c r="ANJ96" s="412"/>
      <c r="ANK96" s="406"/>
      <c r="ANL96" s="407"/>
      <c r="ANM96" s="408"/>
      <c r="ANN96" s="409"/>
      <c r="ANO96" s="410"/>
      <c r="ANP96" s="411"/>
      <c r="ANQ96" s="412"/>
      <c r="ANR96" s="406"/>
      <c r="ANS96" s="407"/>
      <c r="ANT96" s="408"/>
      <c r="ANU96" s="409"/>
      <c r="ANV96" s="410"/>
      <c r="ANW96" s="411"/>
      <c r="ANX96" s="412"/>
      <c r="ANY96" s="406"/>
      <c r="ANZ96" s="407"/>
      <c r="AOA96" s="408"/>
      <c r="AOB96" s="409"/>
      <c r="AOC96" s="410"/>
      <c r="AOD96" s="411"/>
      <c r="AOE96" s="412"/>
      <c r="AOF96" s="406"/>
      <c r="AOG96" s="407"/>
      <c r="AOH96" s="408"/>
      <c r="AOI96" s="409"/>
      <c r="AOJ96" s="410"/>
      <c r="AOK96" s="411"/>
      <c r="AOL96" s="412"/>
      <c r="AOM96" s="406"/>
      <c r="AON96" s="407"/>
      <c r="AOO96" s="408"/>
      <c r="AOP96" s="409"/>
      <c r="AOQ96" s="410"/>
      <c r="AOR96" s="411"/>
      <c r="AOS96" s="412"/>
      <c r="AOT96" s="406"/>
      <c r="AOU96" s="407"/>
      <c r="AOV96" s="408"/>
      <c r="AOW96" s="409"/>
      <c r="AOX96" s="410"/>
      <c r="AOY96" s="411"/>
      <c r="AOZ96" s="412"/>
      <c r="APA96" s="406"/>
      <c r="APB96" s="407"/>
      <c r="APC96" s="408"/>
      <c r="APD96" s="409"/>
      <c r="APE96" s="410"/>
      <c r="APF96" s="411"/>
      <c r="APG96" s="412"/>
      <c r="APH96" s="406"/>
      <c r="API96" s="407"/>
      <c r="APJ96" s="408"/>
      <c r="APK96" s="409"/>
      <c r="APL96" s="410"/>
      <c r="APM96" s="411"/>
      <c r="APN96" s="412"/>
      <c r="APO96" s="406"/>
      <c r="APP96" s="407"/>
      <c r="APQ96" s="408"/>
      <c r="APR96" s="409"/>
      <c r="APS96" s="410"/>
      <c r="APT96" s="411"/>
      <c r="APU96" s="412"/>
      <c r="APV96" s="406"/>
      <c r="APW96" s="407"/>
      <c r="APX96" s="408"/>
      <c r="APY96" s="409"/>
      <c r="APZ96" s="410"/>
      <c r="AQA96" s="411"/>
      <c r="AQB96" s="412"/>
      <c r="AQC96" s="406"/>
      <c r="AQD96" s="407"/>
      <c r="AQE96" s="408"/>
      <c r="AQF96" s="409"/>
      <c r="AQG96" s="410"/>
      <c r="AQH96" s="411"/>
      <c r="AQI96" s="412"/>
      <c r="AQJ96" s="406"/>
      <c r="AQK96" s="407"/>
      <c r="AQL96" s="408"/>
      <c r="AQM96" s="409"/>
      <c r="AQN96" s="410"/>
      <c r="AQO96" s="411"/>
      <c r="AQP96" s="412"/>
      <c r="AQQ96" s="406"/>
      <c r="AQR96" s="407"/>
      <c r="AQS96" s="408"/>
      <c r="AQT96" s="409"/>
      <c r="AQU96" s="410"/>
      <c r="AQV96" s="411"/>
      <c r="AQW96" s="412"/>
      <c r="AQX96" s="406"/>
      <c r="AQY96" s="407"/>
      <c r="AQZ96" s="408"/>
      <c r="ARA96" s="409"/>
      <c r="ARB96" s="410"/>
      <c r="ARC96" s="411"/>
      <c r="ARD96" s="412"/>
      <c r="ARE96" s="406"/>
      <c r="ARF96" s="407"/>
      <c r="ARG96" s="408"/>
      <c r="ARH96" s="409"/>
      <c r="ARI96" s="410"/>
      <c r="ARJ96" s="411"/>
      <c r="ARK96" s="412"/>
      <c r="ARL96" s="406"/>
      <c r="ARM96" s="407"/>
      <c r="ARN96" s="408"/>
      <c r="ARO96" s="409"/>
      <c r="ARP96" s="410"/>
      <c r="ARQ96" s="411"/>
      <c r="ARR96" s="412"/>
      <c r="ARS96" s="406"/>
      <c r="ART96" s="407"/>
      <c r="ARU96" s="408"/>
      <c r="ARV96" s="409"/>
      <c r="ARW96" s="410"/>
      <c r="ARX96" s="411"/>
      <c r="ARY96" s="412"/>
      <c r="ARZ96" s="406"/>
      <c r="ASA96" s="407"/>
      <c r="ASB96" s="408"/>
      <c r="ASC96" s="409"/>
      <c r="ASD96" s="410"/>
      <c r="ASE96" s="411"/>
      <c r="ASF96" s="412"/>
      <c r="ASG96" s="406"/>
      <c r="ASH96" s="407"/>
      <c r="ASI96" s="408"/>
      <c r="ASJ96" s="409"/>
      <c r="ASK96" s="410"/>
      <c r="ASL96" s="411"/>
      <c r="ASM96" s="412"/>
      <c r="ASN96" s="406"/>
      <c r="ASO96" s="407"/>
      <c r="ASP96" s="408"/>
      <c r="ASQ96" s="409"/>
      <c r="ASR96" s="410"/>
      <c r="ASS96" s="411"/>
      <c r="AST96" s="412"/>
      <c r="ASU96" s="406"/>
      <c r="ASV96" s="407"/>
      <c r="ASW96" s="408"/>
      <c r="ASX96" s="409"/>
      <c r="ASY96" s="410"/>
      <c r="ASZ96" s="411"/>
      <c r="ATA96" s="412"/>
      <c r="ATB96" s="406"/>
      <c r="ATC96" s="407"/>
      <c r="ATD96" s="408"/>
      <c r="ATE96" s="409"/>
      <c r="ATF96" s="410"/>
      <c r="ATG96" s="411"/>
      <c r="ATH96" s="412"/>
      <c r="ATI96" s="406"/>
      <c r="ATJ96" s="407"/>
      <c r="ATK96" s="408"/>
      <c r="ATL96" s="409"/>
      <c r="ATM96" s="410"/>
      <c r="ATN96" s="411"/>
      <c r="ATO96" s="412"/>
      <c r="ATP96" s="406"/>
      <c r="ATQ96" s="407"/>
      <c r="ATR96" s="408"/>
      <c r="ATS96" s="409"/>
      <c r="ATT96" s="410"/>
      <c r="ATU96" s="411"/>
      <c r="ATV96" s="412"/>
      <c r="ATW96" s="406"/>
      <c r="ATX96" s="407"/>
      <c r="ATY96" s="408"/>
      <c r="ATZ96" s="409"/>
      <c r="AUA96" s="410"/>
      <c r="AUB96" s="411"/>
      <c r="AUC96" s="412"/>
      <c r="AUD96" s="406"/>
      <c r="AUE96" s="407"/>
      <c r="AUF96" s="408"/>
      <c r="AUG96" s="409"/>
      <c r="AUH96" s="410"/>
      <c r="AUI96" s="411"/>
      <c r="AUJ96" s="412"/>
      <c r="AUK96" s="406"/>
      <c r="AUL96" s="407"/>
      <c r="AUM96" s="408"/>
      <c r="AUN96" s="409"/>
      <c r="AUO96" s="410"/>
      <c r="AUP96" s="411"/>
      <c r="AUQ96" s="412"/>
      <c r="AUR96" s="406"/>
      <c r="AUS96" s="407"/>
      <c r="AUT96" s="408"/>
      <c r="AUU96" s="409"/>
      <c r="AUV96" s="410"/>
      <c r="AUW96" s="411"/>
      <c r="AUX96" s="412"/>
      <c r="AUY96" s="406"/>
      <c r="AUZ96" s="407"/>
      <c r="AVA96" s="408"/>
      <c r="AVB96" s="409"/>
      <c r="AVC96" s="410"/>
      <c r="AVD96" s="411"/>
      <c r="AVE96" s="412"/>
      <c r="AVF96" s="406"/>
      <c r="AVG96" s="407"/>
      <c r="AVH96" s="408"/>
      <c r="AVI96" s="409"/>
      <c r="AVJ96" s="410"/>
      <c r="AVK96" s="411"/>
      <c r="AVL96" s="412"/>
      <c r="AVM96" s="406"/>
      <c r="AVN96" s="407"/>
      <c r="AVO96" s="408"/>
      <c r="AVP96" s="409"/>
      <c r="AVQ96" s="410"/>
      <c r="AVR96" s="411"/>
      <c r="AVS96" s="412"/>
      <c r="AVT96" s="406"/>
      <c r="AVU96" s="407"/>
      <c r="AVV96" s="408"/>
      <c r="AVW96" s="409"/>
      <c r="AVX96" s="410"/>
      <c r="AVY96" s="411"/>
      <c r="AVZ96" s="412"/>
      <c r="AWA96" s="406"/>
      <c r="AWB96" s="407"/>
      <c r="AWC96" s="408"/>
      <c r="AWD96" s="409"/>
      <c r="AWE96" s="410"/>
      <c r="AWF96" s="411"/>
      <c r="AWG96" s="412"/>
      <c r="AWH96" s="406"/>
      <c r="AWI96" s="407"/>
      <c r="AWJ96" s="408"/>
      <c r="AWK96" s="409"/>
      <c r="AWL96" s="410"/>
      <c r="AWM96" s="411"/>
      <c r="AWN96" s="412"/>
      <c r="AWO96" s="406"/>
      <c r="AWP96" s="407"/>
      <c r="AWQ96" s="408"/>
      <c r="AWR96" s="409"/>
      <c r="AWS96" s="410"/>
      <c r="AWT96" s="411"/>
      <c r="AWU96" s="412"/>
      <c r="AWV96" s="406"/>
      <c r="AWW96" s="407"/>
      <c r="AWX96" s="408"/>
      <c r="AWY96" s="409"/>
      <c r="AWZ96" s="410"/>
      <c r="AXA96" s="411"/>
      <c r="AXB96" s="412"/>
      <c r="AXC96" s="406"/>
      <c r="AXD96" s="407"/>
      <c r="AXE96" s="408"/>
      <c r="AXF96" s="409"/>
      <c r="AXG96" s="410"/>
      <c r="AXH96" s="411"/>
      <c r="AXI96" s="412"/>
      <c r="AXJ96" s="406"/>
      <c r="AXK96" s="407"/>
      <c r="AXL96" s="408"/>
      <c r="AXM96" s="409"/>
      <c r="AXN96" s="410"/>
      <c r="AXO96" s="411"/>
      <c r="AXP96" s="412"/>
      <c r="AXQ96" s="406"/>
      <c r="AXR96" s="407"/>
      <c r="AXS96" s="408"/>
      <c r="AXT96" s="409"/>
      <c r="AXU96" s="410"/>
      <c r="AXV96" s="411"/>
      <c r="AXW96" s="412"/>
      <c r="AXX96" s="406"/>
      <c r="AXY96" s="407"/>
      <c r="AXZ96" s="408"/>
      <c r="AYA96" s="409"/>
      <c r="AYB96" s="410"/>
      <c r="AYC96" s="411"/>
      <c r="AYD96" s="412"/>
      <c r="AYE96" s="406"/>
      <c r="AYF96" s="407"/>
      <c r="AYG96" s="408"/>
      <c r="AYH96" s="409"/>
      <c r="AYI96" s="410"/>
      <c r="AYJ96" s="411"/>
      <c r="AYK96" s="412"/>
      <c r="AYL96" s="406"/>
      <c r="AYM96" s="407"/>
      <c r="AYN96" s="408"/>
      <c r="AYO96" s="409"/>
      <c r="AYP96" s="410"/>
      <c r="AYQ96" s="411"/>
      <c r="AYR96" s="412"/>
      <c r="AYS96" s="406"/>
      <c r="AYT96" s="407"/>
      <c r="AYU96" s="408"/>
      <c r="AYV96" s="409"/>
      <c r="AYW96" s="410"/>
      <c r="AYX96" s="411"/>
      <c r="AYY96" s="412"/>
      <c r="AYZ96" s="406"/>
      <c r="AZA96" s="407"/>
      <c r="AZB96" s="408"/>
      <c r="AZC96" s="409"/>
      <c r="AZD96" s="410"/>
      <c r="AZE96" s="411"/>
      <c r="AZF96" s="412"/>
      <c r="AZG96" s="406"/>
      <c r="AZH96" s="407"/>
      <c r="AZI96" s="408"/>
      <c r="AZJ96" s="409"/>
      <c r="AZK96" s="410"/>
      <c r="AZL96" s="411"/>
      <c r="AZM96" s="412"/>
      <c r="AZN96" s="406"/>
      <c r="AZO96" s="407"/>
      <c r="AZP96" s="408"/>
      <c r="AZQ96" s="409"/>
      <c r="AZR96" s="410"/>
      <c r="AZS96" s="411"/>
      <c r="AZT96" s="412"/>
      <c r="AZU96" s="406"/>
      <c r="AZV96" s="407"/>
      <c r="AZW96" s="408"/>
      <c r="AZX96" s="409"/>
      <c r="AZY96" s="410"/>
      <c r="AZZ96" s="411"/>
      <c r="BAA96" s="412"/>
      <c r="BAB96" s="406"/>
      <c r="BAC96" s="407"/>
      <c r="BAD96" s="408"/>
      <c r="BAE96" s="409"/>
      <c r="BAF96" s="410"/>
      <c r="BAG96" s="411"/>
      <c r="BAH96" s="412"/>
      <c r="BAI96" s="406"/>
      <c r="BAJ96" s="407"/>
      <c r="BAK96" s="408"/>
      <c r="BAL96" s="409"/>
      <c r="BAM96" s="410"/>
      <c r="BAN96" s="411"/>
      <c r="BAO96" s="412"/>
      <c r="BAP96" s="406"/>
      <c r="BAQ96" s="407"/>
      <c r="BAR96" s="408"/>
      <c r="BAS96" s="409"/>
      <c r="BAT96" s="410"/>
      <c r="BAU96" s="411"/>
      <c r="BAV96" s="412"/>
      <c r="BAW96" s="406"/>
      <c r="BAX96" s="407"/>
      <c r="BAY96" s="408"/>
      <c r="BAZ96" s="409"/>
      <c r="BBA96" s="410"/>
      <c r="BBB96" s="411"/>
      <c r="BBC96" s="412"/>
      <c r="BBD96" s="406"/>
      <c r="BBE96" s="407"/>
      <c r="BBF96" s="408"/>
      <c r="BBG96" s="409"/>
      <c r="BBH96" s="410"/>
      <c r="BBI96" s="411"/>
      <c r="BBJ96" s="412"/>
      <c r="BBK96" s="406"/>
      <c r="BBL96" s="407"/>
      <c r="BBM96" s="408"/>
      <c r="BBN96" s="409"/>
      <c r="BBO96" s="410"/>
      <c r="BBP96" s="411"/>
      <c r="BBQ96" s="412"/>
      <c r="BBR96" s="406"/>
      <c r="BBS96" s="407"/>
      <c r="BBT96" s="408"/>
      <c r="BBU96" s="409"/>
      <c r="BBV96" s="410"/>
      <c r="BBW96" s="411"/>
      <c r="BBX96" s="412"/>
      <c r="BBY96" s="406"/>
      <c r="BBZ96" s="407"/>
      <c r="BCA96" s="408"/>
      <c r="BCB96" s="409"/>
      <c r="BCC96" s="410"/>
      <c r="BCD96" s="411"/>
      <c r="BCE96" s="412"/>
      <c r="BCF96" s="406"/>
      <c r="BCG96" s="407"/>
      <c r="BCH96" s="408"/>
      <c r="BCI96" s="409"/>
      <c r="BCJ96" s="410"/>
      <c r="BCK96" s="411"/>
      <c r="BCL96" s="412"/>
      <c r="BCM96" s="406"/>
      <c r="BCN96" s="407"/>
      <c r="BCO96" s="408"/>
      <c r="BCP96" s="409"/>
      <c r="BCQ96" s="410"/>
      <c r="BCR96" s="411"/>
      <c r="BCS96" s="412"/>
      <c r="BCT96" s="406"/>
      <c r="BCU96" s="407"/>
      <c r="BCV96" s="408"/>
      <c r="BCW96" s="409"/>
      <c r="BCX96" s="410"/>
      <c r="BCY96" s="411"/>
      <c r="BCZ96" s="412"/>
      <c r="BDA96" s="406"/>
      <c r="BDB96" s="407"/>
      <c r="BDC96" s="408"/>
      <c r="BDD96" s="409"/>
      <c r="BDE96" s="410"/>
      <c r="BDF96" s="411"/>
      <c r="BDG96" s="412"/>
      <c r="BDH96" s="406"/>
      <c r="BDI96" s="407"/>
      <c r="BDJ96" s="408"/>
      <c r="BDK96" s="409"/>
      <c r="BDL96" s="410"/>
      <c r="BDM96" s="411"/>
      <c r="BDN96" s="412"/>
      <c r="BDO96" s="406"/>
      <c r="BDP96" s="407"/>
      <c r="BDQ96" s="408"/>
      <c r="BDR96" s="409"/>
      <c r="BDS96" s="410"/>
      <c r="BDT96" s="411"/>
      <c r="BDU96" s="412"/>
      <c r="BDV96" s="406"/>
      <c r="BDW96" s="407"/>
      <c r="BDX96" s="408"/>
      <c r="BDY96" s="409"/>
      <c r="BDZ96" s="410"/>
      <c r="BEA96" s="411"/>
      <c r="BEB96" s="412"/>
      <c r="BEC96" s="406"/>
      <c r="BED96" s="407"/>
      <c r="BEE96" s="408"/>
      <c r="BEF96" s="409"/>
      <c r="BEG96" s="410"/>
      <c r="BEH96" s="411"/>
      <c r="BEI96" s="412"/>
      <c r="BEJ96" s="406"/>
      <c r="BEK96" s="407"/>
      <c r="BEL96" s="408"/>
      <c r="BEM96" s="409"/>
      <c r="BEN96" s="410"/>
      <c r="BEO96" s="411"/>
      <c r="BEP96" s="412"/>
      <c r="BEQ96" s="406"/>
      <c r="BER96" s="407"/>
      <c r="BES96" s="408"/>
      <c r="BET96" s="409"/>
      <c r="BEU96" s="410"/>
      <c r="BEV96" s="411"/>
      <c r="BEW96" s="412"/>
      <c r="BEX96" s="406"/>
      <c r="BEY96" s="407"/>
      <c r="BEZ96" s="408"/>
      <c r="BFA96" s="409"/>
      <c r="BFB96" s="410"/>
      <c r="BFC96" s="411"/>
      <c r="BFD96" s="412"/>
      <c r="BFE96" s="406"/>
      <c r="BFF96" s="407"/>
      <c r="BFG96" s="408"/>
      <c r="BFH96" s="409"/>
      <c r="BFI96" s="410"/>
      <c r="BFJ96" s="411"/>
      <c r="BFK96" s="412"/>
      <c r="BFL96" s="406"/>
      <c r="BFM96" s="407"/>
      <c r="BFN96" s="408"/>
      <c r="BFO96" s="409"/>
      <c r="BFP96" s="410"/>
      <c r="BFQ96" s="411"/>
      <c r="BFR96" s="412"/>
      <c r="BFS96" s="406"/>
      <c r="BFT96" s="407"/>
      <c r="BFU96" s="408"/>
      <c r="BFV96" s="409"/>
      <c r="BFW96" s="410"/>
      <c r="BFX96" s="411"/>
      <c r="BFY96" s="412"/>
      <c r="BFZ96" s="406"/>
      <c r="BGA96" s="407"/>
      <c r="BGB96" s="408"/>
      <c r="BGC96" s="409"/>
      <c r="BGD96" s="410"/>
      <c r="BGE96" s="411"/>
      <c r="BGF96" s="412"/>
      <c r="BGG96" s="406"/>
      <c r="BGH96" s="407"/>
      <c r="BGI96" s="408"/>
      <c r="BGJ96" s="409"/>
      <c r="BGK96" s="410"/>
      <c r="BGL96" s="411"/>
      <c r="BGM96" s="412"/>
      <c r="BGN96" s="406"/>
      <c r="BGO96" s="407"/>
      <c r="BGP96" s="408"/>
      <c r="BGQ96" s="409"/>
      <c r="BGR96" s="410"/>
      <c r="BGS96" s="411"/>
      <c r="BGT96" s="412"/>
      <c r="BGU96" s="406"/>
      <c r="BGV96" s="407"/>
      <c r="BGW96" s="408"/>
      <c r="BGX96" s="409"/>
      <c r="BGY96" s="410"/>
      <c r="BGZ96" s="411"/>
      <c r="BHA96" s="412"/>
      <c r="BHB96" s="406"/>
      <c r="BHC96" s="407"/>
      <c r="BHD96" s="408"/>
      <c r="BHE96" s="409"/>
      <c r="BHF96" s="410"/>
      <c r="BHG96" s="411"/>
      <c r="BHH96" s="412"/>
      <c r="BHI96" s="406"/>
      <c r="BHJ96" s="407"/>
      <c r="BHK96" s="408"/>
      <c r="BHL96" s="409"/>
      <c r="BHM96" s="410"/>
      <c r="BHN96" s="411"/>
      <c r="BHO96" s="412"/>
      <c r="BHP96" s="406"/>
      <c r="BHQ96" s="407"/>
      <c r="BHR96" s="408"/>
      <c r="BHS96" s="409"/>
      <c r="BHT96" s="410"/>
      <c r="BHU96" s="411"/>
      <c r="BHV96" s="412"/>
      <c r="BHW96" s="406"/>
      <c r="BHX96" s="407"/>
      <c r="BHY96" s="408"/>
      <c r="BHZ96" s="409"/>
      <c r="BIA96" s="410"/>
      <c r="BIB96" s="411"/>
      <c r="BIC96" s="412"/>
      <c r="BID96" s="406"/>
      <c r="BIE96" s="407"/>
      <c r="BIF96" s="408"/>
      <c r="BIG96" s="409"/>
      <c r="BIH96" s="410"/>
      <c r="BII96" s="411"/>
      <c r="BIJ96" s="412"/>
      <c r="BIK96" s="406"/>
      <c r="BIL96" s="407"/>
      <c r="BIM96" s="408"/>
      <c r="BIN96" s="409"/>
      <c r="BIO96" s="410"/>
      <c r="BIP96" s="411"/>
      <c r="BIQ96" s="412"/>
      <c r="BIR96" s="406"/>
      <c r="BIS96" s="407"/>
      <c r="BIT96" s="408"/>
      <c r="BIU96" s="409"/>
      <c r="BIV96" s="410"/>
      <c r="BIW96" s="411"/>
      <c r="BIX96" s="412"/>
      <c r="BIY96" s="406"/>
      <c r="BIZ96" s="407"/>
      <c r="BJA96" s="408"/>
      <c r="BJB96" s="409"/>
      <c r="BJC96" s="410"/>
      <c r="BJD96" s="411"/>
      <c r="BJE96" s="412"/>
      <c r="BJF96" s="406"/>
      <c r="BJG96" s="407"/>
      <c r="BJH96" s="408"/>
      <c r="BJI96" s="409"/>
      <c r="BJJ96" s="410"/>
      <c r="BJK96" s="411"/>
      <c r="BJL96" s="412"/>
      <c r="BJM96" s="406"/>
      <c r="BJN96" s="407"/>
      <c r="BJO96" s="408"/>
      <c r="BJP96" s="409"/>
      <c r="BJQ96" s="410"/>
      <c r="BJR96" s="411"/>
      <c r="BJS96" s="412"/>
      <c r="BJT96" s="406"/>
      <c r="BJU96" s="407"/>
      <c r="BJV96" s="408"/>
      <c r="BJW96" s="409"/>
      <c r="BJX96" s="410"/>
      <c r="BJY96" s="411"/>
      <c r="BJZ96" s="412"/>
      <c r="BKA96" s="406"/>
      <c r="BKB96" s="407"/>
      <c r="BKC96" s="408"/>
      <c r="BKD96" s="409"/>
      <c r="BKE96" s="410"/>
      <c r="BKF96" s="411"/>
      <c r="BKG96" s="412"/>
      <c r="BKH96" s="406"/>
      <c r="BKI96" s="407"/>
      <c r="BKJ96" s="408"/>
      <c r="BKK96" s="409"/>
      <c r="BKL96" s="410"/>
      <c r="BKM96" s="411"/>
      <c r="BKN96" s="412"/>
      <c r="BKO96" s="406"/>
      <c r="BKP96" s="407"/>
      <c r="BKQ96" s="408"/>
      <c r="BKR96" s="409"/>
      <c r="BKS96" s="410"/>
      <c r="BKT96" s="411"/>
      <c r="BKU96" s="412"/>
      <c r="BKV96" s="406"/>
      <c r="BKW96" s="407"/>
      <c r="BKX96" s="408"/>
      <c r="BKY96" s="409"/>
      <c r="BKZ96" s="410"/>
      <c r="BLA96" s="411"/>
      <c r="BLB96" s="412"/>
      <c r="BLC96" s="406"/>
      <c r="BLD96" s="407"/>
      <c r="BLE96" s="408"/>
      <c r="BLF96" s="409"/>
      <c r="BLG96" s="410"/>
      <c r="BLH96" s="411"/>
      <c r="BLI96" s="412"/>
      <c r="BLJ96" s="406"/>
      <c r="BLK96" s="407"/>
      <c r="BLL96" s="408"/>
      <c r="BLM96" s="409"/>
      <c r="BLN96" s="410"/>
      <c r="BLO96" s="411"/>
      <c r="BLP96" s="412"/>
      <c r="BLQ96" s="406"/>
      <c r="BLR96" s="407"/>
      <c r="BLS96" s="408"/>
      <c r="BLT96" s="409"/>
      <c r="BLU96" s="410"/>
      <c r="BLV96" s="411"/>
      <c r="BLW96" s="412"/>
      <c r="BLX96" s="406"/>
      <c r="BLY96" s="407"/>
      <c r="BLZ96" s="408"/>
      <c r="BMA96" s="409"/>
      <c r="BMB96" s="410"/>
      <c r="BMC96" s="411"/>
      <c r="BMD96" s="412"/>
      <c r="BME96" s="406"/>
      <c r="BMF96" s="407"/>
      <c r="BMG96" s="408"/>
      <c r="BMH96" s="409"/>
      <c r="BMI96" s="410"/>
      <c r="BMJ96" s="411"/>
      <c r="BMK96" s="412"/>
      <c r="BML96" s="406"/>
      <c r="BMM96" s="407"/>
      <c r="BMN96" s="408"/>
      <c r="BMO96" s="409"/>
      <c r="BMP96" s="410"/>
      <c r="BMQ96" s="411"/>
      <c r="BMR96" s="412"/>
      <c r="BMS96" s="406"/>
      <c r="BMT96" s="407"/>
      <c r="BMU96" s="408"/>
      <c r="BMV96" s="409"/>
      <c r="BMW96" s="410"/>
      <c r="BMX96" s="411"/>
      <c r="BMY96" s="412"/>
      <c r="BMZ96" s="406"/>
      <c r="BNA96" s="407"/>
      <c r="BNB96" s="408"/>
      <c r="BNC96" s="409"/>
      <c r="BND96" s="410"/>
      <c r="BNE96" s="411"/>
      <c r="BNF96" s="412"/>
      <c r="BNG96" s="406"/>
      <c r="BNH96" s="407"/>
      <c r="BNI96" s="408"/>
      <c r="BNJ96" s="409"/>
      <c r="BNK96" s="410"/>
      <c r="BNL96" s="411"/>
      <c r="BNM96" s="412"/>
      <c r="BNN96" s="406"/>
      <c r="BNO96" s="407"/>
      <c r="BNP96" s="408"/>
      <c r="BNQ96" s="409"/>
      <c r="BNR96" s="410"/>
      <c r="BNS96" s="411"/>
      <c r="BNT96" s="412"/>
      <c r="BNU96" s="406"/>
      <c r="BNV96" s="407"/>
      <c r="BNW96" s="408"/>
      <c r="BNX96" s="409"/>
      <c r="BNY96" s="410"/>
      <c r="BNZ96" s="411"/>
      <c r="BOA96" s="412"/>
      <c r="BOB96" s="406"/>
      <c r="BOC96" s="407"/>
      <c r="BOD96" s="408"/>
      <c r="BOE96" s="409"/>
      <c r="BOF96" s="410"/>
      <c r="BOG96" s="411"/>
      <c r="BOH96" s="412"/>
      <c r="BOI96" s="406"/>
      <c r="BOJ96" s="407"/>
      <c r="BOK96" s="408"/>
      <c r="BOL96" s="409"/>
      <c r="BOM96" s="410"/>
      <c r="BON96" s="411"/>
      <c r="BOO96" s="412"/>
      <c r="BOP96" s="406"/>
      <c r="BOQ96" s="407"/>
      <c r="BOR96" s="408"/>
      <c r="BOS96" s="409"/>
      <c r="BOT96" s="410"/>
      <c r="BOU96" s="411"/>
      <c r="BOV96" s="412"/>
      <c r="BOW96" s="406"/>
      <c r="BOX96" s="407"/>
      <c r="BOY96" s="408"/>
      <c r="BOZ96" s="409"/>
      <c r="BPA96" s="410"/>
      <c r="BPB96" s="411"/>
      <c r="BPC96" s="412"/>
      <c r="BPD96" s="406"/>
      <c r="BPE96" s="407"/>
      <c r="BPF96" s="408"/>
      <c r="BPG96" s="409"/>
      <c r="BPH96" s="410"/>
      <c r="BPI96" s="411"/>
      <c r="BPJ96" s="412"/>
      <c r="BPK96" s="406"/>
      <c r="BPL96" s="407"/>
      <c r="BPM96" s="408"/>
      <c r="BPN96" s="409"/>
      <c r="BPO96" s="410"/>
      <c r="BPP96" s="411"/>
      <c r="BPQ96" s="412"/>
      <c r="BPR96" s="406"/>
      <c r="BPS96" s="407"/>
      <c r="BPT96" s="408"/>
      <c r="BPU96" s="409"/>
      <c r="BPV96" s="410"/>
      <c r="BPW96" s="411"/>
      <c r="BPX96" s="412"/>
      <c r="BPY96" s="406"/>
      <c r="BPZ96" s="407"/>
      <c r="BQA96" s="408"/>
      <c r="BQB96" s="409"/>
      <c r="BQC96" s="410"/>
      <c r="BQD96" s="411"/>
      <c r="BQE96" s="412"/>
      <c r="BQF96" s="406"/>
      <c r="BQG96" s="407"/>
      <c r="BQH96" s="408"/>
      <c r="BQI96" s="409"/>
      <c r="BQJ96" s="410"/>
      <c r="BQK96" s="411"/>
      <c r="BQL96" s="412"/>
      <c r="BQM96" s="406"/>
      <c r="BQN96" s="407"/>
      <c r="BQO96" s="408"/>
      <c r="BQP96" s="409"/>
      <c r="BQQ96" s="410"/>
      <c r="BQR96" s="411"/>
      <c r="BQS96" s="412"/>
      <c r="BQT96" s="406"/>
      <c r="BQU96" s="407"/>
      <c r="BQV96" s="408"/>
      <c r="BQW96" s="409"/>
      <c r="BQX96" s="410"/>
      <c r="BQY96" s="411"/>
      <c r="BQZ96" s="412"/>
      <c r="BRA96" s="406"/>
      <c r="BRB96" s="407"/>
      <c r="BRC96" s="408"/>
      <c r="BRD96" s="409"/>
      <c r="BRE96" s="410"/>
      <c r="BRF96" s="411"/>
      <c r="BRG96" s="412"/>
      <c r="BRH96" s="406"/>
      <c r="BRI96" s="407"/>
      <c r="BRJ96" s="408"/>
      <c r="BRK96" s="409"/>
      <c r="BRL96" s="410"/>
      <c r="BRM96" s="411"/>
      <c r="BRN96" s="412"/>
      <c r="BRO96" s="406"/>
      <c r="BRP96" s="407"/>
      <c r="BRQ96" s="408"/>
      <c r="BRR96" s="409"/>
      <c r="BRS96" s="410"/>
      <c r="BRT96" s="411"/>
      <c r="BRU96" s="412"/>
      <c r="BRV96" s="406"/>
      <c r="BRW96" s="407"/>
      <c r="BRX96" s="408"/>
      <c r="BRY96" s="409"/>
      <c r="BRZ96" s="410"/>
      <c r="BSA96" s="411"/>
      <c r="BSB96" s="412"/>
      <c r="BSC96" s="406"/>
      <c r="BSD96" s="407"/>
      <c r="BSE96" s="408"/>
      <c r="BSF96" s="409"/>
      <c r="BSG96" s="410"/>
      <c r="BSH96" s="411"/>
      <c r="BSI96" s="412"/>
      <c r="BSJ96" s="406"/>
      <c r="BSK96" s="407"/>
      <c r="BSL96" s="408"/>
      <c r="BSM96" s="409"/>
      <c r="BSN96" s="410"/>
      <c r="BSO96" s="411"/>
      <c r="BSP96" s="412"/>
      <c r="BSQ96" s="406"/>
      <c r="BSR96" s="407"/>
      <c r="BSS96" s="408"/>
      <c r="BST96" s="409"/>
      <c r="BSU96" s="410"/>
      <c r="BSV96" s="411"/>
      <c r="BSW96" s="412"/>
      <c r="BSX96" s="406"/>
      <c r="BSY96" s="407"/>
      <c r="BSZ96" s="408"/>
      <c r="BTA96" s="409"/>
      <c r="BTB96" s="410"/>
      <c r="BTC96" s="411"/>
      <c r="BTD96" s="412"/>
      <c r="BTE96" s="406"/>
      <c r="BTF96" s="407"/>
      <c r="BTG96" s="408"/>
      <c r="BTH96" s="409"/>
      <c r="BTI96" s="410"/>
      <c r="BTJ96" s="411"/>
      <c r="BTK96" s="412"/>
      <c r="BTL96" s="406"/>
      <c r="BTM96" s="407"/>
      <c r="BTN96" s="408"/>
      <c r="BTO96" s="409"/>
      <c r="BTP96" s="410"/>
      <c r="BTQ96" s="411"/>
      <c r="BTR96" s="412"/>
      <c r="BTS96" s="406"/>
      <c r="BTT96" s="407"/>
      <c r="BTU96" s="408"/>
      <c r="BTV96" s="409"/>
      <c r="BTW96" s="410"/>
      <c r="BTX96" s="411"/>
      <c r="BTY96" s="412"/>
      <c r="BTZ96" s="406"/>
      <c r="BUA96" s="407"/>
      <c r="BUB96" s="408"/>
      <c r="BUC96" s="409"/>
      <c r="BUD96" s="410"/>
      <c r="BUE96" s="411"/>
      <c r="BUF96" s="412"/>
      <c r="BUG96" s="406"/>
      <c r="BUH96" s="407"/>
      <c r="BUI96" s="408"/>
      <c r="BUJ96" s="409"/>
      <c r="BUK96" s="410"/>
      <c r="BUL96" s="411"/>
      <c r="BUM96" s="412"/>
      <c r="BUN96" s="406"/>
      <c r="BUO96" s="407"/>
      <c r="BUP96" s="408"/>
      <c r="BUQ96" s="409"/>
      <c r="BUR96" s="410"/>
      <c r="BUS96" s="411"/>
      <c r="BUT96" s="412"/>
      <c r="BUU96" s="406"/>
      <c r="BUV96" s="407"/>
      <c r="BUW96" s="408"/>
      <c r="BUX96" s="409"/>
      <c r="BUY96" s="410"/>
      <c r="BUZ96" s="411"/>
      <c r="BVA96" s="412"/>
      <c r="BVB96" s="406"/>
      <c r="BVC96" s="407"/>
      <c r="BVD96" s="408"/>
      <c r="BVE96" s="409"/>
      <c r="BVF96" s="410"/>
      <c r="BVG96" s="411"/>
      <c r="BVH96" s="412"/>
      <c r="BVI96" s="406"/>
      <c r="BVJ96" s="407"/>
      <c r="BVK96" s="408"/>
      <c r="BVL96" s="409"/>
      <c r="BVM96" s="410"/>
      <c r="BVN96" s="411"/>
      <c r="BVO96" s="412"/>
      <c r="BVP96" s="406"/>
      <c r="BVQ96" s="407"/>
      <c r="BVR96" s="408"/>
      <c r="BVS96" s="409"/>
      <c r="BVT96" s="410"/>
      <c r="BVU96" s="411"/>
      <c r="BVV96" s="412"/>
      <c r="BVW96" s="406"/>
      <c r="BVX96" s="407"/>
      <c r="BVY96" s="408"/>
      <c r="BVZ96" s="409"/>
      <c r="BWA96" s="410"/>
      <c r="BWB96" s="411"/>
      <c r="BWC96" s="412"/>
      <c r="BWD96" s="406"/>
      <c r="BWE96" s="407"/>
      <c r="BWF96" s="408"/>
      <c r="BWG96" s="409"/>
      <c r="BWH96" s="410"/>
      <c r="BWI96" s="411"/>
      <c r="BWJ96" s="412"/>
      <c r="BWK96" s="406"/>
      <c r="BWL96" s="407"/>
      <c r="BWM96" s="408"/>
      <c r="BWN96" s="409"/>
      <c r="BWO96" s="410"/>
      <c r="BWP96" s="411"/>
      <c r="BWQ96" s="412"/>
      <c r="BWR96" s="406"/>
      <c r="BWS96" s="407"/>
      <c r="BWT96" s="408"/>
      <c r="BWU96" s="409"/>
      <c r="BWV96" s="410"/>
      <c r="BWW96" s="411"/>
      <c r="BWX96" s="412"/>
      <c r="BWY96" s="406"/>
      <c r="BWZ96" s="407"/>
      <c r="BXA96" s="408"/>
      <c r="BXB96" s="409"/>
      <c r="BXC96" s="410"/>
      <c r="BXD96" s="411"/>
      <c r="BXE96" s="412"/>
      <c r="BXF96" s="406"/>
      <c r="BXG96" s="407"/>
      <c r="BXH96" s="408"/>
      <c r="BXI96" s="409"/>
      <c r="BXJ96" s="410"/>
      <c r="BXK96" s="411"/>
      <c r="BXL96" s="412"/>
      <c r="BXM96" s="406"/>
      <c r="BXN96" s="407"/>
      <c r="BXO96" s="408"/>
      <c r="BXP96" s="409"/>
      <c r="BXQ96" s="410"/>
      <c r="BXR96" s="411"/>
      <c r="BXS96" s="412"/>
      <c r="BXT96" s="406"/>
      <c r="BXU96" s="407"/>
      <c r="BXV96" s="408"/>
      <c r="BXW96" s="409"/>
      <c r="BXX96" s="410"/>
      <c r="BXY96" s="411"/>
      <c r="BXZ96" s="412"/>
      <c r="BYA96" s="406"/>
      <c r="BYB96" s="407"/>
      <c r="BYC96" s="408"/>
      <c r="BYD96" s="409"/>
      <c r="BYE96" s="410"/>
      <c r="BYF96" s="411"/>
      <c r="BYG96" s="412"/>
      <c r="BYH96" s="406"/>
      <c r="BYI96" s="407"/>
      <c r="BYJ96" s="408"/>
      <c r="BYK96" s="409"/>
      <c r="BYL96" s="410"/>
      <c r="BYM96" s="411"/>
      <c r="BYN96" s="412"/>
      <c r="BYO96" s="406"/>
      <c r="BYP96" s="407"/>
      <c r="BYQ96" s="408"/>
      <c r="BYR96" s="409"/>
      <c r="BYS96" s="410"/>
      <c r="BYT96" s="411"/>
      <c r="BYU96" s="412"/>
      <c r="BYV96" s="406"/>
      <c r="BYW96" s="407"/>
      <c r="BYX96" s="408"/>
      <c r="BYY96" s="409"/>
      <c r="BYZ96" s="410"/>
      <c r="BZA96" s="411"/>
      <c r="BZB96" s="412"/>
      <c r="BZC96" s="406"/>
      <c r="BZD96" s="407"/>
      <c r="BZE96" s="408"/>
      <c r="BZF96" s="409"/>
      <c r="BZG96" s="410"/>
      <c r="BZH96" s="411"/>
      <c r="BZI96" s="412"/>
      <c r="BZJ96" s="406"/>
      <c r="BZK96" s="407"/>
      <c r="BZL96" s="408"/>
      <c r="BZM96" s="409"/>
      <c r="BZN96" s="410"/>
      <c r="BZO96" s="411"/>
      <c r="BZP96" s="412"/>
      <c r="BZQ96" s="406"/>
      <c r="BZR96" s="407"/>
      <c r="BZS96" s="408"/>
      <c r="BZT96" s="409"/>
      <c r="BZU96" s="410"/>
      <c r="BZV96" s="411"/>
      <c r="BZW96" s="412"/>
      <c r="BZX96" s="406"/>
      <c r="BZY96" s="407"/>
      <c r="BZZ96" s="408"/>
      <c r="CAA96" s="409"/>
      <c r="CAB96" s="410"/>
      <c r="CAC96" s="411"/>
      <c r="CAD96" s="412"/>
      <c r="CAE96" s="406"/>
      <c r="CAF96" s="407"/>
      <c r="CAG96" s="408"/>
      <c r="CAH96" s="409"/>
      <c r="CAI96" s="410"/>
      <c r="CAJ96" s="411"/>
      <c r="CAK96" s="412"/>
      <c r="CAL96" s="406"/>
      <c r="CAM96" s="407"/>
      <c r="CAN96" s="408"/>
      <c r="CAO96" s="409"/>
      <c r="CAP96" s="410"/>
      <c r="CAQ96" s="411"/>
      <c r="CAR96" s="412"/>
      <c r="CAS96" s="406"/>
      <c r="CAT96" s="407"/>
      <c r="CAU96" s="408"/>
      <c r="CAV96" s="409"/>
      <c r="CAW96" s="410"/>
      <c r="CAX96" s="411"/>
      <c r="CAY96" s="412"/>
      <c r="CAZ96" s="406"/>
      <c r="CBA96" s="407"/>
      <c r="CBB96" s="408"/>
      <c r="CBC96" s="409"/>
      <c r="CBD96" s="410"/>
      <c r="CBE96" s="411"/>
      <c r="CBF96" s="412"/>
      <c r="CBG96" s="406"/>
      <c r="CBH96" s="407"/>
      <c r="CBI96" s="408"/>
      <c r="CBJ96" s="409"/>
      <c r="CBK96" s="410"/>
      <c r="CBL96" s="411"/>
      <c r="CBM96" s="412"/>
      <c r="CBN96" s="406"/>
      <c r="CBO96" s="407"/>
      <c r="CBP96" s="408"/>
      <c r="CBQ96" s="409"/>
      <c r="CBR96" s="410"/>
      <c r="CBS96" s="411"/>
      <c r="CBT96" s="412"/>
      <c r="CBU96" s="406"/>
      <c r="CBV96" s="407"/>
      <c r="CBW96" s="408"/>
      <c r="CBX96" s="409"/>
      <c r="CBY96" s="410"/>
      <c r="CBZ96" s="411"/>
      <c r="CCA96" s="412"/>
      <c r="CCB96" s="406"/>
      <c r="CCC96" s="407"/>
      <c r="CCD96" s="408"/>
      <c r="CCE96" s="409"/>
      <c r="CCF96" s="410"/>
      <c r="CCG96" s="411"/>
      <c r="CCH96" s="412"/>
      <c r="CCI96" s="406"/>
      <c r="CCJ96" s="407"/>
      <c r="CCK96" s="408"/>
      <c r="CCL96" s="409"/>
      <c r="CCM96" s="410"/>
      <c r="CCN96" s="411"/>
      <c r="CCO96" s="412"/>
      <c r="CCP96" s="406"/>
      <c r="CCQ96" s="407"/>
      <c r="CCR96" s="408"/>
      <c r="CCS96" s="409"/>
      <c r="CCT96" s="410"/>
      <c r="CCU96" s="411"/>
      <c r="CCV96" s="412"/>
      <c r="CCW96" s="406"/>
      <c r="CCX96" s="407"/>
      <c r="CCY96" s="408"/>
      <c r="CCZ96" s="409"/>
      <c r="CDA96" s="410"/>
      <c r="CDB96" s="411"/>
      <c r="CDC96" s="412"/>
      <c r="CDD96" s="406"/>
      <c r="CDE96" s="407"/>
      <c r="CDF96" s="408"/>
      <c r="CDG96" s="409"/>
      <c r="CDH96" s="410"/>
      <c r="CDI96" s="411"/>
      <c r="CDJ96" s="412"/>
      <c r="CDK96" s="406"/>
      <c r="CDL96" s="407"/>
      <c r="CDM96" s="408"/>
      <c r="CDN96" s="409"/>
      <c r="CDO96" s="410"/>
      <c r="CDP96" s="411"/>
      <c r="CDQ96" s="412"/>
      <c r="CDR96" s="406"/>
      <c r="CDS96" s="407"/>
      <c r="CDT96" s="408"/>
      <c r="CDU96" s="409"/>
      <c r="CDV96" s="410"/>
      <c r="CDW96" s="411"/>
      <c r="CDX96" s="412"/>
      <c r="CDY96" s="406"/>
      <c r="CDZ96" s="407"/>
      <c r="CEA96" s="408"/>
      <c r="CEB96" s="409"/>
      <c r="CEC96" s="410"/>
      <c r="CED96" s="411"/>
      <c r="CEE96" s="412"/>
      <c r="CEF96" s="406"/>
      <c r="CEG96" s="407"/>
      <c r="CEH96" s="408"/>
      <c r="CEI96" s="409"/>
      <c r="CEJ96" s="410"/>
      <c r="CEK96" s="411"/>
      <c r="CEL96" s="412"/>
      <c r="CEM96" s="406"/>
      <c r="CEN96" s="407"/>
      <c r="CEO96" s="408"/>
      <c r="CEP96" s="409"/>
      <c r="CEQ96" s="410"/>
      <c r="CER96" s="411"/>
      <c r="CES96" s="412"/>
      <c r="CET96" s="406"/>
      <c r="CEU96" s="407"/>
      <c r="CEV96" s="408"/>
      <c r="CEW96" s="409"/>
      <c r="CEX96" s="410"/>
      <c r="CEY96" s="411"/>
      <c r="CEZ96" s="412"/>
      <c r="CFA96" s="406"/>
      <c r="CFB96" s="407"/>
      <c r="CFC96" s="408"/>
      <c r="CFD96" s="409"/>
      <c r="CFE96" s="410"/>
      <c r="CFF96" s="411"/>
      <c r="CFG96" s="412"/>
      <c r="CFH96" s="406"/>
      <c r="CFI96" s="407"/>
      <c r="CFJ96" s="408"/>
      <c r="CFK96" s="409"/>
      <c r="CFL96" s="410"/>
      <c r="CFM96" s="411"/>
      <c r="CFN96" s="412"/>
      <c r="CFO96" s="406"/>
      <c r="CFP96" s="407"/>
      <c r="CFQ96" s="408"/>
      <c r="CFR96" s="409"/>
      <c r="CFS96" s="410"/>
      <c r="CFT96" s="411"/>
      <c r="CFU96" s="412"/>
      <c r="CFV96" s="406"/>
      <c r="CFW96" s="407"/>
      <c r="CFX96" s="408"/>
      <c r="CFY96" s="409"/>
      <c r="CFZ96" s="410"/>
      <c r="CGA96" s="411"/>
      <c r="CGB96" s="412"/>
      <c r="CGC96" s="406"/>
      <c r="CGD96" s="407"/>
      <c r="CGE96" s="408"/>
      <c r="CGF96" s="409"/>
      <c r="CGG96" s="410"/>
      <c r="CGH96" s="411"/>
      <c r="CGI96" s="412"/>
      <c r="CGJ96" s="406"/>
      <c r="CGK96" s="407"/>
      <c r="CGL96" s="408"/>
      <c r="CGM96" s="409"/>
      <c r="CGN96" s="410"/>
      <c r="CGO96" s="411"/>
      <c r="CGP96" s="412"/>
      <c r="CGQ96" s="406"/>
      <c r="CGR96" s="407"/>
      <c r="CGS96" s="408"/>
      <c r="CGT96" s="409"/>
      <c r="CGU96" s="410"/>
      <c r="CGV96" s="411"/>
      <c r="CGW96" s="412"/>
      <c r="CGX96" s="406"/>
      <c r="CGY96" s="407"/>
      <c r="CGZ96" s="408"/>
      <c r="CHA96" s="409"/>
      <c r="CHB96" s="410"/>
      <c r="CHC96" s="411"/>
      <c r="CHD96" s="412"/>
      <c r="CHE96" s="406"/>
      <c r="CHF96" s="407"/>
      <c r="CHG96" s="408"/>
      <c r="CHH96" s="409"/>
      <c r="CHI96" s="410"/>
      <c r="CHJ96" s="411"/>
      <c r="CHK96" s="412"/>
      <c r="CHL96" s="406"/>
      <c r="CHM96" s="407"/>
      <c r="CHN96" s="408"/>
      <c r="CHO96" s="409"/>
      <c r="CHP96" s="410"/>
      <c r="CHQ96" s="411"/>
      <c r="CHR96" s="412"/>
      <c r="CHS96" s="406"/>
      <c r="CHT96" s="407"/>
      <c r="CHU96" s="408"/>
      <c r="CHV96" s="409"/>
      <c r="CHW96" s="410"/>
      <c r="CHX96" s="411"/>
      <c r="CHY96" s="412"/>
      <c r="CHZ96" s="406"/>
      <c r="CIA96" s="407"/>
      <c r="CIB96" s="408"/>
      <c r="CIC96" s="409"/>
      <c r="CID96" s="410"/>
      <c r="CIE96" s="411"/>
      <c r="CIF96" s="412"/>
      <c r="CIG96" s="406"/>
      <c r="CIH96" s="407"/>
      <c r="CII96" s="408"/>
      <c r="CIJ96" s="409"/>
      <c r="CIK96" s="410"/>
      <c r="CIL96" s="411"/>
      <c r="CIM96" s="412"/>
      <c r="CIN96" s="406"/>
      <c r="CIO96" s="407"/>
      <c r="CIP96" s="408"/>
      <c r="CIQ96" s="409"/>
      <c r="CIR96" s="410"/>
      <c r="CIS96" s="411"/>
      <c r="CIT96" s="412"/>
      <c r="CIU96" s="406"/>
      <c r="CIV96" s="407"/>
      <c r="CIW96" s="408"/>
      <c r="CIX96" s="409"/>
      <c r="CIY96" s="410"/>
      <c r="CIZ96" s="411"/>
      <c r="CJA96" s="412"/>
      <c r="CJB96" s="406"/>
      <c r="CJC96" s="407"/>
      <c r="CJD96" s="408"/>
      <c r="CJE96" s="409"/>
      <c r="CJF96" s="410"/>
      <c r="CJG96" s="411"/>
      <c r="CJH96" s="412"/>
      <c r="CJI96" s="406"/>
      <c r="CJJ96" s="407"/>
      <c r="CJK96" s="408"/>
      <c r="CJL96" s="409"/>
      <c r="CJM96" s="410"/>
      <c r="CJN96" s="411"/>
      <c r="CJO96" s="412"/>
      <c r="CJP96" s="406"/>
      <c r="CJQ96" s="407"/>
      <c r="CJR96" s="408"/>
      <c r="CJS96" s="409"/>
      <c r="CJT96" s="410"/>
      <c r="CJU96" s="411"/>
      <c r="CJV96" s="412"/>
      <c r="CJW96" s="406"/>
      <c r="CJX96" s="407"/>
      <c r="CJY96" s="408"/>
      <c r="CJZ96" s="409"/>
      <c r="CKA96" s="410"/>
      <c r="CKB96" s="411"/>
      <c r="CKC96" s="412"/>
      <c r="CKD96" s="406"/>
      <c r="CKE96" s="407"/>
      <c r="CKF96" s="408"/>
      <c r="CKG96" s="409"/>
      <c r="CKH96" s="410"/>
      <c r="CKI96" s="411"/>
      <c r="CKJ96" s="412"/>
      <c r="CKK96" s="406"/>
      <c r="CKL96" s="407"/>
      <c r="CKM96" s="408"/>
      <c r="CKN96" s="409"/>
      <c r="CKO96" s="410"/>
      <c r="CKP96" s="411"/>
      <c r="CKQ96" s="412"/>
      <c r="CKR96" s="406"/>
      <c r="CKS96" s="407"/>
      <c r="CKT96" s="408"/>
      <c r="CKU96" s="409"/>
      <c r="CKV96" s="410"/>
      <c r="CKW96" s="411"/>
      <c r="CKX96" s="412"/>
      <c r="CKY96" s="406"/>
      <c r="CKZ96" s="407"/>
      <c r="CLA96" s="408"/>
      <c r="CLB96" s="409"/>
      <c r="CLC96" s="410"/>
      <c r="CLD96" s="411"/>
      <c r="CLE96" s="412"/>
      <c r="CLF96" s="406"/>
      <c r="CLG96" s="407"/>
      <c r="CLH96" s="408"/>
      <c r="CLI96" s="409"/>
      <c r="CLJ96" s="410"/>
      <c r="CLK96" s="411"/>
      <c r="CLL96" s="412"/>
      <c r="CLM96" s="406"/>
      <c r="CLN96" s="407"/>
      <c r="CLO96" s="408"/>
      <c r="CLP96" s="409"/>
      <c r="CLQ96" s="410"/>
      <c r="CLR96" s="411"/>
      <c r="CLS96" s="412"/>
      <c r="CLT96" s="406"/>
      <c r="CLU96" s="407"/>
      <c r="CLV96" s="408"/>
      <c r="CLW96" s="409"/>
      <c r="CLX96" s="410"/>
      <c r="CLY96" s="411"/>
      <c r="CLZ96" s="412"/>
      <c r="CMA96" s="406"/>
      <c r="CMB96" s="407"/>
      <c r="CMC96" s="408"/>
      <c r="CMD96" s="409"/>
      <c r="CME96" s="410"/>
      <c r="CMF96" s="411"/>
      <c r="CMG96" s="412"/>
      <c r="CMH96" s="406"/>
      <c r="CMI96" s="407"/>
      <c r="CMJ96" s="408"/>
      <c r="CMK96" s="409"/>
      <c r="CML96" s="410"/>
      <c r="CMM96" s="411"/>
      <c r="CMN96" s="412"/>
      <c r="CMO96" s="406"/>
      <c r="CMP96" s="407"/>
      <c r="CMQ96" s="408"/>
      <c r="CMR96" s="409"/>
      <c r="CMS96" s="410"/>
      <c r="CMT96" s="411"/>
      <c r="CMU96" s="412"/>
      <c r="CMV96" s="406"/>
      <c r="CMW96" s="407"/>
      <c r="CMX96" s="408"/>
      <c r="CMY96" s="409"/>
      <c r="CMZ96" s="410"/>
      <c r="CNA96" s="411"/>
      <c r="CNB96" s="412"/>
      <c r="CNC96" s="406"/>
      <c r="CND96" s="407"/>
      <c r="CNE96" s="408"/>
      <c r="CNF96" s="409"/>
      <c r="CNG96" s="410"/>
      <c r="CNH96" s="411"/>
      <c r="CNI96" s="412"/>
      <c r="CNJ96" s="406"/>
      <c r="CNK96" s="407"/>
      <c r="CNL96" s="408"/>
      <c r="CNM96" s="409"/>
      <c r="CNN96" s="410"/>
      <c r="CNO96" s="411"/>
      <c r="CNP96" s="412"/>
      <c r="CNQ96" s="406"/>
      <c r="CNR96" s="407"/>
      <c r="CNS96" s="408"/>
      <c r="CNT96" s="409"/>
      <c r="CNU96" s="410"/>
      <c r="CNV96" s="411"/>
      <c r="CNW96" s="412"/>
      <c r="CNX96" s="406"/>
      <c r="CNY96" s="407"/>
      <c r="CNZ96" s="408"/>
      <c r="COA96" s="409"/>
      <c r="COB96" s="410"/>
      <c r="COC96" s="411"/>
      <c r="COD96" s="412"/>
      <c r="COE96" s="406"/>
      <c r="COF96" s="407"/>
      <c r="COG96" s="408"/>
      <c r="COH96" s="409"/>
      <c r="COI96" s="410"/>
      <c r="COJ96" s="411"/>
      <c r="COK96" s="412"/>
      <c r="COL96" s="406"/>
      <c r="COM96" s="407"/>
      <c r="CON96" s="408"/>
      <c r="COO96" s="409"/>
      <c r="COP96" s="410"/>
      <c r="COQ96" s="411"/>
      <c r="COR96" s="412"/>
      <c r="COS96" s="406"/>
      <c r="COT96" s="407"/>
      <c r="COU96" s="408"/>
      <c r="COV96" s="409"/>
      <c r="COW96" s="410"/>
      <c r="COX96" s="411"/>
      <c r="COY96" s="412"/>
      <c r="COZ96" s="406"/>
      <c r="CPA96" s="407"/>
      <c r="CPB96" s="408"/>
      <c r="CPC96" s="409"/>
      <c r="CPD96" s="410"/>
      <c r="CPE96" s="411"/>
      <c r="CPF96" s="412"/>
      <c r="CPG96" s="406"/>
      <c r="CPH96" s="407"/>
      <c r="CPI96" s="408"/>
      <c r="CPJ96" s="409"/>
      <c r="CPK96" s="410"/>
      <c r="CPL96" s="411"/>
      <c r="CPM96" s="412"/>
      <c r="CPN96" s="406"/>
      <c r="CPO96" s="407"/>
      <c r="CPP96" s="408"/>
      <c r="CPQ96" s="409"/>
      <c r="CPR96" s="410"/>
      <c r="CPS96" s="411"/>
      <c r="CPT96" s="412"/>
      <c r="CPU96" s="406"/>
      <c r="CPV96" s="407"/>
      <c r="CPW96" s="408"/>
      <c r="CPX96" s="409"/>
      <c r="CPY96" s="410"/>
      <c r="CPZ96" s="411"/>
      <c r="CQA96" s="412"/>
      <c r="CQB96" s="406"/>
      <c r="CQC96" s="407"/>
      <c r="CQD96" s="408"/>
      <c r="CQE96" s="409"/>
      <c r="CQF96" s="410"/>
      <c r="CQG96" s="411"/>
      <c r="CQH96" s="412"/>
      <c r="CQI96" s="406"/>
      <c r="CQJ96" s="407"/>
      <c r="CQK96" s="408"/>
      <c r="CQL96" s="409"/>
      <c r="CQM96" s="410"/>
      <c r="CQN96" s="411"/>
      <c r="CQO96" s="412"/>
      <c r="CQP96" s="406"/>
      <c r="CQQ96" s="407"/>
      <c r="CQR96" s="408"/>
      <c r="CQS96" s="409"/>
      <c r="CQT96" s="410"/>
      <c r="CQU96" s="411"/>
      <c r="CQV96" s="412"/>
      <c r="CQW96" s="406"/>
      <c r="CQX96" s="407"/>
      <c r="CQY96" s="408"/>
      <c r="CQZ96" s="409"/>
      <c r="CRA96" s="410"/>
      <c r="CRB96" s="411"/>
      <c r="CRC96" s="412"/>
      <c r="CRD96" s="406"/>
      <c r="CRE96" s="407"/>
      <c r="CRF96" s="408"/>
      <c r="CRG96" s="409"/>
      <c r="CRH96" s="410"/>
      <c r="CRI96" s="411"/>
      <c r="CRJ96" s="412"/>
      <c r="CRK96" s="406"/>
      <c r="CRL96" s="407"/>
      <c r="CRM96" s="408"/>
      <c r="CRN96" s="409"/>
      <c r="CRO96" s="410"/>
      <c r="CRP96" s="411"/>
      <c r="CRQ96" s="412"/>
      <c r="CRR96" s="406"/>
      <c r="CRS96" s="407"/>
      <c r="CRT96" s="408"/>
      <c r="CRU96" s="409"/>
      <c r="CRV96" s="410"/>
      <c r="CRW96" s="411"/>
      <c r="CRX96" s="412"/>
      <c r="CRY96" s="406"/>
      <c r="CRZ96" s="407"/>
      <c r="CSA96" s="408"/>
      <c r="CSB96" s="409"/>
      <c r="CSC96" s="410"/>
      <c r="CSD96" s="411"/>
      <c r="CSE96" s="412"/>
      <c r="CSF96" s="406"/>
      <c r="CSG96" s="407"/>
      <c r="CSH96" s="408"/>
      <c r="CSI96" s="409"/>
      <c r="CSJ96" s="410"/>
      <c r="CSK96" s="411"/>
      <c r="CSL96" s="412"/>
      <c r="CSM96" s="406"/>
      <c r="CSN96" s="407"/>
      <c r="CSO96" s="408"/>
      <c r="CSP96" s="409"/>
      <c r="CSQ96" s="410"/>
      <c r="CSR96" s="411"/>
      <c r="CSS96" s="412"/>
      <c r="CST96" s="406"/>
      <c r="CSU96" s="407"/>
      <c r="CSV96" s="408"/>
      <c r="CSW96" s="409"/>
      <c r="CSX96" s="410"/>
      <c r="CSY96" s="411"/>
      <c r="CSZ96" s="412"/>
      <c r="CTA96" s="406"/>
      <c r="CTB96" s="407"/>
      <c r="CTC96" s="408"/>
      <c r="CTD96" s="409"/>
      <c r="CTE96" s="410"/>
      <c r="CTF96" s="411"/>
      <c r="CTG96" s="412"/>
      <c r="CTH96" s="406"/>
      <c r="CTI96" s="407"/>
      <c r="CTJ96" s="408"/>
      <c r="CTK96" s="409"/>
      <c r="CTL96" s="410"/>
      <c r="CTM96" s="411"/>
      <c r="CTN96" s="412"/>
      <c r="CTO96" s="406"/>
      <c r="CTP96" s="407"/>
      <c r="CTQ96" s="408"/>
      <c r="CTR96" s="409"/>
      <c r="CTS96" s="410"/>
      <c r="CTT96" s="411"/>
      <c r="CTU96" s="412"/>
      <c r="CTV96" s="406"/>
      <c r="CTW96" s="407"/>
      <c r="CTX96" s="408"/>
      <c r="CTY96" s="409"/>
      <c r="CTZ96" s="410"/>
      <c r="CUA96" s="411"/>
      <c r="CUB96" s="412"/>
      <c r="CUC96" s="406"/>
      <c r="CUD96" s="407"/>
      <c r="CUE96" s="408"/>
      <c r="CUF96" s="409"/>
      <c r="CUG96" s="410"/>
      <c r="CUH96" s="411"/>
      <c r="CUI96" s="412"/>
      <c r="CUJ96" s="406"/>
      <c r="CUK96" s="407"/>
      <c r="CUL96" s="408"/>
      <c r="CUM96" s="409"/>
      <c r="CUN96" s="410"/>
      <c r="CUO96" s="411"/>
      <c r="CUP96" s="412"/>
      <c r="CUQ96" s="406"/>
      <c r="CUR96" s="407"/>
      <c r="CUS96" s="408"/>
      <c r="CUT96" s="409"/>
      <c r="CUU96" s="410"/>
      <c r="CUV96" s="411"/>
      <c r="CUW96" s="412"/>
      <c r="CUX96" s="406"/>
      <c r="CUY96" s="407"/>
      <c r="CUZ96" s="408"/>
      <c r="CVA96" s="409"/>
      <c r="CVB96" s="410"/>
      <c r="CVC96" s="411"/>
      <c r="CVD96" s="412"/>
      <c r="CVE96" s="406"/>
      <c r="CVF96" s="407"/>
      <c r="CVG96" s="408"/>
      <c r="CVH96" s="409"/>
      <c r="CVI96" s="410"/>
      <c r="CVJ96" s="411"/>
      <c r="CVK96" s="412"/>
      <c r="CVL96" s="406"/>
      <c r="CVM96" s="407"/>
      <c r="CVN96" s="408"/>
      <c r="CVO96" s="409"/>
      <c r="CVP96" s="410"/>
      <c r="CVQ96" s="411"/>
      <c r="CVR96" s="412"/>
      <c r="CVS96" s="406"/>
      <c r="CVT96" s="407"/>
      <c r="CVU96" s="408"/>
      <c r="CVV96" s="409"/>
      <c r="CVW96" s="410"/>
      <c r="CVX96" s="411"/>
      <c r="CVY96" s="412"/>
      <c r="CVZ96" s="406"/>
      <c r="CWA96" s="407"/>
      <c r="CWB96" s="408"/>
      <c r="CWC96" s="409"/>
      <c r="CWD96" s="410"/>
      <c r="CWE96" s="411"/>
      <c r="CWF96" s="412"/>
      <c r="CWG96" s="406"/>
      <c r="CWH96" s="407"/>
      <c r="CWI96" s="408"/>
      <c r="CWJ96" s="409"/>
      <c r="CWK96" s="410"/>
      <c r="CWL96" s="411"/>
      <c r="CWM96" s="412"/>
      <c r="CWN96" s="406"/>
      <c r="CWO96" s="407"/>
      <c r="CWP96" s="408"/>
      <c r="CWQ96" s="409"/>
      <c r="CWR96" s="410"/>
      <c r="CWS96" s="411"/>
      <c r="CWT96" s="412"/>
      <c r="CWU96" s="406"/>
      <c r="CWV96" s="407"/>
      <c r="CWW96" s="408"/>
      <c r="CWX96" s="409"/>
      <c r="CWY96" s="410"/>
      <c r="CWZ96" s="411"/>
      <c r="CXA96" s="412"/>
      <c r="CXB96" s="406"/>
      <c r="CXC96" s="407"/>
      <c r="CXD96" s="408"/>
      <c r="CXE96" s="409"/>
      <c r="CXF96" s="410"/>
      <c r="CXG96" s="411"/>
      <c r="CXH96" s="412"/>
      <c r="CXI96" s="406"/>
      <c r="CXJ96" s="407"/>
      <c r="CXK96" s="408"/>
      <c r="CXL96" s="409"/>
      <c r="CXM96" s="410"/>
      <c r="CXN96" s="411"/>
      <c r="CXO96" s="412"/>
      <c r="CXP96" s="406"/>
      <c r="CXQ96" s="407"/>
      <c r="CXR96" s="408"/>
      <c r="CXS96" s="409"/>
      <c r="CXT96" s="410"/>
      <c r="CXU96" s="411"/>
      <c r="CXV96" s="412"/>
      <c r="CXW96" s="406"/>
      <c r="CXX96" s="407"/>
      <c r="CXY96" s="408"/>
      <c r="CXZ96" s="409"/>
      <c r="CYA96" s="410"/>
      <c r="CYB96" s="411"/>
      <c r="CYC96" s="412"/>
      <c r="CYD96" s="406"/>
      <c r="CYE96" s="407"/>
      <c r="CYF96" s="408"/>
      <c r="CYG96" s="409"/>
      <c r="CYH96" s="410"/>
      <c r="CYI96" s="411"/>
      <c r="CYJ96" s="412"/>
      <c r="CYK96" s="406"/>
      <c r="CYL96" s="407"/>
      <c r="CYM96" s="408"/>
      <c r="CYN96" s="409"/>
      <c r="CYO96" s="410"/>
      <c r="CYP96" s="411"/>
      <c r="CYQ96" s="412"/>
      <c r="CYR96" s="406"/>
      <c r="CYS96" s="407"/>
      <c r="CYT96" s="408"/>
      <c r="CYU96" s="409"/>
      <c r="CYV96" s="410"/>
      <c r="CYW96" s="411"/>
      <c r="CYX96" s="412"/>
      <c r="CYY96" s="406"/>
      <c r="CYZ96" s="407"/>
      <c r="CZA96" s="408"/>
      <c r="CZB96" s="409"/>
      <c r="CZC96" s="410"/>
      <c r="CZD96" s="411"/>
      <c r="CZE96" s="412"/>
      <c r="CZF96" s="406"/>
      <c r="CZG96" s="407"/>
      <c r="CZH96" s="408"/>
      <c r="CZI96" s="409"/>
      <c r="CZJ96" s="410"/>
      <c r="CZK96" s="411"/>
      <c r="CZL96" s="412"/>
      <c r="CZM96" s="406"/>
      <c r="CZN96" s="407"/>
      <c r="CZO96" s="408"/>
      <c r="CZP96" s="409"/>
      <c r="CZQ96" s="410"/>
      <c r="CZR96" s="411"/>
      <c r="CZS96" s="412"/>
      <c r="CZT96" s="406"/>
      <c r="CZU96" s="407"/>
      <c r="CZV96" s="408"/>
      <c r="CZW96" s="409"/>
      <c r="CZX96" s="410"/>
      <c r="CZY96" s="411"/>
      <c r="CZZ96" s="412"/>
      <c r="DAA96" s="406"/>
      <c r="DAB96" s="407"/>
      <c r="DAC96" s="408"/>
      <c r="DAD96" s="409"/>
      <c r="DAE96" s="410"/>
      <c r="DAF96" s="411"/>
      <c r="DAG96" s="412"/>
      <c r="DAH96" s="406"/>
      <c r="DAI96" s="407"/>
      <c r="DAJ96" s="408"/>
      <c r="DAK96" s="409"/>
      <c r="DAL96" s="410"/>
      <c r="DAM96" s="411"/>
      <c r="DAN96" s="412"/>
      <c r="DAO96" s="406"/>
      <c r="DAP96" s="407"/>
      <c r="DAQ96" s="408"/>
      <c r="DAR96" s="409"/>
      <c r="DAS96" s="410"/>
      <c r="DAT96" s="411"/>
      <c r="DAU96" s="412"/>
      <c r="DAV96" s="406"/>
      <c r="DAW96" s="407"/>
      <c r="DAX96" s="408"/>
      <c r="DAY96" s="409"/>
      <c r="DAZ96" s="410"/>
      <c r="DBA96" s="411"/>
      <c r="DBB96" s="412"/>
      <c r="DBC96" s="406"/>
      <c r="DBD96" s="407"/>
      <c r="DBE96" s="408"/>
      <c r="DBF96" s="409"/>
      <c r="DBG96" s="410"/>
      <c r="DBH96" s="411"/>
      <c r="DBI96" s="412"/>
      <c r="DBJ96" s="406"/>
      <c r="DBK96" s="407"/>
      <c r="DBL96" s="408"/>
      <c r="DBM96" s="409"/>
      <c r="DBN96" s="410"/>
      <c r="DBO96" s="411"/>
      <c r="DBP96" s="412"/>
      <c r="DBQ96" s="406"/>
      <c r="DBR96" s="407"/>
      <c r="DBS96" s="408"/>
      <c r="DBT96" s="409"/>
      <c r="DBU96" s="410"/>
      <c r="DBV96" s="411"/>
      <c r="DBW96" s="412"/>
      <c r="DBX96" s="406"/>
      <c r="DBY96" s="407"/>
      <c r="DBZ96" s="408"/>
      <c r="DCA96" s="409"/>
      <c r="DCB96" s="410"/>
      <c r="DCC96" s="411"/>
      <c r="DCD96" s="412"/>
      <c r="DCE96" s="406"/>
      <c r="DCF96" s="407"/>
      <c r="DCG96" s="408"/>
      <c r="DCH96" s="409"/>
      <c r="DCI96" s="410"/>
      <c r="DCJ96" s="411"/>
      <c r="DCK96" s="412"/>
      <c r="DCL96" s="406"/>
      <c r="DCM96" s="407"/>
      <c r="DCN96" s="408"/>
      <c r="DCO96" s="409"/>
      <c r="DCP96" s="410"/>
      <c r="DCQ96" s="411"/>
      <c r="DCR96" s="412"/>
      <c r="DCS96" s="406"/>
      <c r="DCT96" s="407"/>
      <c r="DCU96" s="408"/>
      <c r="DCV96" s="409"/>
      <c r="DCW96" s="410"/>
      <c r="DCX96" s="411"/>
      <c r="DCY96" s="412"/>
      <c r="DCZ96" s="406"/>
      <c r="DDA96" s="407"/>
      <c r="DDB96" s="408"/>
      <c r="DDC96" s="409"/>
      <c r="DDD96" s="410"/>
      <c r="DDE96" s="411"/>
      <c r="DDF96" s="412"/>
      <c r="DDG96" s="406"/>
      <c r="DDH96" s="407"/>
      <c r="DDI96" s="408"/>
      <c r="DDJ96" s="409"/>
      <c r="DDK96" s="410"/>
      <c r="DDL96" s="411"/>
      <c r="DDM96" s="412"/>
      <c r="DDN96" s="406"/>
      <c r="DDO96" s="407"/>
      <c r="DDP96" s="408"/>
      <c r="DDQ96" s="409"/>
      <c r="DDR96" s="410"/>
      <c r="DDS96" s="411"/>
      <c r="DDT96" s="412"/>
      <c r="DDU96" s="406"/>
      <c r="DDV96" s="407"/>
      <c r="DDW96" s="408"/>
      <c r="DDX96" s="409"/>
      <c r="DDY96" s="410"/>
      <c r="DDZ96" s="411"/>
      <c r="DEA96" s="412"/>
      <c r="DEB96" s="406"/>
      <c r="DEC96" s="407"/>
      <c r="DED96" s="408"/>
      <c r="DEE96" s="409"/>
      <c r="DEF96" s="410"/>
      <c r="DEG96" s="411"/>
      <c r="DEH96" s="412"/>
      <c r="DEI96" s="406"/>
      <c r="DEJ96" s="407"/>
      <c r="DEK96" s="408"/>
      <c r="DEL96" s="409"/>
      <c r="DEM96" s="410"/>
      <c r="DEN96" s="411"/>
      <c r="DEO96" s="412"/>
      <c r="DEP96" s="406"/>
      <c r="DEQ96" s="407"/>
      <c r="DER96" s="408"/>
      <c r="DES96" s="409"/>
      <c r="DET96" s="410"/>
      <c r="DEU96" s="411"/>
      <c r="DEV96" s="412"/>
      <c r="DEW96" s="406"/>
      <c r="DEX96" s="407"/>
      <c r="DEY96" s="408"/>
      <c r="DEZ96" s="409"/>
      <c r="DFA96" s="410"/>
      <c r="DFB96" s="411"/>
      <c r="DFC96" s="412"/>
      <c r="DFD96" s="406"/>
      <c r="DFE96" s="407"/>
      <c r="DFF96" s="408"/>
      <c r="DFG96" s="409"/>
      <c r="DFH96" s="410"/>
      <c r="DFI96" s="411"/>
      <c r="DFJ96" s="412"/>
      <c r="DFK96" s="406"/>
      <c r="DFL96" s="407"/>
      <c r="DFM96" s="408"/>
      <c r="DFN96" s="409"/>
      <c r="DFO96" s="410"/>
      <c r="DFP96" s="411"/>
      <c r="DFQ96" s="412"/>
      <c r="DFR96" s="406"/>
      <c r="DFS96" s="407"/>
      <c r="DFT96" s="408"/>
      <c r="DFU96" s="409"/>
      <c r="DFV96" s="410"/>
      <c r="DFW96" s="411"/>
      <c r="DFX96" s="412"/>
      <c r="DFY96" s="406"/>
      <c r="DFZ96" s="407"/>
      <c r="DGA96" s="408"/>
      <c r="DGB96" s="409"/>
      <c r="DGC96" s="410"/>
      <c r="DGD96" s="411"/>
      <c r="DGE96" s="412"/>
      <c r="DGF96" s="406"/>
      <c r="DGG96" s="407"/>
      <c r="DGH96" s="408"/>
      <c r="DGI96" s="409"/>
      <c r="DGJ96" s="410"/>
      <c r="DGK96" s="411"/>
      <c r="DGL96" s="412"/>
      <c r="DGM96" s="406"/>
      <c r="DGN96" s="407"/>
      <c r="DGO96" s="408"/>
      <c r="DGP96" s="409"/>
      <c r="DGQ96" s="410"/>
      <c r="DGR96" s="411"/>
      <c r="DGS96" s="412"/>
      <c r="DGT96" s="406"/>
      <c r="DGU96" s="407"/>
      <c r="DGV96" s="408"/>
      <c r="DGW96" s="409"/>
      <c r="DGX96" s="410"/>
      <c r="DGY96" s="411"/>
      <c r="DGZ96" s="412"/>
      <c r="DHA96" s="406"/>
      <c r="DHB96" s="407"/>
      <c r="DHC96" s="408"/>
      <c r="DHD96" s="409"/>
      <c r="DHE96" s="410"/>
      <c r="DHF96" s="411"/>
      <c r="DHG96" s="412"/>
      <c r="DHH96" s="406"/>
      <c r="DHI96" s="407"/>
      <c r="DHJ96" s="408"/>
      <c r="DHK96" s="409"/>
      <c r="DHL96" s="410"/>
      <c r="DHM96" s="411"/>
      <c r="DHN96" s="412"/>
      <c r="DHO96" s="406"/>
      <c r="DHP96" s="407"/>
      <c r="DHQ96" s="408"/>
      <c r="DHR96" s="409"/>
      <c r="DHS96" s="410"/>
      <c r="DHT96" s="411"/>
      <c r="DHU96" s="412"/>
      <c r="DHV96" s="406"/>
      <c r="DHW96" s="407"/>
      <c r="DHX96" s="408"/>
      <c r="DHY96" s="409"/>
      <c r="DHZ96" s="410"/>
      <c r="DIA96" s="411"/>
      <c r="DIB96" s="412"/>
      <c r="DIC96" s="406"/>
      <c r="DID96" s="407"/>
      <c r="DIE96" s="408"/>
      <c r="DIF96" s="409"/>
      <c r="DIG96" s="410"/>
      <c r="DIH96" s="411"/>
      <c r="DII96" s="412"/>
      <c r="DIJ96" s="406"/>
      <c r="DIK96" s="407"/>
      <c r="DIL96" s="408"/>
      <c r="DIM96" s="409"/>
      <c r="DIN96" s="410"/>
      <c r="DIO96" s="411"/>
      <c r="DIP96" s="412"/>
      <c r="DIQ96" s="406"/>
      <c r="DIR96" s="407"/>
      <c r="DIS96" s="408"/>
      <c r="DIT96" s="409"/>
      <c r="DIU96" s="410"/>
      <c r="DIV96" s="411"/>
      <c r="DIW96" s="412"/>
      <c r="DIX96" s="406"/>
      <c r="DIY96" s="407"/>
      <c r="DIZ96" s="408"/>
      <c r="DJA96" s="409"/>
      <c r="DJB96" s="410"/>
      <c r="DJC96" s="411"/>
      <c r="DJD96" s="412"/>
      <c r="DJE96" s="406"/>
      <c r="DJF96" s="407"/>
      <c r="DJG96" s="408"/>
      <c r="DJH96" s="409"/>
      <c r="DJI96" s="410"/>
      <c r="DJJ96" s="411"/>
      <c r="DJK96" s="412"/>
      <c r="DJL96" s="406"/>
      <c r="DJM96" s="407"/>
      <c r="DJN96" s="408"/>
      <c r="DJO96" s="409"/>
      <c r="DJP96" s="410"/>
      <c r="DJQ96" s="411"/>
      <c r="DJR96" s="412"/>
      <c r="DJS96" s="406"/>
      <c r="DJT96" s="407"/>
      <c r="DJU96" s="408"/>
      <c r="DJV96" s="409"/>
      <c r="DJW96" s="410"/>
      <c r="DJX96" s="411"/>
      <c r="DJY96" s="412"/>
      <c r="DJZ96" s="406"/>
      <c r="DKA96" s="407"/>
      <c r="DKB96" s="408"/>
      <c r="DKC96" s="409"/>
      <c r="DKD96" s="410"/>
      <c r="DKE96" s="411"/>
      <c r="DKF96" s="412"/>
      <c r="DKG96" s="406"/>
      <c r="DKH96" s="407"/>
      <c r="DKI96" s="408"/>
      <c r="DKJ96" s="409"/>
      <c r="DKK96" s="410"/>
      <c r="DKL96" s="411"/>
      <c r="DKM96" s="412"/>
      <c r="DKN96" s="406"/>
      <c r="DKO96" s="407"/>
      <c r="DKP96" s="408"/>
      <c r="DKQ96" s="409"/>
      <c r="DKR96" s="410"/>
      <c r="DKS96" s="411"/>
      <c r="DKT96" s="412"/>
      <c r="DKU96" s="406"/>
      <c r="DKV96" s="407"/>
      <c r="DKW96" s="408"/>
      <c r="DKX96" s="409"/>
      <c r="DKY96" s="410"/>
      <c r="DKZ96" s="411"/>
      <c r="DLA96" s="412"/>
      <c r="DLB96" s="406"/>
      <c r="DLC96" s="407"/>
      <c r="DLD96" s="408"/>
      <c r="DLE96" s="409"/>
      <c r="DLF96" s="410"/>
      <c r="DLG96" s="411"/>
      <c r="DLH96" s="412"/>
      <c r="DLI96" s="406"/>
      <c r="DLJ96" s="407"/>
      <c r="DLK96" s="408"/>
      <c r="DLL96" s="409"/>
      <c r="DLM96" s="410"/>
      <c r="DLN96" s="411"/>
      <c r="DLO96" s="412"/>
      <c r="DLP96" s="406"/>
      <c r="DLQ96" s="407"/>
      <c r="DLR96" s="408"/>
      <c r="DLS96" s="409"/>
      <c r="DLT96" s="410"/>
      <c r="DLU96" s="411"/>
      <c r="DLV96" s="412"/>
      <c r="DLW96" s="406"/>
      <c r="DLX96" s="407"/>
      <c r="DLY96" s="408"/>
      <c r="DLZ96" s="409"/>
      <c r="DMA96" s="410"/>
      <c r="DMB96" s="411"/>
      <c r="DMC96" s="412"/>
      <c r="DMD96" s="406"/>
      <c r="DME96" s="407"/>
      <c r="DMF96" s="408"/>
      <c r="DMG96" s="409"/>
      <c r="DMH96" s="410"/>
      <c r="DMI96" s="411"/>
      <c r="DMJ96" s="412"/>
      <c r="DMK96" s="406"/>
      <c r="DML96" s="407"/>
      <c r="DMM96" s="408"/>
      <c r="DMN96" s="409"/>
      <c r="DMO96" s="410"/>
      <c r="DMP96" s="411"/>
      <c r="DMQ96" s="412"/>
      <c r="DMR96" s="406"/>
      <c r="DMS96" s="407"/>
      <c r="DMT96" s="408"/>
      <c r="DMU96" s="409"/>
      <c r="DMV96" s="410"/>
      <c r="DMW96" s="411"/>
      <c r="DMX96" s="412"/>
      <c r="DMY96" s="406"/>
      <c r="DMZ96" s="407"/>
      <c r="DNA96" s="408"/>
      <c r="DNB96" s="409"/>
      <c r="DNC96" s="410"/>
      <c r="DND96" s="411"/>
      <c r="DNE96" s="412"/>
      <c r="DNF96" s="406"/>
      <c r="DNG96" s="407"/>
      <c r="DNH96" s="408"/>
      <c r="DNI96" s="409"/>
      <c r="DNJ96" s="410"/>
      <c r="DNK96" s="411"/>
      <c r="DNL96" s="412"/>
      <c r="DNM96" s="406"/>
      <c r="DNN96" s="407"/>
      <c r="DNO96" s="408"/>
      <c r="DNP96" s="409"/>
      <c r="DNQ96" s="410"/>
      <c r="DNR96" s="411"/>
      <c r="DNS96" s="412"/>
      <c r="DNT96" s="406"/>
      <c r="DNU96" s="407"/>
      <c r="DNV96" s="408"/>
      <c r="DNW96" s="409"/>
      <c r="DNX96" s="410"/>
      <c r="DNY96" s="411"/>
      <c r="DNZ96" s="412"/>
      <c r="DOA96" s="406"/>
      <c r="DOB96" s="407"/>
      <c r="DOC96" s="408"/>
      <c r="DOD96" s="409"/>
      <c r="DOE96" s="410"/>
      <c r="DOF96" s="411"/>
      <c r="DOG96" s="412"/>
      <c r="DOH96" s="406"/>
      <c r="DOI96" s="407"/>
      <c r="DOJ96" s="408"/>
      <c r="DOK96" s="409"/>
      <c r="DOL96" s="410"/>
      <c r="DOM96" s="411"/>
      <c r="DON96" s="412"/>
      <c r="DOO96" s="406"/>
      <c r="DOP96" s="407"/>
      <c r="DOQ96" s="408"/>
      <c r="DOR96" s="409"/>
      <c r="DOS96" s="410"/>
      <c r="DOT96" s="411"/>
      <c r="DOU96" s="412"/>
      <c r="DOV96" s="406"/>
      <c r="DOW96" s="407"/>
      <c r="DOX96" s="408"/>
      <c r="DOY96" s="409"/>
      <c r="DOZ96" s="410"/>
      <c r="DPA96" s="411"/>
      <c r="DPB96" s="412"/>
      <c r="DPC96" s="406"/>
      <c r="DPD96" s="407"/>
      <c r="DPE96" s="408"/>
      <c r="DPF96" s="409"/>
      <c r="DPG96" s="410"/>
      <c r="DPH96" s="411"/>
      <c r="DPI96" s="412"/>
      <c r="DPJ96" s="406"/>
      <c r="DPK96" s="407"/>
      <c r="DPL96" s="408"/>
      <c r="DPM96" s="409"/>
      <c r="DPN96" s="410"/>
      <c r="DPO96" s="411"/>
      <c r="DPP96" s="412"/>
      <c r="DPQ96" s="406"/>
      <c r="DPR96" s="407"/>
      <c r="DPS96" s="408"/>
      <c r="DPT96" s="409"/>
      <c r="DPU96" s="410"/>
      <c r="DPV96" s="411"/>
      <c r="DPW96" s="412"/>
      <c r="DPX96" s="406"/>
      <c r="DPY96" s="407"/>
      <c r="DPZ96" s="408"/>
      <c r="DQA96" s="409"/>
      <c r="DQB96" s="410"/>
      <c r="DQC96" s="411"/>
      <c r="DQD96" s="412"/>
      <c r="DQE96" s="406"/>
      <c r="DQF96" s="407"/>
      <c r="DQG96" s="408"/>
      <c r="DQH96" s="409"/>
      <c r="DQI96" s="410"/>
      <c r="DQJ96" s="411"/>
      <c r="DQK96" s="412"/>
      <c r="DQL96" s="406"/>
      <c r="DQM96" s="407"/>
      <c r="DQN96" s="408"/>
      <c r="DQO96" s="409"/>
      <c r="DQP96" s="410"/>
      <c r="DQQ96" s="411"/>
      <c r="DQR96" s="412"/>
      <c r="DQS96" s="406"/>
      <c r="DQT96" s="407"/>
      <c r="DQU96" s="408"/>
      <c r="DQV96" s="409"/>
      <c r="DQW96" s="410"/>
      <c r="DQX96" s="411"/>
      <c r="DQY96" s="412"/>
      <c r="DQZ96" s="406"/>
      <c r="DRA96" s="407"/>
      <c r="DRB96" s="408"/>
      <c r="DRC96" s="409"/>
      <c r="DRD96" s="410"/>
      <c r="DRE96" s="411"/>
      <c r="DRF96" s="412"/>
      <c r="DRG96" s="406"/>
      <c r="DRH96" s="407"/>
      <c r="DRI96" s="408"/>
      <c r="DRJ96" s="409"/>
      <c r="DRK96" s="410"/>
      <c r="DRL96" s="411"/>
      <c r="DRM96" s="412"/>
      <c r="DRN96" s="406"/>
      <c r="DRO96" s="407"/>
      <c r="DRP96" s="408"/>
      <c r="DRQ96" s="409"/>
      <c r="DRR96" s="410"/>
      <c r="DRS96" s="411"/>
      <c r="DRT96" s="412"/>
      <c r="DRU96" s="406"/>
      <c r="DRV96" s="407"/>
      <c r="DRW96" s="408"/>
      <c r="DRX96" s="409"/>
      <c r="DRY96" s="410"/>
      <c r="DRZ96" s="411"/>
      <c r="DSA96" s="412"/>
      <c r="DSB96" s="406"/>
      <c r="DSC96" s="407"/>
      <c r="DSD96" s="408"/>
      <c r="DSE96" s="409"/>
      <c r="DSF96" s="410"/>
      <c r="DSG96" s="411"/>
      <c r="DSH96" s="412"/>
      <c r="DSI96" s="406"/>
      <c r="DSJ96" s="407"/>
      <c r="DSK96" s="408"/>
      <c r="DSL96" s="409"/>
      <c r="DSM96" s="410"/>
      <c r="DSN96" s="411"/>
      <c r="DSO96" s="412"/>
      <c r="DSP96" s="406"/>
      <c r="DSQ96" s="407"/>
      <c r="DSR96" s="408"/>
      <c r="DSS96" s="409"/>
      <c r="DST96" s="410"/>
      <c r="DSU96" s="411"/>
      <c r="DSV96" s="412"/>
      <c r="DSW96" s="406"/>
      <c r="DSX96" s="407"/>
      <c r="DSY96" s="408"/>
      <c r="DSZ96" s="409"/>
      <c r="DTA96" s="410"/>
      <c r="DTB96" s="411"/>
      <c r="DTC96" s="412"/>
      <c r="DTD96" s="406"/>
      <c r="DTE96" s="407"/>
      <c r="DTF96" s="408"/>
      <c r="DTG96" s="409"/>
      <c r="DTH96" s="410"/>
      <c r="DTI96" s="411"/>
      <c r="DTJ96" s="412"/>
      <c r="DTK96" s="406"/>
      <c r="DTL96" s="407"/>
      <c r="DTM96" s="408"/>
      <c r="DTN96" s="409"/>
      <c r="DTO96" s="410"/>
      <c r="DTP96" s="411"/>
      <c r="DTQ96" s="412"/>
      <c r="DTR96" s="406"/>
      <c r="DTS96" s="407"/>
      <c r="DTT96" s="408"/>
      <c r="DTU96" s="409"/>
      <c r="DTV96" s="410"/>
      <c r="DTW96" s="411"/>
      <c r="DTX96" s="412"/>
      <c r="DTY96" s="406"/>
      <c r="DTZ96" s="407"/>
      <c r="DUA96" s="408"/>
      <c r="DUB96" s="409"/>
      <c r="DUC96" s="410"/>
      <c r="DUD96" s="411"/>
      <c r="DUE96" s="412"/>
      <c r="DUF96" s="406"/>
      <c r="DUG96" s="407"/>
      <c r="DUH96" s="408"/>
      <c r="DUI96" s="409"/>
      <c r="DUJ96" s="410"/>
      <c r="DUK96" s="411"/>
      <c r="DUL96" s="412"/>
      <c r="DUM96" s="406"/>
      <c r="DUN96" s="407"/>
      <c r="DUO96" s="408"/>
      <c r="DUP96" s="409"/>
      <c r="DUQ96" s="410"/>
      <c r="DUR96" s="411"/>
      <c r="DUS96" s="412"/>
      <c r="DUT96" s="406"/>
      <c r="DUU96" s="407"/>
      <c r="DUV96" s="408"/>
      <c r="DUW96" s="409"/>
      <c r="DUX96" s="410"/>
      <c r="DUY96" s="411"/>
      <c r="DUZ96" s="412"/>
      <c r="DVA96" s="406"/>
      <c r="DVB96" s="407"/>
      <c r="DVC96" s="408"/>
      <c r="DVD96" s="409"/>
      <c r="DVE96" s="410"/>
      <c r="DVF96" s="411"/>
      <c r="DVG96" s="412"/>
      <c r="DVH96" s="406"/>
      <c r="DVI96" s="407"/>
      <c r="DVJ96" s="408"/>
      <c r="DVK96" s="409"/>
      <c r="DVL96" s="410"/>
      <c r="DVM96" s="411"/>
      <c r="DVN96" s="412"/>
      <c r="DVO96" s="406"/>
      <c r="DVP96" s="407"/>
      <c r="DVQ96" s="408"/>
      <c r="DVR96" s="409"/>
      <c r="DVS96" s="410"/>
      <c r="DVT96" s="411"/>
      <c r="DVU96" s="412"/>
      <c r="DVV96" s="406"/>
      <c r="DVW96" s="407"/>
      <c r="DVX96" s="408"/>
      <c r="DVY96" s="409"/>
      <c r="DVZ96" s="410"/>
      <c r="DWA96" s="411"/>
      <c r="DWB96" s="412"/>
      <c r="DWC96" s="406"/>
      <c r="DWD96" s="407"/>
      <c r="DWE96" s="408"/>
      <c r="DWF96" s="409"/>
      <c r="DWG96" s="410"/>
      <c r="DWH96" s="411"/>
      <c r="DWI96" s="412"/>
      <c r="DWJ96" s="406"/>
      <c r="DWK96" s="407"/>
      <c r="DWL96" s="408"/>
      <c r="DWM96" s="409"/>
      <c r="DWN96" s="410"/>
      <c r="DWO96" s="411"/>
      <c r="DWP96" s="412"/>
      <c r="DWQ96" s="406"/>
      <c r="DWR96" s="407"/>
      <c r="DWS96" s="408"/>
      <c r="DWT96" s="409"/>
      <c r="DWU96" s="410"/>
      <c r="DWV96" s="411"/>
      <c r="DWW96" s="412"/>
      <c r="DWX96" s="406"/>
      <c r="DWY96" s="407"/>
      <c r="DWZ96" s="408"/>
      <c r="DXA96" s="409"/>
      <c r="DXB96" s="410"/>
      <c r="DXC96" s="411"/>
      <c r="DXD96" s="412"/>
      <c r="DXE96" s="406"/>
      <c r="DXF96" s="407"/>
      <c r="DXG96" s="408"/>
      <c r="DXH96" s="409"/>
      <c r="DXI96" s="410"/>
      <c r="DXJ96" s="411"/>
      <c r="DXK96" s="412"/>
      <c r="DXL96" s="406"/>
      <c r="DXM96" s="407"/>
      <c r="DXN96" s="408"/>
      <c r="DXO96" s="409"/>
      <c r="DXP96" s="410"/>
      <c r="DXQ96" s="411"/>
      <c r="DXR96" s="412"/>
      <c r="DXS96" s="406"/>
      <c r="DXT96" s="407"/>
      <c r="DXU96" s="408"/>
      <c r="DXV96" s="409"/>
      <c r="DXW96" s="410"/>
      <c r="DXX96" s="411"/>
      <c r="DXY96" s="412"/>
      <c r="DXZ96" s="406"/>
      <c r="DYA96" s="407"/>
      <c r="DYB96" s="408"/>
      <c r="DYC96" s="409"/>
      <c r="DYD96" s="410"/>
      <c r="DYE96" s="411"/>
      <c r="DYF96" s="412"/>
      <c r="DYG96" s="406"/>
      <c r="DYH96" s="407"/>
      <c r="DYI96" s="408"/>
      <c r="DYJ96" s="409"/>
      <c r="DYK96" s="410"/>
      <c r="DYL96" s="411"/>
      <c r="DYM96" s="412"/>
      <c r="DYN96" s="406"/>
      <c r="DYO96" s="407"/>
      <c r="DYP96" s="408"/>
      <c r="DYQ96" s="409"/>
      <c r="DYR96" s="410"/>
      <c r="DYS96" s="411"/>
      <c r="DYT96" s="412"/>
      <c r="DYU96" s="406"/>
      <c r="DYV96" s="407"/>
      <c r="DYW96" s="408"/>
      <c r="DYX96" s="409"/>
      <c r="DYY96" s="410"/>
      <c r="DYZ96" s="411"/>
      <c r="DZA96" s="412"/>
      <c r="DZB96" s="406"/>
      <c r="DZC96" s="407"/>
      <c r="DZD96" s="408"/>
      <c r="DZE96" s="409"/>
      <c r="DZF96" s="410"/>
      <c r="DZG96" s="411"/>
      <c r="DZH96" s="412"/>
      <c r="DZI96" s="406"/>
      <c r="DZJ96" s="407"/>
      <c r="DZK96" s="408"/>
      <c r="DZL96" s="409"/>
      <c r="DZM96" s="410"/>
      <c r="DZN96" s="411"/>
      <c r="DZO96" s="412"/>
      <c r="DZP96" s="406"/>
      <c r="DZQ96" s="407"/>
      <c r="DZR96" s="408"/>
      <c r="DZS96" s="409"/>
      <c r="DZT96" s="410"/>
      <c r="DZU96" s="411"/>
      <c r="DZV96" s="412"/>
      <c r="DZW96" s="406"/>
      <c r="DZX96" s="407"/>
      <c r="DZY96" s="408"/>
      <c r="DZZ96" s="409"/>
      <c r="EAA96" s="410"/>
      <c r="EAB96" s="411"/>
      <c r="EAC96" s="412"/>
      <c r="EAD96" s="406"/>
      <c r="EAE96" s="407"/>
      <c r="EAF96" s="408"/>
      <c r="EAG96" s="409"/>
      <c r="EAH96" s="410"/>
      <c r="EAI96" s="411"/>
      <c r="EAJ96" s="412"/>
      <c r="EAK96" s="406"/>
      <c r="EAL96" s="407"/>
      <c r="EAM96" s="408"/>
      <c r="EAN96" s="409"/>
      <c r="EAO96" s="410"/>
      <c r="EAP96" s="411"/>
      <c r="EAQ96" s="412"/>
      <c r="EAR96" s="406"/>
      <c r="EAS96" s="407"/>
      <c r="EAT96" s="408"/>
      <c r="EAU96" s="409"/>
      <c r="EAV96" s="410"/>
      <c r="EAW96" s="411"/>
      <c r="EAX96" s="412"/>
      <c r="EAY96" s="406"/>
      <c r="EAZ96" s="407"/>
      <c r="EBA96" s="408"/>
      <c r="EBB96" s="409"/>
      <c r="EBC96" s="410"/>
      <c r="EBD96" s="411"/>
      <c r="EBE96" s="412"/>
      <c r="EBF96" s="406"/>
      <c r="EBG96" s="407"/>
      <c r="EBH96" s="408"/>
      <c r="EBI96" s="409"/>
      <c r="EBJ96" s="410"/>
      <c r="EBK96" s="411"/>
      <c r="EBL96" s="412"/>
      <c r="EBM96" s="406"/>
      <c r="EBN96" s="407"/>
      <c r="EBO96" s="408"/>
      <c r="EBP96" s="409"/>
      <c r="EBQ96" s="410"/>
      <c r="EBR96" s="411"/>
      <c r="EBS96" s="412"/>
      <c r="EBT96" s="406"/>
      <c r="EBU96" s="407"/>
      <c r="EBV96" s="408"/>
      <c r="EBW96" s="409"/>
      <c r="EBX96" s="410"/>
      <c r="EBY96" s="411"/>
      <c r="EBZ96" s="412"/>
      <c r="ECA96" s="406"/>
      <c r="ECB96" s="407"/>
      <c r="ECC96" s="408"/>
      <c r="ECD96" s="409"/>
      <c r="ECE96" s="410"/>
      <c r="ECF96" s="411"/>
      <c r="ECG96" s="412"/>
      <c r="ECH96" s="406"/>
      <c r="ECI96" s="407"/>
      <c r="ECJ96" s="408"/>
      <c r="ECK96" s="409"/>
      <c r="ECL96" s="410"/>
      <c r="ECM96" s="411"/>
      <c r="ECN96" s="412"/>
      <c r="ECO96" s="406"/>
      <c r="ECP96" s="407"/>
      <c r="ECQ96" s="408"/>
      <c r="ECR96" s="409"/>
      <c r="ECS96" s="410"/>
      <c r="ECT96" s="411"/>
      <c r="ECU96" s="412"/>
      <c r="ECV96" s="406"/>
      <c r="ECW96" s="407"/>
      <c r="ECX96" s="408"/>
      <c r="ECY96" s="409"/>
      <c r="ECZ96" s="410"/>
      <c r="EDA96" s="411"/>
      <c r="EDB96" s="412"/>
      <c r="EDC96" s="406"/>
      <c r="EDD96" s="407"/>
      <c r="EDE96" s="408"/>
      <c r="EDF96" s="409"/>
      <c r="EDG96" s="410"/>
      <c r="EDH96" s="411"/>
      <c r="EDI96" s="412"/>
      <c r="EDJ96" s="406"/>
      <c r="EDK96" s="407"/>
      <c r="EDL96" s="408"/>
      <c r="EDM96" s="409"/>
      <c r="EDN96" s="410"/>
      <c r="EDO96" s="411"/>
      <c r="EDP96" s="412"/>
      <c r="EDQ96" s="406"/>
      <c r="EDR96" s="407"/>
      <c r="EDS96" s="408"/>
      <c r="EDT96" s="409"/>
      <c r="EDU96" s="410"/>
      <c r="EDV96" s="411"/>
      <c r="EDW96" s="412"/>
      <c r="EDX96" s="406"/>
      <c r="EDY96" s="407"/>
      <c r="EDZ96" s="408"/>
      <c r="EEA96" s="409"/>
      <c r="EEB96" s="410"/>
      <c r="EEC96" s="411"/>
      <c r="EED96" s="412"/>
      <c r="EEE96" s="406"/>
      <c r="EEF96" s="407"/>
      <c r="EEG96" s="408"/>
      <c r="EEH96" s="409"/>
      <c r="EEI96" s="410"/>
      <c r="EEJ96" s="411"/>
      <c r="EEK96" s="412"/>
      <c r="EEL96" s="406"/>
      <c r="EEM96" s="407"/>
      <c r="EEN96" s="408"/>
      <c r="EEO96" s="409"/>
      <c r="EEP96" s="410"/>
      <c r="EEQ96" s="411"/>
      <c r="EER96" s="412"/>
      <c r="EES96" s="406"/>
      <c r="EET96" s="407"/>
      <c r="EEU96" s="408"/>
      <c r="EEV96" s="409"/>
      <c r="EEW96" s="410"/>
      <c r="EEX96" s="411"/>
      <c r="EEY96" s="412"/>
      <c r="EEZ96" s="406"/>
      <c r="EFA96" s="407"/>
      <c r="EFB96" s="408"/>
      <c r="EFC96" s="409"/>
      <c r="EFD96" s="410"/>
      <c r="EFE96" s="411"/>
      <c r="EFF96" s="412"/>
      <c r="EFG96" s="406"/>
      <c r="EFH96" s="407"/>
      <c r="EFI96" s="408"/>
      <c r="EFJ96" s="409"/>
      <c r="EFK96" s="410"/>
      <c r="EFL96" s="411"/>
      <c r="EFM96" s="412"/>
      <c r="EFN96" s="406"/>
      <c r="EFO96" s="407"/>
      <c r="EFP96" s="408"/>
      <c r="EFQ96" s="409"/>
      <c r="EFR96" s="410"/>
      <c r="EFS96" s="411"/>
      <c r="EFT96" s="412"/>
      <c r="EFU96" s="406"/>
      <c r="EFV96" s="407"/>
      <c r="EFW96" s="408"/>
      <c r="EFX96" s="409"/>
      <c r="EFY96" s="410"/>
      <c r="EFZ96" s="411"/>
      <c r="EGA96" s="412"/>
      <c r="EGB96" s="406"/>
      <c r="EGC96" s="407"/>
      <c r="EGD96" s="408"/>
      <c r="EGE96" s="409"/>
      <c r="EGF96" s="410"/>
      <c r="EGG96" s="411"/>
      <c r="EGH96" s="412"/>
      <c r="EGI96" s="406"/>
      <c r="EGJ96" s="407"/>
      <c r="EGK96" s="408"/>
      <c r="EGL96" s="409"/>
      <c r="EGM96" s="410"/>
      <c r="EGN96" s="411"/>
      <c r="EGO96" s="412"/>
      <c r="EGP96" s="406"/>
      <c r="EGQ96" s="407"/>
      <c r="EGR96" s="408"/>
      <c r="EGS96" s="409"/>
      <c r="EGT96" s="410"/>
      <c r="EGU96" s="411"/>
      <c r="EGV96" s="412"/>
      <c r="EGW96" s="406"/>
      <c r="EGX96" s="407"/>
      <c r="EGY96" s="408"/>
      <c r="EGZ96" s="409"/>
      <c r="EHA96" s="410"/>
      <c r="EHB96" s="411"/>
      <c r="EHC96" s="412"/>
      <c r="EHD96" s="406"/>
      <c r="EHE96" s="407"/>
      <c r="EHF96" s="408"/>
      <c r="EHG96" s="409"/>
      <c r="EHH96" s="410"/>
      <c r="EHI96" s="411"/>
      <c r="EHJ96" s="412"/>
      <c r="EHK96" s="406"/>
      <c r="EHL96" s="407"/>
      <c r="EHM96" s="408"/>
      <c r="EHN96" s="409"/>
      <c r="EHO96" s="410"/>
      <c r="EHP96" s="411"/>
      <c r="EHQ96" s="412"/>
      <c r="EHR96" s="406"/>
      <c r="EHS96" s="407"/>
      <c r="EHT96" s="408"/>
      <c r="EHU96" s="409"/>
      <c r="EHV96" s="410"/>
      <c r="EHW96" s="411"/>
      <c r="EHX96" s="412"/>
      <c r="EHY96" s="406"/>
      <c r="EHZ96" s="407"/>
      <c r="EIA96" s="408"/>
      <c r="EIB96" s="409"/>
      <c r="EIC96" s="410"/>
      <c r="EID96" s="411"/>
      <c r="EIE96" s="412"/>
      <c r="EIF96" s="406"/>
      <c r="EIG96" s="407"/>
      <c r="EIH96" s="408"/>
      <c r="EII96" s="409"/>
      <c r="EIJ96" s="410"/>
      <c r="EIK96" s="411"/>
      <c r="EIL96" s="412"/>
      <c r="EIM96" s="406"/>
      <c r="EIN96" s="407"/>
      <c r="EIO96" s="408"/>
      <c r="EIP96" s="409"/>
      <c r="EIQ96" s="410"/>
      <c r="EIR96" s="411"/>
      <c r="EIS96" s="412"/>
      <c r="EIT96" s="406"/>
      <c r="EIU96" s="407"/>
      <c r="EIV96" s="408"/>
      <c r="EIW96" s="409"/>
      <c r="EIX96" s="410"/>
      <c r="EIY96" s="411"/>
      <c r="EIZ96" s="412"/>
      <c r="EJA96" s="406"/>
      <c r="EJB96" s="407"/>
      <c r="EJC96" s="408"/>
      <c r="EJD96" s="409"/>
      <c r="EJE96" s="410"/>
      <c r="EJF96" s="411"/>
      <c r="EJG96" s="412"/>
      <c r="EJH96" s="406"/>
      <c r="EJI96" s="407"/>
      <c r="EJJ96" s="408"/>
      <c r="EJK96" s="409"/>
      <c r="EJL96" s="410"/>
      <c r="EJM96" s="411"/>
      <c r="EJN96" s="412"/>
      <c r="EJO96" s="406"/>
      <c r="EJP96" s="407"/>
      <c r="EJQ96" s="408"/>
      <c r="EJR96" s="409"/>
      <c r="EJS96" s="410"/>
      <c r="EJT96" s="411"/>
      <c r="EJU96" s="412"/>
      <c r="EJV96" s="406"/>
      <c r="EJW96" s="407"/>
      <c r="EJX96" s="408"/>
      <c r="EJY96" s="409"/>
      <c r="EJZ96" s="410"/>
      <c r="EKA96" s="411"/>
      <c r="EKB96" s="412"/>
      <c r="EKC96" s="406"/>
      <c r="EKD96" s="407"/>
      <c r="EKE96" s="408"/>
      <c r="EKF96" s="409"/>
      <c r="EKG96" s="410"/>
      <c r="EKH96" s="411"/>
      <c r="EKI96" s="412"/>
      <c r="EKJ96" s="406"/>
      <c r="EKK96" s="407"/>
      <c r="EKL96" s="408"/>
      <c r="EKM96" s="409"/>
      <c r="EKN96" s="410"/>
      <c r="EKO96" s="411"/>
      <c r="EKP96" s="412"/>
      <c r="EKQ96" s="406"/>
      <c r="EKR96" s="407"/>
      <c r="EKS96" s="408"/>
      <c r="EKT96" s="409"/>
      <c r="EKU96" s="410"/>
      <c r="EKV96" s="411"/>
      <c r="EKW96" s="412"/>
      <c r="EKX96" s="406"/>
      <c r="EKY96" s="407"/>
      <c r="EKZ96" s="408"/>
      <c r="ELA96" s="409"/>
      <c r="ELB96" s="410"/>
      <c r="ELC96" s="411"/>
      <c r="ELD96" s="412"/>
      <c r="ELE96" s="406"/>
      <c r="ELF96" s="407"/>
      <c r="ELG96" s="408"/>
      <c r="ELH96" s="409"/>
      <c r="ELI96" s="410"/>
      <c r="ELJ96" s="411"/>
      <c r="ELK96" s="412"/>
      <c r="ELL96" s="406"/>
      <c r="ELM96" s="407"/>
      <c r="ELN96" s="408"/>
      <c r="ELO96" s="409"/>
      <c r="ELP96" s="410"/>
      <c r="ELQ96" s="411"/>
      <c r="ELR96" s="412"/>
      <c r="ELS96" s="406"/>
      <c r="ELT96" s="407"/>
      <c r="ELU96" s="408"/>
      <c r="ELV96" s="409"/>
      <c r="ELW96" s="410"/>
      <c r="ELX96" s="411"/>
      <c r="ELY96" s="412"/>
      <c r="ELZ96" s="406"/>
      <c r="EMA96" s="407"/>
      <c r="EMB96" s="408"/>
      <c r="EMC96" s="409"/>
      <c r="EMD96" s="410"/>
      <c r="EME96" s="411"/>
      <c r="EMF96" s="412"/>
      <c r="EMG96" s="406"/>
      <c r="EMH96" s="407"/>
      <c r="EMI96" s="408"/>
      <c r="EMJ96" s="409"/>
      <c r="EMK96" s="410"/>
      <c r="EML96" s="411"/>
      <c r="EMM96" s="412"/>
      <c r="EMN96" s="406"/>
      <c r="EMO96" s="407"/>
      <c r="EMP96" s="408"/>
      <c r="EMQ96" s="409"/>
      <c r="EMR96" s="410"/>
      <c r="EMS96" s="411"/>
      <c r="EMT96" s="412"/>
      <c r="EMU96" s="406"/>
      <c r="EMV96" s="407"/>
      <c r="EMW96" s="408"/>
      <c r="EMX96" s="409"/>
      <c r="EMY96" s="410"/>
      <c r="EMZ96" s="411"/>
      <c r="ENA96" s="412"/>
      <c r="ENB96" s="406"/>
      <c r="ENC96" s="407"/>
      <c r="END96" s="408"/>
      <c r="ENE96" s="409"/>
      <c r="ENF96" s="410"/>
      <c r="ENG96" s="411"/>
      <c r="ENH96" s="412"/>
      <c r="ENI96" s="406"/>
      <c r="ENJ96" s="407"/>
      <c r="ENK96" s="408"/>
      <c r="ENL96" s="409"/>
      <c r="ENM96" s="410"/>
      <c r="ENN96" s="411"/>
      <c r="ENO96" s="412"/>
      <c r="ENP96" s="406"/>
      <c r="ENQ96" s="407"/>
      <c r="ENR96" s="408"/>
      <c r="ENS96" s="409"/>
      <c r="ENT96" s="410"/>
      <c r="ENU96" s="411"/>
      <c r="ENV96" s="412"/>
      <c r="ENW96" s="406"/>
      <c r="ENX96" s="407"/>
      <c r="ENY96" s="408"/>
      <c r="ENZ96" s="409"/>
      <c r="EOA96" s="410"/>
      <c r="EOB96" s="411"/>
      <c r="EOC96" s="412"/>
      <c r="EOD96" s="406"/>
      <c r="EOE96" s="407"/>
      <c r="EOF96" s="408"/>
      <c r="EOG96" s="409"/>
      <c r="EOH96" s="410"/>
      <c r="EOI96" s="411"/>
      <c r="EOJ96" s="412"/>
      <c r="EOK96" s="406"/>
      <c r="EOL96" s="407"/>
      <c r="EOM96" s="408"/>
      <c r="EON96" s="409"/>
      <c r="EOO96" s="410"/>
      <c r="EOP96" s="411"/>
      <c r="EOQ96" s="412"/>
      <c r="EOR96" s="406"/>
      <c r="EOS96" s="407"/>
      <c r="EOT96" s="408"/>
      <c r="EOU96" s="409"/>
      <c r="EOV96" s="410"/>
      <c r="EOW96" s="411"/>
      <c r="EOX96" s="412"/>
      <c r="EOY96" s="406"/>
      <c r="EOZ96" s="407"/>
      <c r="EPA96" s="408"/>
      <c r="EPB96" s="409"/>
      <c r="EPC96" s="410"/>
      <c r="EPD96" s="411"/>
      <c r="EPE96" s="412"/>
      <c r="EPF96" s="406"/>
      <c r="EPG96" s="407"/>
      <c r="EPH96" s="408"/>
      <c r="EPI96" s="409"/>
      <c r="EPJ96" s="410"/>
      <c r="EPK96" s="411"/>
      <c r="EPL96" s="412"/>
      <c r="EPM96" s="406"/>
      <c r="EPN96" s="407"/>
      <c r="EPO96" s="408"/>
      <c r="EPP96" s="409"/>
      <c r="EPQ96" s="410"/>
      <c r="EPR96" s="411"/>
      <c r="EPS96" s="412"/>
      <c r="EPT96" s="406"/>
      <c r="EPU96" s="407"/>
      <c r="EPV96" s="408"/>
      <c r="EPW96" s="409"/>
      <c r="EPX96" s="410"/>
      <c r="EPY96" s="411"/>
      <c r="EPZ96" s="412"/>
      <c r="EQA96" s="406"/>
      <c r="EQB96" s="407"/>
      <c r="EQC96" s="408"/>
      <c r="EQD96" s="409"/>
      <c r="EQE96" s="410"/>
      <c r="EQF96" s="411"/>
      <c r="EQG96" s="412"/>
      <c r="EQH96" s="406"/>
      <c r="EQI96" s="407"/>
      <c r="EQJ96" s="408"/>
      <c r="EQK96" s="409"/>
      <c r="EQL96" s="410"/>
      <c r="EQM96" s="411"/>
      <c r="EQN96" s="412"/>
      <c r="EQO96" s="406"/>
      <c r="EQP96" s="407"/>
      <c r="EQQ96" s="408"/>
      <c r="EQR96" s="409"/>
      <c r="EQS96" s="410"/>
      <c r="EQT96" s="411"/>
      <c r="EQU96" s="412"/>
      <c r="EQV96" s="406"/>
      <c r="EQW96" s="407"/>
      <c r="EQX96" s="408"/>
      <c r="EQY96" s="409"/>
      <c r="EQZ96" s="410"/>
      <c r="ERA96" s="411"/>
      <c r="ERB96" s="412"/>
      <c r="ERC96" s="406"/>
      <c r="ERD96" s="407"/>
      <c r="ERE96" s="408"/>
      <c r="ERF96" s="409"/>
      <c r="ERG96" s="410"/>
      <c r="ERH96" s="411"/>
      <c r="ERI96" s="412"/>
      <c r="ERJ96" s="406"/>
      <c r="ERK96" s="407"/>
      <c r="ERL96" s="408"/>
      <c r="ERM96" s="409"/>
      <c r="ERN96" s="410"/>
      <c r="ERO96" s="411"/>
      <c r="ERP96" s="412"/>
      <c r="ERQ96" s="406"/>
      <c r="ERR96" s="407"/>
      <c r="ERS96" s="408"/>
      <c r="ERT96" s="409"/>
      <c r="ERU96" s="410"/>
      <c r="ERV96" s="411"/>
      <c r="ERW96" s="412"/>
      <c r="ERX96" s="406"/>
      <c r="ERY96" s="407"/>
      <c r="ERZ96" s="408"/>
      <c r="ESA96" s="409"/>
      <c r="ESB96" s="410"/>
      <c r="ESC96" s="411"/>
      <c r="ESD96" s="412"/>
      <c r="ESE96" s="406"/>
      <c r="ESF96" s="407"/>
      <c r="ESG96" s="408"/>
      <c r="ESH96" s="409"/>
      <c r="ESI96" s="410"/>
      <c r="ESJ96" s="411"/>
      <c r="ESK96" s="412"/>
      <c r="ESL96" s="406"/>
      <c r="ESM96" s="407"/>
      <c r="ESN96" s="408"/>
      <c r="ESO96" s="409"/>
      <c r="ESP96" s="410"/>
      <c r="ESQ96" s="411"/>
      <c r="ESR96" s="412"/>
      <c r="ESS96" s="406"/>
      <c r="EST96" s="407"/>
      <c r="ESU96" s="408"/>
      <c r="ESV96" s="409"/>
      <c r="ESW96" s="410"/>
      <c r="ESX96" s="411"/>
      <c r="ESY96" s="412"/>
      <c r="ESZ96" s="406"/>
      <c r="ETA96" s="407"/>
      <c r="ETB96" s="408"/>
      <c r="ETC96" s="409"/>
      <c r="ETD96" s="410"/>
      <c r="ETE96" s="411"/>
      <c r="ETF96" s="412"/>
      <c r="ETG96" s="406"/>
      <c r="ETH96" s="407"/>
      <c r="ETI96" s="408"/>
      <c r="ETJ96" s="409"/>
      <c r="ETK96" s="410"/>
      <c r="ETL96" s="411"/>
      <c r="ETM96" s="412"/>
      <c r="ETN96" s="406"/>
      <c r="ETO96" s="407"/>
      <c r="ETP96" s="408"/>
      <c r="ETQ96" s="409"/>
      <c r="ETR96" s="410"/>
      <c r="ETS96" s="411"/>
      <c r="ETT96" s="412"/>
      <c r="ETU96" s="406"/>
      <c r="ETV96" s="407"/>
      <c r="ETW96" s="408"/>
      <c r="ETX96" s="409"/>
      <c r="ETY96" s="410"/>
      <c r="ETZ96" s="411"/>
      <c r="EUA96" s="412"/>
      <c r="EUB96" s="406"/>
      <c r="EUC96" s="407"/>
      <c r="EUD96" s="408"/>
      <c r="EUE96" s="409"/>
      <c r="EUF96" s="410"/>
      <c r="EUG96" s="411"/>
      <c r="EUH96" s="412"/>
      <c r="EUI96" s="406"/>
      <c r="EUJ96" s="407"/>
      <c r="EUK96" s="408"/>
      <c r="EUL96" s="409"/>
      <c r="EUM96" s="410"/>
      <c r="EUN96" s="411"/>
      <c r="EUO96" s="412"/>
      <c r="EUP96" s="406"/>
      <c r="EUQ96" s="407"/>
      <c r="EUR96" s="408"/>
      <c r="EUS96" s="409"/>
      <c r="EUT96" s="410"/>
      <c r="EUU96" s="411"/>
      <c r="EUV96" s="412"/>
      <c r="EUW96" s="406"/>
      <c r="EUX96" s="407"/>
      <c r="EUY96" s="408"/>
      <c r="EUZ96" s="409"/>
      <c r="EVA96" s="410"/>
      <c r="EVB96" s="411"/>
      <c r="EVC96" s="412"/>
      <c r="EVD96" s="406"/>
      <c r="EVE96" s="407"/>
      <c r="EVF96" s="408"/>
      <c r="EVG96" s="409"/>
      <c r="EVH96" s="410"/>
      <c r="EVI96" s="411"/>
      <c r="EVJ96" s="412"/>
      <c r="EVK96" s="406"/>
      <c r="EVL96" s="407"/>
      <c r="EVM96" s="408"/>
      <c r="EVN96" s="409"/>
      <c r="EVO96" s="410"/>
      <c r="EVP96" s="411"/>
      <c r="EVQ96" s="412"/>
      <c r="EVR96" s="406"/>
      <c r="EVS96" s="407"/>
      <c r="EVT96" s="408"/>
      <c r="EVU96" s="409"/>
      <c r="EVV96" s="410"/>
      <c r="EVW96" s="411"/>
      <c r="EVX96" s="412"/>
      <c r="EVY96" s="406"/>
      <c r="EVZ96" s="407"/>
      <c r="EWA96" s="408"/>
      <c r="EWB96" s="409"/>
      <c r="EWC96" s="410"/>
      <c r="EWD96" s="411"/>
      <c r="EWE96" s="412"/>
      <c r="EWF96" s="406"/>
      <c r="EWG96" s="407"/>
      <c r="EWH96" s="408"/>
      <c r="EWI96" s="409"/>
      <c r="EWJ96" s="410"/>
      <c r="EWK96" s="411"/>
      <c r="EWL96" s="412"/>
      <c r="EWM96" s="406"/>
      <c r="EWN96" s="407"/>
      <c r="EWO96" s="408"/>
      <c r="EWP96" s="409"/>
      <c r="EWQ96" s="410"/>
      <c r="EWR96" s="411"/>
      <c r="EWS96" s="412"/>
      <c r="EWT96" s="406"/>
      <c r="EWU96" s="407"/>
      <c r="EWV96" s="408"/>
      <c r="EWW96" s="409"/>
      <c r="EWX96" s="410"/>
      <c r="EWY96" s="411"/>
      <c r="EWZ96" s="412"/>
      <c r="EXA96" s="406"/>
      <c r="EXB96" s="407"/>
      <c r="EXC96" s="408"/>
      <c r="EXD96" s="409"/>
      <c r="EXE96" s="410"/>
      <c r="EXF96" s="411"/>
      <c r="EXG96" s="412"/>
      <c r="EXH96" s="406"/>
      <c r="EXI96" s="407"/>
      <c r="EXJ96" s="408"/>
      <c r="EXK96" s="409"/>
      <c r="EXL96" s="410"/>
      <c r="EXM96" s="411"/>
      <c r="EXN96" s="412"/>
      <c r="EXO96" s="406"/>
      <c r="EXP96" s="407"/>
      <c r="EXQ96" s="408"/>
      <c r="EXR96" s="409"/>
      <c r="EXS96" s="410"/>
      <c r="EXT96" s="411"/>
      <c r="EXU96" s="412"/>
      <c r="EXV96" s="406"/>
      <c r="EXW96" s="407"/>
      <c r="EXX96" s="408"/>
      <c r="EXY96" s="409"/>
      <c r="EXZ96" s="410"/>
      <c r="EYA96" s="411"/>
      <c r="EYB96" s="412"/>
      <c r="EYC96" s="406"/>
      <c r="EYD96" s="407"/>
      <c r="EYE96" s="408"/>
      <c r="EYF96" s="409"/>
      <c r="EYG96" s="410"/>
      <c r="EYH96" s="411"/>
      <c r="EYI96" s="412"/>
      <c r="EYJ96" s="406"/>
      <c r="EYK96" s="407"/>
      <c r="EYL96" s="408"/>
      <c r="EYM96" s="409"/>
      <c r="EYN96" s="410"/>
      <c r="EYO96" s="411"/>
      <c r="EYP96" s="412"/>
      <c r="EYQ96" s="406"/>
      <c r="EYR96" s="407"/>
      <c r="EYS96" s="408"/>
      <c r="EYT96" s="409"/>
      <c r="EYU96" s="410"/>
      <c r="EYV96" s="411"/>
      <c r="EYW96" s="412"/>
      <c r="EYX96" s="406"/>
      <c r="EYY96" s="407"/>
      <c r="EYZ96" s="408"/>
      <c r="EZA96" s="409"/>
      <c r="EZB96" s="410"/>
      <c r="EZC96" s="411"/>
      <c r="EZD96" s="412"/>
      <c r="EZE96" s="406"/>
      <c r="EZF96" s="407"/>
      <c r="EZG96" s="408"/>
      <c r="EZH96" s="409"/>
      <c r="EZI96" s="410"/>
      <c r="EZJ96" s="411"/>
      <c r="EZK96" s="412"/>
      <c r="EZL96" s="406"/>
      <c r="EZM96" s="407"/>
      <c r="EZN96" s="408"/>
      <c r="EZO96" s="409"/>
      <c r="EZP96" s="410"/>
      <c r="EZQ96" s="411"/>
      <c r="EZR96" s="412"/>
      <c r="EZS96" s="406"/>
      <c r="EZT96" s="407"/>
      <c r="EZU96" s="408"/>
      <c r="EZV96" s="409"/>
      <c r="EZW96" s="410"/>
      <c r="EZX96" s="411"/>
      <c r="EZY96" s="412"/>
      <c r="EZZ96" s="406"/>
      <c r="FAA96" s="407"/>
      <c r="FAB96" s="408"/>
      <c r="FAC96" s="409"/>
      <c r="FAD96" s="410"/>
      <c r="FAE96" s="411"/>
      <c r="FAF96" s="412"/>
      <c r="FAG96" s="406"/>
      <c r="FAH96" s="407"/>
      <c r="FAI96" s="408"/>
      <c r="FAJ96" s="409"/>
      <c r="FAK96" s="410"/>
      <c r="FAL96" s="411"/>
      <c r="FAM96" s="412"/>
      <c r="FAN96" s="406"/>
      <c r="FAO96" s="407"/>
      <c r="FAP96" s="408"/>
      <c r="FAQ96" s="409"/>
      <c r="FAR96" s="410"/>
      <c r="FAS96" s="411"/>
      <c r="FAT96" s="412"/>
      <c r="FAU96" s="406"/>
      <c r="FAV96" s="407"/>
      <c r="FAW96" s="408"/>
      <c r="FAX96" s="409"/>
      <c r="FAY96" s="410"/>
      <c r="FAZ96" s="411"/>
      <c r="FBA96" s="412"/>
      <c r="FBB96" s="406"/>
      <c r="FBC96" s="407"/>
      <c r="FBD96" s="408"/>
      <c r="FBE96" s="409"/>
      <c r="FBF96" s="410"/>
      <c r="FBG96" s="411"/>
      <c r="FBH96" s="412"/>
      <c r="FBI96" s="406"/>
      <c r="FBJ96" s="407"/>
      <c r="FBK96" s="408"/>
      <c r="FBL96" s="409"/>
      <c r="FBM96" s="410"/>
      <c r="FBN96" s="411"/>
      <c r="FBO96" s="412"/>
      <c r="FBP96" s="406"/>
      <c r="FBQ96" s="407"/>
      <c r="FBR96" s="408"/>
      <c r="FBS96" s="409"/>
      <c r="FBT96" s="410"/>
      <c r="FBU96" s="411"/>
      <c r="FBV96" s="412"/>
      <c r="FBW96" s="406"/>
      <c r="FBX96" s="407"/>
      <c r="FBY96" s="408"/>
      <c r="FBZ96" s="409"/>
      <c r="FCA96" s="410"/>
      <c r="FCB96" s="411"/>
      <c r="FCC96" s="412"/>
      <c r="FCD96" s="406"/>
      <c r="FCE96" s="407"/>
      <c r="FCF96" s="408"/>
      <c r="FCG96" s="409"/>
      <c r="FCH96" s="410"/>
      <c r="FCI96" s="411"/>
      <c r="FCJ96" s="412"/>
      <c r="FCK96" s="406"/>
      <c r="FCL96" s="407"/>
      <c r="FCM96" s="408"/>
      <c r="FCN96" s="409"/>
      <c r="FCO96" s="410"/>
      <c r="FCP96" s="411"/>
      <c r="FCQ96" s="412"/>
      <c r="FCR96" s="406"/>
      <c r="FCS96" s="407"/>
      <c r="FCT96" s="408"/>
      <c r="FCU96" s="409"/>
      <c r="FCV96" s="410"/>
      <c r="FCW96" s="411"/>
      <c r="FCX96" s="412"/>
      <c r="FCY96" s="406"/>
      <c r="FCZ96" s="407"/>
      <c r="FDA96" s="408"/>
      <c r="FDB96" s="409"/>
      <c r="FDC96" s="410"/>
      <c r="FDD96" s="411"/>
      <c r="FDE96" s="412"/>
      <c r="FDF96" s="406"/>
      <c r="FDG96" s="407"/>
      <c r="FDH96" s="408"/>
      <c r="FDI96" s="409"/>
      <c r="FDJ96" s="410"/>
      <c r="FDK96" s="411"/>
      <c r="FDL96" s="412"/>
      <c r="FDM96" s="406"/>
      <c r="FDN96" s="407"/>
      <c r="FDO96" s="408"/>
      <c r="FDP96" s="409"/>
      <c r="FDQ96" s="410"/>
      <c r="FDR96" s="411"/>
      <c r="FDS96" s="412"/>
      <c r="FDT96" s="406"/>
      <c r="FDU96" s="407"/>
      <c r="FDV96" s="408"/>
      <c r="FDW96" s="409"/>
      <c r="FDX96" s="410"/>
      <c r="FDY96" s="411"/>
      <c r="FDZ96" s="412"/>
      <c r="FEA96" s="406"/>
      <c r="FEB96" s="407"/>
      <c r="FEC96" s="408"/>
      <c r="FED96" s="409"/>
      <c r="FEE96" s="410"/>
      <c r="FEF96" s="411"/>
      <c r="FEG96" s="412"/>
      <c r="FEH96" s="406"/>
      <c r="FEI96" s="407"/>
      <c r="FEJ96" s="408"/>
      <c r="FEK96" s="409"/>
      <c r="FEL96" s="410"/>
      <c r="FEM96" s="411"/>
      <c r="FEN96" s="412"/>
      <c r="FEO96" s="406"/>
      <c r="FEP96" s="407"/>
      <c r="FEQ96" s="408"/>
      <c r="FER96" s="409"/>
      <c r="FES96" s="410"/>
      <c r="FET96" s="411"/>
      <c r="FEU96" s="412"/>
      <c r="FEV96" s="406"/>
      <c r="FEW96" s="407"/>
      <c r="FEX96" s="408"/>
      <c r="FEY96" s="409"/>
      <c r="FEZ96" s="410"/>
      <c r="FFA96" s="411"/>
      <c r="FFB96" s="412"/>
      <c r="FFC96" s="406"/>
      <c r="FFD96" s="407"/>
      <c r="FFE96" s="408"/>
      <c r="FFF96" s="409"/>
      <c r="FFG96" s="410"/>
      <c r="FFH96" s="411"/>
      <c r="FFI96" s="412"/>
      <c r="FFJ96" s="406"/>
      <c r="FFK96" s="407"/>
      <c r="FFL96" s="408"/>
      <c r="FFM96" s="409"/>
      <c r="FFN96" s="410"/>
      <c r="FFO96" s="411"/>
      <c r="FFP96" s="412"/>
      <c r="FFQ96" s="406"/>
      <c r="FFR96" s="407"/>
      <c r="FFS96" s="408"/>
      <c r="FFT96" s="409"/>
      <c r="FFU96" s="410"/>
      <c r="FFV96" s="411"/>
      <c r="FFW96" s="412"/>
      <c r="FFX96" s="406"/>
      <c r="FFY96" s="407"/>
      <c r="FFZ96" s="408"/>
      <c r="FGA96" s="409"/>
      <c r="FGB96" s="410"/>
      <c r="FGC96" s="411"/>
      <c r="FGD96" s="412"/>
      <c r="FGE96" s="406"/>
      <c r="FGF96" s="407"/>
      <c r="FGG96" s="408"/>
      <c r="FGH96" s="409"/>
      <c r="FGI96" s="410"/>
      <c r="FGJ96" s="411"/>
      <c r="FGK96" s="412"/>
      <c r="FGL96" s="406"/>
      <c r="FGM96" s="407"/>
      <c r="FGN96" s="408"/>
      <c r="FGO96" s="409"/>
      <c r="FGP96" s="410"/>
      <c r="FGQ96" s="411"/>
      <c r="FGR96" s="412"/>
      <c r="FGS96" s="406"/>
      <c r="FGT96" s="407"/>
      <c r="FGU96" s="408"/>
      <c r="FGV96" s="409"/>
      <c r="FGW96" s="410"/>
      <c r="FGX96" s="411"/>
      <c r="FGY96" s="412"/>
      <c r="FGZ96" s="406"/>
      <c r="FHA96" s="407"/>
      <c r="FHB96" s="408"/>
      <c r="FHC96" s="409"/>
      <c r="FHD96" s="410"/>
      <c r="FHE96" s="411"/>
      <c r="FHF96" s="412"/>
      <c r="FHG96" s="406"/>
      <c r="FHH96" s="407"/>
      <c r="FHI96" s="408"/>
      <c r="FHJ96" s="409"/>
      <c r="FHK96" s="410"/>
      <c r="FHL96" s="411"/>
      <c r="FHM96" s="412"/>
      <c r="FHN96" s="406"/>
      <c r="FHO96" s="407"/>
      <c r="FHP96" s="408"/>
      <c r="FHQ96" s="409"/>
      <c r="FHR96" s="410"/>
      <c r="FHS96" s="411"/>
      <c r="FHT96" s="412"/>
      <c r="FHU96" s="406"/>
      <c r="FHV96" s="407"/>
      <c r="FHW96" s="408"/>
      <c r="FHX96" s="409"/>
      <c r="FHY96" s="410"/>
      <c r="FHZ96" s="411"/>
      <c r="FIA96" s="412"/>
      <c r="FIB96" s="406"/>
      <c r="FIC96" s="407"/>
      <c r="FID96" s="408"/>
      <c r="FIE96" s="409"/>
      <c r="FIF96" s="410"/>
      <c r="FIG96" s="411"/>
      <c r="FIH96" s="412"/>
      <c r="FII96" s="406"/>
      <c r="FIJ96" s="407"/>
      <c r="FIK96" s="408"/>
      <c r="FIL96" s="409"/>
      <c r="FIM96" s="410"/>
      <c r="FIN96" s="411"/>
      <c r="FIO96" s="412"/>
      <c r="FIP96" s="406"/>
      <c r="FIQ96" s="407"/>
      <c r="FIR96" s="408"/>
      <c r="FIS96" s="409"/>
      <c r="FIT96" s="410"/>
      <c r="FIU96" s="411"/>
      <c r="FIV96" s="412"/>
      <c r="FIW96" s="406"/>
      <c r="FIX96" s="407"/>
      <c r="FIY96" s="408"/>
      <c r="FIZ96" s="409"/>
      <c r="FJA96" s="410"/>
      <c r="FJB96" s="411"/>
      <c r="FJC96" s="412"/>
      <c r="FJD96" s="406"/>
      <c r="FJE96" s="407"/>
      <c r="FJF96" s="408"/>
      <c r="FJG96" s="409"/>
      <c r="FJH96" s="410"/>
      <c r="FJI96" s="411"/>
      <c r="FJJ96" s="412"/>
      <c r="FJK96" s="406"/>
      <c r="FJL96" s="407"/>
      <c r="FJM96" s="408"/>
      <c r="FJN96" s="409"/>
      <c r="FJO96" s="410"/>
      <c r="FJP96" s="411"/>
      <c r="FJQ96" s="412"/>
      <c r="FJR96" s="406"/>
      <c r="FJS96" s="407"/>
      <c r="FJT96" s="408"/>
      <c r="FJU96" s="409"/>
      <c r="FJV96" s="410"/>
      <c r="FJW96" s="411"/>
      <c r="FJX96" s="412"/>
      <c r="FJY96" s="406"/>
      <c r="FJZ96" s="407"/>
      <c r="FKA96" s="408"/>
      <c r="FKB96" s="409"/>
      <c r="FKC96" s="410"/>
      <c r="FKD96" s="411"/>
      <c r="FKE96" s="412"/>
      <c r="FKF96" s="406"/>
      <c r="FKG96" s="407"/>
      <c r="FKH96" s="408"/>
      <c r="FKI96" s="409"/>
      <c r="FKJ96" s="410"/>
      <c r="FKK96" s="411"/>
      <c r="FKL96" s="412"/>
      <c r="FKM96" s="406"/>
      <c r="FKN96" s="407"/>
      <c r="FKO96" s="408"/>
      <c r="FKP96" s="409"/>
      <c r="FKQ96" s="410"/>
      <c r="FKR96" s="411"/>
      <c r="FKS96" s="412"/>
      <c r="FKT96" s="406"/>
      <c r="FKU96" s="407"/>
      <c r="FKV96" s="408"/>
      <c r="FKW96" s="409"/>
      <c r="FKX96" s="410"/>
      <c r="FKY96" s="411"/>
      <c r="FKZ96" s="412"/>
      <c r="FLA96" s="406"/>
      <c r="FLB96" s="407"/>
      <c r="FLC96" s="408"/>
      <c r="FLD96" s="409"/>
      <c r="FLE96" s="410"/>
      <c r="FLF96" s="411"/>
      <c r="FLG96" s="412"/>
      <c r="FLH96" s="406"/>
      <c r="FLI96" s="407"/>
      <c r="FLJ96" s="408"/>
      <c r="FLK96" s="409"/>
      <c r="FLL96" s="410"/>
      <c r="FLM96" s="411"/>
      <c r="FLN96" s="412"/>
      <c r="FLO96" s="406"/>
      <c r="FLP96" s="407"/>
      <c r="FLQ96" s="408"/>
      <c r="FLR96" s="409"/>
      <c r="FLS96" s="410"/>
      <c r="FLT96" s="411"/>
      <c r="FLU96" s="412"/>
      <c r="FLV96" s="406"/>
      <c r="FLW96" s="407"/>
      <c r="FLX96" s="408"/>
      <c r="FLY96" s="409"/>
      <c r="FLZ96" s="410"/>
      <c r="FMA96" s="411"/>
      <c r="FMB96" s="412"/>
      <c r="FMC96" s="406"/>
      <c r="FMD96" s="407"/>
      <c r="FME96" s="408"/>
      <c r="FMF96" s="409"/>
      <c r="FMG96" s="410"/>
      <c r="FMH96" s="411"/>
      <c r="FMI96" s="412"/>
      <c r="FMJ96" s="406"/>
      <c r="FMK96" s="407"/>
      <c r="FML96" s="408"/>
      <c r="FMM96" s="409"/>
      <c r="FMN96" s="410"/>
      <c r="FMO96" s="411"/>
      <c r="FMP96" s="412"/>
      <c r="FMQ96" s="406"/>
      <c r="FMR96" s="407"/>
      <c r="FMS96" s="408"/>
      <c r="FMT96" s="409"/>
      <c r="FMU96" s="410"/>
      <c r="FMV96" s="411"/>
      <c r="FMW96" s="412"/>
      <c r="FMX96" s="406"/>
      <c r="FMY96" s="407"/>
      <c r="FMZ96" s="408"/>
      <c r="FNA96" s="409"/>
      <c r="FNB96" s="410"/>
      <c r="FNC96" s="411"/>
      <c r="FND96" s="412"/>
      <c r="FNE96" s="406"/>
      <c r="FNF96" s="407"/>
      <c r="FNG96" s="408"/>
      <c r="FNH96" s="409"/>
      <c r="FNI96" s="410"/>
      <c r="FNJ96" s="411"/>
      <c r="FNK96" s="412"/>
      <c r="FNL96" s="406"/>
      <c r="FNM96" s="407"/>
      <c r="FNN96" s="408"/>
      <c r="FNO96" s="409"/>
      <c r="FNP96" s="410"/>
      <c r="FNQ96" s="411"/>
      <c r="FNR96" s="412"/>
      <c r="FNS96" s="406"/>
      <c r="FNT96" s="407"/>
      <c r="FNU96" s="408"/>
      <c r="FNV96" s="409"/>
      <c r="FNW96" s="410"/>
      <c r="FNX96" s="411"/>
      <c r="FNY96" s="412"/>
      <c r="FNZ96" s="406"/>
      <c r="FOA96" s="407"/>
      <c r="FOB96" s="408"/>
      <c r="FOC96" s="409"/>
      <c r="FOD96" s="410"/>
      <c r="FOE96" s="411"/>
      <c r="FOF96" s="412"/>
      <c r="FOG96" s="406"/>
      <c r="FOH96" s="407"/>
      <c r="FOI96" s="408"/>
      <c r="FOJ96" s="409"/>
      <c r="FOK96" s="410"/>
      <c r="FOL96" s="411"/>
      <c r="FOM96" s="412"/>
      <c r="FON96" s="406"/>
      <c r="FOO96" s="407"/>
      <c r="FOP96" s="408"/>
      <c r="FOQ96" s="409"/>
      <c r="FOR96" s="410"/>
      <c r="FOS96" s="411"/>
      <c r="FOT96" s="412"/>
      <c r="FOU96" s="406"/>
      <c r="FOV96" s="407"/>
      <c r="FOW96" s="408"/>
      <c r="FOX96" s="409"/>
      <c r="FOY96" s="410"/>
      <c r="FOZ96" s="411"/>
      <c r="FPA96" s="412"/>
      <c r="FPB96" s="406"/>
      <c r="FPC96" s="407"/>
      <c r="FPD96" s="408"/>
      <c r="FPE96" s="409"/>
      <c r="FPF96" s="410"/>
      <c r="FPG96" s="411"/>
      <c r="FPH96" s="412"/>
      <c r="FPI96" s="406"/>
      <c r="FPJ96" s="407"/>
      <c r="FPK96" s="408"/>
      <c r="FPL96" s="409"/>
      <c r="FPM96" s="410"/>
      <c r="FPN96" s="411"/>
      <c r="FPO96" s="412"/>
      <c r="FPP96" s="406"/>
      <c r="FPQ96" s="407"/>
      <c r="FPR96" s="408"/>
      <c r="FPS96" s="409"/>
      <c r="FPT96" s="410"/>
      <c r="FPU96" s="411"/>
      <c r="FPV96" s="412"/>
      <c r="FPW96" s="406"/>
      <c r="FPX96" s="407"/>
      <c r="FPY96" s="408"/>
      <c r="FPZ96" s="409"/>
      <c r="FQA96" s="410"/>
      <c r="FQB96" s="411"/>
      <c r="FQC96" s="412"/>
      <c r="FQD96" s="406"/>
      <c r="FQE96" s="407"/>
      <c r="FQF96" s="408"/>
      <c r="FQG96" s="409"/>
      <c r="FQH96" s="410"/>
      <c r="FQI96" s="411"/>
      <c r="FQJ96" s="412"/>
      <c r="FQK96" s="406"/>
      <c r="FQL96" s="407"/>
      <c r="FQM96" s="408"/>
      <c r="FQN96" s="409"/>
      <c r="FQO96" s="410"/>
      <c r="FQP96" s="411"/>
      <c r="FQQ96" s="412"/>
      <c r="FQR96" s="406"/>
      <c r="FQS96" s="407"/>
      <c r="FQT96" s="408"/>
      <c r="FQU96" s="409"/>
      <c r="FQV96" s="410"/>
      <c r="FQW96" s="411"/>
      <c r="FQX96" s="412"/>
      <c r="FQY96" s="406"/>
      <c r="FQZ96" s="407"/>
      <c r="FRA96" s="408"/>
      <c r="FRB96" s="409"/>
      <c r="FRC96" s="410"/>
      <c r="FRD96" s="411"/>
      <c r="FRE96" s="412"/>
      <c r="FRF96" s="406"/>
      <c r="FRG96" s="407"/>
      <c r="FRH96" s="408"/>
      <c r="FRI96" s="409"/>
      <c r="FRJ96" s="410"/>
      <c r="FRK96" s="411"/>
      <c r="FRL96" s="412"/>
      <c r="FRM96" s="406"/>
      <c r="FRN96" s="407"/>
      <c r="FRO96" s="408"/>
      <c r="FRP96" s="409"/>
      <c r="FRQ96" s="410"/>
      <c r="FRR96" s="411"/>
      <c r="FRS96" s="412"/>
      <c r="FRT96" s="406"/>
      <c r="FRU96" s="407"/>
      <c r="FRV96" s="408"/>
      <c r="FRW96" s="409"/>
      <c r="FRX96" s="410"/>
      <c r="FRY96" s="411"/>
      <c r="FRZ96" s="412"/>
      <c r="FSA96" s="406"/>
      <c r="FSB96" s="407"/>
      <c r="FSC96" s="408"/>
      <c r="FSD96" s="409"/>
      <c r="FSE96" s="410"/>
      <c r="FSF96" s="411"/>
      <c r="FSG96" s="412"/>
      <c r="FSH96" s="406"/>
      <c r="FSI96" s="407"/>
      <c r="FSJ96" s="408"/>
      <c r="FSK96" s="409"/>
      <c r="FSL96" s="410"/>
      <c r="FSM96" s="411"/>
      <c r="FSN96" s="412"/>
      <c r="FSO96" s="406"/>
      <c r="FSP96" s="407"/>
      <c r="FSQ96" s="408"/>
      <c r="FSR96" s="409"/>
      <c r="FSS96" s="410"/>
      <c r="FST96" s="411"/>
      <c r="FSU96" s="412"/>
      <c r="FSV96" s="406"/>
      <c r="FSW96" s="407"/>
      <c r="FSX96" s="408"/>
      <c r="FSY96" s="409"/>
      <c r="FSZ96" s="410"/>
      <c r="FTA96" s="411"/>
      <c r="FTB96" s="412"/>
      <c r="FTC96" s="406"/>
      <c r="FTD96" s="407"/>
      <c r="FTE96" s="408"/>
      <c r="FTF96" s="409"/>
      <c r="FTG96" s="410"/>
      <c r="FTH96" s="411"/>
      <c r="FTI96" s="412"/>
      <c r="FTJ96" s="406"/>
      <c r="FTK96" s="407"/>
      <c r="FTL96" s="408"/>
      <c r="FTM96" s="409"/>
      <c r="FTN96" s="410"/>
      <c r="FTO96" s="411"/>
      <c r="FTP96" s="412"/>
      <c r="FTQ96" s="406"/>
      <c r="FTR96" s="407"/>
      <c r="FTS96" s="408"/>
      <c r="FTT96" s="409"/>
      <c r="FTU96" s="410"/>
      <c r="FTV96" s="411"/>
      <c r="FTW96" s="412"/>
      <c r="FTX96" s="406"/>
      <c r="FTY96" s="407"/>
      <c r="FTZ96" s="408"/>
      <c r="FUA96" s="409"/>
      <c r="FUB96" s="410"/>
      <c r="FUC96" s="411"/>
      <c r="FUD96" s="412"/>
      <c r="FUE96" s="406"/>
      <c r="FUF96" s="407"/>
      <c r="FUG96" s="408"/>
      <c r="FUH96" s="409"/>
      <c r="FUI96" s="410"/>
      <c r="FUJ96" s="411"/>
      <c r="FUK96" s="412"/>
      <c r="FUL96" s="406"/>
      <c r="FUM96" s="407"/>
      <c r="FUN96" s="408"/>
      <c r="FUO96" s="409"/>
      <c r="FUP96" s="410"/>
      <c r="FUQ96" s="411"/>
      <c r="FUR96" s="412"/>
      <c r="FUS96" s="406"/>
      <c r="FUT96" s="407"/>
      <c r="FUU96" s="408"/>
      <c r="FUV96" s="409"/>
      <c r="FUW96" s="410"/>
      <c r="FUX96" s="411"/>
      <c r="FUY96" s="412"/>
      <c r="FUZ96" s="406"/>
      <c r="FVA96" s="407"/>
      <c r="FVB96" s="408"/>
      <c r="FVC96" s="409"/>
      <c r="FVD96" s="410"/>
      <c r="FVE96" s="411"/>
      <c r="FVF96" s="412"/>
      <c r="FVG96" s="406"/>
      <c r="FVH96" s="407"/>
      <c r="FVI96" s="408"/>
      <c r="FVJ96" s="409"/>
      <c r="FVK96" s="410"/>
      <c r="FVL96" s="411"/>
      <c r="FVM96" s="412"/>
      <c r="FVN96" s="406"/>
      <c r="FVO96" s="407"/>
      <c r="FVP96" s="408"/>
      <c r="FVQ96" s="409"/>
      <c r="FVR96" s="410"/>
      <c r="FVS96" s="411"/>
      <c r="FVT96" s="412"/>
      <c r="FVU96" s="406"/>
      <c r="FVV96" s="407"/>
      <c r="FVW96" s="408"/>
      <c r="FVX96" s="409"/>
      <c r="FVY96" s="410"/>
      <c r="FVZ96" s="411"/>
      <c r="FWA96" s="412"/>
      <c r="FWB96" s="406"/>
      <c r="FWC96" s="407"/>
      <c r="FWD96" s="408"/>
      <c r="FWE96" s="409"/>
      <c r="FWF96" s="410"/>
      <c r="FWG96" s="411"/>
      <c r="FWH96" s="412"/>
      <c r="FWI96" s="406"/>
      <c r="FWJ96" s="407"/>
      <c r="FWK96" s="408"/>
      <c r="FWL96" s="409"/>
      <c r="FWM96" s="410"/>
      <c r="FWN96" s="411"/>
      <c r="FWO96" s="412"/>
      <c r="FWP96" s="406"/>
      <c r="FWQ96" s="407"/>
      <c r="FWR96" s="408"/>
      <c r="FWS96" s="409"/>
      <c r="FWT96" s="410"/>
      <c r="FWU96" s="411"/>
      <c r="FWV96" s="412"/>
      <c r="FWW96" s="406"/>
      <c r="FWX96" s="407"/>
      <c r="FWY96" s="408"/>
      <c r="FWZ96" s="409"/>
      <c r="FXA96" s="410"/>
      <c r="FXB96" s="411"/>
      <c r="FXC96" s="412"/>
      <c r="FXD96" s="406"/>
      <c r="FXE96" s="407"/>
      <c r="FXF96" s="408"/>
      <c r="FXG96" s="409"/>
      <c r="FXH96" s="410"/>
      <c r="FXI96" s="411"/>
      <c r="FXJ96" s="412"/>
      <c r="FXK96" s="406"/>
      <c r="FXL96" s="407"/>
      <c r="FXM96" s="408"/>
      <c r="FXN96" s="409"/>
      <c r="FXO96" s="410"/>
      <c r="FXP96" s="411"/>
      <c r="FXQ96" s="412"/>
      <c r="FXR96" s="406"/>
      <c r="FXS96" s="407"/>
      <c r="FXT96" s="408"/>
      <c r="FXU96" s="409"/>
      <c r="FXV96" s="410"/>
      <c r="FXW96" s="411"/>
      <c r="FXX96" s="412"/>
      <c r="FXY96" s="406"/>
      <c r="FXZ96" s="407"/>
      <c r="FYA96" s="408"/>
      <c r="FYB96" s="409"/>
      <c r="FYC96" s="410"/>
      <c r="FYD96" s="411"/>
      <c r="FYE96" s="412"/>
      <c r="FYF96" s="406"/>
      <c r="FYG96" s="407"/>
      <c r="FYH96" s="408"/>
      <c r="FYI96" s="409"/>
      <c r="FYJ96" s="410"/>
      <c r="FYK96" s="411"/>
      <c r="FYL96" s="412"/>
      <c r="FYM96" s="406"/>
      <c r="FYN96" s="407"/>
      <c r="FYO96" s="408"/>
      <c r="FYP96" s="409"/>
      <c r="FYQ96" s="410"/>
      <c r="FYR96" s="411"/>
      <c r="FYS96" s="412"/>
      <c r="FYT96" s="406"/>
      <c r="FYU96" s="407"/>
      <c r="FYV96" s="408"/>
      <c r="FYW96" s="409"/>
      <c r="FYX96" s="410"/>
      <c r="FYY96" s="411"/>
      <c r="FYZ96" s="412"/>
      <c r="FZA96" s="406"/>
      <c r="FZB96" s="407"/>
      <c r="FZC96" s="408"/>
      <c r="FZD96" s="409"/>
      <c r="FZE96" s="410"/>
      <c r="FZF96" s="411"/>
      <c r="FZG96" s="412"/>
      <c r="FZH96" s="406"/>
      <c r="FZI96" s="407"/>
      <c r="FZJ96" s="408"/>
      <c r="FZK96" s="409"/>
      <c r="FZL96" s="410"/>
      <c r="FZM96" s="411"/>
      <c r="FZN96" s="412"/>
      <c r="FZO96" s="406"/>
      <c r="FZP96" s="407"/>
      <c r="FZQ96" s="408"/>
      <c r="FZR96" s="409"/>
      <c r="FZS96" s="410"/>
      <c r="FZT96" s="411"/>
      <c r="FZU96" s="412"/>
      <c r="FZV96" s="406"/>
      <c r="FZW96" s="407"/>
      <c r="FZX96" s="408"/>
      <c r="FZY96" s="409"/>
      <c r="FZZ96" s="410"/>
      <c r="GAA96" s="411"/>
      <c r="GAB96" s="412"/>
      <c r="GAC96" s="406"/>
      <c r="GAD96" s="407"/>
      <c r="GAE96" s="408"/>
      <c r="GAF96" s="409"/>
      <c r="GAG96" s="410"/>
      <c r="GAH96" s="411"/>
      <c r="GAI96" s="412"/>
      <c r="GAJ96" s="406"/>
      <c r="GAK96" s="407"/>
      <c r="GAL96" s="408"/>
      <c r="GAM96" s="409"/>
      <c r="GAN96" s="410"/>
      <c r="GAO96" s="411"/>
      <c r="GAP96" s="412"/>
      <c r="GAQ96" s="406"/>
      <c r="GAR96" s="407"/>
      <c r="GAS96" s="408"/>
      <c r="GAT96" s="409"/>
      <c r="GAU96" s="410"/>
      <c r="GAV96" s="411"/>
      <c r="GAW96" s="412"/>
      <c r="GAX96" s="406"/>
      <c r="GAY96" s="407"/>
      <c r="GAZ96" s="408"/>
      <c r="GBA96" s="409"/>
      <c r="GBB96" s="410"/>
      <c r="GBC96" s="411"/>
      <c r="GBD96" s="412"/>
      <c r="GBE96" s="406"/>
      <c r="GBF96" s="407"/>
      <c r="GBG96" s="408"/>
      <c r="GBH96" s="409"/>
      <c r="GBI96" s="410"/>
      <c r="GBJ96" s="411"/>
      <c r="GBK96" s="412"/>
      <c r="GBL96" s="406"/>
      <c r="GBM96" s="407"/>
      <c r="GBN96" s="408"/>
      <c r="GBO96" s="409"/>
      <c r="GBP96" s="410"/>
      <c r="GBQ96" s="411"/>
      <c r="GBR96" s="412"/>
      <c r="GBS96" s="406"/>
      <c r="GBT96" s="407"/>
      <c r="GBU96" s="408"/>
      <c r="GBV96" s="409"/>
      <c r="GBW96" s="410"/>
      <c r="GBX96" s="411"/>
      <c r="GBY96" s="412"/>
      <c r="GBZ96" s="406"/>
      <c r="GCA96" s="407"/>
      <c r="GCB96" s="408"/>
      <c r="GCC96" s="409"/>
      <c r="GCD96" s="410"/>
      <c r="GCE96" s="411"/>
      <c r="GCF96" s="412"/>
      <c r="GCG96" s="406"/>
      <c r="GCH96" s="407"/>
      <c r="GCI96" s="408"/>
      <c r="GCJ96" s="409"/>
      <c r="GCK96" s="410"/>
      <c r="GCL96" s="411"/>
      <c r="GCM96" s="412"/>
      <c r="GCN96" s="406"/>
      <c r="GCO96" s="407"/>
      <c r="GCP96" s="408"/>
      <c r="GCQ96" s="409"/>
      <c r="GCR96" s="410"/>
      <c r="GCS96" s="411"/>
      <c r="GCT96" s="412"/>
      <c r="GCU96" s="406"/>
      <c r="GCV96" s="407"/>
      <c r="GCW96" s="408"/>
      <c r="GCX96" s="409"/>
      <c r="GCY96" s="410"/>
      <c r="GCZ96" s="411"/>
      <c r="GDA96" s="412"/>
      <c r="GDB96" s="406"/>
      <c r="GDC96" s="407"/>
      <c r="GDD96" s="408"/>
      <c r="GDE96" s="409"/>
      <c r="GDF96" s="410"/>
      <c r="GDG96" s="411"/>
      <c r="GDH96" s="412"/>
      <c r="GDI96" s="406"/>
      <c r="GDJ96" s="407"/>
      <c r="GDK96" s="408"/>
      <c r="GDL96" s="409"/>
      <c r="GDM96" s="410"/>
      <c r="GDN96" s="411"/>
      <c r="GDO96" s="412"/>
      <c r="GDP96" s="406"/>
      <c r="GDQ96" s="407"/>
      <c r="GDR96" s="408"/>
      <c r="GDS96" s="409"/>
      <c r="GDT96" s="410"/>
      <c r="GDU96" s="411"/>
      <c r="GDV96" s="412"/>
      <c r="GDW96" s="406"/>
      <c r="GDX96" s="407"/>
      <c r="GDY96" s="408"/>
      <c r="GDZ96" s="409"/>
      <c r="GEA96" s="410"/>
      <c r="GEB96" s="411"/>
      <c r="GEC96" s="412"/>
      <c r="GED96" s="406"/>
      <c r="GEE96" s="407"/>
      <c r="GEF96" s="408"/>
      <c r="GEG96" s="409"/>
      <c r="GEH96" s="410"/>
      <c r="GEI96" s="411"/>
      <c r="GEJ96" s="412"/>
      <c r="GEK96" s="406"/>
      <c r="GEL96" s="407"/>
      <c r="GEM96" s="408"/>
      <c r="GEN96" s="409"/>
      <c r="GEO96" s="410"/>
      <c r="GEP96" s="411"/>
      <c r="GEQ96" s="412"/>
      <c r="GER96" s="406"/>
      <c r="GES96" s="407"/>
      <c r="GET96" s="408"/>
      <c r="GEU96" s="409"/>
      <c r="GEV96" s="410"/>
      <c r="GEW96" s="411"/>
      <c r="GEX96" s="412"/>
      <c r="GEY96" s="406"/>
      <c r="GEZ96" s="407"/>
      <c r="GFA96" s="408"/>
      <c r="GFB96" s="409"/>
      <c r="GFC96" s="410"/>
      <c r="GFD96" s="411"/>
      <c r="GFE96" s="412"/>
      <c r="GFF96" s="406"/>
      <c r="GFG96" s="407"/>
      <c r="GFH96" s="408"/>
      <c r="GFI96" s="409"/>
      <c r="GFJ96" s="410"/>
      <c r="GFK96" s="411"/>
      <c r="GFL96" s="412"/>
      <c r="GFM96" s="406"/>
      <c r="GFN96" s="407"/>
      <c r="GFO96" s="408"/>
      <c r="GFP96" s="409"/>
      <c r="GFQ96" s="410"/>
      <c r="GFR96" s="411"/>
      <c r="GFS96" s="412"/>
      <c r="GFT96" s="406"/>
      <c r="GFU96" s="407"/>
      <c r="GFV96" s="408"/>
      <c r="GFW96" s="409"/>
      <c r="GFX96" s="410"/>
      <c r="GFY96" s="411"/>
      <c r="GFZ96" s="412"/>
      <c r="GGA96" s="406"/>
      <c r="GGB96" s="407"/>
      <c r="GGC96" s="408"/>
      <c r="GGD96" s="409"/>
      <c r="GGE96" s="410"/>
      <c r="GGF96" s="411"/>
      <c r="GGG96" s="412"/>
      <c r="GGH96" s="406"/>
      <c r="GGI96" s="407"/>
      <c r="GGJ96" s="408"/>
      <c r="GGK96" s="409"/>
      <c r="GGL96" s="410"/>
      <c r="GGM96" s="411"/>
      <c r="GGN96" s="412"/>
      <c r="GGO96" s="406"/>
      <c r="GGP96" s="407"/>
      <c r="GGQ96" s="408"/>
      <c r="GGR96" s="409"/>
      <c r="GGS96" s="410"/>
      <c r="GGT96" s="411"/>
      <c r="GGU96" s="412"/>
      <c r="GGV96" s="406"/>
      <c r="GGW96" s="407"/>
      <c r="GGX96" s="408"/>
      <c r="GGY96" s="409"/>
      <c r="GGZ96" s="410"/>
      <c r="GHA96" s="411"/>
      <c r="GHB96" s="412"/>
      <c r="GHC96" s="406"/>
      <c r="GHD96" s="407"/>
      <c r="GHE96" s="408"/>
      <c r="GHF96" s="409"/>
      <c r="GHG96" s="410"/>
      <c r="GHH96" s="411"/>
      <c r="GHI96" s="412"/>
      <c r="GHJ96" s="406"/>
      <c r="GHK96" s="407"/>
      <c r="GHL96" s="408"/>
      <c r="GHM96" s="409"/>
      <c r="GHN96" s="410"/>
      <c r="GHO96" s="411"/>
      <c r="GHP96" s="412"/>
      <c r="GHQ96" s="406"/>
      <c r="GHR96" s="407"/>
      <c r="GHS96" s="408"/>
      <c r="GHT96" s="409"/>
      <c r="GHU96" s="410"/>
      <c r="GHV96" s="411"/>
      <c r="GHW96" s="412"/>
      <c r="GHX96" s="406"/>
      <c r="GHY96" s="407"/>
      <c r="GHZ96" s="408"/>
      <c r="GIA96" s="409"/>
      <c r="GIB96" s="410"/>
      <c r="GIC96" s="411"/>
      <c r="GID96" s="412"/>
      <c r="GIE96" s="406"/>
      <c r="GIF96" s="407"/>
      <c r="GIG96" s="408"/>
      <c r="GIH96" s="409"/>
      <c r="GII96" s="410"/>
      <c r="GIJ96" s="411"/>
      <c r="GIK96" s="412"/>
      <c r="GIL96" s="406"/>
      <c r="GIM96" s="407"/>
      <c r="GIN96" s="408"/>
      <c r="GIO96" s="409"/>
      <c r="GIP96" s="410"/>
      <c r="GIQ96" s="411"/>
      <c r="GIR96" s="412"/>
      <c r="GIS96" s="406"/>
      <c r="GIT96" s="407"/>
      <c r="GIU96" s="408"/>
      <c r="GIV96" s="409"/>
      <c r="GIW96" s="410"/>
      <c r="GIX96" s="411"/>
      <c r="GIY96" s="412"/>
      <c r="GIZ96" s="406"/>
      <c r="GJA96" s="407"/>
      <c r="GJB96" s="408"/>
      <c r="GJC96" s="409"/>
      <c r="GJD96" s="410"/>
      <c r="GJE96" s="411"/>
      <c r="GJF96" s="412"/>
      <c r="GJG96" s="406"/>
      <c r="GJH96" s="407"/>
      <c r="GJI96" s="408"/>
      <c r="GJJ96" s="409"/>
      <c r="GJK96" s="410"/>
      <c r="GJL96" s="411"/>
      <c r="GJM96" s="412"/>
      <c r="GJN96" s="406"/>
      <c r="GJO96" s="407"/>
      <c r="GJP96" s="408"/>
      <c r="GJQ96" s="409"/>
      <c r="GJR96" s="410"/>
      <c r="GJS96" s="411"/>
      <c r="GJT96" s="412"/>
      <c r="GJU96" s="406"/>
      <c r="GJV96" s="407"/>
      <c r="GJW96" s="408"/>
      <c r="GJX96" s="409"/>
      <c r="GJY96" s="410"/>
      <c r="GJZ96" s="411"/>
      <c r="GKA96" s="412"/>
      <c r="GKB96" s="406"/>
      <c r="GKC96" s="407"/>
      <c r="GKD96" s="408"/>
      <c r="GKE96" s="409"/>
      <c r="GKF96" s="410"/>
      <c r="GKG96" s="411"/>
      <c r="GKH96" s="412"/>
      <c r="GKI96" s="406"/>
      <c r="GKJ96" s="407"/>
      <c r="GKK96" s="408"/>
      <c r="GKL96" s="409"/>
      <c r="GKM96" s="410"/>
      <c r="GKN96" s="411"/>
      <c r="GKO96" s="412"/>
      <c r="GKP96" s="406"/>
      <c r="GKQ96" s="407"/>
      <c r="GKR96" s="408"/>
      <c r="GKS96" s="409"/>
      <c r="GKT96" s="410"/>
      <c r="GKU96" s="411"/>
      <c r="GKV96" s="412"/>
      <c r="GKW96" s="406"/>
      <c r="GKX96" s="407"/>
      <c r="GKY96" s="408"/>
      <c r="GKZ96" s="409"/>
      <c r="GLA96" s="410"/>
      <c r="GLB96" s="411"/>
      <c r="GLC96" s="412"/>
      <c r="GLD96" s="406"/>
      <c r="GLE96" s="407"/>
      <c r="GLF96" s="408"/>
      <c r="GLG96" s="409"/>
      <c r="GLH96" s="410"/>
      <c r="GLI96" s="411"/>
      <c r="GLJ96" s="412"/>
      <c r="GLK96" s="406"/>
      <c r="GLL96" s="407"/>
      <c r="GLM96" s="408"/>
      <c r="GLN96" s="409"/>
      <c r="GLO96" s="410"/>
      <c r="GLP96" s="411"/>
      <c r="GLQ96" s="412"/>
      <c r="GLR96" s="406"/>
      <c r="GLS96" s="407"/>
      <c r="GLT96" s="408"/>
      <c r="GLU96" s="409"/>
      <c r="GLV96" s="410"/>
      <c r="GLW96" s="411"/>
      <c r="GLX96" s="412"/>
      <c r="GLY96" s="406"/>
      <c r="GLZ96" s="407"/>
      <c r="GMA96" s="408"/>
      <c r="GMB96" s="409"/>
      <c r="GMC96" s="410"/>
      <c r="GMD96" s="411"/>
      <c r="GME96" s="412"/>
      <c r="GMF96" s="406"/>
      <c r="GMG96" s="407"/>
      <c r="GMH96" s="408"/>
      <c r="GMI96" s="409"/>
      <c r="GMJ96" s="410"/>
      <c r="GMK96" s="411"/>
      <c r="GML96" s="412"/>
      <c r="GMM96" s="406"/>
      <c r="GMN96" s="407"/>
      <c r="GMO96" s="408"/>
      <c r="GMP96" s="409"/>
      <c r="GMQ96" s="410"/>
      <c r="GMR96" s="411"/>
      <c r="GMS96" s="412"/>
      <c r="GMT96" s="406"/>
      <c r="GMU96" s="407"/>
      <c r="GMV96" s="408"/>
      <c r="GMW96" s="409"/>
      <c r="GMX96" s="410"/>
      <c r="GMY96" s="411"/>
      <c r="GMZ96" s="412"/>
      <c r="GNA96" s="406"/>
      <c r="GNB96" s="407"/>
      <c r="GNC96" s="408"/>
      <c r="GND96" s="409"/>
      <c r="GNE96" s="410"/>
      <c r="GNF96" s="411"/>
      <c r="GNG96" s="412"/>
      <c r="GNH96" s="406"/>
      <c r="GNI96" s="407"/>
      <c r="GNJ96" s="408"/>
      <c r="GNK96" s="409"/>
      <c r="GNL96" s="410"/>
      <c r="GNM96" s="411"/>
      <c r="GNN96" s="412"/>
      <c r="GNO96" s="406"/>
      <c r="GNP96" s="407"/>
      <c r="GNQ96" s="408"/>
      <c r="GNR96" s="409"/>
      <c r="GNS96" s="410"/>
      <c r="GNT96" s="411"/>
      <c r="GNU96" s="412"/>
      <c r="GNV96" s="406"/>
      <c r="GNW96" s="407"/>
      <c r="GNX96" s="408"/>
      <c r="GNY96" s="409"/>
      <c r="GNZ96" s="410"/>
      <c r="GOA96" s="411"/>
      <c r="GOB96" s="412"/>
      <c r="GOC96" s="406"/>
      <c r="GOD96" s="407"/>
      <c r="GOE96" s="408"/>
      <c r="GOF96" s="409"/>
      <c r="GOG96" s="410"/>
      <c r="GOH96" s="411"/>
      <c r="GOI96" s="412"/>
      <c r="GOJ96" s="406"/>
      <c r="GOK96" s="407"/>
      <c r="GOL96" s="408"/>
      <c r="GOM96" s="409"/>
      <c r="GON96" s="410"/>
      <c r="GOO96" s="411"/>
      <c r="GOP96" s="412"/>
      <c r="GOQ96" s="406"/>
      <c r="GOR96" s="407"/>
      <c r="GOS96" s="408"/>
      <c r="GOT96" s="409"/>
      <c r="GOU96" s="410"/>
      <c r="GOV96" s="411"/>
      <c r="GOW96" s="412"/>
      <c r="GOX96" s="406"/>
      <c r="GOY96" s="407"/>
      <c r="GOZ96" s="408"/>
      <c r="GPA96" s="409"/>
      <c r="GPB96" s="410"/>
      <c r="GPC96" s="411"/>
      <c r="GPD96" s="412"/>
      <c r="GPE96" s="406"/>
      <c r="GPF96" s="407"/>
      <c r="GPG96" s="408"/>
      <c r="GPH96" s="409"/>
      <c r="GPI96" s="410"/>
      <c r="GPJ96" s="411"/>
      <c r="GPK96" s="412"/>
      <c r="GPL96" s="406"/>
      <c r="GPM96" s="407"/>
      <c r="GPN96" s="408"/>
      <c r="GPO96" s="409"/>
      <c r="GPP96" s="410"/>
      <c r="GPQ96" s="411"/>
      <c r="GPR96" s="412"/>
      <c r="GPS96" s="406"/>
      <c r="GPT96" s="407"/>
      <c r="GPU96" s="408"/>
      <c r="GPV96" s="409"/>
      <c r="GPW96" s="410"/>
      <c r="GPX96" s="411"/>
      <c r="GPY96" s="412"/>
      <c r="GPZ96" s="406"/>
      <c r="GQA96" s="407"/>
      <c r="GQB96" s="408"/>
      <c r="GQC96" s="409"/>
      <c r="GQD96" s="410"/>
      <c r="GQE96" s="411"/>
      <c r="GQF96" s="412"/>
      <c r="GQG96" s="406"/>
      <c r="GQH96" s="407"/>
      <c r="GQI96" s="408"/>
      <c r="GQJ96" s="409"/>
      <c r="GQK96" s="410"/>
      <c r="GQL96" s="411"/>
      <c r="GQM96" s="412"/>
      <c r="GQN96" s="406"/>
      <c r="GQO96" s="407"/>
      <c r="GQP96" s="408"/>
      <c r="GQQ96" s="409"/>
      <c r="GQR96" s="410"/>
      <c r="GQS96" s="411"/>
      <c r="GQT96" s="412"/>
      <c r="GQU96" s="406"/>
      <c r="GQV96" s="407"/>
      <c r="GQW96" s="408"/>
      <c r="GQX96" s="409"/>
      <c r="GQY96" s="410"/>
      <c r="GQZ96" s="411"/>
      <c r="GRA96" s="412"/>
      <c r="GRB96" s="406"/>
      <c r="GRC96" s="407"/>
      <c r="GRD96" s="408"/>
      <c r="GRE96" s="409"/>
      <c r="GRF96" s="410"/>
      <c r="GRG96" s="411"/>
      <c r="GRH96" s="412"/>
      <c r="GRI96" s="406"/>
      <c r="GRJ96" s="407"/>
      <c r="GRK96" s="408"/>
      <c r="GRL96" s="409"/>
      <c r="GRM96" s="410"/>
      <c r="GRN96" s="411"/>
      <c r="GRO96" s="412"/>
      <c r="GRP96" s="406"/>
      <c r="GRQ96" s="407"/>
      <c r="GRR96" s="408"/>
      <c r="GRS96" s="409"/>
      <c r="GRT96" s="410"/>
      <c r="GRU96" s="411"/>
      <c r="GRV96" s="412"/>
      <c r="GRW96" s="406"/>
      <c r="GRX96" s="407"/>
      <c r="GRY96" s="408"/>
      <c r="GRZ96" s="409"/>
      <c r="GSA96" s="410"/>
      <c r="GSB96" s="411"/>
      <c r="GSC96" s="412"/>
      <c r="GSD96" s="406"/>
      <c r="GSE96" s="407"/>
      <c r="GSF96" s="408"/>
      <c r="GSG96" s="409"/>
      <c r="GSH96" s="410"/>
      <c r="GSI96" s="411"/>
      <c r="GSJ96" s="412"/>
      <c r="GSK96" s="406"/>
      <c r="GSL96" s="407"/>
      <c r="GSM96" s="408"/>
      <c r="GSN96" s="409"/>
      <c r="GSO96" s="410"/>
      <c r="GSP96" s="411"/>
      <c r="GSQ96" s="412"/>
      <c r="GSR96" s="406"/>
      <c r="GSS96" s="407"/>
      <c r="GST96" s="408"/>
      <c r="GSU96" s="409"/>
      <c r="GSV96" s="410"/>
      <c r="GSW96" s="411"/>
      <c r="GSX96" s="412"/>
      <c r="GSY96" s="406"/>
      <c r="GSZ96" s="407"/>
      <c r="GTA96" s="408"/>
      <c r="GTB96" s="409"/>
      <c r="GTC96" s="410"/>
      <c r="GTD96" s="411"/>
      <c r="GTE96" s="412"/>
      <c r="GTF96" s="406"/>
      <c r="GTG96" s="407"/>
      <c r="GTH96" s="408"/>
      <c r="GTI96" s="409"/>
      <c r="GTJ96" s="410"/>
      <c r="GTK96" s="411"/>
      <c r="GTL96" s="412"/>
      <c r="GTM96" s="406"/>
      <c r="GTN96" s="407"/>
      <c r="GTO96" s="408"/>
      <c r="GTP96" s="409"/>
      <c r="GTQ96" s="410"/>
      <c r="GTR96" s="411"/>
      <c r="GTS96" s="412"/>
      <c r="GTT96" s="406"/>
      <c r="GTU96" s="407"/>
      <c r="GTV96" s="408"/>
      <c r="GTW96" s="409"/>
      <c r="GTX96" s="410"/>
      <c r="GTY96" s="411"/>
      <c r="GTZ96" s="412"/>
      <c r="GUA96" s="406"/>
      <c r="GUB96" s="407"/>
      <c r="GUC96" s="408"/>
      <c r="GUD96" s="409"/>
      <c r="GUE96" s="410"/>
      <c r="GUF96" s="411"/>
      <c r="GUG96" s="412"/>
      <c r="GUH96" s="406"/>
      <c r="GUI96" s="407"/>
      <c r="GUJ96" s="408"/>
      <c r="GUK96" s="409"/>
      <c r="GUL96" s="410"/>
      <c r="GUM96" s="411"/>
      <c r="GUN96" s="412"/>
      <c r="GUO96" s="406"/>
      <c r="GUP96" s="407"/>
      <c r="GUQ96" s="408"/>
      <c r="GUR96" s="409"/>
      <c r="GUS96" s="410"/>
      <c r="GUT96" s="411"/>
      <c r="GUU96" s="412"/>
      <c r="GUV96" s="406"/>
      <c r="GUW96" s="407"/>
      <c r="GUX96" s="408"/>
      <c r="GUY96" s="409"/>
      <c r="GUZ96" s="410"/>
      <c r="GVA96" s="411"/>
      <c r="GVB96" s="412"/>
      <c r="GVC96" s="406"/>
      <c r="GVD96" s="407"/>
      <c r="GVE96" s="408"/>
      <c r="GVF96" s="409"/>
      <c r="GVG96" s="410"/>
      <c r="GVH96" s="411"/>
      <c r="GVI96" s="412"/>
      <c r="GVJ96" s="406"/>
      <c r="GVK96" s="407"/>
      <c r="GVL96" s="408"/>
      <c r="GVM96" s="409"/>
      <c r="GVN96" s="410"/>
      <c r="GVO96" s="411"/>
      <c r="GVP96" s="412"/>
      <c r="GVQ96" s="406"/>
      <c r="GVR96" s="407"/>
      <c r="GVS96" s="408"/>
      <c r="GVT96" s="409"/>
      <c r="GVU96" s="410"/>
      <c r="GVV96" s="411"/>
      <c r="GVW96" s="412"/>
      <c r="GVX96" s="406"/>
      <c r="GVY96" s="407"/>
      <c r="GVZ96" s="408"/>
      <c r="GWA96" s="409"/>
      <c r="GWB96" s="410"/>
      <c r="GWC96" s="411"/>
      <c r="GWD96" s="412"/>
      <c r="GWE96" s="406"/>
      <c r="GWF96" s="407"/>
      <c r="GWG96" s="408"/>
      <c r="GWH96" s="409"/>
      <c r="GWI96" s="410"/>
      <c r="GWJ96" s="411"/>
      <c r="GWK96" s="412"/>
      <c r="GWL96" s="406"/>
      <c r="GWM96" s="407"/>
      <c r="GWN96" s="408"/>
      <c r="GWO96" s="409"/>
      <c r="GWP96" s="410"/>
      <c r="GWQ96" s="411"/>
      <c r="GWR96" s="412"/>
      <c r="GWS96" s="406"/>
      <c r="GWT96" s="407"/>
      <c r="GWU96" s="408"/>
      <c r="GWV96" s="409"/>
      <c r="GWW96" s="410"/>
      <c r="GWX96" s="411"/>
      <c r="GWY96" s="412"/>
      <c r="GWZ96" s="406"/>
      <c r="GXA96" s="407"/>
      <c r="GXB96" s="408"/>
      <c r="GXC96" s="409"/>
      <c r="GXD96" s="410"/>
      <c r="GXE96" s="411"/>
      <c r="GXF96" s="412"/>
      <c r="GXG96" s="406"/>
      <c r="GXH96" s="407"/>
      <c r="GXI96" s="408"/>
      <c r="GXJ96" s="409"/>
      <c r="GXK96" s="410"/>
      <c r="GXL96" s="411"/>
      <c r="GXM96" s="412"/>
      <c r="GXN96" s="406"/>
      <c r="GXO96" s="407"/>
      <c r="GXP96" s="408"/>
      <c r="GXQ96" s="409"/>
      <c r="GXR96" s="410"/>
      <c r="GXS96" s="411"/>
      <c r="GXT96" s="412"/>
      <c r="GXU96" s="406"/>
      <c r="GXV96" s="407"/>
      <c r="GXW96" s="408"/>
      <c r="GXX96" s="409"/>
      <c r="GXY96" s="410"/>
      <c r="GXZ96" s="411"/>
      <c r="GYA96" s="412"/>
      <c r="GYB96" s="406"/>
      <c r="GYC96" s="407"/>
      <c r="GYD96" s="408"/>
      <c r="GYE96" s="409"/>
      <c r="GYF96" s="410"/>
      <c r="GYG96" s="411"/>
      <c r="GYH96" s="412"/>
      <c r="GYI96" s="406"/>
      <c r="GYJ96" s="407"/>
      <c r="GYK96" s="408"/>
      <c r="GYL96" s="409"/>
      <c r="GYM96" s="410"/>
      <c r="GYN96" s="411"/>
      <c r="GYO96" s="412"/>
      <c r="GYP96" s="406"/>
      <c r="GYQ96" s="407"/>
      <c r="GYR96" s="408"/>
      <c r="GYS96" s="409"/>
      <c r="GYT96" s="410"/>
      <c r="GYU96" s="411"/>
      <c r="GYV96" s="412"/>
      <c r="GYW96" s="406"/>
      <c r="GYX96" s="407"/>
      <c r="GYY96" s="408"/>
      <c r="GYZ96" s="409"/>
      <c r="GZA96" s="410"/>
      <c r="GZB96" s="411"/>
      <c r="GZC96" s="412"/>
      <c r="GZD96" s="406"/>
      <c r="GZE96" s="407"/>
      <c r="GZF96" s="408"/>
      <c r="GZG96" s="409"/>
      <c r="GZH96" s="410"/>
      <c r="GZI96" s="411"/>
      <c r="GZJ96" s="412"/>
      <c r="GZK96" s="406"/>
      <c r="GZL96" s="407"/>
      <c r="GZM96" s="408"/>
      <c r="GZN96" s="409"/>
      <c r="GZO96" s="410"/>
      <c r="GZP96" s="411"/>
      <c r="GZQ96" s="412"/>
      <c r="GZR96" s="406"/>
      <c r="GZS96" s="407"/>
      <c r="GZT96" s="408"/>
      <c r="GZU96" s="409"/>
      <c r="GZV96" s="410"/>
      <c r="GZW96" s="411"/>
      <c r="GZX96" s="412"/>
      <c r="GZY96" s="406"/>
      <c r="GZZ96" s="407"/>
      <c r="HAA96" s="408"/>
      <c r="HAB96" s="409"/>
      <c r="HAC96" s="410"/>
      <c r="HAD96" s="411"/>
      <c r="HAE96" s="412"/>
      <c r="HAF96" s="406"/>
      <c r="HAG96" s="407"/>
      <c r="HAH96" s="408"/>
      <c r="HAI96" s="409"/>
      <c r="HAJ96" s="410"/>
      <c r="HAK96" s="411"/>
      <c r="HAL96" s="412"/>
      <c r="HAM96" s="406"/>
      <c r="HAN96" s="407"/>
      <c r="HAO96" s="408"/>
      <c r="HAP96" s="409"/>
      <c r="HAQ96" s="410"/>
      <c r="HAR96" s="411"/>
      <c r="HAS96" s="412"/>
      <c r="HAT96" s="406"/>
      <c r="HAU96" s="407"/>
      <c r="HAV96" s="408"/>
      <c r="HAW96" s="409"/>
      <c r="HAX96" s="410"/>
      <c r="HAY96" s="411"/>
      <c r="HAZ96" s="412"/>
      <c r="HBA96" s="406"/>
      <c r="HBB96" s="407"/>
      <c r="HBC96" s="408"/>
      <c r="HBD96" s="409"/>
      <c r="HBE96" s="410"/>
      <c r="HBF96" s="411"/>
      <c r="HBG96" s="412"/>
      <c r="HBH96" s="406"/>
      <c r="HBI96" s="407"/>
      <c r="HBJ96" s="408"/>
      <c r="HBK96" s="409"/>
      <c r="HBL96" s="410"/>
      <c r="HBM96" s="411"/>
      <c r="HBN96" s="412"/>
      <c r="HBO96" s="406"/>
      <c r="HBP96" s="407"/>
      <c r="HBQ96" s="408"/>
      <c r="HBR96" s="409"/>
      <c r="HBS96" s="410"/>
      <c r="HBT96" s="411"/>
      <c r="HBU96" s="412"/>
      <c r="HBV96" s="406"/>
      <c r="HBW96" s="407"/>
      <c r="HBX96" s="408"/>
      <c r="HBY96" s="409"/>
      <c r="HBZ96" s="410"/>
      <c r="HCA96" s="411"/>
      <c r="HCB96" s="412"/>
      <c r="HCC96" s="406"/>
      <c r="HCD96" s="407"/>
      <c r="HCE96" s="408"/>
      <c r="HCF96" s="409"/>
      <c r="HCG96" s="410"/>
      <c r="HCH96" s="411"/>
      <c r="HCI96" s="412"/>
      <c r="HCJ96" s="406"/>
      <c r="HCK96" s="407"/>
      <c r="HCL96" s="408"/>
      <c r="HCM96" s="409"/>
      <c r="HCN96" s="410"/>
      <c r="HCO96" s="411"/>
      <c r="HCP96" s="412"/>
      <c r="HCQ96" s="406"/>
      <c r="HCR96" s="407"/>
      <c r="HCS96" s="408"/>
      <c r="HCT96" s="409"/>
      <c r="HCU96" s="410"/>
      <c r="HCV96" s="411"/>
      <c r="HCW96" s="412"/>
      <c r="HCX96" s="406"/>
      <c r="HCY96" s="407"/>
      <c r="HCZ96" s="408"/>
      <c r="HDA96" s="409"/>
      <c r="HDB96" s="410"/>
      <c r="HDC96" s="411"/>
      <c r="HDD96" s="412"/>
      <c r="HDE96" s="406"/>
      <c r="HDF96" s="407"/>
      <c r="HDG96" s="408"/>
      <c r="HDH96" s="409"/>
      <c r="HDI96" s="410"/>
      <c r="HDJ96" s="411"/>
      <c r="HDK96" s="412"/>
      <c r="HDL96" s="406"/>
      <c r="HDM96" s="407"/>
      <c r="HDN96" s="408"/>
      <c r="HDO96" s="409"/>
      <c r="HDP96" s="410"/>
      <c r="HDQ96" s="411"/>
      <c r="HDR96" s="412"/>
      <c r="HDS96" s="406"/>
      <c r="HDT96" s="407"/>
      <c r="HDU96" s="408"/>
      <c r="HDV96" s="409"/>
      <c r="HDW96" s="410"/>
      <c r="HDX96" s="411"/>
      <c r="HDY96" s="412"/>
      <c r="HDZ96" s="406"/>
      <c r="HEA96" s="407"/>
      <c r="HEB96" s="408"/>
      <c r="HEC96" s="409"/>
      <c r="HED96" s="410"/>
      <c r="HEE96" s="411"/>
      <c r="HEF96" s="412"/>
      <c r="HEG96" s="406"/>
      <c r="HEH96" s="407"/>
      <c r="HEI96" s="408"/>
      <c r="HEJ96" s="409"/>
      <c r="HEK96" s="410"/>
      <c r="HEL96" s="411"/>
      <c r="HEM96" s="412"/>
      <c r="HEN96" s="406"/>
      <c r="HEO96" s="407"/>
      <c r="HEP96" s="408"/>
      <c r="HEQ96" s="409"/>
      <c r="HER96" s="410"/>
      <c r="HES96" s="411"/>
      <c r="HET96" s="412"/>
      <c r="HEU96" s="406"/>
      <c r="HEV96" s="407"/>
      <c r="HEW96" s="408"/>
      <c r="HEX96" s="409"/>
      <c r="HEY96" s="410"/>
      <c r="HEZ96" s="411"/>
      <c r="HFA96" s="412"/>
      <c r="HFB96" s="406"/>
      <c r="HFC96" s="407"/>
      <c r="HFD96" s="408"/>
      <c r="HFE96" s="409"/>
      <c r="HFF96" s="410"/>
      <c r="HFG96" s="411"/>
      <c r="HFH96" s="412"/>
      <c r="HFI96" s="406"/>
      <c r="HFJ96" s="407"/>
      <c r="HFK96" s="408"/>
      <c r="HFL96" s="409"/>
      <c r="HFM96" s="410"/>
      <c r="HFN96" s="411"/>
      <c r="HFO96" s="412"/>
      <c r="HFP96" s="406"/>
      <c r="HFQ96" s="407"/>
      <c r="HFR96" s="408"/>
      <c r="HFS96" s="409"/>
      <c r="HFT96" s="410"/>
      <c r="HFU96" s="411"/>
      <c r="HFV96" s="412"/>
      <c r="HFW96" s="406"/>
      <c r="HFX96" s="407"/>
      <c r="HFY96" s="408"/>
      <c r="HFZ96" s="409"/>
      <c r="HGA96" s="410"/>
      <c r="HGB96" s="411"/>
      <c r="HGC96" s="412"/>
      <c r="HGD96" s="406"/>
      <c r="HGE96" s="407"/>
      <c r="HGF96" s="408"/>
      <c r="HGG96" s="409"/>
      <c r="HGH96" s="410"/>
      <c r="HGI96" s="411"/>
      <c r="HGJ96" s="412"/>
      <c r="HGK96" s="406"/>
      <c r="HGL96" s="407"/>
      <c r="HGM96" s="408"/>
      <c r="HGN96" s="409"/>
      <c r="HGO96" s="410"/>
      <c r="HGP96" s="411"/>
      <c r="HGQ96" s="412"/>
      <c r="HGR96" s="406"/>
      <c r="HGS96" s="407"/>
      <c r="HGT96" s="408"/>
      <c r="HGU96" s="409"/>
      <c r="HGV96" s="410"/>
      <c r="HGW96" s="411"/>
      <c r="HGX96" s="412"/>
      <c r="HGY96" s="406"/>
      <c r="HGZ96" s="407"/>
      <c r="HHA96" s="408"/>
      <c r="HHB96" s="409"/>
      <c r="HHC96" s="410"/>
      <c r="HHD96" s="411"/>
      <c r="HHE96" s="412"/>
      <c r="HHF96" s="406"/>
      <c r="HHG96" s="407"/>
      <c r="HHH96" s="408"/>
      <c r="HHI96" s="409"/>
      <c r="HHJ96" s="410"/>
      <c r="HHK96" s="411"/>
      <c r="HHL96" s="412"/>
      <c r="HHM96" s="406"/>
      <c r="HHN96" s="407"/>
      <c r="HHO96" s="408"/>
      <c r="HHP96" s="409"/>
      <c r="HHQ96" s="410"/>
      <c r="HHR96" s="411"/>
      <c r="HHS96" s="412"/>
      <c r="HHT96" s="406"/>
      <c r="HHU96" s="407"/>
      <c r="HHV96" s="408"/>
      <c r="HHW96" s="409"/>
      <c r="HHX96" s="410"/>
      <c r="HHY96" s="411"/>
      <c r="HHZ96" s="412"/>
      <c r="HIA96" s="406"/>
      <c r="HIB96" s="407"/>
      <c r="HIC96" s="408"/>
      <c r="HID96" s="409"/>
      <c r="HIE96" s="410"/>
      <c r="HIF96" s="411"/>
      <c r="HIG96" s="412"/>
      <c r="HIH96" s="406"/>
      <c r="HII96" s="407"/>
      <c r="HIJ96" s="408"/>
      <c r="HIK96" s="409"/>
      <c r="HIL96" s="410"/>
      <c r="HIM96" s="411"/>
      <c r="HIN96" s="412"/>
      <c r="HIO96" s="406"/>
      <c r="HIP96" s="407"/>
      <c r="HIQ96" s="408"/>
      <c r="HIR96" s="409"/>
      <c r="HIS96" s="410"/>
      <c r="HIT96" s="411"/>
      <c r="HIU96" s="412"/>
      <c r="HIV96" s="406"/>
      <c r="HIW96" s="407"/>
      <c r="HIX96" s="408"/>
      <c r="HIY96" s="409"/>
      <c r="HIZ96" s="410"/>
      <c r="HJA96" s="411"/>
      <c r="HJB96" s="412"/>
      <c r="HJC96" s="406"/>
      <c r="HJD96" s="407"/>
      <c r="HJE96" s="408"/>
      <c r="HJF96" s="409"/>
      <c r="HJG96" s="410"/>
      <c r="HJH96" s="411"/>
      <c r="HJI96" s="412"/>
      <c r="HJJ96" s="406"/>
      <c r="HJK96" s="407"/>
      <c r="HJL96" s="408"/>
      <c r="HJM96" s="409"/>
      <c r="HJN96" s="410"/>
      <c r="HJO96" s="411"/>
      <c r="HJP96" s="412"/>
      <c r="HJQ96" s="406"/>
      <c r="HJR96" s="407"/>
      <c r="HJS96" s="408"/>
      <c r="HJT96" s="409"/>
      <c r="HJU96" s="410"/>
      <c r="HJV96" s="411"/>
      <c r="HJW96" s="412"/>
      <c r="HJX96" s="406"/>
      <c r="HJY96" s="407"/>
      <c r="HJZ96" s="408"/>
      <c r="HKA96" s="409"/>
      <c r="HKB96" s="410"/>
      <c r="HKC96" s="411"/>
      <c r="HKD96" s="412"/>
      <c r="HKE96" s="406"/>
      <c r="HKF96" s="407"/>
      <c r="HKG96" s="408"/>
      <c r="HKH96" s="409"/>
      <c r="HKI96" s="410"/>
      <c r="HKJ96" s="411"/>
      <c r="HKK96" s="412"/>
      <c r="HKL96" s="406"/>
      <c r="HKM96" s="407"/>
      <c r="HKN96" s="408"/>
      <c r="HKO96" s="409"/>
      <c r="HKP96" s="410"/>
      <c r="HKQ96" s="411"/>
      <c r="HKR96" s="412"/>
      <c r="HKS96" s="406"/>
      <c r="HKT96" s="407"/>
      <c r="HKU96" s="408"/>
      <c r="HKV96" s="409"/>
      <c r="HKW96" s="410"/>
      <c r="HKX96" s="411"/>
      <c r="HKY96" s="412"/>
      <c r="HKZ96" s="406"/>
      <c r="HLA96" s="407"/>
      <c r="HLB96" s="408"/>
      <c r="HLC96" s="409"/>
      <c r="HLD96" s="410"/>
      <c r="HLE96" s="411"/>
      <c r="HLF96" s="412"/>
      <c r="HLG96" s="406"/>
      <c r="HLH96" s="407"/>
      <c r="HLI96" s="408"/>
      <c r="HLJ96" s="409"/>
      <c r="HLK96" s="410"/>
      <c r="HLL96" s="411"/>
      <c r="HLM96" s="412"/>
      <c r="HLN96" s="406"/>
      <c r="HLO96" s="407"/>
      <c r="HLP96" s="408"/>
      <c r="HLQ96" s="409"/>
      <c r="HLR96" s="410"/>
      <c r="HLS96" s="411"/>
      <c r="HLT96" s="412"/>
      <c r="HLU96" s="406"/>
      <c r="HLV96" s="407"/>
      <c r="HLW96" s="408"/>
      <c r="HLX96" s="409"/>
      <c r="HLY96" s="410"/>
      <c r="HLZ96" s="411"/>
      <c r="HMA96" s="412"/>
      <c r="HMB96" s="406"/>
      <c r="HMC96" s="407"/>
      <c r="HMD96" s="408"/>
      <c r="HME96" s="409"/>
      <c r="HMF96" s="410"/>
      <c r="HMG96" s="411"/>
      <c r="HMH96" s="412"/>
      <c r="HMI96" s="406"/>
      <c r="HMJ96" s="407"/>
      <c r="HMK96" s="408"/>
      <c r="HML96" s="409"/>
      <c r="HMM96" s="410"/>
      <c r="HMN96" s="411"/>
      <c r="HMO96" s="412"/>
      <c r="HMP96" s="406"/>
      <c r="HMQ96" s="407"/>
      <c r="HMR96" s="408"/>
      <c r="HMS96" s="409"/>
      <c r="HMT96" s="410"/>
      <c r="HMU96" s="411"/>
      <c r="HMV96" s="412"/>
      <c r="HMW96" s="406"/>
      <c r="HMX96" s="407"/>
      <c r="HMY96" s="408"/>
      <c r="HMZ96" s="409"/>
      <c r="HNA96" s="410"/>
      <c r="HNB96" s="411"/>
      <c r="HNC96" s="412"/>
      <c r="HND96" s="406"/>
      <c r="HNE96" s="407"/>
      <c r="HNF96" s="408"/>
      <c r="HNG96" s="409"/>
      <c r="HNH96" s="410"/>
      <c r="HNI96" s="411"/>
      <c r="HNJ96" s="412"/>
      <c r="HNK96" s="406"/>
      <c r="HNL96" s="407"/>
      <c r="HNM96" s="408"/>
      <c r="HNN96" s="409"/>
      <c r="HNO96" s="410"/>
      <c r="HNP96" s="411"/>
      <c r="HNQ96" s="412"/>
      <c r="HNR96" s="406"/>
      <c r="HNS96" s="407"/>
      <c r="HNT96" s="408"/>
      <c r="HNU96" s="409"/>
      <c r="HNV96" s="410"/>
      <c r="HNW96" s="411"/>
      <c r="HNX96" s="412"/>
      <c r="HNY96" s="406"/>
      <c r="HNZ96" s="407"/>
      <c r="HOA96" s="408"/>
      <c r="HOB96" s="409"/>
      <c r="HOC96" s="410"/>
      <c r="HOD96" s="411"/>
      <c r="HOE96" s="412"/>
      <c r="HOF96" s="406"/>
      <c r="HOG96" s="407"/>
      <c r="HOH96" s="408"/>
      <c r="HOI96" s="409"/>
      <c r="HOJ96" s="410"/>
      <c r="HOK96" s="411"/>
      <c r="HOL96" s="412"/>
      <c r="HOM96" s="406"/>
      <c r="HON96" s="407"/>
      <c r="HOO96" s="408"/>
      <c r="HOP96" s="409"/>
      <c r="HOQ96" s="410"/>
      <c r="HOR96" s="411"/>
      <c r="HOS96" s="412"/>
      <c r="HOT96" s="406"/>
      <c r="HOU96" s="407"/>
      <c r="HOV96" s="408"/>
      <c r="HOW96" s="409"/>
      <c r="HOX96" s="410"/>
      <c r="HOY96" s="411"/>
      <c r="HOZ96" s="412"/>
      <c r="HPA96" s="406"/>
      <c r="HPB96" s="407"/>
      <c r="HPC96" s="408"/>
      <c r="HPD96" s="409"/>
      <c r="HPE96" s="410"/>
      <c r="HPF96" s="411"/>
      <c r="HPG96" s="412"/>
      <c r="HPH96" s="406"/>
      <c r="HPI96" s="407"/>
      <c r="HPJ96" s="408"/>
      <c r="HPK96" s="409"/>
      <c r="HPL96" s="410"/>
      <c r="HPM96" s="411"/>
      <c r="HPN96" s="412"/>
      <c r="HPO96" s="406"/>
      <c r="HPP96" s="407"/>
      <c r="HPQ96" s="408"/>
      <c r="HPR96" s="409"/>
      <c r="HPS96" s="410"/>
      <c r="HPT96" s="411"/>
      <c r="HPU96" s="412"/>
      <c r="HPV96" s="406"/>
      <c r="HPW96" s="407"/>
      <c r="HPX96" s="408"/>
      <c r="HPY96" s="409"/>
      <c r="HPZ96" s="410"/>
      <c r="HQA96" s="411"/>
      <c r="HQB96" s="412"/>
      <c r="HQC96" s="406"/>
      <c r="HQD96" s="407"/>
      <c r="HQE96" s="408"/>
      <c r="HQF96" s="409"/>
      <c r="HQG96" s="410"/>
      <c r="HQH96" s="411"/>
      <c r="HQI96" s="412"/>
      <c r="HQJ96" s="406"/>
      <c r="HQK96" s="407"/>
      <c r="HQL96" s="408"/>
      <c r="HQM96" s="409"/>
      <c r="HQN96" s="410"/>
      <c r="HQO96" s="411"/>
      <c r="HQP96" s="412"/>
      <c r="HQQ96" s="406"/>
      <c r="HQR96" s="407"/>
      <c r="HQS96" s="408"/>
      <c r="HQT96" s="409"/>
      <c r="HQU96" s="410"/>
      <c r="HQV96" s="411"/>
      <c r="HQW96" s="412"/>
      <c r="HQX96" s="406"/>
      <c r="HQY96" s="407"/>
      <c r="HQZ96" s="408"/>
      <c r="HRA96" s="409"/>
      <c r="HRB96" s="410"/>
      <c r="HRC96" s="411"/>
      <c r="HRD96" s="412"/>
      <c r="HRE96" s="406"/>
      <c r="HRF96" s="407"/>
      <c r="HRG96" s="408"/>
      <c r="HRH96" s="409"/>
      <c r="HRI96" s="410"/>
      <c r="HRJ96" s="411"/>
      <c r="HRK96" s="412"/>
      <c r="HRL96" s="406"/>
      <c r="HRM96" s="407"/>
      <c r="HRN96" s="408"/>
      <c r="HRO96" s="409"/>
      <c r="HRP96" s="410"/>
      <c r="HRQ96" s="411"/>
      <c r="HRR96" s="412"/>
      <c r="HRS96" s="406"/>
      <c r="HRT96" s="407"/>
      <c r="HRU96" s="408"/>
      <c r="HRV96" s="409"/>
      <c r="HRW96" s="410"/>
      <c r="HRX96" s="411"/>
      <c r="HRY96" s="412"/>
      <c r="HRZ96" s="406"/>
      <c r="HSA96" s="407"/>
      <c r="HSB96" s="408"/>
      <c r="HSC96" s="409"/>
      <c r="HSD96" s="410"/>
      <c r="HSE96" s="411"/>
      <c r="HSF96" s="412"/>
      <c r="HSG96" s="406"/>
      <c r="HSH96" s="407"/>
      <c r="HSI96" s="408"/>
      <c r="HSJ96" s="409"/>
      <c r="HSK96" s="410"/>
      <c r="HSL96" s="411"/>
      <c r="HSM96" s="412"/>
      <c r="HSN96" s="406"/>
      <c r="HSO96" s="407"/>
      <c r="HSP96" s="408"/>
      <c r="HSQ96" s="409"/>
      <c r="HSR96" s="410"/>
      <c r="HSS96" s="411"/>
      <c r="HST96" s="412"/>
      <c r="HSU96" s="406"/>
      <c r="HSV96" s="407"/>
      <c r="HSW96" s="408"/>
      <c r="HSX96" s="409"/>
      <c r="HSY96" s="410"/>
      <c r="HSZ96" s="411"/>
      <c r="HTA96" s="412"/>
      <c r="HTB96" s="406"/>
      <c r="HTC96" s="407"/>
      <c r="HTD96" s="408"/>
      <c r="HTE96" s="409"/>
      <c r="HTF96" s="410"/>
      <c r="HTG96" s="411"/>
      <c r="HTH96" s="412"/>
      <c r="HTI96" s="406"/>
      <c r="HTJ96" s="407"/>
      <c r="HTK96" s="408"/>
      <c r="HTL96" s="409"/>
      <c r="HTM96" s="410"/>
      <c r="HTN96" s="411"/>
      <c r="HTO96" s="412"/>
      <c r="HTP96" s="406"/>
      <c r="HTQ96" s="407"/>
      <c r="HTR96" s="408"/>
      <c r="HTS96" s="409"/>
      <c r="HTT96" s="410"/>
      <c r="HTU96" s="411"/>
      <c r="HTV96" s="412"/>
      <c r="HTW96" s="406"/>
      <c r="HTX96" s="407"/>
      <c r="HTY96" s="408"/>
      <c r="HTZ96" s="409"/>
      <c r="HUA96" s="410"/>
      <c r="HUB96" s="411"/>
      <c r="HUC96" s="412"/>
      <c r="HUD96" s="406"/>
      <c r="HUE96" s="407"/>
      <c r="HUF96" s="408"/>
      <c r="HUG96" s="409"/>
      <c r="HUH96" s="410"/>
      <c r="HUI96" s="411"/>
      <c r="HUJ96" s="412"/>
      <c r="HUK96" s="406"/>
      <c r="HUL96" s="407"/>
      <c r="HUM96" s="408"/>
      <c r="HUN96" s="409"/>
      <c r="HUO96" s="410"/>
      <c r="HUP96" s="411"/>
      <c r="HUQ96" s="412"/>
      <c r="HUR96" s="406"/>
      <c r="HUS96" s="407"/>
      <c r="HUT96" s="408"/>
      <c r="HUU96" s="409"/>
      <c r="HUV96" s="410"/>
      <c r="HUW96" s="411"/>
      <c r="HUX96" s="412"/>
      <c r="HUY96" s="406"/>
      <c r="HUZ96" s="407"/>
      <c r="HVA96" s="408"/>
      <c r="HVB96" s="409"/>
      <c r="HVC96" s="410"/>
      <c r="HVD96" s="411"/>
      <c r="HVE96" s="412"/>
      <c r="HVF96" s="406"/>
      <c r="HVG96" s="407"/>
      <c r="HVH96" s="408"/>
      <c r="HVI96" s="409"/>
      <c r="HVJ96" s="410"/>
      <c r="HVK96" s="411"/>
      <c r="HVL96" s="412"/>
      <c r="HVM96" s="406"/>
      <c r="HVN96" s="407"/>
      <c r="HVO96" s="408"/>
      <c r="HVP96" s="409"/>
      <c r="HVQ96" s="410"/>
      <c r="HVR96" s="411"/>
      <c r="HVS96" s="412"/>
      <c r="HVT96" s="406"/>
      <c r="HVU96" s="407"/>
      <c r="HVV96" s="408"/>
      <c r="HVW96" s="409"/>
      <c r="HVX96" s="410"/>
      <c r="HVY96" s="411"/>
      <c r="HVZ96" s="412"/>
      <c r="HWA96" s="406"/>
      <c r="HWB96" s="407"/>
      <c r="HWC96" s="408"/>
      <c r="HWD96" s="409"/>
      <c r="HWE96" s="410"/>
      <c r="HWF96" s="411"/>
      <c r="HWG96" s="412"/>
      <c r="HWH96" s="406"/>
      <c r="HWI96" s="407"/>
      <c r="HWJ96" s="408"/>
      <c r="HWK96" s="409"/>
      <c r="HWL96" s="410"/>
      <c r="HWM96" s="411"/>
      <c r="HWN96" s="412"/>
      <c r="HWO96" s="406"/>
      <c r="HWP96" s="407"/>
      <c r="HWQ96" s="408"/>
      <c r="HWR96" s="409"/>
      <c r="HWS96" s="410"/>
      <c r="HWT96" s="411"/>
      <c r="HWU96" s="412"/>
      <c r="HWV96" s="406"/>
      <c r="HWW96" s="407"/>
      <c r="HWX96" s="408"/>
      <c r="HWY96" s="409"/>
      <c r="HWZ96" s="410"/>
      <c r="HXA96" s="411"/>
      <c r="HXB96" s="412"/>
      <c r="HXC96" s="406"/>
      <c r="HXD96" s="407"/>
      <c r="HXE96" s="408"/>
      <c r="HXF96" s="409"/>
      <c r="HXG96" s="410"/>
      <c r="HXH96" s="411"/>
      <c r="HXI96" s="412"/>
      <c r="HXJ96" s="406"/>
      <c r="HXK96" s="407"/>
      <c r="HXL96" s="408"/>
      <c r="HXM96" s="409"/>
      <c r="HXN96" s="410"/>
      <c r="HXO96" s="411"/>
      <c r="HXP96" s="412"/>
      <c r="HXQ96" s="406"/>
      <c r="HXR96" s="407"/>
      <c r="HXS96" s="408"/>
      <c r="HXT96" s="409"/>
      <c r="HXU96" s="410"/>
      <c r="HXV96" s="411"/>
      <c r="HXW96" s="412"/>
      <c r="HXX96" s="406"/>
      <c r="HXY96" s="407"/>
      <c r="HXZ96" s="408"/>
      <c r="HYA96" s="409"/>
      <c r="HYB96" s="410"/>
      <c r="HYC96" s="411"/>
      <c r="HYD96" s="412"/>
      <c r="HYE96" s="406"/>
      <c r="HYF96" s="407"/>
      <c r="HYG96" s="408"/>
      <c r="HYH96" s="409"/>
      <c r="HYI96" s="410"/>
      <c r="HYJ96" s="411"/>
      <c r="HYK96" s="412"/>
      <c r="HYL96" s="406"/>
      <c r="HYM96" s="407"/>
      <c r="HYN96" s="408"/>
      <c r="HYO96" s="409"/>
      <c r="HYP96" s="410"/>
      <c r="HYQ96" s="411"/>
      <c r="HYR96" s="412"/>
      <c r="HYS96" s="406"/>
      <c r="HYT96" s="407"/>
      <c r="HYU96" s="408"/>
      <c r="HYV96" s="409"/>
      <c r="HYW96" s="410"/>
      <c r="HYX96" s="411"/>
      <c r="HYY96" s="412"/>
      <c r="HYZ96" s="406"/>
      <c r="HZA96" s="407"/>
      <c r="HZB96" s="408"/>
      <c r="HZC96" s="409"/>
      <c r="HZD96" s="410"/>
      <c r="HZE96" s="411"/>
      <c r="HZF96" s="412"/>
      <c r="HZG96" s="406"/>
      <c r="HZH96" s="407"/>
      <c r="HZI96" s="408"/>
      <c r="HZJ96" s="409"/>
      <c r="HZK96" s="410"/>
      <c r="HZL96" s="411"/>
      <c r="HZM96" s="412"/>
      <c r="HZN96" s="406"/>
      <c r="HZO96" s="407"/>
      <c r="HZP96" s="408"/>
      <c r="HZQ96" s="409"/>
      <c r="HZR96" s="410"/>
      <c r="HZS96" s="411"/>
      <c r="HZT96" s="412"/>
      <c r="HZU96" s="406"/>
      <c r="HZV96" s="407"/>
      <c r="HZW96" s="408"/>
      <c r="HZX96" s="409"/>
      <c r="HZY96" s="410"/>
      <c r="HZZ96" s="411"/>
      <c r="IAA96" s="412"/>
      <c r="IAB96" s="406"/>
      <c r="IAC96" s="407"/>
      <c r="IAD96" s="408"/>
      <c r="IAE96" s="409"/>
      <c r="IAF96" s="410"/>
      <c r="IAG96" s="411"/>
      <c r="IAH96" s="412"/>
      <c r="IAI96" s="406"/>
      <c r="IAJ96" s="407"/>
      <c r="IAK96" s="408"/>
      <c r="IAL96" s="409"/>
      <c r="IAM96" s="410"/>
      <c r="IAN96" s="411"/>
      <c r="IAO96" s="412"/>
      <c r="IAP96" s="406"/>
      <c r="IAQ96" s="407"/>
      <c r="IAR96" s="408"/>
      <c r="IAS96" s="409"/>
      <c r="IAT96" s="410"/>
      <c r="IAU96" s="411"/>
      <c r="IAV96" s="412"/>
      <c r="IAW96" s="406"/>
      <c r="IAX96" s="407"/>
      <c r="IAY96" s="408"/>
      <c r="IAZ96" s="409"/>
      <c r="IBA96" s="410"/>
      <c r="IBB96" s="411"/>
      <c r="IBC96" s="412"/>
      <c r="IBD96" s="406"/>
      <c r="IBE96" s="407"/>
      <c r="IBF96" s="408"/>
      <c r="IBG96" s="409"/>
      <c r="IBH96" s="410"/>
      <c r="IBI96" s="411"/>
      <c r="IBJ96" s="412"/>
      <c r="IBK96" s="406"/>
      <c r="IBL96" s="407"/>
      <c r="IBM96" s="408"/>
      <c r="IBN96" s="409"/>
      <c r="IBO96" s="410"/>
      <c r="IBP96" s="411"/>
      <c r="IBQ96" s="412"/>
      <c r="IBR96" s="406"/>
      <c r="IBS96" s="407"/>
      <c r="IBT96" s="408"/>
      <c r="IBU96" s="409"/>
      <c r="IBV96" s="410"/>
      <c r="IBW96" s="411"/>
      <c r="IBX96" s="412"/>
      <c r="IBY96" s="406"/>
      <c r="IBZ96" s="407"/>
      <c r="ICA96" s="408"/>
      <c r="ICB96" s="409"/>
      <c r="ICC96" s="410"/>
      <c r="ICD96" s="411"/>
      <c r="ICE96" s="412"/>
      <c r="ICF96" s="406"/>
      <c r="ICG96" s="407"/>
      <c r="ICH96" s="408"/>
      <c r="ICI96" s="409"/>
      <c r="ICJ96" s="410"/>
      <c r="ICK96" s="411"/>
      <c r="ICL96" s="412"/>
      <c r="ICM96" s="406"/>
      <c r="ICN96" s="407"/>
      <c r="ICO96" s="408"/>
      <c r="ICP96" s="409"/>
      <c r="ICQ96" s="410"/>
      <c r="ICR96" s="411"/>
      <c r="ICS96" s="412"/>
      <c r="ICT96" s="406"/>
      <c r="ICU96" s="407"/>
      <c r="ICV96" s="408"/>
      <c r="ICW96" s="409"/>
      <c r="ICX96" s="410"/>
      <c r="ICY96" s="411"/>
      <c r="ICZ96" s="412"/>
      <c r="IDA96" s="406"/>
      <c r="IDB96" s="407"/>
      <c r="IDC96" s="408"/>
      <c r="IDD96" s="409"/>
      <c r="IDE96" s="410"/>
      <c r="IDF96" s="411"/>
      <c r="IDG96" s="412"/>
      <c r="IDH96" s="406"/>
      <c r="IDI96" s="407"/>
      <c r="IDJ96" s="408"/>
      <c r="IDK96" s="409"/>
      <c r="IDL96" s="410"/>
      <c r="IDM96" s="411"/>
      <c r="IDN96" s="412"/>
      <c r="IDO96" s="406"/>
      <c r="IDP96" s="407"/>
      <c r="IDQ96" s="408"/>
      <c r="IDR96" s="409"/>
      <c r="IDS96" s="410"/>
      <c r="IDT96" s="411"/>
      <c r="IDU96" s="412"/>
      <c r="IDV96" s="406"/>
      <c r="IDW96" s="407"/>
      <c r="IDX96" s="408"/>
      <c r="IDY96" s="409"/>
      <c r="IDZ96" s="410"/>
      <c r="IEA96" s="411"/>
      <c r="IEB96" s="412"/>
      <c r="IEC96" s="406"/>
      <c r="IED96" s="407"/>
      <c r="IEE96" s="408"/>
      <c r="IEF96" s="409"/>
      <c r="IEG96" s="410"/>
      <c r="IEH96" s="411"/>
      <c r="IEI96" s="412"/>
      <c r="IEJ96" s="406"/>
      <c r="IEK96" s="407"/>
      <c r="IEL96" s="408"/>
      <c r="IEM96" s="409"/>
      <c r="IEN96" s="410"/>
      <c r="IEO96" s="411"/>
      <c r="IEP96" s="412"/>
      <c r="IEQ96" s="406"/>
      <c r="IER96" s="407"/>
      <c r="IES96" s="408"/>
      <c r="IET96" s="409"/>
      <c r="IEU96" s="410"/>
      <c r="IEV96" s="411"/>
      <c r="IEW96" s="412"/>
      <c r="IEX96" s="406"/>
      <c r="IEY96" s="407"/>
      <c r="IEZ96" s="408"/>
      <c r="IFA96" s="409"/>
      <c r="IFB96" s="410"/>
      <c r="IFC96" s="411"/>
      <c r="IFD96" s="412"/>
      <c r="IFE96" s="406"/>
      <c r="IFF96" s="407"/>
      <c r="IFG96" s="408"/>
      <c r="IFH96" s="409"/>
      <c r="IFI96" s="410"/>
      <c r="IFJ96" s="411"/>
      <c r="IFK96" s="412"/>
      <c r="IFL96" s="406"/>
      <c r="IFM96" s="407"/>
      <c r="IFN96" s="408"/>
      <c r="IFO96" s="409"/>
      <c r="IFP96" s="410"/>
      <c r="IFQ96" s="411"/>
      <c r="IFR96" s="412"/>
      <c r="IFS96" s="406"/>
      <c r="IFT96" s="407"/>
      <c r="IFU96" s="408"/>
      <c r="IFV96" s="409"/>
      <c r="IFW96" s="410"/>
      <c r="IFX96" s="411"/>
      <c r="IFY96" s="412"/>
      <c r="IFZ96" s="406"/>
      <c r="IGA96" s="407"/>
      <c r="IGB96" s="408"/>
      <c r="IGC96" s="409"/>
      <c r="IGD96" s="410"/>
      <c r="IGE96" s="411"/>
      <c r="IGF96" s="412"/>
      <c r="IGG96" s="406"/>
      <c r="IGH96" s="407"/>
      <c r="IGI96" s="408"/>
      <c r="IGJ96" s="409"/>
      <c r="IGK96" s="410"/>
      <c r="IGL96" s="411"/>
      <c r="IGM96" s="412"/>
      <c r="IGN96" s="406"/>
      <c r="IGO96" s="407"/>
      <c r="IGP96" s="408"/>
      <c r="IGQ96" s="409"/>
      <c r="IGR96" s="410"/>
      <c r="IGS96" s="411"/>
      <c r="IGT96" s="412"/>
      <c r="IGU96" s="406"/>
      <c r="IGV96" s="407"/>
      <c r="IGW96" s="408"/>
      <c r="IGX96" s="409"/>
      <c r="IGY96" s="410"/>
      <c r="IGZ96" s="411"/>
      <c r="IHA96" s="412"/>
      <c r="IHB96" s="406"/>
      <c r="IHC96" s="407"/>
      <c r="IHD96" s="408"/>
      <c r="IHE96" s="409"/>
      <c r="IHF96" s="410"/>
      <c r="IHG96" s="411"/>
      <c r="IHH96" s="412"/>
      <c r="IHI96" s="406"/>
      <c r="IHJ96" s="407"/>
      <c r="IHK96" s="408"/>
      <c r="IHL96" s="409"/>
      <c r="IHM96" s="410"/>
      <c r="IHN96" s="411"/>
      <c r="IHO96" s="412"/>
      <c r="IHP96" s="406"/>
      <c r="IHQ96" s="407"/>
      <c r="IHR96" s="408"/>
      <c r="IHS96" s="409"/>
      <c r="IHT96" s="410"/>
      <c r="IHU96" s="411"/>
      <c r="IHV96" s="412"/>
      <c r="IHW96" s="406"/>
      <c r="IHX96" s="407"/>
      <c r="IHY96" s="408"/>
      <c r="IHZ96" s="409"/>
      <c r="IIA96" s="410"/>
      <c r="IIB96" s="411"/>
      <c r="IIC96" s="412"/>
      <c r="IID96" s="406"/>
      <c r="IIE96" s="407"/>
      <c r="IIF96" s="408"/>
      <c r="IIG96" s="409"/>
      <c r="IIH96" s="410"/>
      <c r="III96" s="411"/>
      <c r="IIJ96" s="412"/>
      <c r="IIK96" s="406"/>
      <c r="IIL96" s="407"/>
      <c r="IIM96" s="408"/>
      <c r="IIN96" s="409"/>
      <c r="IIO96" s="410"/>
      <c r="IIP96" s="411"/>
      <c r="IIQ96" s="412"/>
      <c r="IIR96" s="406"/>
      <c r="IIS96" s="407"/>
      <c r="IIT96" s="408"/>
      <c r="IIU96" s="409"/>
      <c r="IIV96" s="410"/>
      <c r="IIW96" s="411"/>
      <c r="IIX96" s="412"/>
      <c r="IIY96" s="406"/>
      <c r="IIZ96" s="407"/>
      <c r="IJA96" s="408"/>
      <c r="IJB96" s="409"/>
      <c r="IJC96" s="410"/>
      <c r="IJD96" s="411"/>
      <c r="IJE96" s="412"/>
      <c r="IJF96" s="406"/>
      <c r="IJG96" s="407"/>
      <c r="IJH96" s="408"/>
      <c r="IJI96" s="409"/>
      <c r="IJJ96" s="410"/>
      <c r="IJK96" s="411"/>
      <c r="IJL96" s="412"/>
      <c r="IJM96" s="406"/>
      <c r="IJN96" s="407"/>
      <c r="IJO96" s="408"/>
      <c r="IJP96" s="409"/>
      <c r="IJQ96" s="410"/>
      <c r="IJR96" s="411"/>
      <c r="IJS96" s="412"/>
      <c r="IJT96" s="406"/>
      <c r="IJU96" s="407"/>
      <c r="IJV96" s="408"/>
      <c r="IJW96" s="409"/>
      <c r="IJX96" s="410"/>
      <c r="IJY96" s="411"/>
      <c r="IJZ96" s="412"/>
      <c r="IKA96" s="406"/>
      <c r="IKB96" s="407"/>
      <c r="IKC96" s="408"/>
      <c r="IKD96" s="409"/>
      <c r="IKE96" s="410"/>
      <c r="IKF96" s="411"/>
      <c r="IKG96" s="412"/>
      <c r="IKH96" s="406"/>
      <c r="IKI96" s="407"/>
      <c r="IKJ96" s="408"/>
      <c r="IKK96" s="409"/>
      <c r="IKL96" s="410"/>
      <c r="IKM96" s="411"/>
      <c r="IKN96" s="412"/>
      <c r="IKO96" s="406"/>
      <c r="IKP96" s="407"/>
      <c r="IKQ96" s="408"/>
      <c r="IKR96" s="409"/>
      <c r="IKS96" s="410"/>
      <c r="IKT96" s="411"/>
      <c r="IKU96" s="412"/>
      <c r="IKV96" s="406"/>
      <c r="IKW96" s="407"/>
      <c r="IKX96" s="408"/>
      <c r="IKY96" s="409"/>
      <c r="IKZ96" s="410"/>
      <c r="ILA96" s="411"/>
      <c r="ILB96" s="412"/>
      <c r="ILC96" s="406"/>
      <c r="ILD96" s="407"/>
      <c r="ILE96" s="408"/>
      <c r="ILF96" s="409"/>
      <c r="ILG96" s="410"/>
      <c r="ILH96" s="411"/>
      <c r="ILI96" s="412"/>
      <c r="ILJ96" s="406"/>
      <c r="ILK96" s="407"/>
      <c r="ILL96" s="408"/>
      <c r="ILM96" s="409"/>
      <c r="ILN96" s="410"/>
      <c r="ILO96" s="411"/>
      <c r="ILP96" s="412"/>
      <c r="ILQ96" s="406"/>
      <c r="ILR96" s="407"/>
      <c r="ILS96" s="408"/>
      <c r="ILT96" s="409"/>
      <c r="ILU96" s="410"/>
      <c r="ILV96" s="411"/>
      <c r="ILW96" s="412"/>
      <c r="ILX96" s="406"/>
      <c r="ILY96" s="407"/>
      <c r="ILZ96" s="408"/>
      <c r="IMA96" s="409"/>
      <c r="IMB96" s="410"/>
      <c r="IMC96" s="411"/>
      <c r="IMD96" s="412"/>
      <c r="IME96" s="406"/>
      <c r="IMF96" s="407"/>
      <c r="IMG96" s="408"/>
      <c r="IMH96" s="409"/>
      <c r="IMI96" s="410"/>
      <c r="IMJ96" s="411"/>
      <c r="IMK96" s="412"/>
      <c r="IML96" s="406"/>
      <c r="IMM96" s="407"/>
      <c r="IMN96" s="408"/>
      <c r="IMO96" s="409"/>
      <c r="IMP96" s="410"/>
      <c r="IMQ96" s="411"/>
      <c r="IMR96" s="412"/>
      <c r="IMS96" s="406"/>
      <c r="IMT96" s="407"/>
      <c r="IMU96" s="408"/>
      <c r="IMV96" s="409"/>
      <c r="IMW96" s="410"/>
      <c r="IMX96" s="411"/>
      <c r="IMY96" s="412"/>
      <c r="IMZ96" s="406"/>
      <c r="INA96" s="407"/>
      <c r="INB96" s="408"/>
      <c r="INC96" s="409"/>
      <c r="IND96" s="410"/>
      <c r="INE96" s="411"/>
      <c r="INF96" s="412"/>
      <c r="ING96" s="406"/>
      <c r="INH96" s="407"/>
      <c r="INI96" s="408"/>
      <c r="INJ96" s="409"/>
      <c r="INK96" s="410"/>
      <c r="INL96" s="411"/>
      <c r="INM96" s="412"/>
      <c r="INN96" s="406"/>
      <c r="INO96" s="407"/>
      <c r="INP96" s="408"/>
      <c r="INQ96" s="409"/>
      <c r="INR96" s="410"/>
      <c r="INS96" s="411"/>
      <c r="INT96" s="412"/>
      <c r="INU96" s="406"/>
      <c r="INV96" s="407"/>
      <c r="INW96" s="408"/>
      <c r="INX96" s="409"/>
      <c r="INY96" s="410"/>
      <c r="INZ96" s="411"/>
      <c r="IOA96" s="412"/>
      <c r="IOB96" s="406"/>
      <c r="IOC96" s="407"/>
      <c r="IOD96" s="408"/>
      <c r="IOE96" s="409"/>
      <c r="IOF96" s="410"/>
      <c r="IOG96" s="411"/>
      <c r="IOH96" s="412"/>
      <c r="IOI96" s="406"/>
      <c r="IOJ96" s="407"/>
      <c r="IOK96" s="408"/>
      <c r="IOL96" s="409"/>
      <c r="IOM96" s="410"/>
      <c r="ION96" s="411"/>
      <c r="IOO96" s="412"/>
      <c r="IOP96" s="406"/>
      <c r="IOQ96" s="407"/>
      <c r="IOR96" s="408"/>
      <c r="IOS96" s="409"/>
      <c r="IOT96" s="410"/>
      <c r="IOU96" s="411"/>
      <c r="IOV96" s="412"/>
      <c r="IOW96" s="406"/>
      <c r="IOX96" s="407"/>
      <c r="IOY96" s="408"/>
      <c r="IOZ96" s="409"/>
      <c r="IPA96" s="410"/>
      <c r="IPB96" s="411"/>
      <c r="IPC96" s="412"/>
      <c r="IPD96" s="406"/>
      <c r="IPE96" s="407"/>
      <c r="IPF96" s="408"/>
      <c r="IPG96" s="409"/>
      <c r="IPH96" s="410"/>
      <c r="IPI96" s="411"/>
      <c r="IPJ96" s="412"/>
      <c r="IPK96" s="406"/>
      <c r="IPL96" s="407"/>
      <c r="IPM96" s="408"/>
      <c r="IPN96" s="409"/>
      <c r="IPO96" s="410"/>
      <c r="IPP96" s="411"/>
      <c r="IPQ96" s="412"/>
      <c r="IPR96" s="406"/>
      <c r="IPS96" s="407"/>
      <c r="IPT96" s="408"/>
      <c r="IPU96" s="409"/>
      <c r="IPV96" s="410"/>
      <c r="IPW96" s="411"/>
      <c r="IPX96" s="412"/>
      <c r="IPY96" s="406"/>
      <c r="IPZ96" s="407"/>
      <c r="IQA96" s="408"/>
      <c r="IQB96" s="409"/>
      <c r="IQC96" s="410"/>
      <c r="IQD96" s="411"/>
      <c r="IQE96" s="412"/>
      <c r="IQF96" s="406"/>
      <c r="IQG96" s="407"/>
      <c r="IQH96" s="408"/>
      <c r="IQI96" s="409"/>
      <c r="IQJ96" s="410"/>
      <c r="IQK96" s="411"/>
      <c r="IQL96" s="412"/>
      <c r="IQM96" s="406"/>
      <c r="IQN96" s="407"/>
      <c r="IQO96" s="408"/>
      <c r="IQP96" s="409"/>
      <c r="IQQ96" s="410"/>
      <c r="IQR96" s="411"/>
      <c r="IQS96" s="412"/>
      <c r="IQT96" s="406"/>
      <c r="IQU96" s="407"/>
      <c r="IQV96" s="408"/>
      <c r="IQW96" s="409"/>
      <c r="IQX96" s="410"/>
      <c r="IQY96" s="411"/>
      <c r="IQZ96" s="412"/>
      <c r="IRA96" s="406"/>
      <c r="IRB96" s="407"/>
      <c r="IRC96" s="408"/>
      <c r="IRD96" s="409"/>
      <c r="IRE96" s="410"/>
      <c r="IRF96" s="411"/>
      <c r="IRG96" s="412"/>
      <c r="IRH96" s="406"/>
      <c r="IRI96" s="407"/>
      <c r="IRJ96" s="408"/>
      <c r="IRK96" s="409"/>
      <c r="IRL96" s="410"/>
      <c r="IRM96" s="411"/>
      <c r="IRN96" s="412"/>
      <c r="IRO96" s="406"/>
      <c r="IRP96" s="407"/>
      <c r="IRQ96" s="408"/>
      <c r="IRR96" s="409"/>
      <c r="IRS96" s="410"/>
      <c r="IRT96" s="411"/>
      <c r="IRU96" s="412"/>
      <c r="IRV96" s="406"/>
      <c r="IRW96" s="407"/>
      <c r="IRX96" s="408"/>
      <c r="IRY96" s="409"/>
      <c r="IRZ96" s="410"/>
      <c r="ISA96" s="411"/>
      <c r="ISB96" s="412"/>
      <c r="ISC96" s="406"/>
      <c r="ISD96" s="407"/>
      <c r="ISE96" s="408"/>
      <c r="ISF96" s="409"/>
      <c r="ISG96" s="410"/>
      <c r="ISH96" s="411"/>
      <c r="ISI96" s="412"/>
      <c r="ISJ96" s="406"/>
      <c r="ISK96" s="407"/>
      <c r="ISL96" s="408"/>
      <c r="ISM96" s="409"/>
      <c r="ISN96" s="410"/>
      <c r="ISO96" s="411"/>
      <c r="ISP96" s="412"/>
      <c r="ISQ96" s="406"/>
      <c r="ISR96" s="407"/>
      <c r="ISS96" s="408"/>
      <c r="IST96" s="409"/>
      <c r="ISU96" s="410"/>
      <c r="ISV96" s="411"/>
      <c r="ISW96" s="412"/>
      <c r="ISX96" s="406"/>
      <c r="ISY96" s="407"/>
      <c r="ISZ96" s="408"/>
      <c r="ITA96" s="409"/>
      <c r="ITB96" s="410"/>
      <c r="ITC96" s="411"/>
      <c r="ITD96" s="412"/>
      <c r="ITE96" s="406"/>
      <c r="ITF96" s="407"/>
      <c r="ITG96" s="408"/>
      <c r="ITH96" s="409"/>
      <c r="ITI96" s="410"/>
      <c r="ITJ96" s="411"/>
      <c r="ITK96" s="412"/>
      <c r="ITL96" s="406"/>
      <c r="ITM96" s="407"/>
      <c r="ITN96" s="408"/>
      <c r="ITO96" s="409"/>
      <c r="ITP96" s="410"/>
      <c r="ITQ96" s="411"/>
      <c r="ITR96" s="412"/>
      <c r="ITS96" s="406"/>
      <c r="ITT96" s="407"/>
      <c r="ITU96" s="408"/>
      <c r="ITV96" s="409"/>
      <c r="ITW96" s="410"/>
      <c r="ITX96" s="411"/>
      <c r="ITY96" s="412"/>
      <c r="ITZ96" s="406"/>
      <c r="IUA96" s="407"/>
      <c r="IUB96" s="408"/>
      <c r="IUC96" s="409"/>
      <c r="IUD96" s="410"/>
      <c r="IUE96" s="411"/>
      <c r="IUF96" s="412"/>
      <c r="IUG96" s="406"/>
      <c r="IUH96" s="407"/>
      <c r="IUI96" s="408"/>
      <c r="IUJ96" s="409"/>
      <c r="IUK96" s="410"/>
      <c r="IUL96" s="411"/>
      <c r="IUM96" s="412"/>
      <c r="IUN96" s="406"/>
      <c r="IUO96" s="407"/>
      <c r="IUP96" s="408"/>
      <c r="IUQ96" s="409"/>
      <c r="IUR96" s="410"/>
      <c r="IUS96" s="411"/>
      <c r="IUT96" s="412"/>
      <c r="IUU96" s="406"/>
      <c r="IUV96" s="407"/>
      <c r="IUW96" s="408"/>
      <c r="IUX96" s="409"/>
      <c r="IUY96" s="410"/>
      <c r="IUZ96" s="411"/>
      <c r="IVA96" s="412"/>
      <c r="IVB96" s="406"/>
      <c r="IVC96" s="407"/>
      <c r="IVD96" s="408"/>
      <c r="IVE96" s="409"/>
      <c r="IVF96" s="410"/>
      <c r="IVG96" s="411"/>
      <c r="IVH96" s="412"/>
      <c r="IVI96" s="406"/>
      <c r="IVJ96" s="407"/>
      <c r="IVK96" s="408"/>
      <c r="IVL96" s="409"/>
      <c r="IVM96" s="410"/>
      <c r="IVN96" s="411"/>
      <c r="IVO96" s="412"/>
      <c r="IVP96" s="406"/>
      <c r="IVQ96" s="407"/>
      <c r="IVR96" s="408"/>
      <c r="IVS96" s="409"/>
      <c r="IVT96" s="410"/>
      <c r="IVU96" s="411"/>
      <c r="IVV96" s="412"/>
      <c r="IVW96" s="406"/>
      <c r="IVX96" s="407"/>
      <c r="IVY96" s="408"/>
      <c r="IVZ96" s="409"/>
      <c r="IWA96" s="410"/>
      <c r="IWB96" s="411"/>
      <c r="IWC96" s="412"/>
      <c r="IWD96" s="406"/>
      <c r="IWE96" s="407"/>
      <c r="IWF96" s="408"/>
      <c r="IWG96" s="409"/>
      <c r="IWH96" s="410"/>
      <c r="IWI96" s="411"/>
      <c r="IWJ96" s="412"/>
      <c r="IWK96" s="406"/>
      <c r="IWL96" s="407"/>
      <c r="IWM96" s="408"/>
      <c r="IWN96" s="409"/>
      <c r="IWO96" s="410"/>
      <c r="IWP96" s="411"/>
      <c r="IWQ96" s="412"/>
      <c r="IWR96" s="406"/>
      <c r="IWS96" s="407"/>
      <c r="IWT96" s="408"/>
      <c r="IWU96" s="409"/>
      <c r="IWV96" s="410"/>
      <c r="IWW96" s="411"/>
      <c r="IWX96" s="412"/>
      <c r="IWY96" s="406"/>
      <c r="IWZ96" s="407"/>
      <c r="IXA96" s="408"/>
      <c r="IXB96" s="409"/>
      <c r="IXC96" s="410"/>
      <c r="IXD96" s="411"/>
      <c r="IXE96" s="412"/>
      <c r="IXF96" s="406"/>
      <c r="IXG96" s="407"/>
      <c r="IXH96" s="408"/>
      <c r="IXI96" s="409"/>
      <c r="IXJ96" s="410"/>
      <c r="IXK96" s="411"/>
      <c r="IXL96" s="412"/>
      <c r="IXM96" s="406"/>
      <c r="IXN96" s="407"/>
      <c r="IXO96" s="408"/>
      <c r="IXP96" s="409"/>
      <c r="IXQ96" s="410"/>
      <c r="IXR96" s="411"/>
      <c r="IXS96" s="412"/>
      <c r="IXT96" s="406"/>
      <c r="IXU96" s="407"/>
      <c r="IXV96" s="408"/>
      <c r="IXW96" s="409"/>
      <c r="IXX96" s="410"/>
      <c r="IXY96" s="411"/>
      <c r="IXZ96" s="412"/>
      <c r="IYA96" s="406"/>
      <c r="IYB96" s="407"/>
      <c r="IYC96" s="408"/>
      <c r="IYD96" s="409"/>
      <c r="IYE96" s="410"/>
      <c r="IYF96" s="411"/>
      <c r="IYG96" s="412"/>
      <c r="IYH96" s="406"/>
      <c r="IYI96" s="407"/>
      <c r="IYJ96" s="408"/>
      <c r="IYK96" s="409"/>
      <c r="IYL96" s="410"/>
      <c r="IYM96" s="411"/>
      <c r="IYN96" s="412"/>
      <c r="IYO96" s="406"/>
      <c r="IYP96" s="407"/>
      <c r="IYQ96" s="408"/>
      <c r="IYR96" s="409"/>
      <c r="IYS96" s="410"/>
      <c r="IYT96" s="411"/>
      <c r="IYU96" s="412"/>
      <c r="IYV96" s="406"/>
      <c r="IYW96" s="407"/>
      <c r="IYX96" s="408"/>
      <c r="IYY96" s="409"/>
      <c r="IYZ96" s="410"/>
      <c r="IZA96" s="411"/>
      <c r="IZB96" s="412"/>
      <c r="IZC96" s="406"/>
      <c r="IZD96" s="407"/>
      <c r="IZE96" s="408"/>
      <c r="IZF96" s="409"/>
      <c r="IZG96" s="410"/>
      <c r="IZH96" s="411"/>
      <c r="IZI96" s="412"/>
      <c r="IZJ96" s="406"/>
      <c r="IZK96" s="407"/>
      <c r="IZL96" s="408"/>
      <c r="IZM96" s="409"/>
      <c r="IZN96" s="410"/>
      <c r="IZO96" s="411"/>
      <c r="IZP96" s="412"/>
      <c r="IZQ96" s="406"/>
      <c r="IZR96" s="407"/>
      <c r="IZS96" s="408"/>
      <c r="IZT96" s="409"/>
      <c r="IZU96" s="410"/>
      <c r="IZV96" s="411"/>
      <c r="IZW96" s="412"/>
      <c r="IZX96" s="406"/>
      <c r="IZY96" s="407"/>
      <c r="IZZ96" s="408"/>
      <c r="JAA96" s="409"/>
      <c r="JAB96" s="410"/>
      <c r="JAC96" s="411"/>
      <c r="JAD96" s="412"/>
      <c r="JAE96" s="406"/>
      <c r="JAF96" s="407"/>
      <c r="JAG96" s="408"/>
      <c r="JAH96" s="409"/>
      <c r="JAI96" s="410"/>
      <c r="JAJ96" s="411"/>
      <c r="JAK96" s="412"/>
      <c r="JAL96" s="406"/>
      <c r="JAM96" s="407"/>
      <c r="JAN96" s="408"/>
      <c r="JAO96" s="409"/>
      <c r="JAP96" s="410"/>
      <c r="JAQ96" s="411"/>
      <c r="JAR96" s="412"/>
      <c r="JAS96" s="406"/>
      <c r="JAT96" s="407"/>
      <c r="JAU96" s="408"/>
      <c r="JAV96" s="409"/>
      <c r="JAW96" s="410"/>
      <c r="JAX96" s="411"/>
      <c r="JAY96" s="412"/>
      <c r="JAZ96" s="406"/>
      <c r="JBA96" s="407"/>
      <c r="JBB96" s="408"/>
      <c r="JBC96" s="409"/>
      <c r="JBD96" s="410"/>
      <c r="JBE96" s="411"/>
      <c r="JBF96" s="412"/>
      <c r="JBG96" s="406"/>
      <c r="JBH96" s="407"/>
      <c r="JBI96" s="408"/>
      <c r="JBJ96" s="409"/>
      <c r="JBK96" s="410"/>
      <c r="JBL96" s="411"/>
      <c r="JBM96" s="412"/>
      <c r="JBN96" s="406"/>
      <c r="JBO96" s="407"/>
      <c r="JBP96" s="408"/>
      <c r="JBQ96" s="409"/>
      <c r="JBR96" s="410"/>
      <c r="JBS96" s="411"/>
      <c r="JBT96" s="412"/>
      <c r="JBU96" s="406"/>
      <c r="JBV96" s="407"/>
      <c r="JBW96" s="408"/>
      <c r="JBX96" s="409"/>
      <c r="JBY96" s="410"/>
      <c r="JBZ96" s="411"/>
      <c r="JCA96" s="412"/>
      <c r="JCB96" s="406"/>
      <c r="JCC96" s="407"/>
      <c r="JCD96" s="408"/>
      <c r="JCE96" s="409"/>
      <c r="JCF96" s="410"/>
      <c r="JCG96" s="411"/>
      <c r="JCH96" s="412"/>
      <c r="JCI96" s="406"/>
      <c r="JCJ96" s="407"/>
      <c r="JCK96" s="408"/>
      <c r="JCL96" s="409"/>
      <c r="JCM96" s="410"/>
      <c r="JCN96" s="411"/>
      <c r="JCO96" s="412"/>
      <c r="JCP96" s="406"/>
      <c r="JCQ96" s="407"/>
      <c r="JCR96" s="408"/>
      <c r="JCS96" s="409"/>
      <c r="JCT96" s="410"/>
      <c r="JCU96" s="411"/>
      <c r="JCV96" s="412"/>
      <c r="JCW96" s="406"/>
      <c r="JCX96" s="407"/>
      <c r="JCY96" s="408"/>
      <c r="JCZ96" s="409"/>
      <c r="JDA96" s="410"/>
      <c r="JDB96" s="411"/>
      <c r="JDC96" s="412"/>
      <c r="JDD96" s="406"/>
      <c r="JDE96" s="407"/>
      <c r="JDF96" s="408"/>
      <c r="JDG96" s="409"/>
      <c r="JDH96" s="410"/>
      <c r="JDI96" s="411"/>
      <c r="JDJ96" s="412"/>
      <c r="JDK96" s="406"/>
      <c r="JDL96" s="407"/>
      <c r="JDM96" s="408"/>
      <c r="JDN96" s="409"/>
      <c r="JDO96" s="410"/>
      <c r="JDP96" s="411"/>
      <c r="JDQ96" s="412"/>
      <c r="JDR96" s="406"/>
      <c r="JDS96" s="407"/>
      <c r="JDT96" s="408"/>
      <c r="JDU96" s="409"/>
      <c r="JDV96" s="410"/>
      <c r="JDW96" s="411"/>
      <c r="JDX96" s="412"/>
      <c r="JDY96" s="406"/>
      <c r="JDZ96" s="407"/>
      <c r="JEA96" s="408"/>
      <c r="JEB96" s="409"/>
      <c r="JEC96" s="410"/>
      <c r="JED96" s="411"/>
      <c r="JEE96" s="412"/>
      <c r="JEF96" s="406"/>
      <c r="JEG96" s="407"/>
      <c r="JEH96" s="408"/>
      <c r="JEI96" s="409"/>
      <c r="JEJ96" s="410"/>
      <c r="JEK96" s="411"/>
      <c r="JEL96" s="412"/>
      <c r="JEM96" s="406"/>
      <c r="JEN96" s="407"/>
      <c r="JEO96" s="408"/>
      <c r="JEP96" s="409"/>
      <c r="JEQ96" s="410"/>
      <c r="JER96" s="411"/>
      <c r="JES96" s="412"/>
      <c r="JET96" s="406"/>
      <c r="JEU96" s="407"/>
      <c r="JEV96" s="408"/>
      <c r="JEW96" s="409"/>
      <c r="JEX96" s="410"/>
      <c r="JEY96" s="411"/>
      <c r="JEZ96" s="412"/>
      <c r="JFA96" s="406"/>
      <c r="JFB96" s="407"/>
      <c r="JFC96" s="408"/>
      <c r="JFD96" s="409"/>
      <c r="JFE96" s="410"/>
      <c r="JFF96" s="411"/>
      <c r="JFG96" s="412"/>
      <c r="JFH96" s="406"/>
      <c r="JFI96" s="407"/>
      <c r="JFJ96" s="408"/>
      <c r="JFK96" s="409"/>
      <c r="JFL96" s="410"/>
      <c r="JFM96" s="411"/>
      <c r="JFN96" s="412"/>
      <c r="JFO96" s="406"/>
      <c r="JFP96" s="407"/>
      <c r="JFQ96" s="408"/>
      <c r="JFR96" s="409"/>
      <c r="JFS96" s="410"/>
      <c r="JFT96" s="411"/>
      <c r="JFU96" s="412"/>
      <c r="JFV96" s="406"/>
      <c r="JFW96" s="407"/>
      <c r="JFX96" s="408"/>
      <c r="JFY96" s="409"/>
      <c r="JFZ96" s="410"/>
      <c r="JGA96" s="411"/>
      <c r="JGB96" s="412"/>
      <c r="JGC96" s="406"/>
      <c r="JGD96" s="407"/>
      <c r="JGE96" s="408"/>
      <c r="JGF96" s="409"/>
      <c r="JGG96" s="410"/>
      <c r="JGH96" s="411"/>
      <c r="JGI96" s="412"/>
      <c r="JGJ96" s="406"/>
      <c r="JGK96" s="407"/>
      <c r="JGL96" s="408"/>
      <c r="JGM96" s="409"/>
      <c r="JGN96" s="410"/>
      <c r="JGO96" s="411"/>
      <c r="JGP96" s="412"/>
      <c r="JGQ96" s="406"/>
      <c r="JGR96" s="407"/>
      <c r="JGS96" s="408"/>
      <c r="JGT96" s="409"/>
      <c r="JGU96" s="410"/>
      <c r="JGV96" s="411"/>
      <c r="JGW96" s="412"/>
      <c r="JGX96" s="406"/>
      <c r="JGY96" s="407"/>
      <c r="JGZ96" s="408"/>
      <c r="JHA96" s="409"/>
      <c r="JHB96" s="410"/>
      <c r="JHC96" s="411"/>
      <c r="JHD96" s="412"/>
      <c r="JHE96" s="406"/>
      <c r="JHF96" s="407"/>
      <c r="JHG96" s="408"/>
      <c r="JHH96" s="409"/>
      <c r="JHI96" s="410"/>
      <c r="JHJ96" s="411"/>
      <c r="JHK96" s="412"/>
      <c r="JHL96" s="406"/>
      <c r="JHM96" s="407"/>
      <c r="JHN96" s="408"/>
      <c r="JHO96" s="409"/>
      <c r="JHP96" s="410"/>
      <c r="JHQ96" s="411"/>
      <c r="JHR96" s="412"/>
      <c r="JHS96" s="406"/>
      <c r="JHT96" s="407"/>
      <c r="JHU96" s="408"/>
      <c r="JHV96" s="409"/>
      <c r="JHW96" s="410"/>
      <c r="JHX96" s="411"/>
      <c r="JHY96" s="412"/>
      <c r="JHZ96" s="406"/>
      <c r="JIA96" s="407"/>
      <c r="JIB96" s="408"/>
      <c r="JIC96" s="409"/>
      <c r="JID96" s="410"/>
      <c r="JIE96" s="411"/>
      <c r="JIF96" s="412"/>
      <c r="JIG96" s="406"/>
      <c r="JIH96" s="407"/>
      <c r="JII96" s="408"/>
      <c r="JIJ96" s="409"/>
      <c r="JIK96" s="410"/>
      <c r="JIL96" s="411"/>
      <c r="JIM96" s="412"/>
      <c r="JIN96" s="406"/>
      <c r="JIO96" s="407"/>
      <c r="JIP96" s="408"/>
      <c r="JIQ96" s="409"/>
      <c r="JIR96" s="410"/>
      <c r="JIS96" s="411"/>
      <c r="JIT96" s="412"/>
      <c r="JIU96" s="406"/>
      <c r="JIV96" s="407"/>
      <c r="JIW96" s="408"/>
      <c r="JIX96" s="409"/>
      <c r="JIY96" s="410"/>
      <c r="JIZ96" s="411"/>
      <c r="JJA96" s="412"/>
      <c r="JJB96" s="406"/>
      <c r="JJC96" s="407"/>
      <c r="JJD96" s="408"/>
      <c r="JJE96" s="409"/>
      <c r="JJF96" s="410"/>
      <c r="JJG96" s="411"/>
      <c r="JJH96" s="412"/>
      <c r="JJI96" s="406"/>
      <c r="JJJ96" s="407"/>
      <c r="JJK96" s="408"/>
      <c r="JJL96" s="409"/>
      <c r="JJM96" s="410"/>
      <c r="JJN96" s="411"/>
      <c r="JJO96" s="412"/>
      <c r="JJP96" s="406"/>
      <c r="JJQ96" s="407"/>
      <c r="JJR96" s="408"/>
      <c r="JJS96" s="409"/>
      <c r="JJT96" s="410"/>
      <c r="JJU96" s="411"/>
      <c r="JJV96" s="412"/>
      <c r="JJW96" s="406"/>
      <c r="JJX96" s="407"/>
      <c r="JJY96" s="408"/>
      <c r="JJZ96" s="409"/>
      <c r="JKA96" s="410"/>
      <c r="JKB96" s="411"/>
      <c r="JKC96" s="412"/>
      <c r="JKD96" s="406"/>
      <c r="JKE96" s="407"/>
      <c r="JKF96" s="408"/>
      <c r="JKG96" s="409"/>
      <c r="JKH96" s="410"/>
      <c r="JKI96" s="411"/>
      <c r="JKJ96" s="412"/>
      <c r="JKK96" s="406"/>
      <c r="JKL96" s="407"/>
      <c r="JKM96" s="408"/>
      <c r="JKN96" s="409"/>
      <c r="JKO96" s="410"/>
      <c r="JKP96" s="411"/>
      <c r="JKQ96" s="412"/>
      <c r="JKR96" s="406"/>
      <c r="JKS96" s="407"/>
      <c r="JKT96" s="408"/>
      <c r="JKU96" s="409"/>
      <c r="JKV96" s="410"/>
      <c r="JKW96" s="411"/>
      <c r="JKX96" s="412"/>
      <c r="JKY96" s="406"/>
      <c r="JKZ96" s="407"/>
      <c r="JLA96" s="408"/>
      <c r="JLB96" s="409"/>
      <c r="JLC96" s="410"/>
      <c r="JLD96" s="411"/>
      <c r="JLE96" s="412"/>
      <c r="JLF96" s="406"/>
      <c r="JLG96" s="407"/>
      <c r="JLH96" s="408"/>
      <c r="JLI96" s="409"/>
      <c r="JLJ96" s="410"/>
      <c r="JLK96" s="411"/>
      <c r="JLL96" s="412"/>
      <c r="JLM96" s="406"/>
      <c r="JLN96" s="407"/>
      <c r="JLO96" s="408"/>
      <c r="JLP96" s="409"/>
      <c r="JLQ96" s="410"/>
      <c r="JLR96" s="411"/>
      <c r="JLS96" s="412"/>
      <c r="JLT96" s="406"/>
      <c r="JLU96" s="407"/>
      <c r="JLV96" s="408"/>
      <c r="JLW96" s="409"/>
      <c r="JLX96" s="410"/>
      <c r="JLY96" s="411"/>
      <c r="JLZ96" s="412"/>
      <c r="JMA96" s="406"/>
      <c r="JMB96" s="407"/>
      <c r="JMC96" s="408"/>
      <c r="JMD96" s="409"/>
      <c r="JME96" s="410"/>
      <c r="JMF96" s="411"/>
      <c r="JMG96" s="412"/>
      <c r="JMH96" s="406"/>
      <c r="JMI96" s="407"/>
      <c r="JMJ96" s="408"/>
      <c r="JMK96" s="409"/>
      <c r="JML96" s="410"/>
      <c r="JMM96" s="411"/>
      <c r="JMN96" s="412"/>
      <c r="JMO96" s="406"/>
      <c r="JMP96" s="407"/>
      <c r="JMQ96" s="408"/>
      <c r="JMR96" s="409"/>
      <c r="JMS96" s="410"/>
      <c r="JMT96" s="411"/>
      <c r="JMU96" s="412"/>
      <c r="JMV96" s="406"/>
      <c r="JMW96" s="407"/>
      <c r="JMX96" s="408"/>
      <c r="JMY96" s="409"/>
      <c r="JMZ96" s="410"/>
      <c r="JNA96" s="411"/>
      <c r="JNB96" s="412"/>
      <c r="JNC96" s="406"/>
      <c r="JND96" s="407"/>
      <c r="JNE96" s="408"/>
      <c r="JNF96" s="409"/>
      <c r="JNG96" s="410"/>
      <c r="JNH96" s="411"/>
      <c r="JNI96" s="412"/>
      <c r="JNJ96" s="406"/>
      <c r="JNK96" s="407"/>
      <c r="JNL96" s="408"/>
      <c r="JNM96" s="409"/>
      <c r="JNN96" s="410"/>
      <c r="JNO96" s="411"/>
      <c r="JNP96" s="412"/>
      <c r="JNQ96" s="406"/>
      <c r="JNR96" s="407"/>
      <c r="JNS96" s="408"/>
      <c r="JNT96" s="409"/>
      <c r="JNU96" s="410"/>
      <c r="JNV96" s="411"/>
      <c r="JNW96" s="412"/>
      <c r="JNX96" s="406"/>
      <c r="JNY96" s="407"/>
      <c r="JNZ96" s="408"/>
      <c r="JOA96" s="409"/>
      <c r="JOB96" s="410"/>
      <c r="JOC96" s="411"/>
      <c r="JOD96" s="412"/>
      <c r="JOE96" s="406"/>
      <c r="JOF96" s="407"/>
      <c r="JOG96" s="408"/>
      <c r="JOH96" s="409"/>
      <c r="JOI96" s="410"/>
      <c r="JOJ96" s="411"/>
      <c r="JOK96" s="412"/>
      <c r="JOL96" s="406"/>
      <c r="JOM96" s="407"/>
      <c r="JON96" s="408"/>
      <c r="JOO96" s="409"/>
      <c r="JOP96" s="410"/>
      <c r="JOQ96" s="411"/>
      <c r="JOR96" s="412"/>
      <c r="JOS96" s="406"/>
      <c r="JOT96" s="407"/>
      <c r="JOU96" s="408"/>
      <c r="JOV96" s="409"/>
      <c r="JOW96" s="410"/>
      <c r="JOX96" s="411"/>
      <c r="JOY96" s="412"/>
      <c r="JOZ96" s="406"/>
      <c r="JPA96" s="407"/>
      <c r="JPB96" s="408"/>
      <c r="JPC96" s="409"/>
      <c r="JPD96" s="410"/>
      <c r="JPE96" s="411"/>
      <c r="JPF96" s="412"/>
      <c r="JPG96" s="406"/>
      <c r="JPH96" s="407"/>
      <c r="JPI96" s="408"/>
      <c r="JPJ96" s="409"/>
      <c r="JPK96" s="410"/>
      <c r="JPL96" s="411"/>
      <c r="JPM96" s="412"/>
      <c r="JPN96" s="406"/>
      <c r="JPO96" s="407"/>
      <c r="JPP96" s="408"/>
      <c r="JPQ96" s="409"/>
      <c r="JPR96" s="410"/>
      <c r="JPS96" s="411"/>
      <c r="JPT96" s="412"/>
      <c r="JPU96" s="406"/>
      <c r="JPV96" s="407"/>
      <c r="JPW96" s="408"/>
      <c r="JPX96" s="409"/>
      <c r="JPY96" s="410"/>
      <c r="JPZ96" s="411"/>
      <c r="JQA96" s="412"/>
      <c r="JQB96" s="406"/>
      <c r="JQC96" s="407"/>
      <c r="JQD96" s="408"/>
      <c r="JQE96" s="409"/>
      <c r="JQF96" s="410"/>
      <c r="JQG96" s="411"/>
      <c r="JQH96" s="412"/>
      <c r="JQI96" s="406"/>
      <c r="JQJ96" s="407"/>
      <c r="JQK96" s="408"/>
      <c r="JQL96" s="409"/>
      <c r="JQM96" s="410"/>
      <c r="JQN96" s="411"/>
      <c r="JQO96" s="412"/>
      <c r="JQP96" s="406"/>
      <c r="JQQ96" s="407"/>
      <c r="JQR96" s="408"/>
      <c r="JQS96" s="409"/>
      <c r="JQT96" s="410"/>
      <c r="JQU96" s="411"/>
      <c r="JQV96" s="412"/>
      <c r="JQW96" s="406"/>
      <c r="JQX96" s="407"/>
      <c r="JQY96" s="408"/>
      <c r="JQZ96" s="409"/>
      <c r="JRA96" s="410"/>
      <c r="JRB96" s="411"/>
      <c r="JRC96" s="412"/>
      <c r="JRD96" s="406"/>
      <c r="JRE96" s="407"/>
      <c r="JRF96" s="408"/>
      <c r="JRG96" s="409"/>
      <c r="JRH96" s="410"/>
      <c r="JRI96" s="411"/>
      <c r="JRJ96" s="412"/>
      <c r="JRK96" s="406"/>
      <c r="JRL96" s="407"/>
      <c r="JRM96" s="408"/>
      <c r="JRN96" s="409"/>
      <c r="JRO96" s="410"/>
      <c r="JRP96" s="411"/>
      <c r="JRQ96" s="412"/>
      <c r="JRR96" s="406"/>
      <c r="JRS96" s="407"/>
      <c r="JRT96" s="408"/>
      <c r="JRU96" s="409"/>
      <c r="JRV96" s="410"/>
      <c r="JRW96" s="411"/>
      <c r="JRX96" s="412"/>
      <c r="JRY96" s="406"/>
      <c r="JRZ96" s="407"/>
      <c r="JSA96" s="408"/>
      <c r="JSB96" s="409"/>
      <c r="JSC96" s="410"/>
      <c r="JSD96" s="411"/>
      <c r="JSE96" s="412"/>
      <c r="JSF96" s="406"/>
      <c r="JSG96" s="407"/>
      <c r="JSH96" s="408"/>
      <c r="JSI96" s="409"/>
      <c r="JSJ96" s="410"/>
      <c r="JSK96" s="411"/>
      <c r="JSL96" s="412"/>
      <c r="JSM96" s="406"/>
      <c r="JSN96" s="407"/>
      <c r="JSO96" s="408"/>
      <c r="JSP96" s="409"/>
      <c r="JSQ96" s="410"/>
      <c r="JSR96" s="411"/>
      <c r="JSS96" s="412"/>
      <c r="JST96" s="406"/>
      <c r="JSU96" s="407"/>
      <c r="JSV96" s="408"/>
      <c r="JSW96" s="409"/>
      <c r="JSX96" s="410"/>
      <c r="JSY96" s="411"/>
      <c r="JSZ96" s="412"/>
      <c r="JTA96" s="406"/>
      <c r="JTB96" s="407"/>
      <c r="JTC96" s="408"/>
      <c r="JTD96" s="409"/>
      <c r="JTE96" s="410"/>
      <c r="JTF96" s="411"/>
      <c r="JTG96" s="412"/>
      <c r="JTH96" s="406"/>
      <c r="JTI96" s="407"/>
      <c r="JTJ96" s="408"/>
      <c r="JTK96" s="409"/>
      <c r="JTL96" s="410"/>
      <c r="JTM96" s="411"/>
      <c r="JTN96" s="412"/>
      <c r="JTO96" s="406"/>
      <c r="JTP96" s="407"/>
      <c r="JTQ96" s="408"/>
      <c r="JTR96" s="409"/>
      <c r="JTS96" s="410"/>
      <c r="JTT96" s="411"/>
      <c r="JTU96" s="412"/>
      <c r="JTV96" s="406"/>
      <c r="JTW96" s="407"/>
      <c r="JTX96" s="408"/>
      <c r="JTY96" s="409"/>
      <c r="JTZ96" s="410"/>
      <c r="JUA96" s="411"/>
      <c r="JUB96" s="412"/>
      <c r="JUC96" s="406"/>
      <c r="JUD96" s="407"/>
      <c r="JUE96" s="408"/>
      <c r="JUF96" s="409"/>
      <c r="JUG96" s="410"/>
      <c r="JUH96" s="411"/>
      <c r="JUI96" s="412"/>
      <c r="JUJ96" s="406"/>
      <c r="JUK96" s="407"/>
      <c r="JUL96" s="408"/>
      <c r="JUM96" s="409"/>
      <c r="JUN96" s="410"/>
      <c r="JUO96" s="411"/>
      <c r="JUP96" s="412"/>
      <c r="JUQ96" s="406"/>
      <c r="JUR96" s="407"/>
      <c r="JUS96" s="408"/>
      <c r="JUT96" s="409"/>
      <c r="JUU96" s="410"/>
      <c r="JUV96" s="411"/>
      <c r="JUW96" s="412"/>
      <c r="JUX96" s="406"/>
      <c r="JUY96" s="407"/>
      <c r="JUZ96" s="408"/>
      <c r="JVA96" s="409"/>
      <c r="JVB96" s="410"/>
      <c r="JVC96" s="411"/>
      <c r="JVD96" s="412"/>
      <c r="JVE96" s="406"/>
      <c r="JVF96" s="407"/>
      <c r="JVG96" s="408"/>
      <c r="JVH96" s="409"/>
      <c r="JVI96" s="410"/>
      <c r="JVJ96" s="411"/>
      <c r="JVK96" s="412"/>
      <c r="JVL96" s="406"/>
      <c r="JVM96" s="407"/>
      <c r="JVN96" s="408"/>
      <c r="JVO96" s="409"/>
      <c r="JVP96" s="410"/>
      <c r="JVQ96" s="411"/>
      <c r="JVR96" s="412"/>
      <c r="JVS96" s="406"/>
      <c r="JVT96" s="407"/>
      <c r="JVU96" s="408"/>
      <c r="JVV96" s="409"/>
      <c r="JVW96" s="410"/>
      <c r="JVX96" s="411"/>
      <c r="JVY96" s="412"/>
      <c r="JVZ96" s="406"/>
      <c r="JWA96" s="407"/>
      <c r="JWB96" s="408"/>
      <c r="JWC96" s="409"/>
      <c r="JWD96" s="410"/>
      <c r="JWE96" s="411"/>
      <c r="JWF96" s="412"/>
      <c r="JWG96" s="406"/>
      <c r="JWH96" s="407"/>
      <c r="JWI96" s="408"/>
      <c r="JWJ96" s="409"/>
      <c r="JWK96" s="410"/>
      <c r="JWL96" s="411"/>
      <c r="JWM96" s="412"/>
      <c r="JWN96" s="406"/>
      <c r="JWO96" s="407"/>
      <c r="JWP96" s="408"/>
      <c r="JWQ96" s="409"/>
      <c r="JWR96" s="410"/>
      <c r="JWS96" s="411"/>
      <c r="JWT96" s="412"/>
      <c r="JWU96" s="406"/>
      <c r="JWV96" s="407"/>
      <c r="JWW96" s="408"/>
      <c r="JWX96" s="409"/>
      <c r="JWY96" s="410"/>
      <c r="JWZ96" s="411"/>
      <c r="JXA96" s="412"/>
      <c r="JXB96" s="406"/>
      <c r="JXC96" s="407"/>
      <c r="JXD96" s="408"/>
      <c r="JXE96" s="409"/>
      <c r="JXF96" s="410"/>
      <c r="JXG96" s="411"/>
      <c r="JXH96" s="412"/>
      <c r="JXI96" s="406"/>
      <c r="JXJ96" s="407"/>
      <c r="JXK96" s="408"/>
      <c r="JXL96" s="409"/>
      <c r="JXM96" s="410"/>
      <c r="JXN96" s="411"/>
      <c r="JXO96" s="412"/>
      <c r="JXP96" s="406"/>
      <c r="JXQ96" s="407"/>
      <c r="JXR96" s="408"/>
      <c r="JXS96" s="409"/>
      <c r="JXT96" s="410"/>
      <c r="JXU96" s="411"/>
      <c r="JXV96" s="412"/>
      <c r="JXW96" s="406"/>
      <c r="JXX96" s="407"/>
      <c r="JXY96" s="408"/>
      <c r="JXZ96" s="409"/>
      <c r="JYA96" s="410"/>
      <c r="JYB96" s="411"/>
      <c r="JYC96" s="412"/>
      <c r="JYD96" s="406"/>
      <c r="JYE96" s="407"/>
      <c r="JYF96" s="408"/>
      <c r="JYG96" s="409"/>
      <c r="JYH96" s="410"/>
      <c r="JYI96" s="411"/>
      <c r="JYJ96" s="412"/>
      <c r="JYK96" s="406"/>
      <c r="JYL96" s="407"/>
      <c r="JYM96" s="408"/>
      <c r="JYN96" s="409"/>
      <c r="JYO96" s="410"/>
      <c r="JYP96" s="411"/>
      <c r="JYQ96" s="412"/>
      <c r="JYR96" s="406"/>
      <c r="JYS96" s="407"/>
      <c r="JYT96" s="408"/>
      <c r="JYU96" s="409"/>
      <c r="JYV96" s="410"/>
      <c r="JYW96" s="411"/>
      <c r="JYX96" s="412"/>
      <c r="JYY96" s="406"/>
      <c r="JYZ96" s="407"/>
      <c r="JZA96" s="408"/>
      <c r="JZB96" s="409"/>
      <c r="JZC96" s="410"/>
      <c r="JZD96" s="411"/>
      <c r="JZE96" s="412"/>
      <c r="JZF96" s="406"/>
      <c r="JZG96" s="407"/>
      <c r="JZH96" s="408"/>
      <c r="JZI96" s="409"/>
      <c r="JZJ96" s="410"/>
      <c r="JZK96" s="411"/>
      <c r="JZL96" s="412"/>
      <c r="JZM96" s="406"/>
      <c r="JZN96" s="407"/>
      <c r="JZO96" s="408"/>
      <c r="JZP96" s="409"/>
      <c r="JZQ96" s="410"/>
      <c r="JZR96" s="411"/>
      <c r="JZS96" s="412"/>
      <c r="JZT96" s="406"/>
      <c r="JZU96" s="407"/>
      <c r="JZV96" s="408"/>
      <c r="JZW96" s="409"/>
      <c r="JZX96" s="410"/>
      <c r="JZY96" s="411"/>
      <c r="JZZ96" s="412"/>
      <c r="KAA96" s="406"/>
      <c r="KAB96" s="407"/>
      <c r="KAC96" s="408"/>
      <c r="KAD96" s="409"/>
      <c r="KAE96" s="410"/>
      <c r="KAF96" s="411"/>
      <c r="KAG96" s="412"/>
      <c r="KAH96" s="406"/>
      <c r="KAI96" s="407"/>
      <c r="KAJ96" s="408"/>
      <c r="KAK96" s="409"/>
      <c r="KAL96" s="410"/>
      <c r="KAM96" s="411"/>
      <c r="KAN96" s="412"/>
      <c r="KAO96" s="406"/>
      <c r="KAP96" s="407"/>
      <c r="KAQ96" s="408"/>
      <c r="KAR96" s="409"/>
      <c r="KAS96" s="410"/>
      <c r="KAT96" s="411"/>
      <c r="KAU96" s="412"/>
      <c r="KAV96" s="406"/>
      <c r="KAW96" s="407"/>
      <c r="KAX96" s="408"/>
      <c r="KAY96" s="409"/>
      <c r="KAZ96" s="410"/>
      <c r="KBA96" s="411"/>
      <c r="KBB96" s="412"/>
      <c r="KBC96" s="406"/>
      <c r="KBD96" s="407"/>
      <c r="KBE96" s="408"/>
      <c r="KBF96" s="409"/>
      <c r="KBG96" s="410"/>
      <c r="KBH96" s="411"/>
      <c r="KBI96" s="412"/>
      <c r="KBJ96" s="406"/>
      <c r="KBK96" s="407"/>
      <c r="KBL96" s="408"/>
      <c r="KBM96" s="409"/>
      <c r="KBN96" s="410"/>
      <c r="KBO96" s="411"/>
      <c r="KBP96" s="412"/>
      <c r="KBQ96" s="406"/>
      <c r="KBR96" s="407"/>
      <c r="KBS96" s="408"/>
      <c r="KBT96" s="409"/>
      <c r="KBU96" s="410"/>
      <c r="KBV96" s="411"/>
      <c r="KBW96" s="412"/>
      <c r="KBX96" s="406"/>
      <c r="KBY96" s="407"/>
      <c r="KBZ96" s="408"/>
      <c r="KCA96" s="409"/>
      <c r="KCB96" s="410"/>
      <c r="KCC96" s="411"/>
      <c r="KCD96" s="412"/>
      <c r="KCE96" s="406"/>
      <c r="KCF96" s="407"/>
      <c r="KCG96" s="408"/>
      <c r="KCH96" s="409"/>
      <c r="KCI96" s="410"/>
      <c r="KCJ96" s="411"/>
      <c r="KCK96" s="412"/>
      <c r="KCL96" s="406"/>
      <c r="KCM96" s="407"/>
      <c r="KCN96" s="408"/>
      <c r="KCO96" s="409"/>
      <c r="KCP96" s="410"/>
      <c r="KCQ96" s="411"/>
      <c r="KCR96" s="412"/>
      <c r="KCS96" s="406"/>
      <c r="KCT96" s="407"/>
      <c r="KCU96" s="408"/>
      <c r="KCV96" s="409"/>
      <c r="KCW96" s="410"/>
      <c r="KCX96" s="411"/>
      <c r="KCY96" s="412"/>
      <c r="KCZ96" s="406"/>
      <c r="KDA96" s="407"/>
      <c r="KDB96" s="408"/>
      <c r="KDC96" s="409"/>
      <c r="KDD96" s="410"/>
      <c r="KDE96" s="411"/>
      <c r="KDF96" s="412"/>
      <c r="KDG96" s="406"/>
      <c r="KDH96" s="407"/>
      <c r="KDI96" s="408"/>
      <c r="KDJ96" s="409"/>
      <c r="KDK96" s="410"/>
      <c r="KDL96" s="411"/>
      <c r="KDM96" s="412"/>
      <c r="KDN96" s="406"/>
      <c r="KDO96" s="407"/>
      <c r="KDP96" s="408"/>
      <c r="KDQ96" s="409"/>
      <c r="KDR96" s="410"/>
      <c r="KDS96" s="411"/>
      <c r="KDT96" s="412"/>
      <c r="KDU96" s="406"/>
      <c r="KDV96" s="407"/>
      <c r="KDW96" s="408"/>
      <c r="KDX96" s="409"/>
      <c r="KDY96" s="410"/>
      <c r="KDZ96" s="411"/>
      <c r="KEA96" s="412"/>
      <c r="KEB96" s="406"/>
      <c r="KEC96" s="407"/>
      <c r="KED96" s="408"/>
      <c r="KEE96" s="409"/>
      <c r="KEF96" s="410"/>
      <c r="KEG96" s="411"/>
      <c r="KEH96" s="412"/>
      <c r="KEI96" s="406"/>
      <c r="KEJ96" s="407"/>
      <c r="KEK96" s="408"/>
      <c r="KEL96" s="409"/>
      <c r="KEM96" s="410"/>
      <c r="KEN96" s="411"/>
      <c r="KEO96" s="412"/>
      <c r="KEP96" s="406"/>
      <c r="KEQ96" s="407"/>
      <c r="KER96" s="408"/>
      <c r="KES96" s="409"/>
      <c r="KET96" s="410"/>
      <c r="KEU96" s="411"/>
      <c r="KEV96" s="412"/>
      <c r="KEW96" s="406"/>
      <c r="KEX96" s="407"/>
      <c r="KEY96" s="408"/>
      <c r="KEZ96" s="409"/>
      <c r="KFA96" s="410"/>
      <c r="KFB96" s="411"/>
      <c r="KFC96" s="412"/>
      <c r="KFD96" s="406"/>
      <c r="KFE96" s="407"/>
      <c r="KFF96" s="408"/>
      <c r="KFG96" s="409"/>
      <c r="KFH96" s="410"/>
      <c r="KFI96" s="411"/>
      <c r="KFJ96" s="412"/>
      <c r="KFK96" s="406"/>
      <c r="KFL96" s="407"/>
      <c r="KFM96" s="408"/>
      <c r="KFN96" s="409"/>
      <c r="KFO96" s="410"/>
      <c r="KFP96" s="411"/>
      <c r="KFQ96" s="412"/>
      <c r="KFR96" s="406"/>
      <c r="KFS96" s="407"/>
      <c r="KFT96" s="408"/>
      <c r="KFU96" s="409"/>
      <c r="KFV96" s="410"/>
      <c r="KFW96" s="411"/>
      <c r="KFX96" s="412"/>
      <c r="KFY96" s="406"/>
      <c r="KFZ96" s="407"/>
      <c r="KGA96" s="408"/>
      <c r="KGB96" s="409"/>
      <c r="KGC96" s="410"/>
      <c r="KGD96" s="411"/>
      <c r="KGE96" s="412"/>
      <c r="KGF96" s="406"/>
      <c r="KGG96" s="407"/>
      <c r="KGH96" s="408"/>
      <c r="KGI96" s="409"/>
      <c r="KGJ96" s="410"/>
      <c r="KGK96" s="411"/>
      <c r="KGL96" s="412"/>
      <c r="KGM96" s="406"/>
      <c r="KGN96" s="407"/>
      <c r="KGO96" s="408"/>
      <c r="KGP96" s="409"/>
      <c r="KGQ96" s="410"/>
      <c r="KGR96" s="411"/>
      <c r="KGS96" s="412"/>
      <c r="KGT96" s="406"/>
      <c r="KGU96" s="407"/>
      <c r="KGV96" s="408"/>
      <c r="KGW96" s="409"/>
      <c r="KGX96" s="410"/>
      <c r="KGY96" s="411"/>
      <c r="KGZ96" s="412"/>
      <c r="KHA96" s="406"/>
      <c r="KHB96" s="407"/>
      <c r="KHC96" s="408"/>
      <c r="KHD96" s="409"/>
      <c r="KHE96" s="410"/>
      <c r="KHF96" s="411"/>
      <c r="KHG96" s="412"/>
      <c r="KHH96" s="406"/>
      <c r="KHI96" s="407"/>
      <c r="KHJ96" s="408"/>
      <c r="KHK96" s="409"/>
      <c r="KHL96" s="410"/>
      <c r="KHM96" s="411"/>
      <c r="KHN96" s="412"/>
      <c r="KHO96" s="406"/>
      <c r="KHP96" s="407"/>
      <c r="KHQ96" s="408"/>
      <c r="KHR96" s="409"/>
      <c r="KHS96" s="410"/>
      <c r="KHT96" s="411"/>
      <c r="KHU96" s="412"/>
      <c r="KHV96" s="406"/>
      <c r="KHW96" s="407"/>
      <c r="KHX96" s="408"/>
      <c r="KHY96" s="409"/>
      <c r="KHZ96" s="410"/>
      <c r="KIA96" s="411"/>
      <c r="KIB96" s="412"/>
      <c r="KIC96" s="406"/>
      <c r="KID96" s="407"/>
      <c r="KIE96" s="408"/>
      <c r="KIF96" s="409"/>
      <c r="KIG96" s="410"/>
      <c r="KIH96" s="411"/>
      <c r="KII96" s="412"/>
      <c r="KIJ96" s="406"/>
      <c r="KIK96" s="407"/>
      <c r="KIL96" s="408"/>
      <c r="KIM96" s="409"/>
      <c r="KIN96" s="410"/>
      <c r="KIO96" s="411"/>
      <c r="KIP96" s="412"/>
      <c r="KIQ96" s="406"/>
      <c r="KIR96" s="407"/>
      <c r="KIS96" s="408"/>
      <c r="KIT96" s="409"/>
      <c r="KIU96" s="410"/>
      <c r="KIV96" s="411"/>
      <c r="KIW96" s="412"/>
      <c r="KIX96" s="406"/>
      <c r="KIY96" s="407"/>
      <c r="KIZ96" s="408"/>
      <c r="KJA96" s="409"/>
      <c r="KJB96" s="410"/>
      <c r="KJC96" s="411"/>
      <c r="KJD96" s="412"/>
      <c r="KJE96" s="406"/>
      <c r="KJF96" s="407"/>
      <c r="KJG96" s="408"/>
      <c r="KJH96" s="409"/>
      <c r="KJI96" s="410"/>
      <c r="KJJ96" s="411"/>
      <c r="KJK96" s="412"/>
      <c r="KJL96" s="406"/>
      <c r="KJM96" s="407"/>
      <c r="KJN96" s="408"/>
      <c r="KJO96" s="409"/>
      <c r="KJP96" s="410"/>
      <c r="KJQ96" s="411"/>
      <c r="KJR96" s="412"/>
      <c r="KJS96" s="406"/>
      <c r="KJT96" s="407"/>
      <c r="KJU96" s="408"/>
      <c r="KJV96" s="409"/>
      <c r="KJW96" s="410"/>
      <c r="KJX96" s="411"/>
      <c r="KJY96" s="412"/>
      <c r="KJZ96" s="406"/>
      <c r="KKA96" s="407"/>
      <c r="KKB96" s="408"/>
      <c r="KKC96" s="409"/>
      <c r="KKD96" s="410"/>
      <c r="KKE96" s="411"/>
      <c r="KKF96" s="412"/>
      <c r="KKG96" s="406"/>
      <c r="KKH96" s="407"/>
      <c r="KKI96" s="408"/>
      <c r="KKJ96" s="409"/>
      <c r="KKK96" s="410"/>
      <c r="KKL96" s="411"/>
      <c r="KKM96" s="412"/>
      <c r="KKN96" s="406"/>
      <c r="KKO96" s="407"/>
      <c r="KKP96" s="408"/>
      <c r="KKQ96" s="409"/>
      <c r="KKR96" s="410"/>
      <c r="KKS96" s="411"/>
      <c r="KKT96" s="412"/>
      <c r="KKU96" s="406"/>
      <c r="KKV96" s="407"/>
      <c r="KKW96" s="408"/>
      <c r="KKX96" s="409"/>
      <c r="KKY96" s="410"/>
      <c r="KKZ96" s="411"/>
      <c r="KLA96" s="412"/>
      <c r="KLB96" s="406"/>
      <c r="KLC96" s="407"/>
      <c r="KLD96" s="408"/>
      <c r="KLE96" s="409"/>
      <c r="KLF96" s="410"/>
      <c r="KLG96" s="411"/>
      <c r="KLH96" s="412"/>
      <c r="KLI96" s="406"/>
      <c r="KLJ96" s="407"/>
      <c r="KLK96" s="408"/>
      <c r="KLL96" s="409"/>
      <c r="KLM96" s="410"/>
      <c r="KLN96" s="411"/>
      <c r="KLO96" s="412"/>
      <c r="KLP96" s="406"/>
      <c r="KLQ96" s="407"/>
      <c r="KLR96" s="408"/>
      <c r="KLS96" s="409"/>
      <c r="KLT96" s="410"/>
      <c r="KLU96" s="411"/>
      <c r="KLV96" s="412"/>
      <c r="KLW96" s="406"/>
      <c r="KLX96" s="407"/>
      <c r="KLY96" s="408"/>
      <c r="KLZ96" s="409"/>
      <c r="KMA96" s="410"/>
      <c r="KMB96" s="411"/>
      <c r="KMC96" s="412"/>
      <c r="KMD96" s="406"/>
      <c r="KME96" s="407"/>
      <c r="KMF96" s="408"/>
      <c r="KMG96" s="409"/>
      <c r="KMH96" s="410"/>
      <c r="KMI96" s="411"/>
      <c r="KMJ96" s="412"/>
      <c r="KMK96" s="406"/>
      <c r="KML96" s="407"/>
      <c r="KMM96" s="408"/>
      <c r="KMN96" s="409"/>
      <c r="KMO96" s="410"/>
      <c r="KMP96" s="411"/>
      <c r="KMQ96" s="412"/>
      <c r="KMR96" s="406"/>
      <c r="KMS96" s="407"/>
      <c r="KMT96" s="408"/>
      <c r="KMU96" s="409"/>
      <c r="KMV96" s="410"/>
      <c r="KMW96" s="411"/>
      <c r="KMX96" s="412"/>
      <c r="KMY96" s="406"/>
      <c r="KMZ96" s="407"/>
      <c r="KNA96" s="408"/>
      <c r="KNB96" s="409"/>
      <c r="KNC96" s="410"/>
      <c r="KND96" s="411"/>
      <c r="KNE96" s="412"/>
      <c r="KNF96" s="406"/>
      <c r="KNG96" s="407"/>
      <c r="KNH96" s="408"/>
      <c r="KNI96" s="409"/>
      <c r="KNJ96" s="410"/>
      <c r="KNK96" s="411"/>
      <c r="KNL96" s="412"/>
      <c r="KNM96" s="406"/>
      <c r="KNN96" s="407"/>
      <c r="KNO96" s="408"/>
      <c r="KNP96" s="409"/>
      <c r="KNQ96" s="410"/>
      <c r="KNR96" s="411"/>
      <c r="KNS96" s="412"/>
      <c r="KNT96" s="406"/>
      <c r="KNU96" s="407"/>
      <c r="KNV96" s="408"/>
      <c r="KNW96" s="409"/>
      <c r="KNX96" s="410"/>
      <c r="KNY96" s="411"/>
      <c r="KNZ96" s="412"/>
      <c r="KOA96" s="406"/>
      <c r="KOB96" s="407"/>
      <c r="KOC96" s="408"/>
      <c r="KOD96" s="409"/>
      <c r="KOE96" s="410"/>
      <c r="KOF96" s="411"/>
      <c r="KOG96" s="412"/>
      <c r="KOH96" s="406"/>
      <c r="KOI96" s="407"/>
      <c r="KOJ96" s="408"/>
      <c r="KOK96" s="409"/>
      <c r="KOL96" s="410"/>
      <c r="KOM96" s="411"/>
      <c r="KON96" s="412"/>
      <c r="KOO96" s="406"/>
      <c r="KOP96" s="407"/>
      <c r="KOQ96" s="408"/>
      <c r="KOR96" s="409"/>
      <c r="KOS96" s="410"/>
      <c r="KOT96" s="411"/>
      <c r="KOU96" s="412"/>
      <c r="KOV96" s="406"/>
      <c r="KOW96" s="407"/>
      <c r="KOX96" s="408"/>
      <c r="KOY96" s="409"/>
      <c r="KOZ96" s="410"/>
      <c r="KPA96" s="411"/>
      <c r="KPB96" s="412"/>
      <c r="KPC96" s="406"/>
      <c r="KPD96" s="407"/>
      <c r="KPE96" s="408"/>
      <c r="KPF96" s="409"/>
      <c r="KPG96" s="410"/>
      <c r="KPH96" s="411"/>
      <c r="KPI96" s="412"/>
      <c r="KPJ96" s="406"/>
      <c r="KPK96" s="407"/>
      <c r="KPL96" s="408"/>
      <c r="KPM96" s="409"/>
      <c r="KPN96" s="410"/>
      <c r="KPO96" s="411"/>
      <c r="KPP96" s="412"/>
      <c r="KPQ96" s="406"/>
      <c r="KPR96" s="407"/>
      <c r="KPS96" s="408"/>
      <c r="KPT96" s="409"/>
      <c r="KPU96" s="410"/>
      <c r="KPV96" s="411"/>
      <c r="KPW96" s="412"/>
      <c r="KPX96" s="406"/>
      <c r="KPY96" s="407"/>
      <c r="KPZ96" s="408"/>
      <c r="KQA96" s="409"/>
      <c r="KQB96" s="410"/>
      <c r="KQC96" s="411"/>
      <c r="KQD96" s="412"/>
      <c r="KQE96" s="406"/>
      <c r="KQF96" s="407"/>
      <c r="KQG96" s="408"/>
      <c r="KQH96" s="409"/>
      <c r="KQI96" s="410"/>
      <c r="KQJ96" s="411"/>
      <c r="KQK96" s="412"/>
      <c r="KQL96" s="406"/>
      <c r="KQM96" s="407"/>
      <c r="KQN96" s="408"/>
      <c r="KQO96" s="409"/>
      <c r="KQP96" s="410"/>
      <c r="KQQ96" s="411"/>
      <c r="KQR96" s="412"/>
      <c r="KQS96" s="406"/>
      <c r="KQT96" s="407"/>
      <c r="KQU96" s="408"/>
      <c r="KQV96" s="409"/>
      <c r="KQW96" s="410"/>
      <c r="KQX96" s="411"/>
      <c r="KQY96" s="412"/>
      <c r="KQZ96" s="406"/>
      <c r="KRA96" s="407"/>
      <c r="KRB96" s="408"/>
      <c r="KRC96" s="409"/>
      <c r="KRD96" s="410"/>
      <c r="KRE96" s="411"/>
      <c r="KRF96" s="412"/>
      <c r="KRG96" s="406"/>
      <c r="KRH96" s="407"/>
      <c r="KRI96" s="408"/>
      <c r="KRJ96" s="409"/>
      <c r="KRK96" s="410"/>
      <c r="KRL96" s="411"/>
      <c r="KRM96" s="412"/>
      <c r="KRN96" s="406"/>
      <c r="KRO96" s="407"/>
      <c r="KRP96" s="408"/>
      <c r="KRQ96" s="409"/>
      <c r="KRR96" s="410"/>
      <c r="KRS96" s="411"/>
      <c r="KRT96" s="412"/>
      <c r="KRU96" s="406"/>
      <c r="KRV96" s="407"/>
      <c r="KRW96" s="408"/>
      <c r="KRX96" s="409"/>
      <c r="KRY96" s="410"/>
      <c r="KRZ96" s="411"/>
      <c r="KSA96" s="412"/>
      <c r="KSB96" s="406"/>
      <c r="KSC96" s="407"/>
      <c r="KSD96" s="408"/>
      <c r="KSE96" s="409"/>
      <c r="KSF96" s="410"/>
      <c r="KSG96" s="411"/>
      <c r="KSH96" s="412"/>
      <c r="KSI96" s="406"/>
      <c r="KSJ96" s="407"/>
      <c r="KSK96" s="408"/>
      <c r="KSL96" s="409"/>
      <c r="KSM96" s="410"/>
      <c r="KSN96" s="411"/>
      <c r="KSO96" s="412"/>
      <c r="KSP96" s="406"/>
      <c r="KSQ96" s="407"/>
      <c r="KSR96" s="408"/>
      <c r="KSS96" s="409"/>
      <c r="KST96" s="410"/>
      <c r="KSU96" s="411"/>
      <c r="KSV96" s="412"/>
      <c r="KSW96" s="406"/>
      <c r="KSX96" s="407"/>
      <c r="KSY96" s="408"/>
      <c r="KSZ96" s="409"/>
      <c r="KTA96" s="410"/>
      <c r="KTB96" s="411"/>
      <c r="KTC96" s="412"/>
      <c r="KTD96" s="406"/>
      <c r="KTE96" s="407"/>
      <c r="KTF96" s="408"/>
      <c r="KTG96" s="409"/>
      <c r="KTH96" s="410"/>
      <c r="KTI96" s="411"/>
      <c r="KTJ96" s="412"/>
      <c r="KTK96" s="406"/>
      <c r="KTL96" s="407"/>
      <c r="KTM96" s="408"/>
      <c r="KTN96" s="409"/>
      <c r="KTO96" s="410"/>
      <c r="KTP96" s="411"/>
      <c r="KTQ96" s="412"/>
      <c r="KTR96" s="406"/>
      <c r="KTS96" s="407"/>
      <c r="KTT96" s="408"/>
      <c r="KTU96" s="409"/>
      <c r="KTV96" s="410"/>
      <c r="KTW96" s="411"/>
      <c r="KTX96" s="412"/>
      <c r="KTY96" s="406"/>
      <c r="KTZ96" s="407"/>
      <c r="KUA96" s="408"/>
      <c r="KUB96" s="409"/>
      <c r="KUC96" s="410"/>
      <c r="KUD96" s="411"/>
      <c r="KUE96" s="412"/>
      <c r="KUF96" s="406"/>
      <c r="KUG96" s="407"/>
      <c r="KUH96" s="408"/>
      <c r="KUI96" s="409"/>
      <c r="KUJ96" s="410"/>
      <c r="KUK96" s="411"/>
      <c r="KUL96" s="412"/>
      <c r="KUM96" s="406"/>
      <c r="KUN96" s="407"/>
      <c r="KUO96" s="408"/>
      <c r="KUP96" s="409"/>
      <c r="KUQ96" s="410"/>
      <c r="KUR96" s="411"/>
      <c r="KUS96" s="412"/>
      <c r="KUT96" s="406"/>
      <c r="KUU96" s="407"/>
      <c r="KUV96" s="408"/>
      <c r="KUW96" s="409"/>
      <c r="KUX96" s="410"/>
      <c r="KUY96" s="411"/>
      <c r="KUZ96" s="412"/>
      <c r="KVA96" s="406"/>
      <c r="KVB96" s="407"/>
      <c r="KVC96" s="408"/>
      <c r="KVD96" s="409"/>
      <c r="KVE96" s="410"/>
      <c r="KVF96" s="411"/>
      <c r="KVG96" s="412"/>
      <c r="KVH96" s="406"/>
      <c r="KVI96" s="407"/>
      <c r="KVJ96" s="408"/>
      <c r="KVK96" s="409"/>
      <c r="KVL96" s="410"/>
      <c r="KVM96" s="411"/>
      <c r="KVN96" s="412"/>
      <c r="KVO96" s="406"/>
      <c r="KVP96" s="407"/>
      <c r="KVQ96" s="408"/>
      <c r="KVR96" s="409"/>
      <c r="KVS96" s="410"/>
      <c r="KVT96" s="411"/>
      <c r="KVU96" s="412"/>
      <c r="KVV96" s="406"/>
      <c r="KVW96" s="407"/>
      <c r="KVX96" s="408"/>
      <c r="KVY96" s="409"/>
      <c r="KVZ96" s="410"/>
      <c r="KWA96" s="411"/>
      <c r="KWB96" s="412"/>
      <c r="KWC96" s="406"/>
      <c r="KWD96" s="407"/>
      <c r="KWE96" s="408"/>
      <c r="KWF96" s="409"/>
      <c r="KWG96" s="410"/>
      <c r="KWH96" s="411"/>
      <c r="KWI96" s="412"/>
      <c r="KWJ96" s="406"/>
      <c r="KWK96" s="407"/>
      <c r="KWL96" s="408"/>
      <c r="KWM96" s="409"/>
      <c r="KWN96" s="410"/>
      <c r="KWO96" s="411"/>
      <c r="KWP96" s="412"/>
      <c r="KWQ96" s="406"/>
      <c r="KWR96" s="407"/>
      <c r="KWS96" s="408"/>
      <c r="KWT96" s="409"/>
      <c r="KWU96" s="410"/>
      <c r="KWV96" s="411"/>
      <c r="KWW96" s="412"/>
      <c r="KWX96" s="406"/>
      <c r="KWY96" s="407"/>
      <c r="KWZ96" s="408"/>
      <c r="KXA96" s="409"/>
      <c r="KXB96" s="410"/>
      <c r="KXC96" s="411"/>
      <c r="KXD96" s="412"/>
      <c r="KXE96" s="406"/>
      <c r="KXF96" s="407"/>
      <c r="KXG96" s="408"/>
      <c r="KXH96" s="409"/>
      <c r="KXI96" s="410"/>
      <c r="KXJ96" s="411"/>
      <c r="KXK96" s="412"/>
      <c r="KXL96" s="406"/>
      <c r="KXM96" s="407"/>
      <c r="KXN96" s="408"/>
      <c r="KXO96" s="409"/>
      <c r="KXP96" s="410"/>
      <c r="KXQ96" s="411"/>
      <c r="KXR96" s="412"/>
      <c r="KXS96" s="406"/>
      <c r="KXT96" s="407"/>
      <c r="KXU96" s="408"/>
      <c r="KXV96" s="409"/>
      <c r="KXW96" s="410"/>
      <c r="KXX96" s="411"/>
      <c r="KXY96" s="412"/>
      <c r="KXZ96" s="406"/>
      <c r="KYA96" s="407"/>
      <c r="KYB96" s="408"/>
      <c r="KYC96" s="409"/>
      <c r="KYD96" s="410"/>
      <c r="KYE96" s="411"/>
      <c r="KYF96" s="412"/>
      <c r="KYG96" s="406"/>
      <c r="KYH96" s="407"/>
      <c r="KYI96" s="408"/>
      <c r="KYJ96" s="409"/>
      <c r="KYK96" s="410"/>
      <c r="KYL96" s="411"/>
      <c r="KYM96" s="412"/>
      <c r="KYN96" s="406"/>
      <c r="KYO96" s="407"/>
      <c r="KYP96" s="408"/>
      <c r="KYQ96" s="409"/>
      <c r="KYR96" s="410"/>
      <c r="KYS96" s="411"/>
      <c r="KYT96" s="412"/>
      <c r="KYU96" s="406"/>
      <c r="KYV96" s="407"/>
      <c r="KYW96" s="408"/>
      <c r="KYX96" s="409"/>
      <c r="KYY96" s="410"/>
      <c r="KYZ96" s="411"/>
      <c r="KZA96" s="412"/>
      <c r="KZB96" s="406"/>
      <c r="KZC96" s="407"/>
      <c r="KZD96" s="408"/>
      <c r="KZE96" s="409"/>
      <c r="KZF96" s="410"/>
      <c r="KZG96" s="411"/>
      <c r="KZH96" s="412"/>
      <c r="KZI96" s="406"/>
      <c r="KZJ96" s="407"/>
      <c r="KZK96" s="408"/>
      <c r="KZL96" s="409"/>
      <c r="KZM96" s="410"/>
      <c r="KZN96" s="411"/>
      <c r="KZO96" s="412"/>
      <c r="KZP96" s="406"/>
      <c r="KZQ96" s="407"/>
      <c r="KZR96" s="408"/>
      <c r="KZS96" s="409"/>
      <c r="KZT96" s="410"/>
      <c r="KZU96" s="411"/>
      <c r="KZV96" s="412"/>
      <c r="KZW96" s="406"/>
      <c r="KZX96" s="407"/>
      <c r="KZY96" s="408"/>
      <c r="KZZ96" s="409"/>
      <c r="LAA96" s="410"/>
      <c r="LAB96" s="411"/>
      <c r="LAC96" s="412"/>
      <c r="LAD96" s="406"/>
      <c r="LAE96" s="407"/>
      <c r="LAF96" s="408"/>
      <c r="LAG96" s="409"/>
      <c r="LAH96" s="410"/>
      <c r="LAI96" s="411"/>
      <c r="LAJ96" s="412"/>
      <c r="LAK96" s="406"/>
      <c r="LAL96" s="407"/>
      <c r="LAM96" s="408"/>
      <c r="LAN96" s="409"/>
      <c r="LAO96" s="410"/>
      <c r="LAP96" s="411"/>
      <c r="LAQ96" s="412"/>
      <c r="LAR96" s="406"/>
      <c r="LAS96" s="407"/>
      <c r="LAT96" s="408"/>
      <c r="LAU96" s="409"/>
      <c r="LAV96" s="410"/>
      <c r="LAW96" s="411"/>
      <c r="LAX96" s="412"/>
      <c r="LAY96" s="406"/>
      <c r="LAZ96" s="407"/>
      <c r="LBA96" s="408"/>
      <c r="LBB96" s="409"/>
      <c r="LBC96" s="410"/>
      <c r="LBD96" s="411"/>
      <c r="LBE96" s="412"/>
      <c r="LBF96" s="406"/>
      <c r="LBG96" s="407"/>
      <c r="LBH96" s="408"/>
      <c r="LBI96" s="409"/>
      <c r="LBJ96" s="410"/>
      <c r="LBK96" s="411"/>
      <c r="LBL96" s="412"/>
      <c r="LBM96" s="406"/>
      <c r="LBN96" s="407"/>
      <c r="LBO96" s="408"/>
      <c r="LBP96" s="409"/>
      <c r="LBQ96" s="410"/>
      <c r="LBR96" s="411"/>
      <c r="LBS96" s="412"/>
      <c r="LBT96" s="406"/>
      <c r="LBU96" s="407"/>
      <c r="LBV96" s="408"/>
      <c r="LBW96" s="409"/>
      <c r="LBX96" s="410"/>
      <c r="LBY96" s="411"/>
      <c r="LBZ96" s="412"/>
      <c r="LCA96" s="406"/>
      <c r="LCB96" s="407"/>
      <c r="LCC96" s="408"/>
      <c r="LCD96" s="409"/>
      <c r="LCE96" s="410"/>
      <c r="LCF96" s="411"/>
      <c r="LCG96" s="412"/>
      <c r="LCH96" s="406"/>
      <c r="LCI96" s="407"/>
      <c r="LCJ96" s="408"/>
      <c r="LCK96" s="409"/>
      <c r="LCL96" s="410"/>
      <c r="LCM96" s="411"/>
      <c r="LCN96" s="412"/>
      <c r="LCO96" s="406"/>
      <c r="LCP96" s="407"/>
      <c r="LCQ96" s="408"/>
      <c r="LCR96" s="409"/>
      <c r="LCS96" s="410"/>
      <c r="LCT96" s="411"/>
      <c r="LCU96" s="412"/>
      <c r="LCV96" s="406"/>
      <c r="LCW96" s="407"/>
      <c r="LCX96" s="408"/>
      <c r="LCY96" s="409"/>
      <c r="LCZ96" s="410"/>
      <c r="LDA96" s="411"/>
      <c r="LDB96" s="412"/>
      <c r="LDC96" s="406"/>
      <c r="LDD96" s="407"/>
      <c r="LDE96" s="408"/>
      <c r="LDF96" s="409"/>
      <c r="LDG96" s="410"/>
      <c r="LDH96" s="411"/>
      <c r="LDI96" s="412"/>
      <c r="LDJ96" s="406"/>
      <c r="LDK96" s="407"/>
      <c r="LDL96" s="408"/>
      <c r="LDM96" s="409"/>
      <c r="LDN96" s="410"/>
      <c r="LDO96" s="411"/>
      <c r="LDP96" s="412"/>
      <c r="LDQ96" s="406"/>
      <c r="LDR96" s="407"/>
      <c r="LDS96" s="408"/>
      <c r="LDT96" s="409"/>
      <c r="LDU96" s="410"/>
      <c r="LDV96" s="411"/>
      <c r="LDW96" s="412"/>
      <c r="LDX96" s="406"/>
      <c r="LDY96" s="407"/>
      <c r="LDZ96" s="408"/>
      <c r="LEA96" s="409"/>
      <c r="LEB96" s="410"/>
      <c r="LEC96" s="411"/>
      <c r="LED96" s="412"/>
      <c r="LEE96" s="406"/>
      <c r="LEF96" s="407"/>
      <c r="LEG96" s="408"/>
      <c r="LEH96" s="409"/>
      <c r="LEI96" s="410"/>
      <c r="LEJ96" s="411"/>
      <c r="LEK96" s="412"/>
      <c r="LEL96" s="406"/>
      <c r="LEM96" s="407"/>
      <c r="LEN96" s="408"/>
      <c r="LEO96" s="409"/>
      <c r="LEP96" s="410"/>
      <c r="LEQ96" s="411"/>
      <c r="LER96" s="412"/>
      <c r="LES96" s="406"/>
      <c r="LET96" s="407"/>
      <c r="LEU96" s="408"/>
      <c r="LEV96" s="409"/>
      <c r="LEW96" s="410"/>
      <c r="LEX96" s="411"/>
      <c r="LEY96" s="412"/>
      <c r="LEZ96" s="406"/>
      <c r="LFA96" s="407"/>
      <c r="LFB96" s="408"/>
      <c r="LFC96" s="409"/>
      <c r="LFD96" s="410"/>
      <c r="LFE96" s="411"/>
      <c r="LFF96" s="412"/>
      <c r="LFG96" s="406"/>
      <c r="LFH96" s="407"/>
      <c r="LFI96" s="408"/>
      <c r="LFJ96" s="409"/>
      <c r="LFK96" s="410"/>
      <c r="LFL96" s="411"/>
      <c r="LFM96" s="412"/>
      <c r="LFN96" s="406"/>
      <c r="LFO96" s="407"/>
      <c r="LFP96" s="408"/>
      <c r="LFQ96" s="409"/>
      <c r="LFR96" s="410"/>
      <c r="LFS96" s="411"/>
      <c r="LFT96" s="412"/>
      <c r="LFU96" s="406"/>
      <c r="LFV96" s="407"/>
      <c r="LFW96" s="408"/>
      <c r="LFX96" s="409"/>
      <c r="LFY96" s="410"/>
      <c r="LFZ96" s="411"/>
      <c r="LGA96" s="412"/>
      <c r="LGB96" s="406"/>
      <c r="LGC96" s="407"/>
      <c r="LGD96" s="408"/>
      <c r="LGE96" s="409"/>
      <c r="LGF96" s="410"/>
      <c r="LGG96" s="411"/>
      <c r="LGH96" s="412"/>
      <c r="LGI96" s="406"/>
      <c r="LGJ96" s="407"/>
      <c r="LGK96" s="408"/>
      <c r="LGL96" s="409"/>
      <c r="LGM96" s="410"/>
      <c r="LGN96" s="411"/>
      <c r="LGO96" s="412"/>
      <c r="LGP96" s="406"/>
      <c r="LGQ96" s="407"/>
      <c r="LGR96" s="408"/>
      <c r="LGS96" s="409"/>
      <c r="LGT96" s="410"/>
      <c r="LGU96" s="411"/>
      <c r="LGV96" s="412"/>
      <c r="LGW96" s="406"/>
      <c r="LGX96" s="407"/>
      <c r="LGY96" s="408"/>
      <c r="LGZ96" s="409"/>
      <c r="LHA96" s="410"/>
      <c r="LHB96" s="411"/>
      <c r="LHC96" s="412"/>
      <c r="LHD96" s="406"/>
      <c r="LHE96" s="407"/>
      <c r="LHF96" s="408"/>
      <c r="LHG96" s="409"/>
      <c r="LHH96" s="410"/>
      <c r="LHI96" s="411"/>
      <c r="LHJ96" s="412"/>
      <c r="LHK96" s="406"/>
      <c r="LHL96" s="407"/>
      <c r="LHM96" s="408"/>
      <c r="LHN96" s="409"/>
      <c r="LHO96" s="410"/>
      <c r="LHP96" s="411"/>
      <c r="LHQ96" s="412"/>
      <c r="LHR96" s="406"/>
      <c r="LHS96" s="407"/>
      <c r="LHT96" s="408"/>
      <c r="LHU96" s="409"/>
      <c r="LHV96" s="410"/>
      <c r="LHW96" s="411"/>
      <c r="LHX96" s="412"/>
      <c r="LHY96" s="406"/>
      <c r="LHZ96" s="407"/>
      <c r="LIA96" s="408"/>
      <c r="LIB96" s="409"/>
      <c r="LIC96" s="410"/>
      <c r="LID96" s="411"/>
      <c r="LIE96" s="412"/>
      <c r="LIF96" s="406"/>
      <c r="LIG96" s="407"/>
      <c r="LIH96" s="408"/>
      <c r="LII96" s="409"/>
      <c r="LIJ96" s="410"/>
      <c r="LIK96" s="411"/>
      <c r="LIL96" s="412"/>
      <c r="LIM96" s="406"/>
      <c r="LIN96" s="407"/>
      <c r="LIO96" s="408"/>
      <c r="LIP96" s="409"/>
      <c r="LIQ96" s="410"/>
      <c r="LIR96" s="411"/>
      <c r="LIS96" s="412"/>
      <c r="LIT96" s="406"/>
      <c r="LIU96" s="407"/>
      <c r="LIV96" s="408"/>
      <c r="LIW96" s="409"/>
      <c r="LIX96" s="410"/>
      <c r="LIY96" s="411"/>
      <c r="LIZ96" s="412"/>
      <c r="LJA96" s="406"/>
      <c r="LJB96" s="407"/>
      <c r="LJC96" s="408"/>
      <c r="LJD96" s="409"/>
      <c r="LJE96" s="410"/>
      <c r="LJF96" s="411"/>
      <c r="LJG96" s="412"/>
      <c r="LJH96" s="406"/>
      <c r="LJI96" s="407"/>
      <c r="LJJ96" s="408"/>
      <c r="LJK96" s="409"/>
      <c r="LJL96" s="410"/>
      <c r="LJM96" s="411"/>
      <c r="LJN96" s="412"/>
      <c r="LJO96" s="406"/>
      <c r="LJP96" s="407"/>
      <c r="LJQ96" s="408"/>
      <c r="LJR96" s="409"/>
      <c r="LJS96" s="410"/>
      <c r="LJT96" s="411"/>
      <c r="LJU96" s="412"/>
      <c r="LJV96" s="406"/>
      <c r="LJW96" s="407"/>
      <c r="LJX96" s="408"/>
      <c r="LJY96" s="409"/>
      <c r="LJZ96" s="410"/>
      <c r="LKA96" s="411"/>
      <c r="LKB96" s="412"/>
      <c r="LKC96" s="406"/>
      <c r="LKD96" s="407"/>
      <c r="LKE96" s="408"/>
      <c r="LKF96" s="409"/>
      <c r="LKG96" s="410"/>
      <c r="LKH96" s="411"/>
      <c r="LKI96" s="412"/>
      <c r="LKJ96" s="406"/>
      <c r="LKK96" s="407"/>
      <c r="LKL96" s="408"/>
      <c r="LKM96" s="409"/>
      <c r="LKN96" s="410"/>
      <c r="LKO96" s="411"/>
      <c r="LKP96" s="412"/>
      <c r="LKQ96" s="406"/>
      <c r="LKR96" s="407"/>
      <c r="LKS96" s="408"/>
      <c r="LKT96" s="409"/>
      <c r="LKU96" s="410"/>
      <c r="LKV96" s="411"/>
      <c r="LKW96" s="412"/>
      <c r="LKX96" s="406"/>
      <c r="LKY96" s="407"/>
      <c r="LKZ96" s="408"/>
      <c r="LLA96" s="409"/>
      <c r="LLB96" s="410"/>
      <c r="LLC96" s="411"/>
      <c r="LLD96" s="412"/>
      <c r="LLE96" s="406"/>
      <c r="LLF96" s="407"/>
      <c r="LLG96" s="408"/>
      <c r="LLH96" s="409"/>
      <c r="LLI96" s="410"/>
      <c r="LLJ96" s="411"/>
      <c r="LLK96" s="412"/>
      <c r="LLL96" s="406"/>
      <c r="LLM96" s="407"/>
      <c r="LLN96" s="408"/>
      <c r="LLO96" s="409"/>
      <c r="LLP96" s="410"/>
      <c r="LLQ96" s="411"/>
      <c r="LLR96" s="412"/>
      <c r="LLS96" s="406"/>
      <c r="LLT96" s="407"/>
      <c r="LLU96" s="408"/>
      <c r="LLV96" s="409"/>
      <c r="LLW96" s="410"/>
      <c r="LLX96" s="411"/>
      <c r="LLY96" s="412"/>
      <c r="LLZ96" s="406"/>
      <c r="LMA96" s="407"/>
      <c r="LMB96" s="408"/>
      <c r="LMC96" s="409"/>
      <c r="LMD96" s="410"/>
      <c r="LME96" s="411"/>
      <c r="LMF96" s="412"/>
      <c r="LMG96" s="406"/>
      <c r="LMH96" s="407"/>
      <c r="LMI96" s="408"/>
      <c r="LMJ96" s="409"/>
      <c r="LMK96" s="410"/>
      <c r="LML96" s="411"/>
      <c r="LMM96" s="412"/>
      <c r="LMN96" s="406"/>
      <c r="LMO96" s="407"/>
      <c r="LMP96" s="408"/>
      <c r="LMQ96" s="409"/>
      <c r="LMR96" s="410"/>
      <c r="LMS96" s="411"/>
      <c r="LMT96" s="412"/>
      <c r="LMU96" s="406"/>
      <c r="LMV96" s="407"/>
      <c r="LMW96" s="408"/>
      <c r="LMX96" s="409"/>
      <c r="LMY96" s="410"/>
      <c r="LMZ96" s="411"/>
      <c r="LNA96" s="412"/>
      <c r="LNB96" s="406"/>
      <c r="LNC96" s="407"/>
      <c r="LND96" s="408"/>
      <c r="LNE96" s="409"/>
      <c r="LNF96" s="410"/>
      <c r="LNG96" s="411"/>
      <c r="LNH96" s="412"/>
      <c r="LNI96" s="406"/>
      <c r="LNJ96" s="407"/>
      <c r="LNK96" s="408"/>
      <c r="LNL96" s="409"/>
      <c r="LNM96" s="410"/>
      <c r="LNN96" s="411"/>
      <c r="LNO96" s="412"/>
      <c r="LNP96" s="406"/>
      <c r="LNQ96" s="407"/>
      <c r="LNR96" s="408"/>
      <c r="LNS96" s="409"/>
      <c r="LNT96" s="410"/>
      <c r="LNU96" s="411"/>
      <c r="LNV96" s="412"/>
      <c r="LNW96" s="406"/>
      <c r="LNX96" s="407"/>
      <c r="LNY96" s="408"/>
      <c r="LNZ96" s="409"/>
      <c r="LOA96" s="410"/>
      <c r="LOB96" s="411"/>
      <c r="LOC96" s="412"/>
      <c r="LOD96" s="406"/>
      <c r="LOE96" s="407"/>
      <c r="LOF96" s="408"/>
      <c r="LOG96" s="409"/>
      <c r="LOH96" s="410"/>
      <c r="LOI96" s="411"/>
      <c r="LOJ96" s="412"/>
      <c r="LOK96" s="406"/>
      <c r="LOL96" s="407"/>
      <c r="LOM96" s="408"/>
      <c r="LON96" s="409"/>
      <c r="LOO96" s="410"/>
      <c r="LOP96" s="411"/>
      <c r="LOQ96" s="412"/>
      <c r="LOR96" s="406"/>
      <c r="LOS96" s="407"/>
      <c r="LOT96" s="408"/>
      <c r="LOU96" s="409"/>
      <c r="LOV96" s="410"/>
      <c r="LOW96" s="411"/>
      <c r="LOX96" s="412"/>
      <c r="LOY96" s="406"/>
      <c r="LOZ96" s="407"/>
      <c r="LPA96" s="408"/>
      <c r="LPB96" s="409"/>
      <c r="LPC96" s="410"/>
      <c r="LPD96" s="411"/>
      <c r="LPE96" s="412"/>
      <c r="LPF96" s="406"/>
      <c r="LPG96" s="407"/>
      <c r="LPH96" s="408"/>
      <c r="LPI96" s="409"/>
      <c r="LPJ96" s="410"/>
      <c r="LPK96" s="411"/>
      <c r="LPL96" s="412"/>
      <c r="LPM96" s="406"/>
      <c r="LPN96" s="407"/>
      <c r="LPO96" s="408"/>
      <c r="LPP96" s="409"/>
      <c r="LPQ96" s="410"/>
      <c r="LPR96" s="411"/>
      <c r="LPS96" s="412"/>
      <c r="LPT96" s="406"/>
      <c r="LPU96" s="407"/>
      <c r="LPV96" s="408"/>
      <c r="LPW96" s="409"/>
      <c r="LPX96" s="410"/>
      <c r="LPY96" s="411"/>
      <c r="LPZ96" s="412"/>
      <c r="LQA96" s="406"/>
      <c r="LQB96" s="407"/>
      <c r="LQC96" s="408"/>
      <c r="LQD96" s="409"/>
      <c r="LQE96" s="410"/>
      <c r="LQF96" s="411"/>
      <c r="LQG96" s="412"/>
      <c r="LQH96" s="406"/>
      <c r="LQI96" s="407"/>
      <c r="LQJ96" s="408"/>
      <c r="LQK96" s="409"/>
      <c r="LQL96" s="410"/>
      <c r="LQM96" s="411"/>
      <c r="LQN96" s="412"/>
      <c r="LQO96" s="406"/>
      <c r="LQP96" s="407"/>
      <c r="LQQ96" s="408"/>
      <c r="LQR96" s="409"/>
      <c r="LQS96" s="410"/>
      <c r="LQT96" s="411"/>
      <c r="LQU96" s="412"/>
      <c r="LQV96" s="406"/>
      <c r="LQW96" s="407"/>
      <c r="LQX96" s="408"/>
      <c r="LQY96" s="409"/>
      <c r="LQZ96" s="410"/>
      <c r="LRA96" s="411"/>
      <c r="LRB96" s="412"/>
      <c r="LRC96" s="406"/>
      <c r="LRD96" s="407"/>
      <c r="LRE96" s="408"/>
      <c r="LRF96" s="409"/>
      <c r="LRG96" s="410"/>
      <c r="LRH96" s="411"/>
      <c r="LRI96" s="412"/>
      <c r="LRJ96" s="406"/>
      <c r="LRK96" s="407"/>
      <c r="LRL96" s="408"/>
      <c r="LRM96" s="409"/>
      <c r="LRN96" s="410"/>
      <c r="LRO96" s="411"/>
      <c r="LRP96" s="412"/>
      <c r="LRQ96" s="406"/>
      <c r="LRR96" s="407"/>
      <c r="LRS96" s="408"/>
      <c r="LRT96" s="409"/>
      <c r="LRU96" s="410"/>
      <c r="LRV96" s="411"/>
      <c r="LRW96" s="412"/>
      <c r="LRX96" s="406"/>
      <c r="LRY96" s="407"/>
      <c r="LRZ96" s="408"/>
      <c r="LSA96" s="409"/>
      <c r="LSB96" s="410"/>
      <c r="LSC96" s="411"/>
      <c r="LSD96" s="412"/>
      <c r="LSE96" s="406"/>
      <c r="LSF96" s="407"/>
      <c r="LSG96" s="408"/>
      <c r="LSH96" s="409"/>
      <c r="LSI96" s="410"/>
      <c r="LSJ96" s="411"/>
      <c r="LSK96" s="412"/>
      <c r="LSL96" s="406"/>
      <c r="LSM96" s="407"/>
      <c r="LSN96" s="408"/>
      <c r="LSO96" s="409"/>
      <c r="LSP96" s="410"/>
      <c r="LSQ96" s="411"/>
      <c r="LSR96" s="412"/>
      <c r="LSS96" s="406"/>
      <c r="LST96" s="407"/>
      <c r="LSU96" s="408"/>
      <c r="LSV96" s="409"/>
      <c r="LSW96" s="410"/>
      <c r="LSX96" s="411"/>
      <c r="LSY96" s="412"/>
      <c r="LSZ96" s="406"/>
      <c r="LTA96" s="407"/>
      <c r="LTB96" s="408"/>
      <c r="LTC96" s="409"/>
      <c r="LTD96" s="410"/>
      <c r="LTE96" s="411"/>
      <c r="LTF96" s="412"/>
      <c r="LTG96" s="406"/>
      <c r="LTH96" s="407"/>
      <c r="LTI96" s="408"/>
      <c r="LTJ96" s="409"/>
      <c r="LTK96" s="410"/>
      <c r="LTL96" s="411"/>
      <c r="LTM96" s="412"/>
      <c r="LTN96" s="406"/>
      <c r="LTO96" s="407"/>
      <c r="LTP96" s="408"/>
      <c r="LTQ96" s="409"/>
      <c r="LTR96" s="410"/>
      <c r="LTS96" s="411"/>
      <c r="LTT96" s="412"/>
      <c r="LTU96" s="406"/>
      <c r="LTV96" s="407"/>
      <c r="LTW96" s="408"/>
      <c r="LTX96" s="409"/>
      <c r="LTY96" s="410"/>
      <c r="LTZ96" s="411"/>
      <c r="LUA96" s="412"/>
      <c r="LUB96" s="406"/>
      <c r="LUC96" s="407"/>
      <c r="LUD96" s="408"/>
      <c r="LUE96" s="409"/>
      <c r="LUF96" s="410"/>
      <c r="LUG96" s="411"/>
      <c r="LUH96" s="412"/>
      <c r="LUI96" s="406"/>
      <c r="LUJ96" s="407"/>
      <c r="LUK96" s="408"/>
      <c r="LUL96" s="409"/>
      <c r="LUM96" s="410"/>
      <c r="LUN96" s="411"/>
      <c r="LUO96" s="412"/>
      <c r="LUP96" s="406"/>
      <c r="LUQ96" s="407"/>
      <c r="LUR96" s="408"/>
      <c r="LUS96" s="409"/>
      <c r="LUT96" s="410"/>
      <c r="LUU96" s="411"/>
      <c r="LUV96" s="412"/>
      <c r="LUW96" s="406"/>
      <c r="LUX96" s="407"/>
      <c r="LUY96" s="408"/>
      <c r="LUZ96" s="409"/>
      <c r="LVA96" s="410"/>
      <c r="LVB96" s="411"/>
      <c r="LVC96" s="412"/>
      <c r="LVD96" s="406"/>
      <c r="LVE96" s="407"/>
      <c r="LVF96" s="408"/>
      <c r="LVG96" s="409"/>
      <c r="LVH96" s="410"/>
      <c r="LVI96" s="411"/>
      <c r="LVJ96" s="412"/>
      <c r="LVK96" s="406"/>
      <c r="LVL96" s="407"/>
      <c r="LVM96" s="408"/>
      <c r="LVN96" s="409"/>
      <c r="LVO96" s="410"/>
      <c r="LVP96" s="411"/>
      <c r="LVQ96" s="412"/>
      <c r="LVR96" s="406"/>
      <c r="LVS96" s="407"/>
      <c r="LVT96" s="408"/>
      <c r="LVU96" s="409"/>
      <c r="LVV96" s="410"/>
      <c r="LVW96" s="411"/>
      <c r="LVX96" s="412"/>
      <c r="LVY96" s="406"/>
      <c r="LVZ96" s="407"/>
      <c r="LWA96" s="408"/>
      <c r="LWB96" s="409"/>
      <c r="LWC96" s="410"/>
      <c r="LWD96" s="411"/>
      <c r="LWE96" s="412"/>
      <c r="LWF96" s="406"/>
      <c r="LWG96" s="407"/>
      <c r="LWH96" s="408"/>
      <c r="LWI96" s="409"/>
      <c r="LWJ96" s="410"/>
      <c r="LWK96" s="411"/>
      <c r="LWL96" s="412"/>
      <c r="LWM96" s="406"/>
      <c r="LWN96" s="407"/>
      <c r="LWO96" s="408"/>
      <c r="LWP96" s="409"/>
      <c r="LWQ96" s="410"/>
      <c r="LWR96" s="411"/>
      <c r="LWS96" s="412"/>
      <c r="LWT96" s="406"/>
      <c r="LWU96" s="407"/>
      <c r="LWV96" s="408"/>
      <c r="LWW96" s="409"/>
      <c r="LWX96" s="410"/>
      <c r="LWY96" s="411"/>
      <c r="LWZ96" s="412"/>
      <c r="LXA96" s="406"/>
      <c r="LXB96" s="407"/>
      <c r="LXC96" s="408"/>
      <c r="LXD96" s="409"/>
      <c r="LXE96" s="410"/>
      <c r="LXF96" s="411"/>
      <c r="LXG96" s="412"/>
      <c r="LXH96" s="406"/>
      <c r="LXI96" s="407"/>
      <c r="LXJ96" s="408"/>
      <c r="LXK96" s="409"/>
      <c r="LXL96" s="410"/>
      <c r="LXM96" s="411"/>
      <c r="LXN96" s="412"/>
      <c r="LXO96" s="406"/>
      <c r="LXP96" s="407"/>
      <c r="LXQ96" s="408"/>
      <c r="LXR96" s="409"/>
      <c r="LXS96" s="410"/>
      <c r="LXT96" s="411"/>
      <c r="LXU96" s="412"/>
      <c r="LXV96" s="406"/>
      <c r="LXW96" s="407"/>
      <c r="LXX96" s="408"/>
      <c r="LXY96" s="409"/>
      <c r="LXZ96" s="410"/>
      <c r="LYA96" s="411"/>
      <c r="LYB96" s="412"/>
      <c r="LYC96" s="406"/>
      <c r="LYD96" s="407"/>
      <c r="LYE96" s="408"/>
      <c r="LYF96" s="409"/>
      <c r="LYG96" s="410"/>
      <c r="LYH96" s="411"/>
      <c r="LYI96" s="412"/>
      <c r="LYJ96" s="406"/>
      <c r="LYK96" s="407"/>
      <c r="LYL96" s="408"/>
      <c r="LYM96" s="409"/>
      <c r="LYN96" s="410"/>
      <c r="LYO96" s="411"/>
      <c r="LYP96" s="412"/>
      <c r="LYQ96" s="406"/>
      <c r="LYR96" s="407"/>
      <c r="LYS96" s="408"/>
      <c r="LYT96" s="409"/>
      <c r="LYU96" s="410"/>
      <c r="LYV96" s="411"/>
      <c r="LYW96" s="412"/>
      <c r="LYX96" s="406"/>
      <c r="LYY96" s="407"/>
      <c r="LYZ96" s="408"/>
      <c r="LZA96" s="409"/>
      <c r="LZB96" s="410"/>
      <c r="LZC96" s="411"/>
      <c r="LZD96" s="412"/>
      <c r="LZE96" s="406"/>
      <c r="LZF96" s="407"/>
      <c r="LZG96" s="408"/>
      <c r="LZH96" s="409"/>
      <c r="LZI96" s="410"/>
      <c r="LZJ96" s="411"/>
      <c r="LZK96" s="412"/>
      <c r="LZL96" s="406"/>
      <c r="LZM96" s="407"/>
      <c r="LZN96" s="408"/>
      <c r="LZO96" s="409"/>
      <c r="LZP96" s="410"/>
      <c r="LZQ96" s="411"/>
      <c r="LZR96" s="412"/>
      <c r="LZS96" s="406"/>
      <c r="LZT96" s="407"/>
      <c r="LZU96" s="408"/>
      <c r="LZV96" s="409"/>
      <c r="LZW96" s="410"/>
      <c r="LZX96" s="411"/>
      <c r="LZY96" s="412"/>
      <c r="LZZ96" s="406"/>
      <c r="MAA96" s="407"/>
      <c r="MAB96" s="408"/>
      <c r="MAC96" s="409"/>
      <c r="MAD96" s="410"/>
      <c r="MAE96" s="411"/>
      <c r="MAF96" s="412"/>
      <c r="MAG96" s="406"/>
      <c r="MAH96" s="407"/>
      <c r="MAI96" s="408"/>
      <c r="MAJ96" s="409"/>
      <c r="MAK96" s="410"/>
      <c r="MAL96" s="411"/>
      <c r="MAM96" s="412"/>
      <c r="MAN96" s="406"/>
      <c r="MAO96" s="407"/>
      <c r="MAP96" s="408"/>
      <c r="MAQ96" s="409"/>
      <c r="MAR96" s="410"/>
      <c r="MAS96" s="411"/>
      <c r="MAT96" s="412"/>
      <c r="MAU96" s="406"/>
      <c r="MAV96" s="407"/>
      <c r="MAW96" s="408"/>
      <c r="MAX96" s="409"/>
      <c r="MAY96" s="410"/>
      <c r="MAZ96" s="411"/>
      <c r="MBA96" s="412"/>
      <c r="MBB96" s="406"/>
      <c r="MBC96" s="407"/>
      <c r="MBD96" s="408"/>
      <c r="MBE96" s="409"/>
      <c r="MBF96" s="410"/>
      <c r="MBG96" s="411"/>
      <c r="MBH96" s="412"/>
      <c r="MBI96" s="406"/>
      <c r="MBJ96" s="407"/>
      <c r="MBK96" s="408"/>
      <c r="MBL96" s="409"/>
      <c r="MBM96" s="410"/>
      <c r="MBN96" s="411"/>
      <c r="MBO96" s="412"/>
      <c r="MBP96" s="406"/>
      <c r="MBQ96" s="407"/>
      <c r="MBR96" s="408"/>
      <c r="MBS96" s="409"/>
      <c r="MBT96" s="410"/>
      <c r="MBU96" s="411"/>
      <c r="MBV96" s="412"/>
      <c r="MBW96" s="406"/>
      <c r="MBX96" s="407"/>
      <c r="MBY96" s="408"/>
      <c r="MBZ96" s="409"/>
      <c r="MCA96" s="410"/>
      <c r="MCB96" s="411"/>
      <c r="MCC96" s="412"/>
      <c r="MCD96" s="406"/>
      <c r="MCE96" s="407"/>
      <c r="MCF96" s="408"/>
      <c r="MCG96" s="409"/>
      <c r="MCH96" s="410"/>
      <c r="MCI96" s="411"/>
      <c r="MCJ96" s="412"/>
      <c r="MCK96" s="406"/>
      <c r="MCL96" s="407"/>
      <c r="MCM96" s="408"/>
      <c r="MCN96" s="409"/>
      <c r="MCO96" s="410"/>
      <c r="MCP96" s="411"/>
      <c r="MCQ96" s="412"/>
      <c r="MCR96" s="406"/>
      <c r="MCS96" s="407"/>
      <c r="MCT96" s="408"/>
      <c r="MCU96" s="409"/>
      <c r="MCV96" s="410"/>
      <c r="MCW96" s="411"/>
      <c r="MCX96" s="412"/>
      <c r="MCY96" s="406"/>
      <c r="MCZ96" s="407"/>
      <c r="MDA96" s="408"/>
      <c r="MDB96" s="409"/>
      <c r="MDC96" s="410"/>
      <c r="MDD96" s="411"/>
      <c r="MDE96" s="412"/>
      <c r="MDF96" s="406"/>
      <c r="MDG96" s="407"/>
      <c r="MDH96" s="408"/>
      <c r="MDI96" s="409"/>
      <c r="MDJ96" s="410"/>
      <c r="MDK96" s="411"/>
      <c r="MDL96" s="412"/>
      <c r="MDM96" s="406"/>
      <c r="MDN96" s="407"/>
      <c r="MDO96" s="408"/>
      <c r="MDP96" s="409"/>
      <c r="MDQ96" s="410"/>
      <c r="MDR96" s="411"/>
      <c r="MDS96" s="412"/>
      <c r="MDT96" s="406"/>
      <c r="MDU96" s="407"/>
      <c r="MDV96" s="408"/>
      <c r="MDW96" s="409"/>
      <c r="MDX96" s="410"/>
      <c r="MDY96" s="411"/>
      <c r="MDZ96" s="412"/>
      <c r="MEA96" s="406"/>
      <c r="MEB96" s="407"/>
      <c r="MEC96" s="408"/>
      <c r="MED96" s="409"/>
      <c r="MEE96" s="410"/>
      <c r="MEF96" s="411"/>
      <c r="MEG96" s="412"/>
      <c r="MEH96" s="406"/>
      <c r="MEI96" s="407"/>
      <c r="MEJ96" s="408"/>
      <c r="MEK96" s="409"/>
      <c r="MEL96" s="410"/>
      <c r="MEM96" s="411"/>
      <c r="MEN96" s="412"/>
      <c r="MEO96" s="406"/>
      <c r="MEP96" s="407"/>
      <c r="MEQ96" s="408"/>
      <c r="MER96" s="409"/>
      <c r="MES96" s="410"/>
      <c r="MET96" s="411"/>
      <c r="MEU96" s="412"/>
      <c r="MEV96" s="406"/>
      <c r="MEW96" s="407"/>
      <c r="MEX96" s="408"/>
      <c r="MEY96" s="409"/>
      <c r="MEZ96" s="410"/>
      <c r="MFA96" s="411"/>
      <c r="MFB96" s="412"/>
      <c r="MFC96" s="406"/>
      <c r="MFD96" s="407"/>
      <c r="MFE96" s="408"/>
      <c r="MFF96" s="409"/>
      <c r="MFG96" s="410"/>
      <c r="MFH96" s="411"/>
      <c r="MFI96" s="412"/>
      <c r="MFJ96" s="406"/>
      <c r="MFK96" s="407"/>
      <c r="MFL96" s="408"/>
      <c r="MFM96" s="409"/>
      <c r="MFN96" s="410"/>
      <c r="MFO96" s="411"/>
      <c r="MFP96" s="412"/>
      <c r="MFQ96" s="406"/>
      <c r="MFR96" s="407"/>
      <c r="MFS96" s="408"/>
      <c r="MFT96" s="409"/>
      <c r="MFU96" s="410"/>
      <c r="MFV96" s="411"/>
      <c r="MFW96" s="412"/>
      <c r="MFX96" s="406"/>
      <c r="MFY96" s="407"/>
      <c r="MFZ96" s="408"/>
      <c r="MGA96" s="409"/>
      <c r="MGB96" s="410"/>
      <c r="MGC96" s="411"/>
      <c r="MGD96" s="412"/>
      <c r="MGE96" s="406"/>
      <c r="MGF96" s="407"/>
      <c r="MGG96" s="408"/>
      <c r="MGH96" s="409"/>
      <c r="MGI96" s="410"/>
      <c r="MGJ96" s="411"/>
      <c r="MGK96" s="412"/>
      <c r="MGL96" s="406"/>
      <c r="MGM96" s="407"/>
      <c r="MGN96" s="408"/>
      <c r="MGO96" s="409"/>
      <c r="MGP96" s="410"/>
      <c r="MGQ96" s="411"/>
      <c r="MGR96" s="412"/>
      <c r="MGS96" s="406"/>
      <c r="MGT96" s="407"/>
      <c r="MGU96" s="408"/>
      <c r="MGV96" s="409"/>
      <c r="MGW96" s="410"/>
      <c r="MGX96" s="411"/>
      <c r="MGY96" s="412"/>
      <c r="MGZ96" s="406"/>
      <c r="MHA96" s="407"/>
      <c r="MHB96" s="408"/>
      <c r="MHC96" s="409"/>
      <c r="MHD96" s="410"/>
      <c r="MHE96" s="411"/>
      <c r="MHF96" s="412"/>
      <c r="MHG96" s="406"/>
      <c r="MHH96" s="407"/>
      <c r="MHI96" s="408"/>
      <c r="MHJ96" s="409"/>
      <c r="MHK96" s="410"/>
      <c r="MHL96" s="411"/>
      <c r="MHM96" s="412"/>
      <c r="MHN96" s="406"/>
      <c r="MHO96" s="407"/>
      <c r="MHP96" s="408"/>
      <c r="MHQ96" s="409"/>
      <c r="MHR96" s="410"/>
      <c r="MHS96" s="411"/>
      <c r="MHT96" s="412"/>
      <c r="MHU96" s="406"/>
      <c r="MHV96" s="407"/>
      <c r="MHW96" s="408"/>
      <c r="MHX96" s="409"/>
      <c r="MHY96" s="410"/>
      <c r="MHZ96" s="411"/>
      <c r="MIA96" s="412"/>
      <c r="MIB96" s="406"/>
      <c r="MIC96" s="407"/>
      <c r="MID96" s="408"/>
      <c r="MIE96" s="409"/>
      <c r="MIF96" s="410"/>
      <c r="MIG96" s="411"/>
      <c r="MIH96" s="412"/>
      <c r="MII96" s="406"/>
      <c r="MIJ96" s="407"/>
      <c r="MIK96" s="408"/>
      <c r="MIL96" s="409"/>
      <c r="MIM96" s="410"/>
      <c r="MIN96" s="411"/>
      <c r="MIO96" s="412"/>
      <c r="MIP96" s="406"/>
      <c r="MIQ96" s="407"/>
      <c r="MIR96" s="408"/>
      <c r="MIS96" s="409"/>
      <c r="MIT96" s="410"/>
      <c r="MIU96" s="411"/>
      <c r="MIV96" s="412"/>
      <c r="MIW96" s="406"/>
      <c r="MIX96" s="407"/>
      <c r="MIY96" s="408"/>
      <c r="MIZ96" s="409"/>
      <c r="MJA96" s="410"/>
      <c r="MJB96" s="411"/>
      <c r="MJC96" s="412"/>
      <c r="MJD96" s="406"/>
      <c r="MJE96" s="407"/>
      <c r="MJF96" s="408"/>
      <c r="MJG96" s="409"/>
      <c r="MJH96" s="410"/>
      <c r="MJI96" s="411"/>
      <c r="MJJ96" s="412"/>
      <c r="MJK96" s="406"/>
      <c r="MJL96" s="407"/>
      <c r="MJM96" s="408"/>
      <c r="MJN96" s="409"/>
      <c r="MJO96" s="410"/>
      <c r="MJP96" s="411"/>
      <c r="MJQ96" s="412"/>
      <c r="MJR96" s="406"/>
      <c r="MJS96" s="407"/>
      <c r="MJT96" s="408"/>
      <c r="MJU96" s="409"/>
      <c r="MJV96" s="410"/>
      <c r="MJW96" s="411"/>
      <c r="MJX96" s="412"/>
      <c r="MJY96" s="406"/>
      <c r="MJZ96" s="407"/>
      <c r="MKA96" s="408"/>
      <c r="MKB96" s="409"/>
      <c r="MKC96" s="410"/>
      <c r="MKD96" s="411"/>
      <c r="MKE96" s="412"/>
      <c r="MKF96" s="406"/>
      <c r="MKG96" s="407"/>
      <c r="MKH96" s="408"/>
      <c r="MKI96" s="409"/>
      <c r="MKJ96" s="410"/>
      <c r="MKK96" s="411"/>
      <c r="MKL96" s="412"/>
      <c r="MKM96" s="406"/>
      <c r="MKN96" s="407"/>
      <c r="MKO96" s="408"/>
      <c r="MKP96" s="409"/>
      <c r="MKQ96" s="410"/>
      <c r="MKR96" s="411"/>
      <c r="MKS96" s="412"/>
      <c r="MKT96" s="406"/>
      <c r="MKU96" s="407"/>
      <c r="MKV96" s="408"/>
      <c r="MKW96" s="409"/>
      <c r="MKX96" s="410"/>
      <c r="MKY96" s="411"/>
      <c r="MKZ96" s="412"/>
      <c r="MLA96" s="406"/>
      <c r="MLB96" s="407"/>
      <c r="MLC96" s="408"/>
      <c r="MLD96" s="409"/>
      <c r="MLE96" s="410"/>
      <c r="MLF96" s="411"/>
      <c r="MLG96" s="412"/>
      <c r="MLH96" s="406"/>
      <c r="MLI96" s="407"/>
      <c r="MLJ96" s="408"/>
      <c r="MLK96" s="409"/>
      <c r="MLL96" s="410"/>
      <c r="MLM96" s="411"/>
      <c r="MLN96" s="412"/>
      <c r="MLO96" s="406"/>
      <c r="MLP96" s="407"/>
      <c r="MLQ96" s="408"/>
      <c r="MLR96" s="409"/>
      <c r="MLS96" s="410"/>
      <c r="MLT96" s="411"/>
      <c r="MLU96" s="412"/>
      <c r="MLV96" s="406"/>
      <c r="MLW96" s="407"/>
      <c r="MLX96" s="408"/>
      <c r="MLY96" s="409"/>
      <c r="MLZ96" s="410"/>
      <c r="MMA96" s="411"/>
      <c r="MMB96" s="412"/>
      <c r="MMC96" s="406"/>
      <c r="MMD96" s="407"/>
      <c r="MME96" s="408"/>
      <c r="MMF96" s="409"/>
      <c r="MMG96" s="410"/>
      <c r="MMH96" s="411"/>
      <c r="MMI96" s="412"/>
      <c r="MMJ96" s="406"/>
      <c r="MMK96" s="407"/>
      <c r="MML96" s="408"/>
      <c r="MMM96" s="409"/>
      <c r="MMN96" s="410"/>
      <c r="MMO96" s="411"/>
      <c r="MMP96" s="412"/>
      <c r="MMQ96" s="406"/>
      <c r="MMR96" s="407"/>
      <c r="MMS96" s="408"/>
      <c r="MMT96" s="409"/>
      <c r="MMU96" s="410"/>
      <c r="MMV96" s="411"/>
      <c r="MMW96" s="412"/>
      <c r="MMX96" s="406"/>
      <c r="MMY96" s="407"/>
      <c r="MMZ96" s="408"/>
      <c r="MNA96" s="409"/>
      <c r="MNB96" s="410"/>
      <c r="MNC96" s="411"/>
      <c r="MND96" s="412"/>
      <c r="MNE96" s="406"/>
      <c r="MNF96" s="407"/>
      <c r="MNG96" s="408"/>
      <c r="MNH96" s="409"/>
      <c r="MNI96" s="410"/>
      <c r="MNJ96" s="411"/>
      <c r="MNK96" s="412"/>
      <c r="MNL96" s="406"/>
      <c r="MNM96" s="407"/>
      <c r="MNN96" s="408"/>
      <c r="MNO96" s="409"/>
      <c r="MNP96" s="410"/>
      <c r="MNQ96" s="411"/>
      <c r="MNR96" s="412"/>
      <c r="MNS96" s="406"/>
      <c r="MNT96" s="407"/>
      <c r="MNU96" s="408"/>
      <c r="MNV96" s="409"/>
      <c r="MNW96" s="410"/>
      <c r="MNX96" s="411"/>
      <c r="MNY96" s="412"/>
      <c r="MNZ96" s="406"/>
      <c r="MOA96" s="407"/>
      <c r="MOB96" s="408"/>
      <c r="MOC96" s="409"/>
      <c r="MOD96" s="410"/>
      <c r="MOE96" s="411"/>
      <c r="MOF96" s="412"/>
      <c r="MOG96" s="406"/>
      <c r="MOH96" s="407"/>
      <c r="MOI96" s="408"/>
      <c r="MOJ96" s="409"/>
      <c r="MOK96" s="410"/>
      <c r="MOL96" s="411"/>
      <c r="MOM96" s="412"/>
      <c r="MON96" s="406"/>
      <c r="MOO96" s="407"/>
      <c r="MOP96" s="408"/>
      <c r="MOQ96" s="409"/>
      <c r="MOR96" s="410"/>
      <c r="MOS96" s="411"/>
      <c r="MOT96" s="412"/>
      <c r="MOU96" s="406"/>
      <c r="MOV96" s="407"/>
      <c r="MOW96" s="408"/>
      <c r="MOX96" s="409"/>
      <c r="MOY96" s="410"/>
      <c r="MOZ96" s="411"/>
      <c r="MPA96" s="412"/>
      <c r="MPB96" s="406"/>
      <c r="MPC96" s="407"/>
      <c r="MPD96" s="408"/>
      <c r="MPE96" s="409"/>
      <c r="MPF96" s="410"/>
      <c r="MPG96" s="411"/>
      <c r="MPH96" s="412"/>
      <c r="MPI96" s="406"/>
      <c r="MPJ96" s="407"/>
      <c r="MPK96" s="408"/>
      <c r="MPL96" s="409"/>
      <c r="MPM96" s="410"/>
      <c r="MPN96" s="411"/>
      <c r="MPO96" s="412"/>
      <c r="MPP96" s="406"/>
      <c r="MPQ96" s="407"/>
      <c r="MPR96" s="408"/>
      <c r="MPS96" s="409"/>
      <c r="MPT96" s="410"/>
      <c r="MPU96" s="411"/>
      <c r="MPV96" s="412"/>
      <c r="MPW96" s="406"/>
      <c r="MPX96" s="407"/>
      <c r="MPY96" s="408"/>
      <c r="MPZ96" s="409"/>
      <c r="MQA96" s="410"/>
      <c r="MQB96" s="411"/>
      <c r="MQC96" s="412"/>
      <c r="MQD96" s="406"/>
      <c r="MQE96" s="407"/>
      <c r="MQF96" s="408"/>
      <c r="MQG96" s="409"/>
      <c r="MQH96" s="410"/>
      <c r="MQI96" s="411"/>
      <c r="MQJ96" s="412"/>
      <c r="MQK96" s="406"/>
      <c r="MQL96" s="407"/>
      <c r="MQM96" s="408"/>
      <c r="MQN96" s="409"/>
      <c r="MQO96" s="410"/>
      <c r="MQP96" s="411"/>
      <c r="MQQ96" s="412"/>
      <c r="MQR96" s="406"/>
      <c r="MQS96" s="407"/>
      <c r="MQT96" s="408"/>
      <c r="MQU96" s="409"/>
      <c r="MQV96" s="410"/>
      <c r="MQW96" s="411"/>
      <c r="MQX96" s="412"/>
      <c r="MQY96" s="406"/>
      <c r="MQZ96" s="407"/>
      <c r="MRA96" s="408"/>
      <c r="MRB96" s="409"/>
      <c r="MRC96" s="410"/>
      <c r="MRD96" s="411"/>
      <c r="MRE96" s="412"/>
      <c r="MRF96" s="406"/>
      <c r="MRG96" s="407"/>
      <c r="MRH96" s="408"/>
      <c r="MRI96" s="409"/>
      <c r="MRJ96" s="410"/>
      <c r="MRK96" s="411"/>
      <c r="MRL96" s="412"/>
      <c r="MRM96" s="406"/>
      <c r="MRN96" s="407"/>
      <c r="MRO96" s="408"/>
      <c r="MRP96" s="409"/>
      <c r="MRQ96" s="410"/>
      <c r="MRR96" s="411"/>
      <c r="MRS96" s="412"/>
      <c r="MRT96" s="406"/>
      <c r="MRU96" s="407"/>
      <c r="MRV96" s="408"/>
      <c r="MRW96" s="409"/>
      <c r="MRX96" s="410"/>
      <c r="MRY96" s="411"/>
      <c r="MRZ96" s="412"/>
      <c r="MSA96" s="406"/>
      <c r="MSB96" s="407"/>
      <c r="MSC96" s="408"/>
      <c r="MSD96" s="409"/>
      <c r="MSE96" s="410"/>
      <c r="MSF96" s="411"/>
      <c r="MSG96" s="412"/>
      <c r="MSH96" s="406"/>
      <c r="MSI96" s="407"/>
      <c r="MSJ96" s="408"/>
      <c r="MSK96" s="409"/>
      <c r="MSL96" s="410"/>
      <c r="MSM96" s="411"/>
      <c r="MSN96" s="412"/>
      <c r="MSO96" s="406"/>
      <c r="MSP96" s="407"/>
      <c r="MSQ96" s="408"/>
      <c r="MSR96" s="409"/>
      <c r="MSS96" s="410"/>
      <c r="MST96" s="411"/>
      <c r="MSU96" s="412"/>
      <c r="MSV96" s="406"/>
      <c r="MSW96" s="407"/>
      <c r="MSX96" s="408"/>
      <c r="MSY96" s="409"/>
      <c r="MSZ96" s="410"/>
      <c r="MTA96" s="411"/>
      <c r="MTB96" s="412"/>
      <c r="MTC96" s="406"/>
      <c r="MTD96" s="407"/>
      <c r="MTE96" s="408"/>
      <c r="MTF96" s="409"/>
      <c r="MTG96" s="410"/>
      <c r="MTH96" s="411"/>
      <c r="MTI96" s="412"/>
      <c r="MTJ96" s="406"/>
      <c r="MTK96" s="407"/>
      <c r="MTL96" s="408"/>
      <c r="MTM96" s="409"/>
      <c r="MTN96" s="410"/>
      <c r="MTO96" s="411"/>
      <c r="MTP96" s="412"/>
      <c r="MTQ96" s="406"/>
      <c r="MTR96" s="407"/>
      <c r="MTS96" s="408"/>
      <c r="MTT96" s="409"/>
      <c r="MTU96" s="410"/>
      <c r="MTV96" s="411"/>
      <c r="MTW96" s="412"/>
      <c r="MTX96" s="406"/>
      <c r="MTY96" s="407"/>
      <c r="MTZ96" s="408"/>
      <c r="MUA96" s="409"/>
      <c r="MUB96" s="410"/>
      <c r="MUC96" s="411"/>
      <c r="MUD96" s="412"/>
      <c r="MUE96" s="406"/>
      <c r="MUF96" s="407"/>
      <c r="MUG96" s="408"/>
      <c r="MUH96" s="409"/>
      <c r="MUI96" s="410"/>
      <c r="MUJ96" s="411"/>
      <c r="MUK96" s="412"/>
      <c r="MUL96" s="406"/>
      <c r="MUM96" s="407"/>
      <c r="MUN96" s="408"/>
      <c r="MUO96" s="409"/>
      <c r="MUP96" s="410"/>
      <c r="MUQ96" s="411"/>
      <c r="MUR96" s="412"/>
      <c r="MUS96" s="406"/>
      <c r="MUT96" s="407"/>
      <c r="MUU96" s="408"/>
      <c r="MUV96" s="409"/>
      <c r="MUW96" s="410"/>
      <c r="MUX96" s="411"/>
      <c r="MUY96" s="412"/>
      <c r="MUZ96" s="406"/>
      <c r="MVA96" s="407"/>
      <c r="MVB96" s="408"/>
      <c r="MVC96" s="409"/>
      <c r="MVD96" s="410"/>
      <c r="MVE96" s="411"/>
      <c r="MVF96" s="412"/>
      <c r="MVG96" s="406"/>
      <c r="MVH96" s="407"/>
      <c r="MVI96" s="408"/>
      <c r="MVJ96" s="409"/>
      <c r="MVK96" s="410"/>
      <c r="MVL96" s="411"/>
      <c r="MVM96" s="412"/>
      <c r="MVN96" s="406"/>
      <c r="MVO96" s="407"/>
      <c r="MVP96" s="408"/>
      <c r="MVQ96" s="409"/>
      <c r="MVR96" s="410"/>
      <c r="MVS96" s="411"/>
      <c r="MVT96" s="412"/>
      <c r="MVU96" s="406"/>
      <c r="MVV96" s="407"/>
      <c r="MVW96" s="408"/>
      <c r="MVX96" s="409"/>
      <c r="MVY96" s="410"/>
      <c r="MVZ96" s="411"/>
      <c r="MWA96" s="412"/>
      <c r="MWB96" s="406"/>
      <c r="MWC96" s="407"/>
      <c r="MWD96" s="408"/>
      <c r="MWE96" s="409"/>
      <c r="MWF96" s="410"/>
      <c r="MWG96" s="411"/>
      <c r="MWH96" s="412"/>
      <c r="MWI96" s="406"/>
      <c r="MWJ96" s="407"/>
      <c r="MWK96" s="408"/>
      <c r="MWL96" s="409"/>
      <c r="MWM96" s="410"/>
      <c r="MWN96" s="411"/>
      <c r="MWO96" s="412"/>
      <c r="MWP96" s="406"/>
      <c r="MWQ96" s="407"/>
      <c r="MWR96" s="408"/>
      <c r="MWS96" s="409"/>
      <c r="MWT96" s="410"/>
      <c r="MWU96" s="411"/>
      <c r="MWV96" s="412"/>
      <c r="MWW96" s="406"/>
      <c r="MWX96" s="407"/>
      <c r="MWY96" s="408"/>
      <c r="MWZ96" s="409"/>
      <c r="MXA96" s="410"/>
      <c r="MXB96" s="411"/>
      <c r="MXC96" s="412"/>
      <c r="MXD96" s="406"/>
      <c r="MXE96" s="407"/>
      <c r="MXF96" s="408"/>
      <c r="MXG96" s="409"/>
      <c r="MXH96" s="410"/>
      <c r="MXI96" s="411"/>
      <c r="MXJ96" s="412"/>
      <c r="MXK96" s="406"/>
      <c r="MXL96" s="407"/>
      <c r="MXM96" s="408"/>
      <c r="MXN96" s="409"/>
      <c r="MXO96" s="410"/>
      <c r="MXP96" s="411"/>
      <c r="MXQ96" s="412"/>
      <c r="MXR96" s="406"/>
      <c r="MXS96" s="407"/>
      <c r="MXT96" s="408"/>
      <c r="MXU96" s="409"/>
      <c r="MXV96" s="410"/>
      <c r="MXW96" s="411"/>
      <c r="MXX96" s="412"/>
      <c r="MXY96" s="406"/>
      <c r="MXZ96" s="407"/>
      <c r="MYA96" s="408"/>
      <c r="MYB96" s="409"/>
      <c r="MYC96" s="410"/>
      <c r="MYD96" s="411"/>
      <c r="MYE96" s="412"/>
      <c r="MYF96" s="406"/>
      <c r="MYG96" s="407"/>
      <c r="MYH96" s="408"/>
      <c r="MYI96" s="409"/>
      <c r="MYJ96" s="410"/>
      <c r="MYK96" s="411"/>
      <c r="MYL96" s="412"/>
      <c r="MYM96" s="406"/>
      <c r="MYN96" s="407"/>
      <c r="MYO96" s="408"/>
      <c r="MYP96" s="409"/>
      <c r="MYQ96" s="410"/>
      <c r="MYR96" s="411"/>
      <c r="MYS96" s="412"/>
      <c r="MYT96" s="406"/>
      <c r="MYU96" s="407"/>
      <c r="MYV96" s="408"/>
      <c r="MYW96" s="409"/>
      <c r="MYX96" s="410"/>
      <c r="MYY96" s="411"/>
      <c r="MYZ96" s="412"/>
      <c r="MZA96" s="406"/>
      <c r="MZB96" s="407"/>
      <c r="MZC96" s="408"/>
      <c r="MZD96" s="409"/>
      <c r="MZE96" s="410"/>
      <c r="MZF96" s="411"/>
      <c r="MZG96" s="412"/>
      <c r="MZH96" s="406"/>
      <c r="MZI96" s="407"/>
      <c r="MZJ96" s="408"/>
      <c r="MZK96" s="409"/>
      <c r="MZL96" s="410"/>
      <c r="MZM96" s="411"/>
      <c r="MZN96" s="412"/>
      <c r="MZO96" s="406"/>
      <c r="MZP96" s="407"/>
      <c r="MZQ96" s="408"/>
      <c r="MZR96" s="409"/>
      <c r="MZS96" s="410"/>
      <c r="MZT96" s="411"/>
      <c r="MZU96" s="412"/>
      <c r="MZV96" s="406"/>
      <c r="MZW96" s="407"/>
      <c r="MZX96" s="408"/>
      <c r="MZY96" s="409"/>
      <c r="MZZ96" s="410"/>
      <c r="NAA96" s="411"/>
      <c r="NAB96" s="412"/>
      <c r="NAC96" s="406"/>
      <c r="NAD96" s="407"/>
      <c r="NAE96" s="408"/>
      <c r="NAF96" s="409"/>
      <c r="NAG96" s="410"/>
      <c r="NAH96" s="411"/>
      <c r="NAI96" s="412"/>
      <c r="NAJ96" s="406"/>
      <c r="NAK96" s="407"/>
      <c r="NAL96" s="408"/>
      <c r="NAM96" s="409"/>
      <c r="NAN96" s="410"/>
      <c r="NAO96" s="411"/>
      <c r="NAP96" s="412"/>
      <c r="NAQ96" s="406"/>
      <c r="NAR96" s="407"/>
      <c r="NAS96" s="408"/>
      <c r="NAT96" s="409"/>
      <c r="NAU96" s="410"/>
      <c r="NAV96" s="411"/>
      <c r="NAW96" s="412"/>
      <c r="NAX96" s="406"/>
      <c r="NAY96" s="407"/>
      <c r="NAZ96" s="408"/>
      <c r="NBA96" s="409"/>
      <c r="NBB96" s="410"/>
      <c r="NBC96" s="411"/>
      <c r="NBD96" s="412"/>
      <c r="NBE96" s="406"/>
      <c r="NBF96" s="407"/>
      <c r="NBG96" s="408"/>
      <c r="NBH96" s="409"/>
      <c r="NBI96" s="410"/>
      <c r="NBJ96" s="411"/>
      <c r="NBK96" s="412"/>
      <c r="NBL96" s="406"/>
      <c r="NBM96" s="407"/>
      <c r="NBN96" s="408"/>
      <c r="NBO96" s="409"/>
      <c r="NBP96" s="410"/>
      <c r="NBQ96" s="411"/>
      <c r="NBR96" s="412"/>
      <c r="NBS96" s="406"/>
      <c r="NBT96" s="407"/>
      <c r="NBU96" s="408"/>
      <c r="NBV96" s="409"/>
      <c r="NBW96" s="410"/>
      <c r="NBX96" s="411"/>
      <c r="NBY96" s="412"/>
      <c r="NBZ96" s="406"/>
      <c r="NCA96" s="407"/>
      <c r="NCB96" s="408"/>
      <c r="NCC96" s="409"/>
      <c r="NCD96" s="410"/>
      <c r="NCE96" s="411"/>
      <c r="NCF96" s="412"/>
      <c r="NCG96" s="406"/>
      <c r="NCH96" s="407"/>
      <c r="NCI96" s="408"/>
      <c r="NCJ96" s="409"/>
      <c r="NCK96" s="410"/>
      <c r="NCL96" s="411"/>
      <c r="NCM96" s="412"/>
      <c r="NCN96" s="406"/>
      <c r="NCO96" s="407"/>
      <c r="NCP96" s="408"/>
      <c r="NCQ96" s="409"/>
      <c r="NCR96" s="410"/>
      <c r="NCS96" s="411"/>
      <c r="NCT96" s="412"/>
      <c r="NCU96" s="406"/>
      <c r="NCV96" s="407"/>
      <c r="NCW96" s="408"/>
      <c r="NCX96" s="409"/>
      <c r="NCY96" s="410"/>
      <c r="NCZ96" s="411"/>
      <c r="NDA96" s="412"/>
      <c r="NDB96" s="406"/>
      <c r="NDC96" s="407"/>
      <c r="NDD96" s="408"/>
      <c r="NDE96" s="409"/>
      <c r="NDF96" s="410"/>
      <c r="NDG96" s="411"/>
      <c r="NDH96" s="412"/>
      <c r="NDI96" s="406"/>
      <c r="NDJ96" s="407"/>
      <c r="NDK96" s="408"/>
      <c r="NDL96" s="409"/>
      <c r="NDM96" s="410"/>
      <c r="NDN96" s="411"/>
      <c r="NDO96" s="412"/>
      <c r="NDP96" s="406"/>
      <c r="NDQ96" s="407"/>
      <c r="NDR96" s="408"/>
      <c r="NDS96" s="409"/>
      <c r="NDT96" s="410"/>
      <c r="NDU96" s="411"/>
      <c r="NDV96" s="412"/>
      <c r="NDW96" s="406"/>
      <c r="NDX96" s="407"/>
      <c r="NDY96" s="408"/>
      <c r="NDZ96" s="409"/>
      <c r="NEA96" s="410"/>
      <c r="NEB96" s="411"/>
      <c r="NEC96" s="412"/>
      <c r="NED96" s="406"/>
      <c r="NEE96" s="407"/>
      <c r="NEF96" s="408"/>
      <c r="NEG96" s="409"/>
      <c r="NEH96" s="410"/>
      <c r="NEI96" s="411"/>
      <c r="NEJ96" s="412"/>
      <c r="NEK96" s="406"/>
      <c r="NEL96" s="407"/>
      <c r="NEM96" s="408"/>
      <c r="NEN96" s="409"/>
      <c r="NEO96" s="410"/>
      <c r="NEP96" s="411"/>
      <c r="NEQ96" s="412"/>
      <c r="NER96" s="406"/>
      <c r="NES96" s="407"/>
      <c r="NET96" s="408"/>
      <c r="NEU96" s="409"/>
      <c r="NEV96" s="410"/>
      <c r="NEW96" s="411"/>
      <c r="NEX96" s="412"/>
      <c r="NEY96" s="406"/>
      <c r="NEZ96" s="407"/>
      <c r="NFA96" s="408"/>
      <c r="NFB96" s="409"/>
      <c r="NFC96" s="410"/>
      <c r="NFD96" s="411"/>
      <c r="NFE96" s="412"/>
      <c r="NFF96" s="406"/>
      <c r="NFG96" s="407"/>
      <c r="NFH96" s="408"/>
      <c r="NFI96" s="409"/>
      <c r="NFJ96" s="410"/>
      <c r="NFK96" s="411"/>
      <c r="NFL96" s="412"/>
      <c r="NFM96" s="406"/>
      <c r="NFN96" s="407"/>
      <c r="NFO96" s="408"/>
      <c r="NFP96" s="409"/>
      <c r="NFQ96" s="410"/>
      <c r="NFR96" s="411"/>
      <c r="NFS96" s="412"/>
      <c r="NFT96" s="406"/>
      <c r="NFU96" s="407"/>
      <c r="NFV96" s="408"/>
      <c r="NFW96" s="409"/>
      <c r="NFX96" s="410"/>
      <c r="NFY96" s="411"/>
      <c r="NFZ96" s="412"/>
      <c r="NGA96" s="406"/>
      <c r="NGB96" s="407"/>
      <c r="NGC96" s="408"/>
      <c r="NGD96" s="409"/>
      <c r="NGE96" s="410"/>
      <c r="NGF96" s="411"/>
      <c r="NGG96" s="412"/>
      <c r="NGH96" s="406"/>
      <c r="NGI96" s="407"/>
      <c r="NGJ96" s="408"/>
      <c r="NGK96" s="409"/>
      <c r="NGL96" s="410"/>
      <c r="NGM96" s="411"/>
      <c r="NGN96" s="412"/>
      <c r="NGO96" s="406"/>
      <c r="NGP96" s="407"/>
      <c r="NGQ96" s="408"/>
      <c r="NGR96" s="409"/>
      <c r="NGS96" s="410"/>
      <c r="NGT96" s="411"/>
      <c r="NGU96" s="412"/>
      <c r="NGV96" s="406"/>
      <c r="NGW96" s="407"/>
      <c r="NGX96" s="408"/>
      <c r="NGY96" s="409"/>
      <c r="NGZ96" s="410"/>
      <c r="NHA96" s="411"/>
      <c r="NHB96" s="412"/>
      <c r="NHC96" s="406"/>
      <c r="NHD96" s="407"/>
      <c r="NHE96" s="408"/>
      <c r="NHF96" s="409"/>
      <c r="NHG96" s="410"/>
      <c r="NHH96" s="411"/>
      <c r="NHI96" s="412"/>
      <c r="NHJ96" s="406"/>
      <c r="NHK96" s="407"/>
      <c r="NHL96" s="408"/>
      <c r="NHM96" s="409"/>
      <c r="NHN96" s="410"/>
      <c r="NHO96" s="411"/>
      <c r="NHP96" s="412"/>
      <c r="NHQ96" s="406"/>
      <c r="NHR96" s="407"/>
      <c r="NHS96" s="408"/>
      <c r="NHT96" s="409"/>
      <c r="NHU96" s="410"/>
      <c r="NHV96" s="411"/>
      <c r="NHW96" s="412"/>
      <c r="NHX96" s="406"/>
      <c r="NHY96" s="407"/>
      <c r="NHZ96" s="408"/>
      <c r="NIA96" s="409"/>
      <c r="NIB96" s="410"/>
      <c r="NIC96" s="411"/>
      <c r="NID96" s="412"/>
      <c r="NIE96" s="406"/>
      <c r="NIF96" s="407"/>
      <c r="NIG96" s="408"/>
      <c r="NIH96" s="409"/>
      <c r="NII96" s="410"/>
      <c r="NIJ96" s="411"/>
      <c r="NIK96" s="412"/>
      <c r="NIL96" s="406"/>
      <c r="NIM96" s="407"/>
      <c r="NIN96" s="408"/>
      <c r="NIO96" s="409"/>
      <c r="NIP96" s="410"/>
      <c r="NIQ96" s="411"/>
      <c r="NIR96" s="412"/>
      <c r="NIS96" s="406"/>
      <c r="NIT96" s="407"/>
      <c r="NIU96" s="408"/>
      <c r="NIV96" s="409"/>
      <c r="NIW96" s="410"/>
      <c r="NIX96" s="411"/>
      <c r="NIY96" s="412"/>
      <c r="NIZ96" s="406"/>
      <c r="NJA96" s="407"/>
      <c r="NJB96" s="408"/>
      <c r="NJC96" s="409"/>
      <c r="NJD96" s="410"/>
      <c r="NJE96" s="411"/>
      <c r="NJF96" s="412"/>
      <c r="NJG96" s="406"/>
      <c r="NJH96" s="407"/>
      <c r="NJI96" s="408"/>
      <c r="NJJ96" s="409"/>
      <c r="NJK96" s="410"/>
      <c r="NJL96" s="411"/>
      <c r="NJM96" s="412"/>
      <c r="NJN96" s="406"/>
      <c r="NJO96" s="407"/>
      <c r="NJP96" s="408"/>
      <c r="NJQ96" s="409"/>
      <c r="NJR96" s="410"/>
      <c r="NJS96" s="411"/>
      <c r="NJT96" s="412"/>
      <c r="NJU96" s="406"/>
      <c r="NJV96" s="407"/>
      <c r="NJW96" s="408"/>
      <c r="NJX96" s="409"/>
      <c r="NJY96" s="410"/>
      <c r="NJZ96" s="411"/>
      <c r="NKA96" s="412"/>
      <c r="NKB96" s="406"/>
      <c r="NKC96" s="407"/>
      <c r="NKD96" s="408"/>
      <c r="NKE96" s="409"/>
      <c r="NKF96" s="410"/>
      <c r="NKG96" s="411"/>
      <c r="NKH96" s="412"/>
      <c r="NKI96" s="406"/>
      <c r="NKJ96" s="407"/>
      <c r="NKK96" s="408"/>
      <c r="NKL96" s="409"/>
      <c r="NKM96" s="410"/>
      <c r="NKN96" s="411"/>
      <c r="NKO96" s="412"/>
      <c r="NKP96" s="406"/>
      <c r="NKQ96" s="407"/>
      <c r="NKR96" s="408"/>
      <c r="NKS96" s="409"/>
      <c r="NKT96" s="410"/>
      <c r="NKU96" s="411"/>
      <c r="NKV96" s="412"/>
      <c r="NKW96" s="406"/>
      <c r="NKX96" s="407"/>
      <c r="NKY96" s="408"/>
      <c r="NKZ96" s="409"/>
      <c r="NLA96" s="410"/>
      <c r="NLB96" s="411"/>
      <c r="NLC96" s="412"/>
      <c r="NLD96" s="406"/>
      <c r="NLE96" s="407"/>
      <c r="NLF96" s="408"/>
      <c r="NLG96" s="409"/>
      <c r="NLH96" s="410"/>
      <c r="NLI96" s="411"/>
      <c r="NLJ96" s="412"/>
      <c r="NLK96" s="406"/>
      <c r="NLL96" s="407"/>
      <c r="NLM96" s="408"/>
      <c r="NLN96" s="409"/>
      <c r="NLO96" s="410"/>
      <c r="NLP96" s="411"/>
      <c r="NLQ96" s="412"/>
      <c r="NLR96" s="406"/>
      <c r="NLS96" s="407"/>
      <c r="NLT96" s="408"/>
      <c r="NLU96" s="409"/>
      <c r="NLV96" s="410"/>
      <c r="NLW96" s="411"/>
      <c r="NLX96" s="412"/>
      <c r="NLY96" s="406"/>
      <c r="NLZ96" s="407"/>
      <c r="NMA96" s="408"/>
      <c r="NMB96" s="409"/>
      <c r="NMC96" s="410"/>
      <c r="NMD96" s="411"/>
      <c r="NME96" s="412"/>
      <c r="NMF96" s="406"/>
      <c r="NMG96" s="407"/>
      <c r="NMH96" s="408"/>
      <c r="NMI96" s="409"/>
      <c r="NMJ96" s="410"/>
      <c r="NMK96" s="411"/>
      <c r="NML96" s="412"/>
      <c r="NMM96" s="406"/>
      <c r="NMN96" s="407"/>
      <c r="NMO96" s="408"/>
      <c r="NMP96" s="409"/>
      <c r="NMQ96" s="410"/>
      <c r="NMR96" s="411"/>
      <c r="NMS96" s="412"/>
      <c r="NMT96" s="406"/>
      <c r="NMU96" s="407"/>
      <c r="NMV96" s="408"/>
      <c r="NMW96" s="409"/>
      <c r="NMX96" s="410"/>
      <c r="NMY96" s="411"/>
      <c r="NMZ96" s="412"/>
      <c r="NNA96" s="406"/>
      <c r="NNB96" s="407"/>
      <c r="NNC96" s="408"/>
      <c r="NND96" s="409"/>
      <c r="NNE96" s="410"/>
      <c r="NNF96" s="411"/>
      <c r="NNG96" s="412"/>
      <c r="NNH96" s="406"/>
      <c r="NNI96" s="407"/>
      <c r="NNJ96" s="408"/>
      <c r="NNK96" s="409"/>
      <c r="NNL96" s="410"/>
      <c r="NNM96" s="411"/>
      <c r="NNN96" s="412"/>
      <c r="NNO96" s="406"/>
      <c r="NNP96" s="407"/>
      <c r="NNQ96" s="408"/>
      <c r="NNR96" s="409"/>
      <c r="NNS96" s="410"/>
      <c r="NNT96" s="411"/>
      <c r="NNU96" s="412"/>
      <c r="NNV96" s="406"/>
      <c r="NNW96" s="407"/>
      <c r="NNX96" s="408"/>
      <c r="NNY96" s="409"/>
      <c r="NNZ96" s="410"/>
      <c r="NOA96" s="411"/>
      <c r="NOB96" s="412"/>
      <c r="NOC96" s="406"/>
      <c r="NOD96" s="407"/>
      <c r="NOE96" s="408"/>
      <c r="NOF96" s="409"/>
      <c r="NOG96" s="410"/>
      <c r="NOH96" s="411"/>
      <c r="NOI96" s="412"/>
      <c r="NOJ96" s="406"/>
      <c r="NOK96" s="407"/>
      <c r="NOL96" s="408"/>
      <c r="NOM96" s="409"/>
      <c r="NON96" s="410"/>
      <c r="NOO96" s="411"/>
      <c r="NOP96" s="412"/>
      <c r="NOQ96" s="406"/>
      <c r="NOR96" s="407"/>
      <c r="NOS96" s="408"/>
      <c r="NOT96" s="409"/>
      <c r="NOU96" s="410"/>
      <c r="NOV96" s="411"/>
      <c r="NOW96" s="412"/>
      <c r="NOX96" s="406"/>
      <c r="NOY96" s="407"/>
      <c r="NOZ96" s="408"/>
      <c r="NPA96" s="409"/>
      <c r="NPB96" s="410"/>
      <c r="NPC96" s="411"/>
      <c r="NPD96" s="412"/>
      <c r="NPE96" s="406"/>
      <c r="NPF96" s="407"/>
      <c r="NPG96" s="408"/>
      <c r="NPH96" s="409"/>
      <c r="NPI96" s="410"/>
      <c r="NPJ96" s="411"/>
      <c r="NPK96" s="412"/>
      <c r="NPL96" s="406"/>
      <c r="NPM96" s="407"/>
      <c r="NPN96" s="408"/>
      <c r="NPO96" s="409"/>
      <c r="NPP96" s="410"/>
      <c r="NPQ96" s="411"/>
      <c r="NPR96" s="412"/>
      <c r="NPS96" s="406"/>
      <c r="NPT96" s="407"/>
      <c r="NPU96" s="408"/>
      <c r="NPV96" s="409"/>
      <c r="NPW96" s="410"/>
      <c r="NPX96" s="411"/>
      <c r="NPY96" s="412"/>
      <c r="NPZ96" s="406"/>
      <c r="NQA96" s="407"/>
      <c r="NQB96" s="408"/>
      <c r="NQC96" s="409"/>
      <c r="NQD96" s="410"/>
      <c r="NQE96" s="411"/>
      <c r="NQF96" s="412"/>
      <c r="NQG96" s="406"/>
      <c r="NQH96" s="407"/>
      <c r="NQI96" s="408"/>
      <c r="NQJ96" s="409"/>
      <c r="NQK96" s="410"/>
      <c r="NQL96" s="411"/>
      <c r="NQM96" s="412"/>
      <c r="NQN96" s="406"/>
      <c r="NQO96" s="407"/>
      <c r="NQP96" s="408"/>
      <c r="NQQ96" s="409"/>
      <c r="NQR96" s="410"/>
      <c r="NQS96" s="411"/>
      <c r="NQT96" s="412"/>
      <c r="NQU96" s="406"/>
      <c r="NQV96" s="407"/>
      <c r="NQW96" s="408"/>
      <c r="NQX96" s="409"/>
      <c r="NQY96" s="410"/>
      <c r="NQZ96" s="411"/>
      <c r="NRA96" s="412"/>
      <c r="NRB96" s="406"/>
      <c r="NRC96" s="407"/>
      <c r="NRD96" s="408"/>
      <c r="NRE96" s="409"/>
      <c r="NRF96" s="410"/>
      <c r="NRG96" s="411"/>
      <c r="NRH96" s="412"/>
      <c r="NRI96" s="406"/>
      <c r="NRJ96" s="407"/>
      <c r="NRK96" s="408"/>
      <c r="NRL96" s="409"/>
      <c r="NRM96" s="410"/>
      <c r="NRN96" s="411"/>
      <c r="NRO96" s="412"/>
      <c r="NRP96" s="406"/>
      <c r="NRQ96" s="407"/>
      <c r="NRR96" s="408"/>
      <c r="NRS96" s="409"/>
      <c r="NRT96" s="410"/>
      <c r="NRU96" s="411"/>
      <c r="NRV96" s="412"/>
      <c r="NRW96" s="406"/>
      <c r="NRX96" s="407"/>
      <c r="NRY96" s="408"/>
      <c r="NRZ96" s="409"/>
      <c r="NSA96" s="410"/>
      <c r="NSB96" s="411"/>
      <c r="NSC96" s="412"/>
      <c r="NSD96" s="406"/>
      <c r="NSE96" s="407"/>
      <c r="NSF96" s="408"/>
      <c r="NSG96" s="409"/>
      <c r="NSH96" s="410"/>
      <c r="NSI96" s="411"/>
      <c r="NSJ96" s="412"/>
      <c r="NSK96" s="406"/>
      <c r="NSL96" s="407"/>
      <c r="NSM96" s="408"/>
      <c r="NSN96" s="409"/>
      <c r="NSO96" s="410"/>
      <c r="NSP96" s="411"/>
      <c r="NSQ96" s="412"/>
      <c r="NSR96" s="406"/>
      <c r="NSS96" s="407"/>
      <c r="NST96" s="408"/>
      <c r="NSU96" s="409"/>
      <c r="NSV96" s="410"/>
      <c r="NSW96" s="411"/>
      <c r="NSX96" s="412"/>
      <c r="NSY96" s="406"/>
      <c r="NSZ96" s="407"/>
      <c r="NTA96" s="408"/>
      <c r="NTB96" s="409"/>
      <c r="NTC96" s="410"/>
      <c r="NTD96" s="411"/>
      <c r="NTE96" s="412"/>
      <c r="NTF96" s="406"/>
      <c r="NTG96" s="407"/>
      <c r="NTH96" s="408"/>
      <c r="NTI96" s="409"/>
      <c r="NTJ96" s="410"/>
      <c r="NTK96" s="411"/>
      <c r="NTL96" s="412"/>
      <c r="NTM96" s="406"/>
      <c r="NTN96" s="407"/>
      <c r="NTO96" s="408"/>
      <c r="NTP96" s="409"/>
      <c r="NTQ96" s="410"/>
      <c r="NTR96" s="411"/>
      <c r="NTS96" s="412"/>
      <c r="NTT96" s="406"/>
      <c r="NTU96" s="407"/>
      <c r="NTV96" s="408"/>
      <c r="NTW96" s="409"/>
      <c r="NTX96" s="410"/>
      <c r="NTY96" s="411"/>
      <c r="NTZ96" s="412"/>
      <c r="NUA96" s="406"/>
      <c r="NUB96" s="407"/>
      <c r="NUC96" s="408"/>
      <c r="NUD96" s="409"/>
      <c r="NUE96" s="410"/>
      <c r="NUF96" s="411"/>
      <c r="NUG96" s="412"/>
      <c r="NUH96" s="406"/>
      <c r="NUI96" s="407"/>
      <c r="NUJ96" s="408"/>
      <c r="NUK96" s="409"/>
      <c r="NUL96" s="410"/>
      <c r="NUM96" s="411"/>
      <c r="NUN96" s="412"/>
      <c r="NUO96" s="406"/>
      <c r="NUP96" s="407"/>
      <c r="NUQ96" s="408"/>
      <c r="NUR96" s="409"/>
      <c r="NUS96" s="410"/>
      <c r="NUT96" s="411"/>
      <c r="NUU96" s="412"/>
      <c r="NUV96" s="406"/>
      <c r="NUW96" s="407"/>
      <c r="NUX96" s="408"/>
      <c r="NUY96" s="409"/>
      <c r="NUZ96" s="410"/>
      <c r="NVA96" s="411"/>
      <c r="NVB96" s="412"/>
      <c r="NVC96" s="406"/>
      <c r="NVD96" s="407"/>
      <c r="NVE96" s="408"/>
      <c r="NVF96" s="409"/>
      <c r="NVG96" s="410"/>
      <c r="NVH96" s="411"/>
      <c r="NVI96" s="412"/>
      <c r="NVJ96" s="406"/>
      <c r="NVK96" s="407"/>
      <c r="NVL96" s="408"/>
      <c r="NVM96" s="409"/>
      <c r="NVN96" s="410"/>
      <c r="NVO96" s="411"/>
      <c r="NVP96" s="412"/>
      <c r="NVQ96" s="406"/>
      <c r="NVR96" s="407"/>
      <c r="NVS96" s="408"/>
      <c r="NVT96" s="409"/>
      <c r="NVU96" s="410"/>
      <c r="NVV96" s="411"/>
      <c r="NVW96" s="412"/>
      <c r="NVX96" s="406"/>
      <c r="NVY96" s="407"/>
      <c r="NVZ96" s="408"/>
      <c r="NWA96" s="409"/>
      <c r="NWB96" s="410"/>
      <c r="NWC96" s="411"/>
      <c r="NWD96" s="412"/>
      <c r="NWE96" s="406"/>
      <c r="NWF96" s="407"/>
      <c r="NWG96" s="408"/>
      <c r="NWH96" s="409"/>
      <c r="NWI96" s="410"/>
      <c r="NWJ96" s="411"/>
      <c r="NWK96" s="412"/>
      <c r="NWL96" s="406"/>
      <c r="NWM96" s="407"/>
      <c r="NWN96" s="408"/>
      <c r="NWO96" s="409"/>
      <c r="NWP96" s="410"/>
      <c r="NWQ96" s="411"/>
      <c r="NWR96" s="412"/>
      <c r="NWS96" s="406"/>
      <c r="NWT96" s="407"/>
      <c r="NWU96" s="408"/>
      <c r="NWV96" s="409"/>
      <c r="NWW96" s="410"/>
      <c r="NWX96" s="411"/>
      <c r="NWY96" s="412"/>
      <c r="NWZ96" s="406"/>
      <c r="NXA96" s="407"/>
      <c r="NXB96" s="408"/>
      <c r="NXC96" s="409"/>
      <c r="NXD96" s="410"/>
      <c r="NXE96" s="411"/>
      <c r="NXF96" s="412"/>
      <c r="NXG96" s="406"/>
      <c r="NXH96" s="407"/>
      <c r="NXI96" s="408"/>
      <c r="NXJ96" s="409"/>
      <c r="NXK96" s="410"/>
      <c r="NXL96" s="411"/>
      <c r="NXM96" s="412"/>
      <c r="NXN96" s="406"/>
      <c r="NXO96" s="407"/>
      <c r="NXP96" s="408"/>
      <c r="NXQ96" s="409"/>
      <c r="NXR96" s="410"/>
      <c r="NXS96" s="411"/>
      <c r="NXT96" s="412"/>
      <c r="NXU96" s="406"/>
      <c r="NXV96" s="407"/>
      <c r="NXW96" s="408"/>
      <c r="NXX96" s="409"/>
      <c r="NXY96" s="410"/>
      <c r="NXZ96" s="411"/>
      <c r="NYA96" s="412"/>
      <c r="NYB96" s="406"/>
      <c r="NYC96" s="407"/>
      <c r="NYD96" s="408"/>
      <c r="NYE96" s="409"/>
      <c r="NYF96" s="410"/>
      <c r="NYG96" s="411"/>
      <c r="NYH96" s="412"/>
      <c r="NYI96" s="406"/>
      <c r="NYJ96" s="407"/>
      <c r="NYK96" s="408"/>
      <c r="NYL96" s="409"/>
      <c r="NYM96" s="410"/>
      <c r="NYN96" s="411"/>
      <c r="NYO96" s="412"/>
      <c r="NYP96" s="406"/>
      <c r="NYQ96" s="407"/>
      <c r="NYR96" s="408"/>
      <c r="NYS96" s="409"/>
      <c r="NYT96" s="410"/>
      <c r="NYU96" s="411"/>
      <c r="NYV96" s="412"/>
      <c r="NYW96" s="406"/>
      <c r="NYX96" s="407"/>
      <c r="NYY96" s="408"/>
      <c r="NYZ96" s="409"/>
      <c r="NZA96" s="410"/>
      <c r="NZB96" s="411"/>
      <c r="NZC96" s="412"/>
      <c r="NZD96" s="406"/>
      <c r="NZE96" s="407"/>
      <c r="NZF96" s="408"/>
      <c r="NZG96" s="409"/>
      <c r="NZH96" s="410"/>
      <c r="NZI96" s="411"/>
      <c r="NZJ96" s="412"/>
      <c r="NZK96" s="406"/>
      <c r="NZL96" s="407"/>
      <c r="NZM96" s="408"/>
      <c r="NZN96" s="409"/>
      <c r="NZO96" s="410"/>
      <c r="NZP96" s="411"/>
      <c r="NZQ96" s="412"/>
      <c r="NZR96" s="406"/>
      <c r="NZS96" s="407"/>
      <c r="NZT96" s="408"/>
      <c r="NZU96" s="409"/>
      <c r="NZV96" s="410"/>
      <c r="NZW96" s="411"/>
      <c r="NZX96" s="412"/>
      <c r="NZY96" s="406"/>
      <c r="NZZ96" s="407"/>
      <c r="OAA96" s="408"/>
      <c r="OAB96" s="409"/>
      <c r="OAC96" s="410"/>
      <c r="OAD96" s="411"/>
      <c r="OAE96" s="412"/>
      <c r="OAF96" s="406"/>
      <c r="OAG96" s="407"/>
      <c r="OAH96" s="408"/>
      <c r="OAI96" s="409"/>
      <c r="OAJ96" s="410"/>
      <c r="OAK96" s="411"/>
      <c r="OAL96" s="412"/>
      <c r="OAM96" s="406"/>
      <c r="OAN96" s="407"/>
      <c r="OAO96" s="408"/>
      <c r="OAP96" s="409"/>
      <c r="OAQ96" s="410"/>
      <c r="OAR96" s="411"/>
      <c r="OAS96" s="412"/>
      <c r="OAT96" s="406"/>
      <c r="OAU96" s="407"/>
      <c r="OAV96" s="408"/>
      <c r="OAW96" s="409"/>
      <c r="OAX96" s="410"/>
      <c r="OAY96" s="411"/>
      <c r="OAZ96" s="412"/>
      <c r="OBA96" s="406"/>
      <c r="OBB96" s="407"/>
      <c r="OBC96" s="408"/>
      <c r="OBD96" s="409"/>
      <c r="OBE96" s="410"/>
      <c r="OBF96" s="411"/>
      <c r="OBG96" s="412"/>
      <c r="OBH96" s="406"/>
      <c r="OBI96" s="407"/>
      <c r="OBJ96" s="408"/>
      <c r="OBK96" s="409"/>
      <c r="OBL96" s="410"/>
      <c r="OBM96" s="411"/>
      <c r="OBN96" s="412"/>
      <c r="OBO96" s="406"/>
      <c r="OBP96" s="407"/>
      <c r="OBQ96" s="408"/>
      <c r="OBR96" s="409"/>
      <c r="OBS96" s="410"/>
      <c r="OBT96" s="411"/>
      <c r="OBU96" s="412"/>
      <c r="OBV96" s="406"/>
      <c r="OBW96" s="407"/>
      <c r="OBX96" s="408"/>
      <c r="OBY96" s="409"/>
      <c r="OBZ96" s="410"/>
      <c r="OCA96" s="411"/>
      <c r="OCB96" s="412"/>
      <c r="OCC96" s="406"/>
      <c r="OCD96" s="407"/>
      <c r="OCE96" s="408"/>
      <c r="OCF96" s="409"/>
      <c r="OCG96" s="410"/>
      <c r="OCH96" s="411"/>
      <c r="OCI96" s="412"/>
      <c r="OCJ96" s="406"/>
      <c r="OCK96" s="407"/>
      <c r="OCL96" s="408"/>
      <c r="OCM96" s="409"/>
      <c r="OCN96" s="410"/>
      <c r="OCO96" s="411"/>
      <c r="OCP96" s="412"/>
      <c r="OCQ96" s="406"/>
      <c r="OCR96" s="407"/>
      <c r="OCS96" s="408"/>
      <c r="OCT96" s="409"/>
      <c r="OCU96" s="410"/>
      <c r="OCV96" s="411"/>
      <c r="OCW96" s="412"/>
      <c r="OCX96" s="406"/>
      <c r="OCY96" s="407"/>
      <c r="OCZ96" s="408"/>
      <c r="ODA96" s="409"/>
      <c r="ODB96" s="410"/>
      <c r="ODC96" s="411"/>
      <c r="ODD96" s="412"/>
      <c r="ODE96" s="406"/>
      <c r="ODF96" s="407"/>
      <c r="ODG96" s="408"/>
      <c r="ODH96" s="409"/>
      <c r="ODI96" s="410"/>
      <c r="ODJ96" s="411"/>
      <c r="ODK96" s="412"/>
      <c r="ODL96" s="406"/>
      <c r="ODM96" s="407"/>
      <c r="ODN96" s="408"/>
      <c r="ODO96" s="409"/>
      <c r="ODP96" s="410"/>
      <c r="ODQ96" s="411"/>
      <c r="ODR96" s="412"/>
      <c r="ODS96" s="406"/>
      <c r="ODT96" s="407"/>
      <c r="ODU96" s="408"/>
      <c r="ODV96" s="409"/>
      <c r="ODW96" s="410"/>
      <c r="ODX96" s="411"/>
      <c r="ODY96" s="412"/>
      <c r="ODZ96" s="406"/>
      <c r="OEA96" s="407"/>
      <c r="OEB96" s="408"/>
      <c r="OEC96" s="409"/>
      <c r="OED96" s="410"/>
      <c r="OEE96" s="411"/>
      <c r="OEF96" s="412"/>
      <c r="OEG96" s="406"/>
      <c r="OEH96" s="407"/>
      <c r="OEI96" s="408"/>
      <c r="OEJ96" s="409"/>
      <c r="OEK96" s="410"/>
      <c r="OEL96" s="411"/>
      <c r="OEM96" s="412"/>
      <c r="OEN96" s="406"/>
      <c r="OEO96" s="407"/>
      <c r="OEP96" s="408"/>
      <c r="OEQ96" s="409"/>
      <c r="OER96" s="410"/>
      <c r="OES96" s="411"/>
      <c r="OET96" s="412"/>
      <c r="OEU96" s="406"/>
      <c r="OEV96" s="407"/>
      <c r="OEW96" s="408"/>
      <c r="OEX96" s="409"/>
      <c r="OEY96" s="410"/>
      <c r="OEZ96" s="411"/>
      <c r="OFA96" s="412"/>
      <c r="OFB96" s="406"/>
      <c r="OFC96" s="407"/>
      <c r="OFD96" s="408"/>
      <c r="OFE96" s="409"/>
      <c r="OFF96" s="410"/>
      <c r="OFG96" s="411"/>
      <c r="OFH96" s="412"/>
      <c r="OFI96" s="406"/>
      <c r="OFJ96" s="407"/>
      <c r="OFK96" s="408"/>
      <c r="OFL96" s="409"/>
      <c r="OFM96" s="410"/>
      <c r="OFN96" s="411"/>
      <c r="OFO96" s="412"/>
      <c r="OFP96" s="406"/>
      <c r="OFQ96" s="407"/>
      <c r="OFR96" s="408"/>
      <c r="OFS96" s="409"/>
      <c r="OFT96" s="410"/>
      <c r="OFU96" s="411"/>
      <c r="OFV96" s="412"/>
      <c r="OFW96" s="406"/>
      <c r="OFX96" s="407"/>
      <c r="OFY96" s="408"/>
      <c r="OFZ96" s="409"/>
      <c r="OGA96" s="410"/>
      <c r="OGB96" s="411"/>
      <c r="OGC96" s="412"/>
      <c r="OGD96" s="406"/>
      <c r="OGE96" s="407"/>
      <c r="OGF96" s="408"/>
      <c r="OGG96" s="409"/>
      <c r="OGH96" s="410"/>
      <c r="OGI96" s="411"/>
      <c r="OGJ96" s="412"/>
      <c r="OGK96" s="406"/>
      <c r="OGL96" s="407"/>
      <c r="OGM96" s="408"/>
      <c r="OGN96" s="409"/>
      <c r="OGO96" s="410"/>
      <c r="OGP96" s="411"/>
      <c r="OGQ96" s="412"/>
      <c r="OGR96" s="406"/>
      <c r="OGS96" s="407"/>
      <c r="OGT96" s="408"/>
      <c r="OGU96" s="409"/>
      <c r="OGV96" s="410"/>
      <c r="OGW96" s="411"/>
      <c r="OGX96" s="412"/>
      <c r="OGY96" s="406"/>
      <c r="OGZ96" s="407"/>
      <c r="OHA96" s="408"/>
      <c r="OHB96" s="409"/>
      <c r="OHC96" s="410"/>
      <c r="OHD96" s="411"/>
      <c r="OHE96" s="412"/>
      <c r="OHF96" s="406"/>
      <c r="OHG96" s="407"/>
      <c r="OHH96" s="408"/>
      <c r="OHI96" s="409"/>
      <c r="OHJ96" s="410"/>
      <c r="OHK96" s="411"/>
      <c r="OHL96" s="412"/>
      <c r="OHM96" s="406"/>
      <c r="OHN96" s="407"/>
      <c r="OHO96" s="408"/>
      <c r="OHP96" s="409"/>
      <c r="OHQ96" s="410"/>
      <c r="OHR96" s="411"/>
      <c r="OHS96" s="412"/>
      <c r="OHT96" s="406"/>
      <c r="OHU96" s="407"/>
      <c r="OHV96" s="408"/>
      <c r="OHW96" s="409"/>
      <c r="OHX96" s="410"/>
      <c r="OHY96" s="411"/>
      <c r="OHZ96" s="412"/>
      <c r="OIA96" s="406"/>
      <c r="OIB96" s="407"/>
      <c r="OIC96" s="408"/>
      <c r="OID96" s="409"/>
      <c r="OIE96" s="410"/>
      <c r="OIF96" s="411"/>
      <c r="OIG96" s="412"/>
      <c r="OIH96" s="406"/>
      <c r="OII96" s="407"/>
      <c r="OIJ96" s="408"/>
      <c r="OIK96" s="409"/>
      <c r="OIL96" s="410"/>
      <c r="OIM96" s="411"/>
      <c r="OIN96" s="412"/>
      <c r="OIO96" s="406"/>
      <c r="OIP96" s="407"/>
      <c r="OIQ96" s="408"/>
      <c r="OIR96" s="409"/>
      <c r="OIS96" s="410"/>
      <c r="OIT96" s="411"/>
      <c r="OIU96" s="412"/>
      <c r="OIV96" s="406"/>
      <c r="OIW96" s="407"/>
      <c r="OIX96" s="408"/>
      <c r="OIY96" s="409"/>
      <c r="OIZ96" s="410"/>
      <c r="OJA96" s="411"/>
      <c r="OJB96" s="412"/>
      <c r="OJC96" s="406"/>
      <c r="OJD96" s="407"/>
      <c r="OJE96" s="408"/>
      <c r="OJF96" s="409"/>
      <c r="OJG96" s="410"/>
      <c r="OJH96" s="411"/>
      <c r="OJI96" s="412"/>
      <c r="OJJ96" s="406"/>
      <c r="OJK96" s="407"/>
      <c r="OJL96" s="408"/>
      <c r="OJM96" s="409"/>
      <c r="OJN96" s="410"/>
      <c r="OJO96" s="411"/>
      <c r="OJP96" s="412"/>
      <c r="OJQ96" s="406"/>
      <c r="OJR96" s="407"/>
      <c r="OJS96" s="408"/>
      <c r="OJT96" s="409"/>
      <c r="OJU96" s="410"/>
      <c r="OJV96" s="411"/>
      <c r="OJW96" s="412"/>
      <c r="OJX96" s="406"/>
      <c r="OJY96" s="407"/>
      <c r="OJZ96" s="408"/>
      <c r="OKA96" s="409"/>
      <c r="OKB96" s="410"/>
      <c r="OKC96" s="411"/>
      <c r="OKD96" s="412"/>
      <c r="OKE96" s="406"/>
      <c r="OKF96" s="407"/>
      <c r="OKG96" s="408"/>
      <c r="OKH96" s="409"/>
      <c r="OKI96" s="410"/>
      <c r="OKJ96" s="411"/>
      <c r="OKK96" s="412"/>
      <c r="OKL96" s="406"/>
      <c r="OKM96" s="407"/>
      <c r="OKN96" s="408"/>
      <c r="OKO96" s="409"/>
      <c r="OKP96" s="410"/>
      <c r="OKQ96" s="411"/>
      <c r="OKR96" s="412"/>
      <c r="OKS96" s="406"/>
      <c r="OKT96" s="407"/>
      <c r="OKU96" s="408"/>
      <c r="OKV96" s="409"/>
      <c r="OKW96" s="410"/>
      <c r="OKX96" s="411"/>
      <c r="OKY96" s="412"/>
      <c r="OKZ96" s="406"/>
      <c r="OLA96" s="407"/>
      <c r="OLB96" s="408"/>
      <c r="OLC96" s="409"/>
      <c r="OLD96" s="410"/>
      <c r="OLE96" s="411"/>
      <c r="OLF96" s="412"/>
      <c r="OLG96" s="406"/>
      <c r="OLH96" s="407"/>
      <c r="OLI96" s="408"/>
      <c r="OLJ96" s="409"/>
      <c r="OLK96" s="410"/>
      <c r="OLL96" s="411"/>
      <c r="OLM96" s="412"/>
      <c r="OLN96" s="406"/>
      <c r="OLO96" s="407"/>
      <c r="OLP96" s="408"/>
      <c r="OLQ96" s="409"/>
      <c r="OLR96" s="410"/>
      <c r="OLS96" s="411"/>
      <c r="OLT96" s="412"/>
      <c r="OLU96" s="406"/>
      <c r="OLV96" s="407"/>
      <c r="OLW96" s="408"/>
      <c r="OLX96" s="409"/>
      <c r="OLY96" s="410"/>
      <c r="OLZ96" s="411"/>
      <c r="OMA96" s="412"/>
      <c r="OMB96" s="406"/>
      <c r="OMC96" s="407"/>
      <c r="OMD96" s="408"/>
      <c r="OME96" s="409"/>
      <c r="OMF96" s="410"/>
      <c r="OMG96" s="411"/>
      <c r="OMH96" s="412"/>
      <c r="OMI96" s="406"/>
      <c r="OMJ96" s="407"/>
      <c r="OMK96" s="408"/>
      <c r="OML96" s="409"/>
      <c r="OMM96" s="410"/>
      <c r="OMN96" s="411"/>
      <c r="OMO96" s="412"/>
      <c r="OMP96" s="406"/>
      <c r="OMQ96" s="407"/>
      <c r="OMR96" s="408"/>
      <c r="OMS96" s="409"/>
      <c r="OMT96" s="410"/>
      <c r="OMU96" s="411"/>
      <c r="OMV96" s="412"/>
      <c r="OMW96" s="406"/>
      <c r="OMX96" s="407"/>
      <c r="OMY96" s="408"/>
      <c r="OMZ96" s="409"/>
      <c r="ONA96" s="410"/>
      <c r="ONB96" s="411"/>
      <c r="ONC96" s="412"/>
      <c r="OND96" s="406"/>
      <c r="ONE96" s="407"/>
      <c r="ONF96" s="408"/>
      <c r="ONG96" s="409"/>
      <c r="ONH96" s="410"/>
      <c r="ONI96" s="411"/>
      <c r="ONJ96" s="412"/>
      <c r="ONK96" s="406"/>
      <c r="ONL96" s="407"/>
      <c r="ONM96" s="408"/>
      <c r="ONN96" s="409"/>
      <c r="ONO96" s="410"/>
      <c r="ONP96" s="411"/>
      <c r="ONQ96" s="412"/>
      <c r="ONR96" s="406"/>
      <c r="ONS96" s="407"/>
      <c r="ONT96" s="408"/>
      <c r="ONU96" s="409"/>
      <c r="ONV96" s="410"/>
      <c r="ONW96" s="411"/>
      <c r="ONX96" s="412"/>
      <c r="ONY96" s="406"/>
      <c r="ONZ96" s="407"/>
      <c r="OOA96" s="408"/>
      <c r="OOB96" s="409"/>
      <c r="OOC96" s="410"/>
      <c r="OOD96" s="411"/>
      <c r="OOE96" s="412"/>
      <c r="OOF96" s="406"/>
      <c r="OOG96" s="407"/>
      <c r="OOH96" s="408"/>
      <c r="OOI96" s="409"/>
      <c r="OOJ96" s="410"/>
      <c r="OOK96" s="411"/>
      <c r="OOL96" s="412"/>
      <c r="OOM96" s="406"/>
      <c r="OON96" s="407"/>
      <c r="OOO96" s="408"/>
      <c r="OOP96" s="409"/>
      <c r="OOQ96" s="410"/>
      <c r="OOR96" s="411"/>
      <c r="OOS96" s="412"/>
      <c r="OOT96" s="406"/>
      <c r="OOU96" s="407"/>
      <c r="OOV96" s="408"/>
      <c r="OOW96" s="409"/>
      <c r="OOX96" s="410"/>
      <c r="OOY96" s="411"/>
      <c r="OOZ96" s="412"/>
      <c r="OPA96" s="406"/>
      <c r="OPB96" s="407"/>
      <c r="OPC96" s="408"/>
      <c r="OPD96" s="409"/>
      <c r="OPE96" s="410"/>
      <c r="OPF96" s="411"/>
      <c r="OPG96" s="412"/>
      <c r="OPH96" s="406"/>
      <c r="OPI96" s="407"/>
      <c r="OPJ96" s="408"/>
      <c r="OPK96" s="409"/>
      <c r="OPL96" s="410"/>
      <c r="OPM96" s="411"/>
      <c r="OPN96" s="412"/>
      <c r="OPO96" s="406"/>
      <c r="OPP96" s="407"/>
      <c r="OPQ96" s="408"/>
      <c r="OPR96" s="409"/>
      <c r="OPS96" s="410"/>
      <c r="OPT96" s="411"/>
      <c r="OPU96" s="412"/>
      <c r="OPV96" s="406"/>
      <c r="OPW96" s="407"/>
      <c r="OPX96" s="408"/>
      <c r="OPY96" s="409"/>
      <c r="OPZ96" s="410"/>
      <c r="OQA96" s="411"/>
      <c r="OQB96" s="412"/>
      <c r="OQC96" s="406"/>
      <c r="OQD96" s="407"/>
      <c r="OQE96" s="408"/>
      <c r="OQF96" s="409"/>
      <c r="OQG96" s="410"/>
      <c r="OQH96" s="411"/>
      <c r="OQI96" s="412"/>
      <c r="OQJ96" s="406"/>
      <c r="OQK96" s="407"/>
      <c r="OQL96" s="408"/>
      <c r="OQM96" s="409"/>
      <c r="OQN96" s="410"/>
      <c r="OQO96" s="411"/>
      <c r="OQP96" s="412"/>
      <c r="OQQ96" s="406"/>
      <c r="OQR96" s="407"/>
      <c r="OQS96" s="408"/>
      <c r="OQT96" s="409"/>
      <c r="OQU96" s="410"/>
      <c r="OQV96" s="411"/>
      <c r="OQW96" s="412"/>
      <c r="OQX96" s="406"/>
      <c r="OQY96" s="407"/>
      <c r="OQZ96" s="408"/>
      <c r="ORA96" s="409"/>
      <c r="ORB96" s="410"/>
      <c r="ORC96" s="411"/>
      <c r="ORD96" s="412"/>
      <c r="ORE96" s="406"/>
      <c r="ORF96" s="407"/>
      <c r="ORG96" s="408"/>
      <c r="ORH96" s="409"/>
      <c r="ORI96" s="410"/>
      <c r="ORJ96" s="411"/>
      <c r="ORK96" s="412"/>
      <c r="ORL96" s="406"/>
      <c r="ORM96" s="407"/>
      <c r="ORN96" s="408"/>
      <c r="ORO96" s="409"/>
      <c r="ORP96" s="410"/>
      <c r="ORQ96" s="411"/>
      <c r="ORR96" s="412"/>
      <c r="ORS96" s="406"/>
      <c r="ORT96" s="407"/>
      <c r="ORU96" s="408"/>
      <c r="ORV96" s="409"/>
      <c r="ORW96" s="410"/>
      <c r="ORX96" s="411"/>
      <c r="ORY96" s="412"/>
      <c r="ORZ96" s="406"/>
      <c r="OSA96" s="407"/>
      <c r="OSB96" s="408"/>
      <c r="OSC96" s="409"/>
      <c r="OSD96" s="410"/>
      <c r="OSE96" s="411"/>
      <c r="OSF96" s="412"/>
      <c r="OSG96" s="406"/>
      <c r="OSH96" s="407"/>
      <c r="OSI96" s="408"/>
      <c r="OSJ96" s="409"/>
      <c r="OSK96" s="410"/>
      <c r="OSL96" s="411"/>
      <c r="OSM96" s="412"/>
      <c r="OSN96" s="406"/>
      <c r="OSO96" s="407"/>
      <c r="OSP96" s="408"/>
      <c r="OSQ96" s="409"/>
      <c r="OSR96" s="410"/>
      <c r="OSS96" s="411"/>
      <c r="OST96" s="412"/>
      <c r="OSU96" s="406"/>
      <c r="OSV96" s="407"/>
      <c r="OSW96" s="408"/>
      <c r="OSX96" s="409"/>
      <c r="OSY96" s="410"/>
      <c r="OSZ96" s="411"/>
      <c r="OTA96" s="412"/>
      <c r="OTB96" s="406"/>
      <c r="OTC96" s="407"/>
      <c r="OTD96" s="408"/>
      <c r="OTE96" s="409"/>
      <c r="OTF96" s="410"/>
      <c r="OTG96" s="411"/>
      <c r="OTH96" s="412"/>
      <c r="OTI96" s="406"/>
      <c r="OTJ96" s="407"/>
      <c r="OTK96" s="408"/>
      <c r="OTL96" s="409"/>
      <c r="OTM96" s="410"/>
      <c r="OTN96" s="411"/>
      <c r="OTO96" s="412"/>
      <c r="OTP96" s="406"/>
      <c r="OTQ96" s="407"/>
      <c r="OTR96" s="408"/>
      <c r="OTS96" s="409"/>
      <c r="OTT96" s="410"/>
      <c r="OTU96" s="411"/>
      <c r="OTV96" s="412"/>
      <c r="OTW96" s="406"/>
      <c r="OTX96" s="407"/>
      <c r="OTY96" s="408"/>
      <c r="OTZ96" s="409"/>
      <c r="OUA96" s="410"/>
      <c r="OUB96" s="411"/>
      <c r="OUC96" s="412"/>
      <c r="OUD96" s="406"/>
      <c r="OUE96" s="407"/>
      <c r="OUF96" s="408"/>
      <c r="OUG96" s="409"/>
      <c r="OUH96" s="410"/>
      <c r="OUI96" s="411"/>
      <c r="OUJ96" s="412"/>
      <c r="OUK96" s="406"/>
      <c r="OUL96" s="407"/>
      <c r="OUM96" s="408"/>
      <c r="OUN96" s="409"/>
      <c r="OUO96" s="410"/>
      <c r="OUP96" s="411"/>
      <c r="OUQ96" s="412"/>
      <c r="OUR96" s="406"/>
      <c r="OUS96" s="407"/>
      <c r="OUT96" s="408"/>
      <c r="OUU96" s="409"/>
      <c r="OUV96" s="410"/>
      <c r="OUW96" s="411"/>
      <c r="OUX96" s="412"/>
      <c r="OUY96" s="406"/>
      <c r="OUZ96" s="407"/>
      <c r="OVA96" s="408"/>
      <c r="OVB96" s="409"/>
      <c r="OVC96" s="410"/>
      <c r="OVD96" s="411"/>
      <c r="OVE96" s="412"/>
      <c r="OVF96" s="406"/>
      <c r="OVG96" s="407"/>
      <c r="OVH96" s="408"/>
      <c r="OVI96" s="409"/>
      <c r="OVJ96" s="410"/>
      <c r="OVK96" s="411"/>
      <c r="OVL96" s="412"/>
      <c r="OVM96" s="406"/>
      <c r="OVN96" s="407"/>
      <c r="OVO96" s="408"/>
      <c r="OVP96" s="409"/>
      <c r="OVQ96" s="410"/>
      <c r="OVR96" s="411"/>
      <c r="OVS96" s="412"/>
      <c r="OVT96" s="406"/>
      <c r="OVU96" s="407"/>
      <c r="OVV96" s="408"/>
      <c r="OVW96" s="409"/>
      <c r="OVX96" s="410"/>
      <c r="OVY96" s="411"/>
      <c r="OVZ96" s="412"/>
      <c r="OWA96" s="406"/>
      <c r="OWB96" s="407"/>
      <c r="OWC96" s="408"/>
      <c r="OWD96" s="409"/>
      <c r="OWE96" s="410"/>
      <c r="OWF96" s="411"/>
      <c r="OWG96" s="412"/>
      <c r="OWH96" s="406"/>
      <c r="OWI96" s="407"/>
      <c r="OWJ96" s="408"/>
      <c r="OWK96" s="409"/>
      <c r="OWL96" s="410"/>
      <c r="OWM96" s="411"/>
      <c r="OWN96" s="412"/>
      <c r="OWO96" s="406"/>
      <c r="OWP96" s="407"/>
      <c r="OWQ96" s="408"/>
      <c r="OWR96" s="409"/>
      <c r="OWS96" s="410"/>
      <c r="OWT96" s="411"/>
      <c r="OWU96" s="412"/>
      <c r="OWV96" s="406"/>
      <c r="OWW96" s="407"/>
      <c r="OWX96" s="408"/>
      <c r="OWY96" s="409"/>
      <c r="OWZ96" s="410"/>
      <c r="OXA96" s="411"/>
      <c r="OXB96" s="412"/>
      <c r="OXC96" s="406"/>
      <c r="OXD96" s="407"/>
      <c r="OXE96" s="408"/>
      <c r="OXF96" s="409"/>
      <c r="OXG96" s="410"/>
      <c r="OXH96" s="411"/>
      <c r="OXI96" s="412"/>
      <c r="OXJ96" s="406"/>
      <c r="OXK96" s="407"/>
      <c r="OXL96" s="408"/>
      <c r="OXM96" s="409"/>
      <c r="OXN96" s="410"/>
      <c r="OXO96" s="411"/>
      <c r="OXP96" s="412"/>
      <c r="OXQ96" s="406"/>
      <c r="OXR96" s="407"/>
      <c r="OXS96" s="408"/>
      <c r="OXT96" s="409"/>
      <c r="OXU96" s="410"/>
      <c r="OXV96" s="411"/>
      <c r="OXW96" s="412"/>
      <c r="OXX96" s="406"/>
      <c r="OXY96" s="407"/>
      <c r="OXZ96" s="408"/>
      <c r="OYA96" s="409"/>
      <c r="OYB96" s="410"/>
      <c r="OYC96" s="411"/>
      <c r="OYD96" s="412"/>
      <c r="OYE96" s="406"/>
      <c r="OYF96" s="407"/>
      <c r="OYG96" s="408"/>
      <c r="OYH96" s="409"/>
      <c r="OYI96" s="410"/>
      <c r="OYJ96" s="411"/>
      <c r="OYK96" s="412"/>
      <c r="OYL96" s="406"/>
      <c r="OYM96" s="407"/>
      <c r="OYN96" s="408"/>
      <c r="OYO96" s="409"/>
      <c r="OYP96" s="410"/>
      <c r="OYQ96" s="411"/>
      <c r="OYR96" s="412"/>
      <c r="OYS96" s="406"/>
      <c r="OYT96" s="407"/>
      <c r="OYU96" s="408"/>
      <c r="OYV96" s="409"/>
      <c r="OYW96" s="410"/>
      <c r="OYX96" s="411"/>
      <c r="OYY96" s="412"/>
      <c r="OYZ96" s="406"/>
      <c r="OZA96" s="407"/>
      <c r="OZB96" s="408"/>
      <c r="OZC96" s="409"/>
      <c r="OZD96" s="410"/>
      <c r="OZE96" s="411"/>
      <c r="OZF96" s="412"/>
      <c r="OZG96" s="406"/>
      <c r="OZH96" s="407"/>
      <c r="OZI96" s="408"/>
      <c r="OZJ96" s="409"/>
      <c r="OZK96" s="410"/>
      <c r="OZL96" s="411"/>
      <c r="OZM96" s="412"/>
      <c r="OZN96" s="406"/>
      <c r="OZO96" s="407"/>
      <c r="OZP96" s="408"/>
      <c r="OZQ96" s="409"/>
      <c r="OZR96" s="410"/>
      <c r="OZS96" s="411"/>
      <c r="OZT96" s="412"/>
      <c r="OZU96" s="406"/>
      <c r="OZV96" s="407"/>
      <c r="OZW96" s="408"/>
      <c r="OZX96" s="409"/>
      <c r="OZY96" s="410"/>
      <c r="OZZ96" s="411"/>
      <c r="PAA96" s="412"/>
      <c r="PAB96" s="406"/>
      <c r="PAC96" s="407"/>
      <c r="PAD96" s="408"/>
      <c r="PAE96" s="409"/>
      <c r="PAF96" s="410"/>
      <c r="PAG96" s="411"/>
      <c r="PAH96" s="412"/>
      <c r="PAI96" s="406"/>
      <c r="PAJ96" s="407"/>
      <c r="PAK96" s="408"/>
      <c r="PAL96" s="409"/>
      <c r="PAM96" s="410"/>
      <c r="PAN96" s="411"/>
      <c r="PAO96" s="412"/>
      <c r="PAP96" s="406"/>
      <c r="PAQ96" s="407"/>
      <c r="PAR96" s="408"/>
      <c r="PAS96" s="409"/>
      <c r="PAT96" s="410"/>
      <c r="PAU96" s="411"/>
      <c r="PAV96" s="412"/>
      <c r="PAW96" s="406"/>
      <c r="PAX96" s="407"/>
      <c r="PAY96" s="408"/>
      <c r="PAZ96" s="409"/>
      <c r="PBA96" s="410"/>
      <c r="PBB96" s="411"/>
      <c r="PBC96" s="412"/>
      <c r="PBD96" s="406"/>
      <c r="PBE96" s="407"/>
      <c r="PBF96" s="408"/>
      <c r="PBG96" s="409"/>
      <c r="PBH96" s="410"/>
      <c r="PBI96" s="411"/>
      <c r="PBJ96" s="412"/>
      <c r="PBK96" s="406"/>
      <c r="PBL96" s="407"/>
      <c r="PBM96" s="408"/>
      <c r="PBN96" s="409"/>
      <c r="PBO96" s="410"/>
      <c r="PBP96" s="411"/>
      <c r="PBQ96" s="412"/>
      <c r="PBR96" s="406"/>
      <c r="PBS96" s="407"/>
      <c r="PBT96" s="408"/>
      <c r="PBU96" s="409"/>
      <c r="PBV96" s="410"/>
      <c r="PBW96" s="411"/>
      <c r="PBX96" s="412"/>
      <c r="PBY96" s="406"/>
      <c r="PBZ96" s="407"/>
      <c r="PCA96" s="408"/>
      <c r="PCB96" s="409"/>
      <c r="PCC96" s="410"/>
      <c r="PCD96" s="411"/>
      <c r="PCE96" s="412"/>
      <c r="PCF96" s="406"/>
      <c r="PCG96" s="407"/>
      <c r="PCH96" s="408"/>
      <c r="PCI96" s="409"/>
      <c r="PCJ96" s="410"/>
      <c r="PCK96" s="411"/>
      <c r="PCL96" s="412"/>
      <c r="PCM96" s="406"/>
      <c r="PCN96" s="407"/>
      <c r="PCO96" s="408"/>
      <c r="PCP96" s="409"/>
      <c r="PCQ96" s="410"/>
      <c r="PCR96" s="411"/>
      <c r="PCS96" s="412"/>
      <c r="PCT96" s="406"/>
      <c r="PCU96" s="407"/>
      <c r="PCV96" s="408"/>
      <c r="PCW96" s="409"/>
      <c r="PCX96" s="410"/>
      <c r="PCY96" s="411"/>
      <c r="PCZ96" s="412"/>
      <c r="PDA96" s="406"/>
      <c r="PDB96" s="407"/>
      <c r="PDC96" s="408"/>
      <c r="PDD96" s="409"/>
      <c r="PDE96" s="410"/>
      <c r="PDF96" s="411"/>
      <c r="PDG96" s="412"/>
      <c r="PDH96" s="406"/>
      <c r="PDI96" s="407"/>
      <c r="PDJ96" s="408"/>
      <c r="PDK96" s="409"/>
      <c r="PDL96" s="410"/>
      <c r="PDM96" s="411"/>
      <c r="PDN96" s="412"/>
      <c r="PDO96" s="406"/>
      <c r="PDP96" s="407"/>
      <c r="PDQ96" s="408"/>
      <c r="PDR96" s="409"/>
      <c r="PDS96" s="410"/>
      <c r="PDT96" s="411"/>
      <c r="PDU96" s="412"/>
      <c r="PDV96" s="406"/>
      <c r="PDW96" s="407"/>
      <c r="PDX96" s="408"/>
      <c r="PDY96" s="409"/>
      <c r="PDZ96" s="410"/>
      <c r="PEA96" s="411"/>
      <c r="PEB96" s="412"/>
      <c r="PEC96" s="406"/>
      <c r="PED96" s="407"/>
      <c r="PEE96" s="408"/>
      <c r="PEF96" s="409"/>
      <c r="PEG96" s="410"/>
      <c r="PEH96" s="411"/>
      <c r="PEI96" s="412"/>
      <c r="PEJ96" s="406"/>
      <c r="PEK96" s="407"/>
      <c r="PEL96" s="408"/>
      <c r="PEM96" s="409"/>
      <c r="PEN96" s="410"/>
      <c r="PEO96" s="411"/>
      <c r="PEP96" s="412"/>
      <c r="PEQ96" s="406"/>
      <c r="PER96" s="407"/>
      <c r="PES96" s="408"/>
      <c r="PET96" s="409"/>
      <c r="PEU96" s="410"/>
      <c r="PEV96" s="411"/>
      <c r="PEW96" s="412"/>
      <c r="PEX96" s="406"/>
      <c r="PEY96" s="407"/>
      <c r="PEZ96" s="408"/>
      <c r="PFA96" s="409"/>
      <c r="PFB96" s="410"/>
      <c r="PFC96" s="411"/>
      <c r="PFD96" s="412"/>
      <c r="PFE96" s="406"/>
      <c r="PFF96" s="407"/>
      <c r="PFG96" s="408"/>
      <c r="PFH96" s="409"/>
      <c r="PFI96" s="410"/>
      <c r="PFJ96" s="411"/>
      <c r="PFK96" s="412"/>
      <c r="PFL96" s="406"/>
      <c r="PFM96" s="407"/>
      <c r="PFN96" s="408"/>
      <c r="PFO96" s="409"/>
      <c r="PFP96" s="410"/>
      <c r="PFQ96" s="411"/>
      <c r="PFR96" s="412"/>
      <c r="PFS96" s="406"/>
      <c r="PFT96" s="407"/>
      <c r="PFU96" s="408"/>
      <c r="PFV96" s="409"/>
      <c r="PFW96" s="410"/>
      <c r="PFX96" s="411"/>
      <c r="PFY96" s="412"/>
      <c r="PFZ96" s="406"/>
      <c r="PGA96" s="407"/>
      <c r="PGB96" s="408"/>
      <c r="PGC96" s="409"/>
      <c r="PGD96" s="410"/>
      <c r="PGE96" s="411"/>
      <c r="PGF96" s="412"/>
      <c r="PGG96" s="406"/>
      <c r="PGH96" s="407"/>
      <c r="PGI96" s="408"/>
      <c r="PGJ96" s="409"/>
      <c r="PGK96" s="410"/>
      <c r="PGL96" s="411"/>
      <c r="PGM96" s="412"/>
      <c r="PGN96" s="406"/>
      <c r="PGO96" s="407"/>
      <c r="PGP96" s="408"/>
      <c r="PGQ96" s="409"/>
      <c r="PGR96" s="410"/>
      <c r="PGS96" s="411"/>
      <c r="PGT96" s="412"/>
      <c r="PGU96" s="406"/>
      <c r="PGV96" s="407"/>
      <c r="PGW96" s="408"/>
      <c r="PGX96" s="409"/>
      <c r="PGY96" s="410"/>
      <c r="PGZ96" s="411"/>
      <c r="PHA96" s="412"/>
      <c r="PHB96" s="406"/>
      <c r="PHC96" s="407"/>
      <c r="PHD96" s="408"/>
      <c r="PHE96" s="409"/>
      <c r="PHF96" s="410"/>
      <c r="PHG96" s="411"/>
      <c r="PHH96" s="412"/>
      <c r="PHI96" s="406"/>
      <c r="PHJ96" s="407"/>
      <c r="PHK96" s="408"/>
      <c r="PHL96" s="409"/>
      <c r="PHM96" s="410"/>
      <c r="PHN96" s="411"/>
      <c r="PHO96" s="412"/>
      <c r="PHP96" s="406"/>
      <c r="PHQ96" s="407"/>
      <c r="PHR96" s="408"/>
      <c r="PHS96" s="409"/>
      <c r="PHT96" s="410"/>
      <c r="PHU96" s="411"/>
      <c r="PHV96" s="412"/>
      <c r="PHW96" s="406"/>
      <c r="PHX96" s="407"/>
      <c r="PHY96" s="408"/>
      <c r="PHZ96" s="409"/>
      <c r="PIA96" s="410"/>
      <c r="PIB96" s="411"/>
      <c r="PIC96" s="412"/>
      <c r="PID96" s="406"/>
      <c r="PIE96" s="407"/>
      <c r="PIF96" s="408"/>
      <c r="PIG96" s="409"/>
      <c r="PIH96" s="410"/>
      <c r="PII96" s="411"/>
      <c r="PIJ96" s="412"/>
      <c r="PIK96" s="406"/>
      <c r="PIL96" s="407"/>
      <c r="PIM96" s="408"/>
      <c r="PIN96" s="409"/>
      <c r="PIO96" s="410"/>
      <c r="PIP96" s="411"/>
      <c r="PIQ96" s="412"/>
      <c r="PIR96" s="406"/>
      <c r="PIS96" s="407"/>
      <c r="PIT96" s="408"/>
      <c r="PIU96" s="409"/>
      <c r="PIV96" s="410"/>
      <c r="PIW96" s="411"/>
      <c r="PIX96" s="412"/>
      <c r="PIY96" s="406"/>
      <c r="PIZ96" s="407"/>
      <c r="PJA96" s="408"/>
      <c r="PJB96" s="409"/>
      <c r="PJC96" s="410"/>
      <c r="PJD96" s="411"/>
      <c r="PJE96" s="412"/>
      <c r="PJF96" s="406"/>
      <c r="PJG96" s="407"/>
      <c r="PJH96" s="408"/>
      <c r="PJI96" s="409"/>
      <c r="PJJ96" s="410"/>
      <c r="PJK96" s="411"/>
      <c r="PJL96" s="412"/>
      <c r="PJM96" s="406"/>
      <c r="PJN96" s="407"/>
      <c r="PJO96" s="408"/>
      <c r="PJP96" s="409"/>
      <c r="PJQ96" s="410"/>
      <c r="PJR96" s="411"/>
      <c r="PJS96" s="412"/>
      <c r="PJT96" s="406"/>
      <c r="PJU96" s="407"/>
      <c r="PJV96" s="408"/>
      <c r="PJW96" s="409"/>
      <c r="PJX96" s="410"/>
      <c r="PJY96" s="411"/>
      <c r="PJZ96" s="412"/>
      <c r="PKA96" s="406"/>
      <c r="PKB96" s="407"/>
      <c r="PKC96" s="408"/>
      <c r="PKD96" s="409"/>
      <c r="PKE96" s="410"/>
      <c r="PKF96" s="411"/>
      <c r="PKG96" s="412"/>
      <c r="PKH96" s="406"/>
      <c r="PKI96" s="407"/>
      <c r="PKJ96" s="408"/>
      <c r="PKK96" s="409"/>
      <c r="PKL96" s="410"/>
      <c r="PKM96" s="411"/>
      <c r="PKN96" s="412"/>
      <c r="PKO96" s="406"/>
      <c r="PKP96" s="407"/>
      <c r="PKQ96" s="408"/>
      <c r="PKR96" s="409"/>
      <c r="PKS96" s="410"/>
      <c r="PKT96" s="411"/>
      <c r="PKU96" s="412"/>
      <c r="PKV96" s="406"/>
      <c r="PKW96" s="407"/>
      <c r="PKX96" s="408"/>
      <c r="PKY96" s="409"/>
      <c r="PKZ96" s="410"/>
      <c r="PLA96" s="411"/>
      <c r="PLB96" s="412"/>
      <c r="PLC96" s="406"/>
      <c r="PLD96" s="407"/>
      <c r="PLE96" s="408"/>
      <c r="PLF96" s="409"/>
      <c r="PLG96" s="410"/>
      <c r="PLH96" s="411"/>
      <c r="PLI96" s="412"/>
      <c r="PLJ96" s="406"/>
      <c r="PLK96" s="407"/>
      <c r="PLL96" s="408"/>
      <c r="PLM96" s="409"/>
      <c r="PLN96" s="410"/>
      <c r="PLO96" s="411"/>
      <c r="PLP96" s="412"/>
      <c r="PLQ96" s="406"/>
      <c r="PLR96" s="407"/>
      <c r="PLS96" s="408"/>
      <c r="PLT96" s="409"/>
      <c r="PLU96" s="410"/>
      <c r="PLV96" s="411"/>
      <c r="PLW96" s="412"/>
      <c r="PLX96" s="406"/>
      <c r="PLY96" s="407"/>
      <c r="PLZ96" s="408"/>
      <c r="PMA96" s="409"/>
      <c r="PMB96" s="410"/>
      <c r="PMC96" s="411"/>
      <c r="PMD96" s="412"/>
      <c r="PME96" s="406"/>
      <c r="PMF96" s="407"/>
      <c r="PMG96" s="408"/>
      <c r="PMH96" s="409"/>
      <c r="PMI96" s="410"/>
      <c r="PMJ96" s="411"/>
      <c r="PMK96" s="412"/>
      <c r="PML96" s="406"/>
      <c r="PMM96" s="407"/>
      <c r="PMN96" s="408"/>
      <c r="PMO96" s="409"/>
      <c r="PMP96" s="410"/>
      <c r="PMQ96" s="411"/>
      <c r="PMR96" s="412"/>
      <c r="PMS96" s="406"/>
      <c r="PMT96" s="407"/>
      <c r="PMU96" s="408"/>
      <c r="PMV96" s="409"/>
      <c r="PMW96" s="410"/>
      <c r="PMX96" s="411"/>
      <c r="PMY96" s="412"/>
      <c r="PMZ96" s="406"/>
      <c r="PNA96" s="407"/>
      <c r="PNB96" s="408"/>
      <c r="PNC96" s="409"/>
      <c r="PND96" s="410"/>
      <c r="PNE96" s="411"/>
      <c r="PNF96" s="412"/>
      <c r="PNG96" s="406"/>
      <c r="PNH96" s="407"/>
      <c r="PNI96" s="408"/>
      <c r="PNJ96" s="409"/>
      <c r="PNK96" s="410"/>
      <c r="PNL96" s="411"/>
      <c r="PNM96" s="412"/>
      <c r="PNN96" s="406"/>
      <c r="PNO96" s="407"/>
      <c r="PNP96" s="408"/>
      <c r="PNQ96" s="409"/>
      <c r="PNR96" s="410"/>
      <c r="PNS96" s="411"/>
      <c r="PNT96" s="412"/>
      <c r="PNU96" s="406"/>
      <c r="PNV96" s="407"/>
      <c r="PNW96" s="408"/>
      <c r="PNX96" s="409"/>
      <c r="PNY96" s="410"/>
      <c r="PNZ96" s="411"/>
      <c r="POA96" s="412"/>
      <c r="POB96" s="406"/>
      <c r="POC96" s="407"/>
      <c r="POD96" s="408"/>
      <c r="POE96" s="409"/>
      <c r="POF96" s="410"/>
      <c r="POG96" s="411"/>
      <c r="POH96" s="412"/>
      <c r="POI96" s="406"/>
      <c r="POJ96" s="407"/>
      <c r="POK96" s="408"/>
      <c r="POL96" s="409"/>
      <c r="POM96" s="410"/>
      <c r="PON96" s="411"/>
      <c r="POO96" s="412"/>
      <c r="POP96" s="406"/>
      <c r="POQ96" s="407"/>
      <c r="POR96" s="408"/>
      <c r="POS96" s="409"/>
      <c r="POT96" s="410"/>
      <c r="POU96" s="411"/>
      <c r="POV96" s="412"/>
      <c r="POW96" s="406"/>
      <c r="POX96" s="407"/>
      <c r="POY96" s="408"/>
      <c r="POZ96" s="409"/>
      <c r="PPA96" s="410"/>
      <c r="PPB96" s="411"/>
      <c r="PPC96" s="412"/>
      <c r="PPD96" s="406"/>
      <c r="PPE96" s="407"/>
      <c r="PPF96" s="408"/>
      <c r="PPG96" s="409"/>
      <c r="PPH96" s="410"/>
      <c r="PPI96" s="411"/>
      <c r="PPJ96" s="412"/>
      <c r="PPK96" s="406"/>
      <c r="PPL96" s="407"/>
      <c r="PPM96" s="408"/>
      <c r="PPN96" s="409"/>
      <c r="PPO96" s="410"/>
      <c r="PPP96" s="411"/>
      <c r="PPQ96" s="412"/>
      <c r="PPR96" s="406"/>
      <c r="PPS96" s="407"/>
      <c r="PPT96" s="408"/>
      <c r="PPU96" s="409"/>
      <c r="PPV96" s="410"/>
      <c r="PPW96" s="411"/>
      <c r="PPX96" s="412"/>
      <c r="PPY96" s="406"/>
      <c r="PPZ96" s="407"/>
      <c r="PQA96" s="408"/>
      <c r="PQB96" s="409"/>
      <c r="PQC96" s="410"/>
      <c r="PQD96" s="411"/>
      <c r="PQE96" s="412"/>
      <c r="PQF96" s="406"/>
      <c r="PQG96" s="407"/>
      <c r="PQH96" s="408"/>
      <c r="PQI96" s="409"/>
      <c r="PQJ96" s="410"/>
      <c r="PQK96" s="411"/>
      <c r="PQL96" s="412"/>
      <c r="PQM96" s="406"/>
      <c r="PQN96" s="407"/>
      <c r="PQO96" s="408"/>
      <c r="PQP96" s="409"/>
      <c r="PQQ96" s="410"/>
      <c r="PQR96" s="411"/>
      <c r="PQS96" s="412"/>
      <c r="PQT96" s="406"/>
      <c r="PQU96" s="407"/>
      <c r="PQV96" s="408"/>
      <c r="PQW96" s="409"/>
      <c r="PQX96" s="410"/>
      <c r="PQY96" s="411"/>
      <c r="PQZ96" s="412"/>
      <c r="PRA96" s="406"/>
      <c r="PRB96" s="407"/>
      <c r="PRC96" s="408"/>
      <c r="PRD96" s="409"/>
      <c r="PRE96" s="410"/>
      <c r="PRF96" s="411"/>
      <c r="PRG96" s="412"/>
      <c r="PRH96" s="406"/>
      <c r="PRI96" s="407"/>
      <c r="PRJ96" s="408"/>
      <c r="PRK96" s="409"/>
      <c r="PRL96" s="410"/>
      <c r="PRM96" s="411"/>
      <c r="PRN96" s="412"/>
      <c r="PRO96" s="406"/>
      <c r="PRP96" s="407"/>
      <c r="PRQ96" s="408"/>
      <c r="PRR96" s="409"/>
      <c r="PRS96" s="410"/>
      <c r="PRT96" s="411"/>
      <c r="PRU96" s="412"/>
      <c r="PRV96" s="406"/>
      <c r="PRW96" s="407"/>
      <c r="PRX96" s="408"/>
      <c r="PRY96" s="409"/>
      <c r="PRZ96" s="410"/>
      <c r="PSA96" s="411"/>
      <c r="PSB96" s="412"/>
      <c r="PSC96" s="406"/>
      <c r="PSD96" s="407"/>
      <c r="PSE96" s="408"/>
      <c r="PSF96" s="409"/>
      <c r="PSG96" s="410"/>
      <c r="PSH96" s="411"/>
      <c r="PSI96" s="412"/>
      <c r="PSJ96" s="406"/>
      <c r="PSK96" s="407"/>
      <c r="PSL96" s="408"/>
      <c r="PSM96" s="409"/>
      <c r="PSN96" s="410"/>
      <c r="PSO96" s="411"/>
      <c r="PSP96" s="412"/>
      <c r="PSQ96" s="406"/>
      <c r="PSR96" s="407"/>
      <c r="PSS96" s="408"/>
      <c r="PST96" s="409"/>
      <c r="PSU96" s="410"/>
      <c r="PSV96" s="411"/>
      <c r="PSW96" s="412"/>
      <c r="PSX96" s="406"/>
      <c r="PSY96" s="407"/>
      <c r="PSZ96" s="408"/>
      <c r="PTA96" s="409"/>
      <c r="PTB96" s="410"/>
      <c r="PTC96" s="411"/>
      <c r="PTD96" s="412"/>
      <c r="PTE96" s="406"/>
      <c r="PTF96" s="407"/>
      <c r="PTG96" s="408"/>
      <c r="PTH96" s="409"/>
      <c r="PTI96" s="410"/>
      <c r="PTJ96" s="411"/>
      <c r="PTK96" s="412"/>
      <c r="PTL96" s="406"/>
      <c r="PTM96" s="407"/>
      <c r="PTN96" s="408"/>
      <c r="PTO96" s="409"/>
      <c r="PTP96" s="410"/>
      <c r="PTQ96" s="411"/>
      <c r="PTR96" s="412"/>
      <c r="PTS96" s="406"/>
      <c r="PTT96" s="407"/>
      <c r="PTU96" s="408"/>
      <c r="PTV96" s="409"/>
      <c r="PTW96" s="410"/>
      <c r="PTX96" s="411"/>
      <c r="PTY96" s="412"/>
      <c r="PTZ96" s="406"/>
      <c r="PUA96" s="407"/>
      <c r="PUB96" s="408"/>
      <c r="PUC96" s="409"/>
      <c r="PUD96" s="410"/>
      <c r="PUE96" s="411"/>
      <c r="PUF96" s="412"/>
      <c r="PUG96" s="406"/>
      <c r="PUH96" s="407"/>
      <c r="PUI96" s="408"/>
      <c r="PUJ96" s="409"/>
      <c r="PUK96" s="410"/>
      <c r="PUL96" s="411"/>
      <c r="PUM96" s="412"/>
      <c r="PUN96" s="406"/>
      <c r="PUO96" s="407"/>
      <c r="PUP96" s="408"/>
      <c r="PUQ96" s="409"/>
      <c r="PUR96" s="410"/>
      <c r="PUS96" s="411"/>
      <c r="PUT96" s="412"/>
      <c r="PUU96" s="406"/>
      <c r="PUV96" s="407"/>
      <c r="PUW96" s="408"/>
      <c r="PUX96" s="409"/>
      <c r="PUY96" s="410"/>
      <c r="PUZ96" s="411"/>
      <c r="PVA96" s="412"/>
      <c r="PVB96" s="406"/>
      <c r="PVC96" s="407"/>
      <c r="PVD96" s="408"/>
      <c r="PVE96" s="409"/>
      <c r="PVF96" s="410"/>
      <c r="PVG96" s="411"/>
      <c r="PVH96" s="412"/>
      <c r="PVI96" s="406"/>
      <c r="PVJ96" s="407"/>
      <c r="PVK96" s="408"/>
      <c r="PVL96" s="409"/>
      <c r="PVM96" s="410"/>
      <c r="PVN96" s="411"/>
      <c r="PVO96" s="412"/>
      <c r="PVP96" s="406"/>
      <c r="PVQ96" s="407"/>
      <c r="PVR96" s="408"/>
      <c r="PVS96" s="409"/>
      <c r="PVT96" s="410"/>
      <c r="PVU96" s="411"/>
      <c r="PVV96" s="412"/>
      <c r="PVW96" s="406"/>
      <c r="PVX96" s="407"/>
      <c r="PVY96" s="408"/>
      <c r="PVZ96" s="409"/>
      <c r="PWA96" s="410"/>
      <c r="PWB96" s="411"/>
      <c r="PWC96" s="412"/>
      <c r="PWD96" s="406"/>
      <c r="PWE96" s="407"/>
      <c r="PWF96" s="408"/>
      <c r="PWG96" s="409"/>
      <c r="PWH96" s="410"/>
      <c r="PWI96" s="411"/>
      <c r="PWJ96" s="412"/>
      <c r="PWK96" s="406"/>
      <c r="PWL96" s="407"/>
      <c r="PWM96" s="408"/>
      <c r="PWN96" s="409"/>
      <c r="PWO96" s="410"/>
      <c r="PWP96" s="411"/>
      <c r="PWQ96" s="412"/>
      <c r="PWR96" s="406"/>
      <c r="PWS96" s="407"/>
      <c r="PWT96" s="408"/>
      <c r="PWU96" s="409"/>
      <c r="PWV96" s="410"/>
      <c r="PWW96" s="411"/>
      <c r="PWX96" s="412"/>
      <c r="PWY96" s="406"/>
      <c r="PWZ96" s="407"/>
      <c r="PXA96" s="408"/>
      <c r="PXB96" s="409"/>
      <c r="PXC96" s="410"/>
      <c r="PXD96" s="411"/>
      <c r="PXE96" s="412"/>
      <c r="PXF96" s="406"/>
      <c r="PXG96" s="407"/>
      <c r="PXH96" s="408"/>
      <c r="PXI96" s="409"/>
      <c r="PXJ96" s="410"/>
      <c r="PXK96" s="411"/>
      <c r="PXL96" s="412"/>
      <c r="PXM96" s="406"/>
      <c r="PXN96" s="407"/>
      <c r="PXO96" s="408"/>
      <c r="PXP96" s="409"/>
      <c r="PXQ96" s="410"/>
      <c r="PXR96" s="411"/>
      <c r="PXS96" s="412"/>
      <c r="PXT96" s="406"/>
      <c r="PXU96" s="407"/>
      <c r="PXV96" s="408"/>
      <c r="PXW96" s="409"/>
      <c r="PXX96" s="410"/>
      <c r="PXY96" s="411"/>
      <c r="PXZ96" s="412"/>
      <c r="PYA96" s="406"/>
      <c r="PYB96" s="407"/>
      <c r="PYC96" s="408"/>
      <c r="PYD96" s="409"/>
      <c r="PYE96" s="410"/>
      <c r="PYF96" s="411"/>
      <c r="PYG96" s="412"/>
      <c r="PYH96" s="406"/>
      <c r="PYI96" s="407"/>
      <c r="PYJ96" s="408"/>
      <c r="PYK96" s="409"/>
      <c r="PYL96" s="410"/>
      <c r="PYM96" s="411"/>
      <c r="PYN96" s="412"/>
      <c r="PYO96" s="406"/>
      <c r="PYP96" s="407"/>
      <c r="PYQ96" s="408"/>
      <c r="PYR96" s="409"/>
      <c r="PYS96" s="410"/>
      <c r="PYT96" s="411"/>
      <c r="PYU96" s="412"/>
      <c r="PYV96" s="406"/>
      <c r="PYW96" s="407"/>
      <c r="PYX96" s="408"/>
      <c r="PYY96" s="409"/>
      <c r="PYZ96" s="410"/>
      <c r="PZA96" s="411"/>
      <c r="PZB96" s="412"/>
      <c r="PZC96" s="406"/>
      <c r="PZD96" s="407"/>
      <c r="PZE96" s="408"/>
      <c r="PZF96" s="409"/>
      <c r="PZG96" s="410"/>
      <c r="PZH96" s="411"/>
      <c r="PZI96" s="412"/>
      <c r="PZJ96" s="406"/>
      <c r="PZK96" s="407"/>
      <c r="PZL96" s="408"/>
      <c r="PZM96" s="409"/>
      <c r="PZN96" s="410"/>
      <c r="PZO96" s="411"/>
      <c r="PZP96" s="412"/>
      <c r="PZQ96" s="406"/>
      <c r="PZR96" s="407"/>
      <c r="PZS96" s="408"/>
      <c r="PZT96" s="409"/>
      <c r="PZU96" s="410"/>
      <c r="PZV96" s="411"/>
      <c r="PZW96" s="412"/>
      <c r="PZX96" s="406"/>
      <c r="PZY96" s="407"/>
      <c r="PZZ96" s="408"/>
      <c r="QAA96" s="409"/>
      <c r="QAB96" s="410"/>
      <c r="QAC96" s="411"/>
      <c r="QAD96" s="412"/>
      <c r="QAE96" s="406"/>
      <c r="QAF96" s="407"/>
      <c r="QAG96" s="408"/>
      <c r="QAH96" s="409"/>
      <c r="QAI96" s="410"/>
      <c r="QAJ96" s="411"/>
      <c r="QAK96" s="412"/>
      <c r="QAL96" s="406"/>
      <c r="QAM96" s="407"/>
      <c r="QAN96" s="408"/>
      <c r="QAO96" s="409"/>
      <c r="QAP96" s="410"/>
      <c r="QAQ96" s="411"/>
      <c r="QAR96" s="412"/>
      <c r="QAS96" s="406"/>
      <c r="QAT96" s="407"/>
      <c r="QAU96" s="408"/>
      <c r="QAV96" s="409"/>
      <c r="QAW96" s="410"/>
      <c r="QAX96" s="411"/>
      <c r="QAY96" s="412"/>
      <c r="QAZ96" s="406"/>
      <c r="QBA96" s="407"/>
      <c r="QBB96" s="408"/>
      <c r="QBC96" s="409"/>
      <c r="QBD96" s="410"/>
      <c r="QBE96" s="411"/>
      <c r="QBF96" s="412"/>
      <c r="QBG96" s="406"/>
      <c r="QBH96" s="407"/>
      <c r="QBI96" s="408"/>
      <c r="QBJ96" s="409"/>
      <c r="QBK96" s="410"/>
      <c r="QBL96" s="411"/>
      <c r="QBM96" s="412"/>
      <c r="QBN96" s="406"/>
      <c r="QBO96" s="407"/>
      <c r="QBP96" s="408"/>
      <c r="QBQ96" s="409"/>
      <c r="QBR96" s="410"/>
      <c r="QBS96" s="411"/>
      <c r="QBT96" s="412"/>
      <c r="QBU96" s="406"/>
      <c r="QBV96" s="407"/>
      <c r="QBW96" s="408"/>
      <c r="QBX96" s="409"/>
      <c r="QBY96" s="410"/>
      <c r="QBZ96" s="411"/>
      <c r="QCA96" s="412"/>
      <c r="QCB96" s="406"/>
      <c r="QCC96" s="407"/>
      <c r="QCD96" s="408"/>
      <c r="QCE96" s="409"/>
      <c r="QCF96" s="410"/>
      <c r="QCG96" s="411"/>
      <c r="QCH96" s="412"/>
      <c r="QCI96" s="406"/>
      <c r="QCJ96" s="407"/>
      <c r="QCK96" s="408"/>
      <c r="QCL96" s="409"/>
      <c r="QCM96" s="410"/>
      <c r="QCN96" s="411"/>
      <c r="QCO96" s="412"/>
      <c r="QCP96" s="406"/>
      <c r="QCQ96" s="407"/>
      <c r="QCR96" s="408"/>
      <c r="QCS96" s="409"/>
      <c r="QCT96" s="410"/>
      <c r="QCU96" s="411"/>
      <c r="QCV96" s="412"/>
      <c r="QCW96" s="406"/>
      <c r="QCX96" s="407"/>
      <c r="QCY96" s="408"/>
      <c r="QCZ96" s="409"/>
      <c r="QDA96" s="410"/>
      <c r="QDB96" s="411"/>
      <c r="QDC96" s="412"/>
      <c r="QDD96" s="406"/>
      <c r="QDE96" s="407"/>
      <c r="QDF96" s="408"/>
      <c r="QDG96" s="409"/>
      <c r="QDH96" s="410"/>
      <c r="QDI96" s="411"/>
      <c r="QDJ96" s="412"/>
      <c r="QDK96" s="406"/>
      <c r="QDL96" s="407"/>
      <c r="QDM96" s="408"/>
      <c r="QDN96" s="409"/>
      <c r="QDO96" s="410"/>
      <c r="QDP96" s="411"/>
      <c r="QDQ96" s="412"/>
      <c r="QDR96" s="406"/>
      <c r="QDS96" s="407"/>
      <c r="QDT96" s="408"/>
      <c r="QDU96" s="409"/>
      <c r="QDV96" s="410"/>
      <c r="QDW96" s="411"/>
      <c r="QDX96" s="412"/>
      <c r="QDY96" s="406"/>
      <c r="QDZ96" s="407"/>
      <c r="QEA96" s="408"/>
      <c r="QEB96" s="409"/>
      <c r="QEC96" s="410"/>
      <c r="QED96" s="411"/>
      <c r="QEE96" s="412"/>
      <c r="QEF96" s="406"/>
      <c r="QEG96" s="407"/>
      <c r="QEH96" s="408"/>
      <c r="QEI96" s="409"/>
      <c r="QEJ96" s="410"/>
      <c r="QEK96" s="411"/>
      <c r="QEL96" s="412"/>
      <c r="QEM96" s="406"/>
      <c r="QEN96" s="407"/>
      <c r="QEO96" s="408"/>
      <c r="QEP96" s="409"/>
      <c r="QEQ96" s="410"/>
      <c r="QER96" s="411"/>
      <c r="QES96" s="412"/>
      <c r="QET96" s="406"/>
      <c r="QEU96" s="407"/>
      <c r="QEV96" s="408"/>
      <c r="QEW96" s="409"/>
      <c r="QEX96" s="410"/>
      <c r="QEY96" s="411"/>
      <c r="QEZ96" s="412"/>
      <c r="QFA96" s="406"/>
      <c r="QFB96" s="407"/>
      <c r="QFC96" s="408"/>
      <c r="QFD96" s="409"/>
      <c r="QFE96" s="410"/>
      <c r="QFF96" s="411"/>
      <c r="QFG96" s="412"/>
      <c r="QFH96" s="406"/>
      <c r="QFI96" s="407"/>
      <c r="QFJ96" s="408"/>
      <c r="QFK96" s="409"/>
      <c r="QFL96" s="410"/>
      <c r="QFM96" s="411"/>
      <c r="QFN96" s="412"/>
      <c r="QFO96" s="406"/>
      <c r="QFP96" s="407"/>
      <c r="QFQ96" s="408"/>
      <c r="QFR96" s="409"/>
      <c r="QFS96" s="410"/>
      <c r="QFT96" s="411"/>
      <c r="QFU96" s="412"/>
      <c r="QFV96" s="406"/>
      <c r="QFW96" s="407"/>
      <c r="QFX96" s="408"/>
      <c r="QFY96" s="409"/>
      <c r="QFZ96" s="410"/>
      <c r="QGA96" s="411"/>
      <c r="QGB96" s="412"/>
      <c r="QGC96" s="406"/>
      <c r="QGD96" s="407"/>
      <c r="QGE96" s="408"/>
      <c r="QGF96" s="409"/>
      <c r="QGG96" s="410"/>
      <c r="QGH96" s="411"/>
      <c r="QGI96" s="412"/>
      <c r="QGJ96" s="406"/>
      <c r="QGK96" s="407"/>
      <c r="QGL96" s="408"/>
      <c r="QGM96" s="409"/>
      <c r="QGN96" s="410"/>
      <c r="QGO96" s="411"/>
      <c r="QGP96" s="412"/>
      <c r="QGQ96" s="406"/>
      <c r="QGR96" s="407"/>
      <c r="QGS96" s="408"/>
      <c r="QGT96" s="409"/>
      <c r="QGU96" s="410"/>
      <c r="QGV96" s="411"/>
      <c r="QGW96" s="412"/>
      <c r="QGX96" s="406"/>
      <c r="QGY96" s="407"/>
      <c r="QGZ96" s="408"/>
      <c r="QHA96" s="409"/>
      <c r="QHB96" s="410"/>
      <c r="QHC96" s="411"/>
      <c r="QHD96" s="412"/>
      <c r="QHE96" s="406"/>
      <c r="QHF96" s="407"/>
      <c r="QHG96" s="408"/>
      <c r="QHH96" s="409"/>
      <c r="QHI96" s="410"/>
      <c r="QHJ96" s="411"/>
      <c r="QHK96" s="412"/>
      <c r="QHL96" s="406"/>
      <c r="QHM96" s="407"/>
      <c r="QHN96" s="408"/>
      <c r="QHO96" s="409"/>
      <c r="QHP96" s="410"/>
      <c r="QHQ96" s="411"/>
      <c r="QHR96" s="412"/>
      <c r="QHS96" s="406"/>
      <c r="QHT96" s="407"/>
      <c r="QHU96" s="408"/>
      <c r="QHV96" s="409"/>
      <c r="QHW96" s="410"/>
      <c r="QHX96" s="411"/>
      <c r="QHY96" s="412"/>
      <c r="QHZ96" s="406"/>
      <c r="QIA96" s="407"/>
      <c r="QIB96" s="408"/>
      <c r="QIC96" s="409"/>
      <c r="QID96" s="410"/>
      <c r="QIE96" s="411"/>
      <c r="QIF96" s="412"/>
      <c r="QIG96" s="406"/>
      <c r="QIH96" s="407"/>
      <c r="QII96" s="408"/>
      <c r="QIJ96" s="409"/>
      <c r="QIK96" s="410"/>
      <c r="QIL96" s="411"/>
      <c r="QIM96" s="412"/>
      <c r="QIN96" s="406"/>
      <c r="QIO96" s="407"/>
      <c r="QIP96" s="408"/>
      <c r="QIQ96" s="409"/>
      <c r="QIR96" s="410"/>
      <c r="QIS96" s="411"/>
      <c r="QIT96" s="412"/>
      <c r="QIU96" s="406"/>
      <c r="QIV96" s="407"/>
      <c r="QIW96" s="408"/>
      <c r="QIX96" s="409"/>
      <c r="QIY96" s="410"/>
      <c r="QIZ96" s="411"/>
      <c r="QJA96" s="412"/>
      <c r="QJB96" s="406"/>
      <c r="QJC96" s="407"/>
      <c r="QJD96" s="408"/>
      <c r="QJE96" s="409"/>
      <c r="QJF96" s="410"/>
      <c r="QJG96" s="411"/>
      <c r="QJH96" s="412"/>
      <c r="QJI96" s="406"/>
      <c r="QJJ96" s="407"/>
      <c r="QJK96" s="408"/>
      <c r="QJL96" s="409"/>
      <c r="QJM96" s="410"/>
      <c r="QJN96" s="411"/>
      <c r="QJO96" s="412"/>
      <c r="QJP96" s="406"/>
      <c r="QJQ96" s="407"/>
      <c r="QJR96" s="408"/>
      <c r="QJS96" s="409"/>
      <c r="QJT96" s="410"/>
      <c r="QJU96" s="411"/>
      <c r="QJV96" s="412"/>
      <c r="QJW96" s="406"/>
      <c r="QJX96" s="407"/>
      <c r="QJY96" s="408"/>
      <c r="QJZ96" s="409"/>
      <c r="QKA96" s="410"/>
      <c r="QKB96" s="411"/>
      <c r="QKC96" s="412"/>
      <c r="QKD96" s="406"/>
      <c r="QKE96" s="407"/>
      <c r="QKF96" s="408"/>
      <c r="QKG96" s="409"/>
      <c r="QKH96" s="410"/>
      <c r="QKI96" s="411"/>
      <c r="QKJ96" s="412"/>
      <c r="QKK96" s="406"/>
      <c r="QKL96" s="407"/>
      <c r="QKM96" s="408"/>
      <c r="QKN96" s="409"/>
      <c r="QKO96" s="410"/>
      <c r="QKP96" s="411"/>
      <c r="QKQ96" s="412"/>
      <c r="QKR96" s="406"/>
      <c r="QKS96" s="407"/>
      <c r="QKT96" s="408"/>
      <c r="QKU96" s="409"/>
      <c r="QKV96" s="410"/>
      <c r="QKW96" s="411"/>
      <c r="QKX96" s="412"/>
      <c r="QKY96" s="406"/>
      <c r="QKZ96" s="407"/>
      <c r="QLA96" s="408"/>
      <c r="QLB96" s="409"/>
      <c r="QLC96" s="410"/>
      <c r="QLD96" s="411"/>
      <c r="QLE96" s="412"/>
      <c r="QLF96" s="406"/>
      <c r="QLG96" s="407"/>
      <c r="QLH96" s="408"/>
      <c r="QLI96" s="409"/>
      <c r="QLJ96" s="410"/>
      <c r="QLK96" s="411"/>
      <c r="QLL96" s="412"/>
      <c r="QLM96" s="406"/>
      <c r="QLN96" s="407"/>
      <c r="QLO96" s="408"/>
      <c r="QLP96" s="409"/>
      <c r="QLQ96" s="410"/>
      <c r="QLR96" s="411"/>
      <c r="QLS96" s="412"/>
      <c r="QLT96" s="406"/>
      <c r="QLU96" s="407"/>
      <c r="QLV96" s="408"/>
      <c r="QLW96" s="409"/>
      <c r="QLX96" s="410"/>
      <c r="QLY96" s="411"/>
      <c r="QLZ96" s="412"/>
      <c r="QMA96" s="406"/>
      <c r="QMB96" s="407"/>
      <c r="QMC96" s="408"/>
      <c r="QMD96" s="409"/>
      <c r="QME96" s="410"/>
      <c r="QMF96" s="411"/>
      <c r="QMG96" s="412"/>
      <c r="QMH96" s="406"/>
      <c r="QMI96" s="407"/>
      <c r="QMJ96" s="408"/>
      <c r="QMK96" s="409"/>
      <c r="QML96" s="410"/>
      <c r="QMM96" s="411"/>
      <c r="QMN96" s="412"/>
      <c r="QMO96" s="406"/>
      <c r="QMP96" s="407"/>
      <c r="QMQ96" s="408"/>
      <c r="QMR96" s="409"/>
      <c r="QMS96" s="410"/>
      <c r="QMT96" s="411"/>
      <c r="QMU96" s="412"/>
      <c r="QMV96" s="406"/>
      <c r="QMW96" s="407"/>
      <c r="QMX96" s="408"/>
      <c r="QMY96" s="409"/>
      <c r="QMZ96" s="410"/>
      <c r="QNA96" s="411"/>
      <c r="QNB96" s="412"/>
      <c r="QNC96" s="406"/>
      <c r="QND96" s="407"/>
      <c r="QNE96" s="408"/>
      <c r="QNF96" s="409"/>
      <c r="QNG96" s="410"/>
      <c r="QNH96" s="411"/>
      <c r="QNI96" s="412"/>
      <c r="QNJ96" s="406"/>
      <c r="QNK96" s="407"/>
      <c r="QNL96" s="408"/>
      <c r="QNM96" s="409"/>
      <c r="QNN96" s="410"/>
      <c r="QNO96" s="411"/>
      <c r="QNP96" s="412"/>
      <c r="QNQ96" s="406"/>
      <c r="QNR96" s="407"/>
      <c r="QNS96" s="408"/>
      <c r="QNT96" s="409"/>
      <c r="QNU96" s="410"/>
      <c r="QNV96" s="411"/>
      <c r="QNW96" s="412"/>
      <c r="QNX96" s="406"/>
      <c r="QNY96" s="407"/>
      <c r="QNZ96" s="408"/>
      <c r="QOA96" s="409"/>
      <c r="QOB96" s="410"/>
      <c r="QOC96" s="411"/>
      <c r="QOD96" s="412"/>
      <c r="QOE96" s="406"/>
      <c r="QOF96" s="407"/>
      <c r="QOG96" s="408"/>
      <c r="QOH96" s="409"/>
      <c r="QOI96" s="410"/>
      <c r="QOJ96" s="411"/>
      <c r="QOK96" s="412"/>
      <c r="QOL96" s="406"/>
      <c r="QOM96" s="407"/>
      <c r="QON96" s="408"/>
      <c r="QOO96" s="409"/>
      <c r="QOP96" s="410"/>
      <c r="QOQ96" s="411"/>
      <c r="QOR96" s="412"/>
      <c r="QOS96" s="406"/>
      <c r="QOT96" s="407"/>
      <c r="QOU96" s="408"/>
      <c r="QOV96" s="409"/>
      <c r="QOW96" s="410"/>
      <c r="QOX96" s="411"/>
      <c r="QOY96" s="412"/>
      <c r="QOZ96" s="406"/>
      <c r="QPA96" s="407"/>
      <c r="QPB96" s="408"/>
      <c r="QPC96" s="409"/>
      <c r="QPD96" s="410"/>
      <c r="QPE96" s="411"/>
      <c r="QPF96" s="412"/>
      <c r="QPG96" s="406"/>
      <c r="QPH96" s="407"/>
      <c r="QPI96" s="408"/>
      <c r="QPJ96" s="409"/>
      <c r="QPK96" s="410"/>
      <c r="QPL96" s="411"/>
      <c r="QPM96" s="412"/>
      <c r="QPN96" s="406"/>
      <c r="QPO96" s="407"/>
      <c r="QPP96" s="408"/>
      <c r="QPQ96" s="409"/>
      <c r="QPR96" s="410"/>
      <c r="QPS96" s="411"/>
      <c r="QPT96" s="412"/>
      <c r="QPU96" s="406"/>
      <c r="QPV96" s="407"/>
      <c r="QPW96" s="408"/>
      <c r="QPX96" s="409"/>
      <c r="QPY96" s="410"/>
      <c r="QPZ96" s="411"/>
      <c r="QQA96" s="412"/>
      <c r="QQB96" s="406"/>
      <c r="QQC96" s="407"/>
      <c r="QQD96" s="408"/>
      <c r="QQE96" s="409"/>
      <c r="QQF96" s="410"/>
      <c r="QQG96" s="411"/>
      <c r="QQH96" s="412"/>
      <c r="QQI96" s="406"/>
      <c r="QQJ96" s="407"/>
      <c r="QQK96" s="408"/>
      <c r="QQL96" s="409"/>
      <c r="QQM96" s="410"/>
      <c r="QQN96" s="411"/>
      <c r="QQO96" s="412"/>
      <c r="QQP96" s="406"/>
      <c r="QQQ96" s="407"/>
      <c r="QQR96" s="408"/>
      <c r="QQS96" s="409"/>
      <c r="QQT96" s="410"/>
      <c r="QQU96" s="411"/>
      <c r="QQV96" s="412"/>
      <c r="QQW96" s="406"/>
      <c r="QQX96" s="407"/>
      <c r="QQY96" s="408"/>
      <c r="QQZ96" s="409"/>
      <c r="QRA96" s="410"/>
      <c r="QRB96" s="411"/>
      <c r="QRC96" s="412"/>
      <c r="QRD96" s="406"/>
      <c r="QRE96" s="407"/>
      <c r="QRF96" s="408"/>
      <c r="QRG96" s="409"/>
      <c r="QRH96" s="410"/>
      <c r="QRI96" s="411"/>
      <c r="QRJ96" s="412"/>
      <c r="QRK96" s="406"/>
      <c r="QRL96" s="407"/>
      <c r="QRM96" s="408"/>
      <c r="QRN96" s="409"/>
      <c r="QRO96" s="410"/>
      <c r="QRP96" s="411"/>
      <c r="QRQ96" s="412"/>
      <c r="QRR96" s="406"/>
      <c r="QRS96" s="407"/>
      <c r="QRT96" s="408"/>
      <c r="QRU96" s="409"/>
      <c r="QRV96" s="410"/>
      <c r="QRW96" s="411"/>
      <c r="QRX96" s="412"/>
      <c r="QRY96" s="406"/>
      <c r="QRZ96" s="407"/>
      <c r="QSA96" s="408"/>
      <c r="QSB96" s="409"/>
      <c r="QSC96" s="410"/>
      <c r="QSD96" s="411"/>
      <c r="QSE96" s="412"/>
      <c r="QSF96" s="406"/>
      <c r="QSG96" s="407"/>
      <c r="QSH96" s="408"/>
      <c r="QSI96" s="409"/>
      <c r="QSJ96" s="410"/>
      <c r="QSK96" s="411"/>
      <c r="QSL96" s="412"/>
      <c r="QSM96" s="406"/>
      <c r="QSN96" s="407"/>
      <c r="QSO96" s="408"/>
      <c r="QSP96" s="409"/>
      <c r="QSQ96" s="410"/>
      <c r="QSR96" s="411"/>
      <c r="QSS96" s="412"/>
      <c r="QST96" s="406"/>
      <c r="QSU96" s="407"/>
      <c r="QSV96" s="408"/>
      <c r="QSW96" s="409"/>
      <c r="QSX96" s="410"/>
      <c r="QSY96" s="411"/>
      <c r="QSZ96" s="412"/>
      <c r="QTA96" s="406"/>
      <c r="QTB96" s="407"/>
      <c r="QTC96" s="408"/>
      <c r="QTD96" s="409"/>
      <c r="QTE96" s="410"/>
      <c r="QTF96" s="411"/>
      <c r="QTG96" s="412"/>
      <c r="QTH96" s="406"/>
      <c r="QTI96" s="407"/>
      <c r="QTJ96" s="408"/>
      <c r="QTK96" s="409"/>
      <c r="QTL96" s="410"/>
      <c r="QTM96" s="411"/>
      <c r="QTN96" s="412"/>
      <c r="QTO96" s="406"/>
      <c r="QTP96" s="407"/>
      <c r="QTQ96" s="408"/>
      <c r="QTR96" s="409"/>
      <c r="QTS96" s="410"/>
      <c r="QTT96" s="411"/>
      <c r="QTU96" s="412"/>
      <c r="QTV96" s="406"/>
      <c r="QTW96" s="407"/>
      <c r="QTX96" s="408"/>
      <c r="QTY96" s="409"/>
      <c r="QTZ96" s="410"/>
      <c r="QUA96" s="411"/>
      <c r="QUB96" s="412"/>
      <c r="QUC96" s="406"/>
      <c r="QUD96" s="407"/>
      <c r="QUE96" s="408"/>
      <c r="QUF96" s="409"/>
      <c r="QUG96" s="410"/>
      <c r="QUH96" s="411"/>
      <c r="QUI96" s="412"/>
      <c r="QUJ96" s="406"/>
      <c r="QUK96" s="407"/>
      <c r="QUL96" s="408"/>
      <c r="QUM96" s="409"/>
      <c r="QUN96" s="410"/>
      <c r="QUO96" s="411"/>
      <c r="QUP96" s="412"/>
      <c r="QUQ96" s="406"/>
      <c r="QUR96" s="407"/>
      <c r="QUS96" s="408"/>
      <c r="QUT96" s="409"/>
      <c r="QUU96" s="410"/>
      <c r="QUV96" s="411"/>
      <c r="QUW96" s="412"/>
      <c r="QUX96" s="406"/>
      <c r="QUY96" s="407"/>
      <c r="QUZ96" s="408"/>
      <c r="QVA96" s="409"/>
      <c r="QVB96" s="410"/>
      <c r="QVC96" s="411"/>
      <c r="QVD96" s="412"/>
      <c r="QVE96" s="406"/>
      <c r="QVF96" s="407"/>
      <c r="QVG96" s="408"/>
      <c r="QVH96" s="409"/>
      <c r="QVI96" s="410"/>
      <c r="QVJ96" s="411"/>
      <c r="QVK96" s="412"/>
      <c r="QVL96" s="406"/>
      <c r="QVM96" s="407"/>
      <c r="QVN96" s="408"/>
      <c r="QVO96" s="409"/>
      <c r="QVP96" s="410"/>
      <c r="QVQ96" s="411"/>
      <c r="QVR96" s="412"/>
      <c r="QVS96" s="406"/>
      <c r="QVT96" s="407"/>
      <c r="QVU96" s="408"/>
      <c r="QVV96" s="409"/>
      <c r="QVW96" s="410"/>
      <c r="QVX96" s="411"/>
      <c r="QVY96" s="412"/>
      <c r="QVZ96" s="406"/>
      <c r="QWA96" s="407"/>
      <c r="QWB96" s="408"/>
      <c r="QWC96" s="409"/>
      <c r="QWD96" s="410"/>
      <c r="QWE96" s="411"/>
      <c r="QWF96" s="412"/>
      <c r="QWG96" s="406"/>
      <c r="QWH96" s="407"/>
      <c r="QWI96" s="408"/>
      <c r="QWJ96" s="409"/>
      <c r="QWK96" s="410"/>
      <c r="QWL96" s="411"/>
      <c r="QWM96" s="412"/>
      <c r="QWN96" s="406"/>
      <c r="QWO96" s="407"/>
      <c r="QWP96" s="408"/>
      <c r="QWQ96" s="409"/>
      <c r="QWR96" s="410"/>
      <c r="QWS96" s="411"/>
      <c r="QWT96" s="412"/>
      <c r="QWU96" s="406"/>
      <c r="QWV96" s="407"/>
      <c r="QWW96" s="408"/>
      <c r="QWX96" s="409"/>
      <c r="QWY96" s="410"/>
      <c r="QWZ96" s="411"/>
      <c r="QXA96" s="412"/>
      <c r="QXB96" s="406"/>
      <c r="QXC96" s="407"/>
      <c r="QXD96" s="408"/>
      <c r="QXE96" s="409"/>
      <c r="QXF96" s="410"/>
      <c r="QXG96" s="411"/>
      <c r="QXH96" s="412"/>
      <c r="QXI96" s="406"/>
      <c r="QXJ96" s="407"/>
      <c r="QXK96" s="408"/>
      <c r="QXL96" s="409"/>
      <c r="QXM96" s="410"/>
      <c r="QXN96" s="411"/>
      <c r="QXO96" s="412"/>
      <c r="QXP96" s="406"/>
      <c r="QXQ96" s="407"/>
      <c r="QXR96" s="408"/>
      <c r="QXS96" s="409"/>
      <c r="QXT96" s="410"/>
      <c r="QXU96" s="411"/>
      <c r="QXV96" s="412"/>
      <c r="QXW96" s="406"/>
      <c r="QXX96" s="407"/>
      <c r="QXY96" s="408"/>
      <c r="QXZ96" s="409"/>
      <c r="QYA96" s="410"/>
      <c r="QYB96" s="411"/>
      <c r="QYC96" s="412"/>
      <c r="QYD96" s="406"/>
      <c r="QYE96" s="407"/>
      <c r="QYF96" s="408"/>
      <c r="QYG96" s="409"/>
      <c r="QYH96" s="410"/>
      <c r="QYI96" s="411"/>
      <c r="QYJ96" s="412"/>
      <c r="QYK96" s="406"/>
      <c r="QYL96" s="407"/>
      <c r="QYM96" s="408"/>
      <c r="QYN96" s="409"/>
      <c r="QYO96" s="410"/>
      <c r="QYP96" s="411"/>
      <c r="QYQ96" s="412"/>
      <c r="QYR96" s="406"/>
      <c r="QYS96" s="407"/>
      <c r="QYT96" s="408"/>
      <c r="QYU96" s="409"/>
      <c r="QYV96" s="410"/>
      <c r="QYW96" s="411"/>
      <c r="QYX96" s="412"/>
      <c r="QYY96" s="406"/>
      <c r="QYZ96" s="407"/>
      <c r="QZA96" s="408"/>
      <c r="QZB96" s="409"/>
      <c r="QZC96" s="410"/>
      <c r="QZD96" s="411"/>
      <c r="QZE96" s="412"/>
      <c r="QZF96" s="406"/>
      <c r="QZG96" s="407"/>
      <c r="QZH96" s="408"/>
      <c r="QZI96" s="409"/>
      <c r="QZJ96" s="410"/>
      <c r="QZK96" s="411"/>
      <c r="QZL96" s="412"/>
      <c r="QZM96" s="406"/>
      <c r="QZN96" s="407"/>
      <c r="QZO96" s="408"/>
      <c r="QZP96" s="409"/>
      <c r="QZQ96" s="410"/>
      <c r="QZR96" s="411"/>
      <c r="QZS96" s="412"/>
      <c r="QZT96" s="406"/>
      <c r="QZU96" s="407"/>
      <c r="QZV96" s="408"/>
      <c r="QZW96" s="409"/>
      <c r="QZX96" s="410"/>
      <c r="QZY96" s="411"/>
      <c r="QZZ96" s="412"/>
      <c r="RAA96" s="406"/>
      <c r="RAB96" s="407"/>
      <c r="RAC96" s="408"/>
      <c r="RAD96" s="409"/>
      <c r="RAE96" s="410"/>
      <c r="RAF96" s="411"/>
      <c r="RAG96" s="412"/>
      <c r="RAH96" s="406"/>
      <c r="RAI96" s="407"/>
      <c r="RAJ96" s="408"/>
      <c r="RAK96" s="409"/>
      <c r="RAL96" s="410"/>
      <c r="RAM96" s="411"/>
      <c r="RAN96" s="412"/>
      <c r="RAO96" s="406"/>
      <c r="RAP96" s="407"/>
      <c r="RAQ96" s="408"/>
      <c r="RAR96" s="409"/>
      <c r="RAS96" s="410"/>
      <c r="RAT96" s="411"/>
      <c r="RAU96" s="412"/>
      <c r="RAV96" s="406"/>
      <c r="RAW96" s="407"/>
      <c r="RAX96" s="408"/>
      <c r="RAY96" s="409"/>
      <c r="RAZ96" s="410"/>
      <c r="RBA96" s="411"/>
      <c r="RBB96" s="412"/>
      <c r="RBC96" s="406"/>
      <c r="RBD96" s="407"/>
      <c r="RBE96" s="408"/>
      <c r="RBF96" s="409"/>
      <c r="RBG96" s="410"/>
      <c r="RBH96" s="411"/>
      <c r="RBI96" s="412"/>
      <c r="RBJ96" s="406"/>
      <c r="RBK96" s="407"/>
      <c r="RBL96" s="408"/>
      <c r="RBM96" s="409"/>
      <c r="RBN96" s="410"/>
      <c r="RBO96" s="411"/>
      <c r="RBP96" s="412"/>
      <c r="RBQ96" s="406"/>
      <c r="RBR96" s="407"/>
      <c r="RBS96" s="408"/>
      <c r="RBT96" s="409"/>
      <c r="RBU96" s="410"/>
      <c r="RBV96" s="411"/>
      <c r="RBW96" s="412"/>
      <c r="RBX96" s="406"/>
      <c r="RBY96" s="407"/>
      <c r="RBZ96" s="408"/>
      <c r="RCA96" s="409"/>
      <c r="RCB96" s="410"/>
      <c r="RCC96" s="411"/>
      <c r="RCD96" s="412"/>
      <c r="RCE96" s="406"/>
      <c r="RCF96" s="407"/>
      <c r="RCG96" s="408"/>
      <c r="RCH96" s="409"/>
      <c r="RCI96" s="410"/>
      <c r="RCJ96" s="411"/>
      <c r="RCK96" s="412"/>
      <c r="RCL96" s="406"/>
      <c r="RCM96" s="407"/>
      <c r="RCN96" s="408"/>
      <c r="RCO96" s="409"/>
      <c r="RCP96" s="410"/>
      <c r="RCQ96" s="411"/>
      <c r="RCR96" s="412"/>
      <c r="RCS96" s="406"/>
      <c r="RCT96" s="407"/>
      <c r="RCU96" s="408"/>
      <c r="RCV96" s="409"/>
      <c r="RCW96" s="410"/>
      <c r="RCX96" s="411"/>
      <c r="RCY96" s="412"/>
      <c r="RCZ96" s="406"/>
      <c r="RDA96" s="407"/>
      <c r="RDB96" s="408"/>
      <c r="RDC96" s="409"/>
      <c r="RDD96" s="410"/>
      <c r="RDE96" s="411"/>
      <c r="RDF96" s="412"/>
      <c r="RDG96" s="406"/>
      <c r="RDH96" s="407"/>
      <c r="RDI96" s="408"/>
      <c r="RDJ96" s="409"/>
      <c r="RDK96" s="410"/>
      <c r="RDL96" s="411"/>
      <c r="RDM96" s="412"/>
      <c r="RDN96" s="406"/>
      <c r="RDO96" s="407"/>
      <c r="RDP96" s="408"/>
      <c r="RDQ96" s="409"/>
      <c r="RDR96" s="410"/>
      <c r="RDS96" s="411"/>
      <c r="RDT96" s="412"/>
      <c r="RDU96" s="406"/>
      <c r="RDV96" s="407"/>
      <c r="RDW96" s="408"/>
      <c r="RDX96" s="409"/>
      <c r="RDY96" s="410"/>
      <c r="RDZ96" s="411"/>
      <c r="REA96" s="412"/>
      <c r="REB96" s="406"/>
      <c r="REC96" s="407"/>
      <c r="RED96" s="408"/>
      <c r="REE96" s="409"/>
      <c r="REF96" s="410"/>
      <c r="REG96" s="411"/>
      <c r="REH96" s="412"/>
      <c r="REI96" s="406"/>
      <c r="REJ96" s="407"/>
      <c r="REK96" s="408"/>
      <c r="REL96" s="409"/>
      <c r="REM96" s="410"/>
      <c r="REN96" s="411"/>
      <c r="REO96" s="412"/>
      <c r="REP96" s="406"/>
      <c r="REQ96" s="407"/>
      <c r="RER96" s="408"/>
      <c r="RES96" s="409"/>
      <c r="RET96" s="410"/>
      <c r="REU96" s="411"/>
      <c r="REV96" s="412"/>
      <c r="REW96" s="406"/>
      <c r="REX96" s="407"/>
      <c r="REY96" s="408"/>
      <c r="REZ96" s="409"/>
      <c r="RFA96" s="410"/>
      <c r="RFB96" s="411"/>
      <c r="RFC96" s="412"/>
      <c r="RFD96" s="406"/>
      <c r="RFE96" s="407"/>
      <c r="RFF96" s="408"/>
      <c r="RFG96" s="409"/>
      <c r="RFH96" s="410"/>
      <c r="RFI96" s="411"/>
      <c r="RFJ96" s="412"/>
      <c r="RFK96" s="406"/>
      <c r="RFL96" s="407"/>
      <c r="RFM96" s="408"/>
      <c r="RFN96" s="409"/>
      <c r="RFO96" s="410"/>
      <c r="RFP96" s="411"/>
      <c r="RFQ96" s="412"/>
      <c r="RFR96" s="406"/>
      <c r="RFS96" s="407"/>
      <c r="RFT96" s="408"/>
      <c r="RFU96" s="409"/>
      <c r="RFV96" s="410"/>
      <c r="RFW96" s="411"/>
      <c r="RFX96" s="412"/>
      <c r="RFY96" s="406"/>
      <c r="RFZ96" s="407"/>
      <c r="RGA96" s="408"/>
      <c r="RGB96" s="409"/>
      <c r="RGC96" s="410"/>
      <c r="RGD96" s="411"/>
      <c r="RGE96" s="412"/>
      <c r="RGF96" s="406"/>
      <c r="RGG96" s="407"/>
      <c r="RGH96" s="408"/>
      <c r="RGI96" s="409"/>
      <c r="RGJ96" s="410"/>
      <c r="RGK96" s="411"/>
      <c r="RGL96" s="412"/>
      <c r="RGM96" s="406"/>
      <c r="RGN96" s="407"/>
      <c r="RGO96" s="408"/>
      <c r="RGP96" s="409"/>
      <c r="RGQ96" s="410"/>
      <c r="RGR96" s="411"/>
      <c r="RGS96" s="412"/>
      <c r="RGT96" s="406"/>
      <c r="RGU96" s="407"/>
      <c r="RGV96" s="408"/>
      <c r="RGW96" s="409"/>
      <c r="RGX96" s="410"/>
      <c r="RGY96" s="411"/>
      <c r="RGZ96" s="412"/>
      <c r="RHA96" s="406"/>
      <c r="RHB96" s="407"/>
      <c r="RHC96" s="408"/>
      <c r="RHD96" s="409"/>
      <c r="RHE96" s="410"/>
      <c r="RHF96" s="411"/>
      <c r="RHG96" s="412"/>
      <c r="RHH96" s="406"/>
      <c r="RHI96" s="407"/>
      <c r="RHJ96" s="408"/>
      <c r="RHK96" s="409"/>
      <c r="RHL96" s="410"/>
      <c r="RHM96" s="411"/>
      <c r="RHN96" s="412"/>
      <c r="RHO96" s="406"/>
      <c r="RHP96" s="407"/>
      <c r="RHQ96" s="408"/>
      <c r="RHR96" s="409"/>
      <c r="RHS96" s="410"/>
      <c r="RHT96" s="411"/>
      <c r="RHU96" s="412"/>
      <c r="RHV96" s="406"/>
      <c r="RHW96" s="407"/>
      <c r="RHX96" s="408"/>
      <c r="RHY96" s="409"/>
      <c r="RHZ96" s="410"/>
      <c r="RIA96" s="411"/>
      <c r="RIB96" s="412"/>
      <c r="RIC96" s="406"/>
      <c r="RID96" s="407"/>
      <c r="RIE96" s="408"/>
      <c r="RIF96" s="409"/>
      <c r="RIG96" s="410"/>
      <c r="RIH96" s="411"/>
      <c r="RII96" s="412"/>
      <c r="RIJ96" s="406"/>
      <c r="RIK96" s="407"/>
      <c r="RIL96" s="408"/>
      <c r="RIM96" s="409"/>
      <c r="RIN96" s="410"/>
      <c r="RIO96" s="411"/>
      <c r="RIP96" s="412"/>
      <c r="RIQ96" s="406"/>
      <c r="RIR96" s="407"/>
      <c r="RIS96" s="408"/>
      <c r="RIT96" s="409"/>
      <c r="RIU96" s="410"/>
      <c r="RIV96" s="411"/>
      <c r="RIW96" s="412"/>
      <c r="RIX96" s="406"/>
      <c r="RIY96" s="407"/>
      <c r="RIZ96" s="408"/>
      <c r="RJA96" s="409"/>
      <c r="RJB96" s="410"/>
      <c r="RJC96" s="411"/>
      <c r="RJD96" s="412"/>
      <c r="RJE96" s="406"/>
      <c r="RJF96" s="407"/>
      <c r="RJG96" s="408"/>
      <c r="RJH96" s="409"/>
      <c r="RJI96" s="410"/>
      <c r="RJJ96" s="411"/>
      <c r="RJK96" s="412"/>
      <c r="RJL96" s="406"/>
      <c r="RJM96" s="407"/>
      <c r="RJN96" s="408"/>
      <c r="RJO96" s="409"/>
      <c r="RJP96" s="410"/>
      <c r="RJQ96" s="411"/>
      <c r="RJR96" s="412"/>
      <c r="RJS96" s="406"/>
      <c r="RJT96" s="407"/>
      <c r="RJU96" s="408"/>
      <c r="RJV96" s="409"/>
      <c r="RJW96" s="410"/>
      <c r="RJX96" s="411"/>
      <c r="RJY96" s="412"/>
      <c r="RJZ96" s="406"/>
      <c r="RKA96" s="407"/>
      <c r="RKB96" s="408"/>
      <c r="RKC96" s="409"/>
      <c r="RKD96" s="410"/>
      <c r="RKE96" s="411"/>
      <c r="RKF96" s="412"/>
      <c r="RKG96" s="406"/>
      <c r="RKH96" s="407"/>
      <c r="RKI96" s="408"/>
      <c r="RKJ96" s="409"/>
      <c r="RKK96" s="410"/>
      <c r="RKL96" s="411"/>
      <c r="RKM96" s="412"/>
      <c r="RKN96" s="406"/>
      <c r="RKO96" s="407"/>
      <c r="RKP96" s="408"/>
      <c r="RKQ96" s="409"/>
      <c r="RKR96" s="410"/>
      <c r="RKS96" s="411"/>
      <c r="RKT96" s="412"/>
      <c r="RKU96" s="406"/>
      <c r="RKV96" s="407"/>
      <c r="RKW96" s="408"/>
      <c r="RKX96" s="409"/>
      <c r="RKY96" s="410"/>
      <c r="RKZ96" s="411"/>
      <c r="RLA96" s="412"/>
      <c r="RLB96" s="406"/>
      <c r="RLC96" s="407"/>
      <c r="RLD96" s="408"/>
      <c r="RLE96" s="409"/>
      <c r="RLF96" s="410"/>
      <c r="RLG96" s="411"/>
      <c r="RLH96" s="412"/>
      <c r="RLI96" s="406"/>
      <c r="RLJ96" s="407"/>
      <c r="RLK96" s="408"/>
      <c r="RLL96" s="409"/>
      <c r="RLM96" s="410"/>
      <c r="RLN96" s="411"/>
      <c r="RLO96" s="412"/>
      <c r="RLP96" s="406"/>
      <c r="RLQ96" s="407"/>
      <c r="RLR96" s="408"/>
      <c r="RLS96" s="409"/>
      <c r="RLT96" s="410"/>
      <c r="RLU96" s="411"/>
      <c r="RLV96" s="412"/>
      <c r="RLW96" s="406"/>
      <c r="RLX96" s="407"/>
      <c r="RLY96" s="408"/>
      <c r="RLZ96" s="409"/>
      <c r="RMA96" s="410"/>
      <c r="RMB96" s="411"/>
      <c r="RMC96" s="412"/>
      <c r="RMD96" s="406"/>
      <c r="RME96" s="407"/>
      <c r="RMF96" s="408"/>
      <c r="RMG96" s="409"/>
      <c r="RMH96" s="410"/>
      <c r="RMI96" s="411"/>
      <c r="RMJ96" s="412"/>
      <c r="RMK96" s="406"/>
      <c r="RML96" s="407"/>
      <c r="RMM96" s="408"/>
      <c r="RMN96" s="409"/>
      <c r="RMO96" s="410"/>
      <c r="RMP96" s="411"/>
      <c r="RMQ96" s="412"/>
      <c r="RMR96" s="406"/>
      <c r="RMS96" s="407"/>
      <c r="RMT96" s="408"/>
      <c r="RMU96" s="409"/>
      <c r="RMV96" s="410"/>
      <c r="RMW96" s="411"/>
      <c r="RMX96" s="412"/>
      <c r="RMY96" s="406"/>
      <c r="RMZ96" s="407"/>
      <c r="RNA96" s="408"/>
      <c r="RNB96" s="409"/>
      <c r="RNC96" s="410"/>
      <c r="RND96" s="411"/>
      <c r="RNE96" s="412"/>
      <c r="RNF96" s="406"/>
      <c r="RNG96" s="407"/>
      <c r="RNH96" s="408"/>
      <c r="RNI96" s="409"/>
      <c r="RNJ96" s="410"/>
      <c r="RNK96" s="411"/>
      <c r="RNL96" s="412"/>
      <c r="RNM96" s="406"/>
      <c r="RNN96" s="407"/>
      <c r="RNO96" s="408"/>
      <c r="RNP96" s="409"/>
      <c r="RNQ96" s="410"/>
      <c r="RNR96" s="411"/>
      <c r="RNS96" s="412"/>
      <c r="RNT96" s="406"/>
      <c r="RNU96" s="407"/>
      <c r="RNV96" s="408"/>
      <c r="RNW96" s="409"/>
      <c r="RNX96" s="410"/>
      <c r="RNY96" s="411"/>
      <c r="RNZ96" s="412"/>
      <c r="ROA96" s="406"/>
      <c r="ROB96" s="407"/>
      <c r="ROC96" s="408"/>
      <c r="ROD96" s="409"/>
      <c r="ROE96" s="410"/>
      <c r="ROF96" s="411"/>
      <c r="ROG96" s="412"/>
      <c r="ROH96" s="406"/>
      <c r="ROI96" s="407"/>
      <c r="ROJ96" s="408"/>
      <c r="ROK96" s="409"/>
      <c r="ROL96" s="410"/>
      <c r="ROM96" s="411"/>
      <c r="RON96" s="412"/>
      <c r="ROO96" s="406"/>
      <c r="ROP96" s="407"/>
      <c r="ROQ96" s="408"/>
      <c r="ROR96" s="409"/>
      <c r="ROS96" s="410"/>
      <c r="ROT96" s="411"/>
      <c r="ROU96" s="412"/>
      <c r="ROV96" s="406"/>
      <c r="ROW96" s="407"/>
      <c r="ROX96" s="408"/>
      <c r="ROY96" s="409"/>
      <c r="ROZ96" s="410"/>
      <c r="RPA96" s="411"/>
      <c r="RPB96" s="412"/>
      <c r="RPC96" s="406"/>
      <c r="RPD96" s="407"/>
      <c r="RPE96" s="408"/>
      <c r="RPF96" s="409"/>
      <c r="RPG96" s="410"/>
      <c r="RPH96" s="411"/>
      <c r="RPI96" s="412"/>
      <c r="RPJ96" s="406"/>
      <c r="RPK96" s="407"/>
      <c r="RPL96" s="408"/>
      <c r="RPM96" s="409"/>
      <c r="RPN96" s="410"/>
      <c r="RPO96" s="411"/>
      <c r="RPP96" s="412"/>
      <c r="RPQ96" s="406"/>
      <c r="RPR96" s="407"/>
      <c r="RPS96" s="408"/>
      <c r="RPT96" s="409"/>
      <c r="RPU96" s="410"/>
      <c r="RPV96" s="411"/>
      <c r="RPW96" s="412"/>
      <c r="RPX96" s="406"/>
      <c r="RPY96" s="407"/>
      <c r="RPZ96" s="408"/>
      <c r="RQA96" s="409"/>
      <c r="RQB96" s="410"/>
      <c r="RQC96" s="411"/>
      <c r="RQD96" s="412"/>
      <c r="RQE96" s="406"/>
      <c r="RQF96" s="407"/>
      <c r="RQG96" s="408"/>
      <c r="RQH96" s="409"/>
      <c r="RQI96" s="410"/>
      <c r="RQJ96" s="411"/>
      <c r="RQK96" s="412"/>
      <c r="RQL96" s="406"/>
      <c r="RQM96" s="407"/>
      <c r="RQN96" s="408"/>
      <c r="RQO96" s="409"/>
      <c r="RQP96" s="410"/>
      <c r="RQQ96" s="411"/>
      <c r="RQR96" s="412"/>
      <c r="RQS96" s="406"/>
      <c r="RQT96" s="407"/>
      <c r="RQU96" s="408"/>
      <c r="RQV96" s="409"/>
      <c r="RQW96" s="410"/>
      <c r="RQX96" s="411"/>
      <c r="RQY96" s="412"/>
      <c r="RQZ96" s="406"/>
      <c r="RRA96" s="407"/>
      <c r="RRB96" s="408"/>
      <c r="RRC96" s="409"/>
      <c r="RRD96" s="410"/>
      <c r="RRE96" s="411"/>
      <c r="RRF96" s="412"/>
      <c r="RRG96" s="406"/>
      <c r="RRH96" s="407"/>
      <c r="RRI96" s="408"/>
      <c r="RRJ96" s="409"/>
      <c r="RRK96" s="410"/>
      <c r="RRL96" s="411"/>
      <c r="RRM96" s="412"/>
      <c r="RRN96" s="406"/>
      <c r="RRO96" s="407"/>
      <c r="RRP96" s="408"/>
      <c r="RRQ96" s="409"/>
      <c r="RRR96" s="410"/>
      <c r="RRS96" s="411"/>
      <c r="RRT96" s="412"/>
      <c r="RRU96" s="406"/>
      <c r="RRV96" s="407"/>
      <c r="RRW96" s="408"/>
      <c r="RRX96" s="409"/>
      <c r="RRY96" s="410"/>
      <c r="RRZ96" s="411"/>
      <c r="RSA96" s="412"/>
      <c r="RSB96" s="406"/>
      <c r="RSC96" s="407"/>
      <c r="RSD96" s="408"/>
      <c r="RSE96" s="409"/>
      <c r="RSF96" s="410"/>
      <c r="RSG96" s="411"/>
      <c r="RSH96" s="412"/>
      <c r="RSI96" s="406"/>
      <c r="RSJ96" s="407"/>
      <c r="RSK96" s="408"/>
      <c r="RSL96" s="409"/>
      <c r="RSM96" s="410"/>
      <c r="RSN96" s="411"/>
      <c r="RSO96" s="412"/>
      <c r="RSP96" s="406"/>
      <c r="RSQ96" s="407"/>
      <c r="RSR96" s="408"/>
      <c r="RSS96" s="409"/>
      <c r="RST96" s="410"/>
      <c r="RSU96" s="411"/>
      <c r="RSV96" s="412"/>
      <c r="RSW96" s="406"/>
      <c r="RSX96" s="407"/>
      <c r="RSY96" s="408"/>
      <c r="RSZ96" s="409"/>
      <c r="RTA96" s="410"/>
      <c r="RTB96" s="411"/>
      <c r="RTC96" s="412"/>
      <c r="RTD96" s="406"/>
      <c r="RTE96" s="407"/>
      <c r="RTF96" s="408"/>
      <c r="RTG96" s="409"/>
      <c r="RTH96" s="410"/>
      <c r="RTI96" s="411"/>
      <c r="RTJ96" s="412"/>
      <c r="RTK96" s="406"/>
      <c r="RTL96" s="407"/>
      <c r="RTM96" s="408"/>
      <c r="RTN96" s="409"/>
      <c r="RTO96" s="410"/>
      <c r="RTP96" s="411"/>
      <c r="RTQ96" s="412"/>
      <c r="RTR96" s="406"/>
      <c r="RTS96" s="407"/>
      <c r="RTT96" s="408"/>
      <c r="RTU96" s="409"/>
      <c r="RTV96" s="410"/>
      <c r="RTW96" s="411"/>
      <c r="RTX96" s="412"/>
      <c r="RTY96" s="406"/>
      <c r="RTZ96" s="407"/>
      <c r="RUA96" s="408"/>
      <c r="RUB96" s="409"/>
      <c r="RUC96" s="410"/>
      <c r="RUD96" s="411"/>
      <c r="RUE96" s="412"/>
      <c r="RUF96" s="406"/>
      <c r="RUG96" s="407"/>
      <c r="RUH96" s="408"/>
      <c r="RUI96" s="409"/>
      <c r="RUJ96" s="410"/>
      <c r="RUK96" s="411"/>
      <c r="RUL96" s="412"/>
      <c r="RUM96" s="406"/>
      <c r="RUN96" s="407"/>
      <c r="RUO96" s="408"/>
      <c r="RUP96" s="409"/>
      <c r="RUQ96" s="410"/>
      <c r="RUR96" s="411"/>
      <c r="RUS96" s="412"/>
      <c r="RUT96" s="406"/>
      <c r="RUU96" s="407"/>
      <c r="RUV96" s="408"/>
      <c r="RUW96" s="409"/>
      <c r="RUX96" s="410"/>
      <c r="RUY96" s="411"/>
      <c r="RUZ96" s="412"/>
      <c r="RVA96" s="406"/>
      <c r="RVB96" s="407"/>
      <c r="RVC96" s="408"/>
      <c r="RVD96" s="409"/>
      <c r="RVE96" s="410"/>
      <c r="RVF96" s="411"/>
      <c r="RVG96" s="412"/>
      <c r="RVH96" s="406"/>
      <c r="RVI96" s="407"/>
      <c r="RVJ96" s="408"/>
      <c r="RVK96" s="409"/>
      <c r="RVL96" s="410"/>
      <c r="RVM96" s="411"/>
      <c r="RVN96" s="412"/>
      <c r="RVO96" s="406"/>
      <c r="RVP96" s="407"/>
      <c r="RVQ96" s="408"/>
      <c r="RVR96" s="409"/>
      <c r="RVS96" s="410"/>
      <c r="RVT96" s="411"/>
      <c r="RVU96" s="412"/>
      <c r="RVV96" s="406"/>
      <c r="RVW96" s="407"/>
      <c r="RVX96" s="408"/>
      <c r="RVY96" s="409"/>
      <c r="RVZ96" s="410"/>
      <c r="RWA96" s="411"/>
      <c r="RWB96" s="412"/>
      <c r="RWC96" s="406"/>
      <c r="RWD96" s="407"/>
      <c r="RWE96" s="408"/>
      <c r="RWF96" s="409"/>
      <c r="RWG96" s="410"/>
      <c r="RWH96" s="411"/>
      <c r="RWI96" s="412"/>
      <c r="RWJ96" s="406"/>
      <c r="RWK96" s="407"/>
      <c r="RWL96" s="408"/>
      <c r="RWM96" s="409"/>
      <c r="RWN96" s="410"/>
      <c r="RWO96" s="411"/>
      <c r="RWP96" s="412"/>
      <c r="RWQ96" s="406"/>
      <c r="RWR96" s="407"/>
      <c r="RWS96" s="408"/>
      <c r="RWT96" s="409"/>
      <c r="RWU96" s="410"/>
      <c r="RWV96" s="411"/>
      <c r="RWW96" s="412"/>
      <c r="RWX96" s="406"/>
      <c r="RWY96" s="407"/>
      <c r="RWZ96" s="408"/>
      <c r="RXA96" s="409"/>
      <c r="RXB96" s="410"/>
      <c r="RXC96" s="411"/>
      <c r="RXD96" s="412"/>
      <c r="RXE96" s="406"/>
      <c r="RXF96" s="407"/>
      <c r="RXG96" s="408"/>
      <c r="RXH96" s="409"/>
      <c r="RXI96" s="410"/>
      <c r="RXJ96" s="411"/>
      <c r="RXK96" s="412"/>
      <c r="RXL96" s="406"/>
      <c r="RXM96" s="407"/>
      <c r="RXN96" s="408"/>
      <c r="RXO96" s="409"/>
      <c r="RXP96" s="410"/>
      <c r="RXQ96" s="411"/>
      <c r="RXR96" s="412"/>
      <c r="RXS96" s="406"/>
      <c r="RXT96" s="407"/>
      <c r="RXU96" s="408"/>
      <c r="RXV96" s="409"/>
      <c r="RXW96" s="410"/>
      <c r="RXX96" s="411"/>
      <c r="RXY96" s="412"/>
      <c r="RXZ96" s="406"/>
      <c r="RYA96" s="407"/>
      <c r="RYB96" s="408"/>
      <c r="RYC96" s="409"/>
      <c r="RYD96" s="410"/>
      <c r="RYE96" s="411"/>
      <c r="RYF96" s="412"/>
      <c r="RYG96" s="406"/>
      <c r="RYH96" s="407"/>
      <c r="RYI96" s="408"/>
      <c r="RYJ96" s="409"/>
      <c r="RYK96" s="410"/>
      <c r="RYL96" s="411"/>
      <c r="RYM96" s="412"/>
      <c r="RYN96" s="406"/>
      <c r="RYO96" s="407"/>
      <c r="RYP96" s="408"/>
      <c r="RYQ96" s="409"/>
      <c r="RYR96" s="410"/>
      <c r="RYS96" s="411"/>
      <c r="RYT96" s="412"/>
      <c r="RYU96" s="406"/>
      <c r="RYV96" s="407"/>
      <c r="RYW96" s="408"/>
      <c r="RYX96" s="409"/>
      <c r="RYY96" s="410"/>
      <c r="RYZ96" s="411"/>
      <c r="RZA96" s="412"/>
      <c r="RZB96" s="406"/>
      <c r="RZC96" s="407"/>
      <c r="RZD96" s="408"/>
      <c r="RZE96" s="409"/>
      <c r="RZF96" s="410"/>
      <c r="RZG96" s="411"/>
      <c r="RZH96" s="412"/>
      <c r="RZI96" s="406"/>
      <c r="RZJ96" s="407"/>
      <c r="RZK96" s="408"/>
      <c r="RZL96" s="409"/>
      <c r="RZM96" s="410"/>
      <c r="RZN96" s="411"/>
      <c r="RZO96" s="412"/>
      <c r="RZP96" s="406"/>
      <c r="RZQ96" s="407"/>
      <c r="RZR96" s="408"/>
      <c r="RZS96" s="409"/>
      <c r="RZT96" s="410"/>
      <c r="RZU96" s="411"/>
      <c r="RZV96" s="412"/>
      <c r="RZW96" s="406"/>
      <c r="RZX96" s="407"/>
      <c r="RZY96" s="408"/>
      <c r="RZZ96" s="409"/>
      <c r="SAA96" s="410"/>
      <c r="SAB96" s="411"/>
      <c r="SAC96" s="412"/>
      <c r="SAD96" s="406"/>
      <c r="SAE96" s="407"/>
      <c r="SAF96" s="408"/>
      <c r="SAG96" s="409"/>
      <c r="SAH96" s="410"/>
      <c r="SAI96" s="411"/>
      <c r="SAJ96" s="412"/>
      <c r="SAK96" s="406"/>
      <c r="SAL96" s="407"/>
      <c r="SAM96" s="408"/>
      <c r="SAN96" s="409"/>
      <c r="SAO96" s="410"/>
      <c r="SAP96" s="411"/>
      <c r="SAQ96" s="412"/>
      <c r="SAR96" s="406"/>
      <c r="SAS96" s="407"/>
      <c r="SAT96" s="408"/>
      <c r="SAU96" s="409"/>
      <c r="SAV96" s="410"/>
      <c r="SAW96" s="411"/>
      <c r="SAX96" s="412"/>
      <c r="SAY96" s="406"/>
      <c r="SAZ96" s="407"/>
      <c r="SBA96" s="408"/>
      <c r="SBB96" s="409"/>
      <c r="SBC96" s="410"/>
      <c r="SBD96" s="411"/>
      <c r="SBE96" s="412"/>
      <c r="SBF96" s="406"/>
      <c r="SBG96" s="407"/>
      <c r="SBH96" s="408"/>
      <c r="SBI96" s="409"/>
      <c r="SBJ96" s="410"/>
      <c r="SBK96" s="411"/>
      <c r="SBL96" s="412"/>
      <c r="SBM96" s="406"/>
      <c r="SBN96" s="407"/>
      <c r="SBO96" s="408"/>
      <c r="SBP96" s="409"/>
      <c r="SBQ96" s="410"/>
      <c r="SBR96" s="411"/>
      <c r="SBS96" s="412"/>
      <c r="SBT96" s="406"/>
      <c r="SBU96" s="407"/>
      <c r="SBV96" s="408"/>
      <c r="SBW96" s="409"/>
      <c r="SBX96" s="410"/>
      <c r="SBY96" s="411"/>
      <c r="SBZ96" s="412"/>
      <c r="SCA96" s="406"/>
      <c r="SCB96" s="407"/>
      <c r="SCC96" s="408"/>
      <c r="SCD96" s="409"/>
      <c r="SCE96" s="410"/>
      <c r="SCF96" s="411"/>
      <c r="SCG96" s="412"/>
      <c r="SCH96" s="406"/>
      <c r="SCI96" s="407"/>
      <c r="SCJ96" s="408"/>
      <c r="SCK96" s="409"/>
      <c r="SCL96" s="410"/>
      <c r="SCM96" s="411"/>
      <c r="SCN96" s="412"/>
      <c r="SCO96" s="406"/>
      <c r="SCP96" s="407"/>
      <c r="SCQ96" s="408"/>
      <c r="SCR96" s="409"/>
      <c r="SCS96" s="410"/>
      <c r="SCT96" s="411"/>
      <c r="SCU96" s="412"/>
      <c r="SCV96" s="406"/>
      <c r="SCW96" s="407"/>
      <c r="SCX96" s="408"/>
      <c r="SCY96" s="409"/>
      <c r="SCZ96" s="410"/>
      <c r="SDA96" s="411"/>
      <c r="SDB96" s="412"/>
      <c r="SDC96" s="406"/>
      <c r="SDD96" s="407"/>
      <c r="SDE96" s="408"/>
      <c r="SDF96" s="409"/>
      <c r="SDG96" s="410"/>
      <c r="SDH96" s="411"/>
      <c r="SDI96" s="412"/>
      <c r="SDJ96" s="406"/>
      <c r="SDK96" s="407"/>
      <c r="SDL96" s="408"/>
      <c r="SDM96" s="409"/>
      <c r="SDN96" s="410"/>
      <c r="SDO96" s="411"/>
      <c r="SDP96" s="412"/>
      <c r="SDQ96" s="406"/>
      <c r="SDR96" s="407"/>
      <c r="SDS96" s="408"/>
      <c r="SDT96" s="409"/>
      <c r="SDU96" s="410"/>
      <c r="SDV96" s="411"/>
      <c r="SDW96" s="412"/>
      <c r="SDX96" s="406"/>
      <c r="SDY96" s="407"/>
      <c r="SDZ96" s="408"/>
      <c r="SEA96" s="409"/>
      <c r="SEB96" s="410"/>
      <c r="SEC96" s="411"/>
      <c r="SED96" s="412"/>
      <c r="SEE96" s="406"/>
      <c r="SEF96" s="407"/>
      <c r="SEG96" s="408"/>
      <c r="SEH96" s="409"/>
      <c r="SEI96" s="410"/>
      <c r="SEJ96" s="411"/>
      <c r="SEK96" s="412"/>
      <c r="SEL96" s="406"/>
      <c r="SEM96" s="407"/>
      <c r="SEN96" s="408"/>
      <c r="SEO96" s="409"/>
      <c r="SEP96" s="410"/>
      <c r="SEQ96" s="411"/>
      <c r="SER96" s="412"/>
      <c r="SES96" s="406"/>
      <c r="SET96" s="407"/>
      <c r="SEU96" s="408"/>
      <c r="SEV96" s="409"/>
      <c r="SEW96" s="410"/>
      <c r="SEX96" s="411"/>
      <c r="SEY96" s="412"/>
      <c r="SEZ96" s="406"/>
      <c r="SFA96" s="407"/>
      <c r="SFB96" s="408"/>
      <c r="SFC96" s="409"/>
      <c r="SFD96" s="410"/>
      <c r="SFE96" s="411"/>
      <c r="SFF96" s="412"/>
      <c r="SFG96" s="406"/>
      <c r="SFH96" s="407"/>
      <c r="SFI96" s="408"/>
      <c r="SFJ96" s="409"/>
      <c r="SFK96" s="410"/>
      <c r="SFL96" s="411"/>
      <c r="SFM96" s="412"/>
      <c r="SFN96" s="406"/>
      <c r="SFO96" s="407"/>
      <c r="SFP96" s="408"/>
      <c r="SFQ96" s="409"/>
      <c r="SFR96" s="410"/>
      <c r="SFS96" s="411"/>
      <c r="SFT96" s="412"/>
      <c r="SFU96" s="406"/>
      <c r="SFV96" s="407"/>
      <c r="SFW96" s="408"/>
      <c r="SFX96" s="409"/>
      <c r="SFY96" s="410"/>
      <c r="SFZ96" s="411"/>
      <c r="SGA96" s="412"/>
      <c r="SGB96" s="406"/>
      <c r="SGC96" s="407"/>
      <c r="SGD96" s="408"/>
      <c r="SGE96" s="409"/>
      <c r="SGF96" s="410"/>
      <c r="SGG96" s="411"/>
      <c r="SGH96" s="412"/>
      <c r="SGI96" s="406"/>
      <c r="SGJ96" s="407"/>
      <c r="SGK96" s="408"/>
      <c r="SGL96" s="409"/>
      <c r="SGM96" s="410"/>
      <c r="SGN96" s="411"/>
      <c r="SGO96" s="412"/>
      <c r="SGP96" s="406"/>
      <c r="SGQ96" s="407"/>
      <c r="SGR96" s="408"/>
      <c r="SGS96" s="409"/>
      <c r="SGT96" s="410"/>
      <c r="SGU96" s="411"/>
      <c r="SGV96" s="412"/>
      <c r="SGW96" s="406"/>
      <c r="SGX96" s="407"/>
      <c r="SGY96" s="408"/>
      <c r="SGZ96" s="409"/>
      <c r="SHA96" s="410"/>
      <c r="SHB96" s="411"/>
      <c r="SHC96" s="412"/>
      <c r="SHD96" s="406"/>
      <c r="SHE96" s="407"/>
      <c r="SHF96" s="408"/>
      <c r="SHG96" s="409"/>
      <c r="SHH96" s="410"/>
      <c r="SHI96" s="411"/>
      <c r="SHJ96" s="412"/>
      <c r="SHK96" s="406"/>
      <c r="SHL96" s="407"/>
      <c r="SHM96" s="408"/>
      <c r="SHN96" s="409"/>
      <c r="SHO96" s="410"/>
      <c r="SHP96" s="411"/>
      <c r="SHQ96" s="412"/>
      <c r="SHR96" s="406"/>
      <c r="SHS96" s="407"/>
      <c r="SHT96" s="408"/>
      <c r="SHU96" s="409"/>
      <c r="SHV96" s="410"/>
      <c r="SHW96" s="411"/>
      <c r="SHX96" s="412"/>
      <c r="SHY96" s="406"/>
      <c r="SHZ96" s="407"/>
      <c r="SIA96" s="408"/>
      <c r="SIB96" s="409"/>
      <c r="SIC96" s="410"/>
      <c r="SID96" s="411"/>
      <c r="SIE96" s="412"/>
      <c r="SIF96" s="406"/>
      <c r="SIG96" s="407"/>
      <c r="SIH96" s="408"/>
      <c r="SII96" s="409"/>
      <c r="SIJ96" s="410"/>
      <c r="SIK96" s="411"/>
      <c r="SIL96" s="412"/>
      <c r="SIM96" s="406"/>
      <c r="SIN96" s="407"/>
      <c r="SIO96" s="408"/>
      <c r="SIP96" s="409"/>
      <c r="SIQ96" s="410"/>
      <c r="SIR96" s="411"/>
      <c r="SIS96" s="412"/>
      <c r="SIT96" s="406"/>
      <c r="SIU96" s="407"/>
      <c r="SIV96" s="408"/>
      <c r="SIW96" s="409"/>
      <c r="SIX96" s="410"/>
      <c r="SIY96" s="411"/>
      <c r="SIZ96" s="412"/>
      <c r="SJA96" s="406"/>
      <c r="SJB96" s="407"/>
      <c r="SJC96" s="408"/>
      <c r="SJD96" s="409"/>
      <c r="SJE96" s="410"/>
      <c r="SJF96" s="411"/>
      <c r="SJG96" s="412"/>
      <c r="SJH96" s="406"/>
      <c r="SJI96" s="407"/>
      <c r="SJJ96" s="408"/>
      <c r="SJK96" s="409"/>
      <c r="SJL96" s="410"/>
      <c r="SJM96" s="411"/>
      <c r="SJN96" s="412"/>
      <c r="SJO96" s="406"/>
      <c r="SJP96" s="407"/>
      <c r="SJQ96" s="408"/>
      <c r="SJR96" s="409"/>
      <c r="SJS96" s="410"/>
      <c r="SJT96" s="411"/>
      <c r="SJU96" s="412"/>
      <c r="SJV96" s="406"/>
      <c r="SJW96" s="407"/>
      <c r="SJX96" s="408"/>
      <c r="SJY96" s="409"/>
      <c r="SJZ96" s="410"/>
      <c r="SKA96" s="411"/>
      <c r="SKB96" s="412"/>
      <c r="SKC96" s="406"/>
      <c r="SKD96" s="407"/>
      <c r="SKE96" s="408"/>
      <c r="SKF96" s="409"/>
      <c r="SKG96" s="410"/>
      <c r="SKH96" s="411"/>
      <c r="SKI96" s="412"/>
      <c r="SKJ96" s="406"/>
      <c r="SKK96" s="407"/>
      <c r="SKL96" s="408"/>
      <c r="SKM96" s="409"/>
      <c r="SKN96" s="410"/>
      <c r="SKO96" s="411"/>
      <c r="SKP96" s="412"/>
      <c r="SKQ96" s="406"/>
      <c r="SKR96" s="407"/>
      <c r="SKS96" s="408"/>
      <c r="SKT96" s="409"/>
      <c r="SKU96" s="410"/>
      <c r="SKV96" s="411"/>
      <c r="SKW96" s="412"/>
      <c r="SKX96" s="406"/>
      <c r="SKY96" s="407"/>
      <c r="SKZ96" s="408"/>
      <c r="SLA96" s="409"/>
      <c r="SLB96" s="410"/>
      <c r="SLC96" s="411"/>
      <c r="SLD96" s="412"/>
      <c r="SLE96" s="406"/>
      <c r="SLF96" s="407"/>
      <c r="SLG96" s="408"/>
      <c r="SLH96" s="409"/>
      <c r="SLI96" s="410"/>
      <c r="SLJ96" s="411"/>
      <c r="SLK96" s="412"/>
      <c r="SLL96" s="406"/>
      <c r="SLM96" s="407"/>
      <c r="SLN96" s="408"/>
      <c r="SLO96" s="409"/>
      <c r="SLP96" s="410"/>
      <c r="SLQ96" s="411"/>
      <c r="SLR96" s="412"/>
      <c r="SLS96" s="406"/>
      <c r="SLT96" s="407"/>
      <c r="SLU96" s="408"/>
      <c r="SLV96" s="409"/>
      <c r="SLW96" s="410"/>
      <c r="SLX96" s="411"/>
      <c r="SLY96" s="412"/>
      <c r="SLZ96" s="406"/>
      <c r="SMA96" s="407"/>
      <c r="SMB96" s="408"/>
      <c r="SMC96" s="409"/>
      <c r="SMD96" s="410"/>
      <c r="SME96" s="411"/>
      <c r="SMF96" s="412"/>
      <c r="SMG96" s="406"/>
      <c r="SMH96" s="407"/>
      <c r="SMI96" s="408"/>
      <c r="SMJ96" s="409"/>
      <c r="SMK96" s="410"/>
      <c r="SML96" s="411"/>
      <c r="SMM96" s="412"/>
      <c r="SMN96" s="406"/>
      <c r="SMO96" s="407"/>
      <c r="SMP96" s="408"/>
      <c r="SMQ96" s="409"/>
      <c r="SMR96" s="410"/>
      <c r="SMS96" s="411"/>
      <c r="SMT96" s="412"/>
      <c r="SMU96" s="406"/>
      <c r="SMV96" s="407"/>
      <c r="SMW96" s="408"/>
      <c r="SMX96" s="409"/>
      <c r="SMY96" s="410"/>
      <c r="SMZ96" s="411"/>
      <c r="SNA96" s="412"/>
      <c r="SNB96" s="406"/>
      <c r="SNC96" s="407"/>
      <c r="SND96" s="408"/>
      <c r="SNE96" s="409"/>
      <c r="SNF96" s="410"/>
      <c r="SNG96" s="411"/>
      <c r="SNH96" s="412"/>
      <c r="SNI96" s="406"/>
      <c r="SNJ96" s="407"/>
      <c r="SNK96" s="408"/>
      <c r="SNL96" s="409"/>
      <c r="SNM96" s="410"/>
      <c r="SNN96" s="411"/>
      <c r="SNO96" s="412"/>
      <c r="SNP96" s="406"/>
      <c r="SNQ96" s="407"/>
      <c r="SNR96" s="408"/>
      <c r="SNS96" s="409"/>
      <c r="SNT96" s="410"/>
      <c r="SNU96" s="411"/>
      <c r="SNV96" s="412"/>
      <c r="SNW96" s="406"/>
      <c r="SNX96" s="407"/>
      <c r="SNY96" s="408"/>
      <c r="SNZ96" s="409"/>
      <c r="SOA96" s="410"/>
      <c r="SOB96" s="411"/>
      <c r="SOC96" s="412"/>
      <c r="SOD96" s="406"/>
      <c r="SOE96" s="407"/>
      <c r="SOF96" s="408"/>
      <c r="SOG96" s="409"/>
      <c r="SOH96" s="410"/>
      <c r="SOI96" s="411"/>
      <c r="SOJ96" s="412"/>
      <c r="SOK96" s="406"/>
      <c r="SOL96" s="407"/>
      <c r="SOM96" s="408"/>
      <c r="SON96" s="409"/>
      <c r="SOO96" s="410"/>
      <c r="SOP96" s="411"/>
      <c r="SOQ96" s="412"/>
      <c r="SOR96" s="406"/>
      <c r="SOS96" s="407"/>
      <c r="SOT96" s="408"/>
      <c r="SOU96" s="409"/>
      <c r="SOV96" s="410"/>
      <c r="SOW96" s="411"/>
      <c r="SOX96" s="412"/>
      <c r="SOY96" s="406"/>
      <c r="SOZ96" s="407"/>
      <c r="SPA96" s="408"/>
      <c r="SPB96" s="409"/>
      <c r="SPC96" s="410"/>
      <c r="SPD96" s="411"/>
      <c r="SPE96" s="412"/>
      <c r="SPF96" s="406"/>
      <c r="SPG96" s="407"/>
      <c r="SPH96" s="408"/>
      <c r="SPI96" s="409"/>
      <c r="SPJ96" s="410"/>
      <c r="SPK96" s="411"/>
      <c r="SPL96" s="412"/>
      <c r="SPM96" s="406"/>
      <c r="SPN96" s="407"/>
      <c r="SPO96" s="408"/>
      <c r="SPP96" s="409"/>
      <c r="SPQ96" s="410"/>
      <c r="SPR96" s="411"/>
      <c r="SPS96" s="412"/>
      <c r="SPT96" s="406"/>
      <c r="SPU96" s="407"/>
      <c r="SPV96" s="408"/>
      <c r="SPW96" s="409"/>
      <c r="SPX96" s="410"/>
      <c r="SPY96" s="411"/>
      <c r="SPZ96" s="412"/>
      <c r="SQA96" s="406"/>
      <c r="SQB96" s="407"/>
      <c r="SQC96" s="408"/>
      <c r="SQD96" s="409"/>
      <c r="SQE96" s="410"/>
      <c r="SQF96" s="411"/>
      <c r="SQG96" s="412"/>
      <c r="SQH96" s="406"/>
      <c r="SQI96" s="407"/>
      <c r="SQJ96" s="408"/>
      <c r="SQK96" s="409"/>
      <c r="SQL96" s="410"/>
      <c r="SQM96" s="411"/>
      <c r="SQN96" s="412"/>
      <c r="SQO96" s="406"/>
      <c r="SQP96" s="407"/>
      <c r="SQQ96" s="408"/>
      <c r="SQR96" s="409"/>
      <c r="SQS96" s="410"/>
      <c r="SQT96" s="411"/>
      <c r="SQU96" s="412"/>
      <c r="SQV96" s="406"/>
      <c r="SQW96" s="407"/>
      <c r="SQX96" s="408"/>
      <c r="SQY96" s="409"/>
      <c r="SQZ96" s="410"/>
      <c r="SRA96" s="411"/>
      <c r="SRB96" s="412"/>
      <c r="SRC96" s="406"/>
      <c r="SRD96" s="407"/>
      <c r="SRE96" s="408"/>
      <c r="SRF96" s="409"/>
      <c r="SRG96" s="410"/>
      <c r="SRH96" s="411"/>
      <c r="SRI96" s="412"/>
      <c r="SRJ96" s="406"/>
      <c r="SRK96" s="407"/>
      <c r="SRL96" s="408"/>
      <c r="SRM96" s="409"/>
      <c r="SRN96" s="410"/>
      <c r="SRO96" s="411"/>
      <c r="SRP96" s="412"/>
      <c r="SRQ96" s="406"/>
      <c r="SRR96" s="407"/>
      <c r="SRS96" s="408"/>
      <c r="SRT96" s="409"/>
      <c r="SRU96" s="410"/>
      <c r="SRV96" s="411"/>
      <c r="SRW96" s="412"/>
      <c r="SRX96" s="406"/>
      <c r="SRY96" s="407"/>
      <c r="SRZ96" s="408"/>
      <c r="SSA96" s="409"/>
      <c r="SSB96" s="410"/>
      <c r="SSC96" s="411"/>
      <c r="SSD96" s="412"/>
      <c r="SSE96" s="406"/>
      <c r="SSF96" s="407"/>
      <c r="SSG96" s="408"/>
      <c r="SSH96" s="409"/>
      <c r="SSI96" s="410"/>
      <c r="SSJ96" s="411"/>
      <c r="SSK96" s="412"/>
      <c r="SSL96" s="406"/>
      <c r="SSM96" s="407"/>
      <c r="SSN96" s="408"/>
      <c r="SSO96" s="409"/>
      <c r="SSP96" s="410"/>
      <c r="SSQ96" s="411"/>
      <c r="SSR96" s="412"/>
      <c r="SSS96" s="406"/>
      <c r="SST96" s="407"/>
      <c r="SSU96" s="408"/>
      <c r="SSV96" s="409"/>
      <c r="SSW96" s="410"/>
      <c r="SSX96" s="411"/>
      <c r="SSY96" s="412"/>
      <c r="SSZ96" s="406"/>
      <c r="STA96" s="407"/>
      <c r="STB96" s="408"/>
      <c r="STC96" s="409"/>
      <c r="STD96" s="410"/>
      <c r="STE96" s="411"/>
      <c r="STF96" s="412"/>
      <c r="STG96" s="406"/>
      <c r="STH96" s="407"/>
      <c r="STI96" s="408"/>
      <c r="STJ96" s="409"/>
      <c r="STK96" s="410"/>
      <c r="STL96" s="411"/>
      <c r="STM96" s="412"/>
      <c r="STN96" s="406"/>
      <c r="STO96" s="407"/>
      <c r="STP96" s="408"/>
      <c r="STQ96" s="409"/>
      <c r="STR96" s="410"/>
      <c r="STS96" s="411"/>
      <c r="STT96" s="412"/>
      <c r="STU96" s="406"/>
      <c r="STV96" s="407"/>
      <c r="STW96" s="408"/>
      <c r="STX96" s="409"/>
      <c r="STY96" s="410"/>
      <c r="STZ96" s="411"/>
      <c r="SUA96" s="412"/>
      <c r="SUB96" s="406"/>
      <c r="SUC96" s="407"/>
      <c r="SUD96" s="408"/>
      <c r="SUE96" s="409"/>
      <c r="SUF96" s="410"/>
      <c r="SUG96" s="411"/>
      <c r="SUH96" s="412"/>
      <c r="SUI96" s="406"/>
      <c r="SUJ96" s="407"/>
      <c r="SUK96" s="408"/>
      <c r="SUL96" s="409"/>
      <c r="SUM96" s="410"/>
      <c r="SUN96" s="411"/>
      <c r="SUO96" s="412"/>
      <c r="SUP96" s="406"/>
      <c r="SUQ96" s="407"/>
      <c r="SUR96" s="408"/>
      <c r="SUS96" s="409"/>
      <c r="SUT96" s="410"/>
      <c r="SUU96" s="411"/>
      <c r="SUV96" s="412"/>
      <c r="SUW96" s="406"/>
      <c r="SUX96" s="407"/>
      <c r="SUY96" s="408"/>
      <c r="SUZ96" s="409"/>
      <c r="SVA96" s="410"/>
      <c r="SVB96" s="411"/>
      <c r="SVC96" s="412"/>
      <c r="SVD96" s="406"/>
      <c r="SVE96" s="407"/>
      <c r="SVF96" s="408"/>
      <c r="SVG96" s="409"/>
      <c r="SVH96" s="410"/>
      <c r="SVI96" s="411"/>
      <c r="SVJ96" s="412"/>
      <c r="SVK96" s="406"/>
      <c r="SVL96" s="407"/>
      <c r="SVM96" s="408"/>
      <c r="SVN96" s="409"/>
      <c r="SVO96" s="410"/>
      <c r="SVP96" s="411"/>
      <c r="SVQ96" s="412"/>
      <c r="SVR96" s="406"/>
      <c r="SVS96" s="407"/>
      <c r="SVT96" s="408"/>
      <c r="SVU96" s="409"/>
      <c r="SVV96" s="410"/>
      <c r="SVW96" s="411"/>
      <c r="SVX96" s="412"/>
      <c r="SVY96" s="406"/>
      <c r="SVZ96" s="407"/>
      <c r="SWA96" s="408"/>
      <c r="SWB96" s="409"/>
      <c r="SWC96" s="410"/>
      <c r="SWD96" s="411"/>
      <c r="SWE96" s="412"/>
      <c r="SWF96" s="406"/>
      <c r="SWG96" s="407"/>
      <c r="SWH96" s="408"/>
      <c r="SWI96" s="409"/>
      <c r="SWJ96" s="410"/>
      <c r="SWK96" s="411"/>
      <c r="SWL96" s="412"/>
      <c r="SWM96" s="406"/>
      <c r="SWN96" s="407"/>
      <c r="SWO96" s="408"/>
      <c r="SWP96" s="409"/>
      <c r="SWQ96" s="410"/>
      <c r="SWR96" s="411"/>
      <c r="SWS96" s="412"/>
      <c r="SWT96" s="406"/>
      <c r="SWU96" s="407"/>
      <c r="SWV96" s="408"/>
      <c r="SWW96" s="409"/>
      <c r="SWX96" s="410"/>
      <c r="SWY96" s="411"/>
      <c r="SWZ96" s="412"/>
      <c r="SXA96" s="406"/>
      <c r="SXB96" s="407"/>
      <c r="SXC96" s="408"/>
      <c r="SXD96" s="409"/>
      <c r="SXE96" s="410"/>
      <c r="SXF96" s="411"/>
      <c r="SXG96" s="412"/>
      <c r="SXH96" s="406"/>
      <c r="SXI96" s="407"/>
      <c r="SXJ96" s="408"/>
      <c r="SXK96" s="409"/>
      <c r="SXL96" s="410"/>
      <c r="SXM96" s="411"/>
      <c r="SXN96" s="412"/>
      <c r="SXO96" s="406"/>
      <c r="SXP96" s="407"/>
      <c r="SXQ96" s="408"/>
      <c r="SXR96" s="409"/>
      <c r="SXS96" s="410"/>
      <c r="SXT96" s="411"/>
      <c r="SXU96" s="412"/>
      <c r="SXV96" s="406"/>
      <c r="SXW96" s="407"/>
      <c r="SXX96" s="408"/>
      <c r="SXY96" s="409"/>
      <c r="SXZ96" s="410"/>
      <c r="SYA96" s="411"/>
      <c r="SYB96" s="412"/>
      <c r="SYC96" s="406"/>
      <c r="SYD96" s="407"/>
      <c r="SYE96" s="408"/>
      <c r="SYF96" s="409"/>
      <c r="SYG96" s="410"/>
      <c r="SYH96" s="411"/>
      <c r="SYI96" s="412"/>
      <c r="SYJ96" s="406"/>
      <c r="SYK96" s="407"/>
      <c r="SYL96" s="408"/>
      <c r="SYM96" s="409"/>
      <c r="SYN96" s="410"/>
      <c r="SYO96" s="411"/>
      <c r="SYP96" s="412"/>
      <c r="SYQ96" s="406"/>
      <c r="SYR96" s="407"/>
      <c r="SYS96" s="408"/>
      <c r="SYT96" s="409"/>
      <c r="SYU96" s="410"/>
      <c r="SYV96" s="411"/>
      <c r="SYW96" s="412"/>
      <c r="SYX96" s="406"/>
      <c r="SYY96" s="407"/>
      <c r="SYZ96" s="408"/>
      <c r="SZA96" s="409"/>
      <c r="SZB96" s="410"/>
      <c r="SZC96" s="411"/>
      <c r="SZD96" s="412"/>
      <c r="SZE96" s="406"/>
      <c r="SZF96" s="407"/>
      <c r="SZG96" s="408"/>
      <c r="SZH96" s="409"/>
      <c r="SZI96" s="410"/>
      <c r="SZJ96" s="411"/>
      <c r="SZK96" s="412"/>
      <c r="SZL96" s="406"/>
      <c r="SZM96" s="407"/>
      <c r="SZN96" s="408"/>
      <c r="SZO96" s="409"/>
      <c r="SZP96" s="410"/>
      <c r="SZQ96" s="411"/>
      <c r="SZR96" s="412"/>
      <c r="SZS96" s="406"/>
      <c r="SZT96" s="407"/>
      <c r="SZU96" s="408"/>
      <c r="SZV96" s="409"/>
      <c r="SZW96" s="410"/>
      <c r="SZX96" s="411"/>
      <c r="SZY96" s="412"/>
      <c r="SZZ96" s="406"/>
      <c r="TAA96" s="407"/>
      <c r="TAB96" s="408"/>
      <c r="TAC96" s="409"/>
      <c r="TAD96" s="410"/>
      <c r="TAE96" s="411"/>
      <c r="TAF96" s="412"/>
      <c r="TAG96" s="406"/>
      <c r="TAH96" s="407"/>
      <c r="TAI96" s="408"/>
      <c r="TAJ96" s="409"/>
      <c r="TAK96" s="410"/>
      <c r="TAL96" s="411"/>
      <c r="TAM96" s="412"/>
      <c r="TAN96" s="406"/>
      <c r="TAO96" s="407"/>
      <c r="TAP96" s="408"/>
      <c r="TAQ96" s="409"/>
      <c r="TAR96" s="410"/>
      <c r="TAS96" s="411"/>
      <c r="TAT96" s="412"/>
      <c r="TAU96" s="406"/>
      <c r="TAV96" s="407"/>
      <c r="TAW96" s="408"/>
      <c r="TAX96" s="409"/>
      <c r="TAY96" s="410"/>
      <c r="TAZ96" s="411"/>
      <c r="TBA96" s="412"/>
      <c r="TBB96" s="406"/>
      <c r="TBC96" s="407"/>
      <c r="TBD96" s="408"/>
      <c r="TBE96" s="409"/>
      <c r="TBF96" s="410"/>
      <c r="TBG96" s="411"/>
      <c r="TBH96" s="412"/>
      <c r="TBI96" s="406"/>
      <c r="TBJ96" s="407"/>
      <c r="TBK96" s="408"/>
      <c r="TBL96" s="409"/>
      <c r="TBM96" s="410"/>
      <c r="TBN96" s="411"/>
      <c r="TBO96" s="412"/>
      <c r="TBP96" s="406"/>
      <c r="TBQ96" s="407"/>
      <c r="TBR96" s="408"/>
      <c r="TBS96" s="409"/>
      <c r="TBT96" s="410"/>
      <c r="TBU96" s="411"/>
      <c r="TBV96" s="412"/>
      <c r="TBW96" s="406"/>
      <c r="TBX96" s="407"/>
      <c r="TBY96" s="408"/>
      <c r="TBZ96" s="409"/>
      <c r="TCA96" s="410"/>
      <c r="TCB96" s="411"/>
      <c r="TCC96" s="412"/>
      <c r="TCD96" s="406"/>
      <c r="TCE96" s="407"/>
      <c r="TCF96" s="408"/>
      <c r="TCG96" s="409"/>
      <c r="TCH96" s="410"/>
      <c r="TCI96" s="411"/>
      <c r="TCJ96" s="412"/>
      <c r="TCK96" s="406"/>
      <c r="TCL96" s="407"/>
      <c r="TCM96" s="408"/>
      <c r="TCN96" s="409"/>
      <c r="TCO96" s="410"/>
      <c r="TCP96" s="411"/>
      <c r="TCQ96" s="412"/>
      <c r="TCR96" s="406"/>
      <c r="TCS96" s="407"/>
      <c r="TCT96" s="408"/>
      <c r="TCU96" s="409"/>
      <c r="TCV96" s="410"/>
      <c r="TCW96" s="411"/>
      <c r="TCX96" s="412"/>
      <c r="TCY96" s="406"/>
      <c r="TCZ96" s="407"/>
      <c r="TDA96" s="408"/>
      <c r="TDB96" s="409"/>
      <c r="TDC96" s="410"/>
      <c r="TDD96" s="411"/>
      <c r="TDE96" s="412"/>
      <c r="TDF96" s="406"/>
      <c r="TDG96" s="407"/>
      <c r="TDH96" s="408"/>
      <c r="TDI96" s="409"/>
      <c r="TDJ96" s="410"/>
      <c r="TDK96" s="411"/>
      <c r="TDL96" s="412"/>
      <c r="TDM96" s="406"/>
      <c r="TDN96" s="407"/>
      <c r="TDO96" s="408"/>
      <c r="TDP96" s="409"/>
      <c r="TDQ96" s="410"/>
      <c r="TDR96" s="411"/>
      <c r="TDS96" s="412"/>
      <c r="TDT96" s="406"/>
      <c r="TDU96" s="407"/>
      <c r="TDV96" s="408"/>
      <c r="TDW96" s="409"/>
      <c r="TDX96" s="410"/>
      <c r="TDY96" s="411"/>
      <c r="TDZ96" s="412"/>
      <c r="TEA96" s="406"/>
      <c r="TEB96" s="407"/>
      <c r="TEC96" s="408"/>
      <c r="TED96" s="409"/>
      <c r="TEE96" s="410"/>
      <c r="TEF96" s="411"/>
      <c r="TEG96" s="412"/>
      <c r="TEH96" s="406"/>
      <c r="TEI96" s="407"/>
      <c r="TEJ96" s="408"/>
      <c r="TEK96" s="409"/>
      <c r="TEL96" s="410"/>
      <c r="TEM96" s="411"/>
      <c r="TEN96" s="412"/>
      <c r="TEO96" s="406"/>
      <c r="TEP96" s="407"/>
      <c r="TEQ96" s="408"/>
      <c r="TER96" s="409"/>
      <c r="TES96" s="410"/>
      <c r="TET96" s="411"/>
      <c r="TEU96" s="412"/>
      <c r="TEV96" s="406"/>
      <c r="TEW96" s="407"/>
      <c r="TEX96" s="408"/>
      <c r="TEY96" s="409"/>
      <c r="TEZ96" s="410"/>
      <c r="TFA96" s="411"/>
      <c r="TFB96" s="412"/>
      <c r="TFC96" s="406"/>
      <c r="TFD96" s="407"/>
      <c r="TFE96" s="408"/>
      <c r="TFF96" s="409"/>
      <c r="TFG96" s="410"/>
      <c r="TFH96" s="411"/>
      <c r="TFI96" s="412"/>
      <c r="TFJ96" s="406"/>
      <c r="TFK96" s="407"/>
      <c r="TFL96" s="408"/>
      <c r="TFM96" s="409"/>
      <c r="TFN96" s="410"/>
      <c r="TFO96" s="411"/>
      <c r="TFP96" s="412"/>
      <c r="TFQ96" s="406"/>
      <c r="TFR96" s="407"/>
      <c r="TFS96" s="408"/>
      <c r="TFT96" s="409"/>
      <c r="TFU96" s="410"/>
      <c r="TFV96" s="411"/>
      <c r="TFW96" s="412"/>
      <c r="TFX96" s="406"/>
      <c r="TFY96" s="407"/>
      <c r="TFZ96" s="408"/>
      <c r="TGA96" s="409"/>
      <c r="TGB96" s="410"/>
      <c r="TGC96" s="411"/>
      <c r="TGD96" s="412"/>
      <c r="TGE96" s="406"/>
      <c r="TGF96" s="407"/>
      <c r="TGG96" s="408"/>
      <c r="TGH96" s="409"/>
      <c r="TGI96" s="410"/>
      <c r="TGJ96" s="411"/>
      <c r="TGK96" s="412"/>
      <c r="TGL96" s="406"/>
      <c r="TGM96" s="407"/>
      <c r="TGN96" s="408"/>
      <c r="TGO96" s="409"/>
      <c r="TGP96" s="410"/>
      <c r="TGQ96" s="411"/>
      <c r="TGR96" s="412"/>
      <c r="TGS96" s="406"/>
      <c r="TGT96" s="407"/>
      <c r="TGU96" s="408"/>
      <c r="TGV96" s="409"/>
      <c r="TGW96" s="410"/>
      <c r="TGX96" s="411"/>
      <c r="TGY96" s="412"/>
      <c r="TGZ96" s="406"/>
      <c r="THA96" s="407"/>
      <c r="THB96" s="408"/>
      <c r="THC96" s="409"/>
      <c r="THD96" s="410"/>
      <c r="THE96" s="411"/>
      <c r="THF96" s="412"/>
      <c r="THG96" s="406"/>
      <c r="THH96" s="407"/>
      <c r="THI96" s="408"/>
      <c r="THJ96" s="409"/>
      <c r="THK96" s="410"/>
      <c r="THL96" s="411"/>
      <c r="THM96" s="412"/>
      <c r="THN96" s="406"/>
      <c r="THO96" s="407"/>
      <c r="THP96" s="408"/>
      <c r="THQ96" s="409"/>
      <c r="THR96" s="410"/>
      <c r="THS96" s="411"/>
      <c r="THT96" s="412"/>
      <c r="THU96" s="406"/>
      <c r="THV96" s="407"/>
      <c r="THW96" s="408"/>
      <c r="THX96" s="409"/>
      <c r="THY96" s="410"/>
      <c r="THZ96" s="411"/>
      <c r="TIA96" s="412"/>
      <c r="TIB96" s="406"/>
      <c r="TIC96" s="407"/>
      <c r="TID96" s="408"/>
      <c r="TIE96" s="409"/>
      <c r="TIF96" s="410"/>
      <c r="TIG96" s="411"/>
      <c r="TIH96" s="412"/>
      <c r="TII96" s="406"/>
      <c r="TIJ96" s="407"/>
      <c r="TIK96" s="408"/>
      <c r="TIL96" s="409"/>
      <c r="TIM96" s="410"/>
      <c r="TIN96" s="411"/>
      <c r="TIO96" s="412"/>
      <c r="TIP96" s="406"/>
      <c r="TIQ96" s="407"/>
      <c r="TIR96" s="408"/>
      <c r="TIS96" s="409"/>
      <c r="TIT96" s="410"/>
      <c r="TIU96" s="411"/>
      <c r="TIV96" s="412"/>
      <c r="TIW96" s="406"/>
      <c r="TIX96" s="407"/>
      <c r="TIY96" s="408"/>
      <c r="TIZ96" s="409"/>
      <c r="TJA96" s="410"/>
      <c r="TJB96" s="411"/>
      <c r="TJC96" s="412"/>
      <c r="TJD96" s="406"/>
      <c r="TJE96" s="407"/>
      <c r="TJF96" s="408"/>
      <c r="TJG96" s="409"/>
      <c r="TJH96" s="410"/>
      <c r="TJI96" s="411"/>
      <c r="TJJ96" s="412"/>
      <c r="TJK96" s="406"/>
      <c r="TJL96" s="407"/>
      <c r="TJM96" s="408"/>
      <c r="TJN96" s="409"/>
      <c r="TJO96" s="410"/>
      <c r="TJP96" s="411"/>
      <c r="TJQ96" s="412"/>
      <c r="TJR96" s="406"/>
      <c r="TJS96" s="407"/>
      <c r="TJT96" s="408"/>
      <c r="TJU96" s="409"/>
      <c r="TJV96" s="410"/>
      <c r="TJW96" s="411"/>
      <c r="TJX96" s="412"/>
      <c r="TJY96" s="406"/>
      <c r="TJZ96" s="407"/>
      <c r="TKA96" s="408"/>
      <c r="TKB96" s="409"/>
      <c r="TKC96" s="410"/>
      <c r="TKD96" s="411"/>
      <c r="TKE96" s="412"/>
      <c r="TKF96" s="406"/>
      <c r="TKG96" s="407"/>
      <c r="TKH96" s="408"/>
      <c r="TKI96" s="409"/>
      <c r="TKJ96" s="410"/>
      <c r="TKK96" s="411"/>
      <c r="TKL96" s="412"/>
      <c r="TKM96" s="406"/>
      <c r="TKN96" s="407"/>
      <c r="TKO96" s="408"/>
      <c r="TKP96" s="409"/>
      <c r="TKQ96" s="410"/>
      <c r="TKR96" s="411"/>
      <c r="TKS96" s="412"/>
      <c r="TKT96" s="406"/>
      <c r="TKU96" s="407"/>
      <c r="TKV96" s="408"/>
      <c r="TKW96" s="409"/>
      <c r="TKX96" s="410"/>
      <c r="TKY96" s="411"/>
      <c r="TKZ96" s="412"/>
      <c r="TLA96" s="406"/>
      <c r="TLB96" s="407"/>
      <c r="TLC96" s="408"/>
      <c r="TLD96" s="409"/>
      <c r="TLE96" s="410"/>
      <c r="TLF96" s="411"/>
      <c r="TLG96" s="412"/>
      <c r="TLH96" s="406"/>
      <c r="TLI96" s="407"/>
      <c r="TLJ96" s="408"/>
      <c r="TLK96" s="409"/>
      <c r="TLL96" s="410"/>
      <c r="TLM96" s="411"/>
      <c r="TLN96" s="412"/>
      <c r="TLO96" s="406"/>
      <c r="TLP96" s="407"/>
      <c r="TLQ96" s="408"/>
      <c r="TLR96" s="409"/>
      <c r="TLS96" s="410"/>
      <c r="TLT96" s="411"/>
      <c r="TLU96" s="412"/>
      <c r="TLV96" s="406"/>
      <c r="TLW96" s="407"/>
      <c r="TLX96" s="408"/>
      <c r="TLY96" s="409"/>
      <c r="TLZ96" s="410"/>
      <c r="TMA96" s="411"/>
      <c r="TMB96" s="412"/>
      <c r="TMC96" s="406"/>
      <c r="TMD96" s="407"/>
      <c r="TME96" s="408"/>
      <c r="TMF96" s="409"/>
      <c r="TMG96" s="410"/>
      <c r="TMH96" s="411"/>
      <c r="TMI96" s="412"/>
      <c r="TMJ96" s="406"/>
      <c r="TMK96" s="407"/>
      <c r="TML96" s="408"/>
      <c r="TMM96" s="409"/>
      <c r="TMN96" s="410"/>
      <c r="TMO96" s="411"/>
      <c r="TMP96" s="412"/>
      <c r="TMQ96" s="406"/>
      <c r="TMR96" s="407"/>
      <c r="TMS96" s="408"/>
      <c r="TMT96" s="409"/>
      <c r="TMU96" s="410"/>
      <c r="TMV96" s="411"/>
      <c r="TMW96" s="412"/>
      <c r="TMX96" s="406"/>
      <c r="TMY96" s="407"/>
      <c r="TMZ96" s="408"/>
      <c r="TNA96" s="409"/>
      <c r="TNB96" s="410"/>
      <c r="TNC96" s="411"/>
      <c r="TND96" s="412"/>
      <c r="TNE96" s="406"/>
      <c r="TNF96" s="407"/>
      <c r="TNG96" s="408"/>
      <c r="TNH96" s="409"/>
      <c r="TNI96" s="410"/>
      <c r="TNJ96" s="411"/>
      <c r="TNK96" s="412"/>
      <c r="TNL96" s="406"/>
      <c r="TNM96" s="407"/>
      <c r="TNN96" s="408"/>
      <c r="TNO96" s="409"/>
      <c r="TNP96" s="410"/>
      <c r="TNQ96" s="411"/>
      <c r="TNR96" s="412"/>
      <c r="TNS96" s="406"/>
      <c r="TNT96" s="407"/>
      <c r="TNU96" s="408"/>
      <c r="TNV96" s="409"/>
      <c r="TNW96" s="410"/>
      <c r="TNX96" s="411"/>
      <c r="TNY96" s="412"/>
      <c r="TNZ96" s="406"/>
      <c r="TOA96" s="407"/>
      <c r="TOB96" s="408"/>
      <c r="TOC96" s="409"/>
      <c r="TOD96" s="410"/>
      <c r="TOE96" s="411"/>
      <c r="TOF96" s="412"/>
      <c r="TOG96" s="406"/>
      <c r="TOH96" s="407"/>
      <c r="TOI96" s="408"/>
      <c r="TOJ96" s="409"/>
      <c r="TOK96" s="410"/>
      <c r="TOL96" s="411"/>
      <c r="TOM96" s="412"/>
      <c r="TON96" s="406"/>
      <c r="TOO96" s="407"/>
      <c r="TOP96" s="408"/>
      <c r="TOQ96" s="409"/>
      <c r="TOR96" s="410"/>
      <c r="TOS96" s="411"/>
      <c r="TOT96" s="412"/>
      <c r="TOU96" s="406"/>
      <c r="TOV96" s="407"/>
      <c r="TOW96" s="408"/>
      <c r="TOX96" s="409"/>
      <c r="TOY96" s="410"/>
      <c r="TOZ96" s="411"/>
      <c r="TPA96" s="412"/>
      <c r="TPB96" s="406"/>
      <c r="TPC96" s="407"/>
      <c r="TPD96" s="408"/>
      <c r="TPE96" s="409"/>
      <c r="TPF96" s="410"/>
      <c r="TPG96" s="411"/>
      <c r="TPH96" s="412"/>
      <c r="TPI96" s="406"/>
      <c r="TPJ96" s="407"/>
      <c r="TPK96" s="408"/>
      <c r="TPL96" s="409"/>
      <c r="TPM96" s="410"/>
      <c r="TPN96" s="411"/>
      <c r="TPO96" s="412"/>
      <c r="TPP96" s="406"/>
      <c r="TPQ96" s="407"/>
      <c r="TPR96" s="408"/>
      <c r="TPS96" s="409"/>
      <c r="TPT96" s="410"/>
      <c r="TPU96" s="411"/>
      <c r="TPV96" s="412"/>
      <c r="TPW96" s="406"/>
      <c r="TPX96" s="407"/>
      <c r="TPY96" s="408"/>
      <c r="TPZ96" s="409"/>
      <c r="TQA96" s="410"/>
      <c r="TQB96" s="411"/>
      <c r="TQC96" s="412"/>
      <c r="TQD96" s="406"/>
      <c r="TQE96" s="407"/>
      <c r="TQF96" s="408"/>
      <c r="TQG96" s="409"/>
      <c r="TQH96" s="410"/>
      <c r="TQI96" s="411"/>
      <c r="TQJ96" s="412"/>
      <c r="TQK96" s="406"/>
      <c r="TQL96" s="407"/>
      <c r="TQM96" s="408"/>
      <c r="TQN96" s="409"/>
      <c r="TQO96" s="410"/>
      <c r="TQP96" s="411"/>
      <c r="TQQ96" s="412"/>
      <c r="TQR96" s="406"/>
      <c r="TQS96" s="407"/>
      <c r="TQT96" s="408"/>
      <c r="TQU96" s="409"/>
      <c r="TQV96" s="410"/>
      <c r="TQW96" s="411"/>
      <c r="TQX96" s="412"/>
      <c r="TQY96" s="406"/>
      <c r="TQZ96" s="407"/>
      <c r="TRA96" s="408"/>
      <c r="TRB96" s="409"/>
      <c r="TRC96" s="410"/>
      <c r="TRD96" s="411"/>
      <c r="TRE96" s="412"/>
      <c r="TRF96" s="406"/>
      <c r="TRG96" s="407"/>
      <c r="TRH96" s="408"/>
      <c r="TRI96" s="409"/>
      <c r="TRJ96" s="410"/>
      <c r="TRK96" s="411"/>
      <c r="TRL96" s="412"/>
      <c r="TRM96" s="406"/>
      <c r="TRN96" s="407"/>
      <c r="TRO96" s="408"/>
      <c r="TRP96" s="409"/>
      <c r="TRQ96" s="410"/>
      <c r="TRR96" s="411"/>
      <c r="TRS96" s="412"/>
      <c r="TRT96" s="406"/>
      <c r="TRU96" s="407"/>
      <c r="TRV96" s="408"/>
      <c r="TRW96" s="409"/>
      <c r="TRX96" s="410"/>
      <c r="TRY96" s="411"/>
      <c r="TRZ96" s="412"/>
      <c r="TSA96" s="406"/>
      <c r="TSB96" s="407"/>
      <c r="TSC96" s="408"/>
      <c r="TSD96" s="409"/>
      <c r="TSE96" s="410"/>
      <c r="TSF96" s="411"/>
      <c r="TSG96" s="412"/>
      <c r="TSH96" s="406"/>
      <c r="TSI96" s="407"/>
      <c r="TSJ96" s="408"/>
      <c r="TSK96" s="409"/>
      <c r="TSL96" s="410"/>
      <c r="TSM96" s="411"/>
      <c r="TSN96" s="412"/>
      <c r="TSO96" s="406"/>
      <c r="TSP96" s="407"/>
      <c r="TSQ96" s="408"/>
      <c r="TSR96" s="409"/>
      <c r="TSS96" s="410"/>
      <c r="TST96" s="411"/>
      <c r="TSU96" s="412"/>
      <c r="TSV96" s="406"/>
      <c r="TSW96" s="407"/>
      <c r="TSX96" s="408"/>
      <c r="TSY96" s="409"/>
      <c r="TSZ96" s="410"/>
      <c r="TTA96" s="411"/>
      <c r="TTB96" s="412"/>
      <c r="TTC96" s="406"/>
      <c r="TTD96" s="407"/>
      <c r="TTE96" s="408"/>
      <c r="TTF96" s="409"/>
      <c r="TTG96" s="410"/>
      <c r="TTH96" s="411"/>
      <c r="TTI96" s="412"/>
      <c r="TTJ96" s="406"/>
      <c r="TTK96" s="407"/>
      <c r="TTL96" s="408"/>
      <c r="TTM96" s="409"/>
      <c r="TTN96" s="410"/>
      <c r="TTO96" s="411"/>
      <c r="TTP96" s="412"/>
      <c r="TTQ96" s="406"/>
      <c r="TTR96" s="407"/>
      <c r="TTS96" s="408"/>
      <c r="TTT96" s="409"/>
      <c r="TTU96" s="410"/>
      <c r="TTV96" s="411"/>
      <c r="TTW96" s="412"/>
      <c r="TTX96" s="406"/>
      <c r="TTY96" s="407"/>
      <c r="TTZ96" s="408"/>
      <c r="TUA96" s="409"/>
      <c r="TUB96" s="410"/>
      <c r="TUC96" s="411"/>
      <c r="TUD96" s="412"/>
      <c r="TUE96" s="406"/>
      <c r="TUF96" s="407"/>
      <c r="TUG96" s="408"/>
      <c r="TUH96" s="409"/>
      <c r="TUI96" s="410"/>
      <c r="TUJ96" s="411"/>
      <c r="TUK96" s="412"/>
      <c r="TUL96" s="406"/>
      <c r="TUM96" s="407"/>
      <c r="TUN96" s="408"/>
      <c r="TUO96" s="409"/>
      <c r="TUP96" s="410"/>
      <c r="TUQ96" s="411"/>
      <c r="TUR96" s="412"/>
      <c r="TUS96" s="406"/>
      <c r="TUT96" s="407"/>
      <c r="TUU96" s="408"/>
      <c r="TUV96" s="409"/>
      <c r="TUW96" s="410"/>
      <c r="TUX96" s="411"/>
      <c r="TUY96" s="412"/>
      <c r="TUZ96" s="406"/>
      <c r="TVA96" s="407"/>
      <c r="TVB96" s="408"/>
      <c r="TVC96" s="409"/>
      <c r="TVD96" s="410"/>
      <c r="TVE96" s="411"/>
      <c r="TVF96" s="412"/>
      <c r="TVG96" s="406"/>
      <c r="TVH96" s="407"/>
      <c r="TVI96" s="408"/>
      <c r="TVJ96" s="409"/>
      <c r="TVK96" s="410"/>
      <c r="TVL96" s="411"/>
      <c r="TVM96" s="412"/>
      <c r="TVN96" s="406"/>
      <c r="TVO96" s="407"/>
      <c r="TVP96" s="408"/>
      <c r="TVQ96" s="409"/>
      <c r="TVR96" s="410"/>
      <c r="TVS96" s="411"/>
      <c r="TVT96" s="412"/>
      <c r="TVU96" s="406"/>
      <c r="TVV96" s="407"/>
      <c r="TVW96" s="408"/>
      <c r="TVX96" s="409"/>
      <c r="TVY96" s="410"/>
      <c r="TVZ96" s="411"/>
      <c r="TWA96" s="412"/>
      <c r="TWB96" s="406"/>
      <c r="TWC96" s="407"/>
      <c r="TWD96" s="408"/>
      <c r="TWE96" s="409"/>
      <c r="TWF96" s="410"/>
      <c r="TWG96" s="411"/>
      <c r="TWH96" s="412"/>
      <c r="TWI96" s="406"/>
      <c r="TWJ96" s="407"/>
      <c r="TWK96" s="408"/>
      <c r="TWL96" s="409"/>
      <c r="TWM96" s="410"/>
      <c r="TWN96" s="411"/>
      <c r="TWO96" s="412"/>
      <c r="TWP96" s="406"/>
      <c r="TWQ96" s="407"/>
      <c r="TWR96" s="408"/>
      <c r="TWS96" s="409"/>
      <c r="TWT96" s="410"/>
      <c r="TWU96" s="411"/>
      <c r="TWV96" s="412"/>
      <c r="TWW96" s="406"/>
      <c r="TWX96" s="407"/>
      <c r="TWY96" s="408"/>
      <c r="TWZ96" s="409"/>
      <c r="TXA96" s="410"/>
      <c r="TXB96" s="411"/>
      <c r="TXC96" s="412"/>
      <c r="TXD96" s="406"/>
      <c r="TXE96" s="407"/>
      <c r="TXF96" s="408"/>
      <c r="TXG96" s="409"/>
      <c r="TXH96" s="410"/>
      <c r="TXI96" s="411"/>
      <c r="TXJ96" s="412"/>
      <c r="TXK96" s="406"/>
      <c r="TXL96" s="407"/>
      <c r="TXM96" s="408"/>
      <c r="TXN96" s="409"/>
      <c r="TXO96" s="410"/>
      <c r="TXP96" s="411"/>
      <c r="TXQ96" s="412"/>
      <c r="TXR96" s="406"/>
      <c r="TXS96" s="407"/>
      <c r="TXT96" s="408"/>
      <c r="TXU96" s="409"/>
      <c r="TXV96" s="410"/>
      <c r="TXW96" s="411"/>
      <c r="TXX96" s="412"/>
      <c r="TXY96" s="406"/>
      <c r="TXZ96" s="407"/>
      <c r="TYA96" s="408"/>
      <c r="TYB96" s="409"/>
      <c r="TYC96" s="410"/>
      <c r="TYD96" s="411"/>
      <c r="TYE96" s="412"/>
      <c r="TYF96" s="406"/>
      <c r="TYG96" s="407"/>
      <c r="TYH96" s="408"/>
      <c r="TYI96" s="409"/>
      <c r="TYJ96" s="410"/>
      <c r="TYK96" s="411"/>
      <c r="TYL96" s="412"/>
      <c r="TYM96" s="406"/>
      <c r="TYN96" s="407"/>
      <c r="TYO96" s="408"/>
      <c r="TYP96" s="409"/>
      <c r="TYQ96" s="410"/>
      <c r="TYR96" s="411"/>
      <c r="TYS96" s="412"/>
      <c r="TYT96" s="406"/>
      <c r="TYU96" s="407"/>
      <c r="TYV96" s="408"/>
      <c r="TYW96" s="409"/>
      <c r="TYX96" s="410"/>
      <c r="TYY96" s="411"/>
      <c r="TYZ96" s="412"/>
      <c r="TZA96" s="406"/>
      <c r="TZB96" s="407"/>
      <c r="TZC96" s="408"/>
      <c r="TZD96" s="409"/>
      <c r="TZE96" s="410"/>
      <c r="TZF96" s="411"/>
      <c r="TZG96" s="412"/>
      <c r="TZH96" s="406"/>
      <c r="TZI96" s="407"/>
      <c r="TZJ96" s="408"/>
      <c r="TZK96" s="409"/>
      <c r="TZL96" s="410"/>
      <c r="TZM96" s="411"/>
      <c r="TZN96" s="412"/>
      <c r="TZO96" s="406"/>
      <c r="TZP96" s="407"/>
      <c r="TZQ96" s="408"/>
      <c r="TZR96" s="409"/>
      <c r="TZS96" s="410"/>
      <c r="TZT96" s="411"/>
      <c r="TZU96" s="412"/>
      <c r="TZV96" s="406"/>
      <c r="TZW96" s="407"/>
      <c r="TZX96" s="408"/>
      <c r="TZY96" s="409"/>
      <c r="TZZ96" s="410"/>
      <c r="UAA96" s="411"/>
      <c r="UAB96" s="412"/>
      <c r="UAC96" s="406"/>
      <c r="UAD96" s="407"/>
      <c r="UAE96" s="408"/>
      <c r="UAF96" s="409"/>
      <c r="UAG96" s="410"/>
      <c r="UAH96" s="411"/>
      <c r="UAI96" s="412"/>
      <c r="UAJ96" s="406"/>
      <c r="UAK96" s="407"/>
      <c r="UAL96" s="408"/>
      <c r="UAM96" s="409"/>
      <c r="UAN96" s="410"/>
      <c r="UAO96" s="411"/>
      <c r="UAP96" s="412"/>
      <c r="UAQ96" s="406"/>
      <c r="UAR96" s="407"/>
      <c r="UAS96" s="408"/>
      <c r="UAT96" s="409"/>
      <c r="UAU96" s="410"/>
      <c r="UAV96" s="411"/>
      <c r="UAW96" s="412"/>
      <c r="UAX96" s="406"/>
      <c r="UAY96" s="407"/>
      <c r="UAZ96" s="408"/>
      <c r="UBA96" s="409"/>
      <c r="UBB96" s="410"/>
      <c r="UBC96" s="411"/>
      <c r="UBD96" s="412"/>
      <c r="UBE96" s="406"/>
      <c r="UBF96" s="407"/>
      <c r="UBG96" s="408"/>
      <c r="UBH96" s="409"/>
      <c r="UBI96" s="410"/>
      <c r="UBJ96" s="411"/>
      <c r="UBK96" s="412"/>
      <c r="UBL96" s="406"/>
      <c r="UBM96" s="407"/>
      <c r="UBN96" s="408"/>
      <c r="UBO96" s="409"/>
      <c r="UBP96" s="410"/>
      <c r="UBQ96" s="411"/>
      <c r="UBR96" s="412"/>
      <c r="UBS96" s="406"/>
      <c r="UBT96" s="407"/>
      <c r="UBU96" s="408"/>
      <c r="UBV96" s="409"/>
      <c r="UBW96" s="410"/>
      <c r="UBX96" s="411"/>
      <c r="UBY96" s="412"/>
      <c r="UBZ96" s="406"/>
      <c r="UCA96" s="407"/>
      <c r="UCB96" s="408"/>
      <c r="UCC96" s="409"/>
      <c r="UCD96" s="410"/>
      <c r="UCE96" s="411"/>
      <c r="UCF96" s="412"/>
      <c r="UCG96" s="406"/>
      <c r="UCH96" s="407"/>
      <c r="UCI96" s="408"/>
      <c r="UCJ96" s="409"/>
      <c r="UCK96" s="410"/>
      <c r="UCL96" s="411"/>
      <c r="UCM96" s="412"/>
      <c r="UCN96" s="406"/>
      <c r="UCO96" s="407"/>
      <c r="UCP96" s="408"/>
      <c r="UCQ96" s="409"/>
      <c r="UCR96" s="410"/>
      <c r="UCS96" s="411"/>
      <c r="UCT96" s="412"/>
      <c r="UCU96" s="406"/>
      <c r="UCV96" s="407"/>
      <c r="UCW96" s="408"/>
      <c r="UCX96" s="409"/>
      <c r="UCY96" s="410"/>
      <c r="UCZ96" s="411"/>
      <c r="UDA96" s="412"/>
      <c r="UDB96" s="406"/>
      <c r="UDC96" s="407"/>
      <c r="UDD96" s="408"/>
      <c r="UDE96" s="409"/>
      <c r="UDF96" s="410"/>
      <c r="UDG96" s="411"/>
      <c r="UDH96" s="412"/>
      <c r="UDI96" s="406"/>
      <c r="UDJ96" s="407"/>
      <c r="UDK96" s="408"/>
      <c r="UDL96" s="409"/>
      <c r="UDM96" s="410"/>
      <c r="UDN96" s="411"/>
      <c r="UDO96" s="412"/>
      <c r="UDP96" s="406"/>
      <c r="UDQ96" s="407"/>
      <c r="UDR96" s="408"/>
      <c r="UDS96" s="409"/>
      <c r="UDT96" s="410"/>
      <c r="UDU96" s="411"/>
      <c r="UDV96" s="412"/>
      <c r="UDW96" s="406"/>
      <c r="UDX96" s="407"/>
      <c r="UDY96" s="408"/>
      <c r="UDZ96" s="409"/>
      <c r="UEA96" s="410"/>
      <c r="UEB96" s="411"/>
      <c r="UEC96" s="412"/>
      <c r="UED96" s="406"/>
      <c r="UEE96" s="407"/>
      <c r="UEF96" s="408"/>
      <c r="UEG96" s="409"/>
      <c r="UEH96" s="410"/>
      <c r="UEI96" s="411"/>
      <c r="UEJ96" s="412"/>
      <c r="UEK96" s="406"/>
      <c r="UEL96" s="407"/>
      <c r="UEM96" s="408"/>
      <c r="UEN96" s="409"/>
      <c r="UEO96" s="410"/>
      <c r="UEP96" s="411"/>
      <c r="UEQ96" s="412"/>
      <c r="UER96" s="406"/>
      <c r="UES96" s="407"/>
      <c r="UET96" s="408"/>
      <c r="UEU96" s="409"/>
      <c r="UEV96" s="410"/>
      <c r="UEW96" s="411"/>
      <c r="UEX96" s="412"/>
      <c r="UEY96" s="406"/>
      <c r="UEZ96" s="407"/>
      <c r="UFA96" s="408"/>
      <c r="UFB96" s="409"/>
      <c r="UFC96" s="410"/>
      <c r="UFD96" s="411"/>
      <c r="UFE96" s="412"/>
      <c r="UFF96" s="406"/>
      <c r="UFG96" s="407"/>
      <c r="UFH96" s="408"/>
      <c r="UFI96" s="409"/>
      <c r="UFJ96" s="410"/>
      <c r="UFK96" s="411"/>
      <c r="UFL96" s="412"/>
      <c r="UFM96" s="406"/>
      <c r="UFN96" s="407"/>
      <c r="UFO96" s="408"/>
      <c r="UFP96" s="409"/>
      <c r="UFQ96" s="410"/>
      <c r="UFR96" s="411"/>
      <c r="UFS96" s="412"/>
      <c r="UFT96" s="406"/>
      <c r="UFU96" s="407"/>
      <c r="UFV96" s="408"/>
      <c r="UFW96" s="409"/>
      <c r="UFX96" s="410"/>
      <c r="UFY96" s="411"/>
      <c r="UFZ96" s="412"/>
      <c r="UGA96" s="406"/>
      <c r="UGB96" s="407"/>
      <c r="UGC96" s="408"/>
      <c r="UGD96" s="409"/>
      <c r="UGE96" s="410"/>
      <c r="UGF96" s="411"/>
      <c r="UGG96" s="412"/>
      <c r="UGH96" s="406"/>
      <c r="UGI96" s="407"/>
      <c r="UGJ96" s="408"/>
      <c r="UGK96" s="409"/>
      <c r="UGL96" s="410"/>
      <c r="UGM96" s="411"/>
      <c r="UGN96" s="412"/>
      <c r="UGO96" s="406"/>
      <c r="UGP96" s="407"/>
      <c r="UGQ96" s="408"/>
      <c r="UGR96" s="409"/>
      <c r="UGS96" s="410"/>
      <c r="UGT96" s="411"/>
      <c r="UGU96" s="412"/>
      <c r="UGV96" s="406"/>
      <c r="UGW96" s="407"/>
      <c r="UGX96" s="408"/>
      <c r="UGY96" s="409"/>
      <c r="UGZ96" s="410"/>
      <c r="UHA96" s="411"/>
      <c r="UHB96" s="412"/>
      <c r="UHC96" s="406"/>
      <c r="UHD96" s="407"/>
      <c r="UHE96" s="408"/>
      <c r="UHF96" s="409"/>
      <c r="UHG96" s="410"/>
      <c r="UHH96" s="411"/>
      <c r="UHI96" s="412"/>
      <c r="UHJ96" s="406"/>
      <c r="UHK96" s="407"/>
      <c r="UHL96" s="408"/>
      <c r="UHM96" s="409"/>
      <c r="UHN96" s="410"/>
      <c r="UHO96" s="411"/>
      <c r="UHP96" s="412"/>
      <c r="UHQ96" s="406"/>
      <c r="UHR96" s="407"/>
      <c r="UHS96" s="408"/>
      <c r="UHT96" s="409"/>
      <c r="UHU96" s="410"/>
      <c r="UHV96" s="411"/>
      <c r="UHW96" s="412"/>
      <c r="UHX96" s="406"/>
      <c r="UHY96" s="407"/>
      <c r="UHZ96" s="408"/>
      <c r="UIA96" s="409"/>
      <c r="UIB96" s="410"/>
      <c r="UIC96" s="411"/>
      <c r="UID96" s="412"/>
      <c r="UIE96" s="406"/>
      <c r="UIF96" s="407"/>
      <c r="UIG96" s="408"/>
      <c r="UIH96" s="409"/>
      <c r="UII96" s="410"/>
      <c r="UIJ96" s="411"/>
      <c r="UIK96" s="412"/>
      <c r="UIL96" s="406"/>
      <c r="UIM96" s="407"/>
      <c r="UIN96" s="408"/>
      <c r="UIO96" s="409"/>
      <c r="UIP96" s="410"/>
      <c r="UIQ96" s="411"/>
      <c r="UIR96" s="412"/>
      <c r="UIS96" s="406"/>
      <c r="UIT96" s="407"/>
      <c r="UIU96" s="408"/>
      <c r="UIV96" s="409"/>
      <c r="UIW96" s="410"/>
      <c r="UIX96" s="411"/>
      <c r="UIY96" s="412"/>
      <c r="UIZ96" s="406"/>
      <c r="UJA96" s="407"/>
      <c r="UJB96" s="408"/>
      <c r="UJC96" s="409"/>
      <c r="UJD96" s="410"/>
      <c r="UJE96" s="411"/>
      <c r="UJF96" s="412"/>
      <c r="UJG96" s="406"/>
      <c r="UJH96" s="407"/>
      <c r="UJI96" s="408"/>
      <c r="UJJ96" s="409"/>
      <c r="UJK96" s="410"/>
      <c r="UJL96" s="411"/>
      <c r="UJM96" s="412"/>
      <c r="UJN96" s="406"/>
      <c r="UJO96" s="407"/>
      <c r="UJP96" s="408"/>
      <c r="UJQ96" s="409"/>
      <c r="UJR96" s="410"/>
      <c r="UJS96" s="411"/>
      <c r="UJT96" s="412"/>
      <c r="UJU96" s="406"/>
      <c r="UJV96" s="407"/>
      <c r="UJW96" s="408"/>
      <c r="UJX96" s="409"/>
      <c r="UJY96" s="410"/>
      <c r="UJZ96" s="411"/>
      <c r="UKA96" s="412"/>
      <c r="UKB96" s="406"/>
      <c r="UKC96" s="407"/>
      <c r="UKD96" s="408"/>
      <c r="UKE96" s="409"/>
      <c r="UKF96" s="410"/>
      <c r="UKG96" s="411"/>
      <c r="UKH96" s="412"/>
      <c r="UKI96" s="406"/>
      <c r="UKJ96" s="407"/>
      <c r="UKK96" s="408"/>
      <c r="UKL96" s="409"/>
      <c r="UKM96" s="410"/>
      <c r="UKN96" s="411"/>
      <c r="UKO96" s="412"/>
      <c r="UKP96" s="406"/>
      <c r="UKQ96" s="407"/>
      <c r="UKR96" s="408"/>
      <c r="UKS96" s="409"/>
      <c r="UKT96" s="410"/>
      <c r="UKU96" s="411"/>
      <c r="UKV96" s="412"/>
      <c r="UKW96" s="406"/>
      <c r="UKX96" s="407"/>
      <c r="UKY96" s="408"/>
      <c r="UKZ96" s="409"/>
      <c r="ULA96" s="410"/>
      <c r="ULB96" s="411"/>
      <c r="ULC96" s="412"/>
      <c r="ULD96" s="406"/>
      <c r="ULE96" s="407"/>
      <c r="ULF96" s="408"/>
      <c r="ULG96" s="409"/>
      <c r="ULH96" s="410"/>
      <c r="ULI96" s="411"/>
      <c r="ULJ96" s="412"/>
      <c r="ULK96" s="406"/>
      <c r="ULL96" s="407"/>
      <c r="ULM96" s="408"/>
      <c r="ULN96" s="409"/>
      <c r="ULO96" s="410"/>
      <c r="ULP96" s="411"/>
      <c r="ULQ96" s="412"/>
      <c r="ULR96" s="406"/>
      <c r="ULS96" s="407"/>
      <c r="ULT96" s="408"/>
      <c r="ULU96" s="409"/>
      <c r="ULV96" s="410"/>
      <c r="ULW96" s="411"/>
      <c r="ULX96" s="412"/>
      <c r="ULY96" s="406"/>
      <c r="ULZ96" s="407"/>
      <c r="UMA96" s="408"/>
      <c r="UMB96" s="409"/>
      <c r="UMC96" s="410"/>
      <c r="UMD96" s="411"/>
      <c r="UME96" s="412"/>
      <c r="UMF96" s="406"/>
      <c r="UMG96" s="407"/>
      <c r="UMH96" s="408"/>
      <c r="UMI96" s="409"/>
      <c r="UMJ96" s="410"/>
      <c r="UMK96" s="411"/>
      <c r="UML96" s="412"/>
      <c r="UMM96" s="406"/>
      <c r="UMN96" s="407"/>
      <c r="UMO96" s="408"/>
      <c r="UMP96" s="409"/>
      <c r="UMQ96" s="410"/>
      <c r="UMR96" s="411"/>
      <c r="UMS96" s="412"/>
      <c r="UMT96" s="406"/>
      <c r="UMU96" s="407"/>
      <c r="UMV96" s="408"/>
      <c r="UMW96" s="409"/>
      <c r="UMX96" s="410"/>
      <c r="UMY96" s="411"/>
      <c r="UMZ96" s="412"/>
      <c r="UNA96" s="406"/>
      <c r="UNB96" s="407"/>
      <c r="UNC96" s="408"/>
      <c r="UND96" s="409"/>
      <c r="UNE96" s="410"/>
      <c r="UNF96" s="411"/>
      <c r="UNG96" s="412"/>
      <c r="UNH96" s="406"/>
      <c r="UNI96" s="407"/>
      <c r="UNJ96" s="408"/>
      <c r="UNK96" s="409"/>
      <c r="UNL96" s="410"/>
      <c r="UNM96" s="411"/>
      <c r="UNN96" s="412"/>
      <c r="UNO96" s="406"/>
      <c r="UNP96" s="407"/>
      <c r="UNQ96" s="408"/>
      <c r="UNR96" s="409"/>
      <c r="UNS96" s="410"/>
      <c r="UNT96" s="411"/>
      <c r="UNU96" s="412"/>
      <c r="UNV96" s="406"/>
      <c r="UNW96" s="407"/>
      <c r="UNX96" s="408"/>
      <c r="UNY96" s="409"/>
      <c r="UNZ96" s="410"/>
      <c r="UOA96" s="411"/>
      <c r="UOB96" s="412"/>
      <c r="UOC96" s="406"/>
      <c r="UOD96" s="407"/>
      <c r="UOE96" s="408"/>
      <c r="UOF96" s="409"/>
      <c r="UOG96" s="410"/>
      <c r="UOH96" s="411"/>
      <c r="UOI96" s="412"/>
      <c r="UOJ96" s="406"/>
      <c r="UOK96" s="407"/>
      <c r="UOL96" s="408"/>
      <c r="UOM96" s="409"/>
      <c r="UON96" s="410"/>
      <c r="UOO96" s="411"/>
      <c r="UOP96" s="412"/>
      <c r="UOQ96" s="406"/>
      <c r="UOR96" s="407"/>
      <c r="UOS96" s="408"/>
      <c r="UOT96" s="409"/>
      <c r="UOU96" s="410"/>
      <c r="UOV96" s="411"/>
      <c r="UOW96" s="412"/>
      <c r="UOX96" s="406"/>
      <c r="UOY96" s="407"/>
      <c r="UOZ96" s="408"/>
      <c r="UPA96" s="409"/>
      <c r="UPB96" s="410"/>
      <c r="UPC96" s="411"/>
      <c r="UPD96" s="412"/>
      <c r="UPE96" s="406"/>
      <c r="UPF96" s="407"/>
      <c r="UPG96" s="408"/>
      <c r="UPH96" s="409"/>
      <c r="UPI96" s="410"/>
      <c r="UPJ96" s="411"/>
      <c r="UPK96" s="412"/>
      <c r="UPL96" s="406"/>
      <c r="UPM96" s="407"/>
      <c r="UPN96" s="408"/>
      <c r="UPO96" s="409"/>
      <c r="UPP96" s="410"/>
      <c r="UPQ96" s="411"/>
      <c r="UPR96" s="412"/>
      <c r="UPS96" s="406"/>
      <c r="UPT96" s="407"/>
      <c r="UPU96" s="408"/>
      <c r="UPV96" s="409"/>
      <c r="UPW96" s="410"/>
      <c r="UPX96" s="411"/>
      <c r="UPY96" s="412"/>
      <c r="UPZ96" s="406"/>
      <c r="UQA96" s="407"/>
      <c r="UQB96" s="408"/>
      <c r="UQC96" s="409"/>
      <c r="UQD96" s="410"/>
      <c r="UQE96" s="411"/>
      <c r="UQF96" s="412"/>
      <c r="UQG96" s="406"/>
      <c r="UQH96" s="407"/>
      <c r="UQI96" s="408"/>
      <c r="UQJ96" s="409"/>
      <c r="UQK96" s="410"/>
      <c r="UQL96" s="411"/>
      <c r="UQM96" s="412"/>
      <c r="UQN96" s="406"/>
      <c r="UQO96" s="407"/>
      <c r="UQP96" s="408"/>
      <c r="UQQ96" s="409"/>
      <c r="UQR96" s="410"/>
      <c r="UQS96" s="411"/>
      <c r="UQT96" s="412"/>
      <c r="UQU96" s="406"/>
      <c r="UQV96" s="407"/>
      <c r="UQW96" s="408"/>
      <c r="UQX96" s="409"/>
      <c r="UQY96" s="410"/>
      <c r="UQZ96" s="411"/>
      <c r="URA96" s="412"/>
      <c r="URB96" s="406"/>
      <c r="URC96" s="407"/>
      <c r="URD96" s="408"/>
      <c r="URE96" s="409"/>
      <c r="URF96" s="410"/>
      <c r="URG96" s="411"/>
      <c r="URH96" s="412"/>
      <c r="URI96" s="406"/>
      <c r="URJ96" s="407"/>
      <c r="URK96" s="408"/>
      <c r="URL96" s="409"/>
      <c r="URM96" s="410"/>
      <c r="URN96" s="411"/>
      <c r="URO96" s="412"/>
      <c r="URP96" s="406"/>
      <c r="URQ96" s="407"/>
      <c r="URR96" s="408"/>
      <c r="URS96" s="409"/>
      <c r="URT96" s="410"/>
      <c r="URU96" s="411"/>
      <c r="URV96" s="412"/>
      <c r="URW96" s="406"/>
      <c r="URX96" s="407"/>
      <c r="URY96" s="408"/>
      <c r="URZ96" s="409"/>
      <c r="USA96" s="410"/>
      <c r="USB96" s="411"/>
      <c r="USC96" s="412"/>
      <c r="USD96" s="406"/>
      <c r="USE96" s="407"/>
      <c r="USF96" s="408"/>
      <c r="USG96" s="409"/>
      <c r="USH96" s="410"/>
      <c r="USI96" s="411"/>
      <c r="USJ96" s="412"/>
      <c r="USK96" s="406"/>
      <c r="USL96" s="407"/>
      <c r="USM96" s="408"/>
      <c r="USN96" s="409"/>
      <c r="USO96" s="410"/>
      <c r="USP96" s="411"/>
      <c r="USQ96" s="412"/>
      <c r="USR96" s="406"/>
      <c r="USS96" s="407"/>
      <c r="UST96" s="408"/>
      <c r="USU96" s="409"/>
      <c r="USV96" s="410"/>
      <c r="USW96" s="411"/>
      <c r="USX96" s="412"/>
      <c r="USY96" s="406"/>
      <c r="USZ96" s="407"/>
      <c r="UTA96" s="408"/>
      <c r="UTB96" s="409"/>
      <c r="UTC96" s="410"/>
      <c r="UTD96" s="411"/>
      <c r="UTE96" s="412"/>
      <c r="UTF96" s="406"/>
      <c r="UTG96" s="407"/>
      <c r="UTH96" s="408"/>
      <c r="UTI96" s="409"/>
      <c r="UTJ96" s="410"/>
      <c r="UTK96" s="411"/>
      <c r="UTL96" s="412"/>
      <c r="UTM96" s="406"/>
      <c r="UTN96" s="407"/>
      <c r="UTO96" s="408"/>
      <c r="UTP96" s="409"/>
      <c r="UTQ96" s="410"/>
      <c r="UTR96" s="411"/>
      <c r="UTS96" s="412"/>
      <c r="UTT96" s="406"/>
      <c r="UTU96" s="407"/>
      <c r="UTV96" s="408"/>
      <c r="UTW96" s="409"/>
      <c r="UTX96" s="410"/>
      <c r="UTY96" s="411"/>
      <c r="UTZ96" s="412"/>
      <c r="UUA96" s="406"/>
      <c r="UUB96" s="407"/>
      <c r="UUC96" s="408"/>
      <c r="UUD96" s="409"/>
      <c r="UUE96" s="410"/>
      <c r="UUF96" s="411"/>
      <c r="UUG96" s="412"/>
      <c r="UUH96" s="406"/>
      <c r="UUI96" s="407"/>
      <c r="UUJ96" s="408"/>
      <c r="UUK96" s="409"/>
      <c r="UUL96" s="410"/>
      <c r="UUM96" s="411"/>
      <c r="UUN96" s="412"/>
      <c r="UUO96" s="406"/>
      <c r="UUP96" s="407"/>
      <c r="UUQ96" s="408"/>
      <c r="UUR96" s="409"/>
      <c r="UUS96" s="410"/>
      <c r="UUT96" s="411"/>
      <c r="UUU96" s="412"/>
      <c r="UUV96" s="406"/>
      <c r="UUW96" s="407"/>
      <c r="UUX96" s="408"/>
      <c r="UUY96" s="409"/>
      <c r="UUZ96" s="410"/>
      <c r="UVA96" s="411"/>
      <c r="UVB96" s="412"/>
      <c r="UVC96" s="406"/>
      <c r="UVD96" s="407"/>
      <c r="UVE96" s="408"/>
      <c r="UVF96" s="409"/>
      <c r="UVG96" s="410"/>
      <c r="UVH96" s="411"/>
      <c r="UVI96" s="412"/>
      <c r="UVJ96" s="406"/>
      <c r="UVK96" s="407"/>
      <c r="UVL96" s="408"/>
      <c r="UVM96" s="409"/>
      <c r="UVN96" s="410"/>
      <c r="UVO96" s="411"/>
      <c r="UVP96" s="412"/>
      <c r="UVQ96" s="406"/>
      <c r="UVR96" s="407"/>
      <c r="UVS96" s="408"/>
      <c r="UVT96" s="409"/>
      <c r="UVU96" s="410"/>
      <c r="UVV96" s="411"/>
      <c r="UVW96" s="412"/>
      <c r="UVX96" s="406"/>
      <c r="UVY96" s="407"/>
      <c r="UVZ96" s="408"/>
      <c r="UWA96" s="409"/>
      <c r="UWB96" s="410"/>
      <c r="UWC96" s="411"/>
      <c r="UWD96" s="412"/>
      <c r="UWE96" s="406"/>
      <c r="UWF96" s="407"/>
      <c r="UWG96" s="408"/>
      <c r="UWH96" s="409"/>
      <c r="UWI96" s="410"/>
      <c r="UWJ96" s="411"/>
      <c r="UWK96" s="412"/>
      <c r="UWL96" s="406"/>
      <c r="UWM96" s="407"/>
      <c r="UWN96" s="408"/>
      <c r="UWO96" s="409"/>
      <c r="UWP96" s="410"/>
      <c r="UWQ96" s="411"/>
      <c r="UWR96" s="412"/>
      <c r="UWS96" s="406"/>
      <c r="UWT96" s="407"/>
      <c r="UWU96" s="408"/>
      <c r="UWV96" s="409"/>
      <c r="UWW96" s="410"/>
      <c r="UWX96" s="411"/>
      <c r="UWY96" s="412"/>
      <c r="UWZ96" s="406"/>
      <c r="UXA96" s="407"/>
      <c r="UXB96" s="408"/>
      <c r="UXC96" s="409"/>
      <c r="UXD96" s="410"/>
      <c r="UXE96" s="411"/>
      <c r="UXF96" s="412"/>
      <c r="UXG96" s="406"/>
      <c r="UXH96" s="407"/>
      <c r="UXI96" s="408"/>
      <c r="UXJ96" s="409"/>
      <c r="UXK96" s="410"/>
      <c r="UXL96" s="411"/>
      <c r="UXM96" s="412"/>
      <c r="UXN96" s="406"/>
      <c r="UXO96" s="407"/>
      <c r="UXP96" s="408"/>
      <c r="UXQ96" s="409"/>
      <c r="UXR96" s="410"/>
      <c r="UXS96" s="411"/>
      <c r="UXT96" s="412"/>
      <c r="UXU96" s="406"/>
      <c r="UXV96" s="407"/>
      <c r="UXW96" s="408"/>
      <c r="UXX96" s="409"/>
      <c r="UXY96" s="410"/>
      <c r="UXZ96" s="411"/>
      <c r="UYA96" s="412"/>
      <c r="UYB96" s="406"/>
      <c r="UYC96" s="407"/>
      <c r="UYD96" s="408"/>
      <c r="UYE96" s="409"/>
      <c r="UYF96" s="410"/>
      <c r="UYG96" s="411"/>
      <c r="UYH96" s="412"/>
      <c r="UYI96" s="406"/>
      <c r="UYJ96" s="407"/>
      <c r="UYK96" s="408"/>
      <c r="UYL96" s="409"/>
      <c r="UYM96" s="410"/>
      <c r="UYN96" s="411"/>
      <c r="UYO96" s="412"/>
      <c r="UYP96" s="406"/>
      <c r="UYQ96" s="407"/>
      <c r="UYR96" s="408"/>
      <c r="UYS96" s="409"/>
      <c r="UYT96" s="410"/>
      <c r="UYU96" s="411"/>
      <c r="UYV96" s="412"/>
      <c r="UYW96" s="406"/>
      <c r="UYX96" s="407"/>
      <c r="UYY96" s="408"/>
      <c r="UYZ96" s="409"/>
      <c r="UZA96" s="410"/>
      <c r="UZB96" s="411"/>
      <c r="UZC96" s="412"/>
      <c r="UZD96" s="406"/>
      <c r="UZE96" s="407"/>
      <c r="UZF96" s="408"/>
      <c r="UZG96" s="409"/>
      <c r="UZH96" s="410"/>
      <c r="UZI96" s="411"/>
      <c r="UZJ96" s="412"/>
      <c r="UZK96" s="406"/>
      <c r="UZL96" s="407"/>
      <c r="UZM96" s="408"/>
      <c r="UZN96" s="409"/>
      <c r="UZO96" s="410"/>
      <c r="UZP96" s="411"/>
      <c r="UZQ96" s="412"/>
      <c r="UZR96" s="406"/>
      <c r="UZS96" s="407"/>
      <c r="UZT96" s="408"/>
      <c r="UZU96" s="409"/>
      <c r="UZV96" s="410"/>
      <c r="UZW96" s="411"/>
      <c r="UZX96" s="412"/>
      <c r="UZY96" s="406"/>
      <c r="UZZ96" s="407"/>
      <c r="VAA96" s="408"/>
      <c r="VAB96" s="409"/>
      <c r="VAC96" s="410"/>
      <c r="VAD96" s="411"/>
      <c r="VAE96" s="412"/>
      <c r="VAF96" s="406"/>
      <c r="VAG96" s="407"/>
      <c r="VAH96" s="408"/>
      <c r="VAI96" s="409"/>
      <c r="VAJ96" s="410"/>
      <c r="VAK96" s="411"/>
      <c r="VAL96" s="412"/>
      <c r="VAM96" s="406"/>
      <c r="VAN96" s="407"/>
      <c r="VAO96" s="408"/>
      <c r="VAP96" s="409"/>
      <c r="VAQ96" s="410"/>
      <c r="VAR96" s="411"/>
      <c r="VAS96" s="412"/>
      <c r="VAT96" s="406"/>
      <c r="VAU96" s="407"/>
      <c r="VAV96" s="408"/>
      <c r="VAW96" s="409"/>
      <c r="VAX96" s="410"/>
      <c r="VAY96" s="411"/>
      <c r="VAZ96" s="412"/>
      <c r="VBA96" s="406"/>
      <c r="VBB96" s="407"/>
      <c r="VBC96" s="408"/>
      <c r="VBD96" s="409"/>
      <c r="VBE96" s="410"/>
      <c r="VBF96" s="411"/>
      <c r="VBG96" s="412"/>
      <c r="VBH96" s="406"/>
      <c r="VBI96" s="407"/>
      <c r="VBJ96" s="408"/>
      <c r="VBK96" s="409"/>
      <c r="VBL96" s="410"/>
      <c r="VBM96" s="411"/>
      <c r="VBN96" s="412"/>
      <c r="VBO96" s="406"/>
      <c r="VBP96" s="407"/>
      <c r="VBQ96" s="408"/>
      <c r="VBR96" s="409"/>
      <c r="VBS96" s="410"/>
      <c r="VBT96" s="411"/>
      <c r="VBU96" s="412"/>
      <c r="VBV96" s="406"/>
      <c r="VBW96" s="407"/>
      <c r="VBX96" s="408"/>
      <c r="VBY96" s="409"/>
      <c r="VBZ96" s="410"/>
      <c r="VCA96" s="411"/>
      <c r="VCB96" s="412"/>
      <c r="VCC96" s="406"/>
      <c r="VCD96" s="407"/>
      <c r="VCE96" s="408"/>
      <c r="VCF96" s="409"/>
      <c r="VCG96" s="410"/>
      <c r="VCH96" s="411"/>
      <c r="VCI96" s="412"/>
      <c r="VCJ96" s="406"/>
      <c r="VCK96" s="407"/>
      <c r="VCL96" s="408"/>
      <c r="VCM96" s="409"/>
      <c r="VCN96" s="410"/>
      <c r="VCO96" s="411"/>
      <c r="VCP96" s="412"/>
      <c r="VCQ96" s="406"/>
      <c r="VCR96" s="407"/>
      <c r="VCS96" s="408"/>
      <c r="VCT96" s="409"/>
      <c r="VCU96" s="410"/>
      <c r="VCV96" s="411"/>
      <c r="VCW96" s="412"/>
      <c r="VCX96" s="406"/>
      <c r="VCY96" s="407"/>
      <c r="VCZ96" s="408"/>
      <c r="VDA96" s="409"/>
      <c r="VDB96" s="410"/>
      <c r="VDC96" s="411"/>
      <c r="VDD96" s="412"/>
      <c r="VDE96" s="406"/>
      <c r="VDF96" s="407"/>
      <c r="VDG96" s="408"/>
      <c r="VDH96" s="409"/>
      <c r="VDI96" s="410"/>
      <c r="VDJ96" s="411"/>
      <c r="VDK96" s="412"/>
      <c r="VDL96" s="406"/>
      <c r="VDM96" s="407"/>
      <c r="VDN96" s="408"/>
      <c r="VDO96" s="409"/>
      <c r="VDP96" s="410"/>
      <c r="VDQ96" s="411"/>
      <c r="VDR96" s="412"/>
      <c r="VDS96" s="406"/>
      <c r="VDT96" s="407"/>
      <c r="VDU96" s="408"/>
      <c r="VDV96" s="409"/>
      <c r="VDW96" s="410"/>
      <c r="VDX96" s="411"/>
      <c r="VDY96" s="412"/>
      <c r="VDZ96" s="406"/>
      <c r="VEA96" s="407"/>
      <c r="VEB96" s="408"/>
      <c r="VEC96" s="409"/>
      <c r="VED96" s="410"/>
      <c r="VEE96" s="411"/>
      <c r="VEF96" s="412"/>
      <c r="VEG96" s="406"/>
      <c r="VEH96" s="407"/>
      <c r="VEI96" s="408"/>
      <c r="VEJ96" s="409"/>
      <c r="VEK96" s="410"/>
      <c r="VEL96" s="411"/>
      <c r="VEM96" s="412"/>
      <c r="VEN96" s="406"/>
      <c r="VEO96" s="407"/>
      <c r="VEP96" s="408"/>
      <c r="VEQ96" s="409"/>
      <c r="VER96" s="410"/>
      <c r="VES96" s="411"/>
      <c r="VET96" s="412"/>
      <c r="VEU96" s="406"/>
      <c r="VEV96" s="407"/>
      <c r="VEW96" s="408"/>
      <c r="VEX96" s="409"/>
      <c r="VEY96" s="410"/>
      <c r="VEZ96" s="411"/>
      <c r="VFA96" s="412"/>
      <c r="VFB96" s="406"/>
      <c r="VFC96" s="407"/>
      <c r="VFD96" s="408"/>
      <c r="VFE96" s="409"/>
      <c r="VFF96" s="410"/>
      <c r="VFG96" s="411"/>
      <c r="VFH96" s="412"/>
      <c r="VFI96" s="406"/>
      <c r="VFJ96" s="407"/>
      <c r="VFK96" s="408"/>
      <c r="VFL96" s="409"/>
      <c r="VFM96" s="410"/>
      <c r="VFN96" s="411"/>
      <c r="VFO96" s="412"/>
      <c r="VFP96" s="406"/>
      <c r="VFQ96" s="407"/>
      <c r="VFR96" s="408"/>
      <c r="VFS96" s="409"/>
      <c r="VFT96" s="410"/>
      <c r="VFU96" s="411"/>
      <c r="VFV96" s="412"/>
      <c r="VFW96" s="406"/>
      <c r="VFX96" s="407"/>
      <c r="VFY96" s="408"/>
      <c r="VFZ96" s="409"/>
      <c r="VGA96" s="410"/>
      <c r="VGB96" s="411"/>
      <c r="VGC96" s="412"/>
      <c r="VGD96" s="406"/>
      <c r="VGE96" s="407"/>
      <c r="VGF96" s="408"/>
      <c r="VGG96" s="409"/>
      <c r="VGH96" s="410"/>
      <c r="VGI96" s="411"/>
      <c r="VGJ96" s="412"/>
      <c r="VGK96" s="406"/>
      <c r="VGL96" s="407"/>
      <c r="VGM96" s="408"/>
      <c r="VGN96" s="409"/>
      <c r="VGO96" s="410"/>
      <c r="VGP96" s="411"/>
      <c r="VGQ96" s="412"/>
      <c r="VGR96" s="406"/>
      <c r="VGS96" s="407"/>
      <c r="VGT96" s="408"/>
      <c r="VGU96" s="409"/>
      <c r="VGV96" s="410"/>
      <c r="VGW96" s="411"/>
      <c r="VGX96" s="412"/>
      <c r="VGY96" s="406"/>
      <c r="VGZ96" s="407"/>
      <c r="VHA96" s="408"/>
      <c r="VHB96" s="409"/>
      <c r="VHC96" s="410"/>
      <c r="VHD96" s="411"/>
      <c r="VHE96" s="412"/>
      <c r="VHF96" s="406"/>
      <c r="VHG96" s="407"/>
      <c r="VHH96" s="408"/>
      <c r="VHI96" s="409"/>
      <c r="VHJ96" s="410"/>
      <c r="VHK96" s="411"/>
      <c r="VHL96" s="412"/>
      <c r="VHM96" s="406"/>
      <c r="VHN96" s="407"/>
      <c r="VHO96" s="408"/>
      <c r="VHP96" s="409"/>
      <c r="VHQ96" s="410"/>
      <c r="VHR96" s="411"/>
      <c r="VHS96" s="412"/>
      <c r="VHT96" s="406"/>
      <c r="VHU96" s="407"/>
      <c r="VHV96" s="408"/>
      <c r="VHW96" s="409"/>
      <c r="VHX96" s="410"/>
      <c r="VHY96" s="411"/>
      <c r="VHZ96" s="412"/>
      <c r="VIA96" s="406"/>
      <c r="VIB96" s="407"/>
      <c r="VIC96" s="408"/>
      <c r="VID96" s="409"/>
      <c r="VIE96" s="410"/>
      <c r="VIF96" s="411"/>
      <c r="VIG96" s="412"/>
      <c r="VIH96" s="406"/>
      <c r="VII96" s="407"/>
      <c r="VIJ96" s="408"/>
      <c r="VIK96" s="409"/>
      <c r="VIL96" s="410"/>
      <c r="VIM96" s="411"/>
      <c r="VIN96" s="412"/>
      <c r="VIO96" s="406"/>
      <c r="VIP96" s="407"/>
      <c r="VIQ96" s="408"/>
      <c r="VIR96" s="409"/>
      <c r="VIS96" s="410"/>
      <c r="VIT96" s="411"/>
      <c r="VIU96" s="412"/>
      <c r="VIV96" s="406"/>
      <c r="VIW96" s="407"/>
      <c r="VIX96" s="408"/>
      <c r="VIY96" s="409"/>
      <c r="VIZ96" s="410"/>
      <c r="VJA96" s="411"/>
      <c r="VJB96" s="412"/>
      <c r="VJC96" s="406"/>
      <c r="VJD96" s="407"/>
      <c r="VJE96" s="408"/>
      <c r="VJF96" s="409"/>
      <c r="VJG96" s="410"/>
      <c r="VJH96" s="411"/>
      <c r="VJI96" s="412"/>
      <c r="VJJ96" s="406"/>
      <c r="VJK96" s="407"/>
      <c r="VJL96" s="408"/>
      <c r="VJM96" s="409"/>
      <c r="VJN96" s="410"/>
      <c r="VJO96" s="411"/>
      <c r="VJP96" s="412"/>
      <c r="VJQ96" s="406"/>
      <c r="VJR96" s="407"/>
      <c r="VJS96" s="408"/>
      <c r="VJT96" s="409"/>
      <c r="VJU96" s="410"/>
      <c r="VJV96" s="411"/>
      <c r="VJW96" s="412"/>
      <c r="VJX96" s="406"/>
      <c r="VJY96" s="407"/>
      <c r="VJZ96" s="408"/>
      <c r="VKA96" s="409"/>
      <c r="VKB96" s="410"/>
      <c r="VKC96" s="411"/>
      <c r="VKD96" s="412"/>
      <c r="VKE96" s="406"/>
      <c r="VKF96" s="407"/>
      <c r="VKG96" s="408"/>
      <c r="VKH96" s="409"/>
      <c r="VKI96" s="410"/>
      <c r="VKJ96" s="411"/>
      <c r="VKK96" s="412"/>
      <c r="VKL96" s="406"/>
      <c r="VKM96" s="407"/>
      <c r="VKN96" s="408"/>
      <c r="VKO96" s="409"/>
      <c r="VKP96" s="410"/>
      <c r="VKQ96" s="411"/>
      <c r="VKR96" s="412"/>
      <c r="VKS96" s="406"/>
      <c r="VKT96" s="407"/>
      <c r="VKU96" s="408"/>
      <c r="VKV96" s="409"/>
      <c r="VKW96" s="410"/>
      <c r="VKX96" s="411"/>
      <c r="VKY96" s="412"/>
      <c r="VKZ96" s="406"/>
      <c r="VLA96" s="407"/>
      <c r="VLB96" s="408"/>
      <c r="VLC96" s="409"/>
      <c r="VLD96" s="410"/>
      <c r="VLE96" s="411"/>
      <c r="VLF96" s="412"/>
      <c r="VLG96" s="406"/>
      <c r="VLH96" s="407"/>
      <c r="VLI96" s="408"/>
      <c r="VLJ96" s="409"/>
      <c r="VLK96" s="410"/>
      <c r="VLL96" s="411"/>
      <c r="VLM96" s="412"/>
      <c r="VLN96" s="406"/>
      <c r="VLO96" s="407"/>
      <c r="VLP96" s="408"/>
      <c r="VLQ96" s="409"/>
      <c r="VLR96" s="410"/>
      <c r="VLS96" s="411"/>
      <c r="VLT96" s="412"/>
      <c r="VLU96" s="406"/>
      <c r="VLV96" s="407"/>
      <c r="VLW96" s="408"/>
      <c r="VLX96" s="409"/>
      <c r="VLY96" s="410"/>
      <c r="VLZ96" s="411"/>
      <c r="VMA96" s="412"/>
      <c r="VMB96" s="406"/>
      <c r="VMC96" s="407"/>
      <c r="VMD96" s="408"/>
      <c r="VME96" s="409"/>
      <c r="VMF96" s="410"/>
      <c r="VMG96" s="411"/>
      <c r="VMH96" s="412"/>
      <c r="VMI96" s="406"/>
      <c r="VMJ96" s="407"/>
      <c r="VMK96" s="408"/>
      <c r="VML96" s="409"/>
      <c r="VMM96" s="410"/>
      <c r="VMN96" s="411"/>
      <c r="VMO96" s="412"/>
      <c r="VMP96" s="406"/>
      <c r="VMQ96" s="407"/>
      <c r="VMR96" s="408"/>
      <c r="VMS96" s="409"/>
      <c r="VMT96" s="410"/>
      <c r="VMU96" s="411"/>
      <c r="VMV96" s="412"/>
      <c r="VMW96" s="406"/>
      <c r="VMX96" s="407"/>
      <c r="VMY96" s="408"/>
      <c r="VMZ96" s="409"/>
      <c r="VNA96" s="410"/>
      <c r="VNB96" s="411"/>
      <c r="VNC96" s="412"/>
      <c r="VND96" s="406"/>
      <c r="VNE96" s="407"/>
      <c r="VNF96" s="408"/>
      <c r="VNG96" s="409"/>
      <c r="VNH96" s="410"/>
      <c r="VNI96" s="411"/>
      <c r="VNJ96" s="412"/>
      <c r="VNK96" s="406"/>
      <c r="VNL96" s="407"/>
      <c r="VNM96" s="408"/>
      <c r="VNN96" s="409"/>
      <c r="VNO96" s="410"/>
      <c r="VNP96" s="411"/>
      <c r="VNQ96" s="412"/>
      <c r="VNR96" s="406"/>
      <c r="VNS96" s="407"/>
      <c r="VNT96" s="408"/>
      <c r="VNU96" s="409"/>
      <c r="VNV96" s="410"/>
      <c r="VNW96" s="411"/>
      <c r="VNX96" s="412"/>
      <c r="VNY96" s="406"/>
      <c r="VNZ96" s="407"/>
      <c r="VOA96" s="408"/>
      <c r="VOB96" s="409"/>
      <c r="VOC96" s="410"/>
      <c r="VOD96" s="411"/>
      <c r="VOE96" s="412"/>
      <c r="VOF96" s="406"/>
      <c r="VOG96" s="407"/>
      <c r="VOH96" s="408"/>
      <c r="VOI96" s="409"/>
      <c r="VOJ96" s="410"/>
      <c r="VOK96" s="411"/>
      <c r="VOL96" s="412"/>
      <c r="VOM96" s="406"/>
      <c r="VON96" s="407"/>
      <c r="VOO96" s="408"/>
      <c r="VOP96" s="409"/>
      <c r="VOQ96" s="410"/>
      <c r="VOR96" s="411"/>
      <c r="VOS96" s="412"/>
      <c r="VOT96" s="406"/>
      <c r="VOU96" s="407"/>
      <c r="VOV96" s="408"/>
      <c r="VOW96" s="409"/>
      <c r="VOX96" s="410"/>
      <c r="VOY96" s="411"/>
      <c r="VOZ96" s="412"/>
      <c r="VPA96" s="406"/>
      <c r="VPB96" s="407"/>
      <c r="VPC96" s="408"/>
      <c r="VPD96" s="409"/>
      <c r="VPE96" s="410"/>
      <c r="VPF96" s="411"/>
      <c r="VPG96" s="412"/>
      <c r="VPH96" s="406"/>
      <c r="VPI96" s="407"/>
      <c r="VPJ96" s="408"/>
      <c r="VPK96" s="409"/>
      <c r="VPL96" s="410"/>
      <c r="VPM96" s="411"/>
      <c r="VPN96" s="412"/>
      <c r="VPO96" s="406"/>
      <c r="VPP96" s="407"/>
      <c r="VPQ96" s="408"/>
      <c r="VPR96" s="409"/>
      <c r="VPS96" s="410"/>
      <c r="VPT96" s="411"/>
      <c r="VPU96" s="412"/>
      <c r="VPV96" s="406"/>
      <c r="VPW96" s="407"/>
      <c r="VPX96" s="408"/>
      <c r="VPY96" s="409"/>
      <c r="VPZ96" s="410"/>
      <c r="VQA96" s="411"/>
      <c r="VQB96" s="412"/>
      <c r="VQC96" s="406"/>
      <c r="VQD96" s="407"/>
      <c r="VQE96" s="408"/>
      <c r="VQF96" s="409"/>
      <c r="VQG96" s="410"/>
      <c r="VQH96" s="411"/>
      <c r="VQI96" s="412"/>
      <c r="VQJ96" s="406"/>
      <c r="VQK96" s="407"/>
      <c r="VQL96" s="408"/>
      <c r="VQM96" s="409"/>
      <c r="VQN96" s="410"/>
      <c r="VQO96" s="411"/>
      <c r="VQP96" s="412"/>
      <c r="VQQ96" s="406"/>
      <c r="VQR96" s="407"/>
      <c r="VQS96" s="408"/>
      <c r="VQT96" s="409"/>
      <c r="VQU96" s="410"/>
      <c r="VQV96" s="411"/>
      <c r="VQW96" s="412"/>
      <c r="VQX96" s="406"/>
      <c r="VQY96" s="407"/>
      <c r="VQZ96" s="408"/>
      <c r="VRA96" s="409"/>
      <c r="VRB96" s="410"/>
      <c r="VRC96" s="411"/>
      <c r="VRD96" s="412"/>
      <c r="VRE96" s="406"/>
      <c r="VRF96" s="407"/>
      <c r="VRG96" s="408"/>
      <c r="VRH96" s="409"/>
      <c r="VRI96" s="410"/>
      <c r="VRJ96" s="411"/>
      <c r="VRK96" s="412"/>
      <c r="VRL96" s="406"/>
      <c r="VRM96" s="407"/>
      <c r="VRN96" s="408"/>
      <c r="VRO96" s="409"/>
      <c r="VRP96" s="410"/>
      <c r="VRQ96" s="411"/>
      <c r="VRR96" s="412"/>
      <c r="VRS96" s="406"/>
      <c r="VRT96" s="407"/>
      <c r="VRU96" s="408"/>
      <c r="VRV96" s="409"/>
      <c r="VRW96" s="410"/>
      <c r="VRX96" s="411"/>
      <c r="VRY96" s="412"/>
      <c r="VRZ96" s="406"/>
      <c r="VSA96" s="407"/>
      <c r="VSB96" s="408"/>
      <c r="VSC96" s="409"/>
      <c r="VSD96" s="410"/>
      <c r="VSE96" s="411"/>
      <c r="VSF96" s="412"/>
      <c r="VSG96" s="406"/>
      <c r="VSH96" s="407"/>
      <c r="VSI96" s="408"/>
      <c r="VSJ96" s="409"/>
      <c r="VSK96" s="410"/>
      <c r="VSL96" s="411"/>
      <c r="VSM96" s="412"/>
      <c r="VSN96" s="406"/>
      <c r="VSO96" s="407"/>
      <c r="VSP96" s="408"/>
      <c r="VSQ96" s="409"/>
      <c r="VSR96" s="410"/>
      <c r="VSS96" s="411"/>
      <c r="VST96" s="412"/>
      <c r="VSU96" s="406"/>
      <c r="VSV96" s="407"/>
      <c r="VSW96" s="408"/>
      <c r="VSX96" s="409"/>
      <c r="VSY96" s="410"/>
      <c r="VSZ96" s="411"/>
      <c r="VTA96" s="412"/>
      <c r="VTB96" s="406"/>
      <c r="VTC96" s="407"/>
      <c r="VTD96" s="408"/>
      <c r="VTE96" s="409"/>
      <c r="VTF96" s="410"/>
      <c r="VTG96" s="411"/>
      <c r="VTH96" s="412"/>
      <c r="VTI96" s="406"/>
      <c r="VTJ96" s="407"/>
      <c r="VTK96" s="408"/>
      <c r="VTL96" s="409"/>
      <c r="VTM96" s="410"/>
      <c r="VTN96" s="411"/>
      <c r="VTO96" s="412"/>
      <c r="VTP96" s="406"/>
      <c r="VTQ96" s="407"/>
      <c r="VTR96" s="408"/>
      <c r="VTS96" s="409"/>
      <c r="VTT96" s="410"/>
      <c r="VTU96" s="411"/>
      <c r="VTV96" s="412"/>
      <c r="VTW96" s="406"/>
      <c r="VTX96" s="407"/>
      <c r="VTY96" s="408"/>
      <c r="VTZ96" s="409"/>
      <c r="VUA96" s="410"/>
      <c r="VUB96" s="411"/>
      <c r="VUC96" s="412"/>
      <c r="VUD96" s="406"/>
      <c r="VUE96" s="407"/>
      <c r="VUF96" s="408"/>
      <c r="VUG96" s="409"/>
      <c r="VUH96" s="410"/>
      <c r="VUI96" s="411"/>
      <c r="VUJ96" s="412"/>
      <c r="VUK96" s="406"/>
      <c r="VUL96" s="407"/>
      <c r="VUM96" s="408"/>
      <c r="VUN96" s="409"/>
      <c r="VUO96" s="410"/>
      <c r="VUP96" s="411"/>
      <c r="VUQ96" s="412"/>
      <c r="VUR96" s="406"/>
      <c r="VUS96" s="407"/>
      <c r="VUT96" s="408"/>
      <c r="VUU96" s="409"/>
      <c r="VUV96" s="410"/>
      <c r="VUW96" s="411"/>
      <c r="VUX96" s="412"/>
      <c r="VUY96" s="406"/>
      <c r="VUZ96" s="407"/>
      <c r="VVA96" s="408"/>
      <c r="VVB96" s="409"/>
      <c r="VVC96" s="410"/>
      <c r="VVD96" s="411"/>
      <c r="VVE96" s="412"/>
      <c r="VVF96" s="406"/>
      <c r="VVG96" s="407"/>
      <c r="VVH96" s="408"/>
      <c r="VVI96" s="409"/>
      <c r="VVJ96" s="410"/>
      <c r="VVK96" s="411"/>
      <c r="VVL96" s="412"/>
      <c r="VVM96" s="406"/>
      <c r="VVN96" s="407"/>
      <c r="VVO96" s="408"/>
      <c r="VVP96" s="409"/>
      <c r="VVQ96" s="410"/>
      <c r="VVR96" s="411"/>
      <c r="VVS96" s="412"/>
      <c r="VVT96" s="406"/>
      <c r="VVU96" s="407"/>
      <c r="VVV96" s="408"/>
      <c r="VVW96" s="409"/>
      <c r="VVX96" s="410"/>
      <c r="VVY96" s="411"/>
      <c r="VVZ96" s="412"/>
      <c r="VWA96" s="406"/>
      <c r="VWB96" s="407"/>
      <c r="VWC96" s="408"/>
      <c r="VWD96" s="409"/>
      <c r="VWE96" s="410"/>
      <c r="VWF96" s="411"/>
      <c r="VWG96" s="412"/>
      <c r="VWH96" s="406"/>
      <c r="VWI96" s="407"/>
      <c r="VWJ96" s="408"/>
      <c r="VWK96" s="409"/>
      <c r="VWL96" s="410"/>
      <c r="VWM96" s="411"/>
      <c r="VWN96" s="412"/>
      <c r="VWO96" s="406"/>
      <c r="VWP96" s="407"/>
      <c r="VWQ96" s="408"/>
      <c r="VWR96" s="409"/>
      <c r="VWS96" s="410"/>
      <c r="VWT96" s="411"/>
      <c r="VWU96" s="412"/>
      <c r="VWV96" s="406"/>
      <c r="VWW96" s="407"/>
      <c r="VWX96" s="408"/>
      <c r="VWY96" s="409"/>
      <c r="VWZ96" s="410"/>
      <c r="VXA96" s="411"/>
      <c r="VXB96" s="412"/>
      <c r="VXC96" s="406"/>
      <c r="VXD96" s="407"/>
      <c r="VXE96" s="408"/>
      <c r="VXF96" s="409"/>
      <c r="VXG96" s="410"/>
      <c r="VXH96" s="411"/>
      <c r="VXI96" s="412"/>
      <c r="VXJ96" s="406"/>
      <c r="VXK96" s="407"/>
      <c r="VXL96" s="408"/>
      <c r="VXM96" s="409"/>
      <c r="VXN96" s="410"/>
      <c r="VXO96" s="411"/>
      <c r="VXP96" s="412"/>
      <c r="VXQ96" s="406"/>
      <c r="VXR96" s="407"/>
      <c r="VXS96" s="408"/>
      <c r="VXT96" s="409"/>
      <c r="VXU96" s="410"/>
      <c r="VXV96" s="411"/>
      <c r="VXW96" s="412"/>
      <c r="VXX96" s="406"/>
      <c r="VXY96" s="407"/>
      <c r="VXZ96" s="408"/>
      <c r="VYA96" s="409"/>
      <c r="VYB96" s="410"/>
      <c r="VYC96" s="411"/>
      <c r="VYD96" s="412"/>
      <c r="VYE96" s="406"/>
      <c r="VYF96" s="407"/>
      <c r="VYG96" s="408"/>
      <c r="VYH96" s="409"/>
      <c r="VYI96" s="410"/>
      <c r="VYJ96" s="411"/>
      <c r="VYK96" s="412"/>
      <c r="VYL96" s="406"/>
      <c r="VYM96" s="407"/>
      <c r="VYN96" s="408"/>
      <c r="VYO96" s="409"/>
      <c r="VYP96" s="410"/>
      <c r="VYQ96" s="411"/>
      <c r="VYR96" s="412"/>
      <c r="VYS96" s="406"/>
      <c r="VYT96" s="407"/>
      <c r="VYU96" s="408"/>
      <c r="VYV96" s="409"/>
      <c r="VYW96" s="410"/>
      <c r="VYX96" s="411"/>
      <c r="VYY96" s="412"/>
      <c r="VYZ96" s="406"/>
      <c r="VZA96" s="407"/>
      <c r="VZB96" s="408"/>
      <c r="VZC96" s="409"/>
      <c r="VZD96" s="410"/>
      <c r="VZE96" s="411"/>
      <c r="VZF96" s="412"/>
      <c r="VZG96" s="406"/>
      <c r="VZH96" s="407"/>
      <c r="VZI96" s="408"/>
      <c r="VZJ96" s="409"/>
      <c r="VZK96" s="410"/>
      <c r="VZL96" s="411"/>
      <c r="VZM96" s="412"/>
      <c r="VZN96" s="406"/>
      <c r="VZO96" s="407"/>
      <c r="VZP96" s="408"/>
      <c r="VZQ96" s="409"/>
      <c r="VZR96" s="410"/>
      <c r="VZS96" s="411"/>
      <c r="VZT96" s="412"/>
      <c r="VZU96" s="406"/>
      <c r="VZV96" s="407"/>
      <c r="VZW96" s="408"/>
      <c r="VZX96" s="409"/>
      <c r="VZY96" s="410"/>
      <c r="VZZ96" s="411"/>
      <c r="WAA96" s="412"/>
      <c r="WAB96" s="406"/>
      <c r="WAC96" s="407"/>
      <c r="WAD96" s="408"/>
      <c r="WAE96" s="409"/>
      <c r="WAF96" s="410"/>
      <c r="WAG96" s="411"/>
      <c r="WAH96" s="412"/>
      <c r="WAI96" s="406"/>
      <c r="WAJ96" s="407"/>
      <c r="WAK96" s="408"/>
      <c r="WAL96" s="409"/>
      <c r="WAM96" s="410"/>
      <c r="WAN96" s="411"/>
      <c r="WAO96" s="412"/>
      <c r="WAP96" s="406"/>
      <c r="WAQ96" s="407"/>
      <c r="WAR96" s="408"/>
      <c r="WAS96" s="409"/>
      <c r="WAT96" s="410"/>
      <c r="WAU96" s="411"/>
      <c r="WAV96" s="412"/>
      <c r="WAW96" s="406"/>
      <c r="WAX96" s="407"/>
      <c r="WAY96" s="408"/>
      <c r="WAZ96" s="409"/>
      <c r="WBA96" s="410"/>
      <c r="WBB96" s="411"/>
      <c r="WBC96" s="412"/>
      <c r="WBD96" s="406"/>
      <c r="WBE96" s="407"/>
      <c r="WBF96" s="408"/>
      <c r="WBG96" s="409"/>
      <c r="WBH96" s="410"/>
      <c r="WBI96" s="411"/>
      <c r="WBJ96" s="412"/>
      <c r="WBK96" s="406"/>
      <c r="WBL96" s="407"/>
      <c r="WBM96" s="408"/>
      <c r="WBN96" s="409"/>
      <c r="WBO96" s="410"/>
      <c r="WBP96" s="411"/>
      <c r="WBQ96" s="412"/>
      <c r="WBR96" s="406"/>
      <c r="WBS96" s="407"/>
      <c r="WBT96" s="408"/>
      <c r="WBU96" s="409"/>
      <c r="WBV96" s="410"/>
      <c r="WBW96" s="411"/>
      <c r="WBX96" s="412"/>
      <c r="WBY96" s="406"/>
      <c r="WBZ96" s="407"/>
      <c r="WCA96" s="408"/>
      <c r="WCB96" s="409"/>
      <c r="WCC96" s="410"/>
      <c r="WCD96" s="411"/>
      <c r="WCE96" s="412"/>
      <c r="WCF96" s="406"/>
      <c r="WCG96" s="407"/>
      <c r="WCH96" s="408"/>
      <c r="WCI96" s="409"/>
      <c r="WCJ96" s="410"/>
      <c r="WCK96" s="411"/>
      <c r="WCL96" s="412"/>
      <c r="WCM96" s="406"/>
      <c r="WCN96" s="407"/>
      <c r="WCO96" s="408"/>
      <c r="WCP96" s="409"/>
      <c r="WCQ96" s="410"/>
      <c r="WCR96" s="411"/>
      <c r="WCS96" s="412"/>
      <c r="WCT96" s="406"/>
      <c r="WCU96" s="407"/>
      <c r="WCV96" s="408"/>
      <c r="WCW96" s="409"/>
      <c r="WCX96" s="410"/>
      <c r="WCY96" s="411"/>
      <c r="WCZ96" s="412"/>
      <c r="WDA96" s="406"/>
      <c r="WDB96" s="407"/>
      <c r="WDC96" s="408"/>
      <c r="WDD96" s="409"/>
      <c r="WDE96" s="410"/>
      <c r="WDF96" s="411"/>
      <c r="WDG96" s="412"/>
      <c r="WDH96" s="406"/>
      <c r="WDI96" s="407"/>
      <c r="WDJ96" s="408"/>
      <c r="WDK96" s="409"/>
      <c r="WDL96" s="410"/>
      <c r="WDM96" s="411"/>
      <c r="WDN96" s="412"/>
      <c r="WDO96" s="406"/>
      <c r="WDP96" s="407"/>
      <c r="WDQ96" s="408"/>
      <c r="WDR96" s="409"/>
      <c r="WDS96" s="410"/>
      <c r="WDT96" s="411"/>
      <c r="WDU96" s="412"/>
      <c r="WDV96" s="406"/>
      <c r="WDW96" s="407"/>
      <c r="WDX96" s="408"/>
      <c r="WDY96" s="409"/>
      <c r="WDZ96" s="410"/>
      <c r="WEA96" s="411"/>
      <c r="WEB96" s="412"/>
      <c r="WEC96" s="406"/>
      <c r="WED96" s="407"/>
      <c r="WEE96" s="408"/>
      <c r="WEF96" s="409"/>
      <c r="WEG96" s="410"/>
      <c r="WEH96" s="411"/>
      <c r="WEI96" s="412"/>
      <c r="WEJ96" s="406"/>
      <c r="WEK96" s="407"/>
      <c r="WEL96" s="408"/>
      <c r="WEM96" s="409"/>
      <c r="WEN96" s="410"/>
      <c r="WEO96" s="411"/>
      <c r="WEP96" s="412"/>
      <c r="WEQ96" s="406"/>
      <c r="WER96" s="407"/>
      <c r="WES96" s="408"/>
      <c r="WET96" s="409"/>
      <c r="WEU96" s="410"/>
      <c r="WEV96" s="411"/>
      <c r="WEW96" s="412"/>
      <c r="WEX96" s="406"/>
      <c r="WEY96" s="407"/>
      <c r="WEZ96" s="408"/>
      <c r="WFA96" s="409"/>
      <c r="WFB96" s="410"/>
      <c r="WFC96" s="411"/>
      <c r="WFD96" s="412"/>
      <c r="WFE96" s="406"/>
      <c r="WFF96" s="407"/>
      <c r="WFG96" s="408"/>
      <c r="WFH96" s="409"/>
      <c r="WFI96" s="410"/>
      <c r="WFJ96" s="411"/>
      <c r="WFK96" s="412"/>
      <c r="WFL96" s="406"/>
      <c r="WFM96" s="407"/>
      <c r="WFN96" s="408"/>
      <c r="WFO96" s="409"/>
      <c r="WFP96" s="410"/>
      <c r="WFQ96" s="411"/>
      <c r="WFR96" s="412"/>
      <c r="WFS96" s="406"/>
      <c r="WFT96" s="407"/>
      <c r="WFU96" s="408"/>
      <c r="WFV96" s="409"/>
      <c r="WFW96" s="410"/>
      <c r="WFX96" s="411"/>
      <c r="WFY96" s="412"/>
      <c r="WFZ96" s="406"/>
      <c r="WGA96" s="407"/>
      <c r="WGB96" s="408"/>
      <c r="WGC96" s="409"/>
      <c r="WGD96" s="410"/>
      <c r="WGE96" s="411"/>
      <c r="WGF96" s="412"/>
      <c r="WGG96" s="406"/>
      <c r="WGH96" s="407"/>
      <c r="WGI96" s="408"/>
      <c r="WGJ96" s="409"/>
      <c r="WGK96" s="410"/>
      <c r="WGL96" s="411"/>
      <c r="WGM96" s="412"/>
      <c r="WGN96" s="406"/>
      <c r="WGO96" s="407"/>
      <c r="WGP96" s="408"/>
      <c r="WGQ96" s="409"/>
      <c r="WGR96" s="410"/>
      <c r="WGS96" s="411"/>
      <c r="WGT96" s="412"/>
      <c r="WGU96" s="406"/>
      <c r="WGV96" s="407"/>
      <c r="WGW96" s="408"/>
      <c r="WGX96" s="409"/>
      <c r="WGY96" s="410"/>
      <c r="WGZ96" s="411"/>
      <c r="WHA96" s="412"/>
      <c r="WHB96" s="406"/>
      <c r="WHC96" s="407"/>
      <c r="WHD96" s="408"/>
      <c r="WHE96" s="409"/>
      <c r="WHF96" s="410"/>
      <c r="WHG96" s="411"/>
      <c r="WHH96" s="412"/>
      <c r="WHI96" s="406"/>
      <c r="WHJ96" s="407"/>
      <c r="WHK96" s="408"/>
      <c r="WHL96" s="409"/>
      <c r="WHM96" s="410"/>
      <c r="WHN96" s="411"/>
      <c r="WHO96" s="412"/>
      <c r="WHP96" s="406"/>
      <c r="WHQ96" s="407"/>
      <c r="WHR96" s="408"/>
      <c r="WHS96" s="409"/>
      <c r="WHT96" s="410"/>
      <c r="WHU96" s="411"/>
      <c r="WHV96" s="412"/>
      <c r="WHW96" s="406"/>
      <c r="WHX96" s="407"/>
      <c r="WHY96" s="408"/>
      <c r="WHZ96" s="409"/>
      <c r="WIA96" s="410"/>
      <c r="WIB96" s="411"/>
      <c r="WIC96" s="412"/>
      <c r="WID96" s="406"/>
      <c r="WIE96" s="407"/>
      <c r="WIF96" s="408"/>
      <c r="WIG96" s="409"/>
      <c r="WIH96" s="410"/>
      <c r="WII96" s="411"/>
      <c r="WIJ96" s="412"/>
      <c r="WIK96" s="406"/>
      <c r="WIL96" s="407"/>
      <c r="WIM96" s="408"/>
      <c r="WIN96" s="409"/>
      <c r="WIO96" s="410"/>
      <c r="WIP96" s="411"/>
      <c r="WIQ96" s="412"/>
      <c r="WIR96" s="406"/>
      <c r="WIS96" s="407"/>
      <c r="WIT96" s="408"/>
      <c r="WIU96" s="409"/>
      <c r="WIV96" s="410"/>
      <c r="WIW96" s="411"/>
      <c r="WIX96" s="412"/>
      <c r="WIY96" s="406"/>
      <c r="WIZ96" s="407"/>
      <c r="WJA96" s="408"/>
      <c r="WJB96" s="409"/>
      <c r="WJC96" s="410"/>
      <c r="WJD96" s="411"/>
      <c r="WJE96" s="412"/>
      <c r="WJF96" s="406"/>
      <c r="WJG96" s="407"/>
      <c r="WJH96" s="408"/>
      <c r="WJI96" s="409"/>
      <c r="WJJ96" s="410"/>
      <c r="WJK96" s="411"/>
      <c r="WJL96" s="412"/>
      <c r="WJM96" s="406"/>
      <c r="WJN96" s="407"/>
      <c r="WJO96" s="408"/>
      <c r="WJP96" s="409"/>
      <c r="WJQ96" s="410"/>
      <c r="WJR96" s="411"/>
      <c r="WJS96" s="412"/>
      <c r="WJT96" s="406"/>
      <c r="WJU96" s="407"/>
      <c r="WJV96" s="408"/>
      <c r="WJW96" s="409"/>
      <c r="WJX96" s="410"/>
      <c r="WJY96" s="411"/>
      <c r="WJZ96" s="412"/>
      <c r="WKA96" s="406"/>
      <c r="WKB96" s="407"/>
      <c r="WKC96" s="408"/>
      <c r="WKD96" s="409"/>
      <c r="WKE96" s="410"/>
      <c r="WKF96" s="411"/>
      <c r="WKG96" s="412"/>
      <c r="WKH96" s="406"/>
      <c r="WKI96" s="407"/>
      <c r="WKJ96" s="408"/>
      <c r="WKK96" s="409"/>
      <c r="WKL96" s="410"/>
      <c r="WKM96" s="411"/>
      <c r="WKN96" s="412"/>
      <c r="WKO96" s="406"/>
      <c r="WKP96" s="407"/>
      <c r="WKQ96" s="408"/>
      <c r="WKR96" s="409"/>
      <c r="WKS96" s="410"/>
      <c r="WKT96" s="411"/>
      <c r="WKU96" s="412"/>
      <c r="WKV96" s="406"/>
      <c r="WKW96" s="407"/>
      <c r="WKX96" s="408"/>
      <c r="WKY96" s="409"/>
      <c r="WKZ96" s="410"/>
      <c r="WLA96" s="411"/>
      <c r="WLB96" s="412"/>
      <c r="WLC96" s="406"/>
      <c r="WLD96" s="407"/>
      <c r="WLE96" s="408"/>
      <c r="WLF96" s="409"/>
      <c r="WLG96" s="410"/>
      <c r="WLH96" s="411"/>
      <c r="WLI96" s="412"/>
      <c r="WLJ96" s="406"/>
      <c r="WLK96" s="407"/>
      <c r="WLL96" s="408"/>
      <c r="WLM96" s="409"/>
      <c r="WLN96" s="410"/>
      <c r="WLO96" s="411"/>
      <c r="WLP96" s="412"/>
      <c r="WLQ96" s="406"/>
      <c r="WLR96" s="407"/>
      <c r="WLS96" s="408"/>
      <c r="WLT96" s="409"/>
      <c r="WLU96" s="410"/>
      <c r="WLV96" s="411"/>
      <c r="WLW96" s="412"/>
      <c r="WLX96" s="406"/>
      <c r="WLY96" s="407"/>
      <c r="WLZ96" s="408"/>
      <c r="WMA96" s="409"/>
      <c r="WMB96" s="410"/>
      <c r="WMC96" s="411"/>
      <c r="WMD96" s="412"/>
      <c r="WME96" s="406"/>
      <c r="WMF96" s="407"/>
      <c r="WMG96" s="408"/>
      <c r="WMH96" s="409"/>
      <c r="WMI96" s="410"/>
      <c r="WMJ96" s="411"/>
      <c r="WMK96" s="412"/>
      <c r="WML96" s="406"/>
      <c r="WMM96" s="407"/>
      <c r="WMN96" s="408"/>
      <c r="WMO96" s="409"/>
      <c r="WMP96" s="410"/>
      <c r="WMQ96" s="411"/>
      <c r="WMR96" s="412"/>
      <c r="WMS96" s="406"/>
      <c r="WMT96" s="407"/>
      <c r="WMU96" s="408"/>
      <c r="WMV96" s="409"/>
      <c r="WMW96" s="410"/>
      <c r="WMX96" s="411"/>
      <c r="WMY96" s="412"/>
      <c r="WMZ96" s="406"/>
      <c r="WNA96" s="407"/>
      <c r="WNB96" s="408"/>
      <c r="WNC96" s="409"/>
      <c r="WND96" s="410"/>
      <c r="WNE96" s="411"/>
      <c r="WNF96" s="412"/>
      <c r="WNG96" s="406"/>
      <c r="WNH96" s="407"/>
      <c r="WNI96" s="408"/>
      <c r="WNJ96" s="409"/>
      <c r="WNK96" s="410"/>
      <c r="WNL96" s="411"/>
      <c r="WNM96" s="412"/>
      <c r="WNN96" s="406"/>
      <c r="WNO96" s="407"/>
      <c r="WNP96" s="408"/>
      <c r="WNQ96" s="409"/>
      <c r="WNR96" s="410"/>
      <c r="WNS96" s="411"/>
      <c r="WNT96" s="412"/>
      <c r="WNU96" s="406"/>
      <c r="WNV96" s="407"/>
      <c r="WNW96" s="408"/>
      <c r="WNX96" s="409"/>
      <c r="WNY96" s="410"/>
      <c r="WNZ96" s="411"/>
      <c r="WOA96" s="412"/>
      <c r="WOB96" s="406"/>
      <c r="WOC96" s="407"/>
      <c r="WOD96" s="408"/>
      <c r="WOE96" s="409"/>
      <c r="WOF96" s="410"/>
      <c r="WOG96" s="411"/>
      <c r="WOH96" s="412"/>
      <c r="WOI96" s="406"/>
      <c r="WOJ96" s="407"/>
      <c r="WOK96" s="408"/>
      <c r="WOL96" s="409"/>
      <c r="WOM96" s="410"/>
      <c r="WON96" s="411"/>
      <c r="WOO96" s="412"/>
      <c r="WOP96" s="406"/>
      <c r="WOQ96" s="407"/>
      <c r="WOR96" s="408"/>
      <c r="WOS96" s="409"/>
      <c r="WOT96" s="410"/>
      <c r="WOU96" s="411"/>
      <c r="WOV96" s="412"/>
      <c r="WOW96" s="406"/>
      <c r="WOX96" s="407"/>
      <c r="WOY96" s="408"/>
      <c r="WOZ96" s="409"/>
      <c r="WPA96" s="410"/>
      <c r="WPB96" s="411"/>
      <c r="WPC96" s="412"/>
      <c r="WPD96" s="406"/>
      <c r="WPE96" s="407"/>
      <c r="WPF96" s="408"/>
      <c r="WPG96" s="409"/>
      <c r="WPH96" s="410"/>
      <c r="WPI96" s="411"/>
      <c r="WPJ96" s="412"/>
      <c r="WPK96" s="406"/>
      <c r="WPL96" s="407"/>
      <c r="WPM96" s="408"/>
      <c r="WPN96" s="409"/>
      <c r="WPO96" s="410"/>
      <c r="WPP96" s="411"/>
      <c r="WPQ96" s="412"/>
      <c r="WPR96" s="406"/>
      <c r="WPS96" s="407"/>
      <c r="WPT96" s="408"/>
      <c r="WPU96" s="409"/>
      <c r="WPV96" s="410"/>
      <c r="WPW96" s="411"/>
      <c r="WPX96" s="412"/>
      <c r="WPY96" s="406"/>
      <c r="WPZ96" s="407"/>
      <c r="WQA96" s="408"/>
      <c r="WQB96" s="409"/>
      <c r="WQC96" s="410"/>
      <c r="WQD96" s="411"/>
      <c r="WQE96" s="412"/>
      <c r="WQF96" s="406"/>
      <c r="WQG96" s="407"/>
      <c r="WQH96" s="408"/>
      <c r="WQI96" s="409"/>
      <c r="WQJ96" s="410"/>
      <c r="WQK96" s="411"/>
      <c r="WQL96" s="412"/>
      <c r="WQM96" s="406"/>
      <c r="WQN96" s="407"/>
      <c r="WQO96" s="408"/>
      <c r="WQP96" s="409"/>
      <c r="WQQ96" s="410"/>
      <c r="WQR96" s="411"/>
      <c r="WQS96" s="412"/>
      <c r="WQT96" s="406"/>
      <c r="WQU96" s="407"/>
      <c r="WQV96" s="408"/>
      <c r="WQW96" s="409"/>
      <c r="WQX96" s="410"/>
      <c r="WQY96" s="411"/>
      <c r="WQZ96" s="412"/>
      <c r="WRA96" s="406"/>
      <c r="WRB96" s="407"/>
      <c r="WRC96" s="408"/>
      <c r="WRD96" s="409"/>
      <c r="WRE96" s="410"/>
      <c r="WRF96" s="411"/>
      <c r="WRG96" s="412"/>
      <c r="WRH96" s="406"/>
      <c r="WRI96" s="407"/>
      <c r="WRJ96" s="408"/>
      <c r="WRK96" s="409"/>
      <c r="WRL96" s="410"/>
      <c r="WRM96" s="411"/>
      <c r="WRN96" s="412"/>
      <c r="WRO96" s="406"/>
      <c r="WRP96" s="407"/>
      <c r="WRQ96" s="408"/>
      <c r="WRR96" s="409"/>
      <c r="WRS96" s="410"/>
      <c r="WRT96" s="411"/>
      <c r="WRU96" s="412"/>
      <c r="WRV96" s="406"/>
      <c r="WRW96" s="407"/>
      <c r="WRX96" s="408"/>
      <c r="WRY96" s="409"/>
      <c r="WRZ96" s="410"/>
      <c r="WSA96" s="411"/>
      <c r="WSB96" s="412"/>
      <c r="WSC96" s="406"/>
      <c r="WSD96" s="407"/>
      <c r="WSE96" s="408"/>
      <c r="WSF96" s="409"/>
      <c r="WSG96" s="410"/>
      <c r="WSH96" s="411"/>
      <c r="WSI96" s="412"/>
      <c r="WSJ96" s="406"/>
      <c r="WSK96" s="407"/>
      <c r="WSL96" s="408"/>
      <c r="WSM96" s="409"/>
      <c r="WSN96" s="410"/>
      <c r="WSO96" s="411"/>
      <c r="WSP96" s="412"/>
      <c r="WSQ96" s="406"/>
      <c r="WSR96" s="407"/>
      <c r="WSS96" s="408"/>
      <c r="WST96" s="409"/>
      <c r="WSU96" s="410"/>
      <c r="WSV96" s="411"/>
      <c r="WSW96" s="412"/>
      <c r="WSX96" s="406"/>
      <c r="WSY96" s="407"/>
      <c r="WSZ96" s="408"/>
      <c r="WTA96" s="409"/>
      <c r="WTB96" s="410"/>
      <c r="WTC96" s="411"/>
      <c r="WTD96" s="412"/>
      <c r="WTE96" s="406"/>
      <c r="WTF96" s="407"/>
      <c r="WTG96" s="408"/>
      <c r="WTH96" s="409"/>
      <c r="WTI96" s="410"/>
      <c r="WTJ96" s="411"/>
      <c r="WTK96" s="412"/>
      <c r="WTL96" s="406"/>
      <c r="WTM96" s="407"/>
      <c r="WTN96" s="408"/>
      <c r="WTO96" s="409"/>
      <c r="WTP96" s="410"/>
      <c r="WTQ96" s="411"/>
      <c r="WTR96" s="412"/>
      <c r="WTS96" s="406"/>
      <c r="WTT96" s="407"/>
      <c r="WTU96" s="408"/>
      <c r="WTV96" s="409"/>
      <c r="WTW96" s="410"/>
      <c r="WTX96" s="411"/>
      <c r="WTY96" s="412"/>
      <c r="WTZ96" s="406"/>
      <c r="WUA96" s="407"/>
      <c r="WUB96" s="408"/>
      <c r="WUC96" s="409"/>
      <c r="WUD96" s="410"/>
      <c r="WUE96" s="411"/>
      <c r="WUF96" s="412"/>
      <c r="WUG96" s="406"/>
      <c r="WUH96" s="407"/>
      <c r="WUI96" s="408"/>
      <c r="WUJ96" s="409"/>
      <c r="WUK96" s="410"/>
      <c r="WUL96" s="411"/>
      <c r="WUM96" s="412"/>
      <c r="WUN96" s="406"/>
      <c r="WUO96" s="407"/>
      <c r="WUP96" s="408"/>
      <c r="WUQ96" s="409"/>
      <c r="WUR96" s="410"/>
      <c r="WUS96" s="411"/>
      <c r="WUT96" s="412"/>
      <c r="WUU96" s="406"/>
      <c r="WUV96" s="407"/>
      <c r="WUW96" s="408"/>
      <c r="WUX96" s="409"/>
      <c r="WUY96" s="410"/>
      <c r="WUZ96" s="411"/>
      <c r="WVA96" s="412"/>
      <c r="WVB96" s="406"/>
      <c r="WVC96" s="407"/>
      <c r="WVD96" s="408"/>
      <c r="WVE96" s="409"/>
      <c r="WVF96" s="410"/>
      <c r="WVG96" s="411"/>
      <c r="WVH96" s="412"/>
      <c r="WVI96" s="406"/>
      <c r="WVJ96" s="407"/>
      <c r="WVK96" s="408"/>
      <c r="WVL96" s="409"/>
      <c r="WVM96" s="410"/>
      <c r="WVN96" s="411"/>
      <c r="WVO96" s="412"/>
      <c r="WVP96" s="406"/>
      <c r="WVQ96" s="407"/>
      <c r="WVR96" s="408"/>
      <c r="WVS96" s="409"/>
      <c r="WVT96" s="410"/>
      <c r="WVU96" s="411"/>
      <c r="WVV96" s="412"/>
      <c r="WVW96" s="406"/>
      <c r="WVX96" s="407"/>
      <c r="WVY96" s="408"/>
      <c r="WVZ96" s="409"/>
      <c r="WWA96" s="410"/>
      <c r="WWB96" s="411"/>
      <c r="WWC96" s="412"/>
      <c r="WWD96" s="406"/>
      <c r="WWE96" s="407"/>
      <c r="WWF96" s="408"/>
      <c r="WWG96" s="409"/>
      <c r="WWH96" s="410"/>
      <c r="WWI96" s="411"/>
      <c r="WWJ96" s="412"/>
      <c r="WWK96" s="406"/>
      <c r="WWL96" s="407"/>
      <c r="WWM96" s="408"/>
      <c r="WWN96" s="409"/>
      <c r="WWO96" s="410"/>
      <c r="WWP96" s="411"/>
      <c r="WWQ96" s="412"/>
      <c r="WWR96" s="406"/>
      <c r="WWS96" s="407"/>
      <c r="WWT96" s="408"/>
      <c r="WWU96" s="409"/>
      <c r="WWV96" s="410"/>
      <c r="WWW96" s="411"/>
      <c r="WWX96" s="412"/>
      <c r="WWY96" s="406"/>
      <c r="WWZ96" s="407"/>
      <c r="WXA96" s="408"/>
      <c r="WXB96" s="409"/>
      <c r="WXC96" s="410"/>
      <c r="WXD96" s="411"/>
      <c r="WXE96" s="412"/>
      <c r="WXF96" s="406"/>
      <c r="WXG96" s="407"/>
      <c r="WXH96" s="408"/>
      <c r="WXI96" s="409"/>
      <c r="WXJ96" s="410"/>
      <c r="WXK96" s="411"/>
      <c r="WXL96" s="412"/>
      <c r="WXM96" s="406"/>
      <c r="WXN96" s="407"/>
      <c r="WXO96" s="408"/>
      <c r="WXP96" s="409"/>
      <c r="WXQ96" s="410"/>
      <c r="WXR96" s="411"/>
      <c r="WXS96" s="412"/>
      <c r="WXT96" s="406"/>
      <c r="WXU96" s="407"/>
      <c r="WXV96" s="408"/>
      <c r="WXW96" s="409"/>
      <c r="WXX96" s="410"/>
      <c r="WXY96" s="411"/>
      <c r="WXZ96" s="412"/>
      <c r="WYA96" s="406"/>
      <c r="WYB96" s="407"/>
      <c r="WYC96" s="408"/>
      <c r="WYD96" s="409"/>
      <c r="WYE96" s="410"/>
      <c r="WYF96" s="411"/>
      <c r="WYG96" s="412"/>
      <c r="WYH96" s="406"/>
      <c r="WYI96" s="407"/>
      <c r="WYJ96" s="408"/>
      <c r="WYK96" s="409"/>
      <c r="WYL96" s="410"/>
      <c r="WYM96" s="411"/>
      <c r="WYN96" s="412"/>
      <c r="WYO96" s="406"/>
      <c r="WYP96" s="407"/>
      <c r="WYQ96" s="408"/>
      <c r="WYR96" s="409"/>
      <c r="WYS96" s="410"/>
      <c r="WYT96" s="411"/>
      <c r="WYU96" s="412"/>
      <c r="WYV96" s="406"/>
      <c r="WYW96" s="407"/>
      <c r="WYX96" s="408"/>
      <c r="WYY96" s="409"/>
      <c r="WYZ96" s="410"/>
      <c r="WZA96" s="411"/>
      <c r="WZB96" s="412"/>
      <c r="WZC96" s="406"/>
      <c r="WZD96" s="407"/>
      <c r="WZE96" s="408"/>
      <c r="WZF96" s="409"/>
      <c r="WZG96" s="410"/>
      <c r="WZH96" s="411"/>
      <c r="WZI96" s="412"/>
      <c r="WZJ96" s="406"/>
      <c r="WZK96" s="407"/>
      <c r="WZL96" s="408"/>
      <c r="WZM96" s="409"/>
      <c r="WZN96" s="410"/>
      <c r="WZO96" s="411"/>
      <c r="WZP96" s="412"/>
      <c r="WZQ96" s="406"/>
      <c r="WZR96" s="407"/>
      <c r="WZS96" s="408"/>
      <c r="WZT96" s="409"/>
      <c r="WZU96" s="410"/>
      <c r="WZV96" s="411"/>
      <c r="WZW96" s="412"/>
      <c r="WZX96" s="406"/>
      <c r="WZY96" s="407"/>
      <c r="WZZ96" s="408"/>
      <c r="XAA96" s="409"/>
      <c r="XAB96" s="410"/>
      <c r="XAC96" s="411"/>
      <c r="XAD96" s="412"/>
      <c r="XAE96" s="406"/>
      <c r="XAF96" s="407"/>
      <c r="XAG96" s="408"/>
      <c r="XAH96" s="409"/>
      <c r="XAI96" s="410"/>
      <c r="XAJ96" s="411"/>
      <c r="XAK96" s="412"/>
      <c r="XAL96" s="406"/>
      <c r="XAM96" s="407"/>
      <c r="XAN96" s="408"/>
      <c r="XAO96" s="409"/>
      <c r="XAP96" s="410"/>
      <c r="XAQ96" s="411"/>
      <c r="XAR96" s="412"/>
      <c r="XAS96" s="406"/>
      <c r="XAT96" s="407"/>
      <c r="XAU96" s="408"/>
      <c r="XAV96" s="409"/>
      <c r="XAW96" s="410"/>
      <c r="XAX96" s="411"/>
      <c r="XAY96" s="412"/>
      <c r="XAZ96" s="406"/>
      <c r="XBA96" s="407"/>
      <c r="XBB96" s="408"/>
      <c r="XBC96" s="409"/>
      <c r="XBD96" s="410"/>
      <c r="XBE96" s="411"/>
      <c r="XBF96" s="412"/>
      <c r="XBG96" s="406"/>
      <c r="XBH96" s="407"/>
      <c r="XBI96" s="408"/>
      <c r="XBJ96" s="409"/>
      <c r="XBK96" s="410"/>
      <c r="XBL96" s="411"/>
      <c r="XBM96" s="412"/>
      <c r="XBN96" s="406"/>
      <c r="XBO96" s="407"/>
      <c r="XBP96" s="408"/>
      <c r="XBQ96" s="409"/>
      <c r="XBR96" s="410"/>
      <c r="XBS96" s="411"/>
      <c r="XBT96" s="412"/>
      <c r="XBU96" s="406"/>
      <c r="XBV96" s="407"/>
      <c r="XBW96" s="408"/>
      <c r="XBX96" s="409"/>
      <c r="XBY96" s="410"/>
      <c r="XBZ96" s="411"/>
      <c r="XCA96" s="412"/>
      <c r="XCB96" s="406"/>
      <c r="XCC96" s="407"/>
      <c r="XCD96" s="408"/>
      <c r="XCE96" s="409"/>
      <c r="XCF96" s="410"/>
      <c r="XCG96" s="411"/>
      <c r="XCH96" s="412"/>
      <c r="XCI96" s="406"/>
      <c r="XCJ96" s="407"/>
      <c r="XCK96" s="408"/>
      <c r="XCL96" s="409"/>
      <c r="XCM96" s="410"/>
      <c r="XCN96" s="411"/>
      <c r="XCO96" s="412"/>
      <c r="XCP96" s="406"/>
      <c r="XCQ96" s="407"/>
      <c r="XCR96" s="408"/>
      <c r="XCS96" s="409"/>
      <c r="XCT96" s="410"/>
      <c r="XCU96" s="411"/>
      <c r="XCV96" s="412"/>
      <c r="XCW96" s="406"/>
      <c r="XCX96" s="407"/>
      <c r="XCY96" s="408"/>
      <c r="XCZ96" s="409"/>
      <c r="XDA96" s="410"/>
      <c r="XDB96" s="411"/>
      <c r="XDC96" s="412"/>
      <c r="XDD96" s="406"/>
      <c r="XDE96" s="407"/>
      <c r="XDF96" s="408"/>
      <c r="XDG96" s="409"/>
      <c r="XDH96" s="410"/>
      <c r="XDI96" s="411"/>
      <c r="XDJ96" s="412"/>
      <c r="XDK96" s="406"/>
      <c r="XDL96" s="407"/>
      <c r="XDM96" s="408"/>
      <c r="XDN96" s="409"/>
      <c r="XDO96" s="410"/>
      <c r="XDP96" s="411"/>
      <c r="XDQ96" s="412"/>
      <c r="XDR96" s="406"/>
      <c r="XDS96" s="407"/>
      <c r="XDT96" s="408"/>
      <c r="XDU96" s="409"/>
      <c r="XDV96" s="410"/>
      <c r="XDW96" s="411"/>
      <c r="XDX96" s="412"/>
      <c r="XDY96" s="406"/>
      <c r="XDZ96" s="407"/>
      <c r="XEA96" s="408"/>
      <c r="XEB96" s="409"/>
      <c r="XEC96" s="410"/>
      <c r="XED96" s="411"/>
      <c r="XEE96" s="412"/>
      <c r="XEF96" s="406"/>
      <c r="XEG96" s="407"/>
      <c r="XEH96" s="408"/>
      <c r="XEI96" s="409"/>
      <c r="XEJ96" s="410"/>
      <c r="XEK96" s="411"/>
      <c r="XEL96" s="412"/>
      <c r="XEM96" s="406"/>
      <c r="XEN96" s="407"/>
      <c r="XEO96" s="408"/>
      <c r="XEP96" s="409"/>
      <c r="XEQ96" s="410"/>
      <c r="XER96" s="411"/>
      <c r="XES96" s="412"/>
      <c r="XET96" s="406"/>
      <c r="XEU96" s="407"/>
      <c r="XEV96" s="408"/>
      <c r="XEW96" s="409"/>
      <c r="XEX96" s="410"/>
      <c r="XEY96" s="411"/>
      <c r="XEZ96" s="412"/>
      <c r="XFA96" s="406"/>
      <c r="XFB96" s="407"/>
      <c r="XFC96" s="408"/>
      <c r="XFD96" s="409"/>
    </row>
    <row r="97" spans="1:16384" s="10" customFormat="1" ht="45" x14ac:dyDescent="0.2">
      <c r="A97" s="713"/>
      <c r="B97" s="417" t="s">
        <v>892</v>
      </c>
      <c r="C97" s="393">
        <v>200000000</v>
      </c>
      <c r="D97" s="393"/>
      <c r="E97" s="390">
        <f t="shared" ref="E97:E102" si="7">+C97-D97</f>
        <v>200000000</v>
      </c>
      <c r="F97" s="396"/>
      <c r="G97" s="462" t="s">
        <v>1194</v>
      </c>
      <c r="H97" s="406"/>
      <c r="I97" s="407"/>
      <c r="J97" s="408"/>
      <c r="K97" s="409"/>
      <c r="L97" s="410"/>
      <c r="M97" s="411"/>
      <c r="N97" s="412"/>
      <c r="O97" s="406"/>
      <c r="P97" s="407"/>
      <c r="Q97" s="408"/>
      <c r="R97" s="409"/>
      <c r="S97" s="410"/>
      <c r="T97" s="411"/>
      <c r="U97" s="412"/>
      <c r="V97" s="406"/>
      <c r="W97" s="407"/>
      <c r="X97" s="408"/>
      <c r="Y97" s="409"/>
      <c r="Z97" s="410"/>
      <c r="AA97" s="411"/>
      <c r="AB97" s="412"/>
      <c r="AC97" s="406"/>
      <c r="AD97" s="407"/>
      <c r="AE97" s="408"/>
      <c r="AF97" s="409"/>
      <c r="AG97" s="410"/>
      <c r="AH97" s="411"/>
      <c r="AI97" s="412"/>
      <c r="AJ97" s="406"/>
      <c r="AK97" s="407"/>
      <c r="AL97" s="408"/>
      <c r="AM97" s="409"/>
      <c r="AN97" s="410"/>
      <c r="AO97" s="411"/>
      <c r="AP97" s="412"/>
      <c r="AQ97" s="406"/>
      <c r="AR97" s="407"/>
      <c r="AS97" s="408"/>
      <c r="AT97" s="409"/>
      <c r="AU97" s="410"/>
      <c r="AV97" s="411"/>
      <c r="AW97" s="412"/>
      <c r="AX97" s="406"/>
      <c r="AY97" s="407"/>
      <c r="AZ97" s="408"/>
      <c r="BA97" s="409"/>
      <c r="BB97" s="410"/>
      <c r="BC97" s="411"/>
      <c r="BD97" s="412"/>
      <c r="BE97" s="406"/>
      <c r="BF97" s="407"/>
      <c r="BG97" s="408"/>
      <c r="BH97" s="409"/>
      <c r="BI97" s="410"/>
      <c r="BJ97" s="411"/>
      <c r="BK97" s="412"/>
      <c r="BL97" s="406"/>
      <c r="BM97" s="407"/>
      <c r="BN97" s="408"/>
      <c r="BO97" s="409"/>
      <c r="BP97" s="410"/>
      <c r="BQ97" s="411"/>
      <c r="BR97" s="412"/>
      <c r="BS97" s="406"/>
      <c r="BT97" s="407"/>
      <c r="BU97" s="408"/>
      <c r="BV97" s="409"/>
      <c r="BW97" s="410"/>
      <c r="BX97" s="411"/>
      <c r="BY97" s="412"/>
      <c r="BZ97" s="406"/>
      <c r="CA97" s="407"/>
      <c r="CB97" s="408"/>
      <c r="CC97" s="409"/>
      <c r="CD97" s="410"/>
      <c r="CE97" s="411"/>
      <c r="CF97" s="412"/>
      <c r="CG97" s="406"/>
      <c r="CH97" s="407"/>
      <c r="CI97" s="408"/>
      <c r="CJ97" s="409"/>
      <c r="CK97" s="410"/>
      <c r="CL97" s="411"/>
      <c r="CM97" s="412"/>
      <c r="CN97" s="406"/>
      <c r="CO97" s="407"/>
      <c r="CP97" s="408"/>
      <c r="CQ97" s="409"/>
      <c r="CR97" s="410"/>
      <c r="CS97" s="411"/>
      <c r="CT97" s="412"/>
      <c r="CU97" s="406"/>
      <c r="CV97" s="407"/>
      <c r="CW97" s="408"/>
      <c r="CX97" s="409"/>
      <c r="CY97" s="410"/>
      <c r="CZ97" s="411"/>
      <c r="DA97" s="412"/>
      <c r="DB97" s="406"/>
      <c r="DC97" s="407"/>
      <c r="DD97" s="408"/>
      <c r="DE97" s="409"/>
      <c r="DF97" s="410"/>
      <c r="DG97" s="411"/>
      <c r="DH97" s="412"/>
      <c r="DI97" s="406"/>
      <c r="DJ97" s="407"/>
      <c r="DK97" s="408"/>
      <c r="DL97" s="409"/>
      <c r="DM97" s="410"/>
      <c r="DN97" s="411"/>
      <c r="DO97" s="412"/>
      <c r="DP97" s="406"/>
      <c r="DQ97" s="407"/>
      <c r="DR97" s="408"/>
      <c r="DS97" s="409"/>
      <c r="DT97" s="410"/>
      <c r="DU97" s="411"/>
      <c r="DV97" s="412"/>
      <c r="DW97" s="406"/>
      <c r="DX97" s="407"/>
      <c r="DY97" s="408"/>
      <c r="DZ97" s="409"/>
      <c r="EA97" s="410"/>
      <c r="EB97" s="411"/>
      <c r="EC97" s="412"/>
      <c r="ED97" s="406"/>
      <c r="EE97" s="407"/>
      <c r="EF97" s="408"/>
      <c r="EG97" s="409"/>
      <c r="EH97" s="410"/>
      <c r="EI97" s="411"/>
      <c r="EJ97" s="412"/>
      <c r="EK97" s="406"/>
      <c r="EL97" s="407"/>
      <c r="EM97" s="408"/>
      <c r="EN97" s="409"/>
      <c r="EO97" s="410"/>
      <c r="EP97" s="411"/>
      <c r="EQ97" s="412"/>
      <c r="ER97" s="406"/>
      <c r="ES97" s="407"/>
      <c r="ET97" s="408"/>
      <c r="EU97" s="409"/>
      <c r="EV97" s="410"/>
      <c r="EW97" s="411"/>
      <c r="EX97" s="412"/>
      <c r="EY97" s="406"/>
      <c r="EZ97" s="407"/>
      <c r="FA97" s="408"/>
      <c r="FB97" s="409"/>
      <c r="FC97" s="410"/>
      <c r="FD97" s="411"/>
      <c r="FE97" s="412"/>
      <c r="FF97" s="406"/>
      <c r="FG97" s="407"/>
      <c r="FH97" s="408"/>
      <c r="FI97" s="409"/>
      <c r="FJ97" s="410"/>
      <c r="FK97" s="411"/>
      <c r="FL97" s="412"/>
      <c r="FM97" s="406"/>
      <c r="FN97" s="407"/>
      <c r="FO97" s="408"/>
      <c r="FP97" s="409"/>
      <c r="FQ97" s="410"/>
      <c r="FR97" s="411"/>
      <c r="FS97" s="412"/>
      <c r="FT97" s="406"/>
      <c r="FU97" s="407"/>
      <c r="FV97" s="408"/>
      <c r="FW97" s="409"/>
      <c r="FX97" s="410"/>
      <c r="FY97" s="411"/>
      <c r="FZ97" s="412"/>
      <c r="GA97" s="406"/>
      <c r="GB97" s="407"/>
      <c r="GC97" s="408"/>
      <c r="GD97" s="409"/>
      <c r="GE97" s="410"/>
      <c r="GF97" s="411"/>
      <c r="GG97" s="412"/>
      <c r="GH97" s="406"/>
      <c r="GI97" s="407"/>
      <c r="GJ97" s="408"/>
      <c r="GK97" s="409"/>
      <c r="GL97" s="410"/>
      <c r="GM97" s="411"/>
      <c r="GN97" s="412"/>
      <c r="GO97" s="406"/>
      <c r="GP97" s="407"/>
      <c r="GQ97" s="408"/>
      <c r="GR97" s="409"/>
      <c r="GS97" s="410"/>
      <c r="GT97" s="411"/>
      <c r="GU97" s="412"/>
      <c r="GV97" s="406"/>
      <c r="GW97" s="407"/>
      <c r="GX97" s="408"/>
      <c r="GY97" s="409"/>
      <c r="GZ97" s="410"/>
      <c r="HA97" s="411"/>
      <c r="HB97" s="412"/>
      <c r="HC97" s="406"/>
      <c r="HD97" s="407"/>
      <c r="HE97" s="408"/>
      <c r="HF97" s="409"/>
      <c r="HG97" s="410"/>
      <c r="HH97" s="411"/>
      <c r="HI97" s="412"/>
      <c r="HJ97" s="406"/>
      <c r="HK97" s="407"/>
      <c r="HL97" s="408"/>
      <c r="HM97" s="409"/>
      <c r="HN97" s="410"/>
      <c r="HO97" s="411"/>
      <c r="HP97" s="412"/>
      <c r="HQ97" s="406"/>
      <c r="HR97" s="407"/>
      <c r="HS97" s="408"/>
      <c r="HT97" s="409"/>
      <c r="HU97" s="410"/>
      <c r="HV97" s="411"/>
      <c r="HW97" s="412"/>
      <c r="HX97" s="406"/>
      <c r="HY97" s="407"/>
      <c r="HZ97" s="408"/>
      <c r="IA97" s="409"/>
      <c r="IB97" s="410"/>
      <c r="IC97" s="411"/>
      <c r="ID97" s="412"/>
      <c r="IE97" s="406"/>
      <c r="IF97" s="407"/>
      <c r="IG97" s="408"/>
      <c r="IH97" s="409"/>
      <c r="II97" s="410"/>
      <c r="IJ97" s="411"/>
      <c r="IK97" s="412"/>
      <c r="IL97" s="406"/>
      <c r="IM97" s="407"/>
      <c r="IN97" s="408"/>
      <c r="IO97" s="409"/>
      <c r="IP97" s="410"/>
      <c r="IQ97" s="411"/>
      <c r="IR97" s="412"/>
      <c r="IS97" s="406"/>
      <c r="IT97" s="407"/>
      <c r="IU97" s="408"/>
      <c r="IV97" s="409"/>
      <c r="IW97" s="410"/>
      <c r="IX97" s="411"/>
      <c r="IY97" s="412"/>
      <c r="IZ97" s="406"/>
      <c r="JA97" s="407"/>
      <c r="JB97" s="408"/>
      <c r="JC97" s="409"/>
      <c r="JD97" s="410"/>
      <c r="JE97" s="411"/>
      <c r="JF97" s="412"/>
      <c r="JG97" s="406"/>
      <c r="JH97" s="407"/>
      <c r="JI97" s="408"/>
      <c r="JJ97" s="409"/>
      <c r="JK97" s="410"/>
      <c r="JL97" s="411"/>
      <c r="JM97" s="412"/>
      <c r="JN97" s="406"/>
      <c r="JO97" s="407"/>
      <c r="JP97" s="408"/>
      <c r="JQ97" s="409"/>
      <c r="JR97" s="410"/>
      <c r="JS97" s="411"/>
      <c r="JT97" s="412"/>
      <c r="JU97" s="406"/>
      <c r="JV97" s="407"/>
      <c r="JW97" s="408"/>
      <c r="JX97" s="409"/>
      <c r="JY97" s="410"/>
      <c r="JZ97" s="411"/>
      <c r="KA97" s="412"/>
      <c r="KB97" s="406"/>
      <c r="KC97" s="407"/>
      <c r="KD97" s="408"/>
      <c r="KE97" s="409"/>
      <c r="KF97" s="410"/>
      <c r="KG97" s="411"/>
      <c r="KH97" s="412"/>
      <c r="KI97" s="406"/>
      <c r="KJ97" s="407"/>
      <c r="KK97" s="408"/>
      <c r="KL97" s="409"/>
      <c r="KM97" s="410"/>
      <c r="KN97" s="411"/>
      <c r="KO97" s="412"/>
      <c r="KP97" s="406"/>
      <c r="KQ97" s="407"/>
      <c r="KR97" s="408"/>
      <c r="KS97" s="409"/>
      <c r="KT97" s="410"/>
      <c r="KU97" s="411"/>
      <c r="KV97" s="412"/>
      <c r="KW97" s="406"/>
      <c r="KX97" s="407"/>
      <c r="KY97" s="408"/>
      <c r="KZ97" s="409"/>
      <c r="LA97" s="410"/>
      <c r="LB97" s="411"/>
      <c r="LC97" s="412"/>
      <c r="LD97" s="406"/>
      <c r="LE97" s="407"/>
      <c r="LF97" s="408"/>
      <c r="LG97" s="409"/>
      <c r="LH97" s="410"/>
      <c r="LI97" s="411"/>
      <c r="LJ97" s="412"/>
      <c r="LK97" s="406"/>
      <c r="LL97" s="407"/>
      <c r="LM97" s="408"/>
      <c r="LN97" s="409"/>
      <c r="LO97" s="410"/>
      <c r="LP97" s="411"/>
      <c r="LQ97" s="412"/>
      <c r="LR97" s="406"/>
      <c r="LS97" s="407"/>
      <c r="LT97" s="408"/>
      <c r="LU97" s="409"/>
      <c r="LV97" s="410"/>
      <c r="LW97" s="411"/>
      <c r="LX97" s="412"/>
      <c r="LY97" s="406"/>
      <c r="LZ97" s="407"/>
      <c r="MA97" s="408"/>
      <c r="MB97" s="409"/>
      <c r="MC97" s="410"/>
      <c r="MD97" s="411"/>
      <c r="ME97" s="412"/>
      <c r="MF97" s="406"/>
      <c r="MG97" s="407"/>
      <c r="MH97" s="408"/>
      <c r="MI97" s="409"/>
      <c r="MJ97" s="410"/>
      <c r="MK97" s="411"/>
      <c r="ML97" s="412"/>
      <c r="MM97" s="406"/>
      <c r="MN97" s="407"/>
      <c r="MO97" s="408"/>
      <c r="MP97" s="409"/>
      <c r="MQ97" s="410"/>
      <c r="MR97" s="411"/>
      <c r="MS97" s="412"/>
      <c r="MT97" s="406"/>
      <c r="MU97" s="407"/>
      <c r="MV97" s="408"/>
      <c r="MW97" s="409"/>
      <c r="MX97" s="410"/>
      <c r="MY97" s="411"/>
      <c r="MZ97" s="412"/>
      <c r="NA97" s="406"/>
      <c r="NB97" s="407"/>
      <c r="NC97" s="408"/>
      <c r="ND97" s="409"/>
      <c r="NE97" s="410"/>
      <c r="NF97" s="411"/>
      <c r="NG97" s="412"/>
      <c r="NH97" s="406"/>
      <c r="NI97" s="407"/>
      <c r="NJ97" s="408"/>
      <c r="NK97" s="409"/>
      <c r="NL97" s="410"/>
      <c r="NM97" s="411"/>
      <c r="NN97" s="412"/>
      <c r="NO97" s="406"/>
      <c r="NP97" s="407"/>
      <c r="NQ97" s="408"/>
      <c r="NR97" s="409"/>
      <c r="NS97" s="410"/>
      <c r="NT97" s="411"/>
      <c r="NU97" s="412"/>
      <c r="NV97" s="406"/>
      <c r="NW97" s="407"/>
      <c r="NX97" s="408"/>
      <c r="NY97" s="409"/>
      <c r="NZ97" s="410"/>
      <c r="OA97" s="411"/>
      <c r="OB97" s="412"/>
      <c r="OC97" s="406"/>
      <c r="OD97" s="407"/>
      <c r="OE97" s="408"/>
      <c r="OF97" s="409"/>
      <c r="OG97" s="410"/>
      <c r="OH97" s="411"/>
      <c r="OI97" s="412"/>
      <c r="OJ97" s="406"/>
      <c r="OK97" s="407"/>
      <c r="OL97" s="408"/>
      <c r="OM97" s="409"/>
      <c r="ON97" s="410"/>
      <c r="OO97" s="411"/>
      <c r="OP97" s="412"/>
      <c r="OQ97" s="406"/>
      <c r="OR97" s="407"/>
      <c r="OS97" s="408"/>
      <c r="OT97" s="409"/>
      <c r="OU97" s="410"/>
      <c r="OV97" s="411"/>
      <c r="OW97" s="412"/>
      <c r="OX97" s="406"/>
      <c r="OY97" s="407"/>
      <c r="OZ97" s="408"/>
      <c r="PA97" s="409"/>
      <c r="PB97" s="410"/>
      <c r="PC97" s="411"/>
      <c r="PD97" s="412"/>
      <c r="PE97" s="406"/>
      <c r="PF97" s="407"/>
      <c r="PG97" s="408"/>
      <c r="PH97" s="409"/>
      <c r="PI97" s="410"/>
      <c r="PJ97" s="411"/>
      <c r="PK97" s="412"/>
      <c r="PL97" s="406"/>
      <c r="PM97" s="407"/>
      <c r="PN97" s="408"/>
      <c r="PO97" s="409"/>
      <c r="PP97" s="410"/>
      <c r="PQ97" s="411"/>
      <c r="PR97" s="412"/>
      <c r="PS97" s="406"/>
      <c r="PT97" s="407"/>
      <c r="PU97" s="408"/>
      <c r="PV97" s="409"/>
      <c r="PW97" s="410"/>
      <c r="PX97" s="411"/>
      <c r="PY97" s="412"/>
      <c r="PZ97" s="406"/>
      <c r="QA97" s="407"/>
      <c r="QB97" s="408"/>
      <c r="QC97" s="409"/>
      <c r="QD97" s="410"/>
      <c r="QE97" s="411"/>
      <c r="QF97" s="412"/>
      <c r="QG97" s="406"/>
      <c r="QH97" s="407"/>
      <c r="QI97" s="408"/>
      <c r="QJ97" s="409"/>
      <c r="QK97" s="410"/>
      <c r="QL97" s="411"/>
      <c r="QM97" s="412"/>
      <c r="QN97" s="406"/>
      <c r="QO97" s="407"/>
      <c r="QP97" s="408"/>
      <c r="QQ97" s="409"/>
      <c r="QR97" s="410"/>
      <c r="QS97" s="411"/>
      <c r="QT97" s="412"/>
      <c r="QU97" s="406"/>
      <c r="QV97" s="407"/>
      <c r="QW97" s="408"/>
      <c r="QX97" s="409"/>
      <c r="QY97" s="410"/>
      <c r="QZ97" s="411"/>
      <c r="RA97" s="412"/>
      <c r="RB97" s="406"/>
      <c r="RC97" s="407"/>
      <c r="RD97" s="408"/>
      <c r="RE97" s="409"/>
      <c r="RF97" s="410"/>
      <c r="RG97" s="411"/>
      <c r="RH97" s="412"/>
      <c r="RI97" s="406"/>
      <c r="RJ97" s="407"/>
      <c r="RK97" s="408"/>
      <c r="RL97" s="409"/>
      <c r="RM97" s="410"/>
      <c r="RN97" s="411"/>
      <c r="RO97" s="412"/>
      <c r="RP97" s="406"/>
      <c r="RQ97" s="407"/>
      <c r="RR97" s="408"/>
      <c r="RS97" s="409"/>
      <c r="RT97" s="410"/>
      <c r="RU97" s="411"/>
      <c r="RV97" s="412"/>
      <c r="RW97" s="406"/>
      <c r="RX97" s="407"/>
      <c r="RY97" s="408"/>
      <c r="RZ97" s="409"/>
      <c r="SA97" s="410"/>
      <c r="SB97" s="411"/>
      <c r="SC97" s="412"/>
      <c r="SD97" s="406"/>
      <c r="SE97" s="407"/>
      <c r="SF97" s="408"/>
      <c r="SG97" s="409"/>
      <c r="SH97" s="410"/>
      <c r="SI97" s="411"/>
      <c r="SJ97" s="412"/>
      <c r="SK97" s="406"/>
      <c r="SL97" s="407"/>
      <c r="SM97" s="408"/>
      <c r="SN97" s="409"/>
      <c r="SO97" s="410"/>
      <c r="SP97" s="411"/>
      <c r="SQ97" s="412"/>
      <c r="SR97" s="406"/>
      <c r="SS97" s="407"/>
      <c r="ST97" s="408"/>
      <c r="SU97" s="409"/>
      <c r="SV97" s="410"/>
      <c r="SW97" s="411"/>
      <c r="SX97" s="412"/>
      <c r="SY97" s="406"/>
      <c r="SZ97" s="407"/>
      <c r="TA97" s="408"/>
      <c r="TB97" s="409"/>
      <c r="TC97" s="410"/>
      <c r="TD97" s="411"/>
      <c r="TE97" s="412"/>
      <c r="TF97" s="406"/>
      <c r="TG97" s="407"/>
      <c r="TH97" s="408"/>
      <c r="TI97" s="409"/>
      <c r="TJ97" s="410"/>
      <c r="TK97" s="411"/>
      <c r="TL97" s="412"/>
      <c r="TM97" s="406"/>
      <c r="TN97" s="407"/>
      <c r="TO97" s="408"/>
      <c r="TP97" s="409"/>
      <c r="TQ97" s="410"/>
      <c r="TR97" s="411"/>
      <c r="TS97" s="412"/>
      <c r="TT97" s="406"/>
      <c r="TU97" s="407"/>
      <c r="TV97" s="408"/>
      <c r="TW97" s="409"/>
      <c r="TX97" s="410"/>
      <c r="TY97" s="411"/>
      <c r="TZ97" s="412"/>
      <c r="UA97" s="406"/>
      <c r="UB97" s="407"/>
      <c r="UC97" s="408"/>
      <c r="UD97" s="409"/>
      <c r="UE97" s="410"/>
      <c r="UF97" s="411"/>
      <c r="UG97" s="412"/>
      <c r="UH97" s="406"/>
      <c r="UI97" s="407"/>
      <c r="UJ97" s="408"/>
      <c r="UK97" s="409"/>
      <c r="UL97" s="410"/>
      <c r="UM97" s="411"/>
      <c r="UN97" s="412"/>
      <c r="UO97" s="406"/>
      <c r="UP97" s="407"/>
      <c r="UQ97" s="408"/>
      <c r="UR97" s="409"/>
      <c r="US97" s="410"/>
      <c r="UT97" s="411"/>
      <c r="UU97" s="412"/>
      <c r="UV97" s="406"/>
      <c r="UW97" s="407"/>
      <c r="UX97" s="408"/>
      <c r="UY97" s="409"/>
      <c r="UZ97" s="410"/>
      <c r="VA97" s="411"/>
      <c r="VB97" s="412"/>
      <c r="VC97" s="406"/>
      <c r="VD97" s="407"/>
      <c r="VE97" s="408"/>
      <c r="VF97" s="409"/>
      <c r="VG97" s="410"/>
      <c r="VH97" s="411"/>
      <c r="VI97" s="412"/>
      <c r="VJ97" s="406"/>
      <c r="VK97" s="407"/>
      <c r="VL97" s="408"/>
      <c r="VM97" s="409"/>
      <c r="VN97" s="410"/>
      <c r="VO97" s="411"/>
      <c r="VP97" s="412"/>
      <c r="VQ97" s="406"/>
      <c r="VR97" s="407"/>
      <c r="VS97" s="408"/>
      <c r="VT97" s="409"/>
      <c r="VU97" s="410"/>
      <c r="VV97" s="411"/>
      <c r="VW97" s="412"/>
      <c r="VX97" s="406"/>
      <c r="VY97" s="407"/>
      <c r="VZ97" s="408"/>
      <c r="WA97" s="409"/>
      <c r="WB97" s="410"/>
      <c r="WC97" s="411"/>
      <c r="WD97" s="412"/>
      <c r="WE97" s="406"/>
      <c r="WF97" s="407"/>
      <c r="WG97" s="408"/>
      <c r="WH97" s="409"/>
      <c r="WI97" s="410"/>
      <c r="WJ97" s="411"/>
      <c r="WK97" s="412"/>
      <c r="WL97" s="406"/>
      <c r="WM97" s="407"/>
      <c r="WN97" s="408"/>
      <c r="WO97" s="409"/>
      <c r="WP97" s="410"/>
      <c r="WQ97" s="411"/>
      <c r="WR97" s="412"/>
      <c r="WS97" s="406"/>
      <c r="WT97" s="407"/>
      <c r="WU97" s="408"/>
      <c r="WV97" s="409"/>
      <c r="WW97" s="410"/>
      <c r="WX97" s="411"/>
      <c r="WY97" s="412"/>
      <c r="WZ97" s="406"/>
      <c r="XA97" s="407"/>
      <c r="XB97" s="408"/>
      <c r="XC97" s="409"/>
      <c r="XD97" s="410"/>
      <c r="XE97" s="411"/>
      <c r="XF97" s="412"/>
      <c r="XG97" s="406"/>
      <c r="XH97" s="407"/>
      <c r="XI97" s="408"/>
      <c r="XJ97" s="409"/>
      <c r="XK97" s="410"/>
      <c r="XL97" s="411"/>
      <c r="XM97" s="412"/>
      <c r="XN97" s="406"/>
      <c r="XO97" s="407"/>
      <c r="XP97" s="408"/>
      <c r="XQ97" s="409"/>
      <c r="XR97" s="410"/>
      <c r="XS97" s="411"/>
      <c r="XT97" s="412"/>
      <c r="XU97" s="406"/>
      <c r="XV97" s="407"/>
      <c r="XW97" s="408"/>
      <c r="XX97" s="409"/>
      <c r="XY97" s="410"/>
      <c r="XZ97" s="411"/>
      <c r="YA97" s="412"/>
      <c r="YB97" s="406"/>
      <c r="YC97" s="407"/>
      <c r="YD97" s="408"/>
      <c r="YE97" s="409"/>
      <c r="YF97" s="410"/>
      <c r="YG97" s="411"/>
      <c r="YH97" s="412"/>
      <c r="YI97" s="406"/>
      <c r="YJ97" s="407"/>
      <c r="YK97" s="408"/>
      <c r="YL97" s="409"/>
      <c r="YM97" s="410"/>
      <c r="YN97" s="411"/>
      <c r="YO97" s="412"/>
      <c r="YP97" s="406"/>
      <c r="YQ97" s="407"/>
      <c r="YR97" s="408"/>
      <c r="YS97" s="409"/>
      <c r="YT97" s="410"/>
      <c r="YU97" s="411"/>
      <c r="YV97" s="412"/>
      <c r="YW97" s="406"/>
      <c r="YX97" s="407"/>
      <c r="YY97" s="408"/>
      <c r="YZ97" s="409"/>
      <c r="ZA97" s="410"/>
      <c r="ZB97" s="411"/>
      <c r="ZC97" s="412"/>
      <c r="ZD97" s="406"/>
      <c r="ZE97" s="407"/>
      <c r="ZF97" s="408"/>
      <c r="ZG97" s="409"/>
      <c r="ZH97" s="410"/>
      <c r="ZI97" s="411"/>
      <c r="ZJ97" s="412"/>
      <c r="ZK97" s="406"/>
      <c r="ZL97" s="407"/>
      <c r="ZM97" s="408"/>
      <c r="ZN97" s="409"/>
      <c r="ZO97" s="410"/>
      <c r="ZP97" s="411"/>
      <c r="ZQ97" s="412"/>
      <c r="ZR97" s="406"/>
      <c r="ZS97" s="407"/>
      <c r="ZT97" s="408"/>
      <c r="ZU97" s="409"/>
      <c r="ZV97" s="410"/>
      <c r="ZW97" s="411"/>
      <c r="ZX97" s="412"/>
      <c r="ZY97" s="406"/>
      <c r="ZZ97" s="407"/>
      <c r="AAA97" s="408"/>
      <c r="AAB97" s="409"/>
      <c r="AAC97" s="410"/>
      <c r="AAD97" s="411"/>
      <c r="AAE97" s="412"/>
      <c r="AAF97" s="406"/>
      <c r="AAG97" s="407"/>
      <c r="AAH97" s="408"/>
      <c r="AAI97" s="409"/>
      <c r="AAJ97" s="410"/>
      <c r="AAK97" s="411"/>
      <c r="AAL97" s="412"/>
      <c r="AAM97" s="406"/>
      <c r="AAN97" s="407"/>
      <c r="AAO97" s="408"/>
      <c r="AAP97" s="409"/>
      <c r="AAQ97" s="410"/>
      <c r="AAR97" s="411"/>
      <c r="AAS97" s="412"/>
      <c r="AAT97" s="406"/>
      <c r="AAU97" s="407"/>
      <c r="AAV97" s="408"/>
      <c r="AAW97" s="409"/>
      <c r="AAX97" s="410"/>
      <c r="AAY97" s="411"/>
      <c r="AAZ97" s="412"/>
      <c r="ABA97" s="406"/>
      <c r="ABB97" s="407"/>
      <c r="ABC97" s="408"/>
      <c r="ABD97" s="409"/>
      <c r="ABE97" s="410"/>
      <c r="ABF97" s="411"/>
      <c r="ABG97" s="412"/>
      <c r="ABH97" s="406"/>
      <c r="ABI97" s="407"/>
      <c r="ABJ97" s="408"/>
      <c r="ABK97" s="409"/>
      <c r="ABL97" s="410"/>
      <c r="ABM97" s="411"/>
      <c r="ABN97" s="412"/>
      <c r="ABO97" s="406"/>
      <c r="ABP97" s="407"/>
      <c r="ABQ97" s="408"/>
      <c r="ABR97" s="409"/>
      <c r="ABS97" s="410"/>
      <c r="ABT97" s="411"/>
      <c r="ABU97" s="412"/>
      <c r="ABV97" s="406"/>
      <c r="ABW97" s="407"/>
      <c r="ABX97" s="408"/>
      <c r="ABY97" s="409"/>
      <c r="ABZ97" s="410"/>
      <c r="ACA97" s="411"/>
      <c r="ACB97" s="412"/>
      <c r="ACC97" s="406"/>
      <c r="ACD97" s="407"/>
      <c r="ACE97" s="408"/>
      <c r="ACF97" s="409"/>
      <c r="ACG97" s="410"/>
      <c r="ACH97" s="411"/>
      <c r="ACI97" s="412"/>
      <c r="ACJ97" s="406"/>
      <c r="ACK97" s="407"/>
      <c r="ACL97" s="408"/>
      <c r="ACM97" s="409"/>
      <c r="ACN97" s="410"/>
      <c r="ACO97" s="411"/>
      <c r="ACP97" s="412"/>
      <c r="ACQ97" s="406"/>
      <c r="ACR97" s="407"/>
      <c r="ACS97" s="408"/>
      <c r="ACT97" s="409"/>
      <c r="ACU97" s="410"/>
      <c r="ACV97" s="411"/>
      <c r="ACW97" s="412"/>
      <c r="ACX97" s="406"/>
      <c r="ACY97" s="407"/>
      <c r="ACZ97" s="408"/>
      <c r="ADA97" s="409"/>
      <c r="ADB97" s="410"/>
      <c r="ADC97" s="411"/>
      <c r="ADD97" s="412"/>
      <c r="ADE97" s="406"/>
      <c r="ADF97" s="407"/>
      <c r="ADG97" s="408"/>
      <c r="ADH97" s="409"/>
      <c r="ADI97" s="410"/>
      <c r="ADJ97" s="411"/>
      <c r="ADK97" s="412"/>
      <c r="ADL97" s="406"/>
      <c r="ADM97" s="407"/>
      <c r="ADN97" s="408"/>
      <c r="ADO97" s="409"/>
      <c r="ADP97" s="410"/>
      <c r="ADQ97" s="411"/>
      <c r="ADR97" s="412"/>
      <c r="ADS97" s="406"/>
      <c r="ADT97" s="407"/>
      <c r="ADU97" s="408"/>
      <c r="ADV97" s="409"/>
      <c r="ADW97" s="410"/>
      <c r="ADX97" s="411"/>
      <c r="ADY97" s="412"/>
      <c r="ADZ97" s="406"/>
      <c r="AEA97" s="407"/>
      <c r="AEB97" s="408"/>
      <c r="AEC97" s="409"/>
      <c r="AED97" s="410"/>
      <c r="AEE97" s="411"/>
      <c r="AEF97" s="412"/>
      <c r="AEG97" s="406"/>
      <c r="AEH97" s="407"/>
      <c r="AEI97" s="408"/>
      <c r="AEJ97" s="409"/>
      <c r="AEK97" s="410"/>
      <c r="AEL97" s="411"/>
      <c r="AEM97" s="412"/>
      <c r="AEN97" s="406"/>
      <c r="AEO97" s="407"/>
      <c r="AEP97" s="408"/>
      <c r="AEQ97" s="409"/>
      <c r="AER97" s="410"/>
      <c r="AES97" s="411"/>
      <c r="AET97" s="412"/>
      <c r="AEU97" s="406"/>
      <c r="AEV97" s="407"/>
      <c r="AEW97" s="408"/>
      <c r="AEX97" s="409"/>
      <c r="AEY97" s="410"/>
      <c r="AEZ97" s="411"/>
      <c r="AFA97" s="412"/>
      <c r="AFB97" s="406"/>
      <c r="AFC97" s="407"/>
      <c r="AFD97" s="408"/>
      <c r="AFE97" s="409"/>
      <c r="AFF97" s="410"/>
      <c r="AFG97" s="411"/>
      <c r="AFH97" s="412"/>
      <c r="AFI97" s="406"/>
      <c r="AFJ97" s="407"/>
      <c r="AFK97" s="408"/>
      <c r="AFL97" s="409"/>
      <c r="AFM97" s="410"/>
      <c r="AFN97" s="411"/>
      <c r="AFO97" s="412"/>
      <c r="AFP97" s="406"/>
      <c r="AFQ97" s="407"/>
      <c r="AFR97" s="408"/>
      <c r="AFS97" s="409"/>
      <c r="AFT97" s="410"/>
      <c r="AFU97" s="411"/>
      <c r="AFV97" s="412"/>
      <c r="AFW97" s="406"/>
      <c r="AFX97" s="407"/>
      <c r="AFY97" s="408"/>
      <c r="AFZ97" s="409"/>
      <c r="AGA97" s="410"/>
      <c r="AGB97" s="411"/>
      <c r="AGC97" s="412"/>
      <c r="AGD97" s="406"/>
      <c r="AGE97" s="407"/>
      <c r="AGF97" s="408"/>
      <c r="AGG97" s="409"/>
      <c r="AGH97" s="410"/>
      <c r="AGI97" s="411"/>
      <c r="AGJ97" s="412"/>
      <c r="AGK97" s="406"/>
      <c r="AGL97" s="407"/>
      <c r="AGM97" s="408"/>
      <c r="AGN97" s="409"/>
      <c r="AGO97" s="410"/>
      <c r="AGP97" s="411"/>
      <c r="AGQ97" s="412"/>
      <c r="AGR97" s="406"/>
      <c r="AGS97" s="407"/>
      <c r="AGT97" s="408"/>
      <c r="AGU97" s="409"/>
      <c r="AGV97" s="410"/>
      <c r="AGW97" s="411"/>
      <c r="AGX97" s="412"/>
      <c r="AGY97" s="406"/>
      <c r="AGZ97" s="407"/>
      <c r="AHA97" s="408"/>
      <c r="AHB97" s="409"/>
      <c r="AHC97" s="410"/>
      <c r="AHD97" s="411"/>
      <c r="AHE97" s="412"/>
      <c r="AHF97" s="406"/>
      <c r="AHG97" s="407"/>
      <c r="AHH97" s="408"/>
      <c r="AHI97" s="409"/>
      <c r="AHJ97" s="410"/>
      <c r="AHK97" s="411"/>
      <c r="AHL97" s="412"/>
      <c r="AHM97" s="406"/>
      <c r="AHN97" s="407"/>
      <c r="AHO97" s="408"/>
      <c r="AHP97" s="409"/>
      <c r="AHQ97" s="410"/>
      <c r="AHR97" s="411"/>
      <c r="AHS97" s="412"/>
      <c r="AHT97" s="406"/>
      <c r="AHU97" s="407"/>
      <c r="AHV97" s="408"/>
      <c r="AHW97" s="409"/>
      <c r="AHX97" s="410"/>
      <c r="AHY97" s="411"/>
      <c r="AHZ97" s="412"/>
      <c r="AIA97" s="406"/>
      <c r="AIB97" s="407"/>
      <c r="AIC97" s="408"/>
      <c r="AID97" s="409"/>
      <c r="AIE97" s="410"/>
      <c r="AIF97" s="411"/>
      <c r="AIG97" s="412"/>
      <c r="AIH97" s="406"/>
      <c r="AII97" s="407"/>
      <c r="AIJ97" s="408"/>
      <c r="AIK97" s="409"/>
      <c r="AIL97" s="410"/>
      <c r="AIM97" s="411"/>
      <c r="AIN97" s="412"/>
      <c r="AIO97" s="406"/>
      <c r="AIP97" s="407"/>
      <c r="AIQ97" s="408"/>
      <c r="AIR97" s="409"/>
      <c r="AIS97" s="410"/>
      <c r="AIT97" s="411"/>
      <c r="AIU97" s="412"/>
      <c r="AIV97" s="406"/>
      <c r="AIW97" s="407"/>
      <c r="AIX97" s="408"/>
      <c r="AIY97" s="409"/>
      <c r="AIZ97" s="410"/>
      <c r="AJA97" s="411"/>
      <c r="AJB97" s="412"/>
      <c r="AJC97" s="406"/>
      <c r="AJD97" s="407"/>
      <c r="AJE97" s="408"/>
      <c r="AJF97" s="409"/>
      <c r="AJG97" s="410"/>
      <c r="AJH97" s="411"/>
      <c r="AJI97" s="412"/>
      <c r="AJJ97" s="406"/>
      <c r="AJK97" s="407"/>
      <c r="AJL97" s="408"/>
      <c r="AJM97" s="409"/>
      <c r="AJN97" s="410"/>
      <c r="AJO97" s="411"/>
      <c r="AJP97" s="412"/>
      <c r="AJQ97" s="406"/>
      <c r="AJR97" s="407"/>
      <c r="AJS97" s="408"/>
      <c r="AJT97" s="409"/>
      <c r="AJU97" s="410"/>
      <c r="AJV97" s="411"/>
      <c r="AJW97" s="412"/>
      <c r="AJX97" s="406"/>
      <c r="AJY97" s="407"/>
      <c r="AJZ97" s="408"/>
      <c r="AKA97" s="409"/>
      <c r="AKB97" s="410"/>
      <c r="AKC97" s="411"/>
      <c r="AKD97" s="412"/>
      <c r="AKE97" s="406"/>
      <c r="AKF97" s="407"/>
      <c r="AKG97" s="408"/>
      <c r="AKH97" s="409"/>
      <c r="AKI97" s="410"/>
      <c r="AKJ97" s="411"/>
      <c r="AKK97" s="412"/>
      <c r="AKL97" s="406"/>
      <c r="AKM97" s="407"/>
      <c r="AKN97" s="408"/>
      <c r="AKO97" s="409"/>
      <c r="AKP97" s="410"/>
      <c r="AKQ97" s="411"/>
      <c r="AKR97" s="412"/>
      <c r="AKS97" s="406"/>
      <c r="AKT97" s="407"/>
      <c r="AKU97" s="408"/>
      <c r="AKV97" s="409"/>
      <c r="AKW97" s="410"/>
      <c r="AKX97" s="411"/>
      <c r="AKY97" s="412"/>
      <c r="AKZ97" s="406"/>
      <c r="ALA97" s="407"/>
      <c r="ALB97" s="408"/>
      <c r="ALC97" s="409"/>
      <c r="ALD97" s="410"/>
      <c r="ALE97" s="411"/>
      <c r="ALF97" s="412"/>
      <c r="ALG97" s="406"/>
      <c r="ALH97" s="407"/>
      <c r="ALI97" s="408"/>
      <c r="ALJ97" s="409"/>
      <c r="ALK97" s="410"/>
      <c r="ALL97" s="411"/>
      <c r="ALM97" s="412"/>
      <c r="ALN97" s="406"/>
      <c r="ALO97" s="407"/>
      <c r="ALP97" s="408"/>
      <c r="ALQ97" s="409"/>
      <c r="ALR97" s="410"/>
      <c r="ALS97" s="411"/>
      <c r="ALT97" s="412"/>
      <c r="ALU97" s="406"/>
      <c r="ALV97" s="407"/>
      <c r="ALW97" s="408"/>
      <c r="ALX97" s="409"/>
      <c r="ALY97" s="410"/>
      <c r="ALZ97" s="411"/>
      <c r="AMA97" s="412"/>
      <c r="AMB97" s="406"/>
      <c r="AMC97" s="407"/>
      <c r="AMD97" s="408"/>
      <c r="AME97" s="409"/>
      <c r="AMF97" s="410"/>
      <c r="AMG97" s="411"/>
      <c r="AMH97" s="412"/>
      <c r="AMI97" s="406"/>
      <c r="AMJ97" s="407"/>
      <c r="AMK97" s="408"/>
      <c r="AML97" s="409"/>
      <c r="AMM97" s="410"/>
      <c r="AMN97" s="411"/>
      <c r="AMO97" s="412"/>
      <c r="AMP97" s="406"/>
      <c r="AMQ97" s="407"/>
      <c r="AMR97" s="408"/>
      <c r="AMS97" s="409"/>
      <c r="AMT97" s="410"/>
      <c r="AMU97" s="411"/>
      <c r="AMV97" s="412"/>
      <c r="AMW97" s="406"/>
      <c r="AMX97" s="407"/>
      <c r="AMY97" s="408"/>
      <c r="AMZ97" s="409"/>
      <c r="ANA97" s="410"/>
      <c r="ANB97" s="411"/>
      <c r="ANC97" s="412"/>
      <c r="AND97" s="406"/>
      <c r="ANE97" s="407"/>
      <c r="ANF97" s="408"/>
      <c r="ANG97" s="409"/>
      <c r="ANH97" s="410"/>
      <c r="ANI97" s="411"/>
      <c r="ANJ97" s="412"/>
      <c r="ANK97" s="406"/>
      <c r="ANL97" s="407"/>
      <c r="ANM97" s="408"/>
      <c r="ANN97" s="409"/>
      <c r="ANO97" s="410"/>
      <c r="ANP97" s="411"/>
      <c r="ANQ97" s="412"/>
      <c r="ANR97" s="406"/>
      <c r="ANS97" s="407"/>
      <c r="ANT97" s="408"/>
      <c r="ANU97" s="409"/>
      <c r="ANV97" s="410"/>
      <c r="ANW97" s="411"/>
      <c r="ANX97" s="412"/>
      <c r="ANY97" s="406"/>
      <c r="ANZ97" s="407"/>
      <c r="AOA97" s="408"/>
      <c r="AOB97" s="409"/>
      <c r="AOC97" s="410"/>
      <c r="AOD97" s="411"/>
      <c r="AOE97" s="412"/>
      <c r="AOF97" s="406"/>
      <c r="AOG97" s="407"/>
      <c r="AOH97" s="408"/>
      <c r="AOI97" s="409"/>
      <c r="AOJ97" s="410"/>
      <c r="AOK97" s="411"/>
      <c r="AOL97" s="412"/>
      <c r="AOM97" s="406"/>
      <c r="AON97" s="407"/>
      <c r="AOO97" s="408"/>
      <c r="AOP97" s="409"/>
      <c r="AOQ97" s="410"/>
      <c r="AOR97" s="411"/>
      <c r="AOS97" s="412"/>
      <c r="AOT97" s="406"/>
      <c r="AOU97" s="407"/>
      <c r="AOV97" s="408"/>
      <c r="AOW97" s="409"/>
      <c r="AOX97" s="410"/>
      <c r="AOY97" s="411"/>
      <c r="AOZ97" s="412"/>
      <c r="APA97" s="406"/>
      <c r="APB97" s="407"/>
      <c r="APC97" s="408"/>
      <c r="APD97" s="409"/>
      <c r="APE97" s="410"/>
      <c r="APF97" s="411"/>
      <c r="APG97" s="412"/>
      <c r="APH97" s="406"/>
      <c r="API97" s="407"/>
      <c r="APJ97" s="408"/>
      <c r="APK97" s="409"/>
      <c r="APL97" s="410"/>
      <c r="APM97" s="411"/>
      <c r="APN97" s="412"/>
      <c r="APO97" s="406"/>
      <c r="APP97" s="407"/>
      <c r="APQ97" s="408"/>
      <c r="APR97" s="409"/>
      <c r="APS97" s="410"/>
      <c r="APT97" s="411"/>
      <c r="APU97" s="412"/>
      <c r="APV97" s="406"/>
      <c r="APW97" s="407"/>
      <c r="APX97" s="408"/>
      <c r="APY97" s="409"/>
      <c r="APZ97" s="410"/>
      <c r="AQA97" s="411"/>
      <c r="AQB97" s="412"/>
      <c r="AQC97" s="406"/>
      <c r="AQD97" s="407"/>
      <c r="AQE97" s="408"/>
      <c r="AQF97" s="409"/>
      <c r="AQG97" s="410"/>
      <c r="AQH97" s="411"/>
      <c r="AQI97" s="412"/>
      <c r="AQJ97" s="406"/>
      <c r="AQK97" s="407"/>
      <c r="AQL97" s="408"/>
      <c r="AQM97" s="409"/>
      <c r="AQN97" s="410"/>
      <c r="AQO97" s="411"/>
      <c r="AQP97" s="412"/>
      <c r="AQQ97" s="406"/>
      <c r="AQR97" s="407"/>
      <c r="AQS97" s="408"/>
      <c r="AQT97" s="409"/>
      <c r="AQU97" s="410"/>
      <c r="AQV97" s="411"/>
      <c r="AQW97" s="412"/>
      <c r="AQX97" s="406"/>
      <c r="AQY97" s="407"/>
      <c r="AQZ97" s="408"/>
      <c r="ARA97" s="409"/>
      <c r="ARB97" s="410"/>
      <c r="ARC97" s="411"/>
      <c r="ARD97" s="412"/>
      <c r="ARE97" s="406"/>
      <c r="ARF97" s="407"/>
      <c r="ARG97" s="408"/>
      <c r="ARH97" s="409"/>
      <c r="ARI97" s="410"/>
      <c r="ARJ97" s="411"/>
      <c r="ARK97" s="412"/>
      <c r="ARL97" s="406"/>
      <c r="ARM97" s="407"/>
      <c r="ARN97" s="408"/>
      <c r="ARO97" s="409"/>
      <c r="ARP97" s="410"/>
      <c r="ARQ97" s="411"/>
      <c r="ARR97" s="412"/>
      <c r="ARS97" s="406"/>
      <c r="ART97" s="407"/>
      <c r="ARU97" s="408"/>
      <c r="ARV97" s="409"/>
      <c r="ARW97" s="410"/>
      <c r="ARX97" s="411"/>
      <c r="ARY97" s="412"/>
      <c r="ARZ97" s="406"/>
      <c r="ASA97" s="407"/>
      <c r="ASB97" s="408"/>
      <c r="ASC97" s="409"/>
      <c r="ASD97" s="410"/>
      <c r="ASE97" s="411"/>
      <c r="ASF97" s="412"/>
      <c r="ASG97" s="406"/>
      <c r="ASH97" s="407"/>
      <c r="ASI97" s="408"/>
      <c r="ASJ97" s="409"/>
      <c r="ASK97" s="410"/>
      <c r="ASL97" s="411"/>
      <c r="ASM97" s="412"/>
      <c r="ASN97" s="406"/>
      <c r="ASO97" s="407"/>
      <c r="ASP97" s="408"/>
      <c r="ASQ97" s="409"/>
      <c r="ASR97" s="410"/>
      <c r="ASS97" s="411"/>
      <c r="AST97" s="412"/>
      <c r="ASU97" s="406"/>
      <c r="ASV97" s="407"/>
      <c r="ASW97" s="408"/>
      <c r="ASX97" s="409"/>
      <c r="ASY97" s="410"/>
      <c r="ASZ97" s="411"/>
      <c r="ATA97" s="412"/>
      <c r="ATB97" s="406"/>
      <c r="ATC97" s="407"/>
      <c r="ATD97" s="408"/>
      <c r="ATE97" s="409"/>
      <c r="ATF97" s="410"/>
      <c r="ATG97" s="411"/>
      <c r="ATH97" s="412"/>
      <c r="ATI97" s="406"/>
      <c r="ATJ97" s="407"/>
      <c r="ATK97" s="408"/>
      <c r="ATL97" s="409"/>
      <c r="ATM97" s="410"/>
      <c r="ATN97" s="411"/>
      <c r="ATO97" s="412"/>
      <c r="ATP97" s="406"/>
      <c r="ATQ97" s="407"/>
      <c r="ATR97" s="408"/>
      <c r="ATS97" s="409"/>
      <c r="ATT97" s="410"/>
      <c r="ATU97" s="411"/>
      <c r="ATV97" s="412"/>
      <c r="ATW97" s="406"/>
      <c r="ATX97" s="407"/>
      <c r="ATY97" s="408"/>
      <c r="ATZ97" s="409"/>
      <c r="AUA97" s="410"/>
      <c r="AUB97" s="411"/>
      <c r="AUC97" s="412"/>
      <c r="AUD97" s="406"/>
      <c r="AUE97" s="407"/>
      <c r="AUF97" s="408"/>
      <c r="AUG97" s="409"/>
      <c r="AUH97" s="410"/>
      <c r="AUI97" s="411"/>
      <c r="AUJ97" s="412"/>
      <c r="AUK97" s="406"/>
      <c r="AUL97" s="407"/>
      <c r="AUM97" s="408"/>
      <c r="AUN97" s="409"/>
      <c r="AUO97" s="410"/>
      <c r="AUP97" s="411"/>
      <c r="AUQ97" s="412"/>
      <c r="AUR97" s="406"/>
      <c r="AUS97" s="407"/>
      <c r="AUT97" s="408"/>
      <c r="AUU97" s="409"/>
      <c r="AUV97" s="410"/>
      <c r="AUW97" s="411"/>
      <c r="AUX97" s="412"/>
      <c r="AUY97" s="406"/>
      <c r="AUZ97" s="407"/>
      <c r="AVA97" s="408"/>
      <c r="AVB97" s="409"/>
      <c r="AVC97" s="410"/>
      <c r="AVD97" s="411"/>
      <c r="AVE97" s="412"/>
      <c r="AVF97" s="406"/>
      <c r="AVG97" s="407"/>
      <c r="AVH97" s="408"/>
      <c r="AVI97" s="409"/>
      <c r="AVJ97" s="410"/>
      <c r="AVK97" s="411"/>
      <c r="AVL97" s="412"/>
      <c r="AVM97" s="406"/>
      <c r="AVN97" s="407"/>
      <c r="AVO97" s="408"/>
      <c r="AVP97" s="409"/>
      <c r="AVQ97" s="410"/>
      <c r="AVR97" s="411"/>
      <c r="AVS97" s="412"/>
      <c r="AVT97" s="406"/>
      <c r="AVU97" s="407"/>
      <c r="AVV97" s="408"/>
      <c r="AVW97" s="409"/>
      <c r="AVX97" s="410"/>
      <c r="AVY97" s="411"/>
      <c r="AVZ97" s="412"/>
      <c r="AWA97" s="406"/>
      <c r="AWB97" s="407"/>
      <c r="AWC97" s="408"/>
      <c r="AWD97" s="409"/>
      <c r="AWE97" s="410"/>
      <c r="AWF97" s="411"/>
      <c r="AWG97" s="412"/>
      <c r="AWH97" s="406"/>
      <c r="AWI97" s="407"/>
      <c r="AWJ97" s="408"/>
      <c r="AWK97" s="409"/>
      <c r="AWL97" s="410"/>
      <c r="AWM97" s="411"/>
      <c r="AWN97" s="412"/>
      <c r="AWO97" s="406"/>
      <c r="AWP97" s="407"/>
      <c r="AWQ97" s="408"/>
      <c r="AWR97" s="409"/>
      <c r="AWS97" s="410"/>
      <c r="AWT97" s="411"/>
      <c r="AWU97" s="412"/>
      <c r="AWV97" s="406"/>
      <c r="AWW97" s="407"/>
      <c r="AWX97" s="408"/>
      <c r="AWY97" s="409"/>
      <c r="AWZ97" s="410"/>
      <c r="AXA97" s="411"/>
      <c r="AXB97" s="412"/>
      <c r="AXC97" s="406"/>
      <c r="AXD97" s="407"/>
      <c r="AXE97" s="408"/>
      <c r="AXF97" s="409"/>
      <c r="AXG97" s="410"/>
      <c r="AXH97" s="411"/>
      <c r="AXI97" s="412"/>
      <c r="AXJ97" s="406"/>
      <c r="AXK97" s="407"/>
      <c r="AXL97" s="408"/>
      <c r="AXM97" s="409"/>
      <c r="AXN97" s="410"/>
      <c r="AXO97" s="411"/>
      <c r="AXP97" s="412"/>
      <c r="AXQ97" s="406"/>
      <c r="AXR97" s="407"/>
      <c r="AXS97" s="408"/>
      <c r="AXT97" s="409"/>
      <c r="AXU97" s="410"/>
      <c r="AXV97" s="411"/>
      <c r="AXW97" s="412"/>
      <c r="AXX97" s="406"/>
      <c r="AXY97" s="407"/>
      <c r="AXZ97" s="408"/>
      <c r="AYA97" s="409"/>
      <c r="AYB97" s="410"/>
      <c r="AYC97" s="411"/>
      <c r="AYD97" s="412"/>
      <c r="AYE97" s="406"/>
      <c r="AYF97" s="407"/>
      <c r="AYG97" s="408"/>
      <c r="AYH97" s="409"/>
      <c r="AYI97" s="410"/>
      <c r="AYJ97" s="411"/>
      <c r="AYK97" s="412"/>
      <c r="AYL97" s="406"/>
      <c r="AYM97" s="407"/>
      <c r="AYN97" s="408"/>
      <c r="AYO97" s="409"/>
      <c r="AYP97" s="410"/>
      <c r="AYQ97" s="411"/>
      <c r="AYR97" s="412"/>
      <c r="AYS97" s="406"/>
      <c r="AYT97" s="407"/>
      <c r="AYU97" s="408"/>
      <c r="AYV97" s="409"/>
      <c r="AYW97" s="410"/>
      <c r="AYX97" s="411"/>
      <c r="AYY97" s="412"/>
      <c r="AYZ97" s="406"/>
      <c r="AZA97" s="407"/>
      <c r="AZB97" s="408"/>
      <c r="AZC97" s="409"/>
      <c r="AZD97" s="410"/>
      <c r="AZE97" s="411"/>
      <c r="AZF97" s="412"/>
      <c r="AZG97" s="406"/>
      <c r="AZH97" s="407"/>
      <c r="AZI97" s="408"/>
      <c r="AZJ97" s="409"/>
      <c r="AZK97" s="410"/>
      <c r="AZL97" s="411"/>
      <c r="AZM97" s="412"/>
      <c r="AZN97" s="406"/>
      <c r="AZO97" s="407"/>
      <c r="AZP97" s="408"/>
      <c r="AZQ97" s="409"/>
      <c r="AZR97" s="410"/>
      <c r="AZS97" s="411"/>
      <c r="AZT97" s="412"/>
      <c r="AZU97" s="406"/>
      <c r="AZV97" s="407"/>
      <c r="AZW97" s="408"/>
      <c r="AZX97" s="409"/>
      <c r="AZY97" s="410"/>
      <c r="AZZ97" s="411"/>
      <c r="BAA97" s="412"/>
      <c r="BAB97" s="406"/>
      <c r="BAC97" s="407"/>
      <c r="BAD97" s="408"/>
      <c r="BAE97" s="409"/>
      <c r="BAF97" s="410"/>
      <c r="BAG97" s="411"/>
      <c r="BAH97" s="412"/>
      <c r="BAI97" s="406"/>
      <c r="BAJ97" s="407"/>
      <c r="BAK97" s="408"/>
      <c r="BAL97" s="409"/>
      <c r="BAM97" s="410"/>
      <c r="BAN97" s="411"/>
      <c r="BAO97" s="412"/>
      <c r="BAP97" s="406"/>
      <c r="BAQ97" s="407"/>
      <c r="BAR97" s="408"/>
      <c r="BAS97" s="409"/>
      <c r="BAT97" s="410"/>
      <c r="BAU97" s="411"/>
      <c r="BAV97" s="412"/>
      <c r="BAW97" s="406"/>
      <c r="BAX97" s="407"/>
      <c r="BAY97" s="408"/>
      <c r="BAZ97" s="409"/>
      <c r="BBA97" s="410"/>
      <c r="BBB97" s="411"/>
      <c r="BBC97" s="412"/>
      <c r="BBD97" s="406"/>
      <c r="BBE97" s="407"/>
      <c r="BBF97" s="408"/>
      <c r="BBG97" s="409"/>
      <c r="BBH97" s="410"/>
      <c r="BBI97" s="411"/>
      <c r="BBJ97" s="412"/>
      <c r="BBK97" s="406"/>
      <c r="BBL97" s="407"/>
      <c r="BBM97" s="408"/>
      <c r="BBN97" s="409"/>
      <c r="BBO97" s="410"/>
      <c r="BBP97" s="411"/>
      <c r="BBQ97" s="412"/>
      <c r="BBR97" s="406"/>
      <c r="BBS97" s="407"/>
      <c r="BBT97" s="408"/>
      <c r="BBU97" s="409"/>
      <c r="BBV97" s="410"/>
      <c r="BBW97" s="411"/>
      <c r="BBX97" s="412"/>
      <c r="BBY97" s="406"/>
      <c r="BBZ97" s="407"/>
      <c r="BCA97" s="408"/>
      <c r="BCB97" s="409"/>
      <c r="BCC97" s="410"/>
      <c r="BCD97" s="411"/>
      <c r="BCE97" s="412"/>
      <c r="BCF97" s="406"/>
      <c r="BCG97" s="407"/>
      <c r="BCH97" s="408"/>
      <c r="BCI97" s="409"/>
      <c r="BCJ97" s="410"/>
      <c r="BCK97" s="411"/>
      <c r="BCL97" s="412"/>
      <c r="BCM97" s="406"/>
      <c r="BCN97" s="407"/>
      <c r="BCO97" s="408"/>
      <c r="BCP97" s="409"/>
      <c r="BCQ97" s="410"/>
      <c r="BCR97" s="411"/>
      <c r="BCS97" s="412"/>
      <c r="BCT97" s="406"/>
      <c r="BCU97" s="407"/>
      <c r="BCV97" s="408"/>
      <c r="BCW97" s="409"/>
      <c r="BCX97" s="410"/>
      <c r="BCY97" s="411"/>
      <c r="BCZ97" s="412"/>
      <c r="BDA97" s="406"/>
      <c r="BDB97" s="407"/>
      <c r="BDC97" s="408"/>
      <c r="BDD97" s="409"/>
      <c r="BDE97" s="410"/>
      <c r="BDF97" s="411"/>
      <c r="BDG97" s="412"/>
      <c r="BDH97" s="406"/>
      <c r="BDI97" s="407"/>
      <c r="BDJ97" s="408"/>
      <c r="BDK97" s="409"/>
      <c r="BDL97" s="410"/>
      <c r="BDM97" s="411"/>
      <c r="BDN97" s="412"/>
      <c r="BDO97" s="406"/>
      <c r="BDP97" s="407"/>
      <c r="BDQ97" s="408"/>
      <c r="BDR97" s="409"/>
      <c r="BDS97" s="410"/>
      <c r="BDT97" s="411"/>
      <c r="BDU97" s="412"/>
      <c r="BDV97" s="406"/>
      <c r="BDW97" s="407"/>
      <c r="BDX97" s="408"/>
      <c r="BDY97" s="409"/>
      <c r="BDZ97" s="410"/>
      <c r="BEA97" s="411"/>
      <c r="BEB97" s="412"/>
      <c r="BEC97" s="406"/>
      <c r="BED97" s="407"/>
      <c r="BEE97" s="408"/>
      <c r="BEF97" s="409"/>
      <c r="BEG97" s="410"/>
      <c r="BEH97" s="411"/>
      <c r="BEI97" s="412"/>
      <c r="BEJ97" s="406"/>
      <c r="BEK97" s="407"/>
      <c r="BEL97" s="408"/>
      <c r="BEM97" s="409"/>
      <c r="BEN97" s="410"/>
      <c r="BEO97" s="411"/>
      <c r="BEP97" s="412"/>
      <c r="BEQ97" s="406"/>
      <c r="BER97" s="407"/>
      <c r="BES97" s="408"/>
      <c r="BET97" s="409"/>
      <c r="BEU97" s="410"/>
      <c r="BEV97" s="411"/>
      <c r="BEW97" s="412"/>
      <c r="BEX97" s="406"/>
      <c r="BEY97" s="407"/>
      <c r="BEZ97" s="408"/>
      <c r="BFA97" s="409"/>
      <c r="BFB97" s="410"/>
      <c r="BFC97" s="411"/>
      <c r="BFD97" s="412"/>
      <c r="BFE97" s="406"/>
      <c r="BFF97" s="407"/>
      <c r="BFG97" s="408"/>
      <c r="BFH97" s="409"/>
      <c r="BFI97" s="410"/>
      <c r="BFJ97" s="411"/>
      <c r="BFK97" s="412"/>
      <c r="BFL97" s="406"/>
      <c r="BFM97" s="407"/>
      <c r="BFN97" s="408"/>
      <c r="BFO97" s="409"/>
      <c r="BFP97" s="410"/>
      <c r="BFQ97" s="411"/>
      <c r="BFR97" s="412"/>
      <c r="BFS97" s="406"/>
      <c r="BFT97" s="407"/>
      <c r="BFU97" s="408"/>
      <c r="BFV97" s="409"/>
      <c r="BFW97" s="410"/>
      <c r="BFX97" s="411"/>
      <c r="BFY97" s="412"/>
      <c r="BFZ97" s="406"/>
      <c r="BGA97" s="407"/>
      <c r="BGB97" s="408"/>
      <c r="BGC97" s="409"/>
      <c r="BGD97" s="410"/>
      <c r="BGE97" s="411"/>
      <c r="BGF97" s="412"/>
      <c r="BGG97" s="406"/>
      <c r="BGH97" s="407"/>
      <c r="BGI97" s="408"/>
      <c r="BGJ97" s="409"/>
      <c r="BGK97" s="410"/>
      <c r="BGL97" s="411"/>
      <c r="BGM97" s="412"/>
      <c r="BGN97" s="406"/>
      <c r="BGO97" s="407"/>
      <c r="BGP97" s="408"/>
      <c r="BGQ97" s="409"/>
      <c r="BGR97" s="410"/>
      <c r="BGS97" s="411"/>
      <c r="BGT97" s="412"/>
      <c r="BGU97" s="406"/>
      <c r="BGV97" s="407"/>
      <c r="BGW97" s="408"/>
      <c r="BGX97" s="409"/>
      <c r="BGY97" s="410"/>
      <c r="BGZ97" s="411"/>
      <c r="BHA97" s="412"/>
      <c r="BHB97" s="406"/>
      <c r="BHC97" s="407"/>
      <c r="BHD97" s="408"/>
      <c r="BHE97" s="409"/>
      <c r="BHF97" s="410"/>
      <c r="BHG97" s="411"/>
      <c r="BHH97" s="412"/>
      <c r="BHI97" s="406"/>
      <c r="BHJ97" s="407"/>
      <c r="BHK97" s="408"/>
      <c r="BHL97" s="409"/>
      <c r="BHM97" s="410"/>
      <c r="BHN97" s="411"/>
      <c r="BHO97" s="412"/>
      <c r="BHP97" s="406"/>
      <c r="BHQ97" s="407"/>
      <c r="BHR97" s="408"/>
      <c r="BHS97" s="409"/>
      <c r="BHT97" s="410"/>
      <c r="BHU97" s="411"/>
      <c r="BHV97" s="412"/>
      <c r="BHW97" s="406"/>
      <c r="BHX97" s="407"/>
      <c r="BHY97" s="408"/>
      <c r="BHZ97" s="409"/>
      <c r="BIA97" s="410"/>
      <c r="BIB97" s="411"/>
      <c r="BIC97" s="412"/>
      <c r="BID97" s="406"/>
      <c r="BIE97" s="407"/>
      <c r="BIF97" s="408"/>
      <c r="BIG97" s="409"/>
      <c r="BIH97" s="410"/>
      <c r="BII97" s="411"/>
      <c r="BIJ97" s="412"/>
      <c r="BIK97" s="406"/>
      <c r="BIL97" s="407"/>
      <c r="BIM97" s="408"/>
      <c r="BIN97" s="409"/>
      <c r="BIO97" s="410"/>
      <c r="BIP97" s="411"/>
      <c r="BIQ97" s="412"/>
      <c r="BIR97" s="406"/>
      <c r="BIS97" s="407"/>
      <c r="BIT97" s="408"/>
      <c r="BIU97" s="409"/>
      <c r="BIV97" s="410"/>
      <c r="BIW97" s="411"/>
      <c r="BIX97" s="412"/>
      <c r="BIY97" s="406"/>
      <c r="BIZ97" s="407"/>
      <c r="BJA97" s="408"/>
      <c r="BJB97" s="409"/>
      <c r="BJC97" s="410"/>
      <c r="BJD97" s="411"/>
      <c r="BJE97" s="412"/>
      <c r="BJF97" s="406"/>
      <c r="BJG97" s="407"/>
      <c r="BJH97" s="408"/>
      <c r="BJI97" s="409"/>
      <c r="BJJ97" s="410"/>
      <c r="BJK97" s="411"/>
      <c r="BJL97" s="412"/>
      <c r="BJM97" s="406"/>
      <c r="BJN97" s="407"/>
      <c r="BJO97" s="408"/>
      <c r="BJP97" s="409"/>
      <c r="BJQ97" s="410"/>
      <c r="BJR97" s="411"/>
      <c r="BJS97" s="412"/>
      <c r="BJT97" s="406"/>
      <c r="BJU97" s="407"/>
      <c r="BJV97" s="408"/>
      <c r="BJW97" s="409"/>
      <c r="BJX97" s="410"/>
      <c r="BJY97" s="411"/>
      <c r="BJZ97" s="412"/>
      <c r="BKA97" s="406"/>
      <c r="BKB97" s="407"/>
      <c r="BKC97" s="408"/>
      <c r="BKD97" s="409"/>
      <c r="BKE97" s="410"/>
      <c r="BKF97" s="411"/>
      <c r="BKG97" s="412"/>
      <c r="BKH97" s="406"/>
      <c r="BKI97" s="407"/>
      <c r="BKJ97" s="408"/>
      <c r="BKK97" s="409"/>
      <c r="BKL97" s="410"/>
      <c r="BKM97" s="411"/>
      <c r="BKN97" s="412"/>
      <c r="BKO97" s="406"/>
      <c r="BKP97" s="407"/>
      <c r="BKQ97" s="408"/>
      <c r="BKR97" s="409"/>
      <c r="BKS97" s="410"/>
      <c r="BKT97" s="411"/>
      <c r="BKU97" s="412"/>
      <c r="BKV97" s="406"/>
      <c r="BKW97" s="407"/>
      <c r="BKX97" s="408"/>
      <c r="BKY97" s="409"/>
      <c r="BKZ97" s="410"/>
      <c r="BLA97" s="411"/>
      <c r="BLB97" s="412"/>
      <c r="BLC97" s="406"/>
      <c r="BLD97" s="407"/>
      <c r="BLE97" s="408"/>
      <c r="BLF97" s="409"/>
      <c r="BLG97" s="410"/>
      <c r="BLH97" s="411"/>
      <c r="BLI97" s="412"/>
      <c r="BLJ97" s="406"/>
      <c r="BLK97" s="407"/>
      <c r="BLL97" s="408"/>
      <c r="BLM97" s="409"/>
      <c r="BLN97" s="410"/>
      <c r="BLO97" s="411"/>
      <c r="BLP97" s="412"/>
      <c r="BLQ97" s="406"/>
      <c r="BLR97" s="407"/>
      <c r="BLS97" s="408"/>
      <c r="BLT97" s="409"/>
      <c r="BLU97" s="410"/>
      <c r="BLV97" s="411"/>
      <c r="BLW97" s="412"/>
      <c r="BLX97" s="406"/>
      <c r="BLY97" s="407"/>
      <c r="BLZ97" s="408"/>
      <c r="BMA97" s="409"/>
      <c r="BMB97" s="410"/>
      <c r="BMC97" s="411"/>
      <c r="BMD97" s="412"/>
      <c r="BME97" s="406"/>
      <c r="BMF97" s="407"/>
      <c r="BMG97" s="408"/>
      <c r="BMH97" s="409"/>
      <c r="BMI97" s="410"/>
      <c r="BMJ97" s="411"/>
      <c r="BMK97" s="412"/>
      <c r="BML97" s="406"/>
      <c r="BMM97" s="407"/>
      <c r="BMN97" s="408"/>
      <c r="BMO97" s="409"/>
      <c r="BMP97" s="410"/>
      <c r="BMQ97" s="411"/>
      <c r="BMR97" s="412"/>
      <c r="BMS97" s="406"/>
      <c r="BMT97" s="407"/>
      <c r="BMU97" s="408"/>
      <c r="BMV97" s="409"/>
      <c r="BMW97" s="410"/>
      <c r="BMX97" s="411"/>
      <c r="BMY97" s="412"/>
      <c r="BMZ97" s="406"/>
      <c r="BNA97" s="407"/>
      <c r="BNB97" s="408"/>
      <c r="BNC97" s="409"/>
      <c r="BND97" s="410"/>
      <c r="BNE97" s="411"/>
      <c r="BNF97" s="412"/>
      <c r="BNG97" s="406"/>
      <c r="BNH97" s="407"/>
      <c r="BNI97" s="408"/>
      <c r="BNJ97" s="409"/>
      <c r="BNK97" s="410"/>
      <c r="BNL97" s="411"/>
      <c r="BNM97" s="412"/>
      <c r="BNN97" s="406"/>
      <c r="BNO97" s="407"/>
      <c r="BNP97" s="408"/>
      <c r="BNQ97" s="409"/>
      <c r="BNR97" s="410"/>
      <c r="BNS97" s="411"/>
      <c r="BNT97" s="412"/>
      <c r="BNU97" s="406"/>
      <c r="BNV97" s="407"/>
      <c r="BNW97" s="408"/>
      <c r="BNX97" s="409"/>
      <c r="BNY97" s="410"/>
      <c r="BNZ97" s="411"/>
      <c r="BOA97" s="412"/>
      <c r="BOB97" s="406"/>
      <c r="BOC97" s="407"/>
      <c r="BOD97" s="408"/>
      <c r="BOE97" s="409"/>
      <c r="BOF97" s="410"/>
      <c r="BOG97" s="411"/>
      <c r="BOH97" s="412"/>
      <c r="BOI97" s="406"/>
      <c r="BOJ97" s="407"/>
      <c r="BOK97" s="408"/>
      <c r="BOL97" s="409"/>
      <c r="BOM97" s="410"/>
      <c r="BON97" s="411"/>
      <c r="BOO97" s="412"/>
      <c r="BOP97" s="406"/>
      <c r="BOQ97" s="407"/>
      <c r="BOR97" s="408"/>
      <c r="BOS97" s="409"/>
      <c r="BOT97" s="410"/>
      <c r="BOU97" s="411"/>
      <c r="BOV97" s="412"/>
      <c r="BOW97" s="406"/>
      <c r="BOX97" s="407"/>
      <c r="BOY97" s="408"/>
      <c r="BOZ97" s="409"/>
      <c r="BPA97" s="410"/>
      <c r="BPB97" s="411"/>
      <c r="BPC97" s="412"/>
      <c r="BPD97" s="406"/>
      <c r="BPE97" s="407"/>
      <c r="BPF97" s="408"/>
      <c r="BPG97" s="409"/>
      <c r="BPH97" s="410"/>
      <c r="BPI97" s="411"/>
      <c r="BPJ97" s="412"/>
      <c r="BPK97" s="406"/>
      <c r="BPL97" s="407"/>
      <c r="BPM97" s="408"/>
      <c r="BPN97" s="409"/>
      <c r="BPO97" s="410"/>
      <c r="BPP97" s="411"/>
      <c r="BPQ97" s="412"/>
      <c r="BPR97" s="406"/>
      <c r="BPS97" s="407"/>
      <c r="BPT97" s="408"/>
      <c r="BPU97" s="409"/>
      <c r="BPV97" s="410"/>
      <c r="BPW97" s="411"/>
      <c r="BPX97" s="412"/>
      <c r="BPY97" s="406"/>
      <c r="BPZ97" s="407"/>
      <c r="BQA97" s="408"/>
      <c r="BQB97" s="409"/>
      <c r="BQC97" s="410"/>
      <c r="BQD97" s="411"/>
      <c r="BQE97" s="412"/>
      <c r="BQF97" s="406"/>
      <c r="BQG97" s="407"/>
      <c r="BQH97" s="408"/>
      <c r="BQI97" s="409"/>
      <c r="BQJ97" s="410"/>
      <c r="BQK97" s="411"/>
      <c r="BQL97" s="412"/>
      <c r="BQM97" s="406"/>
      <c r="BQN97" s="407"/>
      <c r="BQO97" s="408"/>
      <c r="BQP97" s="409"/>
      <c r="BQQ97" s="410"/>
      <c r="BQR97" s="411"/>
      <c r="BQS97" s="412"/>
      <c r="BQT97" s="406"/>
      <c r="BQU97" s="407"/>
      <c r="BQV97" s="408"/>
      <c r="BQW97" s="409"/>
      <c r="BQX97" s="410"/>
      <c r="BQY97" s="411"/>
      <c r="BQZ97" s="412"/>
      <c r="BRA97" s="406"/>
      <c r="BRB97" s="407"/>
      <c r="BRC97" s="408"/>
      <c r="BRD97" s="409"/>
      <c r="BRE97" s="410"/>
      <c r="BRF97" s="411"/>
      <c r="BRG97" s="412"/>
      <c r="BRH97" s="406"/>
      <c r="BRI97" s="407"/>
      <c r="BRJ97" s="408"/>
      <c r="BRK97" s="409"/>
      <c r="BRL97" s="410"/>
      <c r="BRM97" s="411"/>
      <c r="BRN97" s="412"/>
      <c r="BRO97" s="406"/>
      <c r="BRP97" s="407"/>
      <c r="BRQ97" s="408"/>
      <c r="BRR97" s="409"/>
      <c r="BRS97" s="410"/>
      <c r="BRT97" s="411"/>
      <c r="BRU97" s="412"/>
      <c r="BRV97" s="406"/>
      <c r="BRW97" s="407"/>
      <c r="BRX97" s="408"/>
      <c r="BRY97" s="409"/>
      <c r="BRZ97" s="410"/>
      <c r="BSA97" s="411"/>
      <c r="BSB97" s="412"/>
      <c r="BSC97" s="406"/>
      <c r="BSD97" s="407"/>
      <c r="BSE97" s="408"/>
      <c r="BSF97" s="409"/>
      <c r="BSG97" s="410"/>
      <c r="BSH97" s="411"/>
      <c r="BSI97" s="412"/>
      <c r="BSJ97" s="406"/>
      <c r="BSK97" s="407"/>
      <c r="BSL97" s="408"/>
      <c r="BSM97" s="409"/>
      <c r="BSN97" s="410"/>
      <c r="BSO97" s="411"/>
      <c r="BSP97" s="412"/>
      <c r="BSQ97" s="406"/>
      <c r="BSR97" s="407"/>
      <c r="BSS97" s="408"/>
      <c r="BST97" s="409"/>
      <c r="BSU97" s="410"/>
      <c r="BSV97" s="411"/>
      <c r="BSW97" s="412"/>
      <c r="BSX97" s="406"/>
      <c r="BSY97" s="407"/>
      <c r="BSZ97" s="408"/>
      <c r="BTA97" s="409"/>
      <c r="BTB97" s="410"/>
      <c r="BTC97" s="411"/>
      <c r="BTD97" s="412"/>
      <c r="BTE97" s="406"/>
      <c r="BTF97" s="407"/>
      <c r="BTG97" s="408"/>
      <c r="BTH97" s="409"/>
      <c r="BTI97" s="410"/>
      <c r="BTJ97" s="411"/>
      <c r="BTK97" s="412"/>
      <c r="BTL97" s="406"/>
      <c r="BTM97" s="407"/>
      <c r="BTN97" s="408"/>
      <c r="BTO97" s="409"/>
      <c r="BTP97" s="410"/>
      <c r="BTQ97" s="411"/>
      <c r="BTR97" s="412"/>
      <c r="BTS97" s="406"/>
      <c r="BTT97" s="407"/>
      <c r="BTU97" s="408"/>
      <c r="BTV97" s="409"/>
      <c r="BTW97" s="410"/>
      <c r="BTX97" s="411"/>
      <c r="BTY97" s="412"/>
      <c r="BTZ97" s="406"/>
      <c r="BUA97" s="407"/>
      <c r="BUB97" s="408"/>
      <c r="BUC97" s="409"/>
      <c r="BUD97" s="410"/>
      <c r="BUE97" s="411"/>
      <c r="BUF97" s="412"/>
      <c r="BUG97" s="406"/>
      <c r="BUH97" s="407"/>
      <c r="BUI97" s="408"/>
      <c r="BUJ97" s="409"/>
      <c r="BUK97" s="410"/>
      <c r="BUL97" s="411"/>
      <c r="BUM97" s="412"/>
      <c r="BUN97" s="406"/>
      <c r="BUO97" s="407"/>
      <c r="BUP97" s="408"/>
      <c r="BUQ97" s="409"/>
      <c r="BUR97" s="410"/>
      <c r="BUS97" s="411"/>
      <c r="BUT97" s="412"/>
      <c r="BUU97" s="406"/>
      <c r="BUV97" s="407"/>
      <c r="BUW97" s="408"/>
      <c r="BUX97" s="409"/>
      <c r="BUY97" s="410"/>
      <c r="BUZ97" s="411"/>
      <c r="BVA97" s="412"/>
      <c r="BVB97" s="406"/>
      <c r="BVC97" s="407"/>
      <c r="BVD97" s="408"/>
      <c r="BVE97" s="409"/>
      <c r="BVF97" s="410"/>
      <c r="BVG97" s="411"/>
      <c r="BVH97" s="412"/>
      <c r="BVI97" s="406"/>
      <c r="BVJ97" s="407"/>
      <c r="BVK97" s="408"/>
      <c r="BVL97" s="409"/>
      <c r="BVM97" s="410"/>
      <c r="BVN97" s="411"/>
      <c r="BVO97" s="412"/>
      <c r="BVP97" s="406"/>
      <c r="BVQ97" s="407"/>
      <c r="BVR97" s="408"/>
      <c r="BVS97" s="409"/>
      <c r="BVT97" s="410"/>
      <c r="BVU97" s="411"/>
      <c r="BVV97" s="412"/>
      <c r="BVW97" s="406"/>
      <c r="BVX97" s="407"/>
      <c r="BVY97" s="408"/>
      <c r="BVZ97" s="409"/>
      <c r="BWA97" s="410"/>
      <c r="BWB97" s="411"/>
      <c r="BWC97" s="412"/>
      <c r="BWD97" s="406"/>
      <c r="BWE97" s="407"/>
      <c r="BWF97" s="408"/>
      <c r="BWG97" s="409"/>
      <c r="BWH97" s="410"/>
      <c r="BWI97" s="411"/>
      <c r="BWJ97" s="412"/>
      <c r="BWK97" s="406"/>
      <c r="BWL97" s="407"/>
      <c r="BWM97" s="408"/>
      <c r="BWN97" s="409"/>
      <c r="BWO97" s="410"/>
      <c r="BWP97" s="411"/>
      <c r="BWQ97" s="412"/>
      <c r="BWR97" s="406"/>
      <c r="BWS97" s="407"/>
      <c r="BWT97" s="408"/>
      <c r="BWU97" s="409"/>
      <c r="BWV97" s="410"/>
      <c r="BWW97" s="411"/>
      <c r="BWX97" s="412"/>
      <c r="BWY97" s="406"/>
      <c r="BWZ97" s="407"/>
      <c r="BXA97" s="408"/>
      <c r="BXB97" s="409"/>
      <c r="BXC97" s="410"/>
      <c r="BXD97" s="411"/>
      <c r="BXE97" s="412"/>
      <c r="BXF97" s="406"/>
      <c r="BXG97" s="407"/>
      <c r="BXH97" s="408"/>
      <c r="BXI97" s="409"/>
      <c r="BXJ97" s="410"/>
      <c r="BXK97" s="411"/>
      <c r="BXL97" s="412"/>
      <c r="BXM97" s="406"/>
      <c r="BXN97" s="407"/>
      <c r="BXO97" s="408"/>
      <c r="BXP97" s="409"/>
      <c r="BXQ97" s="410"/>
      <c r="BXR97" s="411"/>
      <c r="BXS97" s="412"/>
      <c r="BXT97" s="406"/>
      <c r="BXU97" s="407"/>
      <c r="BXV97" s="408"/>
      <c r="BXW97" s="409"/>
      <c r="BXX97" s="410"/>
      <c r="BXY97" s="411"/>
      <c r="BXZ97" s="412"/>
      <c r="BYA97" s="406"/>
      <c r="BYB97" s="407"/>
      <c r="BYC97" s="408"/>
      <c r="BYD97" s="409"/>
      <c r="BYE97" s="410"/>
      <c r="BYF97" s="411"/>
      <c r="BYG97" s="412"/>
      <c r="BYH97" s="406"/>
      <c r="BYI97" s="407"/>
      <c r="BYJ97" s="408"/>
      <c r="BYK97" s="409"/>
      <c r="BYL97" s="410"/>
      <c r="BYM97" s="411"/>
      <c r="BYN97" s="412"/>
      <c r="BYO97" s="406"/>
      <c r="BYP97" s="407"/>
      <c r="BYQ97" s="408"/>
      <c r="BYR97" s="409"/>
      <c r="BYS97" s="410"/>
      <c r="BYT97" s="411"/>
      <c r="BYU97" s="412"/>
      <c r="BYV97" s="406"/>
      <c r="BYW97" s="407"/>
      <c r="BYX97" s="408"/>
      <c r="BYY97" s="409"/>
      <c r="BYZ97" s="410"/>
      <c r="BZA97" s="411"/>
      <c r="BZB97" s="412"/>
      <c r="BZC97" s="406"/>
      <c r="BZD97" s="407"/>
      <c r="BZE97" s="408"/>
      <c r="BZF97" s="409"/>
      <c r="BZG97" s="410"/>
      <c r="BZH97" s="411"/>
      <c r="BZI97" s="412"/>
      <c r="BZJ97" s="406"/>
      <c r="BZK97" s="407"/>
      <c r="BZL97" s="408"/>
      <c r="BZM97" s="409"/>
      <c r="BZN97" s="410"/>
      <c r="BZO97" s="411"/>
      <c r="BZP97" s="412"/>
      <c r="BZQ97" s="406"/>
      <c r="BZR97" s="407"/>
      <c r="BZS97" s="408"/>
      <c r="BZT97" s="409"/>
      <c r="BZU97" s="410"/>
      <c r="BZV97" s="411"/>
      <c r="BZW97" s="412"/>
      <c r="BZX97" s="406"/>
      <c r="BZY97" s="407"/>
      <c r="BZZ97" s="408"/>
      <c r="CAA97" s="409"/>
      <c r="CAB97" s="410"/>
      <c r="CAC97" s="411"/>
      <c r="CAD97" s="412"/>
      <c r="CAE97" s="406"/>
      <c r="CAF97" s="407"/>
      <c r="CAG97" s="408"/>
      <c r="CAH97" s="409"/>
      <c r="CAI97" s="410"/>
      <c r="CAJ97" s="411"/>
      <c r="CAK97" s="412"/>
      <c r="CAL97" s="406"/>
      <c r="CAM97" s="407"/>
      <c r="CAN97" s="408"/>
      <c r="CAO97" s="409"/>
      <c r="CAP97" s="410"/>
      <c r="CAQ97" s="411"/>
      <c r="CAR97" s="412"/>
      <c r="CAS97" s="406"/>
      <c r="CAT97" s="407"/>
      <c r="CAU97" s="408"/>
      <c r="CAV97" s="409"/>
      <c r="CAW97" s="410"/>
      <c r="CAX97" s="411"/>
      <c r="CAY97" s="412"/>
      <c r="CAZ97" s="406"/>
      <c r="CBA97" s="407"/>
      <c r="CBB97" s="408"/>
      <c r="CBC97" s="409"/>
      <c r="CBD97" s="410"/>
      <c r="CBE97" s="411"/>
      <c r="CBF97" s="412"/>
      <c r="CBG97" s="406"/>
      <c r="CBH97" s="407"/>
      <c r="CBI97" s="408"/>
      <c r="CBJ97" s="409"/>
      <c r="CBK97" s="410"/>
      <c r="CBL97" s="411"/>
      <c r="CBM97" s="412"/>
      <c r="CBN97" s="406"/>
      <c r="CBO97" s="407"/>
      <c r="CBP97" s="408"/>
      <c r="CBQ97" s="409"/>
      <c r="CBR97" s="410"/>
      <c r="CBS97" s="411"/>
      <c r="CBT97" s="412"/>
      <c r="CBU97" s="406"/>
      <c r="CBV97" s="407"/>
      <c r="CBW97" s="408"/>
      <c r="CBX97" s="409"/>
      <c r="CBY97" s="410"/>
      <c r="CBZ97" s="411"/>
      <c r="CCA97" s="412"/>
      <c r="CCB97" s="406"/>
      <c r="CCC97" s="407"/>
      <c r="CCD97" s="408"/>
      <c r="CCE97" s="409"/>
      <c r="CCF97" s="410"/>
      <c r="CCG97" s="411"/>
      <c r="CCH97" s="412"/>
      <c r="CCI97" s="406"/>
      <c r="CCJ97" s="407"/>
      <c r="CCK97" s="408"/>
      <c r="CCL97" s="409"/>
      <c r="CCM97" s="410"/>
      <c r="CCN97" s="411"/>
      <c r="CCO97" s="412"/>
      <c r="CCP97" s="406"/>
      <c r="CCQ97" s="407"/>
      <c r="CCR97" s="408"/>
      <c r="CCS97" s="409"/>
      <c r="CCT97" s="410"/>
      <c r="CCU97" s="411"/>
      <c r="CCV97" s="412"/>
      <c r="CCW97" s="406"/>
      <c r="CCX97" s="407"/>
      <c r="CCY97" s="408"/>
      <c r="CCZ97" s="409"/>
      <c r="CDA97" s="410"/>
      <c r="CDB97" s="411"/>
      <c r="CDC97" s="412"/>
      <c r="CDD97" s="406"/>
      <c r="CDE97" s="407"/>
      <c r="CDF97" s="408"/>
      <c r="CDG97" s="409"/>
      <c r="CDH97" s="410"/>
      <c r="CDI97" s="411"/>
      <c r="CDJ97" s="412"/>
      <c r="CDK97" s="406"/>
      <c r="CDL97" s="407"/>
      <c r="CDM97" s="408"/>
      <c r="CDN97" s="409"/>
      <c r="CDO97" s="410"/>
      <c r="CDP97" s="411"/>
      <c r="CDQ97" s="412"/>
      <c r="CDR97" s="406"/>
      <c r="CDS97" s="407"/>
      <c r="CDT97" s="408"/>
      <c r="CDU97" s="409"/>
      <c r="CDV97" s="410"/>
      <c r="CDW97" s="411"/>
      <c r="CDX97" s="412"/>
      <c r="CDY97" s="406"/>
      <c r="CDZ97" s="407"/>
      <c r="CEA97" s="408"/>
      <c r="CEB97" s="409"/>
      <c r="CEC97" s="410"/>
      <c r="CED97" s="411"/>
      <c r="CEE97" s="412"/>
      <c r="CEF97" s="406"/>
      <c r="CEG97" s="407"/>
      <c r="CEH97" s="408"/>
      <c r="CEI97" s="409"/>
      <c r="CEJ97" s="410"/>
      <c r="CEK97" s="411"/>
      <c r="CEL97" s="412"/>
      <c r="CEM97" s="406"/>
      <c r="CEN97" s="407"/>
      <c r="CEO97" s="408"/>
      <c r="CEP97" s="409"/>
      <c r="CEQ97" s="410"/>
      <c r="CER97" s="411"/>
      <c r="CES97" s="412"/>
      <c r="CET97" s="406"/>
      <c r="CEU97" s="407"/>
      <c r="CEV97" s="408"/>
      <c r="CEW97" s="409"/>
      <c r="CEX97" s="410"/>
      <c r="CEY97" s="411"/>
      <c r="CEZ97" s="412"/>
      <c r="CFA97" s="406"/>
      <c r="CFB97" s="407"/>
      <c r="CFC97" s="408"/>
      <c r="CFD97" s="409"/>
      <c r="CFE97" s="410"/>
      <c r="CFF97" s="411"/>
      <c r="CFG97" s="412"/>
      <c r="CFH97" s="406"/>
      <c r="CFI97" s="407"/>
      <c r="CFJ97" s="408"/>
      <c r="CFK97" s="409"/>
      <c r="CFL97" s="410"/>
      <c r="CFM97" s="411"/>
      <c r="CFN97" s="412"/>
      <c r="CFO97" s="406"/>
      <c r="CFP97" s="407"/>
      <c r="CFQ97" s="408"/>
      <c r="CFR97" s="409"/>
      <c r="CFS97" s="410"/>
      <c r="CFT97" s="411"/>
      <c r="CFU97" s="412"/>
      <c r="CFV97" s="406"/>
      <c r="CFW97" s="407"/>
      <c r="CFX97" s="408"/>
      <c r="CFY97" s="409"/>
      <c r="CFZ97" s="410"/>
      <c r="CGA97" s="411"/>
      <c r="CGB97" s="412"/>
      <c r="CGC97" s="406"/>
      <c r="CGD97" s="407"/>
      <c r="CGE97" s="408"/>
      <c r="CGF97" s="409"/>
      <c r="CGG97" s="410"/>
      <c r="CGH97" s="411"/>
      <c r="CGI97" s="412"/>
      <c r="CGJ97" s="406"/>
      <c r="CGK97" s="407"/>
      <c r="CGL97" s="408"/>
      <c r="CGM97" s="409"/>
      <c r="CGN97" s="410"/>
      <c r="CGO97" s="411"/>
      <c r="CGP97" s="412"/>
      <c r="CGQ97" s="406"/>
      <c r="CGR97" s="407"/>
      <c r="CGS97" s="408"/>
      <c r="CGT97" s="409"/>
      <c r="CGU97" s="410"/>
      <c r="CGV97" s="411"/>
      <c r="CGW97" s="412"/>
      <c r="CGX97" s="406"/>
      <c r="CGY97" s="407"/>
      <c r="CGZ97" s="408"/>
      <c r="CHA97" s="409"/>
      <c r="CHB97" s="410"/>
      <c r="CHC97" s="411"/>
      <c r="CHD97" s="412"/>
      <c r="CHE97" s="406"/>
      <c r="CHF97" s="407"/>
      <c r="CHG97" s="408"/>
      <c r="CHH97" s="409"/>
      <c r="CHI97" s="410"/>
      <c r="CHJ97" s="411"/>
      <c r="CHK97" s="412"/>
      <c r="CHL97" s="406"/>
      <c r="CHM97" s="407"/>
      <c r="CHN97" s="408"/>
      <c r="CHO97" s="409"/>
      <c r="CHP97" s="410"/>
      <c r="CHQ97" s="411"/>
      <c r="CHR97" s="412"/>
      <c r="CHS97" s="406"/>
      <c r="CHT97" s="407"/>
      <c r="CHU97" s="408"/>
      <c r="CHV97" s="409"/>
      <c r="CHW97" s="410"/>
      <c r="CHX97" s="411"/>
      <c r="CHY97" s="412"/>
      <c r="CHZ97" s="406"/>
      <c r="CIA97" s="407"/>
      <c r="CIB97" s="408"/>
      <c r="CIC97" s="409"/>
      <c r="CID97" s="410"/>
      <c r="CIE97" s="411"/>
      <c r="CIF97" s="412"/>
      <c r="CIG97" s="406"/>
      <c r="CIH97" s="407"/>
      <c r="CII97" s="408"/>
      <c r="CIJ97" s="409"/>
      <c r="CIK97" s="410"/>
      <c r="CIL97" s="411"/>
      <c r="CIM97" s="412"/>
      <c r="CIN97" s="406"/>
      <c r="CIO97" s="407"/>
      <c r="CIP97" s="408"/>
      <c r="CIQ97" s="409"/>
      <c r="CIR97" s="410"/>
      <c r="CIS97" s="411"/>
      <c r="CIT97" s="412"/>
      <c r="CIU97" s="406"/>
      <c r="CIV97" s="407"/>
      <c r="CIW97" s="408"/>
      <c r="CIX97" s="409"/>
      <c r="CIY97" s="410"/>
      <c r="CIZ97" s="411"/>
      <c r="CJA97" s="412"/>
      <c r="CJB97" s="406"/>
      <c r="CJC97" s="407"/>
      <c r="CJD97" s="408"/>
      <c r="CJE97" s="409"/>
      <c r="CJF97" s="410"/>
      <c r="CJG97" s="411"/>
      <c r="CJH97" s="412"/>
      <c r="CJI97" s="406"/>
      <c r="CJJ97" s="407"/>
      <c r="CJK97" s="408"/>
      <c r="CJL97" s="409"/>
      <c r="CJM97" s="410"/>
      <c r="CJN97" s="411"/>
      <c r="CJO97" s="412"/>
      <c r="CJP97" s="406"/>
      <c r="CJQ97" s="407"/>
      <c r="CJR97" s="408"/>
      <c r="CJS97" s="409"/>
      <c r="CJT97" s="410"/>
      <c r="CJU97" s="411"/>
      <c r="CJV97" s="412"/>
      <c r="CJW97" s="406"/>
      <c r="CJX97" s="407"/>
      <c r="CJY97" s="408"/>
      <c r="CJZ97" s="409"/>
      <c r="CKA97" s="410"/>
      <c r="CKB97" s="411"/>
      <c r="CKC97" s="412"/>
      <c r="CKD97" s="406"/>
      <c r="CKE97" s="407"/>
      <c r="CKF97" s="408"/>
      <c r="CKG97" s="409"/>
      <c r="CKH97" s="410"/>
      <c r="CKI97" s="411"/>
      <c r="CKJ97" s="412"/>
      <c r="CKK97" s="406"/>
      <c r="CKL97" s="407"/>
      <c r="CKM97" s="408"/>
      <c r="CKN97" s="409"/>
      <c r="CKO97" s="410"/>
      <c r="CKP97" s="411"/>
      <c r="CKQ97" s="412"/>
      <c r="CKR97" s="406"/>
      <c r="CKS97" s="407"/>
      <c r="CKT97" s="408"/>
      <c r="CKU97" s="409"/>
      <c r="CKV97" s="410"/>
      <c r="CKW97" s="411"/>
      <c r="CKX97" s="412"/>
      <c r="CKY97" s="406"/>
      <c r="CKZ97" s="407"/>
      <c r="CLA97" s="408"/>
      <c r="CLB97" s="409"/>
      <c r="CLC97" s="410"/>
      <c r="CLD97" s="411"/>
      <c r="CLE97" s="412"/>
      <c r="CLF97" s="406"/>
      <c r="CLG97" s="407"/>
      <c r="CLH97" s="408"/>
      <c r="CLI97" s="409"/>
      <c r="CLJ97" s="410"/>
      <c r="CLK97" s="411"/>
      <c r="CLL97" s="412"/>
      <c r="CLM97" s="406"/>
      <c r="CLN97" s="407"/>
      <c r="CLO97" s="408"/>
      <c r="CLP97" s="409"/>
      <c r="CLQ97" s="410"/>
      <c r="CLR97" s="411"/>
      <c r="CLS97" s="412"/>
      <c r="CLT97" s="406"/>
      <c r="CLU97" s="407"/>
      <c r="CLV97" s="408"/>
      <c r="CLW97" s="409"/>
      <c r="CLX97" s="410"/>
      <c r="CLY97" s="411"/>
      <c r="CLZ97" s="412"/>
      <c r="CMA97" s="406"/>
      <c r="CMB97" s="407"/>
      <c r="CMC97" s="408"/>
      <c r="CMD97" s="409"/>
      <c r="CME97" s="410"/>
      <c r="CMF97" s="411"/>
      <c r="CMG97" s="412"/>
      <c r="CMH97" s="406"/>
      <c r="CMI97" s="407"/>
      <c r="CMJ97" s="408"/>
      <c r="CMK97" s="409"/>
      <c r="CML97" s="410"/>
      <c r="CMM97" s="411"/>
      <c r="CMN97" s="412"/>
      <c r="CMO97" s="406"/>
      <c r="CMP97" s="407"/>
      <c r="CMQ97" s="408"/>
      <c r="CMR97" s="409"/>
      <c r="CMS97" s="410"/>
      <c r="CMT97" s="411"/>
      <c r="CMU97" s="412"/>
      <c r="CMV97" s="406"/>
      <c r="CMW97" s="407"/>
      <c r="CMX97" s="408"/>
      <c r="CMY97" s="409"/>
      <c r="CMZ97" s="410"/>
      <c r="CNA97" s="411"/>
      <c r="CNB97" s="412"/>
      <c r="CNC97" s="406"/>
      <c r="CND97" s="407"/>
      <c r="CNE97" s="408"/>
      <c r="CNF97" s="409"/>
      <c r="CNG97" s="410"/>
      <c r="CNH97" s="411"/>
      <c r="CNI97" s="412"/>
      <c r="CNJ97" s="406"/>
      <c r="CNK97" s="407"/>
      <c r="CNL97" s="408"/>
      <c r="CNM97" s="409"/>
      <c r="CNN97" s="410"/>
      <c r="CNO97" s="411"/>
      <c r="CNP97" s="412"/>
      <c r="CNQ97" s="406"/>
      <c r="CNR97" s="407"/>
      <c r="CNS97" s="408"/>
      <c r="CNT97" s="409"/>
      <c r="CNU97" s="410"/>
      <c r="CNV97" s="411"/>
      <c r="CNW97" s="412"/>
      <c r="CNX97" s="406"/>
      <c r="CNY97" s="407"/>
      <c r="CNZ97" s="408"/>
      <c r="COA97" s="409"/>
      <c r="COB97" s="410"/>
      <c r="COC97" s="411"/>
      <c r="COD97" s="412"/>
      <c r="COE97" s="406"/>
      <c r="COF97" s="407"/>
      <c r="COG97" s="408"/>
      <c r="COH97" s="409"/>
      <c r="COI97" s="410"/>
      <c r="COJ97" s="411"/>
      <c r="COK97" s="412"/>
      <c r="COL97" s="406"/>
      <c r="COM97" s="407"/>
      <c r="CON97" s="408"/>
      <c r="COO97" s="409"/>
      <c r="COP97" s="410"/>
      <c r="COQ97" s="411"/>
      <c r="COR97" s="412"/>
      <c r="COS97" s="406"/>
      <c r="COT97" s="407"/>
      <c r="COU97" s="408"/>
      <c r="COV97" s="409"/>
      <c r="COW97" s="410"/>
      <c r="COX97" s="411"/>
      <c r="COY97" s="412"/>
      <c r="COZ97" s="406"/>
      <c r="CPA97" s="407"/>
      <c r="CPB97" s="408"/>
      <c r="CPC97" s="409"/>
      <c r="CPD97" s="410"/>
      <c r="CPE97" s="411"/>
      <c r="CPF97" s="412"/>
      <c r="CPG97" s="406"/>
      <c r="CPH97" s="407"/>
      <c r="CPI97" s="408"/>
      <c r="CPJ97" s="409"/>
      <c r="CPK97" s="410"/>
      <c r="CPL97" s="411"/>
      <c r="CPM97" s="412"/>
      <c r="CPN97" s="406"/>
      <c r="CPO97" s="407"/>
      <c r="CPP97" s="408"/>
      <c r="CPQ97" s="409"/>
      <c r="CPR97" s="410"/>
      <c r="CPS97" s="411"/>
      <c r="CPT97" s="412"/>
      <c r="CPU97" s="406"/>
      <c r="CPV97" s="407"/>
      <c r="CPW97" s="408"/>
      <c r="CPX97" s="409"/>
      <c r="CPY97" s="410"/>
      <c r="CPZ97" s="411"/>
      <c r="CQA97" s="412"/>
      <c r="CQB97" s="406"/>
      <c r="CQC97" s="407"/>
      <c r="CQD97" s="408"/>
      <c r="CQE97" s="409"/>
      <c r="CQF97" s="410"/>
      <c r="CQG97" s="411"/>
      <c r="CQH97" s="412"/>
      <c r="CQI97" s="406"/>
      <c r="CQJ97" s="407"/>
      <c r="CQK97" s="408"/>
      <c r="CQL97" s="409"/>
      <c r="CQM97" s="410"/>
      <c r="CQN97" s="411"/>
      <c r="CQO97" s="412"/>
      <c r="CQP97" s="406"/>
      <c r="CQQ97" s="407"/>
      <c r="CQR97" s="408"/>
      <c r="CQS97" s="409"/>
      <c r="CQT97" s="410"/>
      <c r="CQU97" s="411"/>
      <c r="CQV97" s="412"/>
      <c r="CQW97" s="406"/>
      <c r="CQX97" s="407"/>
      <c r="CQY97" s="408"/>
      <c r="CQZ97" s="409"/>
      <c r="CRA97" s="410"/>
      <c r="CRB97" s="411"/>
      <c r="CRC97" s="412"/>
      <c r="CRD97" s="406"/>
      <c r="CRE97" s="407"/>
      <c r="CRF97" s="408"/>
      <c r="CRG97" s="409"/>
      <c r="CRH97" s="410"/>
      <c r="CRI97" s="411"/>
      <c r="CRJ97" s="412"/>
      <c r="CRK97" s="406"/>
      <c r="CRL97" s="407"/>
      <c r="CRM97" s="408"/>
      <c r="CRN97" s="409"/>
      <c r="CRO97" s="410"/>
      <c r="CRP97" s="411"/>
      <c r="CRQ97" s="412"/>
      <c r="CRR97" s="406"/>
      <c r="CRS97" s="407"/>
      <c r="CRT97" s="408"/>
      <c r="CRU97" s="409"/>
      <c r="CRV97" s="410"/>
      <c r="CRW97" s="411"/>
      <c r="CRX97" s="412"/>
      <c r="CRY97" s="406"/>
      <c r="CRZ97" s="407"/>
      <c r="CSA97" s="408"/>
      <c r="CSB97" s="409"/>
      <c r="CSC97" s="410"/>
      <c r="CSD97" s="411"/>
      <c r="CSE97" s="412"/>
      <c r="CSF97" s="406"/>
      <c r="CSG97" s="407"/>
      <c r="CSH97" s="408"/>
      <c r="CSI97" s="409"/>
      <c r="CSJ97" s="410"/>
      <c r="CSK97" s="411"/>
      <c r="CSL97" s="412"/>
      <c r="CSM97" s="406"/>
      <c r="CSN97" s="407"/>
      <c r="CSO97" s="408"/>
      <c r="CSP97" s="409"/>
      <c r="CSQ97" s="410"/>
      <c r="CSR97" s="411"/>
      <c r="CSS97" s="412"/>
      <c r="CST97" s="406"/>
      <c r="CSU97" s="407"/>
      <c r="CSV97" s="408"/>
      <c r="CSW97" s="409"/>
      <c r="CSX97" s="410"/>
      <c r="CSY97" s="411"/>
      <c r="CSZ97" s="412"/>
      <c r="CTA97" s="406"/>
      <c r="CTB97" s="407"/>
      <c r="CTC97" s="408"/>
      <c r="CTD97" s="409"/>
      <c r="CTE97" s="410"/>
      <c r="CTF97" s="411"/>
      <c r="CTG97" s="412"/>
      <c r="CTH97" s="406"/>
      <c r="CTI97" s="407"/>
      <c r="CTJ97" s="408"/>
      <c r="CTK97" s="409"/>
      <c r="CTL97" s="410"/>
      <c r="CTM97" s="411"/>
      <c r="CTN97" s="412"/>
      <c r="CTO97" s="406"/>
      <c r="CTP97" s="407"/>
      <c r="CTQ97" s="408"/>
      <c r="CTR97" s="409"/>
      <c r="CTS97" s="410"/>
      <c r="CTT97" s="411"/>
      <c r="CTU97" s="412"/>
      <c r="CTV97" s="406"/>
      <c r="CTW97" s="407"/>
      <c r="CTX97" s="408"/>
      <c r="CTY97" s="409"/>
      <c r="CTZ97" s="410"/>
      <c r="CUA97" s="411"/>
      <c r="CUB97" s="412"/>
      <c r="CUC97" s="406"/>
      <c r="CUD97" s="407"/>
      <c r="CUE97" s="408"/>
      <c r="CUF97" s="409"/>
      <c r="CUG97" s="410"/>
      <c r="CUH97" s="411"/>
      <c r="CUI97" s="412"/>
      <c r="CUJ97" s="406"/>
      <c r="CUK97" s="407"/>
      <c r="CUL97" s="408"/>
      <c r="CUM97" s="409"/>
      <c r="CUN97" s="410"/>
      <c r="CUO97" s="411"/>
      <c r="CUP97" s="412"/>
      <c r="CUQ97" s="406"/>
      <c r="CUR97" s="407"/>
      <c r="CUS97" s="408"/>
      <c r="CUT97" s="409"/>
      <c r="CUU97" s="410"/>
      <c r="CUV97" s="411"/>
      <c r="CUW97" s="412"/>
      <c r="CUX97" s="406"/>
      <c r="CUY97" s="407"/>
      <c r="CUZ97" s="408"/>
      <c r="CVA97" s="409"/>
      <c r="CVB97" s="410"/>
      <c r="CVC97" s="411"/>
      <c r="CVD97" s="412"/>
      <c r="CVE97" s="406"/>
      <c r="CVF97" s="407"/>
      <c r="CVG97" s="408"/>
      <c r="CVH97" s="409"/>
      <c r="CVI97" s="410"/>
      <c r="CVJ97" s="411"/>
      <c r="CVK97" s="412"/>
      <c r="CVL97" s="406"/>
      <c r="CVM97" s="407"/>
      <c r="CVN97" s="408"/>
      <c r="CVO97" s="409"/>
      <c r="CVP97" s="410"/>
      <c r="CVQ97" s="411"/>
      <c r="CVR97" s="412"/>
      <c r="CVS97" s="406"/>
      <c r="CVT97" s="407"/>
      <c r="CVU97" s="408"/>
      <c r="CVV97" s="409"/>
      <c r="CVW97" s="410"/>
      <c r="CVX97" s="411"/>
      <c r="CVY97" s="412"/>
      <c r="CVZ97" s="406"/>
      <c r="CWA97" s="407"/>
      <c r="CWB97" s="408"/>
      <c r="CWC97" s="409"/>
      <c r="CWD97" s="410"/>
      <c r="CWE97" s="411"/>
      <c r="CWF97" s="412"/>
      <c r="CWG97" s="406"/>
      <c r="CWH97" s="407"/>
      <c r="CWI97" s="408"/>
      <c r="CWJ97" s="409"/>
      <c r="CWK97" s="410"/>
      <c r="CWL97" s="411"/>
      <c r="CWM97" s="412"/>
      <c r="CWN97" s="406"/>
      <c r="CWO97" s="407"/>
      <c r="CWP97" s="408"/>
      <c r="CWQ97" s="409"/>
      <c r="CWR97" s="410"/>
      <c r="CWS97" s="411"/>
      <c r="CWT97" s="412"/>
      <c r="CWU97" s="406"/>
      <c r="CWV97" s="407"/>
      <c r="CWW97" s="408"/>
      <c r="CWX97" s="409"/>
      <c r="CWY97" s="410"/>
      <c r="CWZ97" s="411"/>
      <c r="CXA97" s="412"/>
      <c r="CXB97" s="406"/>
      <c r="CXC97" s="407"/>
      <c r="CXD97" s="408"/>
      <c r="CXE97" s="409"/>
      <c r="CXF97" s="410"/>
      <c r="CXG97" s="411"/>
      <c r="CXH97" s="412"/>
      <c r="CXI97" s="406"/>
      <c r="CXJ97" s="407"/>
      <c r="CXK97" s="408"/>
      <c r="CXL97" s="409"/>
      <c r="CXM97" s="410"/>
      <c r="CXN97" s="411"/>
      <c r="CXO97" s="412"/>
      <c r="CXP97" s="406"/>
      <c r="CXQ97" s="407"/>
      <c r="CXR97" s="408"/>
      <c r="CXS97" s="409"/>
      <c r="CXT97" s="410"/>
      <c r="CXU97" s="411"/>
      <c r="CXV97" s="412"/>
      <c r="CXW97" s="406"/>
      <c r="CXX97" s="407"/>
      <c r="CXY97" s="408"/>
      <c r="CXZ97" s="409"/>
      <c r="CYA97" s="410"/>
      <c r="CYB97" s="411"/>
      <c r="CYC97" s="412"/>
      <c r="CYD97" s="406"/>
      <c r="CYE97" s="407"/>
      <c r="CYF97" s="408"/>
      <c r="CYG97" s="409"/>
      <c r="CYH97" s="410"/>
      <c r="CYI97" s="411"/>
      <c r="CYJ97" s="412"/>
      <c r="CYK97" s="406"/>
      <c r="CYL97" s="407"/>
      <c r="CYM97" s="408"/>
      <c r="CYN97" s="409"/>
      <c r="CYO97" s="410"/>
      <c r="CYP97" s="411"/>
      <c r="CYQ97" s="412"/>
      <c r="CYR97" s="406"/>
      <c r="CYS97" s="407"/>
      <c r="CYT97" s="408"/>
      <c r="CYU97" s="409"/>
      <c r="CYV97" s="410"/>
      <c r="CYW97" s="411"/>
      <c r="CYX97" s="412"/>
      <c r="CYY97" s="406"/>
      <c r="CYZ97" s="407"/>
      <c r="CZA97" s="408"/>
      <c r="CZB97" s="409"/>
      <c r="CZC97" s="410"/>
      <c r="CZD97" s="411"/>
      <c r="CZE97" s="412"/>
      <c r="CZF97" s="406"/>
      <c r="CZG97" s="407"/>
      <c r="CZH97" s="408"/>
      <c r="CZI97" s="409"/>
      <c r="CZJ97" s="410"/>
      <c r="CZK97" s="411"/>
      <c r="CZL97" s="412"/>
      <c r="CZM97" s="406"/>
      <c r="CZN97" s="407"/>
      <c r="CZO97" s="408"/>
      <c r="CZP97" s="409"/>
      <c r="CZQ97" s="410"/>
      <c r="CZR97" s="411"/>
      <c r="CZS97" s="412"/>
      <c r="CZT97" s="406"/>
      <c r="CZU97" s="407"/>
      <c r="CZV97" s="408"/>
      <c r="CZW97" s="409"/>
      <c r="CZX97" s="410"/>
      <c r="CZY97" s="411"/>
      <c r="CZZ97" s="412"/>
      <c r="DAA97" s="406"/>
      <c r="DAB97" s="407"/>
      <c r="DAC97" s="408"/>
      <c r="DAD97" s="409"/>
      <c r="DAE97" s="410"/>
      <c r="DAF97" s="411"/>
      <c r="DAG97" s="412"/>
      <c r="DAH97" s="406"/>
      <c r="DAI97" s="407"/>
      <c r="DAJ97" s="408"/>
      <c r="DAK97" s="409"/>
      <c r="DAL97" s="410"/>
      <c r="DAM97" s="411"/>
      <c r="DAN97" s="412"/>
      <c r="DAO97" s="406"/>
      <c r="DAP97" s="407"/>
      <c r="DAQ97" s="408"/>
      <c r="DAR97" s="409"/>
      <c r="DAS97" s="410"/>
      <c r="DAT97" s="411"/>
      <c r="DAU97" s="412"/>
      <c r="DAV97" s="406"/>
      <c r="DAW97" s="407"/>
      <c r="DAX97" s="408"/>
      <c r="DAY97" s="409"/>
      <c r="DAZ97" s="410"/>
      <c r="DBA97" s="411"/>
      <c r="DBB97" s="412"/>
      <c r="DBC97" s="406"/>
      <c r="DBD97" s="407"/>
      <c r="DBE97" s="408"/>
      <c r="DBF97" s="409"/>
      <c r="DBG97" s="410"/>
      <c r="DBH97" s="411"/>
      <c r="DBI97" s="412"/>
      <c r="DBJ97" s="406"/>
      <c r="DBK97" s="407"/>
      <c r="DBL97" s="408"/>
      <c r="DBM97" s="409"/>
      <c r="DBN97" s="410"/>
      <c r="DBO97" s="411"/>
      <c r="DBP97" s="412"/>
      <c r="DBQ97" s="406"/>
      <c r="DBR97" s="407"/>
      <c r="DBS97" s="408"/>
      <c r="DBT97" s="409"/>
      <c r="DBU97" s="410"/>
      <c r="DBV97" s="411"/>
      <c r="DBW97" s="412"/>
      <c r="DBX97" s="406"/>
      <c r="DBY97" s="407"/>
      <c r="DBZ97" s="408"/>
      <c r="DCA97" s="409"/>
      <c r="DCB97" s="410"/>
      <c r="DCC97" s="411"/>
      <c r="DCD97" s="412"/>
      <c r="DCE97" s="406"/>
      <c r="DCF97" s="407"/>
      <c r="DCG97" s="408"/>
      <c r="DCH97" s="409"/>
      <c r="DCI97" s="410"/>
      <c r="DCJ97" s="411"/>
      <c r="DCK97" s="412"/>
      <c r="DCL97" s="406"/>
      <c r="DCM97" s="407"/>
      <c r="DCN97" s="408"/>
      <c r="DCO97" s="409"/>
      <c r="DCP97" s="410"/>
      <c r="DCQ97" s="411"/>
      <c r="DCR97" s="412"/>
      <c r="DCS97" s="406"/>
      <c r="DCT97" s="407"/>
      <c r="DCU97" s="408"/>
      <c r="DCV97" s="409"/>
      <c r="DCW97" s="410"/>
      <c r="DCX97" s="411"/>
      <c r="DCY97" s="412"/>
      <c r="DCZ97" s="406"/>
      <c r="DDA97" s="407"/>
      <c r="DDB97" s="408"/>
      <c r="DDC97" s="409"/>
      <c r="DDD97" s="410"/>
      <c r="DDE97" s="411"/>
      <c r="DDF97" s="412"/>
      <c r="DDG97" s="406"/>
      <c r="DDH97" s="407"/>
      <c r="DDI97" s="408"/>
      <c r="DDJ97" s="409"/>
      <c r="DDK97" s="410"/>
      <c r="DDL97" s="411"/>
      <c r="DDM97" s="412"/>
      <c r="DDN97" s="406"/>
      <c r="DDO97" s="407"/>
      <c r="DDP97" s="408"/>
      <c r="DDQ97" s="409"/>
      <c r="DDR97" s="410"/>
      <c r="DDS97" s="411"/>
      <c r="DDT97" s="412"/>
      <c r="DDU97" s="406"/>
      <c r="DDV97" s="407"/>
      <c r="DDW97" s="408"/>
      <c r="DDX97" s="409"/>
      <c r="DDY97" s="410"/>
      <c r="DDZ97" s="411"/>
      <c r="DEA97" s="412"/>
      <c r="DEB97" s="406"/>
      <c r="DEC97" s="407"/>
      <c r="DED97" s="408"/>
      <c r="DEE97" s="409"/>
      <c r="DEF97" s="410"/>
      <c r="DEG97" s="411"/>
      <c r="DEH97" s="412"/>
      <c r="DEI97" s="406"/>
      <c r="DEJ97" s="407"/>
      <c r="DEK97" s="408"/>
      <c r="DEL97" s="409"/>
      <c r="DEM97" s="410"/>
      <c r="DEN97" s="411"/>
      <c r="DEO97" s="412"/>
      <c r="DEP97" s="406"/>
      <c r="DEQ97" s="407"/>
      <c r="DER97" s="408"/>
      <c r="DES97" s="409"/>
      <c r="DET97" s="410"/>
      <c r="DEU97" s="411"/>
      <c r="DEV97" s="412"/>
      <c r="DEW97" s="406"/>
      <c r="DEX97" s="407"/>
      <c r="DEY97" s="408"/>
      <c r="DEZ97" s="409"/>
      <c r="DFA97" s="410"/>
      <c r="DFB97" s="411"/>
      <c r="DFC97" s="412"/>
      <c r="DFD97" s="406"/>
      <c r="DFE97" s="407"/>
      <c r="DFF97" s="408"/>
      <c r="DFG97" s="409"/>
      <c r="DFH97" s="410"/>
      <c r="DFI97" s="411"/>
      <c r="DFJ97" s="412"/>
      <c r="DFK97" s="406"/>
      <c r="DFL97" s="407"/>
      <c r="DFM97" s="408"/>
      <c r="DFN97" s="409"/>
      <c r="DFO97" s="410"/>
      <c r="DFP97" s="411"/>
      <c r="DFQ97" s="412"/>
      <c r="DFR97" s="406"/>
      <c r="DFS97" s="407"/>
      <c r="DFT97" s="408"/>
      <c r="DFU97" s="409"/>
      <c r="DFV97" s="410"/>
      <c r="DFW97" s="411"/>
      <c r="DFX97" s="412"/>
      <c r="DFY97" s="406"/>
      <c r="DFZ97" s="407"/>
      <c r="DGA97" s="408"/>
      <c r="DGB97" s="409"/>
      <c r="DGC97" s="410"/>
      <c r="DGD97" s="411"/>
      <c r="DGE97" s="412"/>
      <c r="DGF97" s="406"/>
      <c r="DGG97" s="407"/>
      <c r="DGH97" s="408"/>
      <c r="DGI97" s="409"/>
      <c r="DGJ97" s="410"/>
      <c r="DGK97" s="411"/>
      <c r="DGL97" s="412"/>
      <c r="DGM97" s="406"/>
      <c r="DGN97" s="407"/>
      <c r="DGO97" s="408"/>
      <c r="DGP97" s="409"/>
      <c r="DGQ97" s="410"/>
      <c r="DGR97" s="411"/>
      <c r="DGS97" s="412"/>
      <c r="DGT97" s="406"/>
      <c r="DGU97" s="407"/>
      <c r="DGV97" s="408"/>
      <c r="DGW97" s="409"/>
      <c r="DGX97" s="410"/>
      <c r="DGY97" s="411"/>
      <c r="DGZ97" s="412"/>
      <c r="DHA97" s="406"/>
      <c r="DHB97" s="407"/>
      <c r="DHC97" s="408"/>
      <c r="DHD97" s="409"/>
      <c r="DHE97" s="410"/>
      <c r="DHF97" s="411"/>
      <c r="DHG97" s="412"/>
      <c r="DHH97" s="406"/>
      <c r="DHI97" s="407"/>
      <c r="DHJ97" s="408"/>
      <c r="DHK97" s="409"/>
      <c r="DHL97" s="410"/>
      <c r="DHM97" s="411"/>
      <c r="DHN97" s="412"/>
      <c r="DHO97" s="406"/>
      <c r="DHP97" s="407"/>
      <c r="DHQ97" s="408"/>
      <c r="DHR97" s="409"/>
      <c r="DHS97" s="410"/>
      <c r="DHT97" s="411"/>
      <c r="DHU97" s="412"/>
      <c r="DHV97" s="406"/>
      <c r="DHW97" s="407"/>
      <c r="DHX97" s="408"/>
      <c r="DHY97" s="409"/>
      <c r="DHZ97" s="410"/>
      <c r="DIA97" s="411"/>
      <c r="DIB97" s="412"/>
      <c r="DIC97" s="406"/>
      <c r="DID97" s="407"/>
      <c r="DIE97" s="408"/>
      <c r="DIF97" s="409"/>
      <c r="DIG97" s="410"/>
      <c r="DIH97" s="411"/>
      <c r="DII97" s="412"/>
      <c r="DIJ97" s="406"/>
      <c r="DIK97" s="407"/>
      <c r="DIL97" s="408"/>
      <c r="DIM97" s="409"/>
      <c r="DIN97" s="410"/>
      <c r="DIO97" s="411"/>
      <c r="DIP97" s="412"/>
      <c r="DIQ97" s="406"/>
      <c r="DIR97" s="407"/>
      <c r="DIS97" s="408"/>
      <c r="DIT97" s="409"/>
      <c r="DIU97" s="410"/>
      <c r="DIV97" s="411"/>
      <c r="DIW97" s="412"/>
      <c r="DIX97" s="406"/>
      <c r="DIY97" s="407"/>
      <c r="DIZ97" s="408"/>
      <c r="DJA97" s="409"/>
      <c r="DJB97" s="410"/>
      <c r="DJC97" s="411"/>
      <c r="DJD97" s="412"/>
      <c r="DJE97" s="406"/>
      <c r="DJF97" s="407"/>
      <c r="DJG97" s="408"/>
      <c r="DJH97" s="409"/>
      <c r="DJI97" s="410"/>
      <c r="DJJ97" s="411"/>
      <c r="DJK97" s="412"/>
      <c r="DJL97" s="406"/>
      <c r="DJM97" s="407"/>
      <c r="DJN97" s="408"/>
      <c r="DJO97" s="409"/>
      <c r="DJP97" s="410"/>
      <c r="DJQ97" s="411"/>
      <c r="DJR97" s="412"/>
      <c r="DJS97" s="406"/>
      <c r="DJT97" s="407"/>
      <c r="DJU97" s="408"/>
      <c r="DJV97" s="409"/>
      <c r="DJW97" s="410"/>
      <c r="DJX97" s="411"/>
      <c r="DJY97" s="412"/>
      <c r="DJZ97" s="406"/>
      <c r="DKA97" s="407"/>
      <c r="DKB97" s="408"/>
      <c r="DKC97" s="409"/>
      <c r="DKD97" s="410"/>
      <c r="DKE97" s="411"/>
      <c r="DKF97" s="412"/>
      <c r="DKG97" s="406"/>
      <c r="DKH97" s="407"/>
      <c r="DKI97" s="408"/>
      <c r="DKJ97" s="409"/>
      <c r="DKK97" s="410"/>
      <c r="DKL97" s="411"/>
      <c r="DKM97" s="412"/>
      <c r="DKN97" s="406"/>
      <c r="DKO97" s="407"/>
      <c r="DKP97" s="408"/>
      <c r="DKQ97" s="409"/>
      <c r="DKR97" s="410"/>
      <c r="DKS97" s="411"/>
      <c r="DKT97" s="412"/>
      <c r="DKU97" s="406"/>
      <c r="DKV97" s="407"/>
      <c r="DKW97" s="408"/>
      <c r="DKX97" s="409"/>
      <c r="DKY97" s="410"/>
      <c r="DKZ97" s="411"/>
      <c r="DLA97" s="412"/>
      <c r="DLB97" s="406"/>
      <c r="DLC97" s="407"/>
      <c r="DLD97" s="408"/>
      <c r="DLE97" s="409"/>
      <c r="DLF97" s="410"/>
      <c r="DLG97" s="411"/>
      <c r="DLH97" s="412"/>
      <c r="DLI97" s="406"/>
      <c r="DLJ97" s="407"/>
      <c r="DLK97" s="408"/>
      <c r="DLL97" s="409"/>
      <c r="DLM97" s="410"/>
      <c r="DLN97" s="411"/>
      <c r="DLO97" s="412"/>
      <c r="DLP97" s="406"/>
      <c r="DLQ97" s="407"/>
      <c r="DLR97" s="408"/>
      <c r="DLS97" s="409"/>
      <c r="DLT97" s="410"/>
      <c r="DLU97" s="411"/>
      <c r="DLV97" s="412"/>
      <c r="DLW97" s="406"/>
      <c r="DLX97" s="407"/>
      <c r="DLY97" s="408"/>
      <c r="DLZ97" s="409"/>
      <c r="DMA97" s="410"/>
      <c r="DMB97" s="411"/>
      <c r="DMC97" s="412"/>
      <c r="DMD97" s="406"/>
      <c r="DME97" s="407"/>
      <c r="DMF97" s="408"/>
      <c r="DMG97" s="409"/>
      <c r="DMH97" s="410"/>
      <c r="DMI97" s="411"/>
      <c r="DMJ97" s="412"/>
      <c r="DMK97" s="406"/>
      <c r="DML97" s="407"/>
      <c r="DMM97" s="408"/>
      <c r="DMN97" s="409"/>
      <c r="DMO97" s="410"/>
      <c r="DMP97" s="411"/>
      <c r="DMQ97" s="412"/>
      <c r="DMR97" s="406"/>
      <c r="DMS97" s="407"/>
      <c r="DMT97" s="408"/>
      <c r="DMU97" s="409"/>
      <c r="DMV97" s="410"/>
      <c r="DMW97" s="411"/>
      <c r="DMX97" s="412"/>
      <c r="DMY97" s="406"/>
      <c r="DMZ97" s="407"/>
      <c r="DNA97" s="408"/>
      <c r="DNB97" s="409"/>
      <c r="DNC97" s="410"/>
      <c r="DND97" s="411"/>
      <c r="DNE97" s="412"/>
      <c r="DNF97" s="406"/>
      <c r="DNG97" s="407"/>
      <c r="DNH97" s="408"/>
      <c r="DNI97" s="409"/>
      <c r="DNJ97" s="410"/>
      <c r="DNK97" s="411"/>
      <c r="DNL97" s="412"/>
      <c r="DNM97" s="406"/>
      <c r="DNN97" s="407"/>
      <c r="DNO97" s="408"/>
      <c r="DNP97" s="409"/>
      <c r="DNQ97" s="410"/>
      <c r="DNR97" s="411"/>
      <c r="DNS97" s="412"/>
      <c r="DNT97" s="406"/>
      <c r="DNU97" s="407"/>
      <c r="DNV97" s="408"/>
      <c r="DNW97" s="409"/>
      <c r="DNX97" s="410"/>
      <c r="DNY97" s="411"/>
      <c r="DNZ97" s="412"/>
      <c r="DOA97" s="406"/>
      <c r="DOB97" s="407"/>
      <c r="DOC97" s="408"/>
      <c r="DOD97" s="409"/>
      <c r="DOE97" s="410"/>
      <c r="DOF97" s="411"/>
      <c r="DOG97" s="412"/>
      <c r="DOH97" s="406"/>
      <c r="DOI97" s="407"/>
      <c r="DOJ97" s="408"/>
      <c r="DOK97" s="409"/>
      <c r="DOL97" s="410"/>
      <c r="DOM97" s="411"/>
      <c r="DON97" s="412"/>
      <c r="DOO97" s="406"/>
      <c r="DOP97" s="407"/>
      <c r="DOQ97" s="408"/>
      <c r="DOR97" s="409"/>
      <c r="DOS97" s="410"/>
      <c r="DOT97" s="411"/>
      <c r="DOU97" s="412"/>
      <c r="DOV97" s="406"/>
      <c r="DOW97" s="407"/>
      <c r="DOX97" s="408"/>
      <c r="DOY97" s="409"/>
      <c r="DOZ97" s="410"/>
      <c r="DPA97" s="411"/>
      <c r="DPB97" s="412"/>
      <c r="DPC97" s="406"/>
      <c r="DPD97" s="407"/>
      <c r="DPE97" s="408"/>
      <c r="DPF97" s="409"/>
      <c r="DPG97" s="410"/>
      <c r="DPH97" s="411"/>
      <c r="DPI97" s="412"/>
      <c r="DPJ97" s="406"/>
      <c r="DPK97" s="407"/>
      <c r="DPL97" s="408"/>
      <c r="DPM97" s="409"/>
      <c r="DPN97" s="410"/>
      <c r="DPO97" s="411"/>
      <c r="DPP97" s="412"/>
      <c r="DPQ97" s="406"/>
      <c r="DPR97" s="407"/>
      <c r="DPS97" s="408"/>
      <c r="DPT97" s="409"/>
      <c r="DPU97" s="410"/>
      <c r="DPV97" s="411"/>
      <c r="DPW97" s="412"/>
      <c r="DPX97" s="406"/>
      <c r="DPY97" s="407"/>
      <c r="DPZ97" s="408"/>
      <c r="DQA97" s="409"/>
      <c r="DQB97" s="410"/>
      <c r="DQC97" s="411"/>
      <c r="DQD97" s="412"/>
      <c r="DQE97" s="406"/>
      <c r="DQF97" s="407"/>
      <c r="DQG97" s="408"/>
      <c r="DQH97" s="409"/>
      <c r="DQI97" s="410"/>
      <c r="DQJ97" s="411"/>
      <c r="DQK97" s="412"/>
      <c r="DQL97" s="406"/>
      <c r="DQM97" s="407"/>
      <c r="DQN97" s="408"/>
      <c r="DQO97" s="409"/>
      <c r="DQP97" s="410"/>
      <c r="DQQ97" s="411"/>
      <c r="DQR97" s="412"/>
      <c r="DQS97" s="406"/>
      <c r="DQT97" s="407"/>
      <c r="DQU97" s="408"/>
      <c r="DQV97" s="409"/>
      <c r="DQW97" s="410"/>
      <c r="DQX97" s="411"/>
      <c r="DQY97" s="412"/>
      <c r="DQZ97" s="406"/>
      <c r="DRA97" s="407"/>
      <c r="DRB97" s="408"/>
      <c r="DRC97" s="409"/>
      <c r="DRD97" s="410"/>
      <c r="DRE97" s="411"/>
      <c r="DRF97" s="412"/>
      <c r="DRG97" s="406"/>
      <c r="DRH97" s="407"/>
      <c r="DRI97" s="408"/>
      <c r="DRJ97" s="409"/>
      <c r="DRK97" s="410"/>
      <c r="DRL97" s="411"/>
      <c r="DRM97" s="412"/>
      <c r="DRN97" s="406"/>
      <c r="DRO97" s="407"/>
      <c r="DRP97" s="408"/>
      <c r="DRQ97" s="409"/>
      <c r="DRR97" s="410"/>
      <c r="DRS97" s="411"/>
      <c r="DRT97" s="412"/>
      <c r="DRU97" s="406"/>
      <c r="DRV97" s="407"/>
      <c r="DRW97" s="408"/>
      <c r="DRX97" s="409"/>
      <c r="DRY97" s="410"/>
      <c r="DRZ97" s="411"/>
      <c r="DSA97" s="412"/>
      <c r="DSB97" s="406"/>
      <c r="DSC97" s="407"/>
      <c r="DSD97" s="408"/>
      <c r="DSE97" s="409"/>
      <c r="DSF97" s="410"/>
      <c r="DSG97" s="411"/>
      <c r="DSH97" s="412"/>
      <c r="DSI97" s="406"/>
      <c r="DSJ97" s="407"/>
      <c r="DSK97" s="408"/>
      <c r="DSL97" s="409"/>
      <c r="DSM97" s="410"/>
      <c r="DSN97" s="411"/>
      <c r="DSO97" s="412"/>
      <c r="DSP97" s="406"/>
      <c r="DSQ97" s="407"/>
      <c r="DSR97" s="408"/>
      <c r="DSS97" s="409"/>
      <c r="DST97" s="410"/>
      <c r="DSU97" s="411"/>
      <c r="DSV97" s="412"/>
      <c r="DSW97" s="406"/>
      <c r="DSX97" s="407"/>
      <c r="DSY97" s="408"/>
      <c r="DSZ97" s="409"/>
      <c r="DTA97" s="410"/>
      <c r="DTB97" s="411"/>
      <c r="DTC97" s="412"/>
      <c r="DTD97" s="406"/>
      <c r="DTE97" s="407"/>
      <c r="DTF97" s="408"/>
      <c r="DTG97" s="409"/>
      <c r="DTH97" s="410"/>
      <c r="DTI97" s="411"/>
      <c r="DTJ97" s="412"/>
      <c r="DTK97" s="406"/>
      <c r="DTL97" s="407"/>
      <c r="DTM97" s="408"/>
      <c r="DTN97" s="409"/>
      <c r="DTO97" s="410"/>
      <c r="DTP97" s="411"/>
      <c r="DTQ97" s="412"/>
      <c r="DTR97" s="406"/>
      <c r="DTS97" s="407"/>
      <c r="DTT97" s="408"/>
      <c r="DTU97" s="409"/>
      <c r="DTV97" s="410"/>
      <c r="DTW97" s="411"/>
      <c r="DTX97" s="412"/>
      <c r="DTY97" s="406"/>
      <c r="DTZ97" s="407"/>
      <c r="DUA97" s="408"/>
      <c r="DUB97" s="409"/>
      <c r="DUC97" s="410"/>
      <c r="DUD97" s="411"/>
      <c r="DUE97" s="412"/>
      <c r="DUF97" s="406"/>
      <c r="DUG97" s="407"/>
      <c r="DUH97" s="408"/>
      <c r="DUI97" s="409"/>
      <c r="DUJ97" s="410"/>
      <c r="DUK97" s="411"/>
      <c r="DUL97" s="412"/>
      <c r="DUM97" s="406"/>
      <c r="DUN97" s="407"/>
      <c r="DUO97" s="408"/>
      <c r="DUP97" s="409"/>
      <c r="DUQ97" s="410"/>
      <c r="DUR97" s="411"/>
      <c r="DUS97" s="412"/>
      <c r="DUT97" s="406"/>
      <c r="DUU97" s="407"/>
      <c r="DUV97" s="408"/>
      <c r="DUW97" s="409"/>
      <c r="DUX97" s="410"/>
      <c r="DUY97" s="411"/>
      <c r="DUZ97" s="412"/>
      <c r="DVA97" s="406"/>
      <c r="DVB97" s="407"/>
      <c r="DVC97" s="408"/>
      <c r="DVD97" s="409"/>
      <c r="DVE97" s="410"/>
      <c r="DVF97" s="411"/>
      <c r="DVG97" s="412"/>
      <c r="DVH97" s="406"/>
      <c r="DVI97" s="407"/>
      <c r="DVJ97" s="408"/>
      <c r="DVK97" s="409"/>
      <c r="DVL97" s="410"/>
      <c r="DVM97" s="411"/>
      <c r="DVN97" s="412"/>
      <c r="DVO97" s="406"/>
      <c r="DVP97" s="407"/>
      <c r="DVQ97" s="408"/>
      <c r="DVR97" s="409"/>
      <c r="DVS97" s="410"/>
      <c r="DVT97" s="411"/>
      <c r="DVU97" s="412"/>
      <c r="DVV97" s="406"/>
      <c r="DVW97" s="407"/>
      <c r="DVX97" s="408"/>
      <c r="DVY97" s="409"/>
      <c r="DVZ97" s="410"/>
      <c r="DWA97" s="411"/>
      <c r="DWB97" s="412"/>
      <c r="DWC97" s="406"/>
      <c r="DWD97" s="407"/>
      <c r="DWE97" s="408"/>
      <c r="DWF97" s="409"/>
      <c r="DWG97" s="410"/>
      <c r="DWH97" s="411"/>
      <c r="DWI97" s="412"/>
      <c r="DWJ97" s="406"/>
      <c r="DWK97" s="407"/>
      <c r="DWL97" s="408"/>
      <c r="DWM97" s="409"/>
      <c r="DWN97" s="410"/>
      <c r="DWO97" s="411"/>
      <c r="DWP97" s="412"/>
      <c r="DWQ97" s="406"/>
      <c r="DWR97" s="407"/>
      <c r="DWS97" s="408"/>
      <c r="DWT97" s="409"/>
      <c r="DWU97" s="410"/>
      <c r="DWV97" s="411"/>
      <c r="DWW97" s="412"/>
      <c r="DWX97" s="406"/>
      <c r="DWY97" s="407"/>
      <c r="DWZ97" s="408"/>
      <c r="DXA97" s="409"/>
      <c r="DXB97" s="410"/>
      <c r="DXC97" s="411"/>
      <c r="DXD97" s="412"/>
      <c r="DXE97" s="406"/>
      <c r="DXF97" s="407"/>
      <c r="DXG97" s="408"/>
      <c r="DXH97" s="409"/>
      <c r="DXI97" s="410"/>
      <c r="DXJ97" s="411"/>
      <c r="DXK97" s="412"/>
      <c r="DXL97" s="406"/>
      <c r="DXM97" s="407"/>
      <c r="DXN97" s="408"/>
      <c r="DXO97" s="409"/>
      <c r="DXP97" s="410"/>
      <c r="DXQ97" s="411"/>
      <c r="DXR97" s="412"/>
      <c r="DXS97" s="406"/>
      <c r="DXT97" s="407"/>
      <c r="DXU97" s="408"/>
      <c r="DXV97" s="409"/>
      <c r="DXW97" s="410"/>
      <c r="DXX97" s="411"/>
      <c r="DXY97" s="412"/>
      <c r="DXZ97" s="406"/>
      <c r="DYA97" s="407"/>
      <c r="DYB97" s="408"/>
      <c r="DYC97" s="409"/>
      <c r="DYD97" s="410"/>
      <c r="DYE97" s="411"/>
      <c r="DYF97" s="412"/>
      <c r="DYG97" s="406"/>
      <c r="DYH97" s="407"/>
      <c r="DYI97" s="408"/>
      <c r="DYJ97" s="409"/>
      <c r="DYK97" s="410"/>
      <c r="DYL97" s="411"/>
      <c r="DYM97" s="412"/>
      <c r="DYN97" s="406"/>
      <c r="DYO97" s="407"/>
      <c r="DYP97" s="408"/>
      <c r="DYQ97" s="409"/>
      <c r="DYR97" s="410"/>
      <c r="DYS97" s="411"/>
      <c r="DYT97" s="412"/>
      <c r="DYU97" s="406"/>
      <c r="DYV97" s="407"/>
      <c r="DYW97" s="408"/>
      <c r="DYX97" s="409"/>
      <c r="DYY97" s="410"/>
      <c r="DYZ97" s="411"/>
      <c r="DZA97" s="412"/>
      <c r="DZB97" s="406"/>
      <c r="DZC97" s="407"/>
      <c r="DZD97" s="408"/>
      <c r="DZE97" s="409"/>
      <c r="DZF97" s="410"/>
      <c r="DZG97" s="411"/>
      <c r="DZH97" s="412"/>
      <c r="DZI97" s="406"/>
      <c r="DZJ97" s="407"/>
      <c r="DZK97" s="408"/>
      <c r="DZL97" s="409"/>
      <c r="DZM97" s="410"/>
      <c r="DZN97" s="411"/>
      <c r="DZO97" s="412"/>
      <c r="DZP97" s="406"/>
      <c r="DZQ97" s="407"/>
      <c r="DZR97" s="408"/>
      <c r="DZS97" s="409"/>
      <c r="DZT97" s="410"/>
      <c r="DZU97" s="411"/>
      <c r="DZV97" s="412"/>
      <c r="DZW97" s="406"/>
      <c r="DZX97" s="407"/>
      <c r="DZY97" s="408"/>
      <c r="DZZ97" s="409"/>
      <c r="EAA97" s="410"/>
      <c r="EAB97" s="411"/>
      <c r="EAC97" s="412"/>
      <c r="EAD97" s="406"/>
      <c r="EAE97" s="407"/>
      <c r="EAF97" s="408"/>
      <c r="EAG97" s="409"/>
      <c r="EAH97" s="410"/>
      <c r="EAI97" s="411"/>
      <c r="EAJ97" s="412"/>
      <c r="EAK97" s="406"/>
      <c r="EAL97" s="407"/>
      <c r="EAM97" s="408"/>
      <c r="EAN97" s="409"/>
      <c r="EAO97" s="410"/>
      <c r="EAP97" s="411"/>
      <c r="EAQ97" s="412"/>
      <c r="EAR97" s="406"/>
      <c r="EAS97" s="407"/>
      <c r="EAT97" s="408"/>
      <c r="EAU97" s="409"/>
      <c r="EAV97" s="410"/>
      <c r="EAW97" s="411"/>
      <c r="EAX97" s="412"/>
      <c r="EAY97" s="406"/>
      <c r="EAZ97" s="407"/>
      <c r="EBA97" s="408"/>
      <c r="EBB97" s="409"/>
      <c r="EBC97" s="410"/>
      <c r="EBD97" s="411"/>
      <c r="EBE97" s="412"/>
      <c r="EBF97" s="406"/>
      <c r="EBG97" s="407"/>
      <c r="EBH97" s="408"/>
      <c r="EBI97" s="409"/>
      <c r="EBJ97" s="410"/>
      <c r="EBK97" s="411"/>
      <c r="EBL97" s="412"/>
      <c r="EBM97" s="406"/>
      <c r="EBN97" s="407"/>
      <c r="EBO97" s="408"/>
      <c r="EBP97" s="409"/>
      <c r="EBQ97" s="410"/>
      <c r="EBR97" s="411"/>
      <c r="EBS97" s="412"/>
      <c r="EBT97" s="406"/>
      <c r="EBU97" s="407"/>
      <c r="EBV97" s="408"/>
      <c r="EBW97" s="409"/>
      <c r="EBX97" s="410"/>
      <c r="EBY97" s="411"/>
      <c r="EBZ97" s="412"/>
      <c r="ECA97" s="406"/>
      <c r="ECB97" s="407"/>
      <c r="ECC97" s="408"/>
      <c r="ECD97" s="409"/>
      <c r="ECE97" s="410"/>
      <c r="ECF97" s="411"/>
      <c r="ECG97" s="412"/>
      <c r="ECH97" s="406"/>
      <c r="ECI97" s="407"/>
      <c r="ECJ97" s="408"/>
      <c r="ECK97" s="409"/>
      <c r="ECL97" s="410"/>
      <c r="ECM97" s="411"/>
      <c r="ECN97" s="412"/>
      <c r="ECO97" s="406"/>
      <c r="ECP97" s="407"/>
      <c r="ECQ97" s="408"/>
      <c r="ECR97" s="409"/>
      <c r="ECS97" s="410"/>
      <c r="ECT97" s="411"/>
      <c r="ECU97" s="412"/>
      <c r="ECV97" s="406"/>
      <c r="ECW97" s="407"/>
      <c r="ECX97" s="408"/>
      <c r="ECY97" s="409"/>
      <c r="ECZ97" s="410"/>
      <c r="EDA97" s="411"/>
      <c r="EDB97" s="412"/>
      <c r="EDC97" s="406"/>
      <c r="EDD97" s="407"/>
      <c r="EDE97" s="408"/>
      <c r="EDF97" s="409"/>
      <c r="EDG97" s="410"/>
      <c r="EDH97" s="411"/>
      <c r="EDI97" s="412"/>
      <c r="EDJ97" s="406"/>
      <c r="EDK97" s="407"/>
      <c r="EDL97" s="408"/>
      <c r="EDM97" s="409"/>
      <c r="EDN97" s="410"/>
      <c r="EDO97" s="411"/>
      <c r="EDP97" s="412"/>
      <c r="EDQ97" s="406"/>
      <c r="EDR97" s="407"/>
      <c r="EDS97" s="408"/>
      <c r="EDT97" s="409"/>
      <c r="EDU97" s="410"/>
      <c r="EDV97" s="411"/>
      <c r="EDW97" s="412"/>
      <c r="EDX97" s="406"/>
      <c r="EDY97" s="407"/>
      <c r="EDZ97" s="408"/>
      <c r="EEA97" s="409"/>
      <c r="EEB97" s="410"/>
      <c r="EEC97" s="411"/>
      <c r="EED97" s="412"/>
      <c r="EEE97" s="406"/>
      <c r="EEF97" s="407"/>
      <c r="EEG97" s="408"/>
      <c r="EEH97" s="409"/>
      <c r="EEI97" s="410"/>
      <c r="EEJ97" s="411"/>
      <c r="EEK97" s="412"/>
      <c r="EEL97" s="406"/>
      <c r="EEM97" s="407"/>
      <c r="EEN97" s="408"/>
      <c r="EEO97" s="409"/>
      <c r="EEP97" s="410"/>
      <c r="EEQ97" s="411"/>
      <c r="EER97" s="412"/>
      <c r="EES97" s="406"/>
      <c r="EET97" s="407"/>
      <c r="EEU97" s="408"/>
      <c r="EEV97" s="409"/>
      <c r="EEW97" s="410"/>
      <c r="EEX97" s="411"/>
      <c r="EEY97" s="412"/>
      <c r="EEZ97" s="406"/>
      <c r="EFA97" s="407"/>
      <c r="EFB97" s="408"/>
      <c r="EFC97" s="409"/>
      <c r="EFD97" s="410"/>
      <c r="EFE97" s="411"/>
      <c r="EFF97" s="412"/>
      <c r="EFG97" s="406"/>
      <c r="EFH97" s="407"/>
      <c r="EFI97" s="408"/>
      <c r="EFJ97" s="409"/>
      <c r="EFK97" s="410"/>
      <c r="EFL97" s="411"/>
      <c r="EFM97" s="412"/>
      <c r="EFN97" s="406"/>
      <c r="EFO97" s="407"/>
      <c r="EFP97" s="408"/>
      <c r="EFQ97" s="409"/>
      <c r="EFR97" s="410"/>
      <c r="EFS97" s="411"/>
      <c r="EFT97" s="412"/>
      <c r="EFU97" s="406"/>
      <c r="EFV97" s="407"/>
      <c r="EFW97" s="408"/>
      <c r="EFX97" s="409"/>
      <c r="EFY97" s="410"/>
      <c r="EFZ97" s="411"/>
      <c r="EGA97" s="412"/>
      <c r="EGB97" s="406"/>
      <c r="EGC97" s="407"/>
      <c r="EGD97" s="408"/>
      <c r="EGE97" s="409"/>
      <c r="EGF97" s="410"/>
      <c r="EGG97" s="411"/>
      <c r="EGH97" s="412"/>
      <c r="EGI97" s="406"/>
      <c r="EGJ97" s="407"/>
      <c r="EGK97" s="408"/>
      <c r="EGL97" s="409"/>
      <c r="EGM97" s="410"/>
      <c r="EGN97" s="411"/>
      <c r="EGO97" s="412"/>
      <c r="EGP97" s="406"/>
      <c r="EGQ97" s="407"/>
      <c r="EGR97" s="408"/>
      <c r="EGS97" s="409"/>
      <c r="EGT97" s="410"/>
      <c r="EGU97" s="411"/>
      <c r="EGV97" s="412"/>
      <c r="EGW97" s="406"/>
      <c r="EGX97" s="407"/>
      <c r="EGY97" s="408"/>
      <c r="EGZ97" s="409"/>
      <c r="EHA97" s="410"/>
      <c r="EHB97" s="411"/>
      <c r="EHC97" s="412"/>
      <c r="EHD97" s="406"/>
      <c r="EHE97" s="407"/>
      <c r="EHF97" s="408"/>
      <c r="EHG97" s="409"/>
      <c r="EHH97" s="410"/>
      <c r="EHI97" s="411"/>
      <c r="EHJ97" s="412"/>
      <c r="EHK97" s="406"/>
      <c r="EHL97" s="407"/>
      <c r="EHM97" s="408"/>
      <c r="EHN97" s="409"/>
      <c r="EHO97" s="410"/>
      <c r="EHP97" s="411"/>
      <c r="EHQ97" s="412"/>
      <c r="EHR97" s="406"/>
      <c r="EHS97" s="407"/>
      <c r="EHT97" s="408"/>
      <c r="EHU97" s="409"/>
      <c r="EHV97" s="410"/>
      <c r="EHW97" s="411"/>
      <c r="EHX97" s="412"/>
      <c r="EHY97" s="406"/>
      <c r="EHZ97" s="407"/>
      <c r="EIA97" s="408"/>
      <c r="EIB97" s="409"/>
      <c r="EIC97" s="410"/>
      <c r="EID97" s="411"/>
      <c r="EIE97" s="412"/>
      <c r="EIF97" s="406"/>
      <c r="EIG97" s="407"/>
      <c r="EIH97" s="408"/>
      <c r="EII97" s="409"/>
      <c r="EIJ97" s="410"/>
      <c r="EIK97" s="411"/>
      <c r="EIL97" s="412"/>
      <c r="EIM97" s="406"/>
      <c r="EIN97" s="407"/>
      <c r="EIO97" s="408"/>
      <c r="EIP97" s="409"/>
      <c r="EIQ97" s="410"/>
      <c r="EIR97" s="411"/>
      <c r="EIS97" s="412"/>
      <c r="EIT97" s="406"/>
      <c r="EIU97" s="407"/>
      <c r="EIV97" s="408"/>
      <c r="EIW97" s="409"/>
      <c r="EIX97" s="410"/>
      <c r="EIY97" s="411"/>
      <c r="EIZ97" s="412"/>
      <c r="EJA97" s="406"/>
      <c r="EJB97" s="407"/>
      <c r="EJC97" s="408"/>
      <c r="EJD97" s="409"/>
      <c r="EJE97" s="410"/>
      <c r="EJF97" s="411"/>
      <c r="EJG97" s="412"/>
      <c r="EJH97" s="406"/>
      <c r="EJI97" s="407"/>
      <c r="EJJ97" s="408"/>
      <c r="EJK97" s="409"/>
      <c r="EJL97" s="410"/>
      <c r="EJM97" s="411"/>
      <c r="EJN97" s="412"/>
      <c r="EJO97" s="406"/>
      <c r="EJP97" s="407"/>
      <c r="EJQ97" s="408"/>
      <c r="EJR97" s="409"/>
      <c r="EJS97" s="410"/>
      <c r="EJT97" s="411"/>
      <c r="EJU97" s="412"/>
      <c r="EJV97" s="406"/>
      <c r="EJW97" s="407"/>
      <c r="EJX97" s="408"/>
      <c r="EJY97" s="409"/>
      <c r="EJZ97" s="410"/>
      <c r="EKA97" s="411"/>
      <c r="EKB97" s="412"/>
      <c r="EKC97" s="406"/>
      <c r="EKD97" s="407"/>
      <c r="EKE97" s="408"/>
      <c r="EKF97" s="409"/>
      <c r="EKG97" s="410"/>
      <c r="EKH97" s="411"/>
      <c r="EKI97" s="412"/>
      <c r="EKJ97" s="406"/>
      <c r="EKK97" s="407"/>
      <c r="EKL97" s="408"/>
      <c r="EKM97" s="409"/>
      <c r="EKN97" s="410"/>
      <c r="EKO97" s="411"/>
      <c r="EKP97" s="412"/>
      <c r="EKQ97" s="406"/>
      <c r="EKR97" s="407"/>
      <c r="EKS97" s="408"/>
      <c r="EKT97" s="409"/>
      <c r="EKU97" s="410"/>
      <c r="EKV97" s="411"/>
      <c r="EKW97" s="412"/>
      <c r="EKX97" s="406"/>
      <c r="EKY97" s="407"/>
      <c r="EKZ97" s="408"/>
      <c r="ELA97" s="409"/>
      <c r="ELB97" s="410"/>
      <c r="ELC97" s="411"/>
      <c r="ELD97" s="412"/>
      <c r="ELE97" s="406"/>
      <c r="ELF97" s="407"/>
      <c r="ELG97" s="408"/>
      <c r="ELH97" s="409"/>
      <c r="ELI97" s="410"/>
      <c r="ELJ97" s="411"/>
      <c r="ELK97" s="412"/>
      <c r="ELL97" s="406"/>
      <c r="ELM97" s="407"/>
      <c r="ELN97" s="408"/>
      <c r="ELO97" s="409"/>
      <c r="ELP97" s="410"/>
      <c r="ELQ97" s="411"/>
      <c r="ELR97" s="412"/>
      <c r="ELS97" s="406"/>
      <c r="ELT97" s="407"/>
      <c r="ELU97" s="408"/>
      <c r="ELV97" s="409"/>
      <c r="ELW97" s="410"/>
      <c r="ELX97" s="411"/>
      <c r="ELY97" s="412"/>
      <c r="ELZ97" s="406"/>
      <c r="EMA97" s="407"/>
      <c r="EMB97" s="408"/>
      <c r="EMC97" s="409"/>
      <c r="EMD97" s="410"/>
      <c r="EME97" s="411"/>
      <c r="EMF97" s="412"/>
      <c r="EMG97" s="406"/>
      <c r="EMH97" s="407"/>
      <c r="EMI97" s="408"/>
      <c r="EMJ97" s="409"/>
      <c r="EMK97" s="410"/>
      <c r="EML97" s="411"/>
      <c r="EMM97" s="412"/>
      <c r="EMN97" s="406"/>
      <c r="EMO97" s="407"/>
      <c r="EMP97" s="408"/>
      <c r="EMQ97" s="409"/>
      <c r="EMR97" s="410"/>
      <c r="EMS97" s="411"/>
      <c r="EMT97" s="412"/>
      <c r="EMU97" s="406"/>
      <c r="EMV97" s="407"/>
      <c r="EMW97" s="408"/>
      <c r="EMX97" s="409"/>
      <c r="EMY97" s="410"/>
      <c r="EMZ97" s="411"/>
      <c r="ENA97" s="412"/>
      <c r="ENB97" s="406"/>
      <c r="ENC97" s="407"/>
      <c r="END97" s="408"/>
      <c r="ENE97" s="409"/>
      <c r="ENF97" s="410"/>
      <c r="ENG97" s="411"/>
      <c r="ENH97" s="412"/>
      <c r="ENI97" s="406"/>
      <c r="ENJ97" s="407"/>
      <c r="ENK97" s="408"/>
      <c r="ENL97" s="409"/>
      <c r="ENM97" s="410"/>
      <c r="ENN97" s="411"/>
      <c r="ENO97" s="412"/>
      <c r="ENP97" s="406"/>
      <c r="ENQ97" s="407"/>
      <c r="ENR97" s="408"/>
      <c r="ENS97" s="409"/>
      <c r="ENT97" s="410"/>
      <c r="ENU97" s="411"/>
      <c r="ENV97" s="412"/>
      <c r="ENW97" s="406"/>
      <c r="ENX97" s="407"/>
      <c r="ENY97" s="408"/>
      <c r="ENZ97" s="409"/>
      <c r="EOA97" s="410"/>
      <c r="EOB97" s="411"/>
      <c r="EOC97" s="412"/>
      <c r="EOD97" s="406"/>
      <c r="EOE97" s="407"/>
      <c r="EOF97" s="408"/>
      <c r="EOG97" s="409"/>
      <c r="EOH97" s="410"/>
      <c r="EOI97" s="411"/>
      <c r="EOJ97" s="412"/>
      <c r="EOK97" s="406"/>
      <c r="EOL97" s="407"/>
      <c r="EOM97" s="408"/>
      <c r="EON97" s="409"/>
      <c r="EOO97" s="410"/>
      <c r="EOP97" s="411"/>
      <c r="EOQ97" s="412"/>
      <c r="EOR97" s="406"/>
      <c r="EOS97" s="407"/>
      <c r="EOT97" s="408"/>
      <c r="EOU97" s="409"/>
      <c r="EOV97" s="410"/>
      <c r="EOW97" s="411"/>
      <c r="EOX97" s="412"/>
      <c r="EOY97" s="406"/>
      <c r="EOZ97" s="407"/>
      <c r="EPA97" s="408"/>
      <c r="EPB97" s="409"/>
      <c r="EPC97" s="410"/>
      <c r="EPD97" s="411"/>
      <c r="EPE97" s="412"/>
      <c r="EPF97" s="406"/>
      <c r="EPG97" s="407"/>
      <c r="EPH97" s="408"/>
      <c r="EPI97" s="409"/>
      <c r="EPJ97" s="410"/>
      <c r="EPK97" s="411"/>
      <c r="EPL97" s="412"/>
      <c r="EPM97" s="406"/>
      <c r="EPN97" s="407"/>
      <c r="EPO97" s="408"/>
      <c r="EPP97" s="409"/>
      <c r="EPQ97" s="410"/>
      <c r="EPR97" s="411"/>
      <c r="EPS97" s="412"/>
      <c r="EPT97" s="406"/>
      <c r="EPU97" s="407"/>
      <c r="EPV97" s="408"/>
      <c r="EPW97" s="409"/>
      <c r="EPX97" s="410"/>
      <c r="EPY97" s="411"/>
      <c r="EPZ97" s="412"/>
      <c r="EQA97" s="406"/>
      <c r="EQB97" s="407"/>
      <c r="EQC97" s="408"/>
      <c r="EQD97" s="409"/>
      <c r="EQE97" s="410"/>
      <c r="EQF97" s="411"/>
      <c r="EQG97" s="412"/>
      <c r="EQH97" s="406"/>
      <c r="EQI97" s="407"/>
      <c r="EQJ97" s="408"/>
      <c r="EQK97" s="409"/>
      <c r="EQL97" s="410"/>
      <c r="EQM97" s="411"/>
      <c r="EQN97" s="412"/>
      <c r="EQO97" s="406"/>
      <c r="EQP97" s="407"/>
      <c r="EQQ97" s="408"/>
      <c r="EQR97" s="409"/>
      <c r="EQS97" s="410"/>
      <c r="EQT97" s="411"/>
      <c r="EQU97" s="412"/>
      <c r="EQV97" s="406"/>
      <c r="EQW97" s="407"/>
      <c r="EQX97" s="408"/>
      <c r="EQY97" s="409"/>
      <c r="EQZ97" s="410"/>
      <c r="ERA97" s="411"/>
      <c r="ERB97" s="412"/>
      <c r="ERC97" s="406"/>
      <c r="ERD97" s="407"/>
      <c r="ERE97" s="408"/>
      <c r="ERF97" s="409"/>
      <c r="ERG97" s="410"/>
      <c r="ERH97" s="411"/>
      <c r="ERI97" s="412"/>
      <c r="ERJ97" s="406"/>
      <c r="ERK97" s="407"/>
      <c r="ERL97" s="408"/>
      <c r="ERM97" s="409"/>
      <c r="ERN97" s="410"/>
      <c r="ERO97" s="411"/>
      <c r="ERP97" s="412"/>
      <c r="ERQ97" s="406"/>
      <c r="ERR97" s="407"/>
      <c r="ERS97" s="408"/>
      <c r="ERT97" s="409"/>
      <c r="ERU97" s="410"/>
      <c r="ERV97" s="411"/>
      <c r="ERW97" s="412"/>
      <c r="ERX97" s="406"/>
      <c r="ERY97" s="407"/>
      <c r="ERZ97" s="408"/>
      <c r="ESA97" s="409"/>
      <c r="ESB97" s="410"/>
      <c r="ESC97" s="411"/>
      <c r="ESD97" s="412"/>
      <c r="ESE97" s="406"/>
      <c r="ESF97" s="407"/>
      <c r="ESG97" s="408"/>
      <c r="ESH97" s="409"/>
      <c r="ESI97" s="410"/>
      <c r="ESJ97" s="411"/>
      <c r="ESK97" s="412"/>
      <c r="ESL97" s="406"/>
      <c r="ESM97" s="407"/>
      <c r="ESN97" s="408"/>
      <c r="ESO97" s="409"/>
      <c r="ESP97" s="410"/>
      <c r="ESQ97" s="411"/>
      <c r="ESR97" s="412"/>
      <c r="ESS97" s="406"/>
      <c r="EST97" s="407"/>
      <c r="ESU97" s="408"/>
      <c r="ESV97" s="409"/>
      <c r="ESW97" s="410"/>
      <c r="ESX97" s="411"/>
      <c r="ESY97" s="412"/>
      <c r="ESZ97" s="406"/>
      <c r="ETA97" s="407"/>
      <c r="ETB97" s="408"/>
      <c r="ETC97" s="409"/>
      <c r="ETD97" s="410"/>
      <c r="ETE97" s="411"/>
      <c r="ETF97" s="412"/>
      <c r="ETG97" s="406"/>
      <c r="ETH97" s="407"/>
      <c r="ETI97" s="408"/>
      <c r="ETJ97" s="409"/>
      <c r="ETK97" s="410"/>
      <c r="ETL97" s="411"/>
      <c r="ETM97" s="412"/>
      <c r="ETN97" s="406"/>
      <c r="ETO97" s="407"/>
      <c r="ETP97" s="408"/>
      <c r="ETQ97" s="409"/>
      <c r="ETR97" s="410"/>
      <c r="ETS97" s="411"/>
      <c r="ETT97" s="412"/>
      <c r="ETU97" s="406"/>
      <c r="ETV97" s="407"/>
      <c r="ETW97" s="408"/>
      <c r="ETX97" s="409"/>
      <c r="ETY97" s="410"/>
      <c r="ETZ97" s="411"/>
      <c r="EUA97" s="412"/>
      <c r="EUB97" s="406"/>
      <c r="EUC97" s="407"/>
      <c r="EUD97" s="408"/>
      <c r="EUE97" s="409"/>
      <c r="EUF97" s="410"/>
      <c r="EUG97" s="411"/>
      <c r="EUH97" s="412"/>
      <c r="EUI97" s="406"/>
      <c r="EUJ97" s="407"/>
      <c r="EUK97" s="408"/>
      <c r="EUL97" s="409"/>
      <c r="EUM97" s="410"/>
      <c r="EUN97" s="411"/>
      <c r="EUO97" s="412"/>
      <c r="EUP97" s="406"/>
      <c r="EUQ97" s="407"/>
      <c r="EUR97" s="408"/>
      <c r="EUS97" s="409"/>
      <c r="EUT97" s="410"/>
      <c r="EUU97" s="411"/>
      <c r="EUV97" s="412"/>
      <c r="EUW97" s="406"/>
      <c r="EUX97" s="407"/>
      <c r="EUY97" s="408"/>
      <c r="EUZ97" s="409"/>
      <c r="EVA97" s="410"/>
      <c r="EVB97" s="411"/>
      <c r="EVC97" s="412"/>
      <c r="EVD97" s="406"/>
      <c r="EVE97" s="407"/>
      <c r="EVF97" s="408"/>
      <c r="EVG97" s="409"/>
      <c r="EVH97" s="410"/>
      <c r="EVI97" s="411"/>
      <c r="EVJ97" s="412"/>
      <c r="EVK97" s="406"/>
      <c r="EVL97" s="407"/>
      <c r="EVM97" s="408"/>
      <c r="EVN97" s="409"/>
      <c r="EVO97" s="410"/>
      <c r="EVP97" s="411"/>
      <c r="EVQ97" s="412"/>
      <c r="EVR97" s="406"/>
      <c r="EVS97" s="407"/>
      <c r="EVT97" s="408"/>
      <c r="EVU97" s="409"/>
      <c r="EVV97" s="410"/>
      <c r="EVW97" s="411"/>
      <c r="EVX97" s="412"/>
      <c r="EVY97" s="406"/>
      <c r="EVZ97" s="407"/>
      <c r="EWA97" s="408"/>
      <c r="EWB97" s="409"/>
      <c r="EWC97" s="410"/>
      <c r="EWD97" s="411"/>
      <c r="EWE97" s="412"/>
      <c r="EWF97" s="406"/>
      <c r="EWG97" s="407"/>
      <c r="EWH97" s="408"/>
      <c r="EWI97" s="409"/>
      <c r="EWJ97" s="410"/>
      <c r="EWK97" s="411"/>
      <c r="EWL97" s="412"/>
      <c r="EWM97" s="406"/>
      <c r="EWN97" s="407"/>
      <c r="EWO97" s="408"/>
      <c r="EWP97" s="409"/>
      <c r="EWQ97" s="410"/>
      <c r="EWR97" s="411"/>
      <c r="EWS97" s="412"/>
      <c r="EWT97" s="406"/>
      <c r="EWU97" s="407"/>
      <c r="EWV97" s="408"/>
      <c r="EWW97" s="409"/>
      <c r="EWX97" s="410"/>
      <c r="EWY97" s="411"/>
      <c r="EWZ97" s="412"/>
      <c r="EXA97" s="406"/>
      <c r="EXB97" s="407"/>
      <c r="EXC97" s="408"/>
      <c r="EXD97" s="409"/>
      <c r="EXE97" s="410"/>
      <c r="EXF97" s="411"/>
      <c r="EXG97" s="412"/>
      <c r="EXH97" s="406"/>
      <c r="EXI97" s="407"/>
      <c r="EXJ97" s="408"/>
      <c r="EXK97" s="409"/>
      <c r="EXL97" s="410"/>
      <c r="EXM97" s="411"/>
      <c r="EXN97" s="412"/>
      <c r="EXO97" s="406"/>
      <c r="EXP97" s="407"/>
      <c r="EXQ97" s="408"/>
      <c r="EXR97" s="409"/>
      <c r="EXS97" s="410"/>
      <c r="EXT97" s="411"/>
      <c r="EXU97" s="412"/>
      <c r="EXV97" s="406"/>
      <c r="EXW97" s="407"/>
      <c r="EXX97" s="408"/>
      <c r="EXY97" s="409"/>
      <c r="EXZ97" s="410"/>
      <c r="EYA97" s="411"/>
      <c r="EYB97" s="412"/>
      <c r="EYC97" s="406"/>
      <c r="EYD97" s="407"/>
      <c r="EYE97" s="408"/>
      <c r="EYF97" s="409"/>
      <c r="EYG97" s="410"/>
      <c r="EYH97" s="411"/>
      <c r="EYI97" s="412"/>
      <c r="EYJ97" s="406"/>
      <c r="EYK97" s="407"/>
      <c r="EYL97" s="408"/>
      <c r="EYM97" s="409"/>
      <c r="EYN97" s="410"/>
      <c r="EYO97" s="411"/>
      <c r="EYP97" s="412"/>
      <c r="EYQ97" s="406"/>
      <c r="EYR97" s="407"/>
      <c r="EYS97" s="408"/>
      <c r="EYT97" s="409"/>
      <c r="EYU97" s="410"/>
      <c r="EYV97" s="411"/>
      <c r="EYW97" s="412"/>
      <c r="EYX97" s="406"/>
      <c r="EYY97" s="407"/>
      <c r="EYZ97" s="408"/>
      <c r="EZA97" s="409"/>
      <c r="EZB97" s="410"/>
      <c r="EZC97" s="411"/>
      <c r="EZD97" s="412"/>
      <c r="EZE97" s="406"/>
      <c r="EZF97" s="407"/>
      <c r="EZG97" s="408"/>
      <c r="EZH97" s="409"/>
      <c r="EZI97" s="410"/>
      <c r="EZJ97" s="411"/>
      <c r="EZK97" s="412"/>
      <c r="EZL97" s="406"/>
      <c r="EZM97" s="407"/>
      <c r="EZN97" s="408"/>
      <c r="EZO97" s="409"/>
      <c r="EZP97" s="410"/>
      <c r="EZQ97" s="411"/>
      <c r="EZR97" s="412"/>
      <c r="EZS97" s="406"/>
      <c r="EZT97" s="407"/>
      <c r="EZU97" s="408"/>
      <c r="EZV97" s="409"/>
      <c r="EZW97" s="410"/>
      <c r="EZX97" s="411"/>
      <c r="EZY97" s="412"/>
      <c r="EZZ97" s="406"/>
      <c r="FAA97" s="407"/>
      <c r="FAB97" s="408"/>
      <c r="FAC97" s="409"/>
      <c r="FAD97" s="410"/>
      <c r="FAE97" s="411"/>
      <c r="FAF97" s="412"/>
      <c r="FAG97" s="406"/>
      <c r="FAH97" s="407"/>
      <c r="FAI97" s="408"/>
      <c r="FAJ97" s="409"/>
      <c r="FAK97" s="410"/>
      <c r="FAL97" s="411"/>
      <c r="FAM97" s="412"/>
      <c r="FAN97" s="406"/>
      <c r="FAO97" s="407"/>
      <c r="FAP97" s="408"/>
      <c r="FAQ97" s="409"/>
      <c r="FAR97" s="410"/>
      <c r="FAS97" s="411"/>
      <c r="FAT97" s="412"/>
      <c r="FAU97" s="406"/>
      <c r="FAV97" s="407"/>
      <c r="FAW97" s="408"/>
      <c r="FAX97" s="409"/>
      <c r="FAY97" s="410"/>
      <c r="FAZ97" s="411"/>
      <c r="FBA97" s="412"/>
      <c r="FBB97" s="406"/>
      <c r="FBC97" s="407"/>
      <c r="FBD97" s="408"/>
      <c r="FBE97" s="409"/>
      <c r="FBF97" s="410"/>
      <c r="FBG97" s="411"/>
      <c r="FBH97" s="412"/>
      <c r="FBI97" s="406"/>
      <c r="FBJ97" s="407"/>
      <c r="FBK97" s="408"/>
      <c r="FBL97" s="409"/>
      <c r="FBM97" s="410"/>
      <c r="FBN97" s="411"/>
      <c r="FBO97" s="412"/>
      <c r="FBP97" s="406"/>
      <c r="FBQ97" s="407"/>
      <c r="FBR97" s="408"/>
      <c r="FBS97" s="409"/>
      <c r="FBT97" s="410"/>
      <c r="FBU97" s="411"/>
      <c r="FBV97" s="412"/>
      <c r="FBW97" s="406"/>
      <c r="FBX97" s="407"/>
      <c r="FBY97" s="408"/>
      <c r="FBZ97" s="409"/>
      <c r="FCA97" s="410"/>
      <c r="FCB97" s="411"/>
      <c r="FCC97" s="412"/>
      <c r="FCD97" s="406"/>
      <c r="FCE97" s="407"/>
      <c r="FCF97" s="408"/>
      <c r="FCG97" s="409"/>
      <c r="FCH97" s="410"/>
      <c r="FCI97" s="411"/>
      <c r="FCJ97" s="412"/>
      <c r="FCK97" s="406"/>
      <c r="FCL97" s="407"/>
      <c r="FCM97" s="408"/>
      <c r="FCN97" s="409"/>
      <c r="FCO97" s="410"/>
      <c r="FCP97" s="411"/>
      <c r="FCQ97" s="412"/>
      <c r="FCR97" s="406"/>
      <c r="FCS97" s="407"/>
      <c r="FCT97" s="408"/>
      <c r="FCU97" s="409"/>
      <c r="FCV97" s="410"/>
      <c r="FCW97" s="411"/>
      <c r="FCX97" s="412"/>
      <c r="FCY97" s="406"/>
      <c r="FCZ97" s="407"/>
      <c r="FDA97" s="408"/>
      <c r="FDB97" s="409"/>
      <c r="FDC97" s="410"/>
      <c r="FDD97" s="411"/>
      <c r="FDE97" s="412"/>
      <c r="FDF97" s="406"/>
      <c r="FDG97" s="407"/>
      <c r="FDH97" s="408"/>
      <c r="FDI97" s="409"/>
      <c r="FDJ97" s="410"/>
      <c r="FDK97" s="411"/>
      <c r="FDL97" s="412"/>
      <c r="FDM97" s="406"/>
      <c r="FDN97" s="407"/>
      <c r="FDO97" s="408"/>
      <c r="FDP97" s="409"/>
      <c r="FDQ97" s="410"/>
      <c r="FDR97" s="411"/>
      <c r="FDS97" s="412"/>
      <c r="FDT97" s="406"/>
      <c r="FDU97" s="407"/>
      <c r="FDV97" s="408"/>
      <c r="FDW97" s="409"/>
      <c r="FDX97" s="410"/>
      <c r="FDY97" s="411"/>
      <c r="FDZ97" s="412"/>
      <c r="FEA97" s="406"/>
      <c r="FEB97" s="407"/>
      <c r="FEC97" s="408"/>
      <c r="FED97" s="409"/>
      <c r="FEE97" s="410"/>
      <c r="FEF97" s="411"/>
      <c r="FEG97" s="412"/>
      <c r="FEH97" s="406"/>
      <c r="FEI97" s="407"/>
      <c r="FEJ97" s="408"/>
      <c r="FEK97" s="409"/>
      <c r="FEL97" s="410"/>
      <c r="FEM97" s="411"/>
      <c r="FEN97" s="412"/>
      <c r="FEO97" s="406"/>
      <c r="FEP97" s="407"/>
      <c r="FEQ97" s="408"/>
      <c r="FER97" s="409"/>
      <c r="FES97" s="410"/>
      <c r="FET97" s="411"/>
      <c r="FEU97" s="412"/>
      <c r="FEV97" s="406"/>
      <c r="FEW97" s="407"/>
      <c r="FEX97" s="408"/>
      <c r="FEY97" s="409"/>
      <c r="FEZ97" s="410"/>
      <c r="FFA97" s="411"/>
      <c r="FFB97" s="412"/>
      <c r="FFC97" s="406"/>
      <c r="FFD97" s="407"/>
      <c r="FFE97" s="408"/>
      <c r="FFF97" s="409"/>
      <c r="FFG97" s="410"/>
      <c r="FFH97" s="411"/>
      <c r="FFI97" s="412"/>
      <c r="FFJ97" s="406"/>
      <c r="FFK97" s="407"/>
      <c r="FFL97" s="408"/>
      <c r="FFM97" s="409"/>
      <c r="FFN97" s="410"/>
      <c r="FFO97" s="411"/>
      <c r="FFP97" s="412"/>
      <c r="FFQ97" s="406"/>
      <c r="FFR97" s="407"/>
      <c r="FFS97" s="408"/>
      <c r="FFT97" s="409"/>
      <c r="FFU97" s="410"/>
      <c r="FFV97" s="411"/>
      <c r="FFW97" s="412"/>
      <c r="FFX97" s="406"/>
      <c r="FFY97" s="407"/>
      <c r="FFZ97" s="408"/>
      <c r="FGA97" s="409"/>
      <c r="FGB97" s="410"/>
      <c r="FGC97" s="411"/>
      <c r="FGD97" s="412"/>
      <c r="FGE97" s="406"/>
      <c r="FGF97" s="407"/>
      <c r="FGG97" s="408"/>
      <c r="FGH97" s="409"/>
      <c r="FGI97" s="410"/>
      <c r="FGJ97" s="411"/>
      <c r="FGK97" s="412"/>
      <c r="FGL97" s="406"/>
      <c r="FGM97" s="407"/>
      <c r="FGN97" s="408"/>
      <c r="FGO97" s="409"/>
      <c r="FGP97" s="410"/>
      <c r="FGQ97" s="411"/>
      <c r="FGR97" s="412"/>
      <c r="FGS97" s="406"/>
      <c r="FGT97" s="407"/>
      <c r="FGU97" s="408"/>
      <c r="FGV97" s="409"/>
      <c r="FGW97" s="410"/>
      <c r="FGX97" s="411"/>
      <c r="FGY97" s="412"/>
      <c r="FGZ97" s="406"/>
      <c r="FHA97" s="407"/>
      <c r="FHB97" s="408"/>
      <c r="FHC97" s="409"/>
      <c r="FHD97" s="410"/>
      <c r="FHE97" s="411"/>
      <c r="FHF97" s="412"/>
      <c r="FHG97" s="406"/>
      <c r="FHH97" s="407"/>
      <c r="FHI97" s="408"/>
      <c r="FHJ97" s="409"/>
      <c r="FHK97" s="410"/>
      <c r="FHL97" s="411"/>
      <c r="FHM97" s="412"/>
      <c r="FHN97" s="406"/>
      <c r="FHO97" s="407"/>
      <c r="FHP97" s="408"/>
      <c r="FHQ97" s="409"/>
      <c r="FHR97" s="410"/>
      <c r="FHS97" s="411"/>
      <c r="FHT97" s="412"/>
      <c r="FHU97" s="406"/>
      <c r="FHV97" s="407"/>
      <c r="FHW97" s="408"/>
      <c r="FHX97" s="409"/>
      <c r="FHY97" s="410"/>
      <c r="FHZ97" s="411"/>
      <c r="FIA97" s="412"/>
      <c r="FIB97" s="406"/>
      <c r="FIC97" s="407"/>
      <c r="FID97" s="408"/>
      <c r="FIE97" s="409"/>
      <c r="FIF97" s="410"/>
      <c r="FIG97" s="411"/>
      <c r="FIH97" s="412"/>
      <c r="FII97" s="406"/>
      <c r="FIJ97" s="407"/>
      <c r="FIK97" s="408"/>
      <c r="FIL97" s="409"/>
      <c r="FIM97" s="410"/>
      <c r="FIN97" s="411"/>
      <c r="FIO97" s="412"/>
      <c r="FIP97" s="406"/>
      <c r="FIQ97" s="407"/>
      <c r="FIR97" s="408"/>
      <c r="FIS97" s="409"/>
      <c r="FIT97" s="410"/>
      <c r="FIU97" s="411"/>
      <c r="FIV97" s="412"/>
      <c r="FIW97" s="406"/>
      <c r="FIX97" s="407"/>
      <c r="FIY97" s="408"/>
      <c r="FIZ97" s="409"/>
      <c r="FJA97" s="410"/>
      <c r="FJB97" s="411"/>
      <c r="FJC97" s="412"/>
      <c r="FJD97" s="406"/>
      <c r="FJE97" s="407"/>
      <c r="FJF97" s="408"/>
      <c r="FJG97" s="409"/>
      <c r="FJH97" s="410"/>
      <c r="FJI97" s="411"/>
      <c r="FJJ97" s="412"/>
      <c r="FJK97" s="406"/>
      <c r="FJL97" s="407"/>
      <c r="FJM97" s="408"/>
      <c r="FJN97" s="409"/>
      <c r="FJO97" s="410"/>
      <c r="FJP97" s="411"/>
      <c r="FJQ97" s="412"/>
      <c r="FJR97" s="406"/>
      <c r="FJS97" s="407"/>
      <c r="FJT97" s="408"/>
      <c r="FJU97" s="409"/>
      <c r="FJV97" s="410"/>
      <c r="FJW97" s="411"/>
      <c r="FJX97" s="412"/>
      <c r="FJY97" s="406"/>
      <c r="FJZ97" s="407"/>
      <c r="FKA97" s="408"/>
      <c r="FKB97" s="409"/>
      <c r="FKC97" s="410"/>
      <c r="FKD97" s="411"/>
      <c r="FKE97" s="412"/>
      <c r="FKF97" s="406"/>
      <c r="FKG97" s="407"/>
      <c r="FKH97" s="408"/>
      <c r="FKI97" s="409"/>
      <c r="FKJ97" s="410"/>
      <c r="FKK97" s="411"/>
      <c r="FKL97" s="412"/>
      <c r="FKM97" s="406"/>
      <c r="FKN97" s="407"/>
      <c r="FKO97" s="408"/>
      <c r="FKP97" s="409"/>
      <c r="FKQ97" s="410"/>
      <c r="FKR97" s="411"/>
      <c r="FKS97" s="412"/>
      <c r="FKT97" s="406"/>
      <c r="FKU97" s="407"/>
      <c r="FKV97" s="408"/>
      <c r="FKW97" s="409"/>
      <c r="FKX97" s="410"/>
      <c r="FKY97" s="411"/>
      <c r="FKZ97" s="412"/>
      <c r="FLA97" s="406"/>
      <c r="FLB97" s="407"/>
      <c r="FLC97" s="408"/>
      <c r="FLD97" s="409"/>
      <c r="FLE97" s="410"/>
      <c r="FLF97" s="411"/>
      <c r="FLG97" s="412"/>
      <c r="FLH97" s="406"/>
      <c r="FLI97" s="407"/>
      <c r="FLJ97" s="408"/>
      <c r="FLK97" s="409"/>
      <c r="FLL97" s="410"/>
      <c r="FLM97" s="411"/>
      <c r="FLN97" s="412"/>
      <c r="FLO97" s="406"/>
      <c r="FLP97" s="407"/>
      <c r="FLQ97" s="408"/>
      <c r="FLR97" s="409"/>
      <c r="FLS97" s="410"/>
      <c r="FLT97" s="411"/>
      <c r="FLU97" s="412"/>
      <c r="FLV97" s="406"/>
      <c r="FLW97" s="407"/>
      <c r="FLX97" s="408"/>
      <c r="FLY97" s="409"/>
      <c r="FLZ97" s="410"/>
      <c r="FMA97" s="411"/>
      <c r="FMB97" s="412"/>
      <c r="FMC97" s="406"/>
      <c r="FMD97" s="407"/>
      <c r="FME97" s="408"/>
      <c r="FMF97" s="409"/>
      <c r="FMG97" s="410"/>
      <c r="FMH97" s="411"/>
      <c r="FMI97" s="412"/>
      <c r="FMJ97" s="406"/>
      <c r="FMK97" s="407"/>
      <c r="FML97" s="408"/>
      <c r="FMM97" s="409"/>
      <c r="FMN97" s="410"/>
      <c r="FMO97" s="411"/>
      <c r="FMP97" s="412"/>
      <c r="FMQ97" s="406"/>
      <c r="FMR97" s="407"/>
      <c r="FMS97" s="408"/>
      <c r="FMT97" s="409"/>
      <c r="FMU97" s="410"/>
      <c r="FMV97" s="411"/>
      <c r="FMW97" s="412"/>
      <c r="FMX97" s="406"/>
      <c r="FMY97" s="407"/>
      <c r="FMZ97" s="408"/>
      <c r="FNA97" s="409"/>
      <c r="FNB97" s="410"/>
      <c r="FNC97" s="411"/>
      <c r="FND97" s="412"/>
      <c r="FNE97" s="406"/>
      <c r="FNF97" s="407"/>
      <c r="FNG97" s="408"/>
      <c r="FNH97" s="409"/>
      <c r="FNI97" s="410"/>
      <c r="FNJ97" s="411"/>
      <c r="FNK97" s="412"/>
      <c r="FNL97" s="406"/>
      <c r="FNM97" s="407"/>
      <c r="FNN97" s="408"/>
      <c r="FNO97" s="409"/>
      <c r="FNP97" s="410"/>
      <c r="FNQ97" s="411"/>
      <c r="FNR97" s="412"/>
      <c r="FNS97" s="406"/>
      <c r="FNT97" s="407"/>
      <c r="FNU97" s="408"/>
      <c r="FNV97" s="409"/>
      <c r="FNW97" s="410"/>
      <c r="FNX97" s="411"/>
      <c r="FNY97" s="412"/>
      <c r="FNZ97" s="406"/>
      <c r="FOA97" s="407"/>
      <c r="FOB97" s="408"/>
      <c r="FOC97" s="409"/>
      <c r="FOD97" s="410"/>
      <c r="FOE97" s="411"/>
      <c r="FOF97" s="412"/>
      <c r="FOG97" s="406"/>
      <c r="FOH97" s="407"/>
      <c r="FOI97" s="408"/>
      <c r="FOJ97" s="409"/>
      <c r="FOK97" s="410"/>
      <c r="FOL97" s="411"/>
      <c r="FOM97" s="412"/>
      <c r="FON97" s="406"/>
      <c r="FOO97" s="407"/>
      <c r="FOP97" s="408"/>
      <c r="FOQ97" s="409"/>
      <c r="FOR97" s="410"/>
      <c r="FOS97" s="411"/>
      <c r="FOT97" s="412"/>
      <c r="FOU97" s="406"/>
      <c r="FOV97" s="407"/>
      <c r="FOW97" s="408"/>
      <c r="FOX97" s="409"/>
      <c r="FOY97" s="410"/>
      <c r="FOZ97" s="411"/>
      <c r="FPA97" s="412"/>
      <c r="FPB97" s="406"/>
      <c r="FPC97" s="407"/>
      <c r="FPD97" s="408"/>
      <c r="FPE97" s="409"/>
      <c r="FPF97" s="410"/>
      <c r="FPG97" s="411"/>
      <c r="FPH97" s="412"/>
      <c r="FPI97" s="406"/>
      <c r="FPJ97" s="407"/>
      <c r="FPK97" s="408"/>
      <c r="FPL97" s="409"/>
      <c r="FPM97" s="410"/>
      <c r="FPN97" s="411"/>
      <c r="FPO97" s="412"/>
      <c r="FPP97" s="406"/>
      <c r="FPQ97" s="407"/>
      <c r="FPR97" s="408"/>
      <c r="FPS97" s="409"/>
      <c r="FPT97" s="410"/>
      <c r="FPU97" s="411"/>
      <c r="FPV97" s="412"/>
      <c r="FPW97" s="406"/>
      <c r="FPX97" s="407"/>
      <c r="FPY97" s="408"/>
      <c r="FPZ97" s="409"/>
      <c r="FQA97" s="410"/>
      <c r="FQB97" s="411"/>
      <c r="FQC97" s="412"/>
      <c r="FQD97" s="406"/>
      <c r="FQE97" s="407"/>
      <c r="FQF97" s="408"/>
      <c r="FQG97" s="409"/>
      <c r="FQH97" s="410"/>
      <c r="FQI97" s="411"/>
      <c r="FQJ97" s="412"/>
      <c r="FQK97" s="406"/>
      <c r="FQL97" s="407"/>
      <c r="FQM97" s="408"/>
      <c r="FQN97" s="409"/>
      <c r="FQO97" s="410"/>
      <c r="FQP97" s="411"/>
      <c r="FQQ97" s="412"/>
      <c r="FQR97" s="406"/>
      <c r="FQS97" s="407"/>
      <c r="FQT97" s="408"/>
      <c r="FQU97" s="409"/>
      <c r="FQV97" s="410"/>
      <c r="FQW97" s="411"/>
      <c r="FQX97" s="412"/>
      <c r="FQY97" s="406"/>
      <c r="FQZ97" s="407"/>
      <c r="FRA97" s="408"/>
      <c r="FRB97" s="409"/>
      <c r="FRC97" s="410"/>
      <c r="FRD97" s="411"/>
      <c r="FRE97" s="412"/>
      <c r="FRF97" s="406"/>
      <c r="FRG97" s="407"/>
      <c r="FRH97" s="408"/>
      <c r="FRI97" s="409"/>
      <c r="FRJ97" s="410"/>
      <c r="FRK97" s="411"/>
      <c r="FRL97" s="412"/>
      <c r="FRM97" s="406"/>
      <c r="FRN97" s="407"/>
      <c r="FRO97" s="408"/>
      <c r="FRP97" s="409"/>
      <c r="FRQ97" s="410"/>
      <c r="FRR97" s="411"/>
      <c r="FRS97" s="412"/>
      <c r="FRT97" s="406"/>
      <c r="FRU97" s="407"/>
      <c r="FRV97" s="408"/>
      <c r="FRW97" s="409"/>
      <c r="FRX97" s="410"/>
      <c r="FRY97" s="411"/>
      <c r="FRZ97" s="412"/>
      <c r="FSA97" s="406"/>
      <c r="FSB97" s="407"/>
      <c r="FSC97" s="408"/>
      <c r="FSD97" s="409"/>
      <c r="FSE97" s="410"/>
      <c r="FSF97" s="411"/>
      <c r="FSG97" s="412"/>
      <c r="FSH97" s="406"/>
      <c r="FSI97" s="407"/>
      <c r="FSJ97" s="408"/>
      <c r="FSK97" s="409"/>
      <c r="FSL97" s="410"/>
      <c r="FSM97" s="411"/>
      <c r="FSN97" s="412"/>
      <c r="FSO97" s="406"/>
      <c r="FSP97" s="407"/>
      <c r="FSQ97" s="408"/>
      <c r="FSR97" s="409"/>
      <c r="FSS97" s="410"/>
      <c r="FST97" s="411"/>
      <c r="FSU97" s="412"/>
      <c r="FSV97" s="406"/>
      <c r="FSW97" s="407"/>
      <c r="FSX97" s="408"/>
      <c r="FSY97" s="409"/>
      <c r="FSZ97" s="410"/>
      <c r="FTA97" s="411"/>
      <c r="FTB97" s="412"/>
      <c r="FTC97" s="406"/>
      <c r="FTD97" s="407"/>
      <c r="FTE97" s="408"/>
      <c r="FTF97" s="409"/>
      <c r="FTG97" s="410"/>
      <c r="FTH97" s="411"/>
      <c r="FTI97" s="412"/>
      <c r="FTJ97" s="406"/>
      <c r="FTK97" s="407"/>
      <c r="FTL97" s="408"/>
      <c r="FTM97" s="409"/>
      <c r="FTN97" s="410"/>
      <c r="FTO97" s="411"/>
      <c r="FTP97" s="412"/>
      <c r="FTQ97" s="406"/>
      <c r="FTR97" s="407"/>
      <c r="FTS97" s="408"/>
      <c r="FTT97" s="409"/>
      <c r="FTU97" s="410"/>
      <c r="FTV97" s="411"/>
      <c r="FTW97" s="412"/>
      <c r="FTX97" s="406"/>
      <c r="FTY97" s="407"/>
      <c r="FTZ97" s="408"/>
      <c r="FUA97" s="409"/>
      <c r="FUB97" s="410"/>
      <c r="FUC97" s="411"/>
      <c r="FUD97" s="412"/>
      <c r="FUE97" s="406"/>
      <c r="FUF97" s="407"/>
      <c r="FUG97" s="408"/>
      <c r="FUH97" s="409"/>
      <c r="FUI97" s="410"/>
      <c r="FUJ97" s="411"/>
      <c r="FUK97" s="412"/>
      <c r="FUL97" s="406"/>
      <c r="FUM97" s="407"/>
      <c r="FUN97" s="408"/>
      <c r="FUO97" s="409"/>
      <c r="FUP97" s="410"/>
      <c r="FUQ97" s="411"/>
      <c r="FUR97" s="412"/>
      <c r="FUS97" s="406"/>
      <c r="FUT97" s="407"/>
      <c r="FUU97" s="408"/>
      <c r="FUV97" s="409"/>
      <c r="FUW97" s="410"/>
      <c r="FUX97" s="411"/>
      <c r="FUY97" s="412"/>
      <c r="FUZ97" s="406"/>
      <c r="FVA97" s="407"/>
      <c r="FVB97" s="408"/>
      <c r="FVC97" s="409"/>
      <c r="FVD97" s="410"/>
      <c r="FVE97" s="411"/>
      <c r="FVF97" s="412"/>
      <c r="FVG97" s="406"/>
      <c r="FVH97" s="407"/>
      <c r="FVI97" s="408"/>
      <c r="FVJ97" s="409"/>
      <c r="FVK97" s="410"/>
      <c r="FVL97" s="411"/>
      <c r="FVM97" s="412"/>
      <c r="FVN97" s="406"/>
      <c r="FVO97" s="407"/>
      <c r="FVP97" s="408"/>
      <c r="FVQ97" s="409"/>
      <c r="FVR97" s="410"/>
      <c r="FVS97" s="411"/>
      <c r="FVT97" s="412"/>
      <c r="FVU97" s="406"/>
      <c r="FVV97" s="407"/>
      <c r="FVW97" s="408"/>
      <c r="FVX97" s="409"/>
      <c r="FVY97" s="410"/>
      <c r="FVZ97" s="411"/>
      <c r="FWA97" s="412"/>
      <c r="FWB97" s="406"/>
      <c r="FWC97" s="407"/>
      <c r="FWD97" s="408"/>
      <c r="FWE97" s="409"/>
      <c r="FWF97" s="410"/>
      <c r="FWG97" s="411"/>
      <c r="FWH97" s="412"/>
      <c r="FWI97" s="406"/>
      <c r="FWJ97" s="407"/>
      <c r="FWK97" s="408"/>
      <c r="FWL97" s="409"/>
      <c r="FWM97" s="410"/>
      <c r="FWN97" s="411"/>
      <c r="FWO97" s="412"/>
      <c r="FWP97" s="406"/>
      <c r="FWQ97" s="407"/>
      <c r="FWR97" s="408"/>
      <c r="FWS97" s="409"/>
      <c r="FWT97" s="410"/>
      <c r="FWU97" s="411"/>
      <c r="FWV97" s="412"/>
      <c r="FWW97" s="406"/>
      <c r="FWX97" s="407"/>
      <c r="FWY97" s="408"/>
      <c r="FWZ97" s="409"/>
      <c r="FXA97" s="410"/>
      <c r="FXB97" s="411"/>
      <c r="FXC97" s="412"/>
      <c r="FXD97" s="406"/>
      <c r="FXE97" s="407"/>
      <c r="FXF97" s="408"/>
      <c r="FXG97" s="409"/>
      <c r="FXH97" s="410"/>
      <c r="FXI97" s="411"/>
      <c r="FXJ97" s="412"/>
      <c r="FXK97" s="406"/>
      <c r="FXL97" s="407"/>
      <c r="FXM97" s="408"/>
      <c r="FXN97" s="409"/>
      <c r="FXO97" s="410"/>
      <c r="FXP97" s="411"/>
      <c r="FXQ97" s="412"/>
      <c r="FXR97" s="406"/>
      <c r="FXS97" s="407"/>
      <c r="FXT97" s="408"/>
      <c r="FXU97" s="409"/>
      <c r="FXV97" s="410"/>
      <c r="FXW97" s="411"/>
      <c r="FXX97" s="412"/>
      <c r="FXY97" s="406"/>
      <c r="FXZ97" s="407"/>
      <c r="FYA97" s="408"/>
      <c r="FYB97" s="409"/>
      <c r="FYC97" s="410"/>
      <c r="FYD97" s="411"/>
      <c r="FYE97" s="412"/>
      <c r="FYF97" s="406"/>
      <c r="FYG97" s="407"/>
      <c r="FYH97" s="408"/>
      <c r="FYI97" s="409"/>
      <c r="FYJ97" s="410"/>
      <c r="FYK97" s="411"/>
      <c r="FYL97" s="412"/>
      <c r="FYM97" s="406"/>
      <c r="FYN97" s="407"/>
      <c r="FYO97" s="408"/>
      <c r="FYP97" s="409"/>
      <c r="FYQ97" s="410"/>
      <c r="FYR97" s="411"/>
      <c r="FYS97" s="412"/>
      <c r="FYT97" s="406"/>
      <c r="FYU97" s="407"/>
      <c r="FYV97" s="408"/>
      <c r="FYW97" s="409"/>
      <c r="FYX97" s="410"/>
      <c r="FYY97" s="411"/>
      <c r="FYZ97" s="412"/>
      <c r="FZA97" s="406"/>
      <c r="FZB97" s="407"/>
      <c r="FZC97" s="408"/>
      <c r="FZD97" s="409"/>
      <c r="FZE97" s="410"/>
      <c r="FZF97" s="411"/>
      <c r="FZG97" s="412"/>
      <c r="FZH97" s="406"/>
      <c r="FZI97" s="407"/>
      <c r="FZJ97" s="408"/>
      <c r="FZK97" s="409"/>
      <c r="FZL97" s="410"/>
      <c r="FZM97" s="411"/>
      <c r="FZN97" s="412"/>
      <c r="FZO97" s="406"/>
      <c r="FZP97" s="407"/>
      <c r="FZQ97" s="408"/>
      <c r="FZR97" s="409"/>
      <c r="FZS97" s="410"/>
      <c r="FZT97" s="411"/>
      <c r="FZU97" s="412"/>
      <c r="FZV97" s="406"/>
      <c r="FZW97" s="407"/>
      <c r="FZX97" s="408"/>
      <c r="FZY97" s="409"/>
      <c r="FZZ97" s="410"/>
      <c r="GAA97" s="411"/>
      <c r="GAB97" s="412"/>
      <c r="GAC97" s="406"/>
      <c r="GAD97" s="407"/>
      <c r="GAE97" s="408"/>
      <c r="GAF97" s="409"/>
      <c r="GAG97" s="410"/>
      <c r="GAH97" s="411"/>
      <c r="GAI97" s="412"/>
      <c r="GAJ97" s="406"/>
      <c r="GAK97" s="407"/>
      <c r="GAL97" s="408"/>
      <c r="GAM97" s="409"/>
      <c r="GAN97" s="410"/>
      <c r="GAO97" s="411"/>
      <c r="GAP97" s="412"/>
      <c r="GAQ97" s="406"/>
      <c r="GAR97" s="407"/>
      <c r="GAS97" s="408"/>
      <c r="GAT97" s="409"/>
      <c r="GAU97" s="410"/>
      <c r="GAV97" s="411"/>
      <c r="GAW97" s="412"/>
      <c r="GAX97" s="406"/>
      <c r="GAY97" s="407"/>
      <c r="GAZ97" s="408"/>
      <c r="GBA97" s="409"/>
      <c r="GBB97" s="410"/>
      <c r="GBC97" s="411"/>
      <c r="GBD97" s="412"/>
      <c r="GBE97" s="406"/>
      <c r="GBF97" s="407"/>
      <c r="GBG97" s="408"/>
      <c r="GBH97" s="409"/>
      <c r="GBI97" s="410"/>
      <c r="GBJ97" s="411"/>
      <c r="GBK97" s="412"/>
      <c r="GBL97" s="406"/>
      <c r="GBM97" s="407"/>
      <c r="GBN97" s="408"/>
      <c r="GBO97" s="409"/>
      <c r="GBP97" s="410"/>
      <c r="GBQ97" s="411"/>
      <c r="GBR97" s="412"/>
      <c r="GBS97" s="406"/>
      <c r="GBT97" s="407"/>
      <c r="GBU97" s="408"/>
      <c r="GBV97" s="409"/>
      <c r="GBW97" s="410"/>
      <c r="GBX97" s="411"/>
      <c r="GBY97" s="412"/>
      <c r="GBZ97" s="406"/>
      <c r="GCA97" s="407"/>
      <c r="GCB97" s="408"/>
      <c r="GCC97" s="409"/>
      <c r="GCD97" s="410"/>
      <c r="GCE97" s="411"/>
      <c r="GCF97" s="412"/>
      <c r="GCG97" s="406"/>
      <c r="GCH97" s="407"/>
      <c r="GCI97" s="408"/>
      <c r="GCJ97" s="409"/>
      <c r="GCK97" s="410"/>
      <c r="GCL97" s="411"/>
      <c r="GCM97" s="412"/>
      <c r="GCN97" s="406"/>
      <c r="GCO97" s="407"/>
      <c r="GCP97" s="408"/>
      <c r="GCQ97" s="409"/>
      <c r="GCR97" s="410"/>
      <c r="GCS97" s="411"/>
      <c r="GCT97" s="412"/>
      <c r="GCU97" s="406"/>
      <c r="GCV97" s="407"/>
      <c r="GCW97" s="408"/>
      <c r="GCX97" s="409"/>
      <c r="GCY97" s="410"/>
      <c r="GCZ97" s="411"/>
      <c r="GDA97" s="412"/>
      <c r="GDB97" s="406"/>
      <c r="GDC97" s="407"/>
      <c r="GDD97" s="408"/>
      <c r="GDE97" s="409"/>
      <c r="GDF97" s="410"/>
      <c r="GDG97" s="411"/>
      <c r="GDH97" s="412"/>
      <c r="GDI97" s="406"/>
      <c r="GDJ97" s="407"/>
      <c r="GDK97" s="408"/>
      <c r="GDL97" s="409"/>
      <c r="GDM97" s="410"/>
      <c r="GDN97" s="411"/>
      <c r="GDO97" s="412"/>
      <c r="GDP97" s="406"/>
      <c r="GDQ97" s="407"/>
      <c r="GDR97" s="408"/>
      <c r="GDS97" s="409"/>
      <c r="GDT97" s="410"/>
      <c r="GDU97" s="411"/>
      <c r="GDV97" s="412"/>
      <c r="GDW97" s="406"/>
      <c r="GDX97" s="407"/>
      <c r="GDY97" s="408"/>
      <c r="GDZ97" s="409"/>
      <c r="GEA97" s="410"/>
      <c r="GEB97" s="411"/>
      <c r="GEC97" s="412"/>
      <c r="GED97" s="406"/>
      <c r="GEE97" s="407"/>
      <c r="GEF97" s="408"/>
      <c r="GEG97" s="409"/>
      <c r="GEH97" s="410"/>
      <c r="GEI97" s="411"/>
      <c r="GEJ97" s="412"/>
      <c r="GEK97" s="406"/>
      <c r="GEL97" s="407"/>
      <c r="GEM97" s="408"/>
      <c r="GEN97" s="409"/>
      <c r="GEO97" s="410"/>
      <c r="GEP97" s="411"/>
      <c r="GEQ97" s="412"/>
      <c r="GER97" s="406"/>
      <c r="GES97" s="407"/>
      <c r="GET97" s="408"/>
      <c r="GEU97" s="409"/>
      <c r="GEV97" s="410"/>
      <c r="GEW97" s="411"/>
      <c r="GEX97" s="412"/>
      <c r="GEY97" s="406"/>
      <c r="GEZ97" s="407"/>
      <c r="GFA97" s="408"/>
      <c r="GFB97" s="409"/>
      <c r="GFC97" s="410"/>
      <c r="GFD97" s="411"/>
      <c r="GFE97" s="412"/>
      <c r="GFF97" s="406"/>
      <c r="GFG97" s="407"/>
      <c r="GFH97" s="408"/>
      <c r="GFI97" s="409"/>
      <c r="GFJ97" s="410"/>
      <c r="GFK97" s="411"/>
      <c r="GFL97" s="412"/>
      <c r="GFM97" s="406"/>
      <c r="GFN97" s="407"/>
      <c r="GFO97" s="408"/>
      <c r="GFP97" s="409"/>
      <c r="GFQ97" s="410"/>
      <c r="GFR97" s="411"/>
      <c r="GFS97" s="412"/>
      <c r="GFT97" s="406"/>
      <c r="GFU97" s="407"/>
      <c r="GFV97" s="408"/>
      <c r="GFW97" s="409"/>
      <c r="GFX97" s="410"/>
      <c r="GFY97" s="411"/>
      <c r="GFZ97" s="412"/>
      <c r="GGA97" s="406"/>
      <c r="GGB97" s="407"/>
      <c r="GGC97" s="408"/>
      <c r="GGD97" s="409"/>
      <c r="GGE97" s="410"/>
      <c r="GGF97" s="411"/>
      <c r="GGG97" s="412"/>
      <c r="GGH97" s="406"/>
      <c r="GGI97" s="407"/>
      <c r="GGJ97" s="408"/>
      <c r="GGK97" s="409"/>
      <c r="GGL97" s="410"/>
      <c r="GGM97" s="411"/>
      <c r="GGN97" s="412"/>
      <c r="GGO97" s="406"/>
      <c r="GGP97" s="407"/>
      <c r="GGQ97" s="408"/>
      <c r="GGR97" s="409"/>
      <c r="GGS97" s="410"/>
      <c r="GGT97" s="411"/>
      <c r="GGU97" s="412"/>
      <c r="GGV97" s="406"/>
      <c r="GGW97" s="407"/>
      <c r="GGX97" s="408"/>
      <c r="GGY97" s="409"/>
      <c r="GGZ97" s="410"/>
      <c r="GHA97" s="411"/>
      <c r="GHB97" s="412"/>
      <c r="GHC97" s="406"/>
      <c r="GHD97" s="407"/>
      <c r="GHE97" s="408"/>
      <c r="GHF97" s="409"/>
      <c r="GHG97" s="410"/>
      <c r="GHH97" s="411"/>
      <c r="GHI97" s="412"/>
      <c r="GHJ97" s="406"/>
      <c r="GHK97" s="407"/>
      <c r="GHL97" s="408"/>
      <c r="GHM97" s="409"/>
      <c r="GHN97" s="410"/>
      <c r="GHO97" s="411"/>
      <c r="GHP97" s="412"/>
      <c r="GHQ97" s="406"/>
      <c r="GHR97" s="407"/>
      <c r="GHS97" s="408"/>
      <c r="GHT97" s="409"/>
      <c r="GHU97" s="410"/>
      <c r="GHV97" s="411"/>
      <c r="GHW97" s="412"/>
      <c r="GHX97" s="406"/>
      <c r="GHY97" s="407"/>
      <c r="GHZ97" s="408"/>
      <c r="GIA97" s="409"/>
      <c r="GIB97" s="410"/>
      <c r="GIC97" s="411"/>
      <c r="GID97" s="412"/>
      <c r="GIE97" s="406"/>
      <c r="GIF97" s="407"/>
      <c r="GIG97" s="408"/>
      <c r="GIH97" s="409"/>
      <c r="GII97" s="410"/>
      <c r="GIJ97" s="411"/>
      <c r="GIK97" s="412"/>
      <c r="GIL97" s="406"/>
      <c r="GIM97" s="407"/>
      <c r="GIN97" s="408"/>
      <c r="GIO97" s="409"/>
      <c r="GIP97" s="410"/>
      <c r="GIQ97" s="411"/>
      <c r="GIR97" s="412"/>
      <c r="GIS97" s="406"/>
      <c r="GIT97" s="407"/>
      <c r="GIU97" s="408"/>
      <c r="GIV97" s="409"/>
      <c r="GIW97" s="410"/>
      <c r="GIX97" s="411"/>
      <c r="GIY97" s="412"/>
      <c r="GIZ97" s="406"/>
      <c r="GJA97" s="407"/>
      <c r="GJB97" s="408"/>
      <c r="GJC97" s="409"/>
      <c r="GJD97" s="410"/>
      <c r="GJE97" s="411"/>
      <c r="GJF97" s="412"/>
      <c r="GJG97" s="406"/>
      <c r="GJH97" s="407"/>
      <c r="GJI97" s="408"/>
      <c r="GJJ97" s="409"/>
      <c r="GJK97" s="410"/>
      <c r="GJL97" s="411"/>
      <c r="GJM97" s="412"/>
      <c r="GJN97" s="406"/>
      <c r="GJO97" s="407"/>
      <c r="GJP97" s="408"/>
      <c r="GJQ97" s="409"/>
      <c r="GJR97" s="410"/>
      <c r="GJS97" s="411"/>
      <c r="GJT97" s="412"/>
      <c r="GJU97" s="406"/>
      <c r="GJV97" s="407"/>
      <c r="GJW97" s="408"/>
      <c r="GJX97" s="409"/>
      <c r="GJY97" s="410"/>
      <c r="GJZ97" s="411"/>
      <c r="GKA97" s="412"/>
      <c r="GKB97" s="406"/>
      <c r="GKC97" s="407"/>
      <c r="GKD97" s="408"/>
      <c r="GKE97" s="409"/>
      <c r="GKF97" s="410"/>
      <c r="GKG97" s="411"/>
      <c r="GKH97" s="412"/>
      <c r="GKI97" s="406"/>
      <c r="GKJ97" s="407"/>
      <c r="GKK97" s="408"/>
      <c r="GKL97" s="409"/>
      <c r="GKM97" s="410"/>
      <c r="GKN97" s="411"/>
      <c r="GKO97" s="412"/>
      <c r="GKP97" s="406"/>
      <c r="GKQ97" s="407"/>
      <c r="GKR97" s="408"/>
      <c r="GKS97" s="409"/>
      <c r="GKT97" s="410"/>
      <c r="GKU97" s="411"/>
      <c r="GKV97" s="412"/>
      <c r="GKW97" s="406"/>
      <c r="GKX97" s="407"/>
      <c r="GKY97" s="408"/>
      <c r="GKZ97" s="409"/>
      <c r="GLA97" s="410"/>
      <c r="GLB97" s="411"/>
      <c r="GLC97" s="412"/>
      <c r="GLD97" s="406"/>
      <c r="GLE97" s="407"/>
      <c r="GLF97" s="408"/>
      <c r="GLG97" s="409"/>
      <c r="GLH97" s="410"/>
      <c r="GLI97" s="411"/>
      <c r="GLJ97" s="412"/>
      <c r="GLK97" s="406"/>
      <c r="GLL97" s="407"/>
      <c r="GLM97" s="408"/>
      <c r="GLN97" s="409"/>
      <c r="GLO97" s="410"/>
      <c r="GLP97" s="411"/>
      <c r="GLQ97" s="412"/>
      <c r="GLR97" s="406"/>
      <c r="GLS97" s="407"/>
      <c r="GLT97" s="408"/>
      <c r="GLU97" s="409"/>
      <c r="GLV97" s="410"/>
      <c r="GLW97" s="411"/>
      <c r="GLX97" s="412"/>
      <c r="GLY97" s="406"/>
      <c r="GLZ97" s="407"/>
      <c r="GMA97" s="408"/>
      <c r="GMB97" s="409"/>
      <c r="GMC97" s="410"/>
      <c r="GMD97" s="411"/>
      <c r="GME97" s="412"/>
      <c r="GMF97" s="406"/>
      <c r="GMG97" s="407"/>
      <c r="GMH97" s="408"/>
      <c r="GMI97" s="409"/>
      <c r="GMJ97" s="410"/>
      <c r="GMK97" s="411"/>
      <c r="GML97" s="412"/>
      <c r="GMM97" s="406"/>
      <c r="GMN97" s="407"/>
      <c r="GMO97" s="408"/>
      <c r="GMP97" s="409"/>
      <c r="GMQ97" s="410"/>
      <c r="GMR97" s="411"/>
      <c r="GMS97" s="412"/>
      <c r="GMT97" s="406"/>
      <c r="GMU97" s="407"/>
      <c r="GMV97" s="408"/>
      <c r="GMW97" s="409"/>
      <c r="GMX97" s="410"/>
      <c r="GMY97" s="411"/>
      <c r="GMZ97" s="412"/>
      <c r="GNA97" s="406"/>
      <c r="GNB97" s="407"/>
      <c r="GNC97" s="408"/>
      <c r="GND97" s="409"/>
      <c r="GNE97" s="410"/>
      <c r="GNF97" s="411"/>
      <c r="GNG97" s="412"/>
      <c r="GNH97" s="406"/>
      <c r="GNI97" s="407"/>
      <c r="GNJ97" s="408"/>
      <c r="GNK97" s="409"/>
      <c r="GNL97" s="410"/>
      <c r="GNM97" s="411"/>
      <c r="GNN97" s="412"/>
      <c r="GNO97" s="406"/>
      <c r="GNP97" s="407"/>
      <c r="GNQ97" s="408"/>
      <c r="GNR97" s="409"/>
      <c r="GNS97" s="410"/>
      <c r="GNT97" s="411"/>
      <c r="GNU97" s="412"/>
      <c r="GNV97" s="406"/>
      <c r="GNW97" s="407"/>
      <c r="GNX97" s="408"/>
      <c r="GNY97" s="409"/>
      <c r="GNZ97" s="410"/>
      <c r="GOA97" s="411"/>
      <c r="GOB97" s="412"/>
      <c r="GOC97" s="406"/>
      <c r="GOD97" s="407"/>
      <c r="GOE97" s="408"/>
      <c r="GOF97" s="409"/>
      <c r="GOG97" s="410"/>
      <c r="GOH97" s="411"/>
      <c r="GOI97" s="412"/>
      <c r="GOJ97" s="406"/>
      <c r="GOK97" s="407"/>
      <c r="GOL97" s="408"/>
      <c r="GOM97" s="409"/>
      <c r="GON97" s="410"/>
      <c r="GOO97" s="411"/>
      <c r="GOP97" s="412"/>
      <c r="GOQ97" s="406"/>
      <c r="GOR97" s="407"/>
      <c r="GOS97" s="408"/>
      <c r="GOT97" s="409"/>
      <c r="GOU97" s="410"/>
      <c r="GOV97" s="411"/>
      <c r="GOW97" s="412"/>
      <c r="GOX97" s="406"/>
      <c r="GOY97" s="407"/>
      <c r="GOZ97" s="408"/>
      <c r="GPA97" s="409"/>
      <c r="GPB97" s="410"/>
      <c r="GPC97" s="411"/>
      <c r="GPD97" s="412"/>
      <c r="GPE97" s="406"/>
      <c r="GPF97" s="407"/>
      <c r="GPG97" s="408"/>
      <c r="GPH97" s="409"/>
      <c r="GPI97" s="410"/>
      <c r="GPJ97" s="411"/>
      <c r="GPK97" s="412"/>
      <c r="GPL97" s="406"/>
      <c r="GPM97" s="407"/>
      <c r="GPN97" s="408"/>
      <c r="GPO97" s="409"/>
      <c r="GPP97" s="410"/>
      <c r="GPQ97" s="411"/>
      <c r="GPR97" s="412"/>
      <c r="GPS97" s="406"/>
      <c r="GPT97" s="407"/>
      <c r="GPU97" s="408"/>
      <c r="GPV97" s="409"/>
      <c r="GPW97" s="410"/>
      <c r="GPX97" s="411"/>
      <c r="GPY97" s="412"/>
      <c r="GPZ97" s="406"/>
      <c r="GQA97" s="407"/>
      <c r="GQB97" s="408"/>
      <c r="GQC97" s="409"/>
      <c r="GQD97" s="410"/>
      <c r="GQE97" s="411"/>
      <c r="GQF97" s="412"/>
      <c r="GQG97" s="406"/>
      <c r="GQH97" s="407"/>
      <c r="GQI97" s="408"/>
      <c r="GQJ97" s="409"/>
      <c r="GQK97" s="410"/>
      <c r="GQL97" s="411"/>
      <c r="GQM97" s="412"/>
      <c r="GQN97" s="406"/>
      <c r="GQO97" s="407"/>
      <c r="GQP97" s="408"/>
      <c r="GQQ97" s="409"/>
      <c r="GQR97" s="410"/>
      <c r="GQS97" s="411"/>
      <c r="GQT97" s="412"/>
      <c r="GQU97" s="406"/>
      <c r="GQV97" s="407"/>
      <c r="GQW97" s="408"/>
      <c r="GQX97" s="409"/>
      <c r="GQY97" s="410"/>
      <c r="GQZ97" s="411"/>
      <c r="GRA97" s="412"/>
      <c r="GRB97" s="406"/>
      <c r="GRC97" s="407"/>
      <c r="GRD97" s="408"/>
      <c r="GRE97" s="409"/>
      <c r="GRF97" s="410"/>
      <c r="GRG97" s="411"/>
      <c r="GRH97" s="412"/>
      <c r="GRI97" s="406"/>
      <c r="GRJ97" s="407"/>
      <c r="GRK97" s="408"/>
      <c r="GRL97" s="409"/>
      <c r="GRM97" s="410"/>
      <c r="GRN97" s="411"/>
      <c r="GRO97" s="412"/>
      <c r="GRP97" s="406"/>
      <c r="GRQ97" s="407"/>
      <c r="GRR97" s="408"/>
      <c r="GRS97" s="409"/>
      <c r="GRT97" s="410"/>
      <c r="GRU97" s="411"/>
      <c r="GRV97" s="412"/>
      <c r="GRW97" s="406"/>
      <c r="GRX97" s="407"/>
      <c r="GRY97" s="408"/>
      <c r="GRZ97" s="409"/>
      <c r="GSA97" s="410"/>
      <c r="GSB97" s="411"/>
      <c r="GSC97" s="412"/>
      <c r="GSD97" s="406"/>
      <c r="GSE97" s="407"/>
      <c r="GSF97" s="408"/>
      <c r="GSG97" s="409"/>
      <c r="GSH97" s="410"/>
      <c r="GSI97" s="411"/>
      <c r="GSJ97" s="412"/>
      <c r="GSK97" s="406"/>
      <c r="GSL97" s="407"/>
      <c r="GSM97" s="408"/>
      <c r="GSN97" s="409"/>
      <c r="GSO97" s="410"/>
      <c r="GSP97" s="411"/>
      <c r="GSQ97" s="412"/>
      <c r="GSR97" s="406"/>
      <c r="GSS97" s="407"/>
      <c r="GST97" s="408"/>
      <c r="GSU97" s="409"/>
      <c r="GSV97" s="410"/>
      <c r="GSW97" s="411"/>
      <c r="GSX97" s="412"/>
      <c r="GSY97" s="406"/>
      <c r="GSZ97" s="407"/>
      <c r="GTA97" s="408"/>
      <c r="GTB97" s="409"/>
      <c r="GTC97" s="410"/>
      <c r="GTD97" s="411"/>
      <c r="GTE97" s="412"/>
      <c r="GTF97" s="406"/>
      <c r="GTG97" s="407"/>
      <c r="GTH97" s="408"/>
      <c r="GTI97" s="409"/>
      <c r="GTJ97" s="410"/>
      <c r="GTK97" s="411"/>
      <c r="GTL97" s="412"/>
      <c r="GTM97" s="406"/>
      <c r="GTN97" s="407"/>
      <c r="GTO97" s="408"/>
      <c r="GTP97" s="409"/>
      <c r="GTQ97" s="410"/>
      <c r="GTR97" s="411"/>
      <c r="GTS97" s="412"/>
      <c r="GTT97" s="406"/>
      <c r="GTU97" s="407"/>
      <c r="GTV97" s="408"/>
      <c r="GTW97" s="409"/>
      <c r="GTX97" s="410"/>
      <c r="GTY97" s="411"/>
      <c r="GTZ97" s="412"/>
      <c r="GUA97" s="406"/>
      <c r="GUB97" s="407"/>
      <c r="GUC97" s="408"/>
      <c r="GUD97" s="409"/>
      <c r="GUE97" s="410"/>
      <c r="GUF97" s="411"/>
      <c r="GUG97" s="412"/>
      <c r="GUH97" s="406"/>
      <c r="GUI97" s="407"/>
      <c r="GUJ97" s="408"/>
      <c r="GUK97" s="409"/>
      <c r="GUL97" s="410"/>
      <c r="GUM97" s="411"/>
      <c r="GUN97" s="412"/>
      <c r="GUO97" s="406"/>
      <c r="GUP97" s="407"/>
      <c r="GUQ97" s="408"/>
      <c r="GUR97" s="409"/>
      <c r="GUS97" s="410"/>
      <c r="GUT97" s="411"/>
      <c r="GUU97" s="412"/>
      <c r="GUV97" s="406"/>
      <c r="GUW97" s="407"/>
      <c r="GUX97" s="408"/>
      <c r="GUY97" s="409"/>
      <c r="GUZ97" s="410"/>
      <c r="GVA97" s="411"/>
      <c r="GVB97" s="412"/>
      <c r="GVC97" s="406"/>
      <c r="GVD97" s="407"/>
      <c r="GVE97" s="408"/>
      <c r="GVF97" s="409"/>
      <c r="GVG97" s="410"/>
      <c r="GVH97" s="411"/>
      <c r="GVI97" s="412"/>
      <c r="GVJ97" s="406"/>
      <c r="GVK97" s="407"/>
      <c r="GVL97" s="408"/>
      <c r="GVM97" s="409"/>
      <c r="GVN97" s="410"/>
      <c r="GVO97" s="411"/>
      <c r="GVP97" s="412"/>
      <c r="GVQ97" s="406"/>
      <c r="GVR97" s="407"/>
      <c r="GVS97" s="408"/>
      <c r="GVT97" s="409"/>
      <c r="GVU97" s="410"/>
      <c r="GVV97" s="411"/>
      <c r="GVW97" s="412"/>
      <c r="GVX97" s="406"/>
      <c r="GVY97" s="407"/>
      <c r="GVZ97" s="408"/>
      <c r="GWA97" s="409"/>
      <c r="GWB97" s="410"/>
      <c r="GWC97" s="411"/>
      <c r="GWD97" s="412"/>
      <c r="GWE97" s="406"/>
      <c r="GWF97" s="407"/>
      <c r="GWG97" s="408"/>
      <c r="GWH97" s="409"/>
      <c r="GWI97" s="410"/>
      <c r="GWJ97" s="411"/>
      <c r="GWK97" s="412"/>
      <c r="GWL97" s="406"/>
      <c r="GWM97" s="407"/>
      <c r="GWN97" s="408"/>
      <c r="GWO97" s="409"/>
      <c r="GWP97" s="410"/>
      <c r="GWQ97" s="411"/>
      <c r="GWR97" s="412"/>
      <c r="GWS97" s="406"/>
      <c r="GWT97" s="407"/>
      <c r="GWU97" s="408"/>
      <c r="GWV97" s="409"/>
      <c r="GWW97" s="410"/>
      <c r="GWX97" s="411"/>
      <c r="GWY97" s="412"/>
      <c r="GWZ97" s="406"/>
      <c r="GXA97" s="407"/>
      <c r="GXB97" s="408"/>
      <c r="GXC97" s="409"/>
      <c r="GXD97" s="410"/>
      <c r="GXE97" s="411"/>
      <c r="GXF97" s="412"/>
      <c r="GXG97" s="406"/>
      <c r="GXH97" s="407"/>
      <c r="GXI97" s="408"/>
      <c r="GXJ97" s="409"/>
      <c r="GXK97" s="410"/>
      <c r="GXL97" s="411"/>
      <c r="GXM97" s="412"/>
      <c r="GXN97" s="406"/>
      <c r="GXO97" s="407"/>
      <c r="GXP97" s="408"/>
      <c r="GXQ97" s="409"/>
      <c r="GXR97" s="410"/>
      <c r="GXS97" s="411"/>
      <c r="GXT97" s="412"/>
      <c r="GXU97" s="406"/>
      <c r="GXV97" s="407"/>
      <c r="GXW97" s="408"/>
      <c r="GXX97" s="409"/>
      <c r="GXY97" s="410"/>
      <c r="GXZ97" s="411"/>
      <c r="GYA97" s="412"/>
      <c r="GYB97" s="406"/>
      <c r="GYC97" s="407"/>
      <c r="GYD97" s="408"/>
      <c r="GYE97" s="409"/>
      <c r="GYF97" s="410"/>
      <c r="GYG97" s="411"/>
      <c r="GYH97" s="412"/>
      <c r="GYI97" s="406"/>
      <c r="GYJ97" s="407"/>
      <c r="GYK97" s="408"/>
      <c r="GYL97" s="409"/>
      <c r="GYM97" s="410"/>
      <c r="GYN97" s="411"/>
      <c r="GYO97" s="412"/>
      <c r="GYP97" s="406"/>
      <c r="GYQ97" s="407"/>
      <c r="GYR97" s="408"/>
      <c r="GYS97" s="409"/>
      <c r="GYT97" s="410"/>
      <c r="GYU97" s="411"/>
      <c r="GYV97" s="412"/>
      <c r="GYW97" s="406"/>
      <c r="GYX97" s="407"/>
      <c r="GYY97" s="408"/>
      <c r="GYZ97" s="409"/>
      <c r="GZA97" s="410"/>
      <c r="GZB97" s="411"/>
      <c r="GZC97" s="412"/>
      <c r="GZD97" s="406"/>
      <c r="GZE97" s="407"/>
      <c r="GZF97" s="408"/>
      <c r="GZG97" s="409"/>
      <c r="GZH97" s="410"/>
      <c r="GZI97" s="411"/>
      <c r="GZJ97" s="412"/>
      <c r="GZK97" s="406"/>
      <c r="GZL97" s="407"/>
      <c r="GZM97" s="408"/>
      <c r="GZN97" s="409"/>
      <c r="GZO97" s="410"/>
      <c r="GZP97" s="411"/>
      <c r="GZQ97" s="412"/>
      <c r="GZR97" s="406"/>
      <c r="GZS97" s="407"/>
      <c r="GZT97" s="408"/>
      <c r="GZU97" s="409"/>
      <c r="GZV97" s="410"/>
      <c r="GZW97" s="411"/>
      <c r="GZX97" s="412"/>
      <c r="GZY97" s="406"/>
      <c r="GZZ97" s="407"/>
      <c r="HAA97" s="408"/>
      <c r="HAB97" s="409"/>
      <c r="HAC97" s="410"/>
      <c r="HAD97" s="411"/>
      <c r="HAE97" s="412"/>
      <c r="HAF97" s="406"/>
      <c r="HAG97" s="407"/>
      <c r="HAH97" s="408"/>
      <c r="HAI97" s="409"/>
      <c r="HAJ97" s="410"/>
      <c r="HAK97" s="411"/>
      <c r="HAL97" s="412"/>
      <c r="HAM97" s="406"/>
      <c r="HAN97" s="407"/>
      <c r="HAO97" s="408"/>
      <c r="HAP97" s="409"/>
      <c r="HAQ97" s="410"/>
      <c r="HAR97" s="411"/>
      <c r="HAS97" s="412"/>
      <c r="HAT97" s="406"/>
      <c r="HAU97" s="407"/>
      <c r="HAV97" s="408"/>
      <c r="HAW97" s="409"/>
      <c r="HAX97" s="410"/>
      <c r="HAY97" s="411"/>
      <c r="HAZ97" s="412"/>
      <c r="HBA97" s="406"/>
      <c r="HBB97" s="407"/>
      <c r="HBC97" s="408"/>
      <c r="HBD97" s="409"/>
      <c r="HBE97" s="410"/>
      <c r="HBF97" s="411"/>
      <c r="HBG97" s="412"/>
      <c r="HBH97" s="406"/>
      <c r="HBI97" s="407"/>
      <c r="HBJ97" s="408"/>
      <c r="HBK97" s="409"/>
      <c r="HBL97" s="410"/>
      <c r="HBM97" s="411"/>
      <c r="HBN97" s="412"/>
      <c r="HBO97" s="406"/>
      <c r="HBP97" s="407"/>
      <c r="HBQ97" s="408"/>
      <c r="HBR97" s="409"/>
      <c r="HBS97" s="410"/>
      <c r="HBT97" s="411"/>
      <c r="HBU97" s="412"/>
      <c r="HBV97" s="406"/>
      <c r="HBW97" s="407"/>
      <c r="HBX97" s="408"/>
      <c r="HBY97" s="409"/>
      <c r="HBZ97" s="410"/>
      <c r="HCA97" s="411"/>
      <c r="HCB97" s="412"/>
      <c r="HCC97" s="406"/>
      <c r="HCD97" s="407"/>
      <c r="HCE97" s="408"/>
      <c r="HCF97" s="409"/>
      <c r="HCG97" s="410"/>
      <c r="HCH97" s="411"/>
      <c r="HCI97" s="412"/>
      <c r="HCJ97" s="406"/>
      <c r="HCK97" s="407"/>
      <c r="HCL97" s="408"/>
      <c r="HCM97" s="409"/>
      <c r="HCN97" s="410"/>
      <c r="HCO97" s="411"/>
      <c r="HCP97" s="412"/>
      <c r="HCQ97" s="406"/>
      <c r="HCR97" s="407"/>
      <c r="HCS97" s="408"/>
      <c r="HCT97" s="409"/>
      <c r="HCU97" s="410"/>
      <c r="HCV97" s="411"/>
      <c r="HCW97" s="412"/>
      <c r="HCX97" s="406"/>
      <c r="HCY97" s="407"/>
      <c r="HCZ97" s="408"/>
      <c r="HDA97" s="409"/>
      <c r="HDB97" s="410"/>
      <c r="HDC97" s="411"/>
      <c r="HDD97" s="412"/>
      <c r="HDE97" s="406"/>
      <c r="HDF97" s="407"/>
      <c r="HDG97" s="408"/>
      <c r="HDH97" s="409"/>
      <c r="HDI97" s="410"/>
      <c r="HDJ97" s="411"/>
      <c r="HDK97" s="412"/>
      <c r="HDL97" s="406"/>
      <c r="HDM97" s="407"/>
      <c r="HDN97" s="408"/>
      <c r="HDO97" s="409"/>
      <c r="HDP97" s="410"/>
      <c r="HDQ97" s="411"/>
      <c r="HDR97" s="412"/>
      <c r="HDS97" s="406"/>
      <c r="HDT97" s="407"/>
      <c r="HDU97" s="408"/>
      <c r="HDV97" s="409"/>
      <c r="HDW97" s="410"/>
      <c r="HDX97" s="411"/>
      <c r="HDY97" s="412"/>
      <c r="HDZ97" s="406"/>
      <c r="HEA97" s="407"/>
      <c r="HEB97" s="408"/>
      <c r="HEC97" s="409"/>
      <c r="HED97" s="410"/>
      <c r="HEE97" s="411"/>
      <c r="HEF97" s="412"/>
      <c r="HEG97" s="406"/>
      <c r="HEH97" s="407"/>
      <c r="HEI97" s="408"/>
      <c r="HEJ97" s="409"/>
      <c r="HEK97" s="410"/>
      <c r="HEL97" s="411"/>
      <c r="HEM97" s="412"/>
      <c r="HEN97" s="406"/>
      <c r="HEO97" s="407"/>
      <c r="HEP97" s="408"/>
      <c r="HEQ97" s="409"/>
      <c r="HER97" s="410"/>
      <c r="HES97" s="411"/>
      <c r="HET97" s="412"/>
      <c r="HEU97" s="406"/>
      <c r="HEV97" s="407"/>
      <c r="HEW97" s="408"/>
      <c r="HEX97" s="409"/>
      <c r="HEY97" s="410"/>
      <c r="HEZ97" s="411"/>
      <c r="HFA97" s="412"/>
      <c r="HFB97" s="406"/>
      <c r="HFC97" s="407"/>
      <c r="HFD97" s="408"/>
      <c r="HFE97" s="409"/>
      <c r="HFF97" s="410"/>
      <c r="HFG97" s="411"/>
      <c r="HFH97" s="412"/>
      <c r="HFI97" s="406"/>
      <c r="HFJ97" s="407"/>
      <c r="HFK97" s="408"/>
      <c r="HFL97" s="409"/>
      <c r="HFM97" s="410"/>
      <c r="HFN97" s="411"/>
      <c r="HFO97" s="412"/>
      <c r="HFP97" s="406"/>
      <c r="HFQ97" s="407"/>
      <c r="HFR97" s="408"/>
      <c r="HFS97" s="409"/>
      <c r="HFT97" s="410"/>
      <c r="HFU97" s="411"/>
      <c r="HFV97" s="412"/>
      <c r="HFW97" s="406"/>
      <c r="HFX97" s="407"/>
      <c r="HFY97" s="408"/>
      <c r="HFZ97" s="409"/>
      <c r="HGA97" s="410"/>
      <c r="HGB97" s="411"/>
      <c r="HGC97" s="412"/>
      <c r="HGD97" s="406"/>
      <c r="HGE97" s="407"/>
      <c r="HGF97" s="408"/>
      <c r="HGG97" s="409"/>
      <c r="HGH97" s="410"/>
      <c r="HGI97" s="411"/>
      <c r="HGJ97" s="412"/>
      <c r="HGK97" s="406"/>
      <c r="HGL97" s="407"/>
      <c r="HGM97" s="408"/>
      <c r="HGN97" s="409"/>
      <c r="HGO97" s="410"/>
      <c r="HGP97" s="411"/>
      <c r="HGQ97" s="412"/>
      <c r="HGR97" s="406"/>
      <c r="HGS97" s="407"/>
      <c r="HGT97" s="408"/>
      <c r="HGU97" s="409"/>
      <c r="HGV97" s="410"/>
      <c r="HGW97" s="411"/>
      <c r="HGX97" s="412"/>
      <c r="HGY97" s="406"/>
      <c r="HGZ97" s="407"/>
      <c r="HHA97" s="408"/>
      <c r="HHB97" s="409"/>
      <c r="HHC97" s="410"/>
      <c r="HHD97" s="411"/>
      <c r="HHE97" s="412"/>
      <c r="HHF97" s="406"/>
      <c r="HHG97" s="407"/>
      <c r="HHH97" s="408"/>
      <c r="HHI97" s="409"/>
      <c r="HHJ97" s="410"/>
      <c r="HHK97" s="411"/>
      <c r="HHL97" s="412"/>
      <c r="HHM97" s="406"/>
      <c r="HHN97" s="407"/>
      <c r="HHO97" s="408"/>
      <c r="HHP97" s="409"/>
      <c r="HHQ97" s="410"/>
      <c r="HHR97" s="411"/>
      <c r="HHS97" s="412"/>
      <c r="HHT97" s="406"/>
      <c r="HHU97" s="407"/>
      <c r="HHV97" s="408"/>
      <c r="HHW97" s="409"/>
      <c r="HHX97" s="410"/>
      <c r="HHY97" s="411"/>
      <c r="HHZ97" s="412"/>
      <c r="HIA97" s="406"/>
      <c r="HIB97" s="407"/>
      <c r="HIC97" s="408"/>
      <c r="HID97" s="409"/>
      <c r="HIE97" s="410"/>
      <c r="HIF97" s="411"/>
      <c r="HIG97" s="412"/>
      <c r="HIH97" s="406"/>
      <c r="HII97" s="407"/>
      <c r="HIJ97" s="408"/>
      <c r="HIK97" s="409"/>
      <c r="HIL97" s="410"/>
      <c r="HIM97" s="411"/>
      <c r="HIN97" s="412"/>
      <c r="HIO97" s="406"/>
      <c r="HIP97" s="407"/>
      <c r="HIQ97" s="408"/>
      <c r="HIR97" s="409"/>
      <c r="HIS97" s="410"/>
      <c r="HIT97" s="411"/>
      <c r="HIU97" s="412"/>
      <c r="HIV97" s="406"/>
      <c r="HIW97" s="407"/>
      <c r="HIX97" s="408"/>
      <c r="HIY97" s="409"/>
      <c r="HIZ97" s="410"/>
      <c r="HJA97" s="411"/>
      <c r="HJB97" s="412"/>
      <c r="HJC97" s="406"/>
      <c r="HJD97" s="407"/>
      <c r="HJE97" s="408"/>
      <c r="HJF97" s="409"/>
      <c r="HJG97" s="410"/>
      <c r="HJH97" s="411"/>
      <c r="HJI97" s="412"/>
      <c r="HJJ97" s="406"/>
      <c r="HJK97" s="407"/>
      <c r="HJL97" s="408"/>
      <c r="HJM97" s="409"/>
      <c r="HJN97" s="410"/>
      <c r="HJO97" s="411"/>
      <c r="HJP97" s="412"/>
      <c r="HJQ97" s="406"/>
      <c r="HJR97" s="407"/>
      <c r="HJS97" s="408"/>
      <c r="HJT97" s="409"/>
      <c r="HJU97" s="410"/>
      <c r="HJV97" s="411"/>
      <c r="HJW97" s="412"/>
      <c r="HJX97" s="406"/>
      <c r="HJY97" s="407"/>
      <c r="HJZ97" s="408"/>
      <c r="HKA97" s="409"/>
      <c r="HKB97" s="410"/>
      <c r="HKC97" s="411"/>
      <c r="HKD97" s="412"/>
      <c r="HKE97" s="406"/>
      <c r="HKF97" s="407"/>
      <c r="HKG97" s="408"/>
      <c r="HKH97" s="409"/>
      <c r="HKI97" s="410"/>
      <c r="HKJ97" s="411"/>
      <c r="HKK97" s="412"/>
      <c r="HKL97" s="406"/>
      <c r="HKM97" s="407"/>
      <c r="HKN97" s="408"/>
      <c r="HKO97" s="409"/>
      <c r="HKP97" s="410"/>
      <c r="HKQ97" s="411"/>
      <c r="HKR97" s="412"/>
      <c r="HKS97" s="406"/>
      <c r="HKT97" s="407"/>
      <c r="HKU97" s="408"/>
      <c r="HKV97" s="409"/>
      <c r="HKW97" s="410"/>
      <c r="HKX97" s="411"/>
      <c r="HKY97" s="412"/>
      <c r="HKZ97" s="406"/>
      <c r="HLA97" s="407"/>
      <c r="HLB97" s="408"/>
      <c r="HLC97" s="409"/>
      <c r="HLD97" s="410"/>
      <c r="HLE97" s="411"/>
      <c r="HLF97" s="412"/>
      <c r="HLG97" s="406"/>
      <c r="HLH97" s="407"/>
      <c r="HLI97" s="408"/>
      <c r="HLJ97" s="409"/>
      <c r="HLK97" s="410"/>
      <c r="HLL97" s="411"/>
      <c r="HLM97" s="412"/>
      <c r="HLN97" s="406"/>
      <c r="HLO97" s="407"/>
      <c r="HLP97" s="408"/>
      <c r="HLQ97" s="409"/>
      <c r="HLR97" s="410"/>
      <c r="HLS97" s="411"/>
      <c r="HLT97" s="412"/>
      <c r="HLU97" s="406"/>
      <c r="HLV97" s="407"/>
      <c r="HLW97" s="408"/>
      <c r="HLX97" s="409"/>
      <c r="HLY97" s="410"/>
      <c r="HLZ97" s="411"/>
      <c r="HMA97" s="412"/>
      <c r="HMB97" s="406"/>
      <c r="HMC97" s="407"/>
      <c r="HMD97" s="408"/>
      <c r="HME97" s="409"/>
      <c r="HMF97" s="410"/>
      <c r="HMG97" s="411"/>
      <c r="HMH97" s="412"/>
      <c r="HMI97" s="406"/>
      <c r="HMJ97" s="407"/>
      <c r="HMK97" s="408"/>
      <c r="HML97" s="409"/>
      <c r="HMM97" s="410"/>
      <c r="HMN97" s="411"/>
      <c r="HMO97" s="412"/>
      <c r="HMP97" s="406"/>
      <c r="HMQ97" s="407"/>
      <c r="HMR97" s="408"/>
      <c r="HMS97" s="409"/>
      <c r="HMT97" s="410"/>
      <c r="HMU97" s="411"/>
      <c r="HMV97" s="412"/>
      <c r="HMW97" s="406"/>
      <c r="HMX97" s="407"/>
      <c r="HMY97" s="408"/>
      <c r="HMZ97" s="409"/>
      <c r="HNA97" s="410"/>
      <c r="HNB97" s="411"/>
      <c r="HNC97" s="412"/>
      <c r="HND97" s="406"/>
      <c r="HNE97" s="407"/>
      <c r="HNF97" s="408"/>
      <c r="HNG97" s="409"/>
      <c r="HNH97" s="410"/>
      <c r="HNI97" s="411"/>
      <c r="HNJ97" s="412"/>
      <c r="HNK97" s="406"/>
      <c r="HNL97" s="407"/>
      <c r="HNM97" s="408"/>
      <c r="HNN97" s="409"/>
      <c r="HNO97" s="410"/>
      <c r="HNP97" s="411"/>
      <c r="HNQ97" s="412"/>
      <c r="HNR97" s="406"/>
      <c r="HNS97" s="407"/>
      <c r="HNT97" s="408"/>
      <c r="HNU97" s="409"/>
      <c r="HNV97" s="410"/>
      <c r="HNW97" s="411"/>
      <c r="HNX97" s="412"/>
      <c r="HNY97" s="406"/>
      <c r="HNZ97" s="407"/>
      <c r="HOA97" s="408"/>
      <c r="HOB97" s="409"/>
      <c r="HOC97" s="410"/>
      <c r="HOD97" s="411"/>
      <c r="HOE97" s="412"/>
      <c r="HOF97" s="406"/>
      <c r="HOG97" s="407"/>
      <c r="HOH97" s="408"/>
      <c r="HOI97" s="409"/>
      <c r="HOJ97" s="410"/>
      <c r="HOK97" s="411"/>
      <c r="HOL97" s="412"/>
      <c r="HOM97" s="406"/>
      <c r="HON97" s="407"/>
      <c r="HOO97" s="408"/>
      <c r="HOP97" s="409"/>
      <c r="HOQ97" s="410"/>
      <c r="HOR97" s="411"/>
      <c r="HOS97" s="412"/>
      <c r="HOT97" s="406"/>
      <c r="HOU97" s="407"/>
      <c r="HOV97" s="408"/>
      <c r="HOW97" s="409"/>
      <c r="HOX97" s="410"/>
      <c r="HOY97" s="411"/>
      <c r="HOZ97" s="412"/>
      <c r="HPA97" s="406"/>
      <c r="HPB97" s="407"/>
      <c r="HPC97" s="408"/>
      <c r="HPD97" s="409"/>
      <c r="HPE97" s="410"/>
      <c r="HPF97" s="411"/>
      <c r="HPG97" s="412"/>
      <c r="HPH97" s="406"/>
      <c r="HPI97" s="407"/>
      <c r="HPJ97" s="408"/>
      <c r="HPK97" s="409"/>
      <c r="HPL97" s="410"/>
      <c r="HPM97" s="411"/>
      <c r="HPN97" s="412"/>
      <c r="HPO97" s="406"/>
      <c r="HPP97" s="407"/>
      <c r="HPQ97" s="408"/>
      <c r="HPR97" s="409"/>
      <c r="HPS97" s="410"/>
      <c r="HPT97" s="411"/>
      <c r="HPU97" s="412"/>
      <c r="HPV97" s="406"/>
      <c r="HPW97" s="407"/>
      <c r="HPX97" s="408"/>
      <c r="HPY97" s="409"/>
      <c r="HPZ97" s="410"/>
      <c r="HQA97" s="411"/>
      <c r="HQB97" s="412"/>
      <c r="HQC97" s="406"/>
      <c r="HQD97" s="407"/>
      <c r="HQE97" s="408"/>
      <c r="HQF97" s="409"/>
      <c r="HQG97" s="410"/>
      <c r="HQH97" s="411"/>
      <c r="HQI97" s="412"/>
      <c r="HQJ97" s="406"/>
      <c r="HQK97" s="407"/>
      <c r="HQL97" s="408"/>
      <c r="HQM97" s="409"/>
      <c r="HQN97" s="410"/>
      <c r="HQO97" s="411"/>
      <c r="HQP97" s="412"/>
      <c r="HQQ97" s="406"/>
      <c r="HQR97" s="407"/>
      <c r="HQS97" s="408"/>
      <c r="HQT97" s="409"/>
      <c r="HQU97" s="410"/>
      <c r="HQV97" s="411"/>
      <c r="HQW97" s="412"/>
      <c r="HQX97" s="406"/>
      <c r="HQY97" s="407"/>
      <c r="HQZ97" s="408"/>
      <c r="HRA97" s="409"/>
      <c r="HRB97" s="410"/>
      <c r="HRC97" s="411"/>
      <c r="HRD97" s="412"/>
      <c r="HRE97" s="406"/>
      <c r="HRF97" s="407"/>
      <c r="HRG97" s="408"/>
      <c r="HRH97" s="409"/>
      <c r="HRI97" s="410"/>
      <c r="HRJ97" s="411"/>
      <c r="HRK97" s="412"/>
      <c r="HRL97" s="406"/>
      <c r="HRM97" s="407"/>
      <c r="HRN97" s="408"/>
      <c r="HRO97" s="409"/>
      <c r="HRP97" s="410"/>
      <c r="HRQ97" s="411"/>
      <c r="HRR97" s="412"/>
      <c r="HRS97" s="406"/>
      <c r="HRT97" s="407"/>
      <c r="HRU97" s="408"/>
      <c r="HRV97" s="409"/>
      <c r="HRW97" s="410"/>
      <c r="HRX97" s="411"/>
      <c r="HRY97" s="412"/>
      <c r="HRZ97" s="406"/>
      <c r="HSA97" s="407"/>
      <c r="HSB97" s="408"/>
      <c r="HSC97" s="409"/>
      <c r="HSD97" s="410"/>
      <c r="HSE97" s="411"/>
      <c r="HSF97" s="412"/>
      <c r="HSG97" s="406"/>
      <c r="HSH97" s="407"/>
      <c r="HSI97" s="408"/>
      <c r="HSJ97" s="409"/>
      <c r="HSK97" s="410"/>
      <c r="HSL97" s="411"/>
      <c r="HSM97" s="412"/>
      <c r="HSN97" s="406"/>
      <c r="HSO97" s="407"/>
      <c r="HSP97" s="408"/>
      <c r="HSQ97" s="409"/>
      <c r="HSR97" s="410"/>
      <c r="HSS97" s="411"/>
      <c r="HST97" s="412"/>
      <c r="HSU97" s="406"/>
      <c r="HSV97" s="407"/>
      <c r="HSW97" s="408"/>
      <c r="HSX97" s="409"/>
      <c r="HSY97" s="410"/>
      <c r="HSZ97" s="411"/>
      <c r="HTA97" s="412"/>
      <c r="HTB97" s="406"/>
      <c r="HTC97" s="407"/>
      <c r="HTD97" s="408"/>
      <c r="HTE97" s="409"/>
      <c r="HTF97" s="410"/>
      <c r="HTG97" s="411"/>
      <c r="HTH97" s="412"/>
      <c r="HTI97" s="406"/>
      <c r="HTJ97" s="407"/>
      <c r="HTK97" s="408"/>
      <c r="HTL97" s="409"/>
      <c r="HTM97" s="410"/>
      <c r="HTN97" s="411"/>
      <c r="HTO97" s="412"/>
      <c r="HTP97" s="406"/>
      <c r="HTQ97" s="407"/>
      <c r="HTR97" s="408"/>
      <c r="HTS97" s="409"/>
      <c r="HTT97" s="410"/>
      <c r="HTU97" s="411"/>
      <c r="HTV97" s="412"/>
      <c r="HTW97" s="406"/>
      <c r="HTX97" s="407"/>
      <c r="HTY97" s="408"/>
      <c r="HTZ97" s="409"/>
      <c r="HUA97" s="410"/>
      <c r="HUB97" s="411"/>
      <c r="HUC97" s="412"/>
      <c r="HUD97" s="406"/>
      <c r="HUE97" s="407"/>
      <c r="HUF97" s="408"/>
      <c r="HUG97" s="409"/>
      <c r="HUH97" s="410"/>
      <c r="HUI97" s="411"/>
      <c r="HUJ97" s="412"/>
      <c r="HUK97" s="406"/>
      <c r="HUL97" s="407"/>
      <c r="HUM97" s="408"/>
      <c r="HUN97" s="409"/>
      <c r="HUO97" s="410"/>
      <c r="HUP97" s="411"/>
      <c r="HUQ97" s="412"/>
      <c r="HUR97" s="406"/>
      <c r="HUS97" s="407"/>
      <c r="HUT97" s="408"/>
      <c r="HUU97" s="409"/>
      <c r="HUV97" s="410"/>
      <c r="HUW97" s="411"/>
      <c r="HUX97" s="412"/>
      <c r="HUY97" s="406"/>
      <c r="HUZ97" s="407"/>
      <c r="HVA97" s="408"/>
      <c r="HVB97" s="409"/>
      <c r="HVC97" s="410"/>
      <c r="HVD97" s="411"/>
      <c r="HVE97" s="412"/>
      <c r="HVF97" s="406"/>
      <c r="HVG97" s="407"/>
      <c r="HVH97" s="408"/>
      <c r="HVI97" s="409"/>
      <c r="HVJ97" s="410"/>
      <c r="HVK97" s="411"/>
      <c r="HVL97" s="412"/>
      <c r="HVM97" s="406"/>
      <c r="HVN97" s="407"/>
      <c r="HVO97" s="408"/>
      <c r="HVP97" s="409"/>
      <c r="HVQ97" s="410"/>
      <c r="HVR97" s="411"/>
      <c r="HVS97" s="412"/>
      <c r="HVT97" s="406"/>
      <c r="HVU97" s="407"/>
      <c r="HVV97" s="408"/>
      <c r="HVW97" s="409"/>
      <c r="HVX97" s="410"/>
      <c r="HVY97" s="411"/>
      <c r="HVZ97" s="412"/>
      <c r="HWA97" s="406"/>
      <c r="HWB97" s="407"/>
      <c r="HWC97" s="408"/>
      <c r="HWD97" s="409"/>
      <c r="HWE97" s="410"/>
      <c r="HWF97" s="411"/>
      <c r="HWG97" s="412"/>
      <c r="HWH97" s="406"/>
      <c r="HWI97" s="407"/>
      <c r="HWJ97" s="408"/>
      <c r="HWK97" s="409"/>
      <c r="HWL97" s="410"/>
      <c r="HWM97" s="411"/>
      <c r="HWN97" s="412"/>
      <c r="HWO97" s="406"/>
      <c r="HWP97" s="407"/>
      <c r="HWQ97" s="408"/>
      <c r="HWR97" s="409"/>
      <c r="HWS97" s="410"/>
      <c r="HWT97" s="411"/>
      <c r="HWU97" s="412"/>
      <c r="HWV97" s="406"/>
      <c r="HWW97" s="407"/>
      <c r="HWX97" s="408"/>
      <c r="HWY97" s="409"/>
      <c r="HWZ97" s="410"/>
      <c r="HXA97" s="411"/>
      <c r="HXB97" s="412"/>
      <c r="HXC97" s="406"/>
      <c r="HXD97" s="407"/>
      <c r="HXE97" s="408"/>
      <c r="HXF97" s="409"/>
      <c r="HXG97" s="410"/>
      <c r="HXH97" s="411"/>
      <c r="HXI97" s="412"/>
      <c r="HXJ97" s="406"/>
      <c r="HXK97" s="407"/>
      <c r="HXL97" s="408"/>
      <c r="HXM97" s="409"/>
      <c r="HXN97" s="410"/>
      <c r="HXO97" s="411"/>
      <c r="HXP97" s="412"/>
      <c r="HXQ97" s="406"/>
      <c r="HXR97" s="407"/>
      <c r="HXS97" s="408"/>
      <c r="HXT97" s="409"/>
      <c r="HXU97" s="410"/>
      <c r="HXV97" s="411"/>
      <c r="HXW97" s="412"/>
      <c r="HXX97" s="406"/>
      <c r="HXY97" s="407"/>
      <c r="HXZ97" s="408"/>
      <c r="HYA97" s="409"/>
      <c r="HYB97" s="410"/>
      <c r="HYC97" s="411"/>
      <c r="HYD97" s="412"/>
      <c r="HYE97" s="406"/>
      <c r="HYF97" s="407"/>
      <c r="HYG97" s="408"/>
      <c r="HYH97" s="409"/>
      <c r="HYI97" s="410"/>
      <c r="HYJ97" s="411"/>
      <c r="HYK97" s="412"/>
      <c r="HYL97" s="406"/>
      <c r="HYM97" s="407"/>
      <c r="HYN97" s="408"/>
      <c r="HYO97" s="409"/>
      <c r="HYP97" s="410"/>
      <c r="HYQ97" s="411"/>
      <c r="HYR97" s="412"/>
      <c r="HYS97" s="406"/>
      <c r="HYT97" s="407"/>
      <c r="HYU97" s="408"/>
      <c r="HYV97" s="409"/>
      <c r="HYW97" s="410"/>
      <c r="HYX97" s="411"/>
      <c r="HYY97" s="412"/>
      <c r="HYZ97" s="406"/>
      <c r="HZA97" s="407"/>
      <c r="HZB97" s="408"/>
      <c r="HZC97" s="409"/>
      <c r="HZD97" s="410"/>
      <c r="HZE97" s="411"/>
      <c r="HZF97" s="412"/>
      <c r="HZG97" s="406"/>
      <c r="HZH97" s="407"/>
      <c r="HZI97" s="408"/>
      <c r="HZJ97" s="409"/>
      <c r="HZK97" s="410"/>
      <c r="HZL97" s="411"/>
      <c r="HZM97" s="412"/>
      <c r="HZN97" s="406"/>
      <c r="HZO97" s="407"/>
      <c r="HZP97" s="408"/>
      <c r="HZQ97" s="409"/>
      <c r="HZR97" s="410"/>
      <c r="HZS97" s="411"/>
      <c r="HZT97" s="412"/>
      <c r="HZU97" s="406"/>
      <c r="HZV97" s="407"/>
      <c r="HZW97" s="408"/>
      <c r="HZX97" s="409"/>
      <c r="HZY97" s="410"/>
      <c r="HZZ97" s="411"/>
      <c r="IAA97" s="412"/>
      <c r="IAB97" s="406"/>
      <c r="IAC97" s="407"/>
      <c r="IAD97" s="408"/>
      <c r="IAE97" s="409"/>
      <c r="IAF97" s="410"/>
      <c r="IAG97" s="411"/>
      <c r="IAH97" s="412"/>
      <c r="IAI97" s="406"/>
      <c r="IAJ97" s="407"/>
      <c r="IAK97" s="408"/>
      <c r="IAL97" s="409"/>
      <c r="IAM97" s="410"/>
      <c r="IAN97" s="411"/>
      <c r="IAO97" s="412"/>
      <c r="IAP97" s="406"/>
      <c r="IAQ97" s="407"/>
      <c r="IAR97" s="408"/>
      <c r="IAS97" s="409"/>
      <c r="IAT97" s="410"/>
      <c r="IAU97" s="411"/>
      <c r="IAV97" s="412"/>
      <c r="IAW97" s="406"/>
      <c r="IAX97" s="407"/>
      <c r="IAY97" s="408"/>
      <c r="IAZ97" s="409"/>
      <c r="IBA97" s="410"/>
      <c r="IBB97" s="411"/>
      <c r="IBC97" s="412"/>
      <c r="IBD97" s="406"/>
      <c r="IBE97" s="407"/>
      <c r="IBF97" s="408"/>
      <c r="IBG97" s="409"/>
      <c r="IBH97" s="410"/>
      <c r="IBI97" s="411"/>
      <c r="IBJ97" s="412"/>
      <c r="IBK97" s="406"/>
      <c r="IBL97" s="407"/>
      <c r="IBM97" s="408"/>
      <c r="IBN97" s="409"/>
      <c r="IBO97" s="410"/>
      <c r="IBP97" s="411"/>
      <c r="IBQ97" s="412"/>
      <c r="IBR97" s="406"/>
      <c r="IBS97" s="407"/>
      <c r="IBT97" s="408"/>
      <c r="IBU97" s="409"/>
      <c r="IBV97" s="410"/>
      <c r="IBW97" s="411"/>
      <c r="IBX97" s="412"/>
      <c r="IBY97" s="406"/>
      <c r="IBZ97" s="407"/>
      <c r="ICA97" s="408"/>
      <c r="ICB97" s="409"/>
      <c r="ICC97" s="410"/>
      <c r="ICD97" s="411"/>
      <c r="ICE97" s="412"/>
      <c r="ICF97" s="406"/>
      <c r="ICG97" s="407"/>
      <c r="ICH97" s="408"/>
      <c r="ICI97" s="409"/>
      <c r="ICJ97" s="410"/>
      <c r="ICK97" s="411"/>
      <c r="ICL97" s="412"/>
      <c r="ICM97" s="406"/>
      <c r="ICN97" s="407"/>
      <c r="ICO97" s="408"/>
      <c r="ICP97" s="409"/>
      <c r="ICQ97" s="410"/>
      <c r="ICR97" s="411"/>
      <c r="ICS97" s="412"/>
      <c r="ICT97" s="406"/>
      <c r="ICU97" s="407"/>
      <c r="ICV97" s="408"/>
      <c r="ICW97" s="409"/>
      <c r="ICX97" s="410"/>
      <c r="ICY97" s="411"/>
      <c r="ICZ97" s="412"/>
      <c r="IDA97" s="406"/>
      <c r="IDB97" s="407"/>
      <c r="IDC97" s="408"/>
      <c r="IDD97" s="409"/>
      <c r="IDE97" s="410"/>
      <c r="IDF97" s="411"/>
      <c r="IDG97" s="412"/>
      <c r="IDH97" s="406"/>
      <c r="IDI97" s="407"/>
      <c r="IDJ97" s="408"/>
      <c r="IDK97" s="409"/>
      <c r="IDL97" s="410"/>
      <c r="IDM97" s="411"/>
      <c r="IDN97" s="412"/>
      <c r="IDO97" s="406"/>
      <c r="IDP97" s="407"/>
      <c r="IDQ97" s="408"/>
      <c r="IDR97" s="409"/>
      <c r="IDS97" s="410"/>
      <c r="IDT97" s="411"/>
      <c r="IDU97" s="412"/>
      <c r="IDV97" s="406"/>
      <c r="IDW97" s="407"/>
      <c r="IDX97" s="408"/>
      <c r="IDY97" s="409"/>
      <c r="IDZ97" s="410"/>
      <c r="IEA97" s="411"/>
      <c r="IEB97" s="412"/>
      <c r="IEC97" s="406"/>
      <c r="IED97" s="407"/>
      <c r="IEE97" s="408"/>
      <c r="IEF97" s="409"/>
      <c r="IEG97" s="410"/>
      <c r="IEH97" s="411"/>
      <c r="IEI97" s="412"/>
      <c r="IEJ97" s="406"/>
      <c r="IEK97" s="407"/>
      <c r="IEL97" s="408"/>
      <c r="IEM97" s="409"/>
      <c r="IEN97" s="410"/>
      <c r="IEO97" s="411"/>
      <c r="IEP97" s="412"/>
      <c r="IEQ97" s="406"/>
      <c r="IER97" s="407"/>
      <c r="IES97" s="408"/>
      <c r="IET97" s="409"/>
      <c r="IEU97" s="410"/>
      <c r="IEV97" s="411"/>
      <c r="IEW97" s="412"/>
      <c r="IEX97" s="406"/>
      <c r="IEY97" s="407"/>
      <c r="IEZ97" s="408"/>
      <c r="IFA97" s="409"/>
      <c r="IFB97" s="410"/>
      <c r="IFC97" s="411"/>
      <c r="IFD97" s="412"/>
      <c r="IFE97" s="406"/>
      <c r="IFF97" s="407"/>
      <c r="IFG97" s="408"/>
      <c r="IFH97" s="409"/>
      <c r="IFI97" s="410"/>
      <c r="IFJ97" s="411"/>
      <c r="IFK97" s="412"/>
      <c r="IFL97" s="406"/>
      <c r="IFM97" s="407"/>
      <c r="IFN97" s="408"/>
      <c r="IFO97" s="409"/>
      <c r="IFP97" s="410"/>
      <c r="IFQ97" s="411"/>
      <c r="IFR97" s="412"/>
      <c r="IFS97" s="406"/>
      <c r="IFT97" s="407"/>
      <c r="IFU97" s="408"/>
      <c r="IFV97" s="409"/>
      <c r="IFW97" s="410"/>
      <c r="IFX97" s="411"/>
      <c r="IFY97" s="412"/>
      <c r="IFZ97" s="406"/>
      <c r="IGA97" s="407"/>
      <c r="IGB97" s="408"/>
      <c r="IGC97" s="409"/>
      <c r="IGD97" s="410"/>
      <c r="IGE97" s="411"/>
      <c r="IGF97" s="412"/>
      <c r="IGG97" s="406"/>
      <c r="IGH97" s="407"/>
      <c r="IGI97" s="408"/>
      <c r="IGJ97" s="409"/>
      <c r="IGK97" s="410"/>
      <c r="IGL97" s="411"/>
      <c r="IGM97" s="412"/>
      <c r="IGN97" s="406"/>
      <c r="IGO97" s="407"/>
      <c r="IGP97" s="408"/>
      <c r="IGQ97" s="409"/>
      <c r="IGR97" s="410"/>
      <c r="IGS97" s="411"/>
      <c r="IGT97" s="412"/>
      <c r="IGU97" s="406"/>
      <c r="IGV97" s="407"/>
      <c r="IGW97" s="408"/>
      <c r="IGX97" s="409"/>
      <c r="IGY97" s="410"/>
      <c r="IGZ97" s="411"/>
      <c r="IHA97" s="412"/>
      <c r="IHB97" s="406"/>
      <c r="IHC97" s="407"/>
      <c r="IHD97" s="408"/>
      <c r="IHE97" s="409"/>
      <c r="IHF97" s="410"/>
      <c r="IHG97" s="411"/>
      <c r="IHH97" s="412"/>
      <c r="IHI97" s="406"/>
      <c r="IHJ97" s="407"/>
      <c r="IHK97" s="408"/>
      <c r="IHL97" s="409"/>
      <c r="IHM97" s="410"/>
      <c r="IHN97" s="411"/>
      <c r="IHO97" s="412"/>
      <c r="IHP97" s="406"/>
      <c r="IHQ97" s="407"/>
      <c r="IHR97" s="408"/>
      <c r="IHS97" s="409"/>
      <c r="IHT97" s="410"/>
      <c r="IHU97" s="411"/>
      <c r="IHV97" s="412"/>
      <c r="IHW97" s="406"/>
      <c r="IHX97" s="407"/>
      <c r="IHY97" s="408"/>
      <c r="IHZ97" s="409"/>
      <c r="IIA97" s="410"/>
      <c r="IIB97" s="411"/>
      <c r="IIC97" s="412"/>
      <c r="IID97" s="406"/>
      <c r="IIE97" s="407"/>
      <c r="IIF97" s="408"/>
      <c r="IIG97" s="409"/>
      <c r="IIH97" s="410"/>
      <c r="III97" s="411"/>
      <c r="IIJ97" s="412"/>
      <c r="IIK97" s="406"/>
      <c r="IIL97" s="407"/>
      <c r="IIM97" s="408"/>
      <c r="IIN97" s="409"/>
      <c r="IIO97" s="410"/>
      <c r="IIP97" s="411"/>
      <c r="IIQ97" s="412"/>
      <c r="IIR97" s="406"/>
      <c r="IIS97" s="407"/>
      <c r="IIT97" s="408"/>
      <c r="IIU97" s="409"/>
      <c r="IIV97" s="410"/>
      <c r="IIW97" s="411"/>
      <c r="IIX97" s="412"/>
      <c r="IIY97" s="406"/>
      <c r="IIZ97" s="407"/>
      <c r="IJA97" s="408"/>
      <c r="IJB97" s="409"/>
      <c r="IJC97" s="410"/>
      <c r="IJD97" s="411"/>
      <c r="IJE97" s="412"/>
      <c r="IJF97" s="406"/>
      <c r="IJG97" s="407"/>
      <c r="IJH97" s="408"/>
      <c r="IJI97" s="409"/>
      <c r="IJJ97" s="410"/>
      <c r="IJK97" s="411"/>
      <c r="IJL97" s="412"/>
      <c r="IJM97" s="406"/>
      <c r="IJN97" s="407"/>
      <c r="IJO97" s="408"/>
      <c r="IJP97" s="409"/>
      <c r="IJQ97" s="410"/>
      <c r="IJR97" s="411"/>
      <c r="IJS97" s="412"/>
      <c r="IJT97" s="406"/>
      <c r="IJU97" s="407"/>
      <c r="IJV97" s="408"/>
      <c r="IJW97" s="409"/>
      <c r="IJX97" s="410"/>
      <c r="IJY97" s="411"/>
      <c r="IJZ97" s="412"/>
      <c r="IKA97" s="406"/>
      <c r="IKB97" s="407"/>
      <c r="IKC97" s="408"/>
      <c r="IKD97" s="409"/>
      <c r="IKE97" s="410"/>
      <c r="IKF97" s="411"/>
      <c r="IKG97" s="412"/>
      <c r="IKH97" s="406"/>
      <c r="IKI97" s="407"/>
      <c r="IKJ97" s="408"/>
      <c r="IKK97" s="409"/>
      <c r="IKL97" s="410"/>
      <c r="IKM97" s="411"/>
      <c r="IKN97" s="412"/>
      <c r="IKO97" s="406"/>
      <c r="IKP97" s="407"/>
      <c r="IKQ97" s="408"/>
      <c r="IKR97" s="409"/>
      <c r="IKS97" s="410"/>
      <c r="IKT97" s="411"/>
      <c r="IKU97" s="412"/>
      <c r="IKV97" s="406"/>
      <c r="IKW97" s="407"/>
      <c r="IKX97" s="408"/>
      <c r="IKY97" s="409"/>
      <c r="IKZ97" s="410"/>
      <c r="ILA97" s="411"/>
      <c r="ILB97" s="412"/>
      <c r="ILC97" s="406"/>
      <c r="ILD97" s="407"/>
      <c r="ILE97" s="408"/>
      <c r="ILF97" s="409"/>
      <c r="ILG97" s="410"/>
      <c r="ILH97" s="411"/>
      <c r="ILI97" s="412"/>
      <c r="ILJ97" s="406"/>
      <c r="ILK97" s="407"/>
      <c r="ILL97" s="408"/>
      <c r="ILM97" s="409"/>
      <c r="ILN97" s="410"/>
      <c r="ILO97" s="411"/>
      <c r="ILP97" s="412"/>
      <c r="ILQ97" s="406"/>
      <c r="ILR97" s="407"/>
      <c r="ILS97" s="408"/>
      <c r="ILT97" s="409"/>
      <c r="ILU97" s="410"/>
      <c r="ILV97" s="411"/>
      <c r="ILW97" s="412"/>
      <c r="ILX97" s="406"/>
      <c r="ILY97" s="407"/>
      <c r="ILZ97" s="408"/>
      <c r="IMA97" s="409"/>
      <c r="IMB97" s="410"/>
      <c r="IMC97" s="411"/>
      <c r="IMD97" s="412"/>
      <c r="IME97" s="406"/>
      <c r="IMF97" s="407"/>
      <c r="IMG97" s="408"/>
      <c r="IMH97" s="409"/>
      <c r="IMI97" s="410"/>
      <c r="IMJ97" s="411"/>
      <c r="IMK97" s="412"/>
      <c r="IML97" s="406"/>
      <c r="IMM97" s="407"/>
      <c r="IMN97" s="408"/>
      <c r="IMO97" s="409"/>
      <c r="IMP97" s="410"/>
      <c r="IMQ97" s="411"/>
      <c r="IMR97" s="412"/>
      <c r="IMS97" s="406"/>
      <c r="IMT97" s="407"/>
      <c r="IMU97" s="408"/>
      <c r="IMV97" s="409"/>
      <c r="IMW97" s="410"/>
      <c r="IMX97" s="411"/>
      <c r="IMY97" s="412"/>
      <c r="IMZ97" s="406"/>
      <c r="INA97" s="407"/>
      <c r="INB97" s="408"/>
      <c r="INC97" s="409"/>
      <c r="IND97" s="410"/>
      <c r="INE97" s="411"/>
      <c r="INF97" s="412"/>
      <c r="ING97" s="406"/>
      <c r="INH97" s="407"/>
      <c r="INI97" s="408"/>
      <c r="INJ97" s="409"/>
      <c r="INK97" s="410"/>
      <c r="INL97" s="411"/>
      <c r="INM97" s="412"/>
      <c r="INN97" s="406"/>
      <c r="INO97" s="407"/>
      <c r="INP97" s="408"/>
      <c r="INQ97" s="409"/>
      <c r="INR97" s="410"/>
      <c r="INS97" s="411"/>
      <c r="INT97" s="412"/>
      <c r="INU97" s="406"/>
      <c r="INV97" s="407"/>
      <c r="INW97" s="408"/>
      <c r="INX97" s="409"/>
      <c r="INY97" s="410"/>
      <c r="INZ97" s="411"/>
      <c r="IOA97" s="412"/>
      <c r="IOB97" s="406"/>
      <c r="IOC97" s="407"/>
      <c r="IOD97" s="408"/>
      <c r="IOE97" s="409"/>
      <c r="IOF97" s="410"/>
      <c r="IOG97" s="411"/>
      <c r="IOH97" s="412"/>
      <c r="IOI97" s="406"/>
      <c r="IOJ97" s="407"/>
      <c r="IOK97" s="408"/>
      <c r="IOL97" s="409"/>
      <c r="IOM97" s="410"/>
      <c r="ION97" s="411"/>
      <c r="IOO97" s="412"/>
      <c r="IOP97" s="406"/>
      <c r="IOQ97" s="407"/>
      <c r="IOR97" s="408"/>
      <c r="IOS97" s="409"/>
      <c r="IOT97" s="410"/>
      <c r="IOU97" s="411"/>
      <c r="IOV97" s="412"/>
      <c r="IOW97" s="406"/>
      <c r="IOX97" s="407"/>
      <c r="IOY97" s="408"/>
      <c r="IOZ97" s="409"/>
      <c r="IPA97" s="410"/>
      <c r="IPB97" s="411"/>
      <c r="IPC97" s="412"/>
      <c r="IPD97" s="406"/>
      <c r="IPE97" s="407"/>
      <c r="IPF97" s="408"/>
      <c r="IPG97" s="409"/>
      <c r="IPH97" s="410"/>
      <c r="IPI97" s="411"/>
      <c r="IPJ97" s="412"/>
      <c r="IPK97" s="406"/>
      <c r="IPL97" s="407"/>
      <c r="IPM97" s="408"/>
      <c r="IPN97" s="409"/>
      <c r="IPO97" s="410"/>
      <c r="IPP97" s="411"/>
      <c r="IPQ97" s="412"/>
      <c r="IPR97" s="406"/>
      <c r="IPS97" s="407"/>
      <c r="IPT97" s="408"/>
      <c r="IPU97" s="409"/>
      <c r="IPV97" s="410"/>
      <c r="IPW97" s="411"/>
      <c r="IPX97" s="412"/>
      <c r="IPY97" s="406"/>
      <c r="IPZ97" s="407"/>
      <c r="IQA97" s="408"/>
      <c r="IQB97" s="409"/>
      <c r="IQC97" s="410"/>
      <c r="IQD97" s="411"/>
      <c r="IQE97" s="412"/>
      <c r="IQF97" s="406"/>
      <c r="IQG97" s="407"/>
      <c r="IQH97" s="408"/>
      <c r="IQI97" s="409"/>
      <c r="IQJ97" s="410"/>
      <c r="IQK97" s="411"/>
      <c r="IQL97" s="412"/>
      <c r="IQM97" s="406"/>
      <c r="IQN97" s="407"/>
      <c r="IQO97" s="408"/>
      <c r="IQP97" s="409"/>
      <c r="IQQ97" s="410"/>
      <c r="IQR97" s="411"/>
      <c r="IQS97" s="412"/>
      <c r="IQT97" s="406"/>
      <c r="IQU97" s="407"/>
      <c r="IQV97" s="408"/>
      <c r="IQW97" s="409"/>
      <c r="IQX97" s="410"/>
      <c r="IQY97" s="411"/>
      <c r="IQZ97" s="412"/>
      <c r="IRA97" s="406"/>
      <c r="IRB97" s="407"/>
      <c r="IRC97" s="408"/>
      <c r="IRD97" s="409"/>
      <c r="IRE97" s="410"/>
      <c r="IRF97" s="411"/>
      <c r="IRG97" s="412"/>
      <c r="IRH97" s="406"/>
      <c r="IRI97" s="407"/>
      <c r="IRJ97" s="408"/>
      <c r="IRK97" s="409"/>
      <c r="IRL97" s="410"/>
      <c r="IRM97" s="411"/>
      <c r="IRN97" s="412"/>
      <c r="IRO97" s="406"/>
      <c r="IRP97" s="407"/>
      <c r="IRQ97" s="408"/>
      <c r="IRR97" s="409"/>
      <c r="IRS97" s="410"/>
      <c r="IRT97" s="411"/>
      <c r="IRU97" s="412"/>
      <c r="IRV97" s="406"/>
      <c r="IRW97" s="407"/>
      <c r="IRX97" s="408"/>
      <c r="IRY97" s="409"/>
      <c r="IRZ97" s="410"/>
      <c r="ISA97" s="411"/>
      <c r="ISB97" s="412"/>
      <c r="ISC97" s="406"/>
      <c r="ISD97" s="407"/>
      <c r="ISE97" s="408"/>
      <c r="ISF97" s="409"/>
      <c r="ISG97" s="410"/>
      <c r="ISH97" s="411"/>
      <c r="ISI97" s="412"/>
      <c r="ISJ97" s="406"/>
      <c r="ISK97" s="407"/>
      <c r="ISL97" s="408"/>
      <c r="ISM97" s="409"/>
      <c r="ISN97" s="410"/>
      <c r="ISO97" s="411"/>
      <c r="ISP97" s="412"/>
      <c r="ISQ97" s="406"/>
      <c r="ISR97" s="407"/>
      <c r="ISS97" s="408"/>
      <c r="IST97" s="409"/>
      <c r="ISU97" s="410"/>
      <c r="ISV97" s="411"/>
      <c r="ISW97" s="412"/>
      <c r="ISX97" s="406"/>
      <c r="ISY97" s="407"/>
      <c r="ISZ97" s="408"/>
      <c r="ITA97" s="409"/>
      <c r="ITB97" s="410"/>
      <c r="ITC97" s="411"/>
      <c r="ITD97" s="412"/>
      <c r="ITE97" s="406"/>
      <c r="ITF97" s="407"/>
      <c r="ITG97" s="408"/>
      <c r="ITH97" s="409"/>
      <c r="ITI97" s="410"/>
      <c r="ITJ97" s="411"/>
      <c r="ITK97" s="412"/>
      <c r="ITL97" s="406"/>
      <c r="ITM97" s="407"/>
      <c r="ITN97" s="408"/>
      <c r="ITO97" s="409"/>
      <c r="ITP97" s="410"/>
      <c r="ITQ97" s="411"/>
      <c r="ITR97" s="412"/>
      <c r="ITS97" s="406"/>
      <c r="ITT97" s="407"/>
      <c r="ITU97" s="408"/>
      <c r="ITV97" s="409"/>
      <c r="ITW97" s="410"/>
      <c r="ITX97" s="411"/>
      <c r="ITY97" s="412"/>
      <c r="ITZ97" s="406"/>
      <c r="IUA97" s="407"/>
      <c r="IUB97" s="408"/>
      <c r="IUC97" s="409"/>
      <c r="IUD97" s="410"/>
      <c r="IUE97" s="411"/>
      <c r="IUF97" s="412"/>
      <c r="IUG97" s="406"/>
      <c r="IUH97" s="407"/>
      <c r="IUI97" s="408"/>
      <c r="IUJ97" s="409"/>
      <c r="IUK97" s="410"/>
      <c r="IUL97" s="411"/>
      <c r="IUM97" s="412"/>
      <c r="IUN97" s="406"/>
      <c r="IUO97" s="407"/>
      <c r="IUP97" s="408"/>
      <c r="IUQ97" s="409"/>
      <c r="IUR97" s="410"/>
      <c r="IUS97" s="411"/>
      <c r="IUT97" s="412"/>
      <c r="IUU97" s="406"/>
      <c r="IUV97" s="407"/>
      <c r="IUW97" s="408"/>
      <c r="IUX97" s="409"/>
      <c r="IUY97" s="410"/>
      <c r="IUZ97" s="411"/>
      <c r="IVA97" s="412"/>
      <c r="IVB97" s="406"/>
      <c r="IVC97" s="407"/>
      <c r="IVD97" s="408"/>
      <c r="IVE97" s="409"/>
      <c r="IVF97" s="410"/>
      <c r="IVG97" s="411"/>
      <c r="IVH97" s="412"/>
      <c r="IVI97" s="406"/>
      <c r="IVJ97" s="407"/>
      <c r="IVK97" s="408"/>
      <c r="IVL97" s="409"/>
      <c r="IVM97" s="410"/>
      <c r="IVN97" s="411"/>
      <c r="IVO97" s="412"/>
      <c r="IVP97" s="406"/>
      <c r="IVQ97" s="407"/>
      <c r="IVR97" s="408"/>
      <c r="IVS97" s="409"/>
      <c r="IVT97" s="410"/>
      <c r="IVU97" s="411"/>
      <c r="IVV97" s="412"/>
      <c r="IVW97" s="406"/>
      <c r="IVX97" s="407"/>
      <c r="IVY97" s="408"/>
      <c r="IVZ97" s="409"/>
      <c r="IWA97" s="410"/>
      <c r="IWB97" s="411"/>
      <c r="IWC97" s="412"/>
      <c r="IWD97" s="406"/>
      <c r="IWE97" s="407"/>
      <c r="IWF97" s="408"/>
      <c r="IWG97" s="409"/>
      <c r="IWH97" s="410"/>
      <c r="IWI97" s="411"/>
      <c r="IWJ97" s="412"/>
      <c r="IWK97" s="406"/>
      <c r="IWL97" s="407"/>
      <c r="IWM97" s="408"/>
      <c r="IWN97" s="409"/>
      <c r="IWO97" s="410"/>
      <c r="IWP97" s="411"/>
      <c r="IWQ97" s="412"/>
      <c r="IWR97" s="406"/>
      <c r="IWS97" s="407"/>
      <c r="IWT97" s="408"/>
      <c r="IWU97" s="409"/>
      <c r="IWV97" s="410"/>
      <c r="IWW97" s="411"/>
      <c r="IWX97" s="412"/>
      <c r="IWY97" s="406"/>
      <c r="IWZ97" s="407"/>
      <c r="IXA97" s="408"/>
      <c r="IXB97" s="409"/>
      <c r="IXC97" s="410"/>
      <c r="IXD97" s="411"/>
      <c r="IXE97" s="412"/>
      <c r="IXF97" s="406"/>
      <c r="IXG97" s="407"/>
      <c r="IXH97" s="408"/>
      <c r="IXI97" s="409"/>
      <c r="IXJ97" s="410"/>
      <c r="IXK97" s="411"/>
      <c r="IXL97" s="412"/>
      <c r="IXM97" s="406"/>
      <c r="IXN97" s="407"/>
      <c r="IXO97" s="408"/>
      <c r="IXP97" s="409"/>
      <c r="IXQ97" s="410"/>
      <c r="IXR97" s="411"/>
      <c r="IXS97" s="412"/>
      <c r="IXT97" s="406"/>
      <c r="IXU97" s="407"/>
      <c r="IXV97" s="408"/>
      <c r="IXW97" s="409"/>
      <c r="IXX97" s="410"/>
      <c r="IXY97" s="411"/>
      <c r="IXZ97" s="412"/>
      <c r="IYA97" s="406"/>
      <c r="IYB97" s="407"/>
      <c r="IYC97" s="408"/>
      <c r="IYD97" s="409"/>
      <c r="IYE97" s="410"/>
      <c r="IYF97" s="411"/>
      <c r="IYG97" s="412"/>
      <c r="IYH97" s="406"/>
      <c r="IYI97" s="407"/>
      <c r="IYJ97" s="408"/>
      <c r="IYK97" s="409"/>
      <c r="IYL97" s="410"/>
      <c r="IYM97" s="411"/>
      <c r="IYN97" s="412"/>
      <c r="IYO97" s="406"/>
      <c r="IYP97" s="407"/>
      <c r="IYQ97" s="408"/>
      <c r="IYR97" s="409"/>
      <c r="IYS97" s="410"/>
      <c r="IYT97" s="411"/>
      <c r="IYU97" s="412"/>
      <c r="IYV97" s="406"/>
      <c r="IYW97" s="407"/>
      <c r="IYX97" s="408"/>
      <c r="IYY97" s="409"/>
      <c r="IYZ97" s="410"/>
      <c r="IZA97" s="411"/>
      <c r="IZB97" s="412"/>
      <c r="IZC97" s="406"/>
      <c r="IZD97" s="407"/>
      <c r="IZE97" s="408"/>
      <c r="IZF97" s="409"/>
      <c r="IZG97" s="410"/>
      <c r="IZH97" s="411"/>
      <c r="IZI97" s="412"/>
      <c r="IZJ97" s="406"/>
      <c r="IZK97" s="407"/>
      <c r="IZL97" s="408"/>
      <c r="IZM97" s="409"/>
      <c r="IZN97" s="410"/>
      <c r="IZO97" s="411"/>
      <c r="IZP97" s="412"/>
      <c r="IZQ97" s="406"/>
      <c r="IZR97" s="407"/>
      <c r="IZS97" s="408"/>
      <c r="IZT97" s="409"/>
      <c r="IZU97" s="410"/>
      <c r="IZV97" s="411"/>
      <c r="IZW97" s="412"/>
      <c r="IZX97" s="406"/>
      <c r="IZY97" s="407"/>
      <c r="IZZ97" s="408"/>
      <c r="JAA97" s="409"/>
      <c r="JAB97" s="410"/>
      <c r="JAC97" s="411"/>
      <c r="JAD97" s="412"/>
      <c r="JAE97" s="406"/>
      <c r="JAF97" s="407"/>
      <c r="JAG97" s="408"/>
      <c r="JAH97" s="409"/>
      <c r="JAI97" s="410"/>
      <c r="JAJ97" s="411"/>
      <c r="JAK97" s="412"/>
      <c r="JAL97" s="406"/>
      <c r="JAM97" s="407"/>
      <c r="JAN97" s="408"/>
      <c r="JAO97" s="409"/>
      <c r="JAP97" s="410"/>
      <c r="JAQ97" s="411"/>
      <c r="JAR97" s="412"/>
      <c r="JAS97" s="406"/>
      <c r="JAT97" s="407"/>
      <c r="JAU97" s="408"/>
      <c r="JAV97" s="409"/>
      <c r="JAW97" s="410"/>
      <c r="JAX97" s="411"/>
      <c r="JAY97" s="412"/>
      <c r="JAZ97" s="406"/>
      <c r="JBA97" s="407"/>
      <c r="JBB97" s="408"/>
      <c r="JBC97" s="409"/>
      <c r="JBD97" s="410"/>
      <c r="JBE97" s="411"/>
      <c r="JBF97" s="412"/>
      <c r="JBG97" s="406"/>
      <c r="JBH97" s="407"/>
      <c r="JBI97" s="408"/>
      <c r="JBJ97" s="409"/>
      <c r="JBK97" s="410"/>
      <c r="JBL97" s="411"/>
      <c r="JBM97" s="412"/>
      <c r="JBN97" s="406"/>
      <c r="JBO97" s="407"/>
      <c r="JBP97" s="408"/>
      <c r="JBQ97" s="409"/>
      <c r="JBR97" s="410"/>
      <c r="JBS97" s="411"/>
      <c r="JBT97" s="412"/>
      <c r="JBU97" s="406"/>
      <c r="JBV97" s="407"/>
      <c r="JBW97" s="408"/>
      <c r="JBX97" s="409"/>
      <c r="JBY97" s="410"/>
      <c r="JBZ97" s="411"/>
      <c r="JCA97" s="412"/>
      <c r="JCB97" s="406"/>
      <c r="JCC97" s="407"/>
      <c r="JCD97" s="408"/>
      <c r="JCE97" s="409"/>
      <c r="JCF97" s="410"/>
      <c r="JCG97" s="411"/>
      <c r="JCH97" s="412"/>
      <c r="JCI97" s="406"/>
      <c r="JCJ97" s="407"/>
      <c r="JCK97" s="408"/>
      <c r="JCL97" s="409"/>
      <c r="JCM97" s="410"/>
      <c r="JCN97" s="411"/>
      <c r="JCO97" s="412"/>
      <c r="JCP97" s="406"/>
      <c r="JCQ97" s="407"/>
      <c r="JCR97" s="408"/>
      <c r="JCS97" s="409"/>
      <c r="JCT97" s="410"/>
      <c r="JCU97" s="411"/>
      <c r="JCV97" s="412"/>
      <c r="JCW97" s="406"/>
      <c r="JCX97" s="407"/>
      <c r="JCY97" s="408"/>
      <c r="JCZ97" s="409"/>
      <c r="JDA97" s="410"/>
      <c r="JDB97" s="411"/>
      <c r="JDC97" s="412"/>
      <c r="JDD97" s="406"/>
      <c r="JDE97" s="407"/>
      <c r="JDF97" s="408"/>
      <c r="JDG97" s="409"/>
      <c r="JDH97" s="410"/>
      <c r="JDI97" s="411"/>
      <c r="JDJ97" s="412"/>
      <c r="JDK97" s="406"/>
      <c r="JDL97" s="407"/>
      <c r="JDM97" s="408"/>
      <c r="JDN97" s="409"/>
      <c r="JDO97" s="410"/>
      <c r="JDP97" s="411"/>
      <c r="JDQ97" s="412"/>
      <c r="JDR97" s="406"/>
      <c r="JDS97" s="407"/>
      <c r="JDT97" s="408"/>
      <c r="JDU97" s="409"/>
      <c r="JDV97" s="410"/>
      <c r="JDW97" s="411"/>
      <c r="JDX97" s="412"/>
      <c r="JDY97" s="406"/>
      <c r="JDZ97" s="407"/>
      <c r="JEA97" s="408"/>
      <c r="JEB97" s="409"/>
      <c r="JEC97" s="410"/>
      <c r="JED97" s="411"/>
      <c r="JEE97" s="412"/>
      <c r="JEF97" s="406"/>
      <c r="JEG97" s="407"/>
      <c r="JEH97" s="408"/>
      <c r="JEI97" s="409"/>
      <c r="JEJ97" s="410"/>
      <c r="JEK97" s="411"/>
      <c r="JEL97" s="412"/>
      <c r="JEM97" s="406"/>
      <c r="JEN97" s="407"/>
      <c r="JEO97" s="408"/>
      <c r="JEP97" s="409"/>
      <c r="JEQ97" s="410"/>
      <c r="JER97" s="411"/>
      <c r="JES97" s="412"/>
      <c r="JET97" s="406"/>
      <c r="JEU97" s="407"/>
      <c r="JEV97" s="408"/>
      <c r="JEW97" s="409"/>
      <c r="JEX97" s="410"/>
      <c r="JEY97" s="411"/>
      <c r="JEZ97" s="412"/>
      <c r="JFA97" s="406"/>
      <c r="JFB97" s="407"/>
      <c r="JFC97" s="408"/>
      <c r="JFD97" s="409"/>
      <c r="JFE97" s="410"/>
      <c r="JFF97" s="411"/>
      <c r="JFG97" s="412"/>
      <c r="JFH97" s="406"/>
      <c r="JFI97" s="407"/>
      <c r="JFJ97" s="408"/>
      <c r="JFK97" s="409"/>
      <c r="JFL97" s="410"/>
      <c r="JFM97" s="411"/>
      <c r="JFN97" s="412"/>
      <c r="JFO97" s="406"/>
      <c r="JFP97" s="407"/>
      <c r="JFQ97" s="408"/>
      <c r="JFR97" s="409"/>
      <c r="JFS97" s="410"/>
      <c r="JFT97" s="411"/>
      <c r="JFU97" s="412"/>
      <c r="JFV97" s="406"/>
      <c r="JFW97" s="407"/>
      <c r="JFX97" s="408"/>
      <c r="JFY97" s="409"/>
      <c r="JFZ97" s="410"/>
      <c r="JGA97" s="411"/>
      <c r="JGB97" s="412"/>
      <c r="JGC97" s="406"/>
      <c r="JGD97" s="407"/>
      <c r="JGE97" s="408"/>
      <c r="JGF97" s="409"/>
      <c r="JGG97" s="410"/>
      <c r="JGH97" s="411"/>
      <c r="JGI97" s="412"/>
      <c r="JGJ97" s="406"/>
      <c r="JGK97" s="407"/>
      <c r="JGL97" s="408"/>
      <c r="JGM97" s="409"/>
      <c r="JGN97" s="410"/>
      <c r="JGO97" s="411"/>
      <c r="JGP97" s="412"/>
      <c r="JGQ97" s="406"/>
      <c r="JGR97" s="407"/>
      <c r="JGS97" s="408"/>
      <c r="JGT97" s="409"/>
      <c r="JGU97" s="410"/>
      <c r="JGV97" s="411"/>
      <c r="JGW97" s="412"/>
      <c r="JGX97" s="406"/>
      <c r="JGY97" s="407"/>
      <c r="JGZ97" s="408"/>
      <c r="JHA97" s="409"/>
      <c r="JHB97" s="410"/>
      <c r="JHC97" s="411"/>
      <c r="JHD97" s="412"/>
      <c r="JHE97" s="406"/>
      <c r="JHF97" s="407"/>
      <c r="JHG97" s="408"/>
      <c r="JHH97" s="409"/>
      <c r="JHI97" s="410"/>
      <c r="JHJ97" s="411"/>
      <c r="JHK97" s="412"/>
      <c r="JHL97" s="406"/>
      <c r="JHM97" s="407"/>
      <c r="JHN97" s="408"/>
      <c r="JHO97" s="409"/>
      <c r="JHP97" s="410"/>
      <c r="JHQ97" s="411"/>
      <c r="JHR97" s="412"/>
      <c r="JHS97" s="406"/>
      <c r="JHT97" s="407"/>
      <c r="JHU97" s="408"/>
      <c r="JHV97" s="409"/>
      <c r="JHW97" s="410"/>
      <c r="JHX97" s="411"/>
      <c r="JHY97" s="412"/>
      <c r="JHZ97" s="406"/>
      <c r="JIA97" s="407"/>
      <c r="JIB97" s="408"/>
      <c r="JIC97" s="409"/>
      <c r="JID97" s="410"/>
      <c r="JIE97" s="411"/>
      <c r="JIF97" s="412"/>
      <c r="JIG97" s="406"/>
      <c r="JIH97" s="407"/>
      <c r="JII97" s="408"/>
      <c r="JIJ97" s="409"/>
      <c r="JIK97" s="410"/>
      <c r="JIL97" s="411"/>
      <c r="JIM97" s="412"/>
      <c r="JIN97" s="406"/>
      <c r="JIO97" s="407"/>
      <c r="JIP97" s="408"/>
      <c r="JIQ97" s="409"/>
      <c r="JIR97" s="410"/>
      <c r="JIS97" s="411"/>
      <c r="JIT97" s="412"/>
      <c r="JIU97" s="406"/>
      <c r="JIV97" s="407"/>
      <c r="JIW97" s="408"/>
      <c r="JIX97" s="409"/>
      <c r="JIY97" s="410"/>
      <c r="JIZ97" s="411"/>
      <c r="JJA97" s="412"/>
      <c r="JJB97" s="406"/>
      <c r="JJC97" s="407"/>
      <c r="JJD97" s="408"/>
      <c r="JJE97" s="409"/>
      <c r="JJF97" s="410"/>
      <c r="JJG97" s="411"/>
      <c r="JJH97" s="412"/>
      <c r="JJI97" s="406"/>
      <c r="JJJ97" s="407"/>
      <c r="JJK97" s="408"/>
      <c r="JJL97" s="409"/>
      <c r="JJM97" s="410"/>
      <c r="JJN97" s="411"/>
      <c r="JJO97" s="412"/>
      <c r="JJP97" s="406"/>
      <c r="JJQ97" s="407"/>
      <c r="JJR97" s="408"/>
      <c r="JJS97" s="409"/>
      <c r="JJT97" s="410"/>
      <c r="JJU97" s="411"/>
      <c r="JJV97" s="412"/>
      <c r="JJW97" s="406"/>
      <c r="JJX97" s="407"/>
      <c r="JJY97" s="408"/>
      <c r="JJZ97" s="409"/>
      <c r="JKA97" s="410"/>
      <c r="JKB97" s="411"/>
      <c r="JKC97" s="412"/>
      <c r="JKD97" s="406"/>
      <c r="JKE97" s="407"/>
      <c r="JKF97" s="408"/>
      <c r="JKG97" s="409"/>
      <c r="JKH97" s="410"/>
      <c r="JKI97" s="411"/>
      <c r="JKJ97" s="412"/>
      <c r="JKK97" s="406"/>
      <c r="JKL97" s="407"/>
      <c r="JKM97" s="408"/>
      <c r="JKN97" s="409"/>
      <c r="JKO97" s="410"/>
      <c r="JKP97" s="411"/>
      <c r="JKQ97" s="412"/>
      <c r="JKR97" s="406"/>
      <c r="JKS97" s="407"/>
      <c r="JKT97" s="408"/>
      <c r="JKU97" s="409"/>
      <c r="JKV97" s="410"/>
      <c r="JKW97" s="411"/>
      <c r="JKX97" s="412"/>
      <c r="JKY97" s="406"/>
      <c r="JKZ97" s="407"/>
      <c r="JLA97" s="408"/>
      <c r="JLB97" s="409"/>
      <c r="JLC97" s="410"/>
      <c r="JLD97" s="411"/>
      <c r="JLE97" s="412"/>
      <c r="JLF97" s="406"/>
      <c r="JLG97" s="407"/>
      <c r="JLH97" s="408"/>
      <c r="JLI97" s="409"/>
      <c r="JLJ97" s="410"/>
      <c r="JLK97" s="411"/>
      <c r="JLL97" s="412"/>
      <c r="JLM97" s="406"/>
      <c r="JLN97" s="407"/>
      <c r="JLO97" s="408"/>
      <c r="JLP97" s="409"/>
      <c r="JLQ97" s="410"/>
      <c r="JLR97" s="411"/>
      <c r="JLS97" s="412"/>
      <c r="JLT97" s="406"/>
      <c r="JLU97" s="407"/>
      <c r="JLV97" s="408"/>
      <c r="JLW97" s="409"/>
      <c r="JLX97" s="410"/>
      <c r="JLY97" s="411"/>
      <c r="JLZ97" s="412"/>
      <c r="JMA97" s="406"/>
      <c r="JMB97" s="407"/>
      <c r="JMC97" s="408"/>
      <c r="JMD97" s="409"/>
      <c r="JME97" s="410"/>
      <c r="JMF97" s="411"/>
      <c r="JMG97" s="412"/>
      <c r="JMH97" s="406"/>
      <c r="JMI97" s="407"/>
      <c r="JMJ97" s="408"/>
      <c r="JMK97" s="409"/>
      <c r="JML97" s="410"/>
      <c r="JMM97" s="411"/>
      <c r="JMN97" s="412"/>
      <c r="JMO97" s="406"/>
      <c r="JMP97" s="407"/>
      <c r="JMQ97" s="408"/>
      <c r="JMR97" s="409"/>
      <c r="JMS97" s="410"/>
      <c r="JMT97" s="411"/>
      <c r="JMU97" s="412"/>
      <c r="JMV97" s="406"/>
      <c r="JMW97" s="407"/>
      <c r="JMX97" s="408"/>
      <c r="JMY97" s="409"/>
      <c r="JMZ97" s="410"/>
      <c r="JNA97" s="411"/>
      <c r="JNB97" s="412"/>
      <c r="JNC97" s="406"/>
      <c r="JND97" s="407"/>
      <c r="JNE97" s="408"/>
      <c r="JNF97" s="409"/>
      <c r="JNG97" s="410"/>
      <c r="JNH97" s="411"/>
      <c r="JNI97" s="412"/>
      <c r="JNJ97" s="406"/>
      <c r="JNK97" s="407"/>
      <c r="JNL97" s="408"/>
      <c r="JNM97" s="409"/>
      <c r="JNN97" s="410"/>
      <c r="JNO97" s="411"/>
      <c r="JNP97" s="412"/>
      <c r="JNQ97" s="406"/>
      <c r="JNR97" s="407"/>
      <c r="JNS97" s="408"/>
      <c r="JNT97" s="409"/>
      <c r="JNU97" s="410"/>
      <c r="JNV97" s="411"/>
      <c r="JNW97" s="412"/>
      <c r="JNX97" s="406"/>
      <c r="JNY97" s="407"/>
      <c r="JNZ97" s="408"/>
      <c r="JOA97" s="409"/>
      <c r="JOB97" s="410"/>
      <c r="JOC97" s="411"/>
      <c r="JOD97" s="412"/>
      <c r="JOE97" s="406"/>
      <c r="JOF97" s="407"/>
      <c r="JOG97" s="408"/>
      <c r="JOH97" s="409"/>
      <c r="JOI97" s="410"/>
      <c r="JOJ97" s="411"/>
      <c r="JOK97" s="412"/>
      <c r="JOL97" s="406"/>
      <c r="JOM97" s="407"/>
      <c r="JON97" s="408"/>
      <c r="JOO97" s="409"/>
      <c r="JOP97" s="410"/>
      <c r="JOQ97" s="411"/>
      <c r="JOR97" s="412"/>
      <c r="JOS97" s="406"/>
      <c r="JOT97" s="407"/>
      <c r="JOU97" s="408"/>
      <c r="JOV97" s="409"/>
      <c r="JOW97" s="410"/>
      <c r="JOX97" s="411"/>
      <c r="JOY97" s="412"/>
      <c r="JOZ97" s="406"/>
      <c r="JPA97" s="407"/>
      <c r="JPB97" s="408"/>
      <c r="JPC97" s="409"/>
      <c r="JPD97" s="410"/>
      <c r="JPE97" s="411"/>
      <c r="JPF97" s="412"/>
      <c r="JPG97" s="406"/>
      <c r="JPH97" s="407"/>
      <c r="JPI97" s="408"/>
      <c r="JPJ97" s="409"/>
      <c r="JPK97" s="410"/>
      <c r="JPL97" s="411"/>
      <c r="JPM97" s="412"/>
      <c r="JPN97" s="406"/>
      <c r="JPO97" s="407"/>
      <c r="JPP97" s="408"/>
      <c r="JPQ97" s="409"/>
      <c r="JPR97" s="410"/>
      <c r="JPS97" s="411"/>
      <c r="JPT97" s="412"/>
      <c r="JPU97" s="406"/>
      <c r="JPV97" s="407"/>
      <c r="JPW97" s="408"/>
      <c r="JPX97" s="409"/>
      <c r="JPY97" s="410"/>
      <c r="JPZ97" s="411"/>
      <c r="JQA97" s="412"/>
      <c r="JQB97" s="406"/>
      <c r="JQC97" s="407"/>
      <c r="JQD97" s="408"/>
      <c r="JQE97" s="409"/>
      <c r="JQF97" s="410"/>
      <c r="JQG97" s="411"/>
      <c r="JQH97" s="412"/>
      <c r="JQI97" s="406"/>
      <c r="JQJ97" s="407"/>
      <c r="JQK97" s="408"/>
      <c r="JQL97" s="409"/>
      <c r="JQM97" s="410"/>
      <c r="JQN97" s="411"/>
      <c r="JQO97" s="412"/>
      <c r="JQP97" s="406"/>
      <c r="JQQ97" s="407"/>
      <c r="JQR97" s="408"/>
      <c r="JQS97" s="409"/>
      <c r="JQT97" s="410"/>
      <c r="JQU97" s="411"/>
      <c r="JQV97" s="412"/>
      <c r="JQW97" s="406"/>
      <c r="JQX97" s="407"/>
      <c r="JQY97" s="408"/>
      <c r="JQZ97" s="409"/>
      <c r="JRA97" s="410"/>
      <c r="JRB97" s="411"/>
      <c r="JRC97" s="412"/>
      <c r="JRD97" s="406"/>
      <c r="JRE97" s="407"/>
      <c r="JRF97" s="408"/>
      <c r="JRG97" s="409"/>
      <c r="JRH97" s="410"/>
      <c r="JRI97" s="411"/>
      <c r="JRJ97" s="412"/>
      <c r="JRK97" s="406"/>
      <c r="JRL97" s="407"/>
      <c r="JRM97" s="408"/>
      <c r="JRN97" s="409"/>
      <c r="JRO97" s="410"/>
      <c r="JRP97" s="411"/>
      <c r="JRQ97" s="412"/>
      <c r="JRR97" s="406"/>
      <c r="JRS97" s="407"/>
      <c r="JRT97" s="408"/>
      <c r="JRU97" s="409"/>
      <c r="JRV97" s="410"/>
      <c r="JRW97" s="411"/>
      <c r="JRX97" s="412"/>
      <c r="JRY97" s="406"/>
      <c r="JRZ97" s="407"/>
      <c r="JSA97" s="408"/>
      <c r="JSB97" s="409"/>
      <c r="JSC97" s="410"/>
      <c r="JSD97" s="411"/>
      <c r="JSE97" s="412"/>
      <c r="JSF97" s="406"/>
      <c r="JSG97" s="407"/>
      <c r="JSH97" s="408"/>
      <c r="JSI97" s="409"/>
      <c r="JSJ97" s="410"/>
      <c r="JSK97" s="411"/>
      <c r="JSL97" s="412"/>
      <c r="JSM97" s="406"/>
      <c r="JSN97" s="407"/>
      <c r="JSO97" s="408"/>
      <c r="JSP97" s="409"/>
      <c r="JSQ97" s="410"/>
      <c r="JSR97" s="411"/>
      <c r="JSS97" s="412"/>
      <c r="JST97" s="406"/>
      <c r="JSU97" s="407"/>
      <c r="JSV97" s="408"/>
      <c r="JSW97" s="409"/>
      <c r="JSX97" s="410"/>
      <c r="JSY97" s="411"/>
      <c r="JSZ97" s="412"/>
      <c r="JTA97" s="406"/>
      <c r="JTB97" s="407"/>
      <c r="JTC97" s="408"/>
      <c r="JTD97" s="409"/>
      <c r="JTE97" s="410"/>
      <c r="JTF97" s="411"/>
      <c r="JTG97" s="412"/>
      <c r="JTH97" s="406"/>
      <c r="JTI97" s="407"/>
      <c r="JTJ97" s="408"/>
      <c r="JTK97" s="409"/>
      <c r="JTL97" s="410"/>
      <c r="JTM97" s="411"/>
      <c r="JTN97" s="412"/>
      <c r="JTO97" s="406"/>
      <c r="JTP97" s="407"/>
      <c r="JTQ97" s="408"/>
      <c r="JTR97" s="409"/>
      <c r="JTS97" s="410"/>
      <c r="JTT97" s="411"/>
      <c r="JTU97" s="412"/>
      <c r="JTV97" s="406"/>
      <c r="JTW97" s="407"/>
      <c r="JTX97" s="408"/>
      <c r="JTY97" s="409"/>
      <c r="JTZ97" s="410"/>
      <c r="JUA97" s="411"/>
      <c r="JUB97" s="412"/>
      <c r="JUC97" s="406"/>
      <c r="JUD97" s="407"/>
      <c r="JUE97" s="408"/>
      <c r="JUF97" s="409"/>
      <c r="JUG97" s="410"/>
      <c r="JUH97" s="411"/>
      <c r="JUI97" s="412"/>
      <c r="JUJ97" s="406"/>
      <c r="JUK97" s="407"/>
      <c r="JUL97" s="408"/>
      <c r="JUM97" s="409"/>
      <c r="JUN97" s="410"/>
      <c r="JUO97" s="411"/>
      <c r="JUP97" s="412"/>
      <c r="JUQ97" s="406"/>
      <c r="JUR97" s="407"/>
      <c r="JUS97" s="408"/>
      <c r="JUT97" s="409"/>
      <c r="JUU97" s="410"/>
      <c r="JUV97" s="411"/>
      <c r="JUW97" s="412"/>
      <c r="JUX97" s="406"/>
      <c r="JUY97" s="407"/>
      <c r="JUZ97" s="408"/>
      <c r="JVA97" s="409"/>
      <c r="JVB97" s="410"/>
      <c r="JVC97" s="411"/>
      <c r="JVD97" s="412"/>
      <c r="JVE97" s="406"/>
      <c r="JVF97" s="407"/>
      <c r="JVG97" s="408"/>
      <c r="JVH97" s="409"/>
      <c r="JVI97" s="410"/>
      <c r="JVJ97" s="411"/>
      <c r="JVK97" s="412"/>
      <c r="JVL97" s="406"/>
      <c r="JVM97" s="407"/>
      <c r="JVN97" s="408"/>
      <c r="JVO97" s="409"/>
      <c r="JVP97" s="410"/>
      <c r="JVQ97" s="411"/>
      <c r="JVR97" s="412"/>
      <c r="JVS97" s="406"/>
      <c r="JVT97" s="407"/>
      <c r="JVU97" s="408"/>
      <c r="JVV97" s="409"/>
      <c r="JVW97" s="410"/>
      <c r="JVX97" s="411"/>
      <c r="JVY97" s="412"/>
      <c r="JVZ97" s="406"/>
      <c r="JWA97" s="407"/>
      <c r="JWB97" s="408"/>
      <c r="JWC97" s="409"/>
      <c r="JWD97" s="410"/>
      <c r="JWE97" s="411"/>
      <c r="JWF97" s="412"/>
      <c r="JWG97" s="406"/>
      <c r="JWH97" s="407"/>
      <c r="JWI97" s="408"/>
      <c r="JWJ97" s="409"/>
      <c r="JWK97" s="410"/>
      <c r="JWL97" s="411"/>
      <c r="JWM97" s="412"/>
      <c r="JWN97" s="406"/>
      <c r="JWO97" s="407"/>
      <c r="JWP97" s="408"/>
      <c r="JWQ97" s="409"/>
      <c r="JWR97" s="410"/>
      <c r="JWS97" s="411"/>
      <c r="JWT97" s="412"/>
      <c r="JWU97" s="406"/>
      <c r="JWV97" s="407"/>
      <c r="JWW97" s="408"/>
      <c r="JWX97" s="409"/>
      <c r="JWY97" s="410"/>
      <c r="JWZ97" s="411"/>
      <c r="JXA97" s="412"/>
      <c r="JXB97" s="406"/>
      <c r="JXC97" s="407"/>
      <c r="JXD97" s="408"/>
      <c r="JXE97" s="409"/>
      <c r="JXF97" s="410"/>
      <c r="JXG97" s="411"/>
      <c r="JXH97" s="412"/>
      <c r="JXI97" s="406"/>
      <c r="JXJ97" s="407"/>
      <c r="JXK97" s="408"/>
      <c r="JXL97" s="409"/>
      <c r="JXM97" s="410"/>
      <c r="JXN97" s="411"/>
      <c r="JXO97" s="412"/>
      <c r="JXP97" s="406"/>
      <c r="JXQ97" s="407"/>
      <c r="JXR97" s="408"/>
      <c r="JXS97" s="409"/>
      <c r="JXT97" s="410"/>
      <c r="JXU97" s="411"/>
      <c r="JXV97" s="412"/>
      <c r="JXW97" s="406"/>
      <c r="JXX97" s="407"/>
      <c r="JXY97" s="408"/>
      <c r="JXZ97" s="409"/>
      <c r="JYA97" s="410"/>
      <c r="JYB97" s="411"/>
      <c r="JYC97" s="412"/>
      <c r="JYD97" s="406"/>
      <c r="JYE97" s="407"/>
      <c r="JYF97" s="408"/>
      <c r="JYG97" s="409"/>
      <c r="JYH97" s="410"/>
      <c r="JYI97" s="411"/>
      <c r="JYJ97" s="412"/>
      <c r="JYK97" s="406"/>
      <c r="JYL97" s="407"/>
      <c r="JYM97" s="408"/>
      <c r="JYN97" s="409"/>
      <c r="JYO97" s="410"/>
      <c r="JYP97" s="411"/>
      <c r="JYQ97" s="412"/>
      <c r="JYR97" s="406"/>
      <c r="JYS97" s="407"/>
      <c r="JYT97" s="408"/>
      <c r="JYU97" s="409"/>
      <c r="JYV97" s="410"/>
      <c r="JYW97" s="411"/>
      <c r="JYX97" s="412"/>
      <c r="JYY97" s="406"/>
      <c r="JYZ97" s="407"/>
      <c r="JZA97" s="408"/>
      <c r="JZB97" s="409"/>
      <c r="JZC97" s="410"/>
      <c r="JZD97" s="411"/>
      <c r="JZE97" s="412"/>
      <c r="JZF97" s="406"/>
      <c r="JZG97" s="407"/>
      <c r="JZH97" s="408"/>
      <c r="JZI97" s="409"/>
      <c r="JZJ97" s="410"/>
      <c r="JZK97" s="411"/>
      <c r="JZL97" s="412"/>
      <c r="JZM97" s="406"/>
      <c r="JZN97" s="407"/>
      <c r="JZO97" s="408"/>
      <c r="JZP97" s="409"/>
      <c r="JZQ97" s="410"/>
      <c r="JZR97" s="411"/>
      <c r="JZS97" s="412"/>
      <c r="JZT97" s="406"/>
      <c r="JZU97" s="407"/>
      <c r="JZV97" s="408"/>
      <c r="JZW97" s="409"/>
      <c r="JZX97" s="410"/>
      <c r="JZY97" s="411"/>
      <c r="JZZ97" s="412"/>
      <c r="KAA97" s="406"/>
      <c r="KAB97" s="407"/>
      <c r="KAC97" s="408"/>
      <c r="KAD97" s="409"/>
      <c r="KAE97" s="410"/>
      <c r="KAF97" s="411"/>
      <c r="KAG97" s="412"/>
      <c r="KAH97" s="406"/>
      <c r="KAI97" s="407"/>
      <c r="KAJ97" s="408"/>
      <c r="KAK97" s="409"/>
      <c r="KAL97" s="410"/>
      <c r="KAM97" s="411"/>
      <c r="KAN97" s="412"/>
      <c r="KAO97" s="406"/>
      <c r="KAP97" s="407"/>
      <c r="KAQ97" s="408"/>
      <c r="KAR97" s="409"/>
      <c r="KAS97" s="410"/>
      <c r="KAT97" s="411"/>
      <c r="KAU97" s="412"/>
      <c r="KAV97" s="406"/>
      <c r="KAW97" s="407"/>
      <c r="KAX97" s="408"/>
      <c r="KAY97" s="409"/>
      <c r="KAZ97" s="410"/>
      <c r="KBA97" s="411"/>
      <c r="KBB97" s="412"/>
      <c r="KBC97" s="406"/>
      <c r="KBD97" s="407"/>
      <c r="KBE97" s="408"/>
      <c r="KBF97" s="409"/>
      <c r="KBG97" s="410"/>
      <c r="KBH97" s="411"/>
      <c r="KBI97" s="412"/>
      <c r="KBJ97" s="406"/>
      <c r="KBK97" s="407"/>
      <c r="KBL97" s="408"/>
      <c r="KBM97" s="409"/>
      <c r="KBN97" s="410"/>
      <c r="KBO97" s="411"/>
      <c r="KBP97" s="412"/>
      <c r="KBQ97" s="406"/>
      <c r="KBR97" s="407"/>
      <c r="KBS97" s="408"/>
      <c r="KBT97" s="409"/>
      <c r="KBU97" s="410"/>
      <c r="KBV97" s="411"/>
      <c r="KBW97" s="412"/>
      <c r="KBX97" s="406"/>
      <c r="KBY97" s="407"/>
      <c r="KBZ97" s="408"/>
      <c r="KCA97" s="409"/>
      <c r="KCB97" s="410"/>
      <c r="KCC97" s="411"/>
      <c r="KCD97" s="412"/>
      <c r="KCE97" s="406"/>
      <c r="KCF97" s="407"/>
      <c r="KCG97" s="408"/>
      <c r="KCH97" s="409"/>
      <c r="KCI97" s="410"/>
      <c r="KCJ97" s="411"/>
      <c r="KCK97" s="412"/>
      <c r="KCL97" s="406"/>
      <c r="KCM97" s="407"/>
      <c r="KCN97" s="408"/>
      <c r="KCO97" s="409"/>
      <c r="KCP97" s="410"/>
      <c r="KCQ97" s="411"/>
      <c r="KCR97" s="412"/>
      <c r="KCS97" s="406"/>
      <c r="KCT97" s="407"/>
      <c r="KCU97" s="408"/>
      <c r="KCV97" s="409"/>
      <c r="KCW97" s="410"/>
      <c r="KCX97" s="411"/>
      <c r="KCY97" s="412"/>
      <c r="KCZ97" s="406"/>
      <c r="KDA97" s="407"/>
      <c r="KDB97" s="408"/>
      <c r="KDC97" s="409"/>
      <c r="KDD97" s="410"/>
      <c r="KDE97" s="411"/>
      <c r="KDF97" s="412"/>
      <c r="KDG97" s="406"/>
      <c r="KDH97" s="407"/>
      <c r="KDI97" s="408"/>
      <c r="KDJ97" s="409"/>
      <c r="KDK97" s="410"/>
      <c r="KDL97" s="411"/>
      <c r="KDM97" s="412"/>
      <c r="KDN97" s="406"/>
      <c r="KDO97" s="407"/>
      <c r="KDP97" s="408"/>
      <c r="KDQ97" s="409"/>
      <c r="KDR97" s="410"/>
      <c r="KDS97" s="411"/>
      <c r="KDT97" s="412"/>
      <c r="KDU97" s="406"/>
      <c r="KDV97" s="407"/>
      <c r="KDW97" s="408"/>
      <c r="KDX97" s="409"/>
      <c r="KDY97" s="410"/>
      <c r="KDZ97" s="411"/>
      <c r="KEA97" s="412"/>
      <c r="KEB97" s="406"/>
      <c r="KEC97" s="407"/>
      <c r="KED97" s="408"/>
      <c r="KEE97" s="409"/>
      <c r="KEF97" s="410"/>
      <c r="KEG97" s="411"/>
      <c r="KEH97" s="412"/>
      <c r="KEI97" s="406"/>
      <c r="KEJ97" s="407"/>
      <c r="KEK97" s="408"/>
      <c r="KEL97" s="409"/>
      <c r="KEM97" s="410"/>
      <c r="KEN97" s="411"/>
      <c r="KEO97" s="412"/>
      <c r="KEP97" s="406"/>
      <c r="KEQ97" s="407"/>
      <c r="KER97" s="408"/>
      <c r="KES97" s="409"/>
      <c r="KET97" s="410"/>
      <c r="KEU97" s="411"/>
      <c r="KEV97" s="412"/>
      <c r="KEW97" s="406"/>
      <c r="KEX97" s="407"/>
      <c r="KEY97" s="408"/>
      <c r="KEZ97" s="409"/>
      <c r="KFA97" s="410"/>
      <c r="KFB97" s="411"/>
      <c r="KFC97" s="412"/>
      <c r="KFD97" s="406"/>
      <c r="KFE97" s="407"/>
      <c r="KFF97" s="408"/>
      <c r="KFG97" s="409"/>
      <c r="KFH97" s="410"/>
      <c r="KFI97" s="411"/>
      <c r="KFJ97" s="412"/>
      <c r="KFK97" s="406"/>
      <c r="KFL97" s="407"/>
      <c r="KFM97" s="408"/>
      <c r="KFN97" s="409"/>
      <c r="KFO97" s="410"/>
      <c r="KFP97" s="411"/>
      <c r="KFQ97" s="412"/>
      <c r="KFR97" s="406"/>
      <c r="KFS97" s="407"/>
      <c r="KFT97" s="408"/>
      <c r="KFU97" s="409"/>
      <c r="KFV97" s="410"/>
      <c r="KFW97" s="411"/>
      <c r="KFX97" s="412"/>
      <c r="KFY97" s="406"/>
      <c r="KFZ97" s="407"/>
      <c r="KGA97" s="408"/>
      <c r="KGB97" s="409"/>
      <c r="KGC97" s="410"/>
      <c r="KGD97" s="411"/>
      <c r="KGE97" s="412"/>
      <c r="KGF97" s="406"/>
      <c r="KGG97" s="407"/>
      <c r="KGH97" s="408"/>
      <c r="KGI97" s="409"/>
      <c r="KGJ97" s="410"/>
      <c r="KGK97" s="411"/>
      <c r="KGL97" s="412"/>
      <c r="KGM97" s="406"/>
      <c r="KGN97" s="407"/>
      <c r="KGO97" s="408"/>
      <c r="KGP97" s="409"/>
      <c r="KGQ97" s="410"/>
      <c r="KGR97" s="411"/>
      <c r="KGS97" s="412"/>
      <c r="KGT97" s="406"/>
      <c r="KGU97" s="407"/>
      <c r="KGV97" s="408"/>
      <c r="KGW97" s="409"/>
      <c r="KGX97" s="410"/>
      <c r="KGY97" s="411"/>
      <c r="KGZ97" s="412"/>
      <c r="KHA97" s="406"/>
      <c r="KHB97" s="407"/>
      <c r="KHC97" s="408"/>
      <c r="KHD97" s="409"/>
      <c r="KHE97" s="410"/>
      <c r="KHF97" s="411"/>
      <c r="KHG97" s="412"/>
      <c r="KHH97" s="406"/>
      <c r="KHI97" s="407"/>
      <c r="KHJ97" s="408"/>
      <c r="KHK97" s="409"/>
      <c r="KHL97" s="410"/>
      <c r="KHM97" s="411"/>
      <c r="KHN97" s="412"/>
      <c r="KHO97" s="406"/>
      <c r="KHP97" s="407"/>
      <c r="KHQ97" s="408"/>
      <c r="KHR97" s="409"/>
      <c r="KHS97" s="410"/>
      <c r="KHT97" s="411"/>
      <c r="KHU97" s="412"/>
      <c r="KHV97" s="406"/>
      <c r="KHW97" s="407"/>
      <c r="KHX97" s="408"/>
      <c r="KHY97" s="409"/>
      <c r="KHZ97" s="410"/>
      <c r="KIA97" s="411"/>
      <c r="KIB97" s="412"/>
      <c r="KIC97" s="406"/>
      <c r="KID97" s="407"/>
      <c r="KIE97" s="408"/>
      <c r="KIF97" s="409"/>
      <c r="KIG97" s="410"/>
      <c r="KIH97" s="411"/>
      <c r="KII97" s="412"/>
      <c r="KIJ97" s="406"/>
      <c r="KIK97" s="407"/>
      <c r="KIL97" s="408"/>
      <c r="KIM97" s="409"/>
      <c r="KIN97" s="410"/>
      <c r="KIO97" s="411"/>
      <c r="KIP97" s="412"/>
      <c r="KIQ97" s="406"/>
      <c r="KIR97" s="407"/>
      <c r="KIS97" s="408"/>
      <c r="KIT97" s="409"/>
      <c r="KIU97" s="410"/>
      <c r="KIV97" s="411"/>
      <c r="KIW97" s="412"/>
      <c r="KIX97" s="406"/>
      <c r="KIY97" s="407"/>
      <c r="KIZ97" s="408"/>
      <c r="KJA97" s="409"/>
      <c r="KJB97" s="410"/>
      <c r="KJC97" s="411"/>
      <c r="KJD97" s="412"/>
      <c r="KJE97" s="406"/>
      <c r="KJF97" s="407"/>
      <c r="KJG97" s="408"/>
      <c r="KJH97" s="409"/>
      <c r="KJI97" s="410"/>
      <c r="KJJ97" s="411"/>
      <c r="KJK97" s="412"/>
      <c r="KJL97" s="406"/>
      <c r="KJM97" s="407"/>
      <c r="KJN97" s="408"/>
      <c r="KJO97" s="409"/>
      <c r="KJP97" s="410"/>
      <c r="KJQ97" s="411"/>
      <c r="KJR97" s="412"/>
      <c r="KJS97" s="406"/>
      <c r="KJT97" s="407"/>
      <c r="KJU97" s="408"/>
      <c r="KJV97" s="409"/>
      <c r="KJW97" s="410"/>
      <c r="KJX97" s="411"/>
      <c r="KJY97" s="412"/>
      <c r="KJZ97" s="406"/>
      <c r="KKA97" s="407"/>
      <c r="KKB97" s="408"/>
      <c r="KKC97" s="409"/>
      <c r="KKD97" s="410"/>
      <c r="KKE97" s="411"/>
      <c r="KKF97" s="412"/>
      <c r="KKG97" s="406"/>
      <c r="KKH97" s="407"/>
      <c r="KKI97" s="408"/>
      <c r="KKJ97" s="409"/>
      <c r="KKK97" s="410"/>
      <c r="KKL97" s="411"/>
      <c r="KKM97" s="412"/>
      <c r="KKN97" s="406"/>
      <c r="KKO97" s="407"/>
      <c r="KKP97" s="408"/>
      <c r="KKQ97" s="409"/>
      <c r="KKR97" s="410"/>
      <c r="KKS97" s="411"/>
      <c r="KKT97" s="412"/>
      <c r="KKU97" s="406"/>
      <c r="KKV97" s="407"/>
      <c r="KKW97" s="408"/>
      <c r="KKX97" s="409"/>
      <c r="KKY97" s="410"/>
      <c r="KKZ97" s="411"/>
      <c r="KLA97" s="412"/>
      <c r="KLB97" s="406"/>
      <c r="KLC97" s="407"/>
      <c r="KLD97" s="408"/>
      <c r="KLE97" s="409"/>
      <c r="KLF97" s="410"/>
      <c r="KLG97" s="411"/>
      <c r="KLH97" s="412"/>
      <c r="KLI97" s="406"/>
      <c r="KLJ97" s="407"/>
      <c r="KLK97" s="408"/>
      <c r="KLL97" s="409"/>
      <c r="KLM97" s="410"/>
      <c r="KLN97" s="411"/>
      <c r="KLO97" s="412"/>
      <c r="KLP97" s="406"/>
      <c r="KLQ97" s="407"/>
      <c r="KLR97" s="408"/>
      <c r="KLS97" s="409"/>
      <c r="KLT97" s="410"/>
      <c r="KLU97" s="411"/>
      <c r="KLV97" s="412"/>
      <c r="KLW97" s="406"/>
      <c r="KLX97" s="407"/>
      <c r="KLY97" s="408"/>
      <c r="KLZ97" s="409"/>
      <c r="KMA97" s="410"/>
      <c r="KMB97" s="411"/>
      <c r="KMC97" s="412"/>
      <c r="KMD97" s="406"/>
      <c r="KME97" s="407"/>
      <c r="KMF97" s="408"/>
      <c r="KMG97" s="409"/>
      <c r="KMH97" s="410"/>
      <c r="KMI97" s="411"/>
      <c r="KMJ97" s="412"/>
      <c r="KMK97" s="406"/>
      <c r="KML97" s="407"/>
      <c r="KMM97" s="408"/>
      <c r="KMN97" s="409"/>
      <c r="KMO97" s="410"/>
      <c r="KMP97" s="411"/>
      <c r="KMQ97" s="412"/>
      <c r="KMR97" s="406"/>
      <c r="KMS97" s="407"/>
      <c r="KMT97" s="408"/>
      <c r="KMU97" s="409"/>
      <c r="KMV97" s="410"/>
      <c r="KMW97" s="411"/>
      <c r="KMX97" s="412"/>
      <c r="KMY97" s="406"/>
      <c r="KMZ97" s="407"/>
      <c r="KNA97" s="408"/>
      <c r="KNB97" s="409"/>
      <c r="KNC97" s="410"/>
      <c r="KND97" s="411"/>
      <c r="KNE97" s="412"/>
      <c r="KNF97" s="406"/>
      <c r="KNG97" s="407"/>
      <c r="KNH97" s="408"/>
      <c r="KNI97" s="409"/>
      <c r="KNJ97" s="410"/>
      <c r="KNK97" s="411"/>
      <c r="KNL97" s="412"/>
      <c r="KNM97" s="406"/>
      <c r="KNN97" s="407"/>
      <c r="KNO97" s="408"/>
      <c r="KNP97" s="409"/>
      <c r="KNQ97" s="410"/>
      <c r="KNR97" s="411"/>
      <c r="KNS97" s="412"/>
      <c r="KNT97" s="406"/>
      <c r="KNU97" s="407"/>
      <c r="KNV97" s="408"/>
      <c r="KNW97" s="409"/>
      <c r="KNX97" s="410"/>
      <c r="KNY97" s="411"/>
      <c r="KNZ97" s="412"/>
      <c r="KOA97" s="406"/>
      <c r="KOB97" s="407"/>
      <c r="KOC97" s="408"/>
      <c r="KOD97" s="409"/>
      <c r="KOE97" s="410"/>
      <c r="KOF97" s="411"/>
      <c r="KOG97" s="412"/>
      <c r="KOH97" s="406"/>
      <c r="KOI97" s="407"/>
      <c r="KOJ97" s="408"/>
      <c r="KOK97" s="409"/>
      <c r="KOL97" s="410"/>
      <c r="KOM97" s="411"/>
      <c r="KON97" s="412"/>
      <c r="KOO97" s="406"/>
      <c r="KOP97" s="407"/>
      <c r="KOQ97" s="408"/>
      <c r="KOR97" s="409"/>
      <c r="KOS97" s="410"/>
      <c r="KOT97" s="411"/>
      <c r="KOU97" s="412"/>
      <c r="KOV97" s="406"/>
      <c r="KOW97" s="407"/>
      <c r="KOX97" s="408"/>
      <c r="KOY97" s="409"/>
      <c r="KOZ97" s="410"/>
      <c r="KPA97" s="411"/>
      <c r="KPB97" s="412"/>
      <c r="KPC97" s="406"/>
      <c r="KPD97" s="407"/>
      <c r="KPE97" s="408"/>
      <c r="KPF97" s="409"/>
      <c r="KPG97" s="410"/>
      <c r="KPH97" s="411"/>
      <c r="KPI97" s="412"/>
      <c r="KPJ97" s="406"/>
      <c r="KPK97" s="407"/>
      <c r="KPL97" s="408"/>
      <c r="KPM97" s="409"/>
      <c r="KPN97" s="410"/>
      <c r="KPO97" s="411"/>
      <c r="KPP97" s="412"/>
      <c r="KPQ97" s="406"/>
      <c r="KPR97" s="407"/>
      <c r="KPS97" s="408"/>
      <c r="KPT97" s="409"/>
      <c r="KPU97" s="410"/>
      <c r="KPV97" s="411"/>
      <c r="KPW97" s="412"/>
      <c r="KPX97" s="406"/>
      <c r="KPY97" s="407"/>
      <c r="KPZ97" s="408"/>
      <c r="KQA97" s="409"/>
      <c r="KQB97" s="410"/>
      <c r="KQC97" s="411"/>
      <c r="KQD97" s="412"/>
      <c r="KQE97" s="406"/>
      <c r="KQF97" s="407"/>
      <c r="KQG97" s="408"/>
      <c r="KQH97" s="409"/>
      <c r="KQI97" s="410"/>
      <c r="KQJ97" s="411"/>
      <c r="KQK97" s="412"/>
      <c r="KQL97" s="406"/>
      <c r="KQM97" s="407"/>
      <c r="KQN97" s="408"/>
      <c r="KQO97" s="409"/>
      <c r="KQP97" s="410"/>
      <c r="KQQ97" s="411"/>
      <c r="KQR97" s="412"/>
      <c r="KQS97" s="406"/>
      <c r="KQT97" s="407"/>
      <c r="KQU97" s="408"/>
      <c r="KQV97" s="409"/>
      <c r="KQW97" s="410"/>
      <c r="KQX97" s="411"/>
      <c r="KQY97" s="412"/>
      <c r="KQZ97" s="406"/>
      <c r="KRA97" s="407"/>
      <c r="KRB97" s="408"/>
      <c r="KRC97" s="409"/>
      <c r="KRD97" s="410"/>
      <c r="KRE97" s="411"/>
      <c r="KRF97" s="412"/>
      <c r="KRG97" s="406"/>
      <c r="KRH97" s="407"/>
      <c r="KRI97" s="408"/>
      <c r="KRJ97" s="409"/>
      <c r="KRK97" s="410"/>
      <c r="KRL97" s="411"/>
      <c r="KRM97" s="412"/>
      <c r="KRN97" s="406"/>
      <c r="KRO97" s="407"/>
      <c r="KRP97" s="408"/>
      <c r="KRQ97" s="409"/>
      <c r="KRR97" s="410"/>
      <c r="KRS97" s="411"/>
      <c r="KRT97" s="412"/>
      <c r="KRU97" s="406"/>
      <c r="KRV97" s="407"/>
      <c r="KRW97" s="408"/>
      <c r="KRX97" s="409"/>
      <c r="KRY97" s="410"/>
      <c r="KRZ97" s="411"/>
      <c r="KSA97" s="412"/>
      <c r="KSB97" s="406"/>
      <c r="KSC97" s="407"/>
      <c r="KSD97" s="408"/>
      <c r="KSE97" s="409"/>
      <c r="KSF97" s="410"/>
      <c r="KSG97" s="411"/>
      <c r="KSH97" s="412"/>
      <c r="KSI97" s="406"/>
      <c r="KSJ97" s="407"/>
      <c r="KSK97" s="408"/>
      <c r="KSL97" s="409"/>
      <c r="KSM97" s="410"/>
      <c r="KSN97" s="411"/>
      <c r="KSO97" s="412"/>
      <c r="KSP97" s="406"/>
      <c r="KSQ97" s="407"/>
      <c r="KSR97" s="408"/>
      <c r="KSS97" s="409"/>
      <c r="KST97" s="410"/>
      <c r="KSU97" s="411"/>
      <c r="KSV97" s="412"/>
      <c r="KSW97" s="406"/>
      <c r="KSX97" s="407"/>
      <c r="KSY97" s="408"/>
      <c r="KSZ97" s="409"/>
      <c r="KTA97" s="410"/>
      <c r="KTB97" s="411"/>
      <c r="KTC97" s="412"/>
      <c r="KTD97" s="406"/>
      <c r="KTE97" s="407"/>
      <c r="KTF97" s="408"/>
      <c r="KTG97" s="409"/>
      <c r="KTH97" s="410"/>
      <c r="KTI97" s="411"/>
      <c r="KTJ97" s="412"/>
      <c r="KTK97" s="406"/>
      <c r="KTL97" s="407"/>
      <c r="KTM97" s="408"/>
      <c r="KTN97" s="409"/>
      <c r="KTO97" s="410"/>
      <c r="KTP97" s="411"/>
      <c r="KTQ97" s="412"/>
      <c r="KTR97" s="406"/>
      <c r="KTS97" s="407"/>
      <c r="KTT97" s="408"/>
      <c r="KTU97" s="409"/>
      <c r="KTV97" s="410"/>
      <c r="KTW97" s="411"/>
      <c r="KTX97" s="412"/>
      <c r="KTY97" s="406"/>
      <c r="KTZ97" s="407"/>
      <c r="KUA97" s="408"/>
      <c r="KUB97" s="409"/>
      <c r="KUC97" s="410"/>
      <c r="KUD97" s="411"/>
      <c r="KUE97" s="412"/>
      <c r="KUF97" s="406"/>
      <c r="KUG97" s="407"/>
      <c r="KUH97" s="408"/>
      <c r="KUI97" s="409"/>
      <c r="KUJ97" s="410"/>
      <c r="KUK97" s="411"/>
      <c r="KUL97" s="412"/>
      <c r="KUM97" s="406"/>
      <c r="KUN97" s="407"/>
      <c r="KUO97" s="408"/>
      <c r="KUP97" s="409"/>
      <c r="KUQ97" s="410"/>
      <c r="KUR97" s="411"/>
      <c r="KUS97" s="412"/>
      <c r="KUT97" s="406"/>
      <c r="KUU97" s="407"/>
      <c r="KUV97" s="408"/>
      <c r="KUW97" s="409"/>
      <c r="KUX97" s="410"/>
      <c r="KUY97" s="411"/>
      <c r="KUZ97" s="412"/>
      <c r="KVA97" s="406"/>
      <c r="KVB97" s="407"/>
      <c r="KVC97" s="408"/>
      <c r="KVD97" s="409"/>
      <c r="KVE97" s="410"/>
      <c r="KVF97" s="411"/>
      <c r="KVG97" s="412"/>
      <c r="KVH97" s="406"/>
      <c r="KVI97" s="407"/>
      <c r="KVJ97" s="408"/>
      <c r="KVK97" s="409"/>
      <c r="KVL97" s="410"/>
      <c r="KVM97" s="411"/>
      <c r="KVN97" s="412"/>
      <c r="KVO97" s="406"/>
      <c r="KVP97" s="407"/>
      <c r="KVQ97" s="408"/>
      <c r="KVR97" s="409"/>
      <c r="KVS97" s="410"/>
      <c r="KVT97" s="411"/>
      <c r="KVU97" s="412"/>
      <c r="KVV97" s="406"/>
      <c r="KVW97" s="407"/>
      <c r="KVX97" s="408"/>
      <c r="KVY97" s="409"/>
      <c r="KVZ97" s="410"/>
      <c r="KWA97" s="411"/>
      <c r="KWB97" s="412"/>
      <c r="KWC97" s="406"/>
      <c r="KWD97" s="407"/>
      <c r="KWE97" s="408"/>
      <c r="KWF97" s="409"/>
      <c r="KWG97" s="410"/>
      <c r="KWH97" s="411"/>
      <c r="KWI97" s="412"/>
      <c r="KWJ97" s="406"/>
      <c r="KWK97" s="407"/>
      <c r="KWL97" s="408"/>
      <c r="KWM97" s="409"/>
      <c r="KWN97" s="410"/>
      <c r="KWO97" s="411"/>
      <c r="KWP97" s="412"/>
      <c r="KWQ97" s="406"/>
      <c r="KWR97" s="407"/>
      <c r="KWS97" s="408"/>
      <c r="KWT97" s="409"/>
      <c r="KWU97" s="410"/>
      <c r="KWV97" s="411"/>
      <c r="KWW97" s="412"/>
      <c r="KWX97" s="406"/>
      <c r="KWY97" s="407"/>
      <c r="KWZ97" s="408"/>
      <c r="KXA97" s="409"/>
      <c r="KXB97" s="410"/>
      <c r="KXC97" s="411"/>
      <c r="KXD97" s="412"/>
      <c r="KXE97" s="406"/>
      <c r="KXF97" s="407"/>
      <c r="KXG97" s="408"/>
      <c r="KXH97" s="409"/>
      <c r="KXI97" s="410"/>
      <c r="KXJ97" s="411"/>
      <c r="KXK97" s="412"/>
      <c r="KXL97" s="406"/>
      <c r="KXM97" s="407"/>
      <c r="KXN97" s="408"/>
      <c r="KXO97" s="409"/>
      <c r="KXP97" s="410"/>
      <c r="KXQ97" s="411"/>
      <c r="KXR97" s="412"/>
      <c r="KXS97" s="406"/>
      <c r="KXT97" s="407"/>
      <c r="KXU97" s="408"/>
      <c r="KXV97" s="409"/>
      <c r="KXW97" s="410"/>
      <c r="KXX97" s="411"/>
      <c r="KXY97" s="412"/>
      <c r="KXZ97" s="406"/>
      <c r="KYA97" s="407"/>
      <c r="KYB97" s="408"/>
      <c r="KYC97" s="409"/>
      <c r="KYD97" s="410"/>
      <c r="KYE97" s="411"/>
      <c r="KYF97" s="412"/>
      <c r="KYG97" s="406"/>
      <c r="KYH97" s="407"/>
      <c r="KYI97" s="408"/>
      <c r="KYJ97" s="409"/>
      <c r="KYK97" s="410"/>
      <c r="KYL97" s="411"/>
      <c r="KYM97" s="412"/>
      <c r="KYN97" s="406"/>
      <c r="KYO97" s="407"/>
      <c r="KYP97" s="408"/>
      <c r="KYQ97" s="409"/>
      <c r="KYR97" s="410"/>
      <c r="KYS97" s="411"/>
      <c r="KYT97" s="412"/>
      <c r="KYU97" s="406"/>
      <c r="KYV97" s="407"/>
      <c r="KYW97" s="408"/>
      <c r="KYX97" s="409"/>
      <c r="KYY97" s="410"/>
      <c r="KYZ97" s="411"/>
      <c r="KZA97" s="412"/>
      <c r="KZB97" s="406"/>
      <c r="KZC97" s="407"/>
      <c r="KZD97" s="408"/>
      <c r="KZE97" s="409"/>
      <c r="KZF97" s="410"/>
      <c r="KZG97" s="411"/>
      <c r="KZH97" s="412"/>
      <c r="KZI97" s="406"/>
      <c r="KZJ97" s="407"/>
      <c r="KZK97" s="408"/>
      <c r="KZL97" s="409"/>
      <c r="KZM97" s="410"/>
      <c r="KZN97" s="411"/>
      <c r="KZO97" s="412"/>
      <c r="KZP97" s="406"/>
      <c r="KZQ97" s="407"/>
      <c r="KZR97" s="408"/>
      <c r="KZS97" s="409"/>
      <c r="KZT97" s="410"/>
      <c r="KZU97" s="411"/>
      <c r="KZV97" s="412"/>
      <c r="KZW97" s="406"/>
      <c r="KZX97" s="407"/>
      <c r="KZY97" s="408"/>
      <c r="KZZ97" s="409"/>
      <c r="LAA97" s="410"/>
      <c r="LAB97" s="411"/>
      <c r="LAC97" s="412"/>
      <c r="LAD97" s="406"/>
      <c r="LAE97" s="407"/>
      <c r="LAF97" s="408"/>
      <c r="LAG97" s="409"/>
      <c r="LAH97" s="410"/>
      <c r="LAI97" s="411"/>
      <c r="LAJ97" s="412"/>
      <c r="LAK97" s="406"/>
      <c r="LAL97" s="407"/>
      <c r="LAM97" s="408"/>
      <c r="LAN97" s="409"/>
      <c r="LAO97" s="410"/>
      <c r="LAP97" s="411"/>
      <c r="LAQ97" s="412"/>
      <c r="LAR97" s="406"/>
      <c r="LAS97" s="407"/>
      <c r="LAT97" s="408"/>
      <c r="LAU97" s="409"/>
      <c r="LAV97" s="410"/>
      <c r="LAW97" s="411"/>
      <c r="LAX97" s="412"/>
      <c r="LAY97" s="406"/>
      <c r="LAZ97" s="407"/>
      <c r="LBA97" s="408"/>
      <c r="LBB97" s="409"/>
      <c r="LBC97" s="410"/>
      <c r="LBD97" s="411"/>
      <c r="LBE97" s="412"/>
      <c r="LBF97" s="406"/>
      <c r="LBG97" s="407"/>
      <c r="LBH97" s="408"/>
      <c r="LBI97" s="409"/>
      <c r="LBJ97" s="410"/>
      <c r="LBK97" s="411"/>
      <c r="LBL97" s="412"/>
      <c r="LBM97" s="406"/>
      <c r="LBN97" s="407"/>
      <c r="LBO97" s="408"/>
      <c r="LBP97" s="409"/>
      <c r="LBQ97" s="410"/>
      <c r="LBR97" s="411"/>
      <c r="LBS97" s="412"/>
      <c r="LBT97" s="406"/>
      <c r="LBU97" s="407"/>
      <c r="LBV97" s="408"/>
      <c r="LBW97" s="409"/>
      <c r="LBX97" s="410"/>
      <c r="LBY97" s="411"/>
      <c r="LBZ97" s="412"/>
      <c r="LCA97" s="406"/>
      <c r="LCB97" s="407"/>
      <c r="LCC97" s="408"/>
      <c r="LCD97" s="409"/>
      <c r="LCE97" s="410"/>
      <c r="LCF97" s="411"/>
      <c r="LCG97" s="412"/>
      <c r="LCH97" s="406"/>
      <c r="LCI97" s="407"/>
      <c r="LCJ97" s="408"/>
      <c r="LCK97" s="409"/>
      <c r="LCL97" s="410"/>
      <c r="LCM97" s="411"/>
      <c r="LCN97" s="412"/>
      <c r="LCO97" s="406"/>
      <c r="LCP97" s="407"/>
      <c r="LCQ97" s="408"/>
      <c r="LCR97" s="409"/>
      <c r="LCS97" s="410"/>
      <c r="LCT97" s="411"/>
      <c r="LCU97" s="412"/>
      <c r="LCV97" s="406"/>
      <c r="LCW97" s="407"/>
      <c r="LCX97" s="408"/>
      <c r="LCY97" s="409"/>
      <c r="LCZ97" s="410"/>
      <c r="LDA97" s="411"/>
      <c r="LDB97" s="412"/>
      <c r="LDC97" s="406"/>
      <c r="LDD97" s="407"/>
      <c r="LDE97" s="408"/>
      <c r="LDF97" s="409"/>
      <c r="LDG97" s="410"/>
      <c r="LDH97" s="411"/>
      <c r="LDI97" s="412"/>
      <c r="LDJ97" s="406"/>
      <c r="LDK97" s="407"/>
      <c r="LDL97" s="408"/>
      <c r="LDM97" s="409"/>
      <c r="LDN97" s="410"/>
      <c r="LDO97" s="411"/>
      <c r="LDP97" s="412"/>
      <c r="LDQ97" s="406"/>
      <c r="LDR97" s="407"/>
      <c r="LDS97" s="408"/>
      <c r="LDT97" s="409"/>
      <c r="LDU97" s="410"/>
      <c r="LDV97" s="411"/>
      <c r="LDW97" s="412"/>
      <c r="LDX97" s="406"/>
      <c r="LDY97" s="407"/>
      <c r="LDZ97" s="408"/>
      <c r="LEA97" s="409"/>
      <c r="LEB97" s="410"/>
      <c r="LEC97" s="411"/>
      <c r="LED97" s="412"/>
      <c r="LEE97" s="406"/>
      <c r="LEF97" s="407"/>
      <c r="LEG97" s="408"/>
      <c r="LEH97" s="409"/>
      <c r="LEI97" s="410"/>
      <c r="LEJ97" s="411"/>
      <c r="LEK97" s="412"/>
      <c r="LEL97" s="406"/>
      <c r="LEM97" s="407"/>
      <c r="LEN97" s="408"/>
      <c r="LEO97" s="409"/>
      <c r="LEP97" s="410"/>
      <c r="LEQ97" s="411"/>
      <c r="LER97" s="412"/>
      <c r="LES97" s="406"/>
      <c r="LET97" s="407"/>
      <c r="LEU97" s="408"/>
      <c r="LEV97" s="409"/>
      <c r="LEW97" s="410"/>
      <c r="LEX97" s="411"/>
      <c r="LEY97" s="412"/>
      <c r="LEZ97" s="406"/>
      <c r="LFA97" s="407"/>
      <c r="LFB97" s="408"/>
      <c r="LFC97" s="409"/>
      <c r="LFD97" s="410"/>
      <c r="LFE97" s="411"/>
      <c r="LFF97" s="412"/>
      <c r="LFG97" s="406"/>
      <c r="LFH97" s="407"/>
      <c r="LFI97" s="408"/>
      <c r="LFJ97" s="409"/>
      <c r="LFK97" s="410"/>
      <c r="LFL97" s="411"/>
      <c r="LFM97" s="412"/>
      <c r="LFN97" s="406"/>
      <c r="LFO97" s="407"/>
      <c r="LFP97" s="408"/>
      <c r="LFQ97" s="409"/>
      <c r="LFR97" s="410"/>
      <c r="LFS97" s="411"/>
      <c r="LFT97" s="412"/>
      <c r="LFU97" s="406"/>
      <c r="LFV97" s="407"/>
      <c r="LFW97" s="408"/>
      <c r="LFX97" s="409"/>
      <c r="LFY97" s="410"/>
      <c r="LFZ97" s="411"/>
      <c r="LGA97" s="412"/>
      <c r="LGB97" s="406"/>
      <c r="LGC97" s="407"/>
      <c r="LGD97" s="408"/>
      <c r="LGE97" s="409"/>
      <c r="LGF97" s="410"/>
      <c r="LGG97" s="411"/>
      <c r="LGH97" s="412"/>
      <c r="LGI97" s="406"/>
      <c r="LGJ97" s="407"/>
      <c r="LGK97" s="408"/>
      <c r="LGL97" s="409"/>
      <c r="LGM97" s="410"/>
      <c r="LGN97" s="411"/>
      <c r="LGO97" s="412"/>
      <c r="LGP97" s="406"/>
      <c r="LGQ97" s="407"/>
      <c r="LGR97" s="408"/>
      <c r="LGS97" s="409"/>
      <c r="LGT97" s="410"/>
      <c r="LGU97" s="411"/>
      <c r="LGV97" s="412"/>
      <c r="LGW97" s="406"/>
      <c r="LGX97" s="407"/>
      <c r="LGY97" s="408"/>
      <c r="LGZ97" s="409"/>
      <c r="LHA97" s="410"/>
      <c r="LHB97" s="411"/>
      <c r="LHC97" s="412"/>
      <c r="LHD97" s="406"/>
      <c r="LHE97" s="407"/>
      <c r="LHF97" s="408"/>
      <c r="LHG97" s="409"/>
      <c r="LHH97" s="410"/>
      <c r="LHI97" s="411"/>
      <c r="LHJ97" s="412"/>
      <c r="LHK97" s="406"/>
      <c r="LHL97" s="407"/>
      <c r="LHM97" s="408"/>
      <c r="LHN97" s="409"/>
      <c r="LHO97" s="410"/>
      <c r="LHP97" s="411"/>
      <c r="LHQ97" s="412"/>
      <c r="LHR97" s="406"/>
      <c r="LHS97" s="407"/>
      <c r="LHT97" s="408"/>
      <c r="LHU97" s="409"/>
      <c r="LHV97" s="410"/>
      <c r="LHW97" s="411"/>
      <c r="LHX97" s="412"/>
      <c r="LHY97" s="406"/>
      <c r="LHZ97" s="407"/>
      <c r="LIA97" s="408"/>
      <c r="LIB97" s="409"/>
      <c r="LIC97" s="410"/>
      <c r="LID97" s="411"/>
      <c r="LIE97" s="412"/>
      <c r="LIF97" s="406"/>
      <c r="LIG97" s="407"/>
      <c r="LIH97" s="408"/>
      <c r="LII97" s="409"/>
      <c r="LIJ97" s="410"/>
      <c r="LIK97" s="411"/>
      <c r="LIL97" s="412"/>
      <c r="LIM97" s="406"/>
      <c r="LIN97" s="407"/>
      <c r="LIO97" s="408"/>
      <c r="LIP97" s="409"/>
      <c r="LIQ97" s="410"/>
      <c r="LIR97" s="411"/>
      <c r="LIS97" s="412"/>
      <c r="LIT97" s="406"/>
      <c r="LIU97" s="407"/>
      <c r="LIV97" s="408"/>
      <c r="LIW97" s="409"/>
      <c r="LIX97" s="410"/>
      <c r="LIY97" s="411"/>
      <c r="LIZ97" s="412"/>
      <c r="LJA97" s="406"/>
      <c r="LJB97" s="407"/>
      <c r="LJC97" s="408"/>
      <c r="LJD97" s="409"/>
      <c r="LJE97" s="410"/>
      <c r="LJF97" s="411"/>
      <c r="LJG97" s="412"/>
      <c r="LJH97" s="406"/>
      <c r="LJI97" s="407"/>
      <c r="LJJ97" s="408"/>
      <c r="LJK97" s="409"/>
      <c r="LJL97" s="410"/>
      <c r="LJM97" s="411"/>
      <c r="LJN97" s="412"/>
      <c r="LJO97" s="406"/>
      <c r="LJP97" s="407"/>
      <c r="LJQ97" s="408"/>
      <c r="LJR97" s="409"/>
      <c r="LJS97" s="410"/>
      <c r="LJT97" s="411"/>
      <c r="LJU97" s="412"/>
      <c r="LJV97" s="406"/>
      <c r="LJW97" s="407"/>
      <c r="LJX97" s="408"/>
      <c r="LJY97" s="409"/>
      <c r="LJZ97" s="410"/>
      <c r="LKA97" s="411"/>
      <c r="LKB97" s="412"/>
      <c r="LKC97" s="406"/>
      <c r="LKD97" s="407"/>
      <c r="LKE97" s="408"/>
      <c r="LKF97" s="409"/>
      <c r="LKG97" s="410"/>
      <c r="LKH97" s="411"/>
      <c r="LKI97" s="412"/>
      <c r="LKJ97" s="406"/>
      <c r="LKK97" s="407"/>
      <c r="LKL97" s="408"/>
      <c r="LKM97" s="409"/>
      <c r="LKN97" s="410"/>
      <c r="LKO97" s="411"/>
      <c r="LKP97" s="412"/>
      <c r="LKQ97" s="406"/>
      <c r="LKR97" s="407"/>
      <c r="LKS97" s="408"/>
      <c r="LKT97" s="409"/>
      <c r="LKU97" s="410"/>
      <c r="LKV97" s="411"/>
      <c r="LKW97" s="412"/>
      <c r="LKX97" s="406"/>
      <c r="LKY97" s="407"/>
      <c r="LKZ97" s="408"/>
      <c r="LLA97" s="409"/>
      <c r="LLB97" s="410"/>
      <c r="LLC97" s="411"/>
      <c r="LLD97" s="412"/>
      <c r="LLE97" s="406"/>
      <c r="LLF97" s="407"/>
      <c r="LLG97" s="408"/>
      <c r="LLH97" s="409"/>
      <c r="LLI97" s="410"/>
      <c r="LLJ97" s="411"/>
      <c r="LLK97" s="412"/>
      <c r="LLL97" s="406"/>
      <c r="LLM97" s="407"/>
      <c r="LLN97" s="408"/>
      <c r="LLO97" s="409"/>
      <c r="LLP97" s="410"/>
      <c r="LLQ97" s="411"/>
      <c r="LLR97" s="412"/>
      <c r="LLS97" s="406"/>
      <c r="LLT97" s="407"/>
      <c r="LLU97" s="408"/>
      <c r="LLV97" s="409"/>
      <c r="LLW97" s="410"/>
      <c r="LLX97" s="411"/>
      <c r="LLY97" s="412"/>
      <c r="LLZ97" s="406"/>
      <c r="LMA97" s="407"/>
      <c r="LMB97" s="408"/>
      <c r="LMC97" s="409"/>
      <c r="LMD97" s="410"/>
      <c r="LME97" s="411"/>
      <c r="LMF97" s="412"/>
      <c r="LMG97" s="406"/>
      <c r="LMH97" s="407"/>
      <c r="LMI97" s="408"/>
      <c r="LMJ97" s="409"/>
      <c r="LMK97" s="410"/>
      <c r="LML97" s="411"/>
      <c r="LMM97" s="412"/>
      <c r="LMN97" s="406"/>
      <c r="LMO97" s="407"/>
      <c r="LMP97" s="408"/>
      <c r="LMQ97" s="409"/>
      <c r="LMR97" s="410"/>
      <c r="LMS97" s="411"/>
      <c r="LMT97" s="412"/>
      <c r="LMU97" s="406"/>
      <c r="LMV97" s="407"/>
      <c r="LMW97" s="408"/>
      <c r="LMX97" s="409"/>
      <c r="LMY97" s="410"/>
      <c r="LMZ97" s="411"/>
      <c r="LNA97" s="412"/>
      <c r="LNB97" s="406"/>
      <c r="LNC97" s="407"/>
      <c r="LND97" s="408"/>
      <c r="LNE97" s="409"/>
      <c r="LNF97" s="410"/>
      <c r="LNG97" s="411"/>
      <c r="LNH97" s="412"/>
      <c r="LNI97" s="406"/>
      <c r="LNJ97" s="407"/>
      <c r="LNK97" s="408"/>
      <c r="LNL97" s="409"/>
      <c r="LNM97" s="410"/>
      <c r="LNN97" s="411"/>
      <c r="LNO97" s="412"/>
      <c r="LNP97" s="406"/>
      <c r="LNQ97" s="407"/>
      <c r="LNR97" s="408"/>
      <c r="LNS97" s="409"/>
      <c r="LNT97" s="410"/>
      <c r="LNU97" s="411"/>
      <c r="LNV97" s="412"/>
      <c r="LNW97" s="406"/>
      <c r="LNX97" s="407"/>
      <c r="LNY97" s="408"/>
      <c r="LNZ97" s="409"/>
      <c r="LOA97" s="410"/>
      <c r="LOB97" s="411"/>
      <c r="LOC97" s="412"/>
      <c r="LOD97" s="406"/>
      <c r="LOE97" s="407"/>
      <c r="LOF97" s="408"/>
      <c r="LOG97" s="409"/>
      <c r="LOH97" s="410"/>
      <c r="LOI97" s="411"/>
      <c r="LOJ97" s="412"/>
      <c r="LOK97" s="406"/>
      <c r="LOL97" s="407"/>
      <c r="LOM97" s="408"/>
      <c r="LON97" s="409"/>
      <c r="LOO97" s="410"/>
      <c r="LOP97" s="411"/>
      <c r="LOQ97" s="412"/>
      <c r="LOR97" s="406"/>
      <c r="LOS97" s="407"/>
      <c r="LOT97" s="408"/>
      <c r="LOU97" s="409"/>
      <c r="LOV97" s="410"/>
      <c r="LOW97" s="411"/>
      <c r="LOX97" s="412"/>
      <c r="LOY97" s="406"/>
      <c r="LOZ97" s="407"/>
      <c r="LPA97" s="408"/>
      <c r="LPB97" s="409"/>
      <c r="LPC97" s="410"/>
      <c r="LPD97" s="411"/>
      <c r="LPE97" s="412"/>
      <c r="LPF97" s="406"/>
      <c r="LPG97" s="407"/>
      <c r="LPH97" s="408"/>
      <c r="LPI97" s="409"/>
      <c r="LPJ97" s="410"/>
      <c r="LPK97" s="411"/>
      <c r="LPL97" s="412"/>
      <c r="LPM97" s="406"/>
      <c r="LPN97" s="407"/>
      <c r="LPO97" s="408"/>
      <c r="LPP97" s="409"/>
      <c r="LPQ97" s="410"/>
      <c r="LPR97" s="411"/>
      <c r="LPS97" s="412"/>
      <c r="LPT97" s="406"/>
      <c r="LPU97" s="407"/>
      <c r="LPV97" s="408"/>
      <c r="LPW97" s="409"/>
      <c r="LPX97" s="410"/>
      <c r="LPY97" s="411"/>
      <c r="LPZ97" s="412"/>
      <c r="LQA97" s="406"/>
      <c r="LQB97" s="407"/>
      <c r="LQC97" s="408"/>
      <c r="LQD97" s="409"/>
      <c r="LQE97" s="410"/>
      <c r="LQF97" s="411"/>
      <c r="LQG97" s="412"/>
      <c r="LQH97" s="406"/>
      <c r="LQI97" s="407"/>
      <c r="LQJ97" s="408"/>
      <c r="LQK97" s="409"/>
      <c r="LQL97" s="410"/>
      <c r="LQM97" s="411"/>
      <c r="LQN97" s="412"/>
      <c r="LQO97" s="406"/>
      <c r="LQP97" s="407"/>
      <c r="LQQ97" s="408"/>
      <c r="LQR97" s="409"/>
      <c r="LQS97" s="410"/>
      <c r="LQT97" s="411"/>
      <c r="LQU97" s="412"/>
      <c r="LQV97" s="406"/>
      <c r="LQW97" s="407"/>
      <c r="LQX97" s="408"/>
      <c r="LQY97" s="409"/>
      <c r="LQZ97" s="410"/>
      <c r="LRA97" s="411"/>
      <c r="LRB97" s="412"/>
      <c r="LRC97" s="406"/>
      <c r="LRD97" s="407"/>
      <c r="LRE97" s="408"/>
      <c r="LRF97" s="409"/>
      <c r="LRG97" s="410"/>
      <c r="LRH97" s="411"/>
      <c r="LRI97" s="412"/>
      <c r="LRJ97" s="406"/>
      <c r="LRK97" s="407"/>
      <c r="LRL97" s="408"/>
      <c r="LRM97" s="409"/>
      <c r="LRN97" s="410"/>
      <c r="LRO97" s="411"/>
      <c r="LRP97" s="412"/>
      <c r="LRQ97" s="406"/>
      <c r="LRR97" s="407"/>
      <c r="LRS97" s="408"/>
      <c r="LRT97" s="409"/>
      <c r="LRU97" s="410"/>
      <c r="LRV97" s="411"/>
      <c r="LRW97" s="412"/>
      <c r="LRX97" s="406"/>
      <c r="LRY97" s="407"/>
      <c r="LRZ97" s="408"/>
      <c r="LSA97" s="409"/>
      <c r="LSB97" s="410"/>
      <c r="LSC97" s="411"/>
      <c r="LSD97" s="412"/>
      <c r="LSE97" s="406"/>
      <c r="LSF97" s="407"/>
      <c r="LSG97" s="408"/>
      <c r="LSH97" s="409"/>
      <c r="LSI97" s="410"/>
      <c r="LSJ97" s="411"/>
      <c r="LSK97" s="412"/>
      <c r="LSL97" s="406"/>
      <c r="LSM97" s="407"/>
      <c r="LSN97" s="408"/>
      <c r="LSO97" s="409"/>
      <c r="LSP97" s="410"/>
      <c r="LSQ97" s="411"/>
      <c r="LSR97" s="412"/>
      <c r="LSS97" s="406"/>
      <c r="LST97" s="407"/>
      <c r="LSU97" s="408"/>
      <c r="LSV97" s="409"/>
      <c r="LSW97" s="410"/>
      <c r="LSX97" s="411"/>
      <c r="LSY97" s="412"/>
      <c r="LSZ97" s="406"/>
      <c r="LTA97" s="407"/>
      <c r="LTB97" s="408"/>
      <c r="LTC97" s="409"/>
      <c r="LTD97" s="410"/>
      <c r="LTE97" s="411"/>
      <c r="LTF97" s="412"/>
      <c r="LTG97" s="406"/>
      <c r="LTH97" s="407"/>
      <c r="LTI97" s="408"/>
      <c r="LTJ97" s="409"/>
      <c r="LTK97" s="410"/>
      <c r="LTL97" s="411"/>
      <c r="LTM97" s="412"/>
      <c r="LTN97" s="406"/>
      <c r="LTO97" s="407"/>
      <c r="LTP97" s="408"/>
      <c r="LTQ97" s="409"/>
      <c r="LTR97" s="410"/>
      <c r="LTS97" s="411"/>
      <c r="LTT97" s="412"/>
      <c r="LTU97" s="406"/>
      <c r="LTV97" s="407"/>
      <c r="LTW97" s="408"/>
      <c r="LTX97" s="409"/>
      <c r="LTY97" s="410"/>
      <c r="LTZ97" s="411"/>
      <c r="LUA97" s="412"/>
      <c r="LUB97" s="406"/>
      <c r="LUC97" s="407"/>
      <c r="LUD97" s="408"/>
      <c r="LUE97" s="409"/>
      <c r="LUF97" s="410"/>
      <c r="LUG97" s="411"/>
      <c r="LUH97" s="412"/>
      <c r="LUI97" s="406"/>
      <c r="LUJ97" s="407"/>
      <c r="LUK97" s="408"/>
      <c r="LUL97" s="409"/>
      <c r="LUM97" s="410"/>
      <c r="LUN97" s="411"/>
      <c r="LUO97" s="412"/>
      <c r="LUP97" s="406"/>
      <c r="LUQ97" s="407"/>
      <c r="LUR97" s="408"/>
      <c r="LUS97" s="409"/>
      <c r="LUT97" s="410"/>
      <c r="LUU97" s="411"/>
      <c r="LUV97" s="412"/>
      <c r="LUW97" s="406"/>
      <c r="LUX97" s="407"/>
      <c r="LUY97" s="408"/>
      <c r="LUZ97" s="409"/>
      <c r="LVA97" s="410"/>
      <c r="LVB97" s="411"/>
      <c r="LVC97" s="412"/>
      <c r="LVD97" s="406"/>
      <c r="LVE97" s="407"/>
      <c r="LVF97" s="408"/>
      <c r="LVG97" s="409"/>
      <c r="LVH97" s="410"/>
      <c r="LVI97" s="411"/>
      <c r="LVJ97" s="412"/>
      <c r="LVK97" s="406"/>
      <c r="LVL97" s="407"/>
      <c r="LVM97" s="408"/>
      <c r="LVN97" s="409"/>
      <c r="LVO97" s="410"/>
      <c r="LVP97" s="411"/>
      <c r="LVQ97" s="412"/>
      <c r="LVR97" s="406"/>
      <c r="LVS97" s="407"/>
      <c r="LVT97" s="408"/>
      <c r="LVU97" s="409"/>
      <c r="LVV97" s="410"/>
      <c r="LVW97" s="411"/>
      <c r="LVX97" s="412"/>
      <c r="LVY97" s="406"/>
      <c r="LVZ97" s="407"/>
      <c r="LWA97" s="408"/>
      <c r="LWB97" s="409"/>
      <c r="LWC97" s="410"/>
      <c r="LWD97" s="411"/>
      <c r="LWE97" s="412"/>
      <c r="LWF97" s="406"/>
      <c r="LWG97" s="407"/>
      <c r="LWH97" s="408"/>
      <c r="LWI97" s="409"/>
      <c r="LWJ97" s="410"/>
      <c r="LWK97" s="411"/>
      <c r="LWL97" s="412"/>
      <c r="LWM97" s="406"/>
      <c r="LWN97" s="407"/>
      <c r="LWO97" s="408"/>
      <c r="LWP97" s="409"/>
      <c r="LWQ97" s="410"/>
      <c r="LWR97" s="411"/>
      <c r="LWS97" s="412"/>
      <c r="LWT97" s="406"/>
      <c r="LWU97" s="407"/>
      <c r="LWV97" s="408"/>
      <c r="LWW97" s="409"/>
      <c r="LWX97" s="410"/>
      <c r="LWY97" s="411"/>
      <c r="LWZ97" s="412"/>
      <c r="LXA97" s="406"/>
      <c r="LXB97" s="407"/>
      <c r="LXC97" s="408"/>
      <c r="LXD97" s="409"/>
      <c r="LXE97" s="410"/>
      <c r="LXF97" s="411"/>
      <c r="LXG97" s="412"/>
      <c r="LXH97" s="406"/>
      <c r="LXI97" s="407"/>
      <c r="LXJ97" s="408"/>
      <c r="LXK97" s="409"/>
      <c r="LXL97" s="410"/>
      <c r="LXM97" s="411"/>
      <c r="LXN97" s="412"/>
      <c r="LXO97" s="406"/>
      <c r="LXP97" s="407"/>
      <c r="LXQ97" s="408"/>
      <c r="LXR97" s="409"/>
      <c r="LXS97" s="410"/>
      <c r="LXT97" s="411"/>
      <c r="LXU97" s="412"/>
      <c r="LXV97" s="406"/>
      <c r="LXW97" s="407"/>
      <c r="LXX97" s="408"/>
      <c r="LXY97" s="409"/>
      <c r="LXZ97" s="410"/>
      <c r="LYA97" s="411"/>
      <c r="LYB97" s="412"/>
      <c r="LYC97" s="406"/>
      <c r="LYD97" s="407"/>
      <c r="LYE97" s="408"/>
      <c r="LYF97" s="409"/>
      <c r="LYG97" s="410"/>
      <c r="LYH97" s="411"/>
      <c r="LYI97" s="412"/>
      <c r="LYJ97" s="406"/>
      <c r="LYK97" s="407"/>
      <c r="LYL97" s="408"/>
      <c r="LYM97" s="409"/>
      <c r="LYN97" s="410"/>
      <c r="LYO97" s="411"/>
      <c r="LYP97" s="412"/>
      <c r="LYQ97" s="406"/>
      <c r="LYR97" s="407"/>
      <c r="LYS97" s="408"/>
      <c r="LYT97" s="409"/>
      <c r="LYU97" s="410"/>
      <c r="LYV97" s="411"/>
      <c r="LYW97" s="412"/>
      <c r="LYX97" s="406"/>
      <c r="LYY97" s="407"/>
      <c r="LYZ97" s="408"/>
      <c r="LZA97" s="409"/>
      <c r="LZB97" s="410"/>
      <c r="LZC97" s="411"/>
      <c r="LZD97" s="412"/>
      <c r="LZE97" s="406"/>
      <c r="LZF97" s="407"/>
      <c r="LZG97" s="408"/>
      <c r="LZH97" s="409"/>
      <c r="LZI97" s="410"/>
      <c r="LZJ97" s="411"/>
      <c r="LZK97" s="412"/>
      <c r="LZL97" s="406"/>
      <c r="LZM97" s="407"/>
      <c r="LZN97" s="408"/>
      <c r="LZO97" s="409"/>
      <c r="LZP97" s="410"/>
      <c r="LZQ97" s="411"/>
      <c r="LZR97" s="412"/>
      <c r="LZS97" s="406"/>
      <c r="LZT97" s="407"/>
      <c r="LZU97" s="408"/>
      <c r="LZV97" s="409"/>
      <c r="LZW97" s="410"/>
      <c r="LZX97" s="411"/>
      <c r="LZY97" s="412"/>
      <c r="LZZ97" s="406"/>
      <c r="MAA97" s="407"/>
      <c r="MAB97" s="408"/>
      <c r="MAC97" s="409"/>
      <c r="MAD97" s="410"/>
      <c r="MAE97" s="411"/>
      <c r="MAF97" s="412"/>
      <c r="MAG97" s="406"/>
      <c r="MAH97" s="407"/>
      <c r="MAI97" s="408"/>
      <c r="MAJ97" s="409"/>
      <c r="MAK97" s="410"/>
      <c r="MAL97" s="411"/>
      <c r="MAM97" s="412"/>
      <c r="MAN97" s="406"/>
      <c r="MAO97" s="407"/>
      <c r="MAP97" s="408"/>
      <c r="MAQ97" s="409"/>
      <c r="MAR97" s="410"/>
      <c r="MAS97" s="411"/>
      <c r="MAT97" s="412"/>
      <c r="MAU97" s="406"/>
      <c r="MAV97" s="407"/>
      <c r="MAW97" s="408"/>
      <c r="MAX97" s="409"/>
      <c r="MAY97" s="410"/>
      <c r="MAZ97" s="411"/>
      <c r="MBA97" s="412"/>
      <c r="MBB97" s="406"/>
      <c r="MBC97" s="407"/>
      <c r="MBD97" s="408"/>
      <c r="MBE97" s="409"/>
      <c r="MBF97" s="410"/>
      <c r="MBG97" s="411"/>
      <c r="MBH97" s="412"/>
      <c r="MBI97" s="406"/>
      <c r="MBJ97" s="407"/>
      <c r="MBK97" s="408"/>
      <c r="MBL97" s="409"/>
      <c r="MBM97" s="410"/>
      <c r="MBN97" s="411"/>
      <c r="MBO97" s="412"/>
      <c r="MBP97" s="406"/>
      <c r="MBQ97" s="407"/>
      <c r="MBR97" s="408"/>
      <c r="MBS97" s="409"/>
      <c r="MBT97" s="410"/>
      <c r="MBU97" s="411"/>
      <c r="MBV97" s="412"/>
      <c r="MBW97" s="406"/>
      <c r="MBX97" s="407"/>
      <c r="MBY97" s="408"/>
      <c r="MBZ97" s="409"/>
      <c r="MCA97" s="410"/>
      <c r="MCB97" s="411"/>
      <c r="MCC97" s="412"/>
      <c r="MCD97" s="406"/>
      <c r="MCE97" s="407"/>
      <c r="MCF97" s="408"/>
      <c r="MCG97" s="409"/>
      <c r="MCH97" s="410"/>
      <c r="MCI97" s="411"/>
      <c r="MCJ97" s="412"/>
      <c r="MCK97" s="406"/>
      <c r="MCL97" s="407"/>
      <c r="MCM97" s="408"/>
      <c r="MCN97" s="409"/>
      <c r="MCO97" s="410"/>
      <c r="MCP97" s="411"/>
      <c r="MCQ97" s="412"/>
      <c r="MCR97" s="406"/>
      <c r="MCS97" s="407"/>
      <c r="MCT97" s="408"/>
      <c r="MCU97" s="409"/>
      <c r="MCV97" s="410"/>
      <c r="MCW97" s="411"/>
      <c r="MCX97" s="412"/>
      <c r="MCY97" s="406"/>
      <c r="MCZ97" s="407"/>
      <c r="MDA97" s="408"/>
      <c r="MDB97" s="409"/>
      <c r="MDC97" s="410"/>
      <c r="MDD97" s="411"/>
      <c r="MDE97" s="412"/>
      <c r="MDF97" s="406"/>
      <c r="MDG97" s="407"/>
      <c r="MDH97" s="408"/>
      <c r="MDI97" s="409"/>
      <c r="MDJ97" s="410"/>
      <c r="MDK97" s="411"/>
      <c r="MDL97" s="412"/>
      <c r="MDM97" s="406"/>
      <c r="MDN97" s="407"/>
      <c r="MDO97" s="408"/>
      <c r="MDP97" s="409"/>
      <c r="MDQ97" s="410"/>
      <c r="MDR97" s="411"/>
      <c r="MDS97" s="412"/>
      <c r="MDT97" s="406"/>
      <c r="MDU97" s="407"/>
      <c r="MDV97" s="408"/>
      <c r="MDW97" s="409"/>
      <c r="MDX97" s="410"/>
      <c r="MDY97" s="411"/>
      <c r="MDZ97" s="412"/>
      <c r="MEA97" s="406"/>
      <c r="MEB97" s="407"/>
      <c r="MEC97" s="408"/>
      <c r="MED97" s="409"/>
      <c r="MEE97" s="410"/>
      <c r="MEF97" s="411"/>
      <c r="MEG97" s="412"/>
      <c r="MEH97" s="406"/>
      <c r="MEI97" s="407"/>
      <c r="MEJ97" s="408"/>
      <c r="MEK97" s="409"/>
      <c r="MEL97" s="410"/>
      <c r="MEM97" s="411"/>
      <c r="MEN97" s="412"/>
      <c r="MEO97" s="406"/>
      <c r="MEP97" s="407"/>
      <c r="MEQ97" s="408"/>
      <c r="MER97" s="409"/>
      <c r="MES97" s="410"/>
      <c r="MET97" s="411"/>
      <c r="MEU97" s="412"/>
      <c r="MEV97" s="406"/>
      <c r="MEW97" s="407"/>
      <c r="MEX97" s="408"/>
      <c r="MEY97" s="409"/>
      <c r="MEZ97" s="410"/>
      <c r="MFA97" s="411"/>
      <c r="MFB97" s="412"/>
      <c r="MFC97" s="406"/>
      <c r="MFD97" s="407"/>
      <c r="MFE97" s="408"/>
      <c r="MFF97" s="409"/>
      <c r="MFG97" s="410"/>
      <c r="MFH97" s="411"/>
      <c r="MFI97" s="412"/>
      <c r="MFJ97" s="406"/>
      <c r="MFK97" s="407"/>
      <c r="MFL97" s="408"/>
      <c r="MFM97" s="409"/>
      <c r="MFN97" s="410"/>
      <c r="MFO97" s="411"/>
      <c r="MFP97" s="412"/>
      <c r="MFQ97" s="406"/>
      <c r="MFR97" s="407"/>
      <c r="MFS97" s="408"/>
      <c r="MFT97" s="409"/>
      <c r="MFU97" s="410"/>
      <c r="MFV97" s="411"/>
      <c r="MFW97" s="412"/>
      <c r="MFX97" s="406"/>
      <c r="MFY97" s="407"/>
      <c r="MFZ97" s="408"/>
      <c r="MGA97" s="409"/>
      <c r="MGB97" s="410"/>
      <c r="MGC97" s="411"/>
      <c r="MGD97" s="412"/>
      <c r="MGE97" s="406"/>
      <c r="MGF97" s="407"/>
      <c r="MGG97" s="408"/>
      <c r="MGH97" s="409"/>
      <c r="MGI97" s="410"/>
      <c r="MGJ97" s="411"/>
      <c r="MGK97" s="412"/>
      <c r="MGL97" s="406"/>
      <c r="MGM97" s="407"/>
      <c r="MGN97" s="408"/>
      <c r="MGO97" s="409"/>
      <c r="MGP97" s="410"/>
      <c r="MGQ97" s="411"/>
      <c r="MGR97" s="412"/>
      <c r="MGS97" s="406"/>
      <c r="MGT97" s="407"/>
      <c r="MGU97" s="408"/>
      <c r="MGV97" s="409"/>
      <c r="MGW97" s="410"/>
      <c r="MGX97" s="411"/>
      <c r="MGY97" s="412"/>
      <c r="MGZ97" s="406"/>
      <c r="MHA97" s="407"/>
      <c r="MHB97" s="408"/>
      <c r="MHC97" s="409"/>
      <c r="MHD97" s="410"/>
      <c r="MHE97" s="411"/>
      <c r="MHF97" s="412"/>
      <c r="MHG97" s="406"/>
      <c r="MHH97" s="407"/>
      <c r="MHI97" s="408"/>
      <c r="MHJ97" s="409"/>
      <c r="MHK97" s="410"/>
      <c r="MHL97" s="411"/>
      <c r="MHM97" s="412"/>
      <c r="MHN97" s="406"/>
      <c r="MHO97" s="407"/>
      <c r="MHP97" s="408"/>
      <c r="MHQ97" s="409"/>
      <c r="MHR97" s="410"/>
      <c r="MHS97" s="411"/>
      <c r="MHT97" s="412"/>
      <c r="MHU97" s="406"/>
      <c r="MHV97" s="407"/>
      <c r="MHW97" s="408"/>
      <c r="MHX97" s="409"/>
      <c r="MHY97" s="410"/>
      <c r="MHZ97" s="411"/>
      <c r="MIA97" s="412"/>
      <c r="MIB97" s="406"/>
      <c r="MIC97" s="407"/>
      <c r="MID97" s="408"/>
      <c r="MIE97" s="409"/>
      <c r="MIF97" s="410"/>
      <c r="MIG97" s="411"/>
      <c r="MIH97" s="412"/>
      <c r="MII97" s="406"/>
      <c r="MIJ97" s="407"/>
      <c r="MIK97" s="408"/>
      <c r="MIL97" s="409"/>
      <c r="MIM97" s="410"/>
      <c r="MIN97" s="411"/>
      <c r="MIO97" s="412"/>
      <c r="MIP97" s="406"/>
      <c r="MIQ97" s="407"/>
      <c r="MIR97" s="408"/>
      <c r="MIS97" s="409"/>
      <c r="MIT97" s="410"/>
      <c r="MIU97" s="411"/>
      <c r="MIV97" s="412"/>
      <c r="MIW97" s="406"/>
      <c r="MIX97" s="407"/>
      <c r="MIY97" s="408"/>
      <c r="MIZ97" s="409"/>
      <c r="MJA97" s="410"/>
      <c r="MJB97" s="411"/>
      <c r="MJC97" s="412"/>
      <c r="MJD97" s="406"/>
      <c r="MJE97" s="407"/>
      <c r="MJF97" s="408"/>
      <c r="MJG97" s="409"/>
      <c r="MJH97" s="410"/>
      <c r="MJI97" s="411"/>
      <c r="MJJ97" s="412"/>
      <c r="MJK97" s="406"/>
      <c r="MJL97" s="407"/>
      <c r="MJM97" s="408"/>
      <c r="MJN97" s="409"/>
      <c r="MJO97" s="410"/>
      <c r="MJP97" s="411"/>
      <c r="MJQ97" s="412"/>
      <c r="MJR97" s="406"/>
      <c r="MJS97" s="407"/>
      <c r="MJT97" s="408"/>
      <c r="MJU97" s="409"/>
      <c r="MJV97" s="410"/>
      <c r="MJW97" s="411"/>
      <c r="MJX97" s="412"/>
      <c r="MJY97" s="406"/>
      <c r="MJZ97" s="407"/>
      <c r="MKA97" s="408"/>
      <c r="MKB97" s="409"/>
      <c r="MKC97" s="410"/>
      <c r="MKD97" s="411"/>
      <c r="MKE97" s="412"/>
      <c r="MKF97" s="406"/>
      <c r="MKG97" s="407"/>
      <c r="MKH97" s="408"/>
      <c r="MKI97" s="409"/>
      <c r="MKJ97" s="410"/>
      <c r="MKK97" s="411"/>
      <c r="MKL97" s="412"/>
      <c r="MKM97" s="406"/>
      <c r="MKN97" s="407"/>
      <c r="MKO97" s="408"/>
      <c r="MKP97" s="409"/>
      <c r="MKQ97" s="410"/>
      <c r="MKR97" s="411"/>
      <c r="MKS97" s="412"/>
      <c r="MKT97" s="406"/>
      <c r="MKU97" s="407"/>
      <c r="MKV97" s="408"/>
      <c r="MKW97" s="409"/>
      <c r="MKX97" s="410"/>
      <c r="MKY97" s="411"/>
      <c r="MKZ97" s="412"/>
      <c r="MLA97" s="406"/>
      <c r="MLB97" s="407"/>
      <c r="MLC97" s="408"/>
      <c r="MLD97" s="409"/>
      <c r="MLE97" s="410"/>
      <c r="MLF97" s="411"/>
      <c r="MLG97" s="412"/>
      <c r="MLH97" s="406"/>
      <c r="MLI97" s="407"/>
      <c r="MLJ97" s="408"/>
      <c r="MLK97" s="409"/>
      <c r="MLL97" s="410"/>
      <c r="MLM97" s="411"/>
      <c r="MLN97" s="412"/>
      <c r="MLO97" s="406"/>
      <c r="MLP97" s="407"/>
      <c r="MLQ97" s="408"/>
      <c r="MLR97" s="409"/>
      <c r="MLS97" s="410"/>
      <c r="MLT97" s="411"/>
      <c r="MLU97" s="412"/>
      <c r="MLV97" s="406"/>
      <c r="MLW97" s="407"/>
      <c r="MLX97" s="408"/>
      <c r="MLY97" s="409"/>
      <c r="MLZ97" s="410"/>
      <c r="MMA97" s="411"/>
      <c r="MMB97" s="412"/>
      <c r="MMC97" s="406"/>
      <c r="MMD97" s="407"/>
      <c r="MME97" s="408"/>
      <c r="MMF97" s="409"/>
      <c r="MMG97" s="410"/>
      <c r="MMH97" s="411"/>
      <c r="MMI97" s="412"/>
      <c r="MMJ97" s="406"/>
      <c r="MMK97" s="407"/>
      <c r="MML97" s="408"/>
      <c r="MMM97" s="409"/>
      <c r="MMN97" s="410"/>
      <c r="MMO97" s="411"/>
      <c r="MMP97" s="412"/>
      <c r="MMQ97" s="406"/>
      <c r="MMR97" s="407"/>
      <c r="MMS97" s="408"/>
      <c r="MMT97" s="409"/>
      <c r="MMU97" s="410"/>
      <c r="MMV97" s="411"/>
      <c r="MMW97" s="412"/>
      <c r="MMX97" s="406"/>
      <c r="MMY97" s="407"/>
      <c r="MMZ97" s="408"/>
      <c r="MNA97" s="409"/>
      <c r="MNB97" s="410"/>
      <c r="MNC97" s="411"/>
      <c r="MND97" s="412"/>
      <c r="MNE97" s="406"/>
      <c r="MNF97" s="407"/>
      <c r="MNG97" s="408"/>
      <c r="MNH97" s="409"/>
      <c r="MNI97" s="410"/>
      <c r="MNJ97" s="411"/>
      <c r="MNK97" s="412"/>
      <c r="MNL97" s="406"/>
      <c r="MNM97" s="407"/>
      <c r="MNN97" s="408"/>
      <c r="MNO97" s="409"/>
      <c r="MNP97" s="410"/>
      <c r="MNQ97" s="411"/>
      <c r="MNR97" s="412"/>
      <c r="MNS97" s="406"/>
      <c r="MNT97" s="407"/>
      <c r="MNU97" s="408"/>
      <c r="MNV97" s="409"/>
      <c r="MNW97" s="410"/>
      <c r="MNX97" s="411"/>
      <c r="MNY97" s="412"/>
      <c r="MNZ97" s="406"/>
      <c r="MOA97" s="407"/>
      <c r="MOB97" s="408"/>
      <c r="MOC97" s="409"/>
      <c r="MOD97" s="410"/>
      <c r="MOE97" s="411"/>
      <c r="MOF97" s="412"/>
      <c r="MOG97" s="406"/>
      <c r="MOH97" s="407"/>
      <c r="MOI97" s="408"/>
      <c r="MOJ97" s="409"/>
      <c r="MOK97" s="410"/>
      <c r="MOL97" s="411"/>
      <c r="MOM97" s="412"/>
      <c r="MON97" s="406"/>
      <c r="MOO97" s="407"/>
      <c r="MOP97" s="408"/>
      <c r="MOQ97" s="409"/>
      <c r="MOR97" s="410"/>
      <c r="MOS97" s="411"/>
      <c r="MOT97" s="412"/>
      <c r="MOU97" s="406"/>
      <c r="MOV97" s="407"/>
      <c r="MOW97" s="408"/>
      <c r="MOX97" s="409"/>
      <c r="MOY97" s="410"/>
      <c r="MOZ97" s="411"/>
      <c r="MPA97" s="412"/>
      <c r="MPB97" s="406"/>
      <c r="MPC97" s="407"/>
      <c r="MPD97" s="408"/>
      <c r="MPE97" s="409"/>
      <c r="MPF97" s="410"/>
      <c r="MPG97" s="411"/>
      <c r="MPH97" s="412"/>
      <c r="MPI97" s="406"/>
      <c r="MPJ97" s="407"/>
      <c r="MPK97" s="408"/>
      <c r="MPL97" s="409"/>
      <c r="MPM97" s="410"/>
      <c r="MPN97" s="411"/>
      <c r="MPO97" s="412"/>
      <c r="MPP97" s="406"/>
      <c r="MPQ97" s="407"/>
      <c r="MPR97" s="408"/>
      <c r="MPS97" s="409"/>
      <c r="MPT97" s="410"/>
      <c r="MPU97" s="411"/>
      <c r="MPV97" s="412"/>
      <c r="MPW97" s="406"/>
      <c r="MPX97" s="407"/>
      <c r="MPY97" s="408"/>
      <c r="MPZ97" s="409"/>
      <c r="MQA97" s="410"/>
      <c r="MQB97" s="411"/>
      <c r="MQC97" s="412"/>
      <c r="MQD97" s="406"/>
      <c r="MQE97" s="407"/>
      <c r="MQF97" s="408"/>
      <c r="MQG97" s="409"/>
      <c r="MQH97" s="410"/>
      <c r="MQI97" s="411"/>
      <c r="MQJ97" s="412"/>
      <c r="MQK97" s="406"/>
      <c r="MQL97" s="407"/>
      <c r="MQM97" s="408"/>
      <c r="MQN97" s="409"/>
      <c r="MQO97" s="410"/>
      <c r="MQP97" s="411"/>
      <c r="MQQ97" s="412"/>
      <c r="MQR97" s="406"/>
      <c r="MQS97" s="407"/>
      <c r="MQT97" s="408"/>
      <c r="MQU97" s="409"/>
      <c r="MQV97" s="410"/>
      <c r="MQW97" s="411"/>
      <c r="MQX97" s="412"/>
      <c r="MQY97" s="406"/>
      <c r="MQZ97" s="407"/>
      <c r="MRA97" s="408"/>
      <c r="MRB97" s="409"/>
      <c r="MRC97" s="410"/>
      <c r="MRD97" s="411"/>
      <c r="MRE97" s="412"/>
      <c r="MRF97" s="406"/>
      <c r="MRG97" s="407"/>
      <c r="MRH97" s="408"/>
      <c r="MRI97" s="409"/>
      <c r="MRJ97" s="410"/>
      <c r="MRK97" s="411"/>
      <c r="MRL97" s="412"/>
      <c r="MRM97" s="406"/>
      <c r="MRN97" s="407"/>
      <c r="MRO97" s="408"/>
      <c r="MRP97" s="409"/>
      <c r="MRQ97" s="410"/>
      <c r="MRR97" s="411"/>
      <c r="MRS97" s="412"/>
      <c r="MRT97" s="406"/>
      <c r="MRU97" s="407"/>
      <c r="MRV97" s="408"/>
      <c r="MRW97" s="409"/>
      <c r="MRX97" s="410"/>
      <c r="MRY97" s="411"/>
      <c r="MRZ97" s="412"/>
      <c r="MSA97" s="406"/>
      <c r="MSB97" s="407"/>
      <c r="MSC97" s="408"/>
      <c r="MSD97" s="409"/>
      <c r="MSE97" s="410"/>
      <c r="MSF97" s="411"/>
      <c r="MSG97" s="412"/>
      <c r="MSH97" s="406"/>
      <c r="MSI97" s="407"/>
      <c r="MSJ97" s="408"/>
      <c r="MSK97" s="409"/>
      <c r="MSL97" s="410"/>
      <c r="MSM97" s="411"/>
      <c r="MSN97" s="412"/>
      <c r="MSO97" s="406"/>
      <c r="MSP97" s="407"/>
      <c r="MSQ97" s="408"/>
      <c r="MSR97" s="409"/>
      <c r="MSS97" s="410"/>
      <c r="MST97" s="411"/>
      <c r="MSU97" s="412"/>
      <c r="MSV97" s="406"/>
      <c r="MSW97" s="407"/>
      <c r="MSX97" s="408"/>
      <c r="MSY97" s="409"/>
      <c r="MSZ97" s="410"/>
      <c r="MTA97" s="411"/>
      <c r="MTB97" s="412"/>
      <c r="MTC97" s="406"/>
      <c r="MTD97" s="407"/>
      <c r="MTE97" s="408"/>
      <c r="MTF97" s="409"/>
      <c r="MTG97" s="410"/>
      <c r="MTH97" s="411"/>
      <c r="MTI97" s="412"/>
      <c r="MTJ97" s="406"/>
      <c r="MTK97" s="407"/>
      <c r="MTL97" s="408"/>
      <c r="MTM97" s="409"/>
      <c r="MTN97" s="410"/>
      <c r="MTO97" s="411"/>
      <c r="MTP97" s="412"/>
      <c r="MTQ97" s="406"/>
      <c r="MTR97" s="407"/>
      <c r="MTS97" s="408"/>
      <c r="MTT97" s="409"/>
      <c r="MTU97" s="410"/>
      <c r="MTV97" s="411"/>
      <c r="MTW97" s="412"/>
      <c r="MTX97" s="406"/>
      <c r="MTY97" s="407"/>
      <c r="MTZ97" s="408"/>
      <c r="MUA97" s="409"/>
      <c r="MUB97" s="410"/>
      <c r="MUC97" s="411"/>
      <c r="MUD97" s="412"/>
      <c r="MUE97" s="406"/>
      <c r="MUF97" s="407"/>
      <c r="MUG97" s="408"/>
      <c r="MUH97" s="409"/>
      <c r="MUI97" s="410"/>
      <c r="MUJ97" s="411"/>
      <c r="MUK97" s="412"/>
      <c r="MUL97" s="406"/>
      <c r="MUM97" s="407"/>
      <c r="MUN97" s="408"/>
      <c r="MUO97" s="409"/>
      <c r="MUP97" s="410"/>
      <c r="MUQ97" s="411"/>
      <c r="MUR97" s="412"/>
      <c r="MUS97" s="406"/>
      <c r="MUT97" s="407"/>
      <c r="MUU97" s="408"/>
      <c r="MUV97" s="409"/>
      <c r="MUW97" s="410"/>
      <c r="MUX97" s="411"/>
      <c r="MUY97" s="412"/>
      <c r="MUZ97" s="406"/>
      <c r="MVA97" s="407"/>
      <c r="MVB97" s="408"/>
      <c r="MVC97" s="409"/>
      <c r="MVD97" s="410"/>
      <c r="MVE97" s="411"/>
      <c r="MVF97" s="412"/>
      <c r="MVG97" s="406"/>
      <c r="MVH97" s="407"/>
      <c r="MVI97" s="408"/>
      <c r="MVJ97" s="409"/>
      <c r="MVK97" s="410"/>
      <c r="MVL97" s="411"/>
      <c r="MVM97" s="412"/>
      <c r="MVN97" s="406"/>
      <c r="MVO97" s="407"/>
      <c r="MVP97" s="408"/>
      <c r="MVQ97" s="409"/>
      <c r="MVR97" s="410"/>
      <c r="MVS97" s="411"/>
      <c r="MVT97" s="412"/>
      <c r="MVU97" s="406"/>
      <c r="MVV97" s="407"/>
      <c r="MVW97" s="408"/>
      <c r="MVX97" s="409"/>
      <c r="MVY97" s="410"/>
      <c r="MVZ97" s="411"/>
      <c r="MWA97" s="412"/>
      <c r="MWB97" s="406"/>
      <c r="MWC97" s="407"/>
      <c r="MWD97" s="408"/>
      <c r="MWE97" s="409"/>
      <c r="MWF97" s="410"/>
      <c r="MWG97" s="411"/>
      <c r="MWH97" s="412"/>
      <c r="MWI97" s="406"/>
      <c r="MWJ97" s="407"/>
      <c r="MWK97" s="408"/>
      <c r="MWL97" s="409"/>
      <c r="MWM97" s="410"/>
      <c r="MWN97" s="411"/>
      <c r="MWO97" s="412"/>
      <c r="MWP97" s="406"/>
      <c r="MWQ97" s="407"/>
      <c r="MWR97" s="408"/>
      <c r="MWS97" s="409"/>
      <c r="MWT97" s="410"/>
      <c r="MWU97" s="411"/>
      <c r="MWV97" s="412"/>
      <c r="MWW97" s="406"/>
      <c r="MWX97" s="407"/>
      <c r="MWY97" s="408"/>
      <c r="MWZ97" s="409"/>
      <c r="MXA97" s="410"/>
      <c r="MXB97" s="411"/>
      <c r="MXC97" s="412"/>
      <c r="MXD97" s="406"/>
      <c r="MXE97" s="407"/>
      <c r="MXF97" s="408"/>
      <c r="MXG97" s="409"/>
      <c r="MXH97" s="410"/>
      <c r="MXI97" s="411"/>
      <c r="MXJ97" s="412"/>
      <c r="MXK97" s="406"/>
      <c r="MXL97" s="407"/>
      <c r="MXM97" s="408"/>
      <c r="MXN97" s="409"/>
      <c r="MXO97" s="410"/>
      <c r="MXP97" s="411"/>
      <c r="MXQ97" s="412"/>
      <c r="MXR97" s="406"/>
      <c r="MXS97" s="407"/>
      <c r="MXT97" s="408"/>
      <c r="MXU97" s="409"/>
      <c r="MXV97" s="410"/>
      <c r="MXW97" s="411"/>
      <c r="MXX97" s="412"/>
      <c r="MXY97" s="406"/>
      <c r="MXZ97" s="407"/>
      <c r="MYA97" s="408"/>
      <c r="MYB97" s="409"/>
      <c r="MYC97" s="410"/>
      <c r="MYD97" s="411"/>
      <c r="MYE97" s="412"/>
      <c r="MYF97" s="406"/>
      <c r="MYG97" s="407"/>
      <c r="MYH97" s="408"/>
      <c r="MYI97" s="409"/>
      <c r="MYJ97" s="410"/>
      <c r="MYK97" s="411"/>
      <c r="MYL97" s="412"/>
      <c r="MYM97" s="406"/>
      <c r="MYN97" s="407"/>
      <c r="MYO97" s="408"/>
      <c r="MYP97" s="409"/>
      <c r="MYQ97" s="410"/>
      <c r="MYR97" s="411"/>
      <c r="MYS97" s="412"/>
      <c r="MYT97" s="406"/>
      <c r="MYU97" s="407"/>
      <c r="MYV97" s="408"/>
      <c r="MYW97" s="409"/>
      <c r="MYX97" s="410"/>
      <c r="MYY97" s="411"/>
      <c r="MYZ97" s="412"/>
      <c r="MZA97" s="406"/>
      <c r="MZB97" s="407"/>
      <c r="MZC97" s="408"/>
      <c r="MZD97" s="409"/>
      <c r="MZE97" s="410"/>
      <c r="MZF97" s="411"/>
      <c r="MZG97" s="412"/>
      <c r="MZH97" s="406"/>
      <c r="MZI97" s="407"/>
      <c r="MZJ97" s="408"/>
      <c r="MZK97" s="409"/>
      <c r="MZL97" s="410"/>
      <c r="MZM97" s="411"/>
      <c r="MZN97" s="412"/>
      <c r="MZO97" s="406"/>
      <c r="MZP97" s="407"/>
      <c r="MZQ97" s="408"/>
      <c r="MZR97" s="409"/>
      <c r="MZS97" s="410"/>
      <c r="MZT97" s="411"/>
      <c r="MZU97" s="412"/>
      <c r="MZV97" s="406"/>
      <c r="MZW97" s="407"/>
      <c r="MZX97" s="408"/>
      <c r="MZY97" s="409"/>
      <c r="MZZ97" s="410"/>
      <c r="NAA97" s="411"/>
      <c r="NAB97" s="412"/>
      <c r="NAC97" s="406"/>
      <c r="NAD97" s="407"/>
      <c r="NAE97" s="408"/>
      <c r="NAF97" s="409"/>
      <c r="NAG97" s="410"/>
      <c r="NAH97" s="411"/>
      <c r="NAI97" s="412"/>
      <c r="NAJ97" s="406"/>
      <c r="NAK97" s="407"/>
      <c r="NAL97" s="408"/>
      <c r="NAM97" s="409"/>
      <c r="NAN97" s="410"/>
      <c r="NAO97" s="411"/>
      <c r="NAP97" s="412"/>
      <c r="NAQ97" s="406"/>
      <c r="NAR97" s="407"/>
      <c r="NAS97" s="408"/>
      <c r="NAT97" s="409"/>
      <c r="NAU97" s="410"/>
      <c r="NAV97" s="411"/>
      <c r="NAW97" s="412"/>
      <c r="NAX97" s="406"/>
      <c r="NAY97" s="407"/>
      <c r="NAZ97" s="408"/>
      <c r="NBA97" s="409"/>
      <c r="NBB97" s="410"/>
      <c r="NBC97" s="411"/>
      <c r="NBD97" s="412"/>
      <c r="NBE97" s="406"/>
      <c r="NBF97" s="407"/>
      <c r="NBG97" s="408"/>
      <c r="NBH97" s="409"/>
      <c r="NBI97" s="410"/>
      <c r="NBJ97" s="411"/>
      <c r="NBK97" s="412"/>
      <c r="NBL97" s="406"/>
      <c r="NBM97" s="407"/>
      <c r="NBN97" s="408"/>
      <c r="NBO97" s="409"/>
      <c r="NBP97" s="410"/>
      <c r="NBQ97" s="411"/>
      <c r="NBR97" s="412"/>
      <c r="NBS97" s="406"/>
      <c r="NBT97" s="407"/>
      <c r="NBU97" s="408"/>
      <c r="NBV97" s="409"/>
      <c r="NBW97" s="410"/>
      <c r="NBX97" s="411"/>
      <c r="NBY97" s="412"/>
      <c r="NBZ97" s="406"/>
      <c r="NCA97" s="407"/>
      <c r="NCB97" s="408"/>
      <c r="NCC97" s="409"/>
      <c r="NCD97" s="410"/>
      <c r="NCE97" s="411"/>
      <c r="NCF97" s="412"/>
      <c r="NCG97" s="406"/>
      <c r="NCH97" s="407"/>
      <c r="NCI97" s="408"/>
      <c r="NCJ97" s="409"/>
      <c r="NCK97" s="410"/>
      <c r="NCL97" s="411"/>
      <c r="NCM97" s="412"/>
      <c r="NCN97" s="406"/>
      <c r="NCO97" s="407"/>
      <c r="NCP97" s="408"/>
      <c r="NCQ97" s="409"/>
      <c r="NCR97" s="410"/>
      <c r="NCS97" s="411"/>
      <c r="NCT97" s="412"/>
      <c r="NCU97" s="406"/>
      <c r="NCV97" s="407"/>
      <c r="NCW97" s="408"/>
      <c r="NCX97" s="409"/>
      <c r="NCY97" s="410"/>
      <c r="NCZ97" s="411"/>
      <c r="NDA97" s="412"/>
      <c r="NDB97" s="406"/>
      <c r="NDC97" s="407"/>
      <c r="NDD97" s="408"/>
      <c r="NDE97" s="409"/>
      <c r="NDF97" s="410"/>
      <c r="NDG97" s="411"/>
      <c r="NDH97" s="412"/>
      <c r="NDI97" s="406"/>
      <c r="NDJ97" s="407"/>
      <c r="NDK97" s="408"/>
      <c r="NDL97" s="409"/>
      <c r="NDM97" s="410"/>
      <c r="NDN97" s="411"/>
      <c r="NDO97" s="412"/>
      <c r="NDP97" s="406"/>
      <c r="NDQ97" s="407"/>
      <c r="NDR97" s="408"/>
      <c r="NDS97" s="409"/>
      <c r="NDT97" s="410"/>
      <c r="NDU97" s="411"/>
      <c r="NDV97" s="412"/>
      <c r="NDW97" s="406"/>
      <c r="NDX97" s="407"/>
      <c r="NDY97" s="408"/>
      <c r="NDZ97" s="409"/>
      <c r="NEA97" s="410"/>
      <c r="NEB97" s="411"/>
      <c r="NEC97" s="412"/>
      <c r="NED97" s="406"/>
      <c r="NEE97" s="407"/>
      <c r="NEF97" s="408"/>
      <c r="NEG97" s="409"/>
      <c r="NEH97" s="410"/>
      <c r="NEI97" s="411"/>
      <c r="NEJ97" s="412"/>
      <c r="NEK97" s="406"/>
      <c r="NEL97" s="407"/>
      <c r="NEM97" s="408"/>
      <c r="NEN97" s="409"/>
      <c r="NEO97" s="410"/>
      <c r="NEP97" s="411"/>
      <c r="NEQ97" s="412"/>
      <c r="NER97" s="406"/>
      <c r="NES97" s="407"/>
      <c r="NET97" s="408"/>
      <c r="NEU97" s="409"/>
      <c r="NEV97" s="410"/>
      <c r="NEW97" s="411"/>
      <c r="NEX97" s="412"/>
      <c r="NEY97" s="406"/>
      <c r="NEZ97" s="407"/>
      <c r="NFA97" s="408"/>
      <c r="NFB97" s="409"/>
      <c r="NFC97" s="410"/>
      <c r="NFD97" s="411"/>
      <c r="NFE97" s="412"/>
      <c r="NFF97" s="406"/>
      <c r="NFG97" s="407"/>
      <c r="NFH97" s="408"/>
      <c r="NFI97" s="409"/>
      <c r="NFJ97" s="410"/>
      <c r="NFK97" s="411"/>
      <c r="NFL97" s="412"/>
      <c r="NFM97" s="406"/>
      <c r="NFN97" s="407"/>
      <c r="NFO97" s="408"/>
      <c r="NFP97" s="409"/>
      <c r="NFQ97" s="410"/>
      <c r="NFR97" s="411"/>
      <c r="NFS97" s="412"/>
      <c r="NFT97" s="406"/>
      <c r="NFU97" s="407"/>
      <c r="NFV97" s="408"/>
      <c r="NFW97" s="409"/>
      <c r="NFX97" s="410"/>
      <c r="NFY97" s="411"/>
      <c r="NFZ97" s="412"/>
      <c r="NGA97" s="406"/>
      <c r="NGB97" s="407"/>
      <c r="NGC97" s="408"/>
      <c r="NGD97" s="409"/>
      <c r="NGE97" s="410"/>
      <c r="NGF97" s="411"/>
      <c r="NGG97" s="412"/>
      <c r="NGH97" s="406"/>
      <c r="NGI97" s="407"/>
      <c r="NGJ97" s="408"/>
      <c r="NGK97" s="409"/>
      <c r="NGL97" s="410"/>
      <c r="NGM97" s="411"/>
      <c r="NGN97" s="412"/>
      <c r="NGO97" s="406"/>
      <c r="NGP97" s="407"/>
      <c r="NGQ97" s="408"/>
      <c r="NGR97" s="409"/>
      <c r="NGS97" s="410"/>
      <c r="NGT97" s="411"/>
      <c r="NGU97" s="412"/>
      <c r="NGV97" s="406"/>
      <c r="NGW97" s="407"/>
      <c r="NGX97" s="408"/>
      <c r="NGY97" s="409"/>
      <c r="NGZ97" s="410"/>
      <c r="NHA97" s="411"/>
      <c r="NHB97" s="412"/>
      <c r="NHC97" s="406"/>
      <c r="NHD97" s="407"/>
      <c r="NHE97" s="408"/>
      <c r="NHF97" s="409"/>
      <c r="NHG97" s="410"/>
      <c r="NHH97" s="411"/>
      <c r="NHI97" s="412"/>
      <c r="NHJ97" s="406"/>
      <c r="NHK97" s="407"/>
      <c r="NHL97" s="408"/>
      <c r="NHM97" s="409"/>
      <c r="NHN97" s="410"/>
      <c r="NHO97" s="411"/>
      <c r="NHP97" s="412"/>
      <c r="NHQ97" s="406"/>
      <c r="NHR97" s="407"/>
      <c r="NHS97" s="408"/>
      <c r="NHT97" s="409"/>
      <c r="NHU97" s="410"/>
      <c r="NHV97" s="411"/>
      <c r="NHW97" s="412"/>
      <c r="NHX97" s="406"/>
      <c r="NHY97" s="407"/>
      <c r="NHZ97" s="408"/>
      <c r="NIA97" s="409"/>
      <c r="NIB97" s="410"/>
      <c r="NIC97" s="411"/>
      <c r="NID97" s="412"/>
      <c r="NIE97" s="406"/>
      <c r="NIF97" s="407"/>
      <c r="NIG97" s="408"/>
      <c r="NIH97" s="409"/>
      <c r="NII97" s="410"/>
      <c r="NIJ97" s="411"/>
      <c r="NIK97" s="412"/>
      <c r="NIL97" s="406"/>
      <c r="NIM97" s="407"/>
      <c r="NIN97" s="408"/>
      <c r="NIO97" s="409"/>
      <c r="NIP97" s="410"/>
      <c r="NIQ97" s="411"/>
      <c r="NIR97" s="412"/>
      <c r="NIS97" s="406"/>
      <c r="NIT97" s="407"/>
      <c r="NIU97" s="408"/>
      <c r="NIV97" s="409"/>
      <c r="NIW97" s="410"/>
      <c r="NIX97" s="411"/>
      <c r="NIY97" s="412"/>
      <c r="NIZ97" s="406"/>
      <c r="NJA97" s="407"/>
      <c r="NJB97" s="408"/>
      <c r="NJC97" s="409"/>
      <c r="NJD97" s="410"/>
      <c r="NJE97" s="411"/>
      <c r="NJF97" s="412"/>
      <c r="NJG97" s="406"/>
      <c r="NJH97" s="407"/>
      <c r="NJI97" s="408"/>
      <c r="NJJ97" s="409"/>
      <c r="NJK97" s="410"/>
      <c r="NJL97" s="411"/>
      <c r="NJM97" s="412"/>
      <c r="NJN97" s="406"/>
      <c r="NJO97" s="407"/>
      <c r="NJP97" s="408"/>
      <c r="NJQ97" s="409"/>
      <c r="NJR97" s="410"/>
      <c r="NJS97" s="411"/>
      <c r="NJT97" s="412"/>
      <c r="NJU97" s="406"/>
      <c r="NJV97" s="407"/>
      <c r="NJW97" s="408"/>
      <c r="NJX97" s="409"/>
      <c r="NJY97" s="410"/>
      <c r="NJZ97" s="411"/>
      <c r="NKA97" s="412"/>
      <c r="NKB97" s="406"/>
      <c r="NKC97" s="407"/>
      <c r="NKD97" s="408"/>
      <c r="NKE97" s="409"/>
      <c r="NKF97" s="410"/>
      <c r="NKG97" s="411"/>
      <c r="NKH97" s="412"/>
      <c r="NKI97" s="406"/>
      <c r="NKJ97" s="407"/>
      <c r="NKK97" s="408"/>
      <c r="NKL97" s="409"/>
      <c r="NKM97" s="410"/>
      <c r="NKN97" s="411"/>
      <c r="NKO97" s="412"/>
      <c r="NKP97" s="406"/>
      <c r="NKQ97" s="407"/>
      <c r="NKR97" s="408"/>
      <c r="NKS97" s="409"/>
      <c r="NKT97" s="410"/>
      <c r="NKU97" s="411"/>
      <c r="NKV97" s="412"/>
      <c r="NKW97" s="406"/>
      <c r="NKX97" s="407"/>
      <c r="NKY97" s="408"/>
      <c r="NKZ97" s="409"/>
      <c r="NLA97" s="410"/>
      <c r="NLB97" s="411"/>
      <c r="NLC97" s="412"/>
      <c r="NLD97" s="406"/>
      <c r="NLE97" s="407"/>
      <c r="NLF97" s="408"/>
      <c r="NLG97" s="409"/>
      <c r="NLH97" s="410"/>
      <c r="NLI97" s="411"/>
      <c r="NLJ97" s="412"/>
      <c r="NLK97" s="406"/>
      <c r="NLL97" s="407"/>
      <c r="NLM97" s="408"/>
      <c r="NLN97" s="409"/>
      <c r="NLO97" s="410"/>
      <c r="NLP97" s="411"/>
      <c r="NLQ97" s="412"/>
      <c r="NLR97" s="406"/>
      <c r="NLS97" s="407"/>
      <c r="NLT97" s="408"/>
      <c r="NLU97" s="409"/>
      <c r="NLV97" s="410"/>
      <c r="NLW97" s="411"/>
      <c r="NLX97" s="412"/>
      <c r="NLY97" s="406"/>
      <c r="NLZ97" s="407"/>
      <c r="NMA97" s="408"/>
      <c r="NMB97" s="409"/>
      <c r="NMC97" s="410"/>
      <c r="NMD97" s="411"/>
      <c r="NME97" s="412"/>
      <c r="NMF97" s="406"/>
      <c r="NMG97" s="407"/>
      <c r="NMH97" s="408"/>
      <c r="NMI97" s="409"/>
      <c r="NMJ97" s="410"/>
      <c r="NMK97" s="411"/>
      <c r="NML97" s="412"/>
      <c r="NMM97" s="406"/>
      <c r="NMN97" s="407"/>
      <c r="NMO97" s="408"/>
      <c r="NMP97" s="409"/>
      <c r="NMQ97" s="410"/>
      <c r="NMR97" s="411"/>
      <c r="NMS97" s="412"/>
      <c r="NMT97" s="406"/>
      <c r="NMU97" s="407"/>
      <c r="NMV97" s="408"/>
      <c r="NMW97" s="409"/>
      <c r="NMX97" s="410"/>
      <c r="NMY97" s="411"/>
      <c r="NMZ97" s="412"/>
      <c r="NNA97" s="406"/>
      <c r="NNB97" s="407"/>
      <c r="NNC97" s="408"/>
      <c r="NND97" s="409"/>
      <c r="NNE97" s="410"/>
      <c r="NNF97" s="411"/>
      <c r="NNG97" s="412"/>
      <c r="NNH97" s="406"/>
      <c r="NNI97" s="407"/>
      <c r="NNJ97" s="408"/>
      <c r="NNK97" s="409"/>
      <c r="NNL97" s="410"/>
      <c r="NNM97" s="411"/>
      <c r="NNN97" s="412"/>
      <c r="NNO97" s="406"/>
      <c r="NNP97" s="407"/>
      <c r="NNQ97" s="408"/>
      <c r="NNR97" s="409"/>
      <c r="NNS97" s="410"/>
      <c r="NNT97" s="411"/>
      <c r="NNU97" s="412"/>
      <c r="NNV97" s="406"/>
      <c r="NNW97" s="407"/>
      <c r="NNX97" s="408"/>
      <c r="NNY97" s="409"/>
      <c r="NNZ97" s="410"/>
      <c r="NOA97" s="411"/>
      <c r="NOB97" s="412"/>
      <c r="NOC97" s="406"/>
      <c r="NOD97" s="407"/>
      <c r="NOE97" s="408"/>
      <c r="NOF97" s="409"/>
      <c r="NOG97" s="410"/>
      <c r="NOH97" s="411"/>
      <c r="NOI97" s="412"/>
      <c r="NOJ97" s="406"/>
      <c r="NOK97" s="407"/>
      <c r="NOL97" s="408"/>
      <c r="NOM97" s="409"/>
      <c r="NON97" s="410"/>
      <c r="NOO97" s="411"/>
      <c r="NOP97" s="412"/>
      <c r="NOQ97" s="406"/>
      <c r="NOR97" s="407"/>
      <c r="NOS97" s="408"/>
      <c r="NOT97" s="409"/>
      <c r="NOU97" s="410"/>
      <c r="NOV97" s="411"/>
      <c r="NOW97" s="412"/>
      <c r="NOX97" s="406"/>
      <c r="NOY97" s="407"/>
      <c r="NOZ97" s="408"/>
      <c r="NPA97" s="409"/>
      <c r="NPB97" s="410"/>
      <c r="NPC97" s="411"/>
      <c r="NPD97" s="412"/>
      <c r="NPE97" s="406"/>
      <c r="NPF97" s="407"/>
      <c r="NPG97" s="408"/>
      <c r="NPH97" s="409"/>
      <c r="NPI97" s="410"/>
      <c r="NPJ97" s="411"/>
      <c r="NPK97" s="412"/>
      <c r="NPL97" s="406"/>
      <c r="NPM97" s="407"/>
      <c r="NPN97" s="408"/>
      <c r="NPO97" s="409"/>
      <c r="NPP97" s="410"/>
      <c r="NPQ97" s="411"/>
      <c r="NPR97" s="412"/>
      <c r="NPS97" s="406"/>
      <c r="NPT97" s="407"/>
      <c r="NPU97" s="408"/>
      <c r="NPV97" s="409"/>
      <c r="NPW97" s="410"/>
      <c r="NPX97" s="411"/>
      <c r="NPY97" s="412"/>
      <c r="NPZ97" s="406"/>
      <c r="NQA97" s="407"/>
      <c r="NQB97" s="408"/>
      <c r="NQC97" s="409"/>
      <c r="NQD97" s="410"/>
      <c r="NQE97" s="411"/>
      <c r="NQF97" s="412"/>
      <c r="NQG97" s="406"/>
      <c r="NQH97" s="407"/>
      <c r="NQI97" s="408"/>
      <c r="NQJ97" s="409"/>
      <c r="NQK97" s="410"/>
      <c r="NQL97" s="411"/>
      <c r="NQM97" s="412"/>
      <c r="NQN97" s="406"/>
      <c r="NQO97" s="407"/>
      <c r="NQP97" s="408"/>
      <c r="NQQ97" s="409"/>
      <c r="NQR97" s="410"/>
      <c r="NQS97" s="411"/>
      <c r="NQT97" s="412"/>
      <c r="NQU97" s="406"/>
      <c r="NQV97" s="407"/>
      <c r="NQW97" s="408"/>
      <c r="NQX97" s="409"/>
      <c r="NQY97" s="410"/>
      <c r="NQZ97" s="411"/>
      <c r="NRA97" s="412"/>
      <c r="NRB97" s="406"/>
      <c r="NRC97" s="407"/>
      <c r="NRD97" s="408"/>
      <c r="NRE97" s="409"/>
      <c r="NRF97" s="410"/>
      <c r="NRG97" s="411"/>
      <c r="NRH97" s="412"/>
      <c r="NRI97" s="406"/>
      <c r="NRJ97" s="407"/>
      <c r="NRK97" s="408"/>
      <c r="NRL97" s="409"/>
      <c r="NRM97" s="410"/>
      <c r="NRN97" s="411"/>
      <c r="NRO97" s="412"/>
      <c r="NRP97" s="406"/>
      <c r="NRQ97" s="407"/>
      <c r="NRR97" s="408"/>
      <c r="NRS97" s="409"/>
      <c r="NRT97" s="410"/>
      <c r="NRU97" s="411"/>
      <c r="NRV97" s="412"/>
      <c r="NRW97" s="406"/>
      <c r="NRX97" s="407"/>
      <c r="NRY97" s="408"/>
      <c r="NRZ97" s="409"/>
      <c r="NSA97" s="410"/>
      <c r="NSB97" s="411"/>
      <c r="NSC97" s="412"/>
      <c r="NSD97" s="406"/>
      <c r="NSE97" s="407"/>
      <c r="NSF97" s="408"/>
      <c r="NSG97" s="409"/>
      <c r="NSH97" s="410"/>
      <c r="NSI97" s="411"/>
      <c r="NSJ97" s="412"/>
      <c r="NSK97" s="406"/>
      <c r="NSL97" s="407"/>
      <c r="NSM97" s="408"/>
      <c r="NSN97" s="409"/>
      <c r="NSO97" s="410"/>
      <c r="NSP97" s="411"/>
      <c r="NSQ97" s="412"/>
      <c r="NSR97" s="406"/>
      <c r="NSS97" s="407"/>
      <c r="NST97" s="408"/>
      <c r="NSU97" s="409"/>
      <c r="NSV97" s="410"/>
      <c r="NSW97" s="411"/>
      <c r="NSX97" s="412"/>
      <c r="NSY97" s="406"/>
      <c r="NSZ97" s="407"/>
      <c r="NTA97" s="408"/>
      <c r="NTB97" s="409"/>
      <c r="NTC97" s="410"/>
      <c r="NTD97" s="411"/>
      <c r="NTE97" s="412"/>
      <c r="NTF97" s="406"/>
      <c r="NTG97" s="407"/>
      <c r="NTH97" s="408"/>
      <c r="NTI97" s="409"/>
      <c r="NTJ97" s="410"/>
      <c r="NTK97" s="411"/>
      <c r="NTL97" s="412"/>
      <c r="NTM97" s="406"/>
      <c r="NTN97" s="407"/>
      <c r="NTO97" s="408"/>
      <c r="NTP97" s="409"/>
      <c r="NTQ97" s="410"/>
      <c r="NTR97" s="411"/>
      <c r="NTS97" s="412"/>
      <c r="NTT97" s="406"/>
      <c r="NTU97" s="407"/>
      <c r="NTV97" s="408"/>
      <c r="NTW97" s="409"/>
      <c r="NTX97" s="410"/>
      <c r="NTY97" s="411"/>
      <c r="NTZ97" s="412"/>
      <c r="NUA97" s="406"/>
      <c r="NUB97" s="407"/>
      <c r="NUC97" s="408"/>
      <c r="NUD97" s="409"/>
      <c r="NUE97" s="410"/>
      <c r="NUF97" s="411"/>
      <c r="NUG97" s="412"/>
      <c r="NUH97" s="406"/>
      <c r="NUI97" s="407"/>
      <c r="NUJ97" s="408"/>
      <c r="NUK97" s="409"/>
      <c r="NUL97" s="410"/>
      <c r="NUM97" s="411"/>
      <c r="NUN97" s="412"/>
      <c r="NUO97" s="406"/>
      <c r="NUP97" s="407"/>
      <c r="NUQ97" s="408"/>
      <c r="NUR97" s="409"/>
      <c r="NUS97" s="410"/>
      <c r="NUT97" s="411"/>
      <c r="NUU97" s="412"/>
      <c r="NUV97" s="406"/>
      <c r="NUW97" s="407"/>
      <c r="NUX97" s="408"/>
      <c r="NUY97" s="409"/>
      <c r="NUZ97" s="410"/>
      <c r="NVA97" s="411"/>
      <c r="NVB97" s="412"/>
      <c r="NVC97" s="406"/>
      <c r="NVD97" s="407"/>
      <c r="NVE97" s="408"/>
      <c r="NVF97" s="409"/>
      <c r="NVG97" s="410"/>
      <c r="NVH97" s="411"/>
      <c r="NVI97" s="412"/>
      <c r="NVJ97" s="406"/>
      <c r="NVK97" s="407"/>
      <c r="NVL97" s="408"/>
      <c r="NVM97" s="409"/>
      <c r="NVN97" s="410"/>
      <c r="NVO97" s="411"/>
      <c r="NVP97" s="412"/>
      <c r="NVQ97" s="406"/>
      <c r="NVR97" s="407"/>
      <c r="NVS97" s="408"/>
      <c r="NVT97" s="409"/>
      <c r="NVU97" s="410"/>
      <c r="NVV97" s="411"/>
      <c r="NVW97" s="412"/>
      <c r="NVX97" s="406"/>
      <c r="NVY97" s="407"/>
      <c r="NVZ97" s="408"/>
      <c r="NWA97" s="409"/>
      <c r="NWB97" s="410"/>
      <c r="NWC97" s="411"/>
      <c r="NWD97" s="412"/>
      <c r="NWE97" s="406"/>
      <c r="NWF97" s="407"/>
      <c r="NWG97" s="408"/>
      <c r="NWH97" s="409"/>
      <c r="NWI97" s="410"/>
      <c r="NWJ97" s="411"/>
      <c r="NWK97" s="412"/>
      <c r="NWL97" s="406"/>
      <c r="NWM97" s="407"/>
      <c r="NWN97" s="408"/>
      <c r="NWO97" s="409"/>
      <c r="NWP97" s="410"/>
      <c r="NWQ97" s="411"/>
      <c r="NWR97" s="412"/>
      <c r="NWS97" s="406"/>
      <c r="NWT97" s="407"/>
      <c r="NWU97" s="408"/>
      <c r="NWV97" s="409"/>
      <c r="NWW97" s="410"/>
      <c r="NWX97" s="411"/>
      <c r="NWY97" s="412"/>
      <c r="NWZ97" s="406"/>
      <c r="NXA97" s="407"/>
      <c r="NXB97" s="408"/>
      <c r="NXC97" s="409"/>
      <c r="NXD97" s="410"/>
      <c r="NXE97" s="411"/>
      <c r="NXF97" s="412"/>
      <c r="NXG97" s="406"/>
      <c r="NXH97" s="407"/>
      <c r="NXI97" s="408"/>
      <c r="NXJ97" s="409"/>
      <c r="NXK97" s="410"/>
      <c r="NXL97" s="411"/>
      <c r="NXM97" s="412"/>
      <c r="NXN97" s="406"/>
      <c r="NXO97" s="407"/>
      <c r="NXP97" s="408"/>
      <c r="NXQ97" s="409"/>
      <c r="NXR97" s="410"/>
      <c r="NXS97" s="411"/>
      <c r="NXT97" s="412"/>
      <c r="NXU97" s="406"/>
      <c r="NXV97" s="407"/>
      <c r="NXW97" s="408"/>
      <c r="NXX97" s="409"/>
      <c r="NXY97" s="410"/>
      <c r="NXZ97" s="411"/>
      <c r="NYA97" s="412"/>
      <c r="NYB97" s="406"/>
      <c r="NYC97" s="407"/>
      <c r="NYD97" s="408"/>
      <c r="NYE97" s="409"/>
      <c r="NYF97" s="410"/>
      <c r="NYG97" s="411"/>
      <c r="NYH97" s="412"/>
      <c r="NYI97" s="406"/>
      <c r="NYJ97" s="407"/>
      <c r="NYK97" s="408"/>
      <c r="NYL97" s="409"/>
      <c r="NYM97" s="410"/>
      <c r="NYN97" s="411"/>
      <c r="NYO97" s="412"/>
      <c r="NYP97" s="406"/>
      <c r="NYQ97" s="407"/>
      <c r="NYR97" s="408"/>
      <c r="NYS97" s="409"/>
      <c r="NYT97" s="410"/>
      <c r="NYU97" s="411"/>
      <c r="NYV97" s="412"/>
      <c r="NYW97" s="406"/>
      <c r="NYX97" s="407"/>
      <c r="NYY97" s="408"/>
      <c r="NYZ97" s="409"/>
      <c r="NZA97" s="410"/>
      <c r="NZB97" s="411"/>
      <c r="NZC97" s="412"/>
      <c r="NZD97" s="406"/>
      <c r="NZE97" s="407"/>
      <c r="NZF97" s="408"/>
      <c r="NZG97" s="409"/>
      <c r="NZH97" s="410"/>
      <c r="NZI97" s="411"/>
      <c r="NZJ97" s="412"/>
      <c r="NZK97" s="406"/>
      <c r="NZL97" s="407"/>
      <c r="NZM97" s="408"/>
      <c r="NZN97" s="409"/>
      <c r="NZO97" s="410"/>
      <c r="NZP97" s="411"/>
      <c r="NZQ97" s="412"/>
      <c r="NZR97" s="406"/>
      <c r="NZS97" s="407"/>
      <c r="NZT97" s="408"/>
      <c r="NZU97" s="409"/>
      <c r="NZV97" s="410"/>
      <c r="NZW97" s="411"/>
      <c r="NZX97" s="412"/>
      <c r="NZY97" s="406"/>
      <c r="NZZ97" s="407"/>
      <c r="OAA97" s="408"/>
      <c r="OAB97" s="409"/>
      <c r="OAC97" s="410"/>
      <c r="OAD97" s="411"/>
      <c r="OAE97" s="412"/>
      <c r="OAF97" s="406"/>
      <c r="OAG97" s="407"/>
      <c r="OAH97" s="408"/>
      <c r="OAI97" s="409"/>
      <c r="OAJ97" s="410"/>
      <c r="OAK97" s="411"/>
      <c r="OAL97" s="412"/>
      <c r="OAM97" s="406"/>
      <c r="OAN97" s="407"/>
      <c r="OAO97" s="408"/>
      <c r="OAP97" s="409"/>
      <c r="OAQ97" s="410"/>
      <c r="OAR97" s="411"/>
      <c r="OAS97" s="412"/>
      <c r="OAT97" s="406"/>
      <c r="OAU97" s="407"/>
      <c r="OAV97" s="408"/>
      <c r="OAW97" s="409"/>
      <c r="OAX97" s="410"/>
      <c r="OAY97" s="411"/>
      <c r="OAZ97" s="412"/>
      <c r="OBA97" s="406"/>
      <c r="OBB97" s="407"/>
      <c r="OBC97" s="408"/>
      <c r="OBD97" s="409"/>
      <c r="OBE97" s="410"/>
      <c r="OBF97" s="411"/>
      <c r="OBG97" s="412"/>
      <c r="OBH97" s="406"/>
      <c r="OBI97" s="407"/>
      <c r="OBJ97" s="408"/>
      <c r="OBK97" s="409"/>
      <c r="OBL97" s="410"/>
      <c r="OBM97" s="411"/>
      <c r="OBN97" s="412"/>
      <c r="OBO97" s="406"/>
      <c r="OBP97" s="407"/>
      <c r="OBQ97" s="408"/>
      <c r="OBR97" s="409"/>
      <c r="OBS97" s="410"/>
      <c r="OBT97" s="411"/>
      <c r="OBU97" s="412"/>
      <c r="OBV97" s="406"/>
      <c r="OBW97" s="407"/>
      <c r="OBX97" s="408"/>
      <c r="OBY97" s="409"/>
      <c r="OBZ97" s="410"/>
      <c r="OCA97" s="411"/>
      <c r="OCB97" s="412"/>
      <c r="OCC97" s="406"/>
      <c r="OCD97" s="407"/>
      <c r="OCE97" s="408"/>
      <c r="OCF97" s="409"/>
      <c r="OCG97" s="410"/>
      <c r="OCH97" s="411"/>
      <c r="OCI97" s="412"/>
      <c r="OCJ97" s="406"/>
      <c r="OCK97" s="407"/>
      <c r="OCL97" s="408"/>
      <c r="OCM97" s="409"/>
      <c r="OCN97" s="410"/>
      <c r="OCO97" s="411"/>
      <c r="OCP97" s="412"/>
      <c r="OCQ97" s="406"/>
      <c r="OCR97" s="407"/>
      <c r="OCS97" s="408"/>
      <c r="OCT97" s="409"/>
      <c r="OCU97" s="410"/>
      <c r="OCV97" s="411"/>
      <c r="OCW97" s="412"/>
      <c r="OCX97" s="406"/>
      <c r="OCY97" s="407"/>
      <c r="OCZ97" s="408"/>
      <c r="ODA97" s="409"/>
      <c r="ODB97" s="410"/>
      <c r="ODC97" s="411"/>
      <c r="ODD97" s="412"/>
      <c r="ODE97" s="406"/>
      <c r="ODF97" s="407"/>
      <c r="ODG97" s="408"/>
      <c r="ODH97" s="409"/>
      <c r="ODI97" s="410"/>
      <c r="ODJ97" s="411"/>
      <c r="ODK97" s="412"/>
      <c r="ODL97" s="406"/>
      <c r="ODM97" s="407"/>
      <c r="ODN97" s="408"/>
      <c r="ODO97" s="409"/>
      <c r="ODP97" s="410"/>
      <c r="ODQ97" s="411"/>
      <c r="ODR97" s="412"/>
      <c r="ODS97" s="406"/>
      <c r="ODT97" s="407"/>
      <c r="ODU97" s="408"/>
      <c r="ODV97" s="409"/>
      <c r="ODW97" s="410"/>
      <c r="ODX97" s="411"/>
      <c r="ODY97" s="412"/>
      <c r="ODZ97" s="406"/>
      <c r="OEA97" s="407"/>
      <c r="OEB97" s="408"/>
      <c r="OEC97" s="409"/>
      <c r="OED97" s="410"/>
      <c r="OEE97" s="411"/>
      <c r="OEF97" s="412"/>
      <c r="OEG97" s="406"/>
      <c r="OEH97" s="407"/>
      <c r="OEI97" s="408"/>
      <c r="OEJ97" s="409"/>
      <c r="OEK97" s="410"/>
      <c r="OEL97" s="411"/>
      <c r="OEM97" s="412"/>
      <c r="OEN97" s="406"/>
      <c r="OEO97" s="407"/>
      <c r="OEP97" s="408"/>
      <c r="OEQ97" s="409"/>
      <c r="OER97" s="410"/>
      <c r="OES97" s="411"/>
      <c r="OET97" s="412"/>
      <c r="OEU97" s="406"/>
      <c r="OEV97" s="407"/>
      <c r="OEW97" s="408"/>
      <c r="OEX97" s="409"/>
      <c r="OEY97" s="410"/>
      <c r="OEZ97" s="411"/>
      <c r="OFA97" s="412"/>
      <c r="OFB97" s="406"/>
      <c r="OFC97" s="407"/>
      <c r="OFD97" s="408"/>
      <c r="OFE97" s="409"/>
      <c r="OFF97" s="410"/>
      <c r="OFG97" s="411"/>
      <c r="OFH97" s="412"/>
      <c r="OFI97" s="406"/>
      <c r="OFJ97" s="407"/>
      <c r="OFK97" s="408"/>
      <c r="OFL97" s="409"/>
      <c r="OFM97" s="410"/>
      <c r="OFN97" s="411"/>
      <c r="OFO97" s="412"/>
      <c r="OFP97" s="406"/>
      <c r="OFQ97" s="407"/>
      <c r="OFR97" s="408"/>
      <c r="OFS97" s="409"/>
      <c r="OFT97" s="410"/>
      <c r="OFU97" s="411"/>
      <c r="OFV97" s="412"/>
      <c r="OFW97" s="406"/>
      <c r="OFX97" s="407"/>
      <c r="OFY97" s="408"/>
      <c r="OFZ97" s="409"/>
      <c r="OGA97" s="410"/>
      <c r="OGB97" s="411"/>
      <c r="OGC97" s="412"/>
      <c r="OGD97" s="406"/>
      <c r="OGE97" s="407"/>
      <c r="OGF97" s="408"/>
      <c r="OGG97" s="409"/>
      <c r="OGH97" s="410"/>
      <c r="OGI97" s="411"/>
      <c r="OGJ97" s="412"/>
      <c r="OGK97" s="406"/>
      <c r="OGL97" s="407"/>
      <c r="OGM97" s="408"/>
      <c r="OGN97" s="409"/>
      <c r="OGO97" s="410"/>
      <c r="OGP97" s="411"/>
      <c r="OGQ97" s="412"/>
      <c r="OGR97" s="406"/>
      <c r="OGS97" s="407"/>
      <c r="OGT97" s="408"/>
      <c r="OGU97" s="409"/>
      <c r="OGV97" s="410"/>
      <c r="OGW97" s="411"/>
      <c r="OGX97" s="412"/>
      <c r="OGY97" s="406"/>
      <c r="OGZ97" s="407"/>
      <c r="OHA97" s="408"/>
      <c r="OHB97" s="409"/>
      <c r="OHC97" s="410"/>
      <c r="OHD97" s="411"/>
      <c r="OHE97" s="412"/>
      <c r="OHF97" s="406"/>
      <c r="OHG97" s="407"/>
      <c r="OHH97" s="408"/>
      <c r="OHI97" s="409"/>
      <c r="OHJ97" s="410"/>
      <c r="OHK97" s="411"/>
      <c r="OHL97" s="412"/>
      <c r="OHM97" s="406"/>
      <c r="OHN97" s="407"/>
      <c r="OHO97" s="408"/>
      <c r="OHP97" s="409"/>
      <c r="OHQ97" s="410"/>
      <c r="OHR97" s="411"/>
      <c r="OHS97" s="412"/>
      <c r="OHT97" s="406"/>
      <c r="OHU97" s="407"/>
      <c r="OHV97" s="408"/>
      <c r="OHW97" s="409"/>
      <c r="OHX97" s="410"/>
      <c r="OHY97" s="411"/>
      <c r="OHZ97" s="412"/>
      <c r="OIA97" s="406"/>
      <c r="OIB97" s="407"/>
      <c r="OIC97" s="408"/>
      <c r="OID97" s="409"/>
      <c r="OIE97" s="410"/>
      <c r="OIF97" s="411"/>
      <c r="OIG97" s="412"/>
      <c r="OIH97" s="406"/>
      <c r="OII97" s="407"/>
      <c r="OIJ97" s="408"/>
      <c r="OIK97" s="409"/>
      <c r="OIL97" s="410"/>
      <c r="OIM97" s="411"/>
      <c r="OIN97" s="412"/>
      <c r="OIO97" s="406"/>
      <c r="OIP97" s="407"/>
      <c r="OIQ97" s="408"/>
      <c r="OIR97" s="409"/>
      <c r="OIS97" s="410"/>
      <c r="OIT97" s="411"/>
      <c r="OIU97" s="412"/>
      <c r="OIV97" s="406"/>
      <c r="OIW97" s="407"/>
      <c r="OIX97" s="408"/>
      <c r="OIY97" s="409"/>
      <c r="OIZ97" s="410"/>
      <c r="OJA97" s="411"/>
      <c r="OJB97" s="412"/>
      <c r="OJC97" s="406"/>
      <c r="OJD97" s="407"/>
      <c r="OJE97" s="408"/>
      <c r="OJF97" s="409"/>
      <c r="OJG97" s="410"/>
      <c r="OJH97" s="411"/>
      <c r="OJI97" s="412"/>
      <c r="OJJ97" s="406"/>
      <c r="OJK97" s="407"/>
      <c r="OJL97" s="408"/>
      <c r="OJM97" s="409"/>
      <c r="OJN97" s="410"/>
      <c r="OJO97" s="411"/>
      <c r="OJP97" s="412"/>
      <c r="OJQ97" s="406"/>
      <c r="OJR97" s="407"/>
      <c r="OJS97" s="408"/>
      <c r="OJT97" s="409"/>
      <c r="OJU97" s="410"/>
      <c r="OJV97" s="411"/>
      <c r="OJW97" s="412"/>
      <c r="OJX97" s="406"/>
      <c r="OJY97" s="407"/>
      <c r="OJZ97" s="408"/>
      <c r="OKA97" s="409"/>
      <c r="OKB97" s="410"/>
      <c r="OKC97" s="411"/>
      <c r="OKD97" s="412"/>
      <c r="OKE97" s="406"/>
      <c r="OKF97" s="407"/>
      <c r="OKG97" s="408"/>
      <c r="OKH97" s="409"/>
      <c r="OKI97" s="410"/>
      <c r="OKJ97" s="411"/>
      <c r="OKK97" s="412"/>
      <c r="OKL97" s="406"/>
      <c r="OKM97" s="407"/>
      <c r="OKN97" s="408"/>
      <c r="OKO97" s="409"/>
      <c r="OKP97" s="410"/>
      <c r="OKQ97" s="411"/>
      <c r="OKR97" s="412"/>
      <c r="OKS97" s="406"/>
      <c r="OKT97" s="407"/>
      <c r="OKU97" s="408"/>
      <c r="OKV97" s="409"/>
      <c r="OKW97" s="410"/>
      <c r="OKX97" s="411"/>
      <c r="OKY97" s="412"/>
      <c r="OKZ97" s="406"/>
      <c r="OLA97" s="407"/>
      <c r="OLB97" s="408"/>
      <c r="OLC97" s="409"/>
      <c r="OLD97" s="410"/>
      <c r="OLE97" s="411"/>
      <c r="OLF97" s="412"/>
      <c r="OLG97" s="406"/>
      <c r="OLH97" s="407"/>
      <c r="OLI97" s="408"/>
      <c r="OLJ97" s="409"/>
      <c r="OLK97" s="410"/>
      <c r="OLL97" s="411"/>
      <c r="OLM97" s="412"/>
      <c r="OLN97" s="406"/>
      <c r="OLO97" s="407"/>
      <c r="OLP97" s="408"/>
      <c r="OLQ97" s="409"/>
      <c r="OLR97" s="410"/>
      <c r="OLS97" s="411"/>
      <c r="OLT97" s="412"/>
      <c r="OLU97" s="406"/>
      <c r="OLV97" s="407"/>
      <c r="OLW97" s="408"/>
      <c r="OLX97" s="409"/>
      <c r="OLY97" s="410"/>
      <c r="OLZ97" s="411"/>
      <c r="OMA97" s="412"/>
      <c r="OMB97" s="406"/>
      <c r="OMC97" s="407"/>
      <c r="OMD97" s="408"/>
      <c r="OME97" s="409"/>
      <c r="OMF97" s="410"/>
      <c r="OMG97" s="411"/>
      <c r="OMH97" s="412"/>
      <c r="OMI97" s="406"/>
      <c r="OMJ97" s="407"/>
      <c r="OMK97" s="408"/>
      <c r="OML97" s="409"/>
      <c r="OMM97" s="410"/>
      <c r="OMN97" s="411"/>
      <c r="OMO97" s="412"/>
      <c r="OMP97" s="406"/>
      <c r="OMQ97" s="407"/>
      <c r="OMR97" s="408"/>
      <c r="OMS97" s="409"/>
      <c r="OMT97" s="410"/>
      <c r="OMU97" s="411"/>
      <c r="OMV97" s="412"/>
      <c r="OMW97" s="406"/>
      <c r="OMX97" s="407"/>
      <c r="OMY97" s="408"/>
      <c r="OMZ97" s="409"/>
      <c r="ONA97" s="410"/>
      <c r="ONB97" s="411"/>
      <c r="ONC97" s="412"/>
      <c r="OND97" s="406"/>
      <c r="ONE97" s="407"/>
      <c r="ONF97" s="408"/>
      <c r="ONG97" s="409"/>
      <c r="ONH97" s="410"/>
      <c r="ONI97" s="411"/>
      <c r="ONJ97" s="412"/>
      <c r="ONK97" s="406"/>
      <c r="ONL97" s="407"/>
      <c r="ONM97" s="408"/>
      <c r="ONN97" s="409"/>
      <c r="ONO97" s="410"/>
      <c r="ONP97" s="411"/>
      <c r="ONQ97" s="412"/>
      <c r="ONR97" s="406"/>
      <c r="ONS97" s="407"/>
      <c r="ONT97" s="408"/>
      <c r="ONU97" s="409"/>
      <c r="ONV97" s="410"/>
      <c r="ONW97" s="411"/>
      <c r="ONX97" s="412"/>
      <c r="ONY97" s="406"/>
      <c r="ONZ97" s="407"/>
      <c r="OOA97" s="408"/>
      <c r="OOB97" s="409"/>
      <c r="OOC97" s="410"/>
      <c r="OOD97" s="411"/>
      <c r="OOE97" s="412"/>
      <c r="OOF97" s="406"/>
      <c r="OOG97" s="407"/>
      <c r="OOH97" s="408"/>
      <c r="OOI97" s="409"/>
      <c r="OOJ97" s="410"/>
      <c r="OOK97" s="411"/>
      <c r="OOL97" s="412"/>
      <c r="OOM97" s="406"/>
      <c r="OON97" s="407"/>
      <c r="OOO97" s="408"/>
      <c r="OOP97" s="409"/>
      <c r="OOQ97" s="410"/>
      <c r="OOR97" s="411"/>
      <c r="OOS97" s="412"/>
      <c r="OOT97" s="406"/>
      <c r="OOU97" s="407"/>
      <c r="OOV97" s="408"/>
      <c r="OOW97" s="409"/>
      <c r="OOX97" s="410"/>
      <c r="OOY97" s="411"/>
      <c r="OOZ97" s="412"/>
      <c r="OPA97" s="406"/>
      <c r="OPB97" s="407"/>
      <c r="OPC97" s="408"/>
      <c r="OPD97" s="409"/>
      <c r="OPE97" s="410"/>
      <c r="OPF97" s="411"/>
      <c r="OPG97" s="412"/>
      <c r="OPH97" s="406"/>
      <c r="OPI97" s="407"/>
      <c r="OPJ97" s="408"/>
      <c r="OPK97" s="409"/>
      <c r="OPL97" s="410"/>
      <c r="OPM97" s="411"/>
      <c r="OPN97" s="412"/>
      <c r="OPO97" s="406"/>
      <c r="OPP97" s="407"/>
      <c r="OPQ97" s="408"/>
      <c r="OPR97" s="409"/>
      <c r="OPS97" s="410"/>
      <c r="OPT97" s="411"/>
      <c r="OPU97" s="412"/>
      <c r="OPV97" s="406"/>
      <c r="OPW97" s="407"/>
      <c r="OPX97" s="408"/>
      <c r="OPY97" s="409"/>
      <c r="OPZ97" s="410"/>
      <c r="OQA97" s="411"/>
      <c r="OQB97" s="412"/>
      <c r="OQC97" s="406"/>
      <c r="OQD97" s="407"/>
      <c r="OQE97" s="408"/>
      <c r="OQF97" s="409"/>
      <c r="OQG97" s="410"/>
      <c r="OQH97" s="411"/>
      <c r="OQI97" s="412"/>
      <c r="OQJ97" s="406"/>
      <c r="OQK97" s="407"/>
      <c r="OQL97" s="408"/>
      <c r="OQM97" s="409"/>
      <c r="OQN97" s="410"/>
      <c r="OQO97" s="411"/>
      <c r="OQP97" s="412"/>
      <c r="OQQ97" s="406"/>
      <c r="OQR97" s="407"/>
      <c r="OQS97" s="408"/>
      <c r="OQT97" s="409"/>
      <c r="OQU97" s="410"/>
      <c r="OQV97" s="411"/>
      <c r="OQW97" s="412"/>
      <c r="OQX97" s="406"/>
      <c r="OQY97" s="407"/>
      <c r="OQZ97" s="408"/>
      <c r="ORA97" s="409"/>
      <c r="ORB97" s="410"/>
      <c r="ORC97" s="411"/>
      <c r="ORD97" s="412"/>
      <c r="ORE97" s="406"/>
      <c r="ORF97" s="407"/>
      <c r="ORG97" s="408"/>
      <c r="ORH97" s="409"/>
      <c r="ORI97" s="410"/>
      <c r="ORJ97" s="411"/>
      <c r="ORK97" s="412"/>
      <c r="ORL97" s="406"/>
      <c r="ORM97" s="407"/>
      <c r="ORN97" s="408"/>
      <c r="ORO97" s="409"/>
      <c r="ORP97" s="410"/>
      <c r="ORQ97" s="411"/>
      <c r="ORR97" s="412"/>
      <c r="ORS97" s="406"/>
      <c r="ORT97" s="407"/>
      <c r="ORU97" s="408"/>
      <c r="ORV97" s="409"/>
      <c r="ORW97" s="410"/>
      <c r="ORX97" s="411"/>
      <c r="ORY97" s="412"/>
      <c r="ORZ97" s="406"/>
      <c r="OSA97" s="407"/>
      <c r="OSB97" s="408"/>
      <c r="OSC97" s="409"/>
      <c r="OSD97" s="410"/>
      <c r="OSE97" s="411"/>
      <c r="OSF97" s="412"/>
      <c r="OSG97" s="406"/>
      <c r="OSH97" s="407"/>
      <c r="OSI97" s="408"/>
      <c r="OSJ97" s="409"/>
      <c r="OSK97" s="410"/>
      <c r="OSL97" s="411"/>
      <c r="OSM97" s="412"/>
      <c r="OSN97" s="406"/>
      <c r="OSO97" s="407"/>
      <c r="OSP97" s="408"/>
      <c r="OSQ97" s="409"/>
      <c r="OSR97" s="410"/>
      <c r="OSS97" s="411"/>
      <c r="OST97" s="412"/>
      <c r="OSU97" s="406"/>
      <c r="OSV97" s="407"/>
      <c r="OSW97" s="408"/>
      <c r="OSX97" s="409"/>
      <c r="OSY97" s="410"/>
      <c r="OSZ97" s="411"/>
      <c r="OTA97" s="412"/>
      <c r="OTB97" s="406"/>
      <c r="OTC97" s="407"/>
      <c r="OTD97" s="408"/>
      <c r="OTE97" s="409"/>
      <c r="OTF97" s="410"/>
      <c r="OTG97" s="411"/>
      <c r="OTH97" s="412"/>
      <c r="OTI97" s="406"/>
      <c r="OTJ97" s="407"/>
      <c r="OTK97" s="408"/>
      <c r="OTL97" s="409"/>
      <c r="OTM97" s="410"/>
      <c r="OTN97" s="411"/>
      <c r="OTO97" s="412"/>
      <c r="OTP97" s="406"/>
      <c r="OTQ97" s="407"/>
      <c r="OTR97" s="408"/>
      <c r="OTS97" s="409"/>
      <c r="OTT97" s="410"/>
      <c r="OTU97" s="411"/>
      <c r="OTV97" s="412"/>
      <c r="OTW97" s="406"/>
      <c r="OTX97" s="407"/>
      <c r="OTY97" s="408"/>
      <c r="OTZ97" s="409"/>
      <c r="OUA97" s="410"/>
      <c r="OUB97" s="411"/>
      <c r="OUC97" s="412"/>
      <c r="OUD97" s="406"/>
      <c r="OUE97" s="407"/>
      <c r="OUF97" s="408"/>
      <c r="OUG97" s="409"/>
      <c r="OUH97" s="410"/>
      <c r="OUI97" s="411"/>
      <c r="OUJ97" s="412"/>
      <c r="OUK97" s="406"/>
      <c r="OUL97" s="407"/>
      <c r="OUM97" s="408"/>
      <c r="OUN97" s="409"/>
      <c r="OUO97" s="410"/>
      <c r="OUP97" s="411"/>
      <c r="OUQ97" s="412"/>
      <c r="OUR97" s="406"/>
      <c r="OUS97" s="407"/>
      <c r="OUT97" s="408"/>
      <c r="OUU97" s="409"/>
      <c r="OUV97" s="410"/>
      <c r="OUW97" s="411"/>
      <c r="OUX97" s="412"/>
      <c r="OUY97" s="406"/>
      <c r="OUZ97" s="407"/>
      <c r="OVA97" s="408"/>
      <c r="OVB97" s="409"/>
      <c r="OVC97" s="410"/>
      <c r="OVD97" s="411"/>
      <c r="OVE97" s="412"/>
      <c r="OVF97" s="406"/>
      <c r="OVG97" s="407"/>
      <c r="OVH97" s="408"/>
      <c r="OVI97" s="409"/>
      <c r="OVJ97" s="410"/>
      <c r="OVK97" s="411"/>
      <c r="OVL97" s="412"/>
      <c r="OVM97" s="406"/>
      <c r="OVN97" s="407"/>
      <c r="OVO97" s="408"/>
      <c r="OVP97" s="409"/>
      <c r="OVQ97" s="410"/>
      <c r="OVR97" s="411"/>
      <c r="OVS97" s="412"/>
      <c r="OVT97" s="406"/>
      <c r="OVU97" s="407"/>
      <c r="OVV97" s="408"/>
      <c r="OVW97" s="409"/>
      <c r="OVX97" s="410"/>
      <c r="OVY97" s="411"/>
      <c r="OVZ97" s="412"/>
      <c r="OWA97" s="406"/>
      <c r="OWB97" s="407"/>
      <c r="OWC97" s="408"/>
      <c r="OWD97" s="409"/>
      <c r="OWE97" s="410"/>
      <c r="OWF97" s="411"/>
      <c r="OWG97" s="412"/>
      <c r="OWH97" s="406"/>
      <c r="OWI97" s="407"/>
      <c r="OWJ97" s="408"/>
      <c r="OWK97" s="409"/>
      <c r="OWL97" s="410"/>
      <c r="OWM97" s="411"/>
      <c r="OWN97" s="412"/>
      <c r="OWO97" s="406"/>
      <c r="OWP97" s="407"/>
      <c r="OWQ97" s="408"/>
      <c r="OWR97" s="409"/>
      <c r="OWS97" s="410"/>
      <c r="OWT97" s="411"/>
      <c r="OWU97" s="412"/>
      <c r="OWV97" s="406"/>
      <c r="OWW97" s="407"/>
      <c r="OWX97" s="408"/>
      <c r="OWY97" s="409"/>
      <c r="OWZ97" s="410"/>
      <c r="OXA97" s="411"/>
      <c r="OXB97" s="412"/>
      <c r="OXC97" s="406"/>
      <c r="OXD97" s="407"/>
      <c r="OXE97" s="408"/>
      <c r="OXF97" s="409"/>
      <c r="OXG97" s="410"/>
      <c r="OXH97" s="411"/>
      <c r="OXI97" s="412"/>
      <c r="OXJ97" s="406"/>
      <c r="OXK97" s="407"/>
      <c r="OXL97" s="408"/>
      <c r="OXM97" s="409"/>
      <c r="OXN97" s="410"/>
      <c r="OXO97" s="411"/>
      <c r="OXP97" s="412"/>
      <c r="OXQ97" s="406"/>
      <c r="OXR97" s="407"/>
      <c r="OXS97" s="408"/>
      <c r="OXT97" s="409"/>
      <c r="OXU97" s="410"/>
      <c r="OXV97" s="411"/>
      <c r="OXW97" s="412"/>
      <c r="OXX97" s="406"/>
      <c r="OXY97" s="407"/>
      <c r="OXZ97" s="408"/>
      <c r="OYA97" s="409"/>
      <c r="OYB97" s="410"/>
      <c r="OYC97" s="411"/>
      <c r="OYD97" s="412"/>
      <c r="OYE97" s="406"/>
      <c r="OYF97" s="407"/>
      <c r="OYG97" s="408"/>
      <c r="OYH97" s="409"/>
      <c r="OYI97" s="410"/>
      <c r="OYJ97" s="411"/>
      <c r="OYK97" s="412"/>
      <c r="OYL97" s="406"/>
      <c r="OYM97" s="407"/>
      <c r="OYN97" s="408"/>
      <c r="OYO97" s="409"/>
      <c r="OYP97" s="410"/>
      <c r="OYQ97" s="411"/>
      <c r="OYR97" s="412"/>
      <c r="OYS97" s="406"/>
      <c r="OYT97" s="407"/>
      <c r="OYU97" s="408"/>
      <c r="OYV97" s="409"/>
      <c r="OYW97" s="410"/>
      <c r="OYX97" s="411"/>
      <c r="OYY97" s="412"/>
      <c r="OYZ97" s="406"/>
      <c r="OZA97" s="407"/>
      <c r="OZB97" s="408"/>
      <c r="OZC97" s="409"/>
      <c r="OZD97" s="410"/>
      <c r="OZE97" s="411"/>
      <c r="OZF97" s="412"/>
      <c r="OZG97" s="406"/>
      <c r="OZH97" s="407"/>
      <c r="OZI97" s="408"/>
      <c r="OZJ97" s="409"/>
      <c r="OZK97" s="410"/>
      <c r="OZL97" s="411"/>
      <c r="OZM97" s="412"/>
      <c r="OZN97" s="406"/>
      <c r="OZO97" s="407"/>
      <c r="OZP97" s="408"/>
      <c r="OZQ97" s="409"/>
      <c r="OZR97" s="410"/>
      <c r="OZS97" s="411"/>
      <c r="OZT97" s="412"/>
      <c r="OZU97" s="406"/>
      <c r="OZV97" s="407"/>
      <c r="OZW97" s="408"/>
      <c r="OZX97" s="409"/>
      <c r="OZY97" s="410"/>
      <c r="OZZ97" s="411"/>
      <c r="PAA97" s="412"/>
      <c r="PAB97" s="406"/>
      <c r="PAC97" s="407"/>
      <c r="PAD97" s="408"/>
      <c r="PAE97" s="409"/>
      <c r="PAF97" s="410"/>
      <c r="PAG97" s="411"/>
      <c r="PAH97" s="412"/>
      <c r="PAI97" s="406"/>
      <c r="PAJ97" s="407"/>
      <c r="PAK97" s="408"/>
      <c r="PAL97" s="409"/>
      <c r="PAM97" s="410"/>
      <c r="PAN97" s="411"/>
      <c r="PAO97" s="412"/>
      <c r="PAP97" s="406"/>
      <c r="PAQ97" s="407"/>
      <c r="PAR97" s="408"/>
      <c r="PAS97" s="409"/>
      <c r="PAT97" s="410"/>
      <c r="PAU97" s="411"/>
      <c r="PAV97" s="412"/>
      <c r="PAW97" s="406"/>
      <c r="PAX97" s="407"/>
      <c r="PAY97" s="408"/>
      <c r="PAZ97" s="409"/>
      <c r="PBA97" s="410"/>
      <c r="PBB97" s="411"/>
      <c r="PBC97" s="412"/>
      <c r="PBD97" s="406"/>
      <c r="PBE97" s="407"/>
      <c r="PBF97" s="408"/>
      <c r="PBG97" s="409"/>
      <c r="PBH97" s="410"/>
      <c r="PBI97" s="411"/>
      <c r="PBJ97" s="412"/>
      <c r="PBK97" s="406"/>
      <c r="PBL97" s="407"/>
      <c r="PBM97" s="408"/>
      <c r="PBN97" s="409"/>
      <c r="PBO97" s="410"/>
      <c r="PBP97" s="411"/>
      <c r="PBQ97" s="412"/>
      <c r="PBR97" s="406"/>
      <c r="PBS97" s="407"/>
      <c r="PBT97" s="408"/>
      <c r="PBU97" s="409"/>
      <c r="PBV97" s="410"/>
      <c r="PBW97" s="411"/>
      <c r="PBX97" s="412"/>
      <c r="PBY97" s="406"/>
      <c r="PBZ97" s="407"/>
      <c r="PCA97" s="408"/>
      <c r="PCB97" s="409"/>
      <c r="PCC97" s="410"/>
      <c r="PCD97" s="411"/>
      <c r="PCE97" s="412"/>
      <c r="PCF97" s="406"/>
      <c r="PCG97" s="407"/>
      <c r="PCH97" s="408"/>
      <c r="PCI97" s="409"/>
      <c r="PCJ97" s="410"/>
      <c r="PCK97" s="411"/>
      <c r="PCL97" s="412"/>
      <c r="PCM97" s="406"/>
      <c r="PCN97" s="407"/>
      <c r="PCO97" s="408"/>
      <c r="PCP97" s="409"/>
      <c r="PCQ97" s="410"/>
      <c r="PCR97" s="411"/>
      <c r="PCS97" s="412"/>
      <c r="PCT97" s="406"/>
      <c r="PCU97" s="407"/>
      <c r="PCV97" s="408"/>
      <c r="PCW97" s="409"/>
      <c r="PCX97" s="410"/>
      <c r="PCY97" s="411"/>
      <c r="PCZ97" s="412"/>
      <c r="PDA97" s="406"/>
      <c r="PDB97" s="407"/>
      <c r="PDC97" s="408"/>
      <c r="PDD97" s="409"/>
      <c r="PDE97" s="410"/>
      <c r="PDF97" s="411"/>
      <c r="PDG97" s="412"/>
      <c r="PDH97" s="406"/>
      <c r="PDI97" s="407"/>
      <c r="PDJ97" s="408"/>
      <c r="PDK97" s="409"/>
      <c r="PDL97" s="410"/>
      <c r="PDM97" s="411"/>
      <c r="PDN97" s="412"/>
      <c r="PDO97" s="406"/>
      <c r="PDP97" s="407"/>
      <c r="PDQ97" s="408"/>
      <c r="PDR97" s="409"/>
      <c r="PDS97" s="410"/>
      <c r="PDT97" s="411"/>
      <c r="PDU97" s="412"/>
      <c r="PDV97" s="406"/>
      <c r="PDW97" s="407"/>
      <c r="PDX97" s="408"/>
      <c r="PDY97" s="409"/>
      <c r="PDZ97" s="410"/>
      <c r="PEA97" s="411"/>
      <c r="PEB97" s="412"/>
      <c r="PEC97" s="406"/>
      <c r="PED97" s="407"/>
      <c r="PEE97" s="408"/>
      <c r="PEF97" s="409"/>
      <c r="PEG97" s="410"/>
      <c r="PEH97" s="411"/>
      <c r="PEI97" s="412"/>
      <c r="PEJ97" s="406"/>
      <c r="PEK97" s="407"/>
      <c r="PEL97" s="408"/>
      <c r="PEM97" s="409"/>
      <c r="PEN97" s="410"/>
      <c r="PEO97" s="411"/>
      <c r="PEP97" s="412"/>
      <c r="PEQ97" s="406"/>
      <c r="PER97" s="407"/>
      <c r="PES97" s="408"/>
      <c r="PET97" s="409"/>
      <c r="PEU97" s="410"/>
      <c r="PEV97" s="411"/>
      <c r="PEW97" s="412"/>
      <c r="PEX97" s="406"/>
      <c r="PEY97" s="407"/>
      <c r="PEZ97" s="408"/>
      <c r="PFA97" s="409"/>
      <c r="PFB97" s="410"/>
      <c r="PFC97" s="411"/>
      <c r="PFD97" s="412"/>
      <c r="PFE97" s="406"/>
      <c r="PFF97" s="407"/>
      <c r="PFG97" s="408"/>
      <c r="PFH97" s="409"/>
      <c r="PFI97" s="410"/>
      <c r="PFJ97" s="411"/>
      <c r="PFK97" s="412"/>
      <c r="PFL97" s="406"/>
      <c r="PFM97" s="407"/>
      <c r="PFN97" s="408"/>
      <c r="PFO97" s="409"/>
      <c r="PFP97" s="410"/>
      <c r="PFQ97" s="411"/>
      <c r="PFR97" s="412"/>
      <c r="PFS97" s="406"/>
      <c r="PFT97" s="407"/>
      <c r="PFU97" s="408"/>
      <c r="PFV97" s="409"/>
      <c r="PFW97" s="410"/>
      <c r="PFX97" s="411"/>
      <c r="PFY97" s="412"/>
      <c r="PFZ97" s="406"/>
      <c r="PGA97" s="407"/>
      <c r="PGB97" s="408"/>
      <c r="PGC97" s="409"/>
      <c r="PGD97" s="410"/>
      <c r="PGE97" s="411"/>
      <c r="PGF97" s="412"/>
      <c r="PGG97" s="406"/>
      <c r="PGH97" s="407"/>
      <c r="PGI97" s="408"/>
      <c r="PGJ97" s="409"/>
      <c r="PGK97" s="410"/>
      <c r="PGL97" s="411"/>
      <c r="PGM97" s="412"/>
      <c r="PGN97" s="406"/>
      <c r="PGO97" s="407"/>
      <c r="PGP97" s="408"/>
      <c r="PGQ97" s="409"/>
      <c r="PGR97" s="410"/>
      <c r="PGS97" s="411"/>
      <c r="PGT97" s="412"/>
      <c r="PGU97" s="406"/>
      <c r="PGV97" s="407"/>
      <c r="PGW97" s="408"/>
      <c r="PGX97" s="409"/>
      <c r="PGY97" s="410"/>
      <c r="PGZ97" s="411"/>
      <c r="PHA97" s="412"/>
      <c r="PHB97" s="406"/>
      <c r="PHC97" s="407"/>
      <c r="PHD97" s="408"/>
      <c r="PHE97" s="409"/>
      <c r="PHF97" s="410"/>
      <c r="PHG97" s="411"/>
      <c r="PHH97" s="412"/>
      <c r="PHI97" s="406"/>
      <c r="PHJ97" s="407"/>
      <c r="PHK97" s="408"/>
      <c r="PHL97" s="409"/>
      <c r="PHM97" s="410"/>
      <c r="PHN97" s="411"/>
      <c r="PHO97" s="412"/>
      <c r="PHP97" s="406"/>
      <c r="PHQ97" s="407"/>
      <c r="PHR97" s="408"/>
      <c r="PHS97" s="409"/>
      <c r="PHT97" s="410"/>
      <c r="PHU97" s="411"/>
      <c r="PHV97" s="412"/>
      <c r="PHW97" s="406"/>
      <c r="PHX97" s="407"/>
      <c r="PHY97" s="408"/>
      <c r="PHZ97" s="409"/>
      <c r="PIA97" s="410"/>
      <c r="PIB97" s="411"/>
      <c r="PIC97" s="412"/>
      <c r="PID97" s="406"/>
      <c r="PIE97" s="407"/>
      <c r="PIF97" s="408"/>
      <c r="PIG97" s="409"/>
      <c r="PIH97" s="410"/>
      <c r="PII97" s="411"/>
      <c r="PIJ97" s="412"/>
      <c r="PIK97" s="406"/>
      <c r="PIL97" s="407"/>
      <c r="PIM97" s="408"/>
      <c r="PIN97" s="409"/>
      <c r="PIO97" s="410"/>
      <c r="PIP97" s="411"/>
      <c r="PIQ97" s="412"/>
      <c r="PIR97" s="406"/>
      <c r="PIS97" s="407"/>
      <c r="PIT97" s="408"/>
      <c r="PIU97" s="409"/>
      <c r="PIV97" s="410"/>
      <c r="PIW97" s="411"/>
      <c r="PIX97" s="412"/>
      <c r="PIY97" s="406"/>
      <c r="PIZ97" s="407"/>
      <c r="PJA97" s="408"/>
      <c r="PJB97" s="409"/>
      <c r="PJC97" s="410"/>
      <c r="PJD97" s="411"/>
      <c r="PJE97" s="412"/>
      <c r="PJF97" s="406"/>
      <c r="PJG97" s="407"/>
      <c r="PJH97" s="408"/>
      <c r="PJI97" s="409"/>
      <c r="PJJ97" s="410"/>
      <c r="PJK97" s="411"/>
      <c r="PJL97" s="412"/>
      <c r="PJM97" s="406"/>
      <c r="PJN97" s="407"/>
      <c r="PJO97" s="408"/>
      <c r="PJP97" s="409"/>
      <c r="PJQ97" s="410"/>
      <c r="PJR97" s="411"/>
      <c r="PJS97" s="412"/>
      <c r="PJT97" s="406"/>
      <c r="PJU97" s="407"/>
      <c r="PJV97" s="408"/>
      <c r="PJW97" s="409"/>
      <c r="PJX97" s="410"/>
      <c r="PJY97" s="411"/>
      <c r="PJZ97" s="412"/>
      <c r="PKA97" s="406"/>
      <c r="PKB97" s="407"/>
      <c r="PKC97" s="408"/>
      <c r="PKD97" s="409"/>
      <c r="PKE97" s="410"/>
      <c r="PKF97" s="411"/>
      <c r="PKG97" s="412"/>
      <c r="PKH97" s="406"/>
      <c r="PKI97" s="407"/>
      <c r="PKJ97" s="408"/>
      <c r="PKK97" s="409"/>
      <c r="PKL97" s="410"/>
      <c r="PKM97" s="411"/>
      <c r="PKN97" s="412"/>
      <c r="PKO97" s="406"/>
      <c r="PKP97" s="407"/>
      <c r="PKQ97" s="408"/>
      <c r="PKR97" s="409"/>
      <c r="PKS97" s="410"/>
      <c r="PKT97" s="411"/>
      <c r="PKU97" s="412"/>
      <c r="PKV97" s="406"/>
      <c r="PKW97" s="407"/>
      <c r="PKX97" s="408"/>
      <c r="PKY97" s="409"/>
      <c r="PKZ97" s="410"/>
      <c r="PLA97" s="411"/>
      <c r="PLB97" s="412"/>
      <c r="PLC97" s="406"/>
      <c r="PLD97" s="407"/>
      <c r="PLE97" s="408"/>
      <c r="PLF97" s="409"/>
      <c r="PLG97" s="410"/>
      <c r="PLH97" s="411"/>
      <c r="PLI97" s="412"/>
      <c r="PLJ97" s="406"/>
      <c r="PLK97" s="407"/>
      <c r="PLL97" s="408"/>
      <c r="PLM97" s="409"/>
      <c r="PLN97" s="410"/>
      <c r="PLO97" s="411"/>
      <c r="PLP97" s="412"/>
      <c r="PLQ97" s="406"/>
      <c r="PLR97" s="407"/>
      <c r="PLS97" s="408"/>
      <c r="PLT97" s="409"/>
      <c r="PLU97" s="410"/>
      <c r="PLV97" s="411"/>
      <c r="PLW97" s="412"/>
      <c r="PLX97" s="406"/>
      <c r="PLY97" s="407"/>
      <c r="PLZ97" s="408"/>
      <c r="PMA97" s="409"/>
      <c r="PMB97" s="410"/>
      <c r="PMC97" s="411"/>
      <c r="PMD97" s="412"/>
      <c r="PME97" s="406"/>
      <c r="PMF97" s="407"/>
      <c r="PMG97" s="408"/>
      <c r="PMH97" s="409"/>
      <c r="PMI97" s="410"/>
      <c r="PMJ97" s="411"/>
      <c r="PMK97" s="412"/>
      <c r="PML97" s="406"/>
      <c r="PMM97" s="407"/>
      <c r="PMN97" s="408"/>
      <c r="PMO97" s="409"/>
      <c r="PMP97" s="410"/>
      <c r="PMQ97" s="411"/>
      <c r="PMR97" s="412"/>
      <c r="PMS97" s="406"/>
      <c r="PMT97" s="407"/>
      <c r="PMU97" s="408"/>
      <c r="PMV97" s="409"/>
      <c r="PMW97" s="410"/>
      <c r="PMX97" s="411"/>
      <c r="PMY97" s="412"/>
      <c r="PMZ97" s="406"/>
      <c r="PNA97" s="407"/>
      <c r="PNB97" s="408"/>
      <c r="PNC97" s="409"/>
      <c r="PND97" s="410"/>
      <c r="PNE97" s="411"/>
      <c r="PNF97" s="412"/>
      <c r="PNG97" s="406"/>
      <c r="PNH97" s="407"/>
      <c r="PNI97" s="408"/>
      <c r="PNJ97" s="409"/>
      <c r="PNK97" s="410"/>
      <c r="PNL97" s="411"/>
      <c r="PNM97" s="412"/>
      <c r="PNN97" s="406"/>
      <c r="PNO97" s="407"/>
      <c r="PNP97" s="408"/>
      <c r="PNQ97" s="409"/>
      <c r="PNR97" s="410"/>
      <c r="PNS97" s="411"/>
      <c r="PNT97" s="412"/>
      <c r="PNU97" s="406"/>
      <c r="PNV97" s="407"/>
      <c r="PNW97" s="408"/>
      <c r="PNX97" s="409"/>
      <c r="PNY97" s="410"/>
      <c r="PNZ97" s="411"/>
      <c r="POA97" s="412"/>
      <c r="POB97" s="406"/>
      <c r="POC97" s="407"/>
      <c r="POD97" s="408"/>
      <c r="POE97" s="409"/>
      <c r="POF97" s="410"/>
      <c r="POG97" s="411"/>
      <c r="POH97" s="412"/>
      <c r="POI97" s="406"/>
      <c r="POJ97" s="407"/>
      <c r="POK97" s="408"/>
      <c r="POL97" s="409"/>
      <c r="POM97" s="410"/>
      <c r="PON97" s="411"/>
      <c r="POO97" s="412"/>
      <c r="POP97" s="406"/>
      <c r="POQ97" s="407"/>
      <c r="POR97" s="408"/>
      <c r="POS97" s="409"/>
      <c r="POT97" s="410"/>
      <c r="POU97" s="411"/>
      <c r="POV97" s="412"/>
      <c r="POW97" s="406"/>
      <c r="POX97" s="407"/>
      <c r="POY97" s="408"/>
      <c r="POZ97" s="409"/>
      <c r="PPA97" s="410"/>
      <c r="PPB97" s="411"/>
      <c r="PPC97" s="412"/>
      <c r="PPD97" s="406"/>
      <c r="PPE97" s="407"/>
      <c r="PPF97" s="408"/>
      <c r="PPG97" s="409"/>
      <c r="PPH97" s="410"/>
      <c r="PPI97" s="411"/>
      <c r="PPJ97" s="412"/>
      <c r="PPK97" s="406"/>
      <c r="PPL97" s="407"/>
      <c r="PPM97" s="408"/>
      <c r="PPN97" s="409"/>
      <c r="PPO97" s="410"/>
      <c r="PPP97" s="411"/>
      <c r="PPQ97" s="412"/>
      <c r="PPR97" s="406"/>
      <c r="PPS97" s="407"/>
      <c r="PPT97" s="408"/>
      <c r="PPU97" s="409"/>
      <c r="PPV97" s="410"/>
      <c r="PPW97" s="411"/>
      <c r="PPX97" s="412"/>
      <c r="PPY97" s="406"/>
      <c r="PPZ97" s="407"/>
      <c r="PQA97" s="408"/>
      <c r="PQB97" s="409"/>
      <c r="PQC97" s="410"/>
      <c r="PQD97" s="411"/>
      <c r="PQE97" s="412"/>
      <c r="PQF97" s="406"/>
      <c r="PQG97" s="407"/>
      <c r="PQH97" s="408"/>
      <c r="PQI97" s="409"/>
      <c r="PQJ97" s="410"/>
      <c r="PQK97" s="411"/>
      <c r="PQL97" s="412"/>
      <c r="PQM97" s="406"/>
      <c r="PQN97" s="407"/>
      <c r="PQO97" s="408"/>
      <c r="PQP97" s="409"/>
      <c r="PQQ97" s="410"/>
      <c r="PQR97" s="411"/>
      <c r="PQS97" s="412"/>
      <c r="PQT97" s="406"/>
      <c r="PQU97" s="407"/>
      <c r="PQV97" s="408"/>
      <c r="PQW97" s="409"/>
      <c r="PQX97" s="410"/>
      <c r="PQY97" s="411"/>
      <c r="PQZ97" s="412"/>
      <c r="PRA97" s="406"/>
      <c r="PRB97" s="407"/>
      <c r="PRC97" s="408"/>
      <c r="PRD97" s="409"/>
      <c r="PRE97" s="410"/>
      <c r="PRF97" s="411"/>
      <c r="PRG97" s="412"/>
      <c r="PRH97" s="406"/>
      <c r="PRI97" s="407"/>
      <c r="PRJ97" s="408"/>
      <c r="PRK97" s="409"/>
      <c r="PRL97" s="410"/>
      <c r="PRM97" s="411"/>
      <c r="PRN97" s="412"/>
      <c r="PRO97" s="406"/>
      <c r="PRP97" s="407"/>
      <c r="PRQ97" s="408"/>
      <c r="PRR97" s="409"/>
      <c r="PRS97" s="410"/>
      <c r="PRT97" s="411"/>
      <c r="PRU97" s="412"/>
      <c r="PRV97" s="406"/>
      <c r="PRW97" s="407"/>
      <c r="PRX97" s="408"/>
      <c r="PRY97" s="409"/>
      <c r="PRZ97" s="410"/>
      <c r="PSA97" s="411"/>
      <c r="PSB97" s="412"/>
      <c r="PSC97" s="406"/>
      <c r="PSD97" s="407"/>
      <c r="PSE97" s="408"/>
      <c r="PSF97" s="409"/>
      <c r="PSG97" s="410"/>
      <c r="PSH97" s="411"/>
      <c r="PSI97" s="412"/>
      <c r="PSJ97" s="406"/>
      <c r="PSK97" s="407"/>
      <c r="PSL97" s="408"/>
      <c r="PSM97" s="409"/>
      <c r="PSN97" s="410"/>
      <c r="PSO97" s="411"/>
      <c r="PSP97" s="412"/>
      <c r="PSQ97" s="406"/>
      <c r="PSR97" s="407"/>
      <c r="PSS97" s="408"/>
      <c r="PST97" s="409"/>
      <c r="PSU97" s="410"/>
      <c r="PSV97" s="411"/>
      <c r="PSW97" s="412"/>
      <c r="PSX97" s="406"/>
      <c r="PSY97" s="407"/>
      <c r="PSZ97" s="408"/>
      <c r="PTA97" s="409"/>
      <c r="PTB97" s="410"/>
      <c r="PTC97" s="411"/>
      <c r="PTD97" s="412"/>
      <c r="PTE97" s="406"/>
      <c r="PTF97" s="407"/>
      <c r="PTG97" s="408"/>
      <c r="PTH97" s="409"/>
      <c r="PTI97" s="410"/>
      <c r="PTJ97" s="411"/>
      <c r="PTK97" s="412"/>
      <c r="PTL97" s="406"/>
      <c r="PTM97" s="407"/>
      <c r="PTN97" s="408"/>
      <c r="PTO97" s="409"/>
      <c r="PTP97" s="410"/>
      <c r="PTQ97" s="411"/>
      <c r="PTR97" s="412"/>
      <c r="PTS97" s="406"/>
      <c r="PTT97" s="407"/>
      <c r="PTU97" s="408"/>
      <c r="PTV97" s="409"/>
      <c r="PTW97" s="410"/>
      <c r="PTX97" s="411"/>
      <c r="PTY97" s="412"/>
      <c r="PTZ97" s="406"/>
      <c r="PUA97" s="407"/>
      <c r="PUB97" s="408"/>
      <c r="PUC97" s="409"/>
      <c r="PUD97" s="410"/>
      <c r="PUE97" s="411"/>
      <c r="PUF97" s="412"/>
      <c r="PUG97" s="406"/>
      <c r="PUH97" s="407"/>
      <c r="PUI97" s="408"/>
      <c r="PUJ97" s="409"/>
      <c r="PUK97" s="410"/>
      <c r="PUL97" s="411"/>
      <c r="PUM97" s="412"/>
      <c r="PUN97" s="406"/>
      <c r="PUO97" s="407"/>
      <c r="PUP97" s="408"/>
      <c r="PUQ97" s="409"/>
      <c r="PUR97" s="410"/>
      <c r="PUS97" s="411"/>
      <c r="PUT97" s="412"/>
      <c r="PUU97" s="406"/>
      <c r="PUV97" s="407"/>
      <c r="PUW97" s="408"/>
      <c r="PUX97" s="409"/>
      <c r="PUY97" s="410"/>
      <c r="PUZ97" s="411"/>
      <c r="PVA97" s="412"/>
      <c r="PVB97" s="406"/>
      <c r="PVC97" s="407"/>
      <c r="PVD97" s="408"/>
      <c r="PVE97" s="409"/>
      <c r="PVF97" s="410"/>
      <c r="PVG97" s="411"/>
      <c r="PVH97" s="412"/>
      <c r="PVI97" s="406"/>
      <c r="PVJ97" s="407"/>
      <c r="PVK97" s="408"/>
      <c r="PVL97" s="409"/>
      <c r="PVM97" s="410"/>
      <c r="PVN97" s="411"/>
      <c r="PVO97" s="412"/>
      <c r="PVP97" s="406"/>
      <c r="PVQ97" s="407"/>
      <c r="PVR97" s="408"/>
      <c r="PVS97" s="409"/>
      <c r="PVT97" s="410"/>
      <c r="PVU97" s="411"/>
      <c r="PVV97" s="412"/>
      <c r="PVW97" s="406"/>
      <c r="PVX97" s="407"/>
      <c r="PVY97" s="408"/>
      <c r="PVZ97" s="409"/>
      <c r="PWA97" s="410"/>
      <c r="PWB97" s="411"/>
      <c r="PWC97" s="412"/>
      <c r="PWD97" s="406"/>
      <c r="PWE97" s="407"/>
      <c r="PWF97" s="408"/>
      <c r="PWG97" s="409"/>
      <c r="PWH97" s="410"/>
      <c r="PWI97" s="411"/>
      <c r="PWJ97" s="412"/>
      <c r="PWK97" s="406"/>
      <c r="PWL97" s="407"/>
      <c r="PWM97" s="408"/>
      <c r="PWN97" s="409"/>
      <c r="PWO97" s="410"/>
      <c r="PWP97" s="411"/>
      <c r="PWQ97" s="412"/>
      <c r="PWR97" s="406"/>
      <c r="PWS97" s="407"/>
      <c r="PWT97" s="408"/>
      <c r="PWU97" s="409"/>
      <c r="PWV97" s="410"/>
      <c r="PWW97" s="411"/>
      <c r="PWX97" s="412"/>
      <c r="PWY97" s="406"/>
      <c r="PWZ97" s="407"/>
      <c r="PXA97" s="408"/>
      <c r="PXB97" s="409"/>
      <c r="PXC97" s="410"/>
      <c r="PXD97" s="411"/>
      <c r="PXE97" s="412"/>
      <c r="PXF97" s="406"/>
      <c r="PXG97" s="407"/>
      <c r="PXH97" s="408"/>
      <c r="PXI97" s="409"/>
      <c r="PXJ97" s="410"/>
      <c r="PXK97" s="411"/>
      <c r="PXL97" s="412"/>
      <c r="PXM97" s="406"/>
      <c r="PXN97" s="407"/>
      <c r="PXO97" s="408"/>
      <c r="PXP97" s="409"/>
      <c r="PXQ97" s="410"/>
      <c r="PXR97" s="411"/>
      <c r="PXS97" s="412"/>
      <c r="PXT97" s="406"/>
      <c r="PXU97" s="407"/>
      <c r="PXV97" s="408"/>
      <c r="PXW97" s="409"/>
      <c r="PXX97" s="410"/>
      <c r="PXY97" s="411"/>
      <c r="PXZ97" s="412"/>
      <c r="PYA97" s="406"/>
      <c r="PYB97" s="407"/>
      <c r="PYC97" s="408"/>
      <c r="PYD97" s="409"/>
      <c r="PYE97" s="410"/>
      <c r="PYF97" s="411"/>
      <c r="PYG97" s="412"/>
      <c r="PYH97" s="406"/>
      <c r="PYI97" s="407"/>
      <c r="PYJ97" s="408"/>
      <c r="PYK97" s="409"/>
      <c r="PYL97" s="410"/>
      <c r="PYM97" s="411"/>
      <c r="PYN97" s="412"/>
      <c r="PYO97" s="406"/>
      <c r="PYP97" s="407"/>
      <c r="PYQ97" s="408"/>
      <c r="PYR97" s="409"/>
      <c r="PYS97" s="410"/>
      <c r="PYT97" s="411"/>
      <c r="PYU97" s="412"/>
      <c r="PYV97" s="406"/>
      <c r="PYW97" s="407"/>
      <c r="PYX97" s="408"/>
      <c r="PYY97" s="409"/>
      <c r="PYZ97" s="410"/>
      <c r="PZA97" s="411"/>
      <c r="PZB97" s="412"/>
      <c r="PZC97" s="406"/>
      <c r="PZD97" s="407"/>
      <c r="PZE97" s="408"/>
      <c r="PZF97" s="409"/>
      <c r="PZG97" s="410"/>
      <c r="PZH97" s="411"/>
      <c r="PZI97" s="412"/>
      <c r="PZJ97" s="406"/>
      <c r="PZK97" s="407"/>
      <c r="PZL97" s="408"/>
      <c r="PZM97" s="409"/>
      <c r="PZN97" s="410"/>
      <c r="PZO97" s="411"/>
      <c r="PZP97" s="412"/>
      <c r="PZQ97" s="406"/>
      <c r="PZR97" s="407"/>
      <c r="PZS97" s="408"/>
      <c r="PZT97" s="409"/>
      <c r="PZU97" s="410"/>
      <c r="PZV97" s="411"/>
      <c r="PZW97" s="412"/>
      <c r="PZX97" s="406"/>
      <c r="PZY97" s="407"/>
      <c r="PZZ97" s="408"/>
      <c r="QAA97" s="409"/>
      <c r="QAB97" s="410"/>
      <c r="QAC97" s="411"/>
      <c r="QAD97" s="412"/>
      <c r="QAE97" s="406"/>
      <c r="QAF97" s="407"/>
      <c r="QAG97" s="408"/>
      <c r="QAH97" s="409"/>
      <c r="QAI97" s="410"/>
      <c r="QAJ97" s="411"/>
      <c r="QAK97" s="412"/>
      <c r="QAL97" s="406"/>
      <c r="QAM97" s="407"/>
      <c r="QAN97" s="408"/>
      <c r="QAO97" s="409"/>
      <c r="QAP97" s="410"/>
      <c r="QAQ97" s="411"/>
      <c r="QAR97" s="412"/>
      <c r="QAS97" s="406"/>
      <c r="QAT97" s="407"/>
      <c r="QAU97" s="408"/>
      <c r="QAV97" s="409"/>
      <c r="QAW97" s="410"/>
      <c r="QAX97" s="411"/>
      <c r="QAY97" s="412"/>
      <c r="QAZ97" s="406"/>
      <c r="QBA97" s="407"/>
      <c r="QBB97" s="408"/>
      <c r="QBC97" s="409"/>
      <c r="QBD97" s="410"/>
      <c r="QBE97" s="411"/>
      <c r="QBF97" s="412"/>
      <c r="QBG97" s="406"/>
      <c r="QBH97" s="407"/>
      <c r="QBI97" s="408"/>
      <c r="QBJ97" s="409"/>
      <c r="QBK97" s="410"/>
      <c r="QBL97" s="411"/>
      <c r="QBM97" s="412"/>
      <c r="QBN97" s="406"/>
      <c r="QBO97" s="407"/>
      <c r="QBP97" s="408"/>
      <c r="QBQ97" s="409"/>
      <c r="QBR97" s="410"/>
      <c r="QBS97" s="411"/>
      <c r="QBT97" s="412"/>
      <c r="QBU97" s="406"/>
      <c r="QBV97" s="407"/>
      <c r="QBW97" s="408"/>
      <c r="QBX97" s="409"/>
      <c r="QBY97" s="410"/>
      <c r="QBZ97" s="411"/>
      <c r="QCA97" s="412"/>
      <c r="QCB97" s="406"/>
      <c r="QCC97" s="407"/>
      <c r="QCD97" s="408"/>
      <c r="QCE97" s="409"/>
      <c r="QCF97" s="410"/>
      <c r="QCG97" s="411"/>
      <c r="QCH97" s="412"/>
      <c r="QCI97" s="406"/>
      <c r="QCJ97" s="407"/>
      <c r="QCK97" s="408"/>
      <c r="QCL97" s="409"/>
      <c r="QCM97" s="410"/>
      <c r="QCN97" s="411"/>
      <c r="QCO97" s="412"/>
      <c r="QCP97" s="406"/>
      <c r="QCQ97" s="407"/>
      <c r="QCR97" s="408"/>
      <c r="QCS97" s="409"/>
      <c r="QCT97" s="410"/>
      <c r="QCU97" s="411"/>
      <c r="QCV97" s="412"/>
      <c r="QCW97" s="406"/>
      <c r="QCX97" s="407"/>
      <c r="QCY97" s="408"/>
      <c r="QCZ97" s="409"/>
      <c r="QDA97" s="410"/>
      <c r="QDB97" s="411"/>
      <c r="QDC97" s="412"/>
      <c r="QDD97" s="406"/>
      <c r="QDE97" s="407"/>
      <c r="QDF97" s="408"/>
      <c r="QDG97" s="409"/>
      <c r="QDH97" s="410"/>
      <c r="QDI97" s="411"/>
      <c r="QDJ97" s="412"/>
      <c r="QDK97" s="406"/>
      <c r="QDL97" s="407"/>
      <c r="QDM97" s="408"/>
      <c r="QDN97" s="409"/>
      <c r="QDO97" s="410"/>
      <c r="QDP97" s="411"/>
      <c r="QDQ97" s="412"/>
      <c r="QDR97" s="406"/>
      <c r="QDS97" s="407"/>
      <c r="QDT97" s="408"/>
      <c r="QDU97" s="409"/>
      <c r="QDV97" s="410"/>
      <c r="QDW97" s="411"/>
      <c r="QDX97" s="412"/>
      <c r="QDY97" s="406"/>
      <c r="QDZ97" s="407"/>
      <c r="QEA97" s="408"/>
      <c r="QEB97" s="409"/>
      <c r="QEC97" s="410"/>
      <c r="QED97" s="411"/>
      <c r="QEE97" s="412"/>
      <c r="QEF97" s="406"/>
      <c r="QEG97" s="407"/>
      <c r="QEH97" s="408"/>
      <c r="QEI97" s="409"/>
      <c r="QEJ97" s="410"/>
      <c r="QEK97" s="411"/>
      <c r="QEL97" s="412"/>
      <c r="QEM97" s="406"/>
      <c r="QEN97" s="407"/>
      <c r="QEO97" s="408"/>
      <c r="QEP97" s="409"/>
      <c r="QEQ97" s="410"/>
      <c r="QER97" s="411"/>
      <c r="QES97" s="412"/>
      <c r="QET97" s="406"/>
      <c r="QEU97" s="407"/>
      <c r="QEV97" s="408"/>
      <c r="QEW97" s="409"/>
      <c r="QEX97" s="410"/>
      <c r="QEY97" s="411"/>
      <c r="QEZ97" s="412"/>
      <c r="QFA97" s="406"/>
      <c r="QFB97" s="407"/>
      <c r="QFC97" s="408"/>
      <c r="QFD97" s="409"/>
      <c r="QFE97" s="410"/>
      <c r="QFF97" s="411"/>
      <c r="QFG97" s="412"/>
      <c r="QFH97" s="406"/>
      <c r="QFI97" s="407"/>
      <c r="QFJ97" s="408"/>
      <c r="QFK97" s="409"/>
      <c r="QFL97" s="410"/>
      <c r="QFM97" s="411"/>
      <c r="QFN97" s="412"/>
      <c r="QFO97" s="406"/>
      <c r="QFP97" s="407"/>
      <c r="QFQ97" s="408"/>
      <c r="QFR97" s="409"/>
      <c r="QFS97" s="410"/>
      <c r="QFT97" s="411"/>
      <c r="QFU97" s="412"/>
      <c r="QFV97" s="406"/>
      <c r="QFW97" s="407"/>
      <c r="QFX97" s="408"/>
      <c r="QFY97" s="409"/>
      <c r="QFZ97" s="410"/>
      <c r="QGA97" s="411"/>
      <c r="QGB97" s="412"/>
      <c r="QGC97" s="406"/>
      <c r="QGD97" s="407"/>
      <c r="QGE97" s="408"/>
      <c r="QGF97" s="409"/>
      <c r="QGG97" s="410"/>
      <c r="QGH97" s="411"/>
      <c r="QGI97" s="412"/>
      <c r="QGJ97" s="406"/>
      <c r="QGK97" s="407"/>
      <c r="QGL97" s="408"/>
      <c r="QGM97" s="409"/>
      <c r="QGN97" s="410"/>
      <c r="QGO97" s="411"/>
      <c r="QGP97" s="412"/>
      <c r="QGQ97" s="406"/>
      <c r="QGR97" s="407"/>
      <c r="QGS97" s="408"/>
      <c r="QGT97" s="409"/>
      <c r="QGU97" s="410"/>
      <c r="QGV97" s="411"/>
      <c r="QGW97" s="412"/>
      <c r="QGX97" s="406"/>
      <c r="QGY97" s="407"/>
      <c r="QGZ97" s="408"/>
      <c r="QHA97" s="409"/>
      <c r="QHB97" s="410"/>
      <c r="QHC97" s="411"/>
      <c r="QHD97" s="412"/>
      <c r="QHE97" s="406"/>
      <c r="QHF97" s="407"/>
      <c r="QHG97" s="408"/>
      <c r="QHH97" s="409"/>
      <c r="QHI97" s="410"/>
      <c r="QHJ97" s="411"/>
      <c r="QHK97" s="412"/>
      <c r="QHL97" s="406"/>
      <c r="QHM97" s="407"/>
      <c r="QHN97" s="408"/>
      <c r="QHO97" s="409"/>
      <c r="QHP97" s="410"/>
      <c r="QHQ97" s="411"/>
      <c r="QHR97" s="412"/>
      <c r="QHS97" s="406"/>
      <c r="QHT97" s="407"/>
      <c r="QHU97" s="408"/>
      <c r="QHV97" s="409"/>
      <c r="QHW97" s="410"/>
      <c r="QHX97" s="411"/>
      <c r="QHY97" s="412"/>
      <c r="QHZ97" s="406"/>
      <c r="QIA97" s="407"/>
      <c r="QIB97" s="408"/>
      <c r="QIC97" s="409"/>
      <c r="QID97" s="410"/>
      <c r="QIE97" s="411"/>
      <c r="QIF97" s="412"/>
      <c r="QIG97" s="406"/>
      <c r="QIH97" s="407"/>
      <c r="QII97" s="408"/>
      <c r="QIJ97" s="409"/>
      <c r="QIK97" s="410"/>
      <c r="QIL97" s="411"/>
      <c r="QIM97" s="412"/>
      <c r="QIN97" s="406"/>
      <c r="QIO97" s="407"/>
      <c r="QIP97" s="408"/>
      <c r="QIQ97" s="409"/>
      <c r="QIR97" s="410"/>
      <c r="QIS97" s="411"/>
      <c r="QIT97" s="412"/>
      <c r="QIU97" s="406"/>
      <c r="QIV97" s="407"/>
      <c r="QIW97" s="408"/>
      <c r="QIX97" s="409"/>
      <c r="QIY97" s="410"/>
      <c r="QIZ97" s="411"/>
      <c r="QJA97" s="412"/>
      <c r="QJB97" s="406"/>
      <c r="QJC97" s="407"/>
      <c r="QJD97" s="408"/>
      <c r="QJE97" s="409"/>
      <c r="QJF97" s="410"/>
      <c r="QJG97" s="411"/>
      <c r="QJH97" s="412"/>
      <c r="QJI97" s="406"/>
      <c r="QJJ97" s="407"/>
      <c r="QJK97" s="408"/>
      <c r="QJL97" s="409"/>
      <c r="QJM97" s="410"/>
      <c r="QJN97" s="411"/>
      <c r="QJO97" s="412"/>
      <c r="QJP97" s="406"/>
      <c r="QJQ97" s="407"/>
      <c r="QJR97" s="408"/>
      <c r="QJS97" s="409"/>
      <c r="QJT97" s="410"/>
      <c r="QJU97" s="411"/>
      <c r="QJV97" s="412"/>
      <c r="QJW97" s="406"/>
      <c r="QJX97" s="407"/>
      <c r="QJY97" s="408"/>
      <c r="QJZ97" s="409"/>
      <c r="QKA97" s="410"/>
      <c r="QKB97" s="411"/>
      <c r="QKC97" s="412"/>
      <c r="QKD97" s="406"/>
      <c r="QKE97" s="407"/>
      <c r="QKF97" s="408"/>
      <c r="QKG97" s="409"/>
      <c r="QKH97" s="410"/>
      <c r="QKI97" s="411"/>
      <c r="QKJ97" s="412"/>
      <c r="QKK97" s="406"/>
      <c r="QKL97" s="407"/>
      <c r="QKM97" s="408"/>
      <c r="QKN97" s="409"/>
      <c r="QKO97" s="410"/>
      <c r="QKP97" s="411"/>
      <c r="QKQ97" s="412"/>
      <c r="QKR97" s="406"/>
      <c r="QKS97" s="407"/>
      <c r="QKT97" s="408"/>
      <c r="QKU97" s="409"/>
      <c r="QKV97" s="410"/>
      <c r="QKW97" s="411"/>
      <c r="QKX97" s="412"/>
      <c r="QKY97" s="406"/>
      <c r="QKZ97" s="407"/>
      <c r="QLA97" s="408"/>
      <c r="QLB97" s="409"/>
      <c r="QLC97" s="410"/>
      <c r="QLD97" s="411"/>
      <c r="QLE97" s="412"/>
      <c r="QLF97" s="406"/>
      <c r="QLG97" s="407"/>
      <c r="QLH97" s="408"/>
      <c r="QLI97" s="409"/>
      <c r="QLJ97" s="410"/>
      <c r="QLK97" s="411"/>
      <c r="QLL97" s="412"/>
      <c r="QLM97" s="406"/>
      <c r="QLN97" s="407"/>
      <c r="QLO97" s="408"/>
      <c r="QLP97" s="409"/>
      <c r="QLQ97" s="410"/>
      <c r="QLR97" s="411"/>
      <c r="QLS97" s="412"/>
      <c r="QLT97" s="406"/>
      <c r="QLU97" s="407"/>
      <c r="QLV97" s="408"/>
      <c r="QLW97" s="409"/>
      <c r="QLX97" s="410"/>
      <c r="QLY97" s="411"/>
      <c r="QLZ97" s="412"/>
      <c r="QMA97" s="406"/>
      <c r="QMB97" s="407"/>
      <c r="QMC97" s="408"/>
      <c r="QMD97" s="409"/>
      <c r="QME97" s="410"/>
      <c r="QMF97" s="411"/>
      <c r="QMG97" s="412"/>
      <c r="QMH97" s="406"/>
      <c r="QMI97" s="407"/>
      <c r="QMJ97" s="408"/>
      <c r="QMK97" s="409"/>
      <c r="QML97" s="410"/>
      <c r="QMM97" s="411"/>
      <c r="QMN97" s="412"/>
      <c r="QMO97" s="406"/>
      <c r="QMP97" s="407"/>
      <c r="QMQ97" s="408"/>
      <c r="QMR97" s="409"/>
      <c r="QMS97" s="410"/>
      <c r="QMT97" s="411"/>
      <c r="QMU97" s="412"/>
      <c r="QMV97" s="406"/>
      <c r="QMW97" s="407"/>
      <c r="QMX97" s="408"/>
      <c r="QMY97" s="409"/>
      <c r="QMZ97" s="410"/>
      <c r="QNA97" s="411"/>
      <c r="QNB97" s="412"/>
      <c r="QNC97" s="406"/>
      <c r="QND97" s="407"/>
      <c r="QNE97" s="408"/>
      <c r="QNF97" s="409"/>
      <c r="QNG97" s="410"/>
      <c r="QNH97" s="411"/>
      <c r="QNI97" s="412"/>
      <c r="QNJ97" s="406"/>
      <c r="QNK97" s="407"/>
      <c r="QNL97" s="408"/>
      <c r="QNM97" s="409"/>
      <c r="QNN97" s="410"/>
      <c r="QNO97" s="411"/>
      <c r="QNP97" s="412"/>
      <c r="QNQ97" s="406"/>
      <c r="QNR97" s="407"/>
      <c r="QNS97" s="408"/>
      <c r="QNT97" s="409"/>
      <c r="QNU97" s="410"/>
      <c r="QNV97" s="411"/>
      <c r="QNW97" s="412"/>
      <c r="QNX97" s="406"/>
      <c r="QNY97" s="407"/>
      <c r="QNZ97" s="408"/>
      <c r="QOA97" s="409"/>
      <c r="QOB97" s="410"/>
      <c r="QOC97" s="411"/>
      <c r="QOD97" s="412"/>
      <c r="QOE97" s="406"/>
      <c r="QOF97" s="407"/>
      <c r="QOG97" s="408"/>
      <c r="QOH97" s="409"/>
      <c r="QOI97" s="410"/>
      <c r="QOJ97" s="411"/>
      <c r="QOK97" s="412"/>
      <c r="QOL97" s="406"/>
      <c r="QOM97" s="407"/>
      <c r="QON97" s="408"/>
      <c r="QOO97" s="409"/>
      <c r="QOP97" s="410"/>
      <c r="QOQ97" s="411"/>
      <c r="QOR97" s="412"/>
      <c r="QOS97" s="406"/>
      <c r="QOT97" s="407"/>
      <c r="QOU97" s="408"/>
      <c r="QOV97" s="409"/>
      <c r="QOW97" s="410"/>
      <c r="QOX97" s="411"/>
      <c r="QOY97" s="412"/>
      <c r="QOZ97" s="406"/>
      <c r="QPA97" s="407"/>
      <c r="QPB97" s="408"/>
      <c r="QPC97" s="409"/>
      <c r="QPD97" s="410"/>
      <c r="QPE97" s="411"/>
      <c r="QPF97" s="412"/>
      <c r="QPG97" s="406"/>
      <c r="QPH97" s="407"/>
      <c r="QPI97" s="408"/>
      <c r="QPJ97" s="409"/>
      <c r="QPK97" s="410"/>
      <c r="QPL97" s="411"/>
      <c r="QPM97" s="412"/>
      <c r="QPN97" s="406"/>
      <c r="QPO97" s="407"/>
      <c r="QPP97" s="408"/>
      <c r="QPQ97" s="409"/>
      <c r="QPR97" s="410"/>
      <c r="QPS97" s="411"/>
      <c r="QPT97" s="412"/>
      <c r="QPU97" s="406"/>
      <c r="QPV97" s="407"/>
      <c r="QPW97" s="408"/>
      <c r="QPX97" s="409"/>
      <c r="QPY97" s="410"/>
      <c r="QPZ97" s="411"/>
      <c r="QQA97" s="412"/>
      <c r="QQB97" s="406"/>
      <c r="QQC97" s="407"/>
      <c r="QQD97" s="408"/>
      <c r="QQE97" s="409"/>
      <c r="QQF97" s="410"/>
      <c r="QQG97" s="411"/>
      <c r="QQH97" s="412"/>
      <c r="QQI97" s="406"/>
      <c r="QQJ97" s="407"/>
      <c r="QQK97" s="408"/>
      <c r="QQL97" s="409"/>
      <c r="QQM97" s="410"/>
      <c r="QQN97" s="411"/>
      <c r="QQO97" s="412"/>
      <c r="QQP97" s="406"/>
      <c r="QQQ97" s="407"/>
      <c r="QQR97" s="408"/>
      <c r="QQS97" s="409"/>
      <c r="QQT97" s="410"/>
      <c r="QQU97" s="411"/>
      <c r="QQV97" s="412"/>
      <c r="QQW97" s="406"/>
      <c r="QQX97" s="407"/>
      <c r="QQY97" s="408"/>
      <c r="QQZ97" s="409"/>
      <c r="QRA97" s="410"/>
      <c r="QRB97" s="411"/>
      <c r="QRC97" s="412"/>
      <c r="QRD97" s="406"/>
      <c r="QRE97" s="407"/>
      <c r="QRF97" s="408"/>
      <c r="QRG97" s="409"/>
      <c r="QRH97" s="410"/>
      <c r="QRI97" s="411"/>
      <c r="QRJ97" s="412"/>
      <c r="QRK97" s="406"/>
      <c r="QRL97" s="407"/>
      <c r="QRM97" s="408"/>
      <c r="QRN97" s="409"/>
      <c r="QRO97" s="410"/>
      <c r="QRP97" s="411"/>
      <c r="QRQ97" s="412"/>
      <c r="QRR97" s="406"/>
      <c r="QRS97" s="407"/>
      <c r="QRT97" s="408"/>
      <c r="QRU97" s="409"/>
      <c r="QRV97" s="410"/>
      <c r="QRW97" s="411"/>
      <c r="QRX97" s="412"/>
      <c r="QRY97" s="406"/>
      <c r="QRZ97" s="407"/>
      <c r="QSA97" s="408"/>
      <c r="QSB97" s="409"/>
      <c r="QSC97" s="410"/>
      <c r="QSD97" s="411"/>
      <c r="QSE97" s="412"/>
      <c r="QSF97" s="406"/>
      <c r="QSG97" s="407"/>
      <c r="QSH97" s="408"/>
      <c r="QSI97" s="409"/>
      <c r="QSJ97" s="410"/>
      <c r="QSK97" s="411"/>
      <c r="QSL97" s="412"/>
      <c r="QSM97" s="406"/>
      <c r="QSN97" s="407"/>
      <c r="QSO97" s="408"/>
      <c r="QSP97" s="409"/>
      <c r="QSQ97" s="410"/>
      <c r="QSR97" s="411"/>
      <c r="QSS97" s="412"/>
      <c r="QST97" s="406"/>
      <c r="QSU97" s="407"/>
      <c r="QSV97" s="408"/>
      <c r="QSW97" s="409"/>
      <c r="QSX97" s="410"/>
      <c r="QSY97" s="411"/>
      <c r="QSZ97" s="412"/>
      <c r="QTA97" s="406"/>
      <c r="QTB97" s="407"/>
      <c r="QTC97" s="408"/>
      <c r="QTD97" s="409"/>
      <c r="QTE97" s="410"/>
      <c r="QTF97" s="411"/>
      <c r="QTG97" s="412"/>
      <c r="QTH97" s="406"/>
      <c r="QTI97" s="407"/>
      <c r="QTJ97" s="408"/>
      <c r="QTK97" s="409"/>
      <c r="QTL97" s="410"/>
      <c r="QTM97" s="411"/>
      <c r="QTN97" s="412"/>
      <c r="QTO97" s="406"/>
      <c r="QTP97" s="407"/>
      <c r="QTQ97" s="408"/>
      <c r="QTR97" s="409"/>
      <c r="QTS97" s="410"/>
      <c r="QTT97" s="411"/>
      <c r="QTU97" s="412"/>
      <c r="QTV97" s="406"/>
      <c r="QTW97" s="407"/>
      <c r="QTX97" s="408"/>
      <c r="QTY97" s="409"/>
      <c r="QTZ97" s="410"/>
      <c r="QUA97" s="411"/>
      <c r="QUB97" s="412"/>
      <c r="QUC97" s="406"/>
      <c r="QUD97" s="407"/>
      <c r="QUE97" s="408"/>
      <c r="QUF97" s="409"/>
      <c r="QUG97" s="410"/>
      <c r="QUH97" s="411"/>
      <c r="QUI97" s="412"/>
      <c r="QUJ97" s="406"/>
      <c r="QUK97" s="407"/>
      <c r="QUL97" s="408"/>
      <c r="QUM97" s="409"/>
      <c r="QUN97" s="410"/>
      <c r="QUO97" s="411"/>
      <c r="QUP97" s="412"/>
      <c r="QUQ97" s="406"/>
      <c r="QUR97" s="407"/>
      <c r="QUS97" s="408"/>
      <c r="QUT97" s="409"/>
      <c r="QUU97" s="410"/>
      <c r="QUV97" s="411"/>
      <c r="QUW97" s="412"/>
      <c r="QUX97" s="406"/>
      <c r="QUY97" s="407"/>
      <c r="QUZ97" s="408"/>
      <c r="QVA97" s="409"/>
      <c r="QVB97" s="410"/>
      <c r="QVC97" s="411"/>
      <c r="QVD97" s="412"/>
      <c r="QVE97" s="406"/>
      <c r="QVF97" s="407"/>
      <c r="QVG97" s="408"/>
      <c r="QVH97" s="409"/>
      <c r="QVI97" s="410"/>
      <c r="QVJ97" s="411"/>
      <c r="QVK97" s="412"/>
      <c r="QVL97" s="406"/>
      <c r="QVM97" s="407"/>
      <c r="QVN97" s="408"/>
      <c r="QVO97" s="409"/>
      <c r="QVP97" s="410"/>
      <c r="QVQ97" s="411"/>
      <c r="QVR97" s="412"/>
      <c r="QVS97" s="406"/>
      <c r="QVT97" s="407"/>
      <c r="QVU97" s="408"/>
      <c r="QVV97" s="409"/>
      <c r="QVW97" s="410"/>
      <c r="QVX97" s="411"/>
      <c r="QVY97" s="412"/>
      <c r="QVZ97" s="406"/>
      <c r="QWA97" s="407"/>
      <c r="QWB97" s="408"/>
      <c r="QWC97" s="409"/>
      <c r="QWD97" s="410"/>
      <c r="QWE97" s="411"/>
      <c r="QWF97" s="412"/>
      <c r="QWG97" s="406"/>
      <c r="QWH97" s="407"/>
      <c r="QWI97" s="408"/>
      <c r="QWJ97" s="409"/>
      <c r="QWK97" s="410"/>
      <c r="QWL97" s="411"/>
      <c r="QWM97" s="412"/>
      <c r="QWN97" s="406"/>
      <c r="QWO97" s="407"/>
      <c r="QWP97" s="408"/>
      <c r="QWQ97" s="409"/>
      <c r="QWR97" s="410"/>
      <c r="QWS97" s="411"/>
      <c r="QWT97" s="412"/>
      <c r="QWU97" s="406"/>
      <c r="QWV97" s="407"/>
      <c r="QWW97" s="408"/>
      <c r="QWX97" s="409"/>
      <c r="QWY97" s="410"/>
      <c r="QWZ97" s="411"/>
      <c r="QXA97" s="412"/>
      <c r="QXB97" s="406"/>
      <c r="QXC97" s="407"/>
      <c r="QXD97" s="408"/>
      <c r="QXE97" s="409"/>
      <c r="QXF97" s="410"/>
      <c r="QXG97" s="411"/>
      <c r="QXH97" s="412"/>
      <c r="QXI97" s="406"/>
      <c r="QXJ97" s="407"/>
      <c r="QXK97" s="408"/>
      <c r="QXL97" s="409"/>
      <c r="QXM97" s="410"/>
      <c r="QXN97" s="411"/>
      <c r="QXO97" s="412"/>
      <c r="QXP97" s="406"/>
      <c r="QXQ97" s="407"/>
      <c r="QXR97" s="408"/>
      <c r="QXS97" s="409"/>
      <c r="QXT97" s="410"/>
      <c r="QXU97" s="411"/>
      <c r="QXV97" s="412"/>
      <c r="QXW97" s="406"/>
      <c r="QXX97" s="407"/>
      <c r="QXY97" s="408"/>
      <c r="QXZ97" s="409"/>
      <c r="QYA97" s="410"/>
      <c r="QYB97" s="411"/>
      <c r="QYC97" s="412"/>
      <c r="QYD97" s="406"/>
      <c r="QYE97" s="407"/>
      <c r="QYF97" s="408"/>
      <c r="QYG97" s="409"/>
      <c r="QYH97" s="410"/>
      <c r="QYI97" s="411"/>
      <c r="QYJ97" s="412"/>
      <c r="QYK97" s="406"/>
      <c r="QYL97" s="407"/>
      <c r="QYM97" s="408"/>
      <c r="QYN97" s="409"/>
      <c r="QYO97" s="410"/>
      <c r="QYP97" s="411"/>
      <c r="QYQ97" s="412"/>
      <c r="QYR97" s="406"/>
      <c r="QYS97" s="407"/>
      <c r="QYT97" s="408"/>
      <c r="QYU97" s="409"/>
      <c r="QYV97" s="410"/>
      <c r="QYW97" s="411"/>
      <c r="QYX97" s="412"/>
      <c r="QYY97" s="406"/>
      <c r="QYZ97" s="407"/>
      <c r="QZA97" s="408"/>
      <c r="QZB97" s="409"/>
      <c r="QZC97" s="410"/>
      <c r="QZD97" s="411"/>
      <c r="QZE97" s="412"/>
      <c r="QZF97" s="406"/>
      <c r="QZG97" s="407"/>
      <c r="QZH97" s="408"/>
      <c r="QZI97" s="409"/>
      <c r="QZJ97" s="410"/>
      <c r="QZK97" s="411"/>
      <c r="QZL97" s="412"/>
      <c r="QZM97" s="406"/>
      <c r="QZN97" s="407"/>
      <c r="QZO97" s="408"/>
      <c r="QZP97" s="409"/>
      <c r="QZQ97" s="410"/>
      <c r="QZR97" s="411"/>
      <c r="QZS97" s="412"/>
      <c r="QZT97" s="406"/>
      <c r="QZU97" s="407"/>
      <c r="QZV97" s="408"/>
      <c r="QZW97" s="409"/>
      <c r="QZX97" s="410"/>
      <c r="QZY97" s="411"/>
      <c r="QZZ97" s="412"/>
      <c r="RAA97" s="406"/>
      <c r="RAB97" s="407"/>
      <c r="RAC97" s="408"/>
      <c r="RAD97" s="409"/>
      <c r="RAE97" s="410"/>
      <c r="RAF97" s="411"/>
      <c r="RAG97" s="412"/>
      <c r="RAH97" s="406"/>
      <c r="RAI97" s="407"/>
      <c r="RAJ97" s="408"/>
      <c r="RAK97" s="409"/>
      <c r="RAL97" s="410"/>
      <c r="RAM97" s="411"/>
      <c r="RAN97" s="412"/>
      <c r="RAO97" s="406"/>
      <c r="RAP97" s="407"/>
      <c r="RAQ97" s="408"/>
      <c r="RAR97" s="409"/>
      <c r="RAS97" s="410"/>
      <c r="RAT97" s="411"/>
      <c r="RAU97" s="412"/>
      <c r="RAV97" s="406"/>
      <c r="RAW97" s="407"/>
      <c r="RAX97" s="408"/>
      <c r="RAY97" s="409"/>
      <c r="RAZ97" s="410"/>
      <c r="RBA97" s="411"/>
      <c r="RBB97" s="412"/>
      <c r="RBC97" s="406"/>
      <c r="RBD97" s="407"/>
      <c r="RBE97" s="408"/>
      <c r="RBF97" s="409"/>
      <c r="RBG97" s="410"/>
      <c r="RBH97" s="411"/>
      <c r="RBI97" s="412"/>
      <c r="RBJ97" s="406"/>
      <c r="RBK97" s="407"/>
      <c r="RBL97" s="408"/>
      <c r="RBM97" s="409"/>
      <c r="RBN97" s="410"/>
      <c r="RBO97" s="411"/>
      <c r="RBP97" s="412"/>
      <c r="RBQ97" s="406"/>
      <c r="RBR97" s="407"/>
      <c r="RBS97" s="408"/>
      <c r="RBT97" s="409"/>
      <c r="RBU97" s="410"/>
      <c r="RBV97" s="411"/>
      <c r="RBW97" s="412"/>
      <c r="RBX97" s="406"/>
      <c r="RBY97" s="407"/>
      <c r="RBZ97" s="408"/>
      <c r="RCA97" s="409"/>
      <c r="RCB97" s="410"/>
      <c r="RCC97" s="411"/>
      <c r="RCD97" s="412"/>
      <c r="RCE97" s="406"/>
      <c r="RCF97" s="407"/>
      <c r="RCG97" s="408"/>
      <c r="RCH97" s="409"/>
      <c r="RCI97" s="410"/>
      <c r="RCJ97" s="411"/>
      <c r="RCK97" s="412"/>
      <c r="RCL97" s="406"/>
      <c r="RCM97" s="407"/>
      <c r="RCN97" s="408"/>
      <c r="RCO97" s="409"/>
      <c r="RCP97" s="410"/>
      <c r="RCQ97" s="411"/>
      <c r="RCR97" s="412"/>
      <c r="RCS97" s="406"/>
      <c r="RCT97" s="407"/>
      <c r="RCU97" s="408"/>
      <c r="RCV97" s="409"/>
      <c r="RCW97" s="410"/>
      <c r="RCX97" s="411"/>
      <c r="RCY97" s="412"/>
      <c r="RCZ97" s="406"/>
      <c r="RDA97" s="407"/>
      <c r="RDB97" s="408"/>
      <c r="RDC97" s="409"/>
      <c r="RDD97" s="410"/>
      <c r="RDE97" s="411"/>
      <c r="RDF97" s="412"/>
      <c r="RDG97" s="406"/>
      <c r="RDH97" s="407"/>
      <c r="RDI97" s="408"/>
      <c r="RDJ97" s="409"/>
      <c r="RDK97" s="410"/>
      <c r="RDL97" s="411"/>
      <c r="RDM97" s="412"/>
      <c r="RDN97" s="406"/>
      <c r="RDO97" s="407"/>
      <c r="RDP97" s="408"/>
      <c r="RDQ97" s="409"/>
      <c r="RDR97" s="410"/>
      <c r="RDS97" s="411"/>
      <c r="RDT97" s="412"/>
      <c r="RDU97" s="406"/>
      <c r="RDV97" s="407"/>
      <c r="RDW97" s="408"/>
      <c r="RDX97" s="409"/>
      <c r="RDY97" s="410"/>
      <c r="RDZ97" s="411"/>
      <c r="REA97" s="412"/>
      <c r="REB97" s="406"/>
      <c r="REC97" s="407"/>
      <c r="RED97" s="408"/>
      <c r="REE97" s="409"/>
      <c r="REF97" s="410"/>
      <c r="REG97" s="411"/>
      <c r="REH97" s="412"/>
      <c r="REI97" s="406"/>
      <c r="REJ97" s="407"/>
      <c r="REK97" s="408"/>
      <c r="REL97" s="409"/>
      <c r="REM97" s="410"/>
      <c r="REN97" s="411"/>
      <c r="REO97" s="412"/>
      <c r="REP97" s="406"/>
      <c r="REQ97" s="407"/>
      <c r="RER97" s="408"/>
      <c r="RES97" s="409"/>
      <c r="RET97" s="410"/>
      <c r="REU97" s="411"/>
      <c r="REV97" s="412"/>
      <c r="REW97" s="406"/>
      <c r="REX97" s="407"/>
      <c r="REY97" s="408"/>
      <c r="REZ97" s="409"/>
      <c r="RFA97" s="410"/>
      <c r="RFB97" s="411"/>
      <c r="RFC97" s="412"/>
      <c r="RFD97" s="406"/>
      <c r="RFE97" s="407"/>
      <c r="RFF97" s="408"/>
      <c r="RFG97" s="409"/>
      <c r="RFH97" s="410"/>
      <c r="RFI97" s="411"/>
      <c r="RFJ97" s="412"/>
      <c r="RFK97" s="406"/>
      <c r="RFL97" s="407"/>
      <c r="RFM97" s="408"/>
      <c r="RFN97" s="409"/>
      <c r="RFO97" s="410"/>
      <c r="RFP97" s="411"/>
      <c r="RFQ97" s="412"/>
      <c r="RFR97" s="406"/>
      <c r="RFS97" s="407"/>
      <c r="RFT97" s="408"/>
      <c r="RFU97" s="409"/>
      <c r="RFV97" s="410"/>
      <c r="RFW97" s="411"/>
      <c r="RFX97" s="412"/>
      <c r="RFY97" s="406"/>
      <c r="RFZ97" s="407"/>
      <c r="RGA97" s="408"/>
      <c r="RGB97" s="409"/>
      <c r="RGC97" s="410"/>
      <c r="RGD97" s="411"/>
      <c r="RGE97" s="412"/>
      <c r="RGF97" s="406"/>
      <c r="RGG97" s="407"/>
      <c r="RGH97" s="408"/>
      <c r="RGI97" s="409"/>
      <c r="RGJ97" s="410"/>
      <c r="RGK97" s="411"/>
      <c r="RGL97" s="412"/>
      <c r="RGM97" s="406"/>
      <c r="RGN97" s="407"/>
      <c r="RGO97" s="408"/>
      <c r="RGP97" s="409"/>
      <c r="RGQ97" s="410"/>
      <c r="RGR97" s="411"/>
      <c r="RGS97" s="412"/>
      <c r="RGT97" s="406"/>
      <c r="RGU97" s="407"/>
      <c r="RGV97" s="408"/>
      <c r="RGW97" s="409"/>
      <c r="RGX97" s="410"/>
      <c r="RGY97" s="411"/>
      <c r="RGZ97" s="412"/>
      <c r="RHA97" s="406"/>
      <c r="RHB97" s="407"/>
      <c r="RHC97" s="408"/>
      <c r="RHD97" s="409"/>
      <c r="RHE97" s="410"/>
      <c r="RHF97" s="411"/>
      <c r="RHG97" s="412"/>
      <c r="RHH97" s="406"/>
      <c r="RHI97" s="407"/>
      <c r="RHJ97" s="408"/>
      <c r="RHK97" s="409"/>
      <c r="RHL97" s="410"/>
      <c r="RHM97" s="411"/>
      <c r="RHN97" s="412"/>
      <c r="RHO97" s="406"/>
      <c r="RHP97" s="407"/>
      <c r="RHQ97" s="408"/>
      <c r="RHR97" s="409"/>
      <c r="RHS97" s="410"/>
      <c r="RHT97" s="411"/>
      <c r="RHU97" s="412"/>
      <c r="RHV97" s="406"/>
      <c r="RHW97" s="407"/>
      <c r="RHX97" s="408"/>
      <c r="RHY97" s="409"/>
      <c r="RHZ97" s="410"/>
      <c r="RIA97" s="411"/>
      <c r="RIB97" s="412"/>
      <c r="RIC97" s="406"/>
      <c r="RID97" s="407"/>
      <c r="RIE97" s="408"/>
      <c r="RIF97" s="409"/>
      <c r="RIG97" s="410"/>
      <c r="RIH97" s="411"/>
      <c r="RII97" s="412"/>
      <c r="RIJ97" s="406"/>
      <c r="RIK97" s="407"/>
      <c r="RIL97" s="408"/>
      <c r="RIM97" s="409"/>
      <c r="RIN97" s="410"/>
      <c r="RIO97" s="411"/>
      <c r="RIP97" s="412"/>
      <c r="RIQ97" s="406"/>
      <c r="RIR97" s="407"/>
      <c r="RIS97" s="408"/>
      <c r="RIT97" s="409"/>
      <c r="RIU97" s="410"/>
      <c r="RIV97" s="411"/>
      <c r="RIW97" s="412"/>
      <c r="RIX97" s="406"/>
      <c r="RIY97" s="407"/>
      <c r="RIZ97" s="408"/>
      <c r="RJA97" s="409"/>
      <c r="RJB97" s="410"/>
      <c r="RJC97" s="411"/>
      <c r="RJD97" s="412"/>
      <c r="RJE97" s="406"/>
      <c r="RJF97" s="407"/>
      <c r="RJG97" s="408"/>
      <c r="RJH97" s="409"/>
      <c r="RJI97" s="410"/>
      <c r="RJJ97" s="411"/>
      <c r="RJK97" s="412"/>
      <c r="RJL97" s="406"/>
      <c r="RJM97" s="407"/>
      <c r="RJN97" s="408"/>
      <c r="RJO97" s="409"/>
      <c r="RJP97" s="410"/>
      <c r="RJQ97" s="411"/>
      <c r="RJR97" s="412"/>
      <c r="RJS97" s="406"/>
      <c r="RJT97" s="407"/>
      <c r="RJU97" s="408"/>
      <c r="RJV97" s="409"/>
      <c r="RJW97" s="410"/>
      <c r="RJX97" s="411"/>
      <c r="RJY97" s="412"/>
      <c r="RJZ97" s="406"/>
      <c r="RKA97" s="407"/>
      <c r="RKB97" s="408"/>
      <c r="RKC97" s="409"/>
      <c r="RKD97" s="410"/>
      <c r="RKE97" s="411"/>
      <c r="RKF97" s="412"/>
      <c r="RKG97" s="406"/>
      <c r="RKH97" s="407"/>
      <c r="RKI97" s="408"/>
      <c r="RKJ97" s="409"/>
      <c r="RKK97" s="410"/>
      <c r="RKL97" s="411"/>
      <c r="RKM97" s="412"/>
      <c r="RKN97" s="406"/>
      <c r="RKO97" s="407"/>
      <c r="RKP97" s="408"/>
      <c r="RKQ97" s="409"/>
      <c r="RKR97" s="410"/>
      <c r="RKS97" s="411"/>
      <c r="RKT97" s="412"/>
      <c r="RKU97" s="406"/>
      <c r="RKV97" s="407"/>
      <c r="RKW97" s="408"/>
      <c r="RKX97" s="409"/>
      <c r="RKY97" s="410"/>
      <c r="RKZ97" s="411"/>
      <c r="RLA97" s="412"/>
      <c r="RLB97" s="406"/>
      <c r="RLC97" s="407"/>
      <c r="RLD97" s="408"/>
      <c r="RLE97" s="409"/>
      <c r="RLF97" s="410"/>
      <c r="RLG97" s="411"/>
      <c r="RLH97" s="412"/>
      <c r="RLI97" s="406"/>
      <c r="RLJ97" s="407"/>
      <c r="RLK97" s="408"/>
      <c r="RLL97" s="409"/>
      <c r="RLM97" s="410"/>
      <c r="RLN97" s="411"/>
      <c r="RLO97" s="412"/>
      <c r="RLP97" s="406"/>
      <c r="RLQ97" s="407"/>
      <c r="RLR97" s="408"/>
      <c r="RLS97" s="409"/>
      <c r="RLT97" s="410"/>
      <c r="RLU97" s="411"/>
      <c r="RLV97" s="412"/>
      <c r="RLW97" s="406"/>
      <c r="RLX97" s="407"/>
      <c r="RLY97" s="408"/>
      <c r="RLZ97" s="409"/>
      <c r="RMA97" s="410"/>
      <c r="RMB97" s="411"/>
      <c r="RMC97" s="412"/>
      <c r="RMD97" s="406"/>
      <c r="RME97" s="407"/>
      <c r="RMF97" s="408"/>
      <c r="RMG97" s="409"/>
      <c r="RMH97" s="410"/>
      <c r="RMI97" s="411"/>
      <c r="RMJ97" s="412"/>
      <c r="RMK97" s="406"/>
      <c r="RML97" s="407"/>
      <c r="RMM97" s="408"/>
      <c r="RMN97" s="409"/>
      <c r="RMO97" s="410"/>
      <c r="RMP97" s="411"/>
      <c r="RMQ97" s="412"/>
      <c r="RMR97" s="406"/>
      <c r="RMS97" s="407"/>
      <c r="RMT97" s="408"/>
      <c r="RMU97" s="409"/>
      <c r="RMV97" s="410"/>
      <c r="RMW97" s="411"/>
      <c r="RMX97" s="412"/>
      <c r="RMY97" s="406"/>
      <c r="RMZ97" s="407"/>
      <c r="RNA97" s="408"/>
      <c r="RNB97" s="409"/>
      <c r="RNC97" s="410"/>
      <c r="RND97" s="411"/>
      <c r="RNE97" s="412"/>
      <c r="RNF97" s="406"/>
      <c r="RNG97" s="407"/>
      <c r="RNH97" s="408"/>
      <c r="RNI97" s="409"/>
      <c r="RNJ97" s="410"/>
      <c r="RNK97" s="411"/>
      <c r="RNL97" s="412"/>
      <c r="RNM97" s="406"/>
      <c r="RNN97" s="407"/>
      <c r="RNO97" s="408"/>
      <c r="RNP97" s="409"/>
      <c r="RNQ97" s="410"/>
      <c r="RNR97" s="411"/>
      <c r="RNS97" s="412"/>
      <c r="RNT97" s="406"/>
      <c r="RNU97" s="407"/>
      <c r="RNV97" s="408"/>
      <c r="RNW97" s="409"/>
      <c r="RNX97" s="410"/>
      <c r="RNY97" s="411"/>
      <c r="RNZ97" s="412"/>
      <c r="ROA97" s="406"/>
      <c r="ROB97" s="407"/>
      <c r="ROC97" s="408"/>
      <c r="ROD97" s="409"/>
      <c r="ROE97" s="410"/>
      <c r="ROF97" s="411"/>
      <c r="ROG97" s="412"/>
      <c r="ROH97" s="406"/>
      <c r="ROI97" s="407"/>
      <c r="ROJ97" s="408"/>
      <c r="ROK97" s="409"/>
      <c r="ROL97" s="410"/>
      <c r="ROM97" s="411"/>
      <c r="RON97" s="412"/>
      <c r="ROO97" s="406"/>
      <c r="ROP97" s="407"/>
      <c r="ROQ97" s="408"/>
      <c r="ROR97" s="409"/>
      <c r="ROS97" s="410"/>
      <c r="ROT97" s="411"/>
      <c r="ROU97" s="412"/>
      <c r="ROV97" s="406"/>
      <c r="ROW97" s="407"/>
      <c r="ROX97" s="408"/>
      <c r="ROY97" s="409"/>
      <c r="ROZ97" s="410"/>
      <c r="RPA97" s="411"/>
      <c r="RPB97" s="412"/>
      <c r="RPC97" s="406"/>
      <c r="RPD97" s="407"/>
      <c r="RPE97" s="408"/>
      <c r="RPF97" s="409"/>
      <c r="RPG97" s="410"/>
      <c r="RPH97" s="411"/>
      <c r="RPI97" s="412"/>
      <c r="RPJ97" s="406"/>
      <c r="RPK97" s="407"/>
      <c r="RPL97" s="408"/>
      <c r="RPM97" s="409"/>
      <c r="RPN97" s="410"/>
      <c r="RPO97" s="411"/>
      <c r="RPP97" s="412"/>
      <c r="RPQ97" s="406"/>
      <c r="RPR97" s="407"/>
      <c r="RPS97" s="408"/>
      <c r="RPT97" s="409"/>
      <c r="RPU97" s="410"/>
      <c r="RPV97" s="411"/>
      <c r="RPW97" s="412"/>
      <c r="RPX97" s="406"/>
      <c r="RPY97" s="407"/>
      <c r="RPZ97" s="408"/>
      <c r="RQA97" s="409"/>
      <c r="RQB97" s="410"/>
      <c r="RQC97" s="411"/>
      <c r="RQD97" s="412"/>
      <c r="RQE97" s="406"/>
      <c r="RQF97" s="407"/>
      <c r="RQG97" s="408"/>
      <c r="RQH97" s="409"/>
      <c r="RQI97" s="410"/>
      <c r="RQJ97" s="411"/>
      <c r="RQK97" s="412"/>
      <c r="RQL97" s="406"/>
      <c r="RQM97" s="407"/>
      <c r="RQN97" s="408"/>
      <c r="RQO97" s="409"/>
      <c r="RQP97" s="410"/>
      <c r="RQQ97" s="411"/>
      <c r="RQR97" s="412"/>
      <c r="RQS97" s="406"/>
      <c r="RQT97" s="407"/>
      <c r="RQU97" s="408"/>
      <c r="RQV97" s="409"/>
      <c r="RQW97" s="410"/>
      <c r="RQX97" s="411"/>
      <c r="RQY97" s="412"/>
      <c r="RQZ97" s="406"/>
      <c r="RRA97" s="407"/>
      <c r="RRB97" s="408"/>
      <c r="RRC97" s="409"/>
      <c r="RRD97" s="410"/>
      <c r="RRE97" s="411"/>
      <c r="RRF97" s="412"/>
      <c r="RRG97" s="406"/>
      <c r="RRH97" s="407"/>
      <c r="RRI97" s="408"/>
      <c r="RRJ97" s="409"/>
      <c r="RRK97" s="410"/>
      <c r="RRL97" s="411"/>
      <c r="RRM97" s="412"/>
      <c r="RRN97" s="406"/>
      <c r="RRO97" s="407"/>
      <c r="RRP97" s="408"/>
      <c r="RRQ97" s="409"/>
      <c r="RRR97" s="410"/>
      <c r="RRS97" s="411"/>
      <c r="RRT97" s="412"/>
      <c r="RRU97" s="406"/>
      <c r="RRV97" s="407"/>
      <c r="RRW97" s="408"/>
      <c r="RRX97" s="409"/>
      <c r="RRY97" s="410"/>
      <c r="RRZ97" s="411"/>
      <c r="RSA97" s="412"/>
      <c r="RSB97" s="406"/>
      <c r="RSC97" s="407"/>
      <c r="RSD97" s="408"/>
      <c r="RSE97" s="409"/>
      <c r="RSF97" s="410"/>
      <c r="RSG97" s="411"/>
      <c r="RSH97" s="412"/>
      <c r="RSI97" s="406"/>
      <c r="RSJ97" s="407"/>
      <c r="RSK97" s="408"/>
      <c r="RSL97" s="409"/>
      <c r="RSM97" s="410"/>
      <c r="RSN97" s="411"/>
      <c r="RSO97" s="412"/>
      <c r="RSP97" s="406"/>
      <c r="RSQ97" s="407"/>
      <c r="RSR97" s="408"/>
      <c r="RSS97" s="409"/>
      <c r="RST97" s="410"/>
      <c r="RSU97" s="411"/>
      <c r="RSV97" s="412"/>
      <c r="RSW97" s="406"/>
      <c r="RSX97" s="407"/>
      <c r="RSY97" s="408"/>
      <c r="RSZ97" s="409"/>
      <c r="RTA97" s="410"/>
      <c r="RTB97" s="411"/>
      <c r="RTC97" s="412"/>
      <c r="RTD97" s="406"/>
      <c r="RTE97" s="407"/>
      <c r="RTF97" s="408"/>
      <c r="RTG97" s="409"/>
      <c r="RTH97" s="410"/>
      <c r="RTI97" s="411"/>
      <c r="RTJ97" s="412"/>
      <c r="RTK97" s="406"/>
      <c r="RTL97" s="407"/>
      <c r="RTM97" s="408"/>
      <c r="RTN97" s="409"/>
      <c r="RTO97" s="410"/>
      <c r="RTP97" s="411"/>
      <c r="RTQ97" s="412"/>
      <c r="RTR97" s="406"/>
      <c r="RTS97" s="407"/>
      <c r="RTT97" s="408"/>
      <c r="RTU97" s="409"/>
      <c r="RTV97" s="410"/>
      <c r="RTW97" s="411"/>
      <c r="RTX97" s="412"/>
      <c r="RTY97" s="406"/>
      <c r="RTZ97" s="407"/>
      <c r="RUA97" s="408"/>
      <c r="RUB97" s="409"/>
      <c r="RUC97" s="410"/>
      <c r="RUD97" s="411"/>
      <c r="RUE97" s="412"/>
      <c r="RUF97" s="406"/>
      <c r="RUG97" s="407"/>
      <c r="RUH97" s="408"/>
      <c r="RUI97" s="409"/>
      <c r="RUJ97" s="410"/>
      <c r="RUK97" s="411"/>
      <c r="RUL97" s="412"/>
      <c r="RUM97" s="406"/>
      <c r="RUN97" s="407"/>
      <c r="RUO97" s="408"/>
      <c r="RUP97" s="409"/>
      <c r="RUQ97" s="410"/>
      <c r="RUR97" s="411"/>
      <c r="RUS97" s="412"/>
      <c r="RUT97" s="406"/>
      <c r="RUU97" s="407"/>
      <c r="RUV97" s="408"/>
      <c r="RUW97" s="409"/>
      <c r="RUX97" s="410"/>
      <c r="RUY97" s="411"/>
      <c r="RUZ97" s="412"/>
      <c r="RVA97" s="406"/>
      <c r="RVB97" s="407"/>
      <c r="RVC97" s="408"/>
      <c r="RVD97" s="409"/>
      <c r="RVE97" s="410"/>
      <c r="RVF97" s="411"/>
      <c r="RVG97" s="412"/>
      <c r="RVH97" s="406"/>
      <c r="RVI97" s="407"/>
      <c r="RVJ97" s="408"/>
      <c r="RVK97" s="409"/>
      <c r="RVL97" s="410"/>
      <c r="RVM97" s="411"/>
      <c r="RVN97" s="412"/>
      <c r="RVO97" s="406"/>
      <c r="RVP97" s="407"/>
      <c r="RVQ97" s="408"/>
      <c r="RVR97" s="409"/>
      <c r="RVS97" s="410"/>
      <c r="RVT97" s="411"/>
      <c r="RVU97" s="412"/>
      <c r="RVV97" s="406"/>
      <c r="RVW97" s="407"/>
      <c r="RVX97" s="408"/>
      <c r="RVY97" s="409"/>
      <c r="RVZ97" s="410"/>
      <c r="RWA97" s="411"/>
      <c r="RWB97" s="412"/>
      <c r="RWC97" s="406"/>
      <c r="RWD97" s="407"/>
      <c r="RWE97" s="408"/>
      <c r="RWF97" s="409"/>
      <c r="RWG97" s="410"/>
      <c r="RWH97" s="411"/>
      <c r="RWI97" s="412"/>
      <c r="RWJ97" s="406"/>
      <c r="RWK97" s="407"/>
      <c r="RWL97" s="408"/>
      <c r="RWM97" s="409"/>
      <c r="RWN97" s="410"/>
      <c r="RWO97" s="411"/>
      <c r="RWP97" s="412"/>
      <c r="RWQ97" s="406"/>
      <c r="RWR97" s="407"/>
      <c r="RWS97" s="408"/>
      <c r="RWT97" s="409"/>
      <c r="RWU97" s="410"/>
      <c r="RWV97" s="411"/>
      <c r="RWW97" s="412"/>
      <c r="RWX97" s="406"/>
      <c r="RWY97" s="407"/>
      <c r="RWZ97" s="408"/>
      <c r="RXA97" s="409"/>
      <c r="RXB97" s="410"/>
      <c r="RXC97" s="411"/>
      <c r="RXD97" s="412"/>
      <c r="RXE97" s="406"/>
      <c r="RXF97" s="407"/>
      <c r="RXG97" s="408"/>
      <c r="RXH97" s="409"/>
      <c r="RXI97" s="410"/>
      <c r="RXJ97" s="411"/>
      <c r="RXK97" s="412"/>
      <c r="RXL97" s="406"/>
      <c r="RXM97" s="407"/>
      <c r="RXN97" s="408"/>
      <c r="RXO97" s="409"/>
      <c r="RXP97" s="410"/>
      <c r="RXQ97" s="411"/>
      <c r="RXR97" s="412"/>
      <c r="RXS97" s="406"/>
      <c r="RXT97" s="407"/>
      <c r="RXU97" s="408"/>
      <c r="RXV97" s="409"/>
      <c r="RXW97" s="410"/>
      <c r="RXX97" s="411"/>
      <c r="RXY97" s="412"/>
      <c r="RXZ97" s="406"/>
      <c r="RYA97" s="407"/>
      <c r="RYB97" s="408"/>
      <c r="RYC97" s="409"/>
      <c r="RYD97" s="410"/>
      <c r="RYE97" s="411"/>
      <c r="RYF97" s="412"/>
      <c r="RYG97" s="406"/>
      <c r="RYH97" s="407"/>
      <c r="RYI97" s="408"/>
      <c r="RYJ97" s="409"/>
      <c r="RYK97" s="410"/>
      <c r="RYL97" s="411"/>
      <c r="RYM97" s="412"/>
      <c r="RYN97" s="406"/>
      <c r="RYO97" s="407"/>
      <c r="RYP97" s="408"/>
      <c r="RYQ97" s="409"/>
      <c r="RYR97" s="410"/>
      <c r="RYS97" s="411"/>
      <c r="RYT97" s="412"/>
      <c r="RYU97" s="406"/>
      <c r="RYV97" s="407"/>
      <c r="RYW97" s="408"/>
      <c r="RYX97" s="409"/>
      <c r="RYY97" s="410"/>
      <c r="RYZ97" s="411"/>
      <c r="RZA97" s="412"/>
      <c r="RZB97" s="406"/>
      <c r="RZC97" s="407"/>
      <c r="RZD97" s="408"/>
      <c r="RZE97" s="409"/>
      <c r="RZF97" s="410"/>
      <c r="RZG97" s="411"/>
      <c r="RZH97" s="412"/>
      <c r="RZI97" s="406"/>
      <c r="RZJ97" s="407"/>
      <c r="RZK97" s="408"/>
      <c r="RZL97" s="409"/>
      <c r="RZM97" s="410"/>
      <c r="RZN97" s="411"/>
      <c r="RZO97" s="412"/>
      <c r="RZP97" s="406"/>
      <c r="RZQ97" s="407"/>
      <c r="RZR97" s="408"/>
      <c r="RZS97" s="409"/>
      <c r="RZT97" s="410"/>
      <c r="RZU97" s="411"/>
      <c r="RZV97" s="412"/>
      <c r="RZW97" s="406"/>
      <c r="RZX97" s="407"/>
      <c r="RZY97" s="408"/>
      <c r="RZZ97" s="409"/>
      <c r="SAA97" s="410"/>
      <c r="SAB97" s="411"/>
      <c r="SAC97" s="412"/>
      <c r="SAD97" s="406"/>
      <c r="SAE97" s="407"/>
      <c r="SAF97" s="408"/>
      <c r="SAG97" s="409"/>
      <c r="SAH97" s="410"/>
      <c r="SAI97" s="411"/>
      <c r="SAJ97" s="412"/>
      <c r="SAK97" s="406"/>
      <c r="SAL97" s="407"/>
      <c r="SAM97" s="408"/>
      <c r="SAN97" s="409"/>
      <c r="SAO97" s="410"/>
      <c r="SAP97" s="411"/>
      <c r="SAQ97" s="412"/>
      <c r="SAR97" s="406"/>
      <c r="SAS97" s="407"/>
      <c r="SAT97" s="408"/>
      <c r="SAU97" s="409"/>
      <c r="SAV97" s="410"/>
      <c r="SAW97" s="411"/>
      <c r="SAX97" s="412"/>
      <c r="SAY97" s="406"/>
      <c r="SAZ97" s="407"/>
      <c r="SBA97" s="408"/>
      <c r="SBB97" s="409"/>
      <c r="SBC97" s="410"/>
      <c r="SBD97" s="411"/>
      <c r="SBE97" s="412"/>
      <c r="SBF97" s="406"/>
      <c r="SBG97" s="407"/>
      <c r="SBH97" s="408"/>
      <c r="SBI97" s="409"/>
      <c r="SBJ97" s="410"/>
      <c r="SBK97" s="411"/>
      <c r="SBL97" s="412"/>
      <c r="SBM97" s="406"/>
      <c r="SBN97" s="407"/>
      <c r="SBO97" s="408"/>
      <c r="SBP97" s="409"/>
      <c r="SBQ97" s="410"/>
      <c r="SBR97" s="411"/>
      <c r="SBS97" s="412"/>
      <c r="SBT97" s="406"/>
      <c r="SBU97" s="407"/>
      <c r="SBV97" s="408"/>
      <c r="SBW97" s="409"/>
      <c r="SBX97" s="410"/>
      <c r="SBY97" s="411"/>
      <c r="SBZ97" s="412"/>
      <c r="SCA97" s="406"/>
      <c r="SCB97" s="407"/>
      <c r="SCC97" s="408"/>
      <c r="SCD97" s="409"/>
      <c r="SCE97" s="410"/>
      <c r="SCF97" s="411"/>
      <c r="SCG97" s="412"/>
      <c r="SCH97" s="406"/>
      <c r="SCI97" s="407"/>
      <c r="SCJ97" s="408"/>
      <c r="SCK97" s="409"/>
      <c r="SCL97" s="410"/>
      <c r="SCM97" s="411"/>
      <c r="SCN97" s="412"/>
      <c r="SCO97" s="406"/>
      <c r="SCP97" s="407"/>
      <c r="SCQ97" s="408"/>
      <c r="SCR97" s="409"/>
      <c r="SCS97" s="410"/>
      <c r="SCT97" s="411"/>
      <c r="SCU97" s="412"/>
      <c r="SCV97" s="406"/>
      <c r="SCW97" s="407"/>
      <c r="SCX97" s="408"/>
      <c r="SCY97" s="409"/>
      <c r="SCZ97" s="410"/>
      <c r="SDA97" s="411"/>
      <c r="SDB97" s="412"/>
      <c r="SDC97" s="406"/>
      <c r="SDD97" s="407"/>
      <c r="SDE97" s="408"/>
      <c r="SDF97" s="409"/>
      <c r="SDG97" s="410"/>
      <c r="SDH97" s="411"/>
      <c r="SDI97" s="412"/>
      <c r="SDJ97" s="406"/>
      <c r="SDK97" s="407"/>
      <c r="SDL97" s="408"/>
      <c r="SDM97" s="409"/>
      <c r="SDN97" s="410"/>
      <c r="SDO97" s="411"/>
      <c r="SDP97" s="412"/>
      <c r="SDQ97" s="406"/>
      <c r="SDR97" s="407"/>
      <c r="SDS97" s="408"/>
      <c r="SDT97" s="409"/>
      <c r="SDU97" s="410"/>
      <c r="SDV97" s="411"/>
      <c r="SDW97" s="412"/>
      <c r="SDX97" s="406"/>
      <c r="SDY97" s="407"/>
      <c r="SDZ97" s="408"/>
      <c r="SEA97" s="409"/>
      <c r="SEB97" s="410"/>
      <c r="SEC97" s="411"/>
      <c r="SED97" s="412"/>
      <c r="SEE97" s="406"/>
      <c r="SEF97" s="407"/>
      <c r="SEG97" s="408"/>
      <c r="SEH97" s="409"/>
      <c r="SEI97" s="410"/>
      <c r="SEJ97" s="411"/>
      <c r="SEK97" s="412"/>
      <c r="SEL97" s="406"/>
      <c r="SEM97" s="407"/>
      <c r="SEN97" s="408"/>
      <c r="SEO97" s="409"/>
      <c r="SEP97" s="410"/>
      <c r="SEQ97" s="411"/>
      <c r="SER97" s="412"/>
      <c r="SES97" s="406"/>
      <c r="SET97" s="407"/>
      <c r="SEU97" s="408"/>
      <c r="SEV97" s="409"/>
      <c r="SEW97" s="410"/>
      <c r="SEX97" s="411"/>
      <c r="SEY97" s="412"/>
      <c r="SEZ97" s="406"/>
      <c r="SFA97" s="407"/>
      <c r="SFB97" s="408"/>
      <c r="SFC97" s="409"/>
      <c r="SFD97" s="410"/>
      <c r="SFE97" s="411"/>
      <c r="SFF97" s="412"/>
      <c r="SFG97" s="406"/>
      <c r="SFH97" s="407"/>
      <c r="SFI97" s="408"/>
      <c r="SFJ97" s="409"/>
      <c r="SFK97" s="410"/>
      <c r="SFL97" s="411"/>
      <c r="SFM97" s="412"/>
      <c r="SFN97" s="406"/>
      <c r="SFO97" s="407"/>
      <c r="SFP97" s="408"/>
      <c r="SFQ97" s="409"/>
      <c r="SFR97" s="410"/>
      <c r="SFS97" s="411"/>
      <c r="SFT97" s="412"/>
      <c r="SFU97" s="406"/>
      <c r="SFV97" s="407"/>
      <c r="SFW97" s="408"/>
      <c r="SFX97" s="409"/>
      <c r="SFY97" s="410"/>
      <c r="SFZ97" s="411"/>
      <c r="SGA97" s="412"/>
      <c r="SGB97" s="406"/>
      <c r="SGC97" s="407"/>
      <c r="SGD97" s="408"/>
      <c r="SGE97" s="409"/>
      <c r="SGF97" s="410"/>
      <c r="SGG97" s="411"/>
      <c r="SGH97" s="412"/>
      <c r="SGI97" s="406"/>
      <c r="SGJ97" s="407"/>
      <c r="SGK97" s="408"/>
      <c r="SGL97" s="409"/>
      <c r="SGM97" s="410"/>
      <c r="SGN97" s="411"/>
      <c r="SGO97" s="412"/>
      <c r="SGP97" s="406"/>
      <c r="SGQ97" s="407"/>
      <c r="SGR97" s="408"/>
      <c r="SGS97" s="409"/>
      <c r="SGT97" s="410"/>
      <c r="SGU97" s="411"/>
      <c r="SGV97" s="412"/>
      <c r="SGW97" s="406"/>
      <c r="SGX97" s="407"/>
      <c r="SGY97" s="408"/>
      <c r="SGZ97" s="409"/>
      <c r="SHA97" s="410"/>
      <c r="SHB97" s="411"/>
      <c r="SHC97" s="412"/>
      <c r="SHD97" s="406"/>
      <c r="SHE97" s="407"/>
      <c r="SHF97" s="408"/>
      <c r="SHG97" s="409"/>
      <c r="SHH97" s="410"/>
      <c r="SHI97" s="411"/>
      <c r="SHJ97" s="412"/>
      <c r="SHK97" s="406"/>
      <c r="SHL97" s="407"/>
      <c r="SHM97" s="408"/>
      <c r="SHN97" s="409"/>
      <c r="SHO97" s="410"/>
      <c r="SHP97" s="411"/>
      <c r="SHQ97" s="412"/>
      <c r="SHR97" s="406"/>
      <c r="SHS97" s="407"/>
      <c r="SHT97" s="408"/>
      <c r="SHU97" s="409"/>
      <c r="SHV97" s="410"/>
      <c r="SHW97" s="411"/>
      <c r="SHX97" s="412"/>
      <c r="SHY97" s="406"/>
      <c r="SHZ97" s="407"/>
      <c r="SIA97" s="408"/>
      <c r="SIB97" s="409"/>
      <c r="SIC97" s="410"/>
      <c r="SID97" s="411"/>
      <c r="SIE97" s="412"/>
      <c r="SIF97" s="406"/>
      <c r="SIG97" s="407"/>
      <c r="SIH97" s="408"/>
      <c r="SII97" s="409"/>
      <c r="SIJ97" s="410"/>
      <c r="SIK97" s="411"/>
      <c r="SIL97" s="412"/>
      <c r="SIM97" s="406"/>
      <c r="SIN97" s="407"/>
      <c r="SIO97" s="408"/>
      <c r="SIP97" s="409"/>
      <c r="SIQ97" s="410"/>
      <c r="SIR97" s="411"/>
      <c r="SIS97" s="412"/>
      <c r="SIT97" s="406"/>
      <c r="SIU97" s="407"/>
      <c r="SIV97" s="408"/>
      <c r="SIW97" s="409"/>
      <c r="SIX97" s="410"/>
      <c r="SIY97" s="411"/>
      <c r="SIZ97" s="412"/>
      <c r="SJA97" s="406"/>
      <c r="SJB97" s="407"/>
      <c r="SJC97" s="408"/>
      <c r="SJD97" s="409"/>
      <c r="SJE97" s="410"/>
      <c r="SJF97" s="411"/>
      <c r="SJG97" s="412"/>
      <c r="SJH97" s="406"/>
      <c r="SJI97" s="407"/>
      <c r="SJJ97" s="408"/>
      <c r="SJK97" s="409"/>
      <c r="SJL97" s="410"/>
      <c r="SJM97" s="411"/>
      <c r="SJN97" s="412"/>
      <c r="SJO97" s="406"/>
      <c r="SJP97" s="407"/>
      <c r="SJQ97" s="408"/>
      <c r="SJR97" s="409"/>
      <c r="SJS97" s="410"/>
      <c r="SJT97" s="411"/>
      <c r="SJU97" s="412"/>
      <c r="SJV97" s="406"/>
      <c r="SJW97" s="407"/>
      <c r="SJX97" s="408"/>
      <c r="SJY97" s="409"/>
      <c r="SJZ97" s="410"/>
      <c r="SKA97" s="411"/>
      <c r="SKB97" s="412"/>
      <c r="SKC97" s="406"/>
      <c r="SKD97" s="407"/>
      <c r="SKE97" s="408"/>
      <c r="SKF97" s="409"/>
      <c r="SKG97" s="410"/>
      <c r="SKH97" s="411"/>
      <c r="SKI97" s="412"/>
      <c r="SKJ97" s="406"/>
      <c r="SKK97" s="407"/>
      <c r="SKL97" s="408"/>
      <c r="SKM97" s="409"/>
      <c r="SKN97" s="410"/>
      <c r="SKO97" s="411"/>
      <c r="SKP97" s="412"/>
      <c r="SKQ97" s="406"/>
      <c r="SKR97" s="407"/>
      <c r="SKS97" s="408"/>
      <c r="SKT97" s="409"/>
      <c r="SKU97" s="410"/>
      <c r="SKV97" s="411"/>
      <c r="SKW97" s="412"/>
      <c r="SKX97" s="406"/>
      <c r="SKY97" s="407"/>
      <c r="SKZ97" s="408"/>
      <c r="SLA97" s="409"/>
      <c r="SLB97" s="410"/>
      <c r="SLC97" s="411"/>
      <c r="SLD97" s="412"/>
      <c r="SLE97" s="406"/>
      <c r="SLF97" s="407"/>
      <c r="SLG97" s="408"/>
      <c r="SLH97" s="409"/>
      <c r="SLI97" s="410"/>
      <c r="SLJ97" s="411"/>
      <c r="SLK97" s="412"/>
      <c r="SLL97" s="406"/>
      <c r="SLM97" s="407"/>
      <c r="SLN97" s="408"/>
      <c r="SLO97" s="409"/>
      <c r="SLP97" s="410"/>
      <c r="SLQ97" s="411"/>
      <c r="SLR97" s="412"/>
      <c r="SLS97" s="406"/>
      <c r="SLT97" s="407"/>
      <c r="SLU97" s="408"/>
      <c r="SLV97" s="409"/>
      <c r="SLW97" s="410"/>
      <c r="SLX97" s="411"/>
      <c r="SLY97" s="412"/>
      <c r="SLZ97" s="406"/>
      <c r="SMA97" s="407"/>
      <c r="SMB97" s="408"/>
      <c r="SMC97" s="409"/>
      <c r="SMD97" s="410"/>
      <c r="SME97" s="411"/>
      <c r="SMF97" s="412"/>
      <c r="SMG97" s="406"/>
      <c r="SMH97" s="407"/>
      <c r="SMI97" s="408"/>
      <c r="SMJ97" s="409"/>
      <c r="SMK97" s="410"/>
      <c r="SML97" s="411"/>
      <c r="SMM97" s="412"/>
      <c r="SMN97" s="406"/>
      <c r="SMO97" s="407"/>
      <c r="SMP97" s="408"/>
      <c r="SMQ97" s="409"/>
      <c r="SMR97" s="410"/>
      <c r="SMS97" s="411"/>
      <c r="SMT97" s="412"/>
      <c r="SMU97" s="406"/>
      <c r="SMV97" s="407"/>
      <c r="SMW97" s="408"/>
      <c r="SMX97" s="409"/>
      <c r="SMY97" s="410"/>
      <c r="SMZ97" s="411"/>
      <c r="SNA97" s="412"/>
      <c r="SNB97" s="406"/>
      <c r="SNC97" s="407"/>
      <c r="SND97" s="408"/>
      <c r="SNE97" s="409"/>
      <c r="SNF97" s="410"/>
      <c r="SNG97" s="411"/>
      <c r="SNH97" s="412"/>
      <c r="SNI97" s="406"/>
      <c r="SNJ97" s="407"/>
      <c r="SNK97" s="408"/>
      <c r="SNL97" s="409"/>
      <c r="SNM97" s="410"/>
      <c r="SNN97" s="411"/>
      <c r="SNO97" s="412"/>
      <c r="SNP97" s="406"/>
      <c r="SNQ97" s="407"/>
      <c r="SNR97" s="408"/>
      <c r="SNS97" s="409"/>
      <c r="SNT97" s="410"/>
      <c r="SNU97" s="411"/>
      <c r="SNV97" s="412"/>
      <c r="SNW97" s="406"/>
      <c r="SNX97" s="407"/>
      <c r="SNY97" s="408"/>
      <c r="SNZ97" s="409"/>
      <c r="SOA97" s="410"/>
      <c r="SOB97" s="411"/>
      <c r="SOC97" s="412"/>
      <c r="SOD97" s="406"/>
      <c r="SOE97" s="407"/>
      <c r="SOF97" s="408"/>
      <c r="SOG97" s="409"/>
      <c r="SOH97" s="410"/>
      <c r="SOI97" s="411"/>
      <c r="SOJ97" s="412"/>
      <c r="SOK97" s="406"/>
      <c r="SOL97" s="407"/>
      <c r="SOM97" s="408"/>
      <c r="SON97" s="409"/>
      <c r="SOO97" s="410"/>
      <c r="SOP97" s="411"/>
      <c r="SOQ97" s="412"/>
      <c r="SOR97" s="406"/>
      <c r="SOS97" s="407"/>
      <c r="SOT97" s="408"/>
      <c r="SOU97" s="409"/>
      <c r="SOV97" s="410"/>
      <c r="SOW97" s="411"/>
      <c r="SOX97" s="412"/>
      <c r="SOY97" s="406"/>
      <c r="SOZ97" s="407"/>
      <c r="SPA97" s="408"/>
      <c r="SPB97" s="409"/>
      <c r="SPC97" s="410"/>
      <c r="SPD97" s="411"/>
      <c r="SPE97" s="412"/>
      <c r="SPF97" s="406"/>
      <c r="SPG97" s="407"/>
      <c r="SPH97" s="408"/>
      <c r="SPI97" s="409"/>
      <c r="SPJ97" s="410"/>
      <c r="SPK97" s="411"/>
      <c r="SPL97" s="412"/>
      <c r="SPM97" s="406"/>
      <c r="SPN97" s="407"/>
      <c r="SPO97" s="408"/>
      <c r="SPP97" s="409"/>
      <c r="SPQ97" s="410"/>
      <c r="SPR97" s="411"/>
      <c r="SPS97" s="412"/>
      <c r="SPT97" s="406"/>
      <c r="SPU97" s="407"/>
      <c r="SPV97" s="408"/>
      <c r="SPW97" s="409"/>
      <c r="SPX97" s="410"/>
      <c r="SPY97" s="411"/>
      <c r="SPZ97" s="412"/>
      <c r="SQA97" s="406"/>
      <c r="SQB97" s="407"/>
      <c r="SQC97" s="408"/>
      <c r="SQD97" s="409"/>
      <c r="SQE97" s="410"/>
      <c r="SQF97" s="411"/>
      <c r="SQG97" s="412"/>
      <c r="SQH97" s="406"/>
      <c r="SQI97" s="407"/>
      <c r="SQJ97" s="408"/>
      <c r="SQK97" s="409"/>
      <c r="SQL97" s="410"/>
      <c r="SQM97" s="411"/>
      <c r="SQN97" s="412"/>
      <c r="SQO97" s="406"/>
      <c r="SQP97" s="407"/>
      <c r="SQQ97" s="408"/>
      <c r="SQR97" s="409"/>
      <c r="SQS97" s="410"/>
      <c r="SQT97" s="411"/>
      <c r="SQU97" s="412"/>
      <c r="SQV97" s="406"/>
      <c r="SQW97" s="407"/>
      <c r="SQX97" s="408"/>
      <c r="SQY97" s="409"/>
      <c r="SQZ97" s="410"/>
      <c r="SRA97" s="411"/>
      <c r="SRB97" s="412"/>
      <c r="SRC97" s="406"/>
      <c r="SRD97" s="407"/>
      <c r="SRE97" s="408"/>
      <c r="SRF97" s="409"/>
      <c r="SRG97" s="410"/>
      <c r="SRH97" s="411"/>
      <c r="SRI97" s="412"/>
      <c r="SRJ97" s="406"/>
      <c r="SRK97" s="407"/>
      <c r="SRL97" s="408"/>
      <c r="SRM97" s="409"/>
      <c r="SRN97" s="410"/>
      <c r="SRO97" s="411"/>
      <c r="SRP97" s="412"/>
      <c r="SRQ97" s="406"/>
      <c r="SRR97" s="407"/>
      <c r="SRS97" s="408"/>
      <c r="SRT97" s="409"/>
      <c r="SRU97" s="410"/>
      <c r="SRV97" s="411"/>
      <c r="SRW97" s="412"/>
      <c r="SRX97" s="406"/>
      <c r="SRY97" s="407"/>
      <c r="SRZ97" s="408"/>
      <c r="SSA97" s="409"/>
      <c r="SSB97" s="410"/>
      <c r="SSC97" s="411"/>
      <c r="SSD97" s="412"/>
      <c r="SSE97" s="406"/>
      <c r="SSF97" s="407"/>
      <c r="SSG97" s="408"/>
      <c r="SSH97" s="409"/>
      <c r="SSI97" s="410"/>
      <c r="SSJ97" s="411"/>
      <c r="SSK97" s="412"/>
      <c r="SSL97" s="406"/>
      <c r="SSM97" s="407"/>
      <c r="SSN97" s="408"/>
      <c r="SSO97" s="409"/>
      <c r="SSP97" s="410"/>
      <c r="SSQ97" s="411"/>
      <c r="SSR97" s="412"/>
      <c r="SSS97" s="406"/>
      <c r="SST97" s="407"/>
      <c r="SSU97" s="408"/>
      <c r="SSV97" s="409"/>
      <c r="SSW97" s="410"/>
      <c r="SSX97" s="411"/>
      <c r="SSY97" s="412"/>
      <c r="SSZ97" s="406"/>
      <c r="STA97" s="407"/>
      <c r="STB97" s="408"/>
      <c r="STC97" s="409"/>
      <c r="STD97" s="410"/>
      <c r="STE97" s="411"/>
      <c r="STF97" s="412"/>
      <c r="STG97" s="406"/>
      <c r="STH97" s="407"/>
      <c r="STI97" s="408"/>
      <c r="STJ97" s="409"/>
      <c r="STK97" s="410"/>
      <c r="STL97" s="411"/>
      <c r="STM97" s="412"/>
      <c r="STN97" s="406"/>
      <c r="STO97" s="407"/>
      <c r="STP97" s="408"/>
      <c r="STQ97" s="409"/>
      <c r="STR97" s="410"/>
      <c r="STS97" s="411"/>
      <c r="STT97" s="412"/>
      <c r="STU97" s="406"/>
      <c r="STV97" s="407"/>
      <c r="STW97" s="408"/>
      <c r="STX97" s="409"/>
      <c r="STY97" s="410"/>
      <c r="STZ97" s="411"/>
      <c r="SUA97" s="412"/>
      <c r="SUB97" s="406"/>
      <c r="SUC97" s="407"/>
      <c r="SUD97" s="408"/>
      <c r="SUE97" s="409"/>
      <c r="SUF97" s="410"/>
      <c r="SUG97" s="411"/>
      <c r="SUH97" s="412"/>
      <c r="SUI97" s="406"/>
      <c r="SUJ97" s="407"/>
      <c r="SUK97" s="408"/>
      <c r="SUL97" s="409"/>
      <c r="SUM97" s="410"/>
      <c r="SUN97" s="411"/>
      <c r="SUO97" s="412"/>
      <c r="SUP97" s="406"/>
      <c r="SUQ97" s="407"/>
      <c r="SUR97" s="408"/>
      <c r="SUS97" s="409"/>
      <c r="SUT97" s="410"/>
      <c r="SUU97" s="411"/>
      <c r="SUV97" s="412"/>
      <c r="SUW97" s="406"/>
      <c r="SUX97" s="407"/>
      <c r="SUY97" s="408"/>
      <c r="SUZ97" s="409"/>
      <c r="SVA97" s="410"/>
      <c r="SVB97" s="411"/>
      <c r="SVC97" s="412"/>
      <c r="SVD97" s="406"/>
      <c r="SVE97" s="407"/>
      <c r="SVF97" s="408"/>
      <c r="SVG97" s="409"/>
      <c r="SVH97" s="410"/>
      <c r="SVI97" s="411"/>
      <c r="SVJ97" s="412"/>
      <c r="SVK97" s="406"/>
      <c r="SVL97" s="407"/>
      <c r="SVM97" s="408"/>
      <c r="SVN97" s="409"/>
      <c r="SVO97" s="410"/>
      <c r="SVP97" s="411"/>
      <c r="SVQ97" s="412"/>
      <c r="SVR97" s="406"/>
      <c r="SVS97" s="407"/>
      <c r="SVT97" s="408"/>
      <c r="SVU97" s="409"/>
      <c r="SVV97" s="410"/>
      <c r="SVW97" s="411"/>
      <c r="SVX97" s="412"/>
      <c r="SVY97" s="406"/>
      <c r="SVZ97" s="407"/>
      <c r="SWA97" s="408"/>
      <c r="SWB97" s="409"/>
      <c r="SWC97" s="410"/>
      <c r="SWD97" s="411"/>
      <c r="SWE97" s="412"/>
      <c r="SWF97" s="406"/>
      <c r="SWG97" s="407"/>
      <c r="SWH97" s="408"/>
      <c r="SWI97" s="409"/>
      <c r="SWJ97" s="410"/>
      <c r="SWK97" s="411"/>
      <c r="SWL97" s="412"/>
      <c r="SWM97" s="406"/>
      <c r="SWN97" s="407"/>
      <c r="SWO97" s="408"/>
      <c r="SWP97" s="409"/>
      <c r="SWQ97" s="410"/>
      <c r="SWR97" s="411"/>
      <c r="SWS97" s="412"/>
      <c r="SWT97" s="406"/>
      <c r="SWU97" s="407"/>
      <c r="SWV97" s="408"/>
      <c r="SWW97" s="409"/>
      <c r="SWX97" s="410"/>
      <c r="SWY97" s="411"/>
      <c r="SWZ97" s="412"/>
      <c r="SXA97" s="406"/>
      <c r="SXB97" s="407"/>
      <c r="SXC97" s="408"/>
      <c r="SXD97" s="409"/>
      <c r="SXE97" s="410"/>
      <c r="SXF97" s="411"/>
      <c r="SXG97" s="412"/>
      <c r="SXH97" s="406"/>
      <c r="SXI97" s="407"/>
      <c r="SXJ97" s="408"/>
      <c r="SXK97" s="409"/>
      <c r="SXL97" s="410"/>
      <c r="SXM97" s="411"/>
      <c r="SXN97" s="412"/>
      <c r="SXO97" s="406"/>
      <c r="SXP97" s="407"/>
      <c r="SXQ97" s="408"/>
      <c r="SXR97" s="409"/>
      <c r="SXS97" s="410"/>
      <c r="SXT97" s="411"/>
      <c r="SXU97" s="412"/>
      <c r="SXV97" s="406"/>
      <c r="SXW97" s="407"/>
      <c r="SXX97" s="408"/>
      <c r="SXY97" s="409"/>
      <c r="SXZ97" s="410"/>
      <c r="SYA97" s="411"/>
      <c r="SYB97" s="412"/>
      <c r="SYC97" s="406"/>
      <c r="SYD97" s="407"/>
      <c r="SYE97" s="408"/>
      <c r="SYF97" s="409"/>
      <c r="SYG97" s="410"/>
      <c r="SYH97" s="411"/>
      <c r="SYI97" s="412"/>
      <c r="SYJ97" s="406"/>
      <c r="SYK97" s="407"/>
      <c r="SYL97" s="408"/>
      <c r="SYM97" s="409"/>
      <c r="SYN97" s="410"/>
      <c r="SYO97" s="411"/>
      <c r="SYP97" s="412"/>
      <c r="SYQ97" s="406"/>
      <c r="SYR97" s="407"/>
      <c r="SYS97" s="408"/>
      <c r="SYT97" s="409"/>
      <c r="SYU97" s="410"/>
      <c r="SYV97" s="411"/>
      <c r="SYW97" s="412"/>
      <c r="SYX97" s="406"/>
      <c r="SYY97" s="407"/>
      <c r="SYZ97" s="408"/>
      <c r="SZA97" s="409"/>
      <c r="SZB97" s="410"/>
      <c r="SZC97" s="411"/>
      <c r="SZD97" s="412"/>
      <c r="SZE97" s="406"/>
      <c r="SZF97" s="407"/>
      <c r="SZG97" s="408"/>
      <c r="SZH97" s="409"/>
      <c r="SZI97" s="410"/>
      <c r="SZJ97" s="411"/>
      <c r="SZK97" s="412"/>
      <c r="SZL97" s="406"/>
      <c r="SZM97" s="407"/>
      <c r="SZN97" s="408"/>
      <c r="SZO97" s="409"/>
      <c r="SZP97" s="410"/>
      <c r="SZQ97" s="411"/>
      <c r="SZR97" s="412"/>
      <c r="SZS97" s="406"/>
      <c r="SZT97" s="407"/>
      <c r="SZU97" s="408"/>
      <c r="SZV97" s="409"/>
      <c r="SZW97" s="410"/>
      <c r="SZX97" s="411"/>
      <c r="SZY97" s="412"/>
      <c r="SZZ97" s="406"/>
      <c r="TAA97" s="407"/>
      <c r="TAB97" s="408"/>
      <c r="TAC97" s="409"/>
      <c r="TAD97" s="410"/>
      <c r="TAE97" s="411"/>
      <c r="TAF97" s="412"/>
      <c r="TAG97" s="406"/>
      <c r="TAH97" s="407"/>
      <c r="TAI97" s="408"/>
      <c r="TAJ97" s="409"/>
      <c r="TAK97" s="410"/>
      <c r="TAL97" s="411"/>
      <c r="TAM97" s="412"/>
      <c r="TAN97" s="406"/>
      <c r="TAO97" s="407"/>
      <c r="TAP97" s="408"/>
      <c r="TAQ97" s="409"/>
      <c r="TAR97" s="410"/>
      <c r="TAS97" s="411"/>
      <c r="TAT97" s="412"/>
      <c r="TAU97" s="406"/>
      <c r="TAV97" s="407"/>
      <c r="TAW97" s="408"/>
      <c r="TAX97" s="409"/>
      <c r="TAY97" s="410"/>
      <c r="TAZ97" s="411"/>
      <c r="TBA97" s="412"/>
      <c r="TBB97" s="406"/>
      <c r="TBC97" s="407"/>
      <c r="TBD97" s="408"/>
      <c r="TBE97" s="409"/>
      <c r="TBF97" s="410"/>
      <c r="TBG97" s="411"/>
      <c r="TBH97" s="412"/>
      <c r="TBI97" s="406"/>
      <c r="TBJ97" s="407"/>
      <c r="TBK97" s="408"/>
      <c r="TBL97" s="409"/>
      <c r="TBM97" s="410"/>
      <c r="TBN97" s="411"/>
      <c r="TBO97" s="412"/>
      <c r="TBP97" s="406"/>
      <c r="TBQ97" s="407"/>
      <c r="TBR97" s="408"/>
      <c r="TBS97" s="409"/>
      <c r="TBT97" s="410"/>
      <c r="TBU97" s="411"/>
      <c r="TBV97" s="412"/>
      <c r="TBW97" s="406"/>
      <c r="TBX97" s="407"/>
      <c r="TBY97" s="408"/>
      <c r="TBZ97" s="409"/>
      <c r="TCA97" s="410"/>
      <c r="TCB97" s="411"/>
      <c r="TCC97" s="412"/>
      <c r="TCD97" s="406"/>
      <c r="TCE97" s="407"/>
      <c r="TCF97" s="408"/>
      <c r="TCG97" s="409"/>
      <c r="TCH97" s="410"/>
      <c r="TCI97" s="411"/>
      <c r="TCJ97" s="412"/>
      <c r="TCK97" s="406"/>
      <c r="TCL97" s="407"/>
      <c r="TCM97" s="408"/>
      <c r="TCN97" s="409"/>
      <c r="TCO97" s="410"/>
      <c r="TCP97" s="411"/>
      <c r="TCQ97" s="412"/>
      <c r="TCR97" s="406"/>
      <c r="TCS97" s="407"/>
      <c r="TCT97" s="408"/>
      <c r="TCU97" s="409"/>
      <c r="TCV97" s="410"/>
      <c r="TCW97" s="411"/>
      <c r="TCX97" s="412"/>
      <c r="TCY97" s="406"/>
      <c r="TCZ97" s="407"/>
      <c r="TDA97" s="408"/>
      <c r="TDB97" s="409"/>
      <c r="TDC97" s="410"/>
      <c r="TDD97" s="411"/>
      <c r="TDE97" s="412"/>
      <c r="TDF97" s="406"/>
      <c r="TDG97" s="407"/>
      <c r="TDH97" s="408"/>
      <c r="TDI97" s="409"/>
      <c r="TDJ97" s="410"/>
      <c r="TDK97" s="411"/>
      <c r="TDL97" s="412"/>
      <c r="TDM97" s="406"/>
      <c r="TDN97" s="407"/>
      <c r="TDO97" s="408"/>
      <c r="TDP97" s="409"/>
      <c r="TDQ97" s="410"/>
      <c r="TDR97" s="411"/>
      <c r="TDS97" s="412"/>
      <c r="TDT97" s="406"/>
      <c r="TDU97" s="407"/>
      <c r="TDV97" s="408"/>
      <c r="TDW97" s="409"/>
      <c r="TDX97" s="410"/>
      <c r="TDY97" s="411"/>
      <c r="TDZ97" s="412"/>
      <c r="TEA97" s="406"/>
      <c r="TEB97" s="407"/>
      <c r="TEC97" s="408"/>
      <c r="TED97" s="409"/>
      <c r="TEE97" s="410"/>
      <c r="TEF97" s="411"/>
      <c r="TEG97" s="412"/>
      <c r="TEH97" s="406"/>
      <c r="TEI97" s="407"/>
      <c r="TEJ97" s="408"/>
      <c r="TEK97" s="409"/>
      <c r="TEL97" s="410"/>
      <c r="TEM97" s="411"/>
      <c r="TEN97" s="412"/>
      <c r="TEO97" s="406"/>
      <c r="TEP97" s="407"/>
      <c r="TEQ97" s="408"/>
      <c r="TER97" s="409"/>
      <c r="TES97" s="410"/>
      <c r="TET97" s="411"/>
      <c r="TEU97" s="412"/>
      <c r="TEV97" s="406"/>
      <c r="TEW97" s="407"/>
      <c r="TEX97" s="408"/>
      <c r="TEY97" s="409"/>
      <c r="TEZ97" s="410"/>
      <c r="TFA97" s="411"/>
      <c r="TFB97" s="412"/>
      <c r="TFC97" s="406"/>
      <c r="TFD97" s="407"/>
      <c r="TFE97" s="408"/>
      <c r="TFF97" s="409"/>
      <c r="TFG97" s="410"/>
      <c r="TFH97" s="411"/>
      <c r="TFI97" s="412"/>
      <c r="TFJ97" s="406"/>
      <c r="TFK97" s="407"/>
      <c r="TFL97" s="408"/>
      <c r="TFM97" s="409"/>
      <c r="TFN97" s="410"/>
      <c r="TFO97" s="411"/>
      <c r="TFP97" s="412"/>
      <c r="TFQ97" s="406"/>
      <c r="TFR97" s="407"/>
      <c r="TFS97" s="408"/>
      <c r="TFT97" s="409"/>
      <c r="TFU97" s="410"/>
      <c r="TFV97" s="411"/>
      <c r="TFW97" s="412"/>
      <c r="TFX97" s="406"/>
      <c r="TFY97" s="407"/>
      <c r="TFZ97" s="408"/>
      <c r="TGA97" s="409"/>
      <c r="TGB97" s="410"/>
      <c r="TGC97" s="411"/>
      <c r="TGD97" s="412"/>
      <c r="TGE97" s="406"/>
      <c r="TGF97" s="407"/>
      <c r="TGG97" s="408"/>
      <c r="TGH97" s="409"/>
      <c r="TGI97" s="410"/>
      <c r="TGJ97" s="411"/>
      <c r="TGK97" s="412"/>
      <c r="TGL97" s="406"/>
      <c r="TGM97" s="407"/>
      <c r="TGN97" s="408"/>
      <c r="TGO97" s="409"/>
      <c r="TGP97" s="410"/>
      <c r="TGQ97" s="411"/>
      <c r="TGR97" s="412"/>
      <c r="TGS97" s="406"/>
      <c r="TGT97" s="407"/>
      <c r="TGU97" s="408"/>
      <c r="TGV97" s="409"/>
      <c r="TGW97" s="410"/>
      <c r="TGX97" s="411"/>
      <c r="TGY97" s="412"/>
      <c r="TGZ97" s="406"/>
      <c r="THA97" s="407"/>
      <c r="THB97" s="408"/>
      <c r="THC97" s="409"/>
      <c r="THD97" s="410"/>
      <c r="THE97" s="411"/>
      <c r="THF97" s="412"/>
      <c r="THG97" s="406"/>
      <c r="THH97" s="407"/>
      <c r="THI97" s="408"/>
      <c r="THJ97" s="409"/>
      <c r="THK97" s="410"/>
      <c r="THL97" s="411"/>
      <c r="THM97" s="412"/>
      <c r="THN97" s="406"/>
      <c r="THO97" s="407"/>
      <c r="THP97" s="408"/>
      <c r="THQ97" s="409"/>
      <c r="THR97" s="410"/>
      <c r="THS97" s="411"/>
      <c r="THT97" s="412"/>
      <c r="THU97" s="406"/>
      <c r="THV97" s="407"/>
      <c r="THW97" s="408"/>
      <c r="THX97" s="409"/>
      <c r="THY97" s="410"/>
      <c r="THZ97" s="411"/>
      <c r="TIA97" s="412"/>
      <c r="TIB97" s="406"/>
      <c r="TIC97" s="407"/>
      <c r="TID97" s="408"/>
      <c r="TIE97" s="409"/>
      <c r="TIF97" s="410"/>
      <c r="TIG97" s="411"/>
      <c r="TIH97" s="412"/>
      <c r="TII97" s="406"/>
      <c r="TIJ97" s="407"/>
      <c r="TIK97" s="408"/>
      <c r="TIL97" s="409"/>
      <c r="TIM97" s="410"/>
      <c r="TIN97" s="411"/>
      <c r="TIO97" s="412"/>
      <c r="TIP97" s="406"/>
      <c r="TIQ97" s="407"/>
      <c r="TIR97" s="408"/>
      <c r="TIS97" s="409"/>
      <c r="TIT97" s="410"/>
      <c r="TIU97" s="411"/>
      <c r="TIV97" s="412"/>
      <c r="TIW97" s="406"/>
      <c r="TIX97" s="407"/>
      <c r="TIY97" s="408"/>
      <c r="TIZ97" s="409"/>
      <c r="TJA97" s="410"/>
      <c r="TJB97" s="411"/>
      <c r="TJC97" s="412"/>
      <c r="TJD97" s="406"/>
      <c r="TJE97" s="407"/>
      <c r="TJF97" s="408"/>
      <c r="TJG97" s="409"/>
      <c r="TJH97" s="410"/>
      <c r="TJI97" s="411"/>
      <c r="TJJ97" s="412"/>
      <c r="TJK97" s="406"/>
      <c r="TJL97" s="407"/>
      <c r="TJM97" s="408"/>
      <c r="TJN97" s="409"/>
      <c r="TJO97" s="410"/>
      <c r="TJP97" s="411"/>
      <c r="TJQ97" s="412"/>
      <c r="TJR97" s="406"/>
      <c r="TJS97" s="407"/>
      <c r="TJT97" s="408"/>
      <c r="TJU97" s="409"/>
      <c r="TJV97" s="410"/>
      <c r="TJW97" s="411"/>
      <c r="TJX97" s="412"/>
      <c r="TJY97" s="406"/>
      <c r="TJZ97" s="407"/>
      <c r="TKA97" s="408"/>
      <c r="TKB97" s="409"/>
      <c r="TKC97" s="410"/>
      <c r="TKD97" s="411"/>
      <c r="TKE97" s="412"/>
      <c r="TKF97" s="406"/>
      <c r="TKG97" s="407"/>
      <c r="TKH97" s="408"/>
      <c r="TKI97" s="409"/>
      <c r="TKJ97" s="410"/>
      <c r="TKK97" s="411"/>
      <c r="TKL97" s="412"/>
      <c r="TKM97" s="406"/>
      <c r="TKN97" s="407"/>
      <c r="TKO97" s="408"/>
      <c r="TKP97" s="409"/>
      <c r="TKQ97" s="410"/>
      <c r="TKR97" s="411"/>
      <c r="TKS97" s="412"/>
      <c r="TKT97" s="406"/>
      <c r="TKU97" s="407"/>
      <c r="TKV97" s="408"/>
      <c r="TKW97" s="409"/>
      <c r="TKX97" s="410"/>
      <c r="TKY97" s="411"/>
      <c r="TKZ97" s="412"/>
      <c r="TLA97" s="406"/>
      <c r="TLB97" s="407"/>
      <c r="TLC97" s="408"/>
      <c r="TLD97" s="409"/>
      <c r="TLE97" s="410"/>
      <c r="TLF97" s="411"/>
      <c r="TLG97" s="412"/>
      <c r="TLH97" s="406"/>
      <c r="TLI97" s="407"/>
      <c r="TLJ97" s="408"/>
      <c r="TLK97" s="409"/>
      <c r="TLL97" s="410"/>
      <c r="TLM97" s="411"/>
      <c r="TLN97" s="412"/>
      <c r="TLO97" s="406"/>
      <c r="TLP97" s="407"/>
      <c r="TLQ97" s="408"/>
      <c r="TLR97" s="409"/>
      <c r="TLS97" s="410"/>
      <c r="TLT97" s="411"/>
      <c r="TLU97" s="412"/>
      <c r="TLV97" s="406"/>
      <c r="TLW97" s="407"/>
      <c r="TLX97" s="408"/>
      <c r="TLY97" s="409"/>
      <c r="TLZ97" s="410"/>
      <c r="TMA97" s="411"/>
      <c r="TMB97" s="412"/>
      <c r="TMC97" s="406"/>
      <c r="TMD97" s="407"/>
      <c r="TME97" s="408"/>
      <c r="TMF97" s="409"/>
      <c r="TMG97" s="410"/>
      <c r="TMH97" s="411"/>
      <c r="TMI97" s="412"/>
      <c r="TMJ97" s="406"/>
      <c r="TMK97" s="407"/>
      <c r="TML97" s="408"/>
      <c r="TMM97" s="409"/>
      <c r="TMN97" s="410"/>
      <c r="TMO97" s="411"/>
      <c r="TMP97" s="412"/>
      <c r="TMQ97" s="406"/>
      <c r="TMR97" s="407"/>
      <c r="TMS97" s="408"/>
      <c r="TMT97" s="409"/>
      <c r="TMU97" s="410"/>
      <c r="TMV97" s="411"/>
      <c r="TMW97" s="412"/>
      <c r="TMX97" s="406"/>
      <c r="TMY97" s="407"/>
      <c r="TMZ97" s="408"/>
      <c r="TNA97" s="409"/>
      <c r="TNB97" s="410"/>
      <c r="TNC97" s="411"/>
      <c r="TND97" s="412"/>
      <c r="TNE97" s="406"/>
      <c r="TNF97" s="407"/>
      <c r="TNG97" s="408"/>
      <c r="TNH97" s="409"/>
      <c r="TNI97" s="410"/>
      <c r="TNJ97" s="411"/>
      <c r="TNK97" s="412"/>
      <c r="TNL97" s="406"/>
      <c r="TNM97" s="407"/>
      <c r="TNN97" s="408"/>
      <c r="TNO97" s="409"/>
      <c r="TNP97" s="410"/>
      <c r="TNQ97" s="411"/>
      <c r="TNR97" s="412"/>
      <c r="TNS97" s="406"/>
      <c r="TNT97" s="407"/>
      <c r="TNU97" s="408"/>
      <c r="TNV97" s="409"/>
      <c r="TNW97" s="410"/>
      <c r="TNX97" s="411"/>
      <c r="TNY97" s="412"/>
      <c r="TNZ97" s="406"/>
      <c r="TOA97" s="407"/>
      <c r="TOB97" s="408"/>
      <c r="TOC97" s="409"/>
      <c r="TOD97" s="410"/>
      <c r="TOE97" s="411"/>
      <c r="TOF97" s="412"/>
      <c r="TOG97" s="406"/>
      <c r="TOH97" s="407"/>
      <c r="TOI97" s="408"/>
      <c r="TOJ97" s="409"/>
      <c r="TOK97" s="410"/>
      <c r="TOL97" s="411"/>
      <c r="TOM97" s="412"/>
      <c r="TON97" s="406"/>
      <c r="TOO97" s="407"/>
      <c r="TOP97" s="408"/>
      <c r="TOQ97" s="409"/>
      <c r="TOR97" s="410"/>
      <c r="TOS97" s="411"/>
      <c r="TOT97" s="412"/>
      <c r="TOU97" s="406"/>
      <c r="TOV97" s="407"/>
      <c r="TOW97" s="408"/>
      <c r="TOX97" s="409"/>
      <c r="TOY97" s="410"/>
      <c r="TOZ97" s="411"/>
      <c r="TPA97" s="412"/>
      <c r="TPB97" s="406"/>
      <c r="TPC97" s="407"/>
      <c r="TPD97" s="408"/>
      <c r="TPE97" s="409"/>
      <c r="TPF97" s="410"/>
      <c r="TPG97" s="411"/>
      <c r="TPH97" s="412"/>
      <c r="TPI97" s="406"/>
      <c r="TPJ97" s="407"/>
      <c r="TPK97" s="408"/>
      <c r="TPL97" s="409"/>
      <c r="TPM97" s="410"/>
      <c r="TPN97" s="411"/>
      <c r="TPO97" s="412"/>
      <c r="TPP97" s="406"/>
      <c r="TPQ97" s="407"/>
      <c r="TPR97" s="408"/>
      <c r="TPS97" s="409"/>
      <c r="TPT97" s="410"/>
      <c r="TPU97" s="411"/>
      <c r="TPV97" s="412"/>
      <c r="TPW97" s="406"/>
      <c r="TPX97" s="407"/>
      <c r="TPY97" s="408"/>
      <c r="TPZ97" s="409"/>
      <c r="TQA97" s="410"/>
      <c r="TQB97" s="411"/>
      <c r="TQC97" s="412"/>
      <c r="TQD97" s="406"/>
      <c r="TQE97" s="407"/>
      <c r="TQF97" s="408"/>
      <c r="TQG97" s="409"/>
      <c r="TQH97" s="410"/>
      <c r="TQI97" s="411"/>
      <c r="TQJ97" s="412"/>
      <c r="TQK97" s="406"/>
      <c r="TQL97" s="407"/>
      <c r="TQM97" s="408"/>
      <c r="TQN97" s="409"/>
      <c r="TQO97" s="410"/>
      <c r="TQP97" s="411"/>
      <c r="TQQ97" s="412"/>
      <c r="TQR97" s="406"/>
      <c r="TQS97" s="407"/>
      <c r="TQT97" s="408"/>
      <c r="TQU97" s="409"/>
      <c r="TQV97" s="410"/>
      <c r="TQW97" s="411"/>
      <c r="TQX97" s="412"/>
      <c r="TQY97" s="406"/>
      <c r="TQZ97" s="407"/>
      <c r="TRA97" s="408"/>
      <c r="TRB97" s="409"/>
      <c r="TRC97" s="410"/>
      <c r="TRD97" s="411"/>
      <c r="TRE97" s="412"/>
      <c r="TRF97" s="406"/>
      <c r="TRG97" s="407"/>
      <c r="TRH97" s="408"/>
      <c r="TRI97" s="409"/>
      <c r="TRJ97" s="410"/>
      <c r="TRK97" s="411"/>
      <c r="TRL97" s="412"/>
      <c r="TRM97" s="406"/>
      <c r="TRN97" s="407"/>
      <c r="TRO97" s="408"/>
      <c r="TRP97" s="409"/>
      <c r="TRQ97" s="410"/>
      <c r="TRR97" s="411"/>
      <c r="TRS97" s="412"/>
      <c r="TRT97" s="406"/>
      <c r="TRU97" s="407"/>
      <c r="TRV97" s="408"/>
      <c r="TRW97" s="409"/>
      <c r="TRX97" s="410"/>
      <c r="TRY97" s="411"/>
      <c r="TRZ97" s="412"/>
      <c r="TSA97" s="406"/>
      <c r="TSB97" s="407"/>
      <c r="TSC97" s="408"/>
      <c r="TSD97" s="409"/>
      <c r="TSE97" s="410"/>
      <c r="TSF97" s="411"/>
      <c r="TSG97" s="412"/>
      <c r="TSH97" s="406"/>
      <c r="TSI97" s="407"/>
      <c r="TSJ97" s="408"/>
      <c r="TSK97" s="409"/>
      <c r="TSL97" s="410"/>
      <c r="TSM97" s="411"/>
      <c r="TSN97" s="412"/>
      <c r="TSO97" s="406"/>
      <c r="TSP97" s="407"/>
      <c r="TSQ97" s="408"/>
      <c r="TSR97" s="409"/>
      <c r="TSS97" s="410"/>
      <c r="TST97" s="411"/>
      <c r="TSU97" s="412"/>
      <c r="TSV97" s="406"/>
      <c r="TSW97" s="407"/>
      <c r="TSX97" s="408"/>
      <c r="TSY97" s="409"/>
      <c r="TSZ97" s="410"/>
      <c r="TTA97" s="411"/>
      <c r="TTB97" s="412"/>
      <c r="TTC97" s="406"/>
      <c r="TTD97" s="407"/>
      <c r="TTE97" s="408"/>
      <c r="TTF97" s="409"/>
      <c r="TTG97" s="410"/>
      <c r="TTH97" s="411"/>
      <c r="TTI97" s="412"/>
      <c r="TTJ97" s="406"/>
      <c r="TTK97" s="407"/>
      <c r="TTL97" s="408"/>
      <c r="TTM97" s="409"/>
      <c r="TTN97" s="410"/>
      <c r="TTO97" s="411"/>
      <c r="TTP97" s="412"/>
      <c r="TTQ97" s="406"/>
      <c r="TTR97" s="407"/>
      <c r="TTS97" s="408"/>
      <c r="TTT97" s="409"/>
      <c r="TTU97" s="410"/>
      <c r="TTV97" s="411"/>
      <c r="TTW97" s="412"/>
      <c r="TTX97" s="406"/>
      <c r="TTY97" s="407"/>
      <c r="TTZ97" s="408"/>
      <c r="TUA97" s="409"/>
      <c r="TUB97" s="410"/>
      <c r="TUC97" s="411"/>
      <c r="TUD97" s="412"/>
      <c r="TUE97" s="406"/>
      <c r="TUF97" s="407"/>
      <c r="TUG97" s="408"/>
      <c r="TUH97" s="409"/>
      <c r="TUI97" s="410"/>
      <c r="TUJ97" s="411"/>
      <c r="TUK97" s="412"/>
      <c r="TUL97" s="406"/>
      <c r="TUM97" s="407"/>
      <c r="TUN97" s="408"/>
      <c r="TUO97" s="409"/>
      <c r="TUP97" s="410"/>
      <c r="TUQ97" s="411"/>
      <c r="TUR97" s="412"/>
      <c r="TUS97" s="406"/>
      <c r="TUT97" s="407"/>
      <c r="TUU97" s="408"/>
      <c r="TUV97" s="409"/>
      <c r="TUW97" s="410"/>
      <c r="TUX97" s="411"/>
      <c r="TUY97" s="412"/>
      <c r="TUZ97" s="406"/>
      <c r="TVA97" s="407"/>
      <c r="TVB97" s="408"/>
      <c r="TVC97" s="409"/>
      <c r="TVD97" s="410"/>
      <c r="TVE97" s="411"/>
      <c r="TVF97" s="412"/>
      <c r="TVG97" s="406"/>
      <c r="TVH97" s="407"/>
      <c r="TVI97" s="408"/>
      <c r="TVJ97" s="409"/>
      <c r="TVK97" s="410"/>
      <c r="TVL97" s="411"/>
      <c r="TVM97" s="412"/>
      <c r="TVN97" s="406"/>
      <c r="TVO97" s="407"/>
      <c r="TVP97" s="408"/>
      <c r="TVQ97" s="409"/>
      <c r="TVR97" s="410"/>
      <c r="TVS97" s="411"/>
      <c r="TVT97" s="412"/>
      <c r="TVU97" s="406"/>
      <c r="TVV97" s="407"/>
      <c r="TVW97" s="408"/>
      <c r="TVX97" s="409"/>
      <c r="TVY97" s="410"/>
      <c r="TVZ97" s="411"/>
      <c r="TWA97" s="412"/>
      <c r="TWB97" s="406"/>
      <c r="TWC97" s="407"/>
      <c r="TWD97" s="408"/>
      <c r="TWE97" s="409"/>
      <c r="TWF97" s="410"/>
      <c r="TWG97" s="411"/>
      <c r="TWH97" s="412"/>
      <c r="TWI97" s="406"/>
      <c r="TWJ97" s="407"/>
      <c r="TWK97" s="408"/>
      <c r="TWL97" s="409"/>
      <c r="TWM97" s="410"/>
      <c r="TWN97" s="411"/>
      <c r="TWO97" s="412"/>
      <c r="TWP97" s="406"/>
      <c r="TWQ97" s="407"/>
      <c r="TWR97" s="408"/>
      <c r="TWS97" s="409"/>
      <c r="TWT97" s="410"/>
      <c r="TWU97" s="411"/>
      <c r="TWV97" s="412"/>
      <c r="TWW97" s="406"/>
      <c r="TWX97" s="407"/>
      <c r="TWY97" s="408"/>
      <c r="TWZ97" s="409"/>
      <c r="TXA97" s="410"/>
      <c r="TXB97" s="411"/>
      <c r="TXC97" s="412"/>
      <c r="TXD97" s="406"/>
      <c r="TXE97" s="407"/>
      <c r="TXF97" s="408"/>
      <c r="TXG97" s="409"/>
      <c r="TXH97" s="410"/>
      <c r="TXI97" s="411"/>
      <c r="TXJ97" s="412"/>
      <c r="TXK97" s="406"/>
      <c r="TXL97" s="407"/>
      <c r="TXM97" s="408"/>
      <c r="TXN97" s="409"/>
      <c r="TXO97" s="410"/>
      <c r="TXP97" s="411"/>
      <c r="TXQ97" s="412"/>
      <c r="TXR97" s="406"/>
      <c r="TXS97" s="407"/>
      <c r="TXT97" s="408"/>
      <c r="TXU97" s="409"/>
      <c r="TXV97" s="410"/>
      <c r="TXW97" s="411"/>
      <c r="TXX97" s="412"/>
      <c r="TXY97" s="406"/>
      <c r="TXZ97" s="407"/>
      <c r="TYA97" s="408"/>
      <c r="TYB97" s="409"/>
      <c r="TYC97" s="410"/>
      <c r="TYD97" s="411"/>
      <c r="TYE97" s="412"/>
      <c r="TYF97" s="406"/>
      <c r="TYG97" s="407"/>
      <c r="TYH97" s="408"/>
      <c r="TYI97" s="409"/>
      <c r="TYJ97" s="410"/>
      <c r="TYK97" s="411"/>
      <c r="TYL97" s="412"/>
      <c r="TYM97" s="406"/>
      <c r="TYN97" s="407"/>
      <c r="TYO97" s="408"/>
      <c r="TYP97" s="409"/>
      <c r="TYQ97" s="410"/>
      <c r="TYR97" s="411"/>
      <c r="TYS97" s="412"/>
      <c r="TYT97" s="406"/>
      <c r="TYU97" s="407"/>
      <c r="TYV97" s="408"/>
      <c r="TYW97" s="409"/>
      <c r="TYX97" s="410"/>
      <c r="TYY97" s="411"/>
      <c r="TYZ97" s="412"/>
      <c r="TZA97" s="406"/>
      <c r="TZB97" s="407"/>
      <c r="TZC97" s="408"/>
      <c r="TZD97" s="409"/>
      <c r="TZE97" s="410"/>
      <c r="TZF97" s="411"/>
      <c r="TZG97" s="412"/>
      <c r="TZH97" s="406"/>
      <c r="TZI97" s="407"/>
      <c r="TZJ97" s="408"/>
      <c r="TZK97" s="409"/>
      <c r="TZL97" s="410"/>
      <c r="TZM97" s="411"/>
      <c r="TZN97" s="412"/>
      <c r="TZO97" s="406"/>
      <c r="TZP97" s="407"/>
      <c r="TZQ97" s="408"/>
      <c r="TZR97" s="409"/>
      <c r="TZS97" s="410"/>
      <c r="TZT97" s="411"/>
      <c r="TZU97" s="412"/>
      <c r="TZV97" s="406"/>
      <c r="TZW97" s="407"/>
      <c r="TZX97" s="408"/>
      <c r="TZY97" s="409"/>
      <c r="TZZ97" s="410"/>
      <c r="UAA97" s="411"/>
      <c r="UAB97" s="412"/>
      <c r="UAC97" s="406"/>
      <c r="UAD97" s="407"/>
      <c r="UAE97" s="408"/>
      <c r="UAF97" s="409"/>
      <c r="UAG97" s="410"/>
      <c r="UAH97" s="411"/>
      <c r="UAI97" s="412"/>
      <c r="UAJ97" s="406"/>
      <c r="UAK97" s="407"/>
      <c r="UAL97" s="408"/>
      <c r="UAM97" s="409"/>
      <c r="UAN97" s="410"/>
      <c r="UAO97" s="411"/>
      <c r="UAP97" s="412"/>
      <c r="UAQ97" s="406"/>
      <c r="UAR97" s="407"/>
      <c r="UAS97" s="408"/>
      <c r="UAT97" s="409"/>
      <c r="UAU97" s="410"/>
      <c r="UAV97" s="411"/>
      <c r="UAW97" s="412"/>
      <c r="UAX97" s="406"/>
      <c r="UAY97" s="407"/>
      <c r="UAZ97" s="408"/>
      <c r="UBA97" s="409"/>
      <c r="UBB97" s="410"/>
      <c r="UBC97" s="411"/>
      <c r="UBD97" s="412"/>
      <c r="UBE97" s="406"/>
      <c r="UBF97" s="407"/>
      <c r="UBG97" s="408"/>
      <c r="UBH97" s="409"/>
      <c r="UBI97" s="410"/>
      <c r="UBJ97" s="411"/>
      <c r="UBK97" s="412"/>
      <c r="UBL97" s="406"/>
      <c r="UBM97" s="407"/>
      <c r="UBN97" s="408"/>
      <c r="UBO97" s="409"/>
      <c r="UBP97" s="410"/>
      <c r="UBQ97" s="411"/>
      <c r="UBR97" s="412"/>
      <c r="UBS97" s="406"/>
      <c r="UBT97" s="407"/>
      <c r="UBU97" s="408"/>
      <c r="UBV97" s="409"/>
      <c r="UBW97" s="410"/>
      <c r="UBX97" s="411"/>
      <c r="UBY97" s="412"/>
      <c r="UBZ97" s="406"/>
      <c r="UCA97" s="407"/>
      <c r="UCB97" s="408"/>
      <c r="UCC97" s="409"/>
      <c r="UCD97" s="410"/>
      <c r="UCE97" s="411"/>
      <c r="UCF97" s="412"/>
      <c r="UCG97" s="406"/>
      <c r="UCH97" s="407"/>
      <c r="UCI97" s="408"/>
      <c r="UCJ97" s="409"/>
      <c r="UCK97" s="410"/>
      <c r="UCL97" s="411"/>
      <c r="UCM97" s="412"/>
      <c r="UCN97" s="406"/>
      <c r="UCO97" s="407"/>
      <c r="UCP97" s="408"/>
      <c r="UCQ97" s="409"/>
      <c r="UCR97" s="410"/>
      <c r="UCS97" s="411"/>
      <c r="UCT97" s="412"/>
      <c r="UCU97" s="406"/>
      <c r="UCV97" s="407"/>
      <c r="UCW97" s="408"/>
      <c r="UCX97" s="409"/>
      <c r="UCY97" s="410"/>
      <c r="UCZ97" s="411"/>
      <c r="UDA97" s="412"/>
      <c r="UDB97" s="406"/>
      <c r="UDC97" s="407"/>
      <c r="UDD97" s="408"/>
      <c r="UDE97" s="409"/>
      <c r="UDF97" s="410"/>
      <c r="UDG97" s="411"/>
      <c r="UDH97" s="412"/>
      <c r="UDI97" s="406"/>
      <c r="UDJ97" s="407"/>
      <c r="UDK97" s="408"/>
      <c r="UDL97" s="409"/>
      <c r="UDM97" s="410"/>
      <c r="UDN97" s="411"/>
      <c r="UDO97" s="412"/>
      <c r="UDP97" s="406"/>
      <c r="UDQ97" s="407"/>
      <c r="UDR97" s="408"/>
      <c r="UDS97" s="409"/>
      <c r="UDT97" s="410"/>
      <c r="UDU97" s="411"/>
      <c r="UDV97" s="412"/>
      <c r="UDW97" s="406"/>
      <c r="UDX97" s="407"/>
      <c r="UDY97" s="408"/>
      <c r="UDZ97" s="409"/>
      <c r="UEA97" s="410"/>
      <c r="UEB97" s="411"/>
      <c r="UEC97" s="412"/>
      <c r="UED97" s="406"/>
      <c r="UEE97" s="407"/>
      <c r="UEF97" s="408"/>
      <c r="UEG97" s="409"/>
      <c r="UEH97" s="410"/>
      <c r="UEI97" s="411"/>
      <c r="UEJ97" s="412"/>
      <c r="UEK97" s="406"/>
      <c r="UEL97" s="407"/>
      <c r="UEM97" s="408"/>
      <c r="UEN97" s="409"/>
      <c r="UEO97" s="410"/>
      <c r="UEP97" s="411"/>
      <c r="UEQ97" s="412"/>
      <c r="UER97" s="406"/>
      <c r="UES97" s="407"/>
      <c r="UET97" s="408"/>
      <c r="UEU97" s="409"/>
      <c r="UEV97" s="410"/>
      <c r="UEW97" s="411"/>
      <c r="UEX97" s="412"/>
      <c r="UEY97" s="406"/>
      <c r="UEZ97" s="407"/>
      <c r="UFA97" s="408"/>
      <c r="UFB97" s="409"/>
      <c r="UFC97" s="410"/>
      <c r="UFD97" s="411"/>
      <c r="UFE97" s="412"/>
      <c r="UFF97" s="406"/>
      <c r="UFG97" s="407"/>
      <c r="UFH97" s="408"/>
      <c r="UFI97" s="409"/>
      <c r="UFJ97" s="410"/>
      <c r="UFK97" s="411"/>
      <c r="UFL97" s="412"/>
      <c r="UFM97" s="406"/>
      <c r="UFN97" s="407"/>
      <c r="UFO97" s="408"/>
      <c r="UFP97" s="409"/>
      <c r="UFQ97" s="410"/>
      <c r="UFR97" s="411"/>
      <c r="UFS97" s="412"/>
      <c r="UFT97" s="406"/>
      <c r="UFU97" s="407"/>
      <c r="UFV97" s="408"/>
      <c r="UFW97" s="409"/>
      <c r="UFX97" s="410"/>
      <c r="UFY97" s="411"/>
      <c r="UFZ97" s="412"/>
      <c r="UGA97" s="406"/>
      <c r="UGB97" s="407"/>
      <c r="UGC97" s="408"/>
      <c r="UGD97" s="409"/>
      <c r="UGE97" s="410"/>
      <c r="UGF97" s="411"/>
      <c r="UGG97" s="412"/>
      <c r="UGH97" s="406"/>
      <c r="UGI97" s="407"/>
      <c r="UGJ97" s="408"/>
      <c r="UGK97" s="409"/>
      <c r="UGL97" s="410"/>
      <c r="UGM97" s="411"/>
      <c r="UGN97" s="412"/>
      <c r="UGO97" s="406"/>
      <c r="UGP97" s="407"/>
      <c r="UGQ97" s="408"/>
      <c r="UGR97" s="409"/>
      <c r="UGS97" s="410"/>
      <c r="UGT97" s="411"/>
      <c r="UGU97" s="412"/>
      <c r="UGV97" s="406"/>
      <c r="UGW97" s="407"/>
      <c r="UGX97" s="408"/>
      <c r="UGY97" s="409"/>
      <c r="UGZ97" s="410"/>
      <c r="UHA97" s="411"/>
      <c r="UHB97" s="412"/>
      <c r="UHC97" s="406"/>
      <c r="UHD97" s="407"/>
      <c r="UHE97" s="408"/>
      <c r="UHF97" s="409"/>
      <c r="UHG97" s="410"/>
      <c r="UHH97" s="411"/>
      <c r="UHI97" s="412"/>
      <c r="UHJ97" s="406"/>
      <c r="UHK97" s="407"/>
      <c r="UHL97" s="408"/>
      <c r="UHM97" s="409"/>
      <c r="UHN97" s="410"/>
      <c r="UHO97" s="411"/>
      <c r="UHP97" s="412"/>
      <c r="UHQ97" s="406"/>
      <c r="UHR97" s="407"/>
      <c r="UHS97" s="408"/>
      <c r="UHT97" s="409"/>
      <c r="UHU97" s="410"/>
      <c r="UHV97" s="411"/>
      <c r="UHW97" s="412"/>
      <c r="UHX97" s="406"/>
      <c r="UHY97" s="407"/>
      <c r="UHZ97" s="408"/>
      <c r="UIA97" s="409"/>
      <c r="UIB97" s="410"/>
      <c r="UIC97" s="411"/>
      <c r="UID97" s="412"/>
      <c r="UIE97" s="406"/>
      <c r="UIF97" s="407"/>
      <c r="UIG97" s="408"/>
      <c r="UIH97" s="409"/>
      <c r="UII97" s="410"/>
      <c r="UIJ97" s="411"/>
      <c r="UIK97" s="412"/>
      <c r="UIL97" s="406"/>
      <c r="UIM97" s="407"/>
      <c r="UIN97" s="408"/>
      <c r="UIO97" s="409"/>
      <c r="UIP97" s="410"/>
      <c r="UIQ97" s="411"/>
      <c r="UIR97" s="412"/>
      <c r="UIS97" s="406"/>
      <c r="UIT97" s="407"/>
      <c r="UIU97" s="408"/>
      <c r="UIV97" s="409"/>
      <c r="UIW97" s="410"/>
      <c r="UIX97" s="411"/>
      <c r="UIY97" s="412"/>
      <c r="UIZ97" s="406"/>
      <c r="UJA97" s="407"/>
      <c r="UJB97" s="408"/>
      <c r="UJC97" s="409"/>
      <c r="UJD97" s="410"/>
      <c r="UJE97" s="411"/>
      <c r="UJF97" s="412"/>
      <c r="UJG97" s="406"/>
      <c r="UJH97" s="407"/>
      <c r="UJI97" s="408"/>
      <c r="UJJ97" s="409"/>
      <c r="UJK97" s="410"/>
      <c r="UJL97" s="411"/>
      <c r="UJM97" s="412"/>
      <c r="UJN97" s="406"/>
      <c r="UJO97" s="407"/>
      <c r="UJP97" s="408"/>
      <c r="UJQ97" s="409"/>
      <c r="UJR97" s="410"/>
      <c r="UJS97" s="411"/>
      <c r="UJT97" s="412"/>
      <c r="UJU97" s="406"/>
      <c r="UJV97" s="407"/>
      <c r="UJW97" s="408"/>
      <c r="UJX97" s="409"/>
      <c r="UJY97" s="410"/>
      <c r="UJZ97" s="411"/>
      <c r="UKA97" s="412"/>
      <c r="UKB97" s="406"/>
      <c r="UKC97" s="407"/>
      <c r="UKD97" s="408"/>
      <c r="UKE97" s="409"/>
      <c r="UKF97" s="410"/>
      <c r="UKG97" s="411"/>
      <c r="UKH97" s="412"/>
      <c r="UKI97" s="406"/>
      <c r="UKJ97" s="407"/>
      <c r="UKK97" s="408"/>
      <c r="UKL97" s="409"/>
      <c r="UKM97" s="410"/>
      <c r="UKN97" s="411"/>
      <c r="UKO97" s="412"/>
      <c r="UKP97" s="406"/>
      <c r="UKQ97" s="407"/>
      <c r="UKR97" s="408"/>
      <c r="UKS97" s="409"/>
      <c r="UKT97" s="410"/>
      <c r="UKU97" s="411"/>
      <c r="UKV97" s="412"/>
      <c r="UKW97" s="406"/>
      <c r="UKX97" s="407"/>
      <c r="UKY97" s="408"/>
      <c r="UKZ97" s="409"/>
      <c r="ULA97" s="410"/>
      <c r="ULB97" s="411"/>
      <c r="ULC97" s="412"/>
      <c r="ULD97" s="406"/>
      <c r="ULE97" s="407"/>
      <c r="ULF97" s="408"/>
      <c r="ULG97" s="409"/>
      <c r="ULH97" s="410"/>
      <c r="ULI97" s="411"/>
      <c r="ULJ97" s="412"/>
      <c r="ULK97" s="406"/>
      <c r="ULL97" s="407"/>
      <c r="ULM97" s="408"/>
      <c r="ULN97" s="409"/>
      <c r="ULO97" s="410"/>
      <c r="ULP97" s="411"/>
      <c r="ULQ97" s="412"/>
      <c r="ULR97" s="406"/>
      <c r="ULS97" s="407"/>
      <c r="ULT97" s="408"/>
      <c r="ULU97" s="409"/>
      <c r="ULV97" s="410"/>
      <c r="ULW97" s="411"/>
      <c r="ULX97" s="412"/>
      <c r="ULY97" s="406"/>
      <c r="ULZ97" s="407"/>
      <c r="UMA97" s="408"/>
      <c r="UMB97" s="409"/>
      <c r="UMC97" s="410"/>
      <c r="UMD97" s="411"/>
      <c r="UME97" s="412"/>
      <c r="UMF97" s="406"/>
      <c r="UMG97" s="407"/>
      <c r="UMH97" s="408"/>
      <c r="UMI97" s="409"/>
      <c r="UMJ97" s="410"/>
      <c r="UMK97" s="411"/>
      <c r="UML97" s="412"/>
      <c r="UMM97" s="406"/>
      <c r="UMN97" s="407"/>
      <c r="UMO97" s="408"/>
      <c r="UMP97" s="409"/>
      <c r="UMQ97" s="410"/>
      <c r="UMR97" s="411"/>
      <c r="UMS97" s="412"/>
      <c r="UMT97" s="406"/>
      <c r="UMU97" s="407"/>
      <c r="UMV97" s="408"/>
      <c r="UMW97" s="409"/>
      <c r="UMX97" s="410"/>
      <c r="UMY97" s="411"/>
      <c r="UMZ97" s="412"/>
      <c r="UNA97" s="406"/>
      <c r="UNB97" s="407"/>
      <c r="UNC97" s="408"/>
      <c r="UND97" s="409"/>
      <c r="UNE97" s="410"/>
      <c r="UNF97" s="411"/>
      <c r="UNG97" s="412"/>
      <c r="UNH97" s="406"/>
      <c r="UNI97" s="407"/>
      <c r="UNJ97" s="408"/>
      <c r="UNK97" s="409"/>
      <c r="UNL97" s="410"/>
      <c r="UNM97" s="411"/>
      <c r="UNN97" s="412"/>
      <c r="UNO97" s="406"/>
      <c r="UNP97" s="407"/>
      <c r="UNQ97" s="408"/>
      <c r="UNR97" s="409"/>
      <c r="UNS97" s="410"/>
      <c r="UNT97" s="411"/>
      <c r="UNU97" s="412"/>
      <c r="UNV97" s="406"/>
      <c r="UNW97" s="407"/>
      <c r="UNX97" s="408"/>
      <c r="UNY97" s="409"/>
      <c r="UNZ97" s="410"/>
      <c r="UOA97" s="411"/>
      <c r="UOB97" s="412"/>
      <c r="UOC97" s="406"/>
      <c r="UOD97" s="407"/>
      <c r="UOE97" s="408"/>
      <c r="UOF97" s="409"/>
      <c r="UOG97" s="410"/>
      <c r="UOH97" s="411"/>
      <c r="UOI97" s="412"/>
      <c r="UOJ97" s="406"/>
      <c r="UOK97" s="407"/>
      <c r="UOL97" s="408"/>
      <c r="UOM97" s="409"/>
      <c r="UON97" s="410"/>
      <c r="UOO97" s="411"/>
      <c r="UOP97" s="412"/>
      <c r="UOQ97" s="406"/>
      <c r="UOR97" s="407"/>
      <c r="UOS97" s="408"/>
      <c r="UOT97" s="409"/>
      <c r="UOU97" s="410"/>
      <c r="UOV97" s="411"/>
      <c r="UOW97" s="412"/>
      <c r="UOX97" s="406"/>
      <c r="UOY97" s="407"/>
      <c r="UOZ97" s="408"/>
      <c r="UPA97" s="409"/>
      <c r="UPB97" s="410"/>
      <c r="UPC97" s="411"/>
      <c r="UPD97" s="412"/>
      <c r="UPE97" s="406"/>
      <c r="UPF97" s="407"/>
      <c r="UPG97" s="408"/>
      <c r="UPH97" s="409"/>
      <c r="UPI97" s="410"/>
      <c r="UPJ97" s="411"/>
      <c r="UPK97" s="412"/>
      <c r="UPL97" s="406"/>
      <c r="UPM97" s="407"/>
      <c r="UPN97" s="408"/>
      <c r="UPO97" s="409"/>
      <c r="UPP97" s="410"/>
      <c r="UPQ97" s="411"/>
      <c r="UPR97" s="412"/>
      <c r="UPS97" s="406"/>
      <c r="UPT97" s="407"/>
      <c r="UPU97" s="408"/>
      <c r="UPV97" s="409"/>
      <c r="UPW97" s="410"/>
      <c r="UPX97" s="411"/>
      <c r="UPY97" s="412"/>
      <c r="UPZ97" s="406"/>
      <c r="UQA97" s="407"/>
      <c r="UQB97" s="408"/>
      <c r="UQC97" s="409"/>
      <c r="UQD97" s="410"/>
      <c r="UQE97" s="411"/>
      <c r="UQF97" s="412"/>
      <c r="UQG97" s="406"/>
      <c r="UQH97" s="407"/>
      <c r="UQI97" s="408"/>
      <c r="UQJ97" s="409"/>
      <c r="UQK97" s="410"/>
      <c r="UQL97" s="411"/>
      <c r="UQM97" s="412"/>
      <c r="UQN97" s="406"/>
      <c r="UQO97" s="407"/>
      <c r="UQP97" s="408"/>
      <c r="UQQ97" s="409"/>
      <c r="UQR97" s="410"/>
      <c r="UQS97" s="411"/>
      <c r="UQT97" s="412"/>
      <c r="UQU97" s="406"/>
      <c r="UQV97" s="407"/>
      <c r="UQW97" s="408"/>
      <c r="UQX97" s="409"/>
      <c r="UQY97" s="410"/>
      <c r="UQZ97" s="411"/>
      <c r="URA97" s="412"/>
      <c r="URB97" s="406"/>
      <c r="URC97" s="407"/>
      <c r="URD97" s="408"/>
      <c r="URE97" s="409"/>
      <c r="URF97" s="410"/>
      <c r="URG97" s="411"/>
      <c r="URH97" s="412"/>
      <c r="URI97" s="406"/>
      <c r="URJ97" s="407"/>
      <c r="URK97" s="408"/>
      <c r="URL97" s="409"/>
      <c r="URM97" s="410"/>
      <c r="URN97" s="411"/>
      <c r="URO97" s="412"/>
      <c r="URP97" s="406"/>
      <c r="URQ97" s="407"/>
      <c r="URR97" s="408"/>
      <c r="URS97" s="409"/>
      <c r="URT97" s="410"/>
      <c r="URU97" s="411"/>
      <c r="URV97" s="412"/>
      <c r="URW97" s="406"/>
      <c r="URX97" s="407"/>
      <c r="URY97" s="408"/>
      <c r="URZ97" s="409"/>
      <c r="USA97" s="410"/>
      <c r="USB97" s="411"/>
      <c r="USC97" s="412"/>
      <c r="USD97" s="406"/>
      <c r="USE97" s="407"/>
      <c r="USF97" s="408"/>
      <c r="USG97" s="409"/>
      <c r="USH97" s="410"/>
      <c r="USI97" s="411"/>
      <c r="USJ97" s="412"/>
      <c r="USK97" s="406"/>
      <c r="USL97" s="407"/>
      <c r="USM97" s="408"/>
      <c r="USN97" s="409"/>
      <c r="USO97" s="410"/>
      <c r="USP97" s="411"/>
      <c r="USQ97" s="412"/>
      <c r="USR97" s="406"/>
      <c r="USS97" s="407"/>
      <c r="UST97" s="408"/>
      <c r="USU97" s="409"/>
      <c r="USV97" s="410"/>
      <c r="USW97" s="411"/>
      <c r="USX97" s="412"/>
      <c r="USY97" s="406"/>
      <c r="USZ97" s="407"/>
      <c r="UTA97" s="408"/>
      <c r="UTB97" s="409"/>
      <c r="UTC97" s="410"/>
      <c r="UTD97" s="411"/>
      <c r="UTE97" s="412"/>
      <c r="UTF97" s="406"/>
      <c r="UTG97" s="407"/>
      <c r="UTH97" s="408"/>
      <c r="UTI97" s="409"/>
      <c r="UTJ97" s="410"/>
      <c r="UTK97" s="411"/>
      <c r="UTL97" s="412"/>
      <c r="UTM97" s="406"/>
      <c r="UTN97" s="407"/>
      <c r="UTO97" s="408"/>
      <c r="UTP97" s="409"/>
      <c r="UTQ97" s="410"/>
      <c r="UTR97" s="411"/>
      <c r="UTS97" s="412"/>
      <c r="UTT97" s="406"/>
      <c r="UTU97" s="407"/>
      <c r="UTV97" s="408"/>
      <c r="UTW97" s="409"/>
      <c r="UTX97" s="410"/>
      <c r="UTY97" s="411"/>
      <c r="UTZ97" s="412"/>
      <c r="UUA97" s="406"/>
      <c r="UUB97" s="407"/>
      <c r="UUC97" s="408"/>
      <c r="UUD97" s="409"/>
      <c r="UUE97" s="410"/>
      <c r="UUF97" s="411"/>
      <c r="UUG97" s="412"/>
      <c r="UUH97" s="406"/>
      <c r="UUI97" s="407"/>
      <c r="UUJ97" s="408"/>
      <c r="UUK97" s="409"/>
      <c r="UUL97" s="410"/>
      <c r="UUM97" s="411"/>
      <c r="UUN97" s="412"/>
      <c r="UUO97" s="406"/>
      <c r="UUP97" s="407"/>
      <c r="UUQ97" s="408"/>
      <c r="UUR97" s="409"/>
      <c r="UUS97" s="410"/>
      <c r="UUT97" s="411"/>
      <c r="UUU97" s="412"/>
      <c r="UUV97" s="406"/>
      <c r="UUW97" s="407"/>
      <c r="UUX97" s="408"/>
      <c r="UUY97" s="409"/>
      <c r="UUZ97" s="410"/>
      <c r="UVA97" s="411"/>
      <c r="UVB97" s="412"/>
      <c r="UVC97" s="406"/>
      <c r="UVD97" s="407"/>
      <c r="UVE97" s="408"/>
      <c r="UVF97" s="409"/>
      <c r="UVG97" s="410"/>
      <c r="UVH97" s="411"/>
      <c r="UVI97" s="412"/>
      <c r="UVJ97" s="406"/>
      <c r="UVK97" s="407"/>
      <c r="UVL97" s="408"/>
      <c r="UVM97" s="409"/>
      <c r="UVN97" s="410"/>
      <c r="UVO97" s="411"/>
      <c r="UVP97" s="412"/>
      <c r="UVQ97" s="406"/>
      <c r="UVR97" s="407"/>
      <c r="UVS97" s="408"/>
      <c r="UVT97" s="409"/>
      <c r="UVU97" s="410"/>
      <c r="UVV97" s="411"/>
      <c r="UVW97" s="412"/>
      <c r="UVX97" s="406"/>
      <c r="UVY97" s="407"/>
      <c r="UVZ97" s="408"/>
      <c r="UWA97" s="409"/>
      <c r="UWB97" s="410"/>
      <c r="UWC97" s="411"/>
      <c r="UWD97" s="412"/>
      <c r="UWE97" s="406"/>
      <c r="UWF97" s="407"/>
      <c r="UWG97" s="408"/>
      <c r="UWH97" s="409"/>
      <c r="UWI97" s="410"/>
      <c r="UWJ97" s="411"/>
      <c r="UWK97" s="412"/>
      <c r="UWL97" s="406"/>
      <c r="UWM97" s="407"/>
      <c r="UWN97" s="408"/>
      <c r="UWO97" s="409"/>
      <c r="UWP97" s="410"/>
      <c r="UWQ97" s="411"/>
      <c r="UWR97" s="412"/>
      <c r="UWS97" s="406"/>
      <c r="UWT97" s="407"/>
      <c r="UWU97" s="408"/>
      <c r="UWV97" s="409"/>
      <c r="UWW97" s="410"/>
      <c r="UWX97" s="411"/>
      <c r="UWY97" s="412"/>
      <c r="UWZ97" s="406"/>
      <c r="UXA97" s="407"/>
      <c r="UXB97" s="408"/>
      <c r="UXC97" s="409"/>
      <c r="UXD97" s="410"/>
      <c r="UXE97" s="411"/>
      <c r="UXF97" s="412"/>
      <c r="UXG97" s="406"/>
      <c r="UXH97" s="407"/>
      <c r="UXI97" s="408"/>
      <c r="UXJ97" s="409"/>
      <c r="UXK97" s="410"/>
      <c r="UXL97" s="411"/>
      <c r="UXM97" s="412"/>
      <c r="UXN97" s="406"/>
      <c r="UXO97" s="407"/>
      <c r="UXP97" s="408"/>
      <c r="UXQ97" s="409"/>
      <c r="UXR97" s="410"/>
      <c r="UXS97" s="411"/>
      <c r="UXT97" s="412"/>
      <c r="UXU97" s="406"/>
      <c r="UXV97" s="407"/>
      <c r="UXW97" s="408"/>
      <c r="UXX97" s="409"/>
      <c r="UXY97" s="410"/>
      <c r="UXZ97" s="411"/>
      <c r="UYA97" s="412"/>
      <c r="UYB97" s="406"/>
      <c r="UYC97" s="407"/>
      <c r="UYD97" s="408"/>
      <c r="UYE97" s="409"/>
      <c r="UYF97" s="410"/>
      <c r="UYG97" s="411"/>
      <c r="UYH97" s="412"/>
      <c r="UYI97" s="406"/>
      <c r="UYJ97" s="407"/>
      <c r="UYK97" s="408"/>
      <c r="UYL97" s="409"/>
      <c r="UYM97" s="410"/>
      <c r="UYN97" s="411"/>
      <c r="UYO97" s="412"/>
      <c r="UYP97" s="406"/>
      <c r="UYQ97" s="407"/>
      <c r="UYR97" s="408"/>
      <c r="UYS97" s="409"/>
      <c r="UYT97" s="410"/>
      <c r="UYU97" s="411"/>
      <c r="UYV97" s="412"/>
      <c r="UYW97" s="406"/>
      <c r="UYX97" s="407"/>
      <c r="UYY97" s="408"/>
      <c r="UYZ97" s="409"/>
      <c r="UZA97" s="410"/>
      <c r="UZB97" s="411"/>
      <c r="UZC97" s="412"/>
      <c r="UZD97" s="406"/>
      <c r="UZE97" s="407"/>
      <c r="UZF97" s="408"/>
      <c r="UZG97" s="409"/>
      <c r="UZH97" s="410"/>
      <c r="UZI97" s="411"/>
      <c r="UZJ97" s="412"/>
      <c r="UZK97" s="406"/>
      <c r="UZL97" s="407"/>
      <c r="UZM97" s="408"/>
      <c r="UZN97" s="409"/>
      <c r="UZO97" s="410"/>
      <c r="UZP97" s="411"/>
      <c r="UZQ97" s="412"/>
      <c r="UZR97" s="406"/>
      <c r="UZS97" s="407"/>
      <c r="UZT97" s="408"/>
      <c r="UZU97" s="409"/>
      <c r="UZV97" s="410"/>
      <c r="UZW97" s="411"/>
      <c r="UZX97" s="412"/>
      <c r="UZY97" s="406"/>
      <c r="UZZ97" s="407"/>
      <c r="VAA97" s="408"/>
      <c r="VAB97" s="409"/>
      <c r="VAC97" s="410"/>
      <c r="VAD97" s="411"/>
      <c r="VAE97" s="412"/>
      <c r="VAF97" s="406"/>
      <c r="VAG97" s="407"/>
      <c r="VAH97" s="408"/>
      <c r="VAI97" s="409"/>
      <c r="VAJ97" s="410"/>
      <c r="VAK97" s="411"/>
      <c r="VAL97" s="412"/>
      <c r="VAM97" s="406"/>
      <c r="VAN97" s="407"/>
      <c r="VAO97" s="408"/>
      <c r="VAP97" s="409"/>
      <c r="VAQ97" s="410"/>
      <c r="VAR97" s="411"/>
      <c r="VAS97" s="412"/>
      <c r="VAT97" s="406"/>
      <c r="VAU97" s="407"/>
      <c r="VAV97" s="408"/>
      <c r="VAW97" s="409"/>
      <c r="VAX97" s="410"/>
      <c r="VAY97" s="411"/>
      <c r="VAZ97" s="412"/>
      <c r="VBA97" s="406"/>
      <c r="VBB97" s="407"/>
      <c r="VBC97" s="408"/>
      <c r="VBD97" s="409"/>
      <c r="VBE97" s="410"/>
      <c r="VBF97" s="411"/>
      <c r="VBG97" s="412"/>
      <c r="VBH97" s="406"/>
      <c r="VBI97" s="407"/>
      <c r="VBJ97" s="408"/>
      <c r="VBK97" s="409"/>
      <c r="VBL97" s="410"/>
      <c r="VBM97" s="411"/>
      <c r="VBN97" s="412"/>
      <c r="VBO97" s="406"/>
      <c r="VBP97" s="407"/>
      <c r="VBQ97" s="408"/>
      <c r="VBR97" s="409"/>
      <c r="VBS97" s="410"/>
      <c r="VBT97" s="411"/>
      <c r="VBU97" s="412"/>
      <c r="VBV97" s="406"/>
      <c r="VBW97" s="407"/>
      <c r="VBX97" s="408"/>
      <c r="VBY97" s="409"/>
      <c r="VBZ97" s="410"/>
      <c r="VCA97" s="411"/>
      <c r="VCB97" s="412"/>
      <c r="VCC97" s="406"/>
      <c r="VCD97" s="407"/>
      <c r="VCE97" s="408"/>
      <c r="VCF97" s="409"/>
      <c r="VCG97" s="410"/>
      <c r="VCH97" s="411"/>
      <c r="VCI97" s="412"/>
      <c r="VCJ97" s="406"/>
      <c r="VCK97" s="407"/>
      <c r="VCL97" s="408"/>
      <c r="VCM97" s="409"/>
      <c r="VCN97" s="410"/>
      <c r="VCO97" s="411"/>
      <c r="VCP97" s="412"/>
      <c r="VCQ97" s="406"/>
      <c r="VCR97" s="407"/>
      <c r="VCS97" s="408"/>
      <c r="VCT97" s="409"/>
      <c r="VCU97" s="410"/>
      <c r="VCV97" s="411"/>
      <c r="VCW97" s="412"/>
      <c r="VCX97" s="406"/>
      <c r="VCY97" s="407"/>
      <c r="VCZ97" s="408"/>
      <c r="VDA97" s="409"/>
      <c r="VDB97" s="410"/>
      <c r="VDC97" s="411"/>
      <c r="VDD97" s="412"/>
      <c r="VDE97" s="406"/>
      <c r="VDF97" s="407"/>
      <c r="VDG97" s="408"/>
      <c r="VDH97" s="409"/>
      <c r="VDI97" s="410"/>
      <c r="VDJ97" s="411"/>
      <c r="VDK97" s="412"/>
      <c r="VDL97" s="406"/>
      <c r="VDM97" s="407"/>
      <c r="VDN97" s="408"/>
      <c r="VDO97" s="409"/>
      <c r="VDP97" s="410"/>
      <c r="VDQ97" s="411"/>
      <c r="VDR97" s="412"/>
      <c r="VDS97" s="406"/>
      <c r="VDT97" s="407"/>
      <c r="VDU97" s="408"/>
      <c r="VDV97" s="409"/>
      <c r="VDW97" s="410"/>
      <c r="VDX97" s="411"/>
      <c r="VDY97" s="412"/>
      <c r="VDZ97" s="406"/>
      <c r="VEA97" s="407"/>
      <c r="VEB97" s="408"/>
      <c r="VEC97" s="409"/>
      <c r="VED97" s="410"/>
      <c r="VEE97" s="411"/>
      <c r="VEF97" s="412"/>
      <c r="VEG97" s="406"/>
      <c r="VEH97" s="407"/>
      <c r="VEI97" s="408"/>
      <c r="VEJ97" s="409"/>
      <c r="VEK97" s="410"/>
      <c r="VEL97" s="411"/>
      <c r="VEM97" s="412"/>
      <c r="VEN97" s="406"/>
      <c r="VEO97" s="407"/>
      <c r="VEP97" s="408"/>
      <c r="VEQ97" s="409"/>
      <c r="VER97" s="410"/>
      <c r="VES97" s="411"/>
      <c r="VET97" s="412"/>
      <c r="VEU97" s="406"/>
      <c r="VEV97" s="407"/>
      <c r="VEW97" s="408"/>
      <c r="VEX97" s="409"/>
      <c r="VEY97" s="410"/>
      <c r="VEZ97" s="411"/>
      <c r="VFA97" s="412"/>
      <c r="VFB97" s="406"/>
      <c r="VFC97" s="407"/>
      <c r="VFD97" s="408"/>
      <c r="VFE97" s="409"/>
      <c r="VFF97" s="410"/>
      <c r="VFG97" s="411"/>
      <c r="VFH97" s="412"/>
      <c r="VFI97" s="406"/>
      <c r="VFJ97" s="407"/>
      <c r="VFK97" s="408"/>
      <c r="VFL97" s="409"/>
      <c r="VFM97" s="410"/>
      <c r="VFN97" s="411"/>
      <c r="VFO97" s="412"/>
      <c r="VFP97" s="406"/>
      <c r="VFQ97" s="407"/>
      <c r="VFR97" s="408"/>
      <c r="VFS97" s="409"/>
      <c r="VFT97" s="410"/>
      <c r="VFU97" s="411"/>
      <c r="VFV97" s="412"/>
      <c r="VFW97" s="406"/>
      <c r="VFX97" s="407"/>
      <c r="VFY97" s="408"/>
      <c r="VFZ97" s="409"/>
      <c r="VGA97" s="410"/>
      <c r="VGB97" s="411"/>
      <c r="VGC97" s="412"/>
      <c r="VGD97" s="406"/>
      <c r="VGE97" s="407"/>
      <c r="VGF97" s="408"/>
      <c r="VGG97" s="409"/>
      <c r="VGH97" s="410"/>
      <c r="VGI97" s="411"/>
      <c r="VGJ97" s="412"/>
      <c r="VGK97" s="406"/>
      <c r="VGL97" s="407"/>
      <c r="VGM97" s="408"/>
      <c r="VGN97" s="409"/>
      <c r="VGO97" s="410"/>
      <c r="VGP97" s="411"/>
      <c r="VGQ97" s="412"/>
      <c r="VGR97" s="406"/>
      <c r="VGS97" s="407"/>
      <c r="VGT97" s="408"/>
      <c r="VGU97" s="409"/>
      <c r="VGV97" s="410"/>
      <c r="VGW97" s="411"/>
      <c r="VGX97" s="412"/>
      <c r="VGY97" s="406"/>
      <c r="VGZ97" s="407"/>
      <c r="VHA97" s="408"/>
      <c r="VHB97" s="409"/>
      <c r="VHC97" s="410"/>
      <c r="VHD97" s="411"/>
      <c r="VHE97" s="412"/>
      <c r="VHF97" s="406"/>
      <c r="VHG97" s="407"/>
      <c r="VHH97" s="408"/>
      <c r="VHI97" s="409"/>
      <c r="VHJ97" s="410"/>
      <c r="VHK97" s="411"/>
      <c r="VHL97" s="412"/>
      <c r="VHM97" s="406"/>
      <c r="VHN97" s="407"/>
      <c r="VHO97" s="408"/>
      <c r="VHP97" s="409"/>
      <c r="VHQ97" s="410"/>
      <c r="VHR97" s="411"/>
      <c r="VHS97" s="412"/>
      <c r="VHT97" s="406"/>
      <c r="VHU97" s="407"/>
      <c r="VHV97" s="408"/>
      <c r="VHW97" s="409"/>
      <c r="VHX97" s="410"/>
      <c r="VHY97" s="411"/>
      <c r="VHZ97" s="412"/>
      <c r="VIA97" s="406"/>
      <c r="VIB97" s="407"/>
      <c r="VIC97" s="408"/>
      <c r="VID97" s="409"/>
      <c r="VIE97" s="410"/>
      <c r="VIF97" s="411"/>
      <c r="VIG97" s="412"/>
      <c r="VIH97" s="406"/>
      <c r="VII97" s="407"/>
      <c r="VIJ97" s="408"/>
      <c r="VIK97" s="409"/>
      <c r="VIL97" s="410"/>
      <c r="VIM97" s="411"/>
      <c r="VIN97" s="412"/>
      <c r="VIO97" s="406"/>
      <c r="VIP97" s="407"/>
      <c r="VIQ97" s="408"/>
      <c r="VIR97" s="409"/>
      <c r="VIS97" s="410"/>
      <c r="VIT97" s="411"/>
      <c r="VIU97" s="412"/>
      <c r="VIV97" s="406"/>
      <c r="VIW97" s="407"/>
      <c r="VIX97" s="408"/>
      <c r="VIY97" s="409"/>
      <c r="VIZ97" s="410"/>
      <c r="VJA97" s="411"/>
      <c r="VJB97" s="412"/>
      <c r="VJC97" s="406"/>
      <c r="VJD97" s="407"/>
      <c r="VJE97" s="408"/>
      <c r="VJF97" s="409"/>
      <c r="VJG97" s="410"/>
      <c r="VJH97" s="411"/>
      <c r="VJI97" s="412"/>
      <c r="VJJ97" s="406"/>
      <c r="VJK97" s="407"/>
      <c r="VJL97" s="408"/>
      <c r="VJM97" s="409"/>
      <c r="VJN97" s="410"/>
      <c r="VJO97" s="411"/>
      <c r="VJP97" s="412"/>
      <c r="VJQ97" s="406"/>
      <c r="VJR97" s="407"/>
      <c r="VJS97" s="408"/>
      <c r="VJT97" s="409"/>
      <c r="VJU97" s="410"/>
      <c r="VJV97" s="411"/>
      <c r="VJW97" s="412"/>
      <c r="VJX97" s="406"/>
      <c r="VJY97" s="407"/>
      <c r="VJZ97" s="408"/>
      <c r="VKA97" s="409"/>
      <c r="VKB97" s="410"/>
      <c r="VKC97" s="411"/>
      <c r="VKD97" s="412"/>
      <c r="VKE97" s="406"/>
      <c r="VKF97" s="407"/>
      <c r="VKG97" s="408"/>
      <c r="VKH97" s="409"/>
      <c r="VKI97" s="410"/>
      <c r="VKJ97" s="411"/>
      <c r="VKK97" s="412"/>
      <c r="VKL97" s="406"/>
      <c r="VKM97" s="407"/>
      <c r="VKN97" s="408"/>
      <c r="VKO97" s="409"/>
      <c r="VKP97" s="410"/>
      <c r="VKQ97" s="411"/>
      <c r="VKR97" s="412"/>
      <c r="VKS97" s="406"/>
      <c r="VKT97" s="407"/>
      <c r="VKU97" s="408"/>
      <c r="VKV97" s="409"/>
      <c r="VKW97" s="410"/>
      <c r="VKX97" s="411"/>
      <c r="VKY97" s="412"/>
      <c r="VKZ97" s="406"/>
      <c r="VLA97" s="407"/>
      <c r="VLB97" s="408"/>
      <c r="VLC97" s="409"/>
      <c r="VLD97" s="410"/>
      <c r="VLE97" s="411"/>
      <c r="VLF97" s="412"/>
      <c r="VLG97" s="406"/>
      <c r="VLH97" s="407"/>
      <c r="VLI97" s="408"/>
      <c r="VLJ97" s="409"/>
      <c r="VLK97" s="410"/>
      <c r="VLL97" s="411"/>
      <c r="VLM97" s="412"/>
      <c r="VLN97" s="406"/>
      <c r="VLO97" s="407"/>
      <c r="VLP97" s="408"/>
      <c r="VLQ97" s="409"/>
      <c r="VLR97" s="410"/>
      <c r="VLS97" s="411"/>
      <c r="VLT97" s="412"/>
      <c r="VLU97" s="406"/>
      <c r="VLV97" s="407"/>
      <c r="VLW97" s="408"/>
      <c r="VLX97" s="409"/>
      <c r="VLY97" s="410"/>
      <c r="VLZ97" s="411"/>
      <c r="VMA97" s="412"/>
      <c r="VMB97" s="406"/>
      <c r="VMC97" s="407"/>
      <c r="VMD97" s="408"/>
      <c r="VME97" s="409"/>
      <c r="VMF97" s="410"/>
      <c r="VMG97" s="411"/>
      <c r="VMH97" s="412"/>
      <c r="VMI97" s="406"/>
      <c r="VMJ97" s="407"/>
      <c r="VMK97" s="408"/>
      <c r="VML97" s="409"/>
      <c r="VMM97" s="410"/>
      <c r="VMN97" s="411"/>
      <c r="VMO97" s="412"/>
      <c r="VMP97" s="406"/>
      <c r="VMQ97" s="407"/>
      <c r="VMR97" s="408"/>
      <c r="VMS97" s="409"/>
      <c r="VMT97" s="410"/>
      <c r="VMU97" s="411"/>
      <c r="VMV97" s="412"/>
      <c r="VMW97" s="406"/>
      <c r="VMX97" s="407"/>
      <c r="VMY97" s="408"/>
      <c r="VMZ97" s="409"/>
      <c r="VNA97" s="410"/>
      <c r="VNB97" s="411"/>
      <c r="VNC97" s="412"/>
      <c r="VND97" s="406"/>
      <c r="VNE97" s="407"/>
      <c r="VNF97" s="408"/>
      <c r="VNG97" s="409"/>
      <c r="VNH97" s="410"/>
      <c r="VNI97" s="411"/>
      <c r="VNJ97" s="412"/>
      <c r="VNK97" s="406"/>
      <c r="VNL97" s="407"/>
      <c r="VNM97" s="408"/>
      <c r="VNN97" s="409"/>
      <c r="VNO97" s="410"/>
      <c r="VNP97" s="411"/>
      <c r="VNQ97" s="412"/>
      <c r="VNR97" s="406"/>
      <c r="VNS97" s="407"/>
      <c r="VNT97" s="408"/>
      <c r="VNU97" s="409"/>
      <c r="VNV97" s="410"/>
      <c r="VNW97" s="411"/>
      <c r="VNX97" s="412"/>
      <c r="VNY97" s="406"/>
      <c r="VNZ97" s="407"/>
      <c r="VOA97" s="408"/>
      <c r="VOB97" s="409"/>
      <c r="VOC97" s="410"/>
      <c r="VOD97" s="411"/>
      <c r="VOE97" s="412"/>
      <c r="VOF97" s="406"/>
      <c r="VOG97" s="407"/>
      <c r="VOH97" s="408"/>
      <c r="VOI97" s="409"/>
      <c r="VOJ97" s="410"/>
      <c r="VOK97" s="411"/>
      <c r="VOL97" s="412"/>
      <c r="VOM97" s="406"/>
      <c r="VON97" s="407"/>
      <c r="VOO97" s="408"/>
      <c r="VOP97" s="409"/>
      <c r="VOQ97" s="410"/>
      <c r="VOR97" s="411"/>
      <c r="VOS97" s="412"/>
      <c r="VOT97" s="406"/>
      <c r="VOU97" s="407"/>
      <c r="VOV97" s="408"/>
      <c r="VOW97" s="409"/>
      <c r="VOX97" s="410"/>
      <c r="VOY97" s="411"/>
      <c r="VOZ97" s="412"/>
      <c r="VPA97" s="406"/>
      <c r="VPB97" s="407"/>
      <c r="VPC97" s="408"/>
      <c r="VPD97" s="409"/>
      <c r="VPE97" s="410"/>
      <c r="VPF97" s="411"/>
      <c r="VPG97" s="412"/>
      <c r="VPH97" s="406"/>
      <c r="VPI97" s="407"/>
      <c r="VPJ97" s="408"/>
      <c r="VPK97" s="409"/>
      <c r="VPL97" s="410"/>
      <c r="VPM97" s="411"/>
      <c r="VPN97" s="412"/>
      <c r="VPO97" s="406"/>
      <c r="VPP97" s="407"/>
      <c r="VPQ97" s="408"/>
      <c r="VPR97" s="409"/>
      <c r="VPS97" s="410"/>
      <c r="VPT97" s="411"/>
      <c r="VPU97" s="412"/>
      <c r="VPV97" s="406"/>
      <c r="VPW97" s="407"/>
      <c r="VPX97" s="408"/>
      <c r="VPY97" s="409"/>
      <c r="VPZ97" s="410"/>
      <c r="VQA97" s="411"/>
      <c r="VQB97" s="412"/>
      <c r="VQC97" s="406"/>
      <c r="VQD97" s="407"/>
      <c r="VQE97" s="408"/>
      <c r="VQF97" s="409"/>
      <c r="VQG97" s="410"/>
      <c r="VQH97" s="411"/>
      <c r="VQI97" s="412"/>
      <c r="VQJ97" s="406"/>
      <c r="VQK97" s="407"/>
      <c r="VQL97" s="408"/>
      <c r="VQM97" s="409"/>
      <c r="VQN97" s="410"/>
      <c r="VQO97" s="411"/>
      <c r="VQP97" s="412"/>
      <c r="VQQ97" s="406"/>
      <c r="VQR97" s="407"/>
      <c r="VQS97" s="408"/>
      <c r="VQT97" s="409"/>
      <c r="VQU97" s="410"/>
      <c r="VQV97" s="411"/>
      <c r="VQW97" s="412"/>
      <c r="VQX97" s="406"/>
      <c r="VQY97" s="407"/>
      <c r="VQZ97" s="408"/>
      <c r="VRA97" s="409"/>
      <c r="VRB97" s="410"/>
      <c r="VRC97" s="411"/>
      <c r="VRD97" s="412"/>
      <c r="VRE97" s="406"/>
      <c r="VRF97" s="407"/>
      <c r="VRG97" s="408"/>
      <c r="VRH97" s="409"/>
      <c r="VRI97" s="410"/>
      <c r="VRJ97" s="411"/>
      <c r="VRK97" s="412"/>
      <c r="VRL97" s="406"/>
      <c r="VRM97" s="407"/>
      <c r="VRN97" s="408"/>
      <c r="VRO97" s="409"/>
      <c r="VRP97" s="410"/>
      <c r="VRQ97" s="411"/>
      <c r="VRR97" s="412"/>
      <c r="VRS97" s="406"/>
      <c r="VRT97" s="407"/>
      <c r="VRU97" s="408"/>
      <c r="VRV97" s="409"/>
      <c r="VRW97" s="410"/>
      <c r="VRX97" s="411"/>
      <c r="VRY97" s="412"/>
      <c r="VRZ97" s="406"/>
      <c r="VSA97" s="407"/>
      <c r="VSB97" s="408"/>
      <c r="VSC97" s="409"/>
      <c r="VSD97" s="410"/>
      <c r="VSE97" s="411"/>
      <c r="VSF97" s="412"/>
      <c r="VSG97" s="406"/>
      <c r="VSH97" s="407"/>
      <c r="VSI97" s="408"/>
      <c r="VSJ97" s="409"/>
      <c r="VSK97" s="410"/>
      <c r="VSL97" s="411"/>
      <c r="VSM97" s="412"/>
      <c r="VSN97" s="406"/>
      <c r="VSO97" s="407"/>
      <c r="VSP97" s="408"/>
      <c r="VSQ97" s="409"/>
      <c r="VSR97" s="410"/>
      <c r="VSS97" s="411"/>
      <c r="VST97" s="412"/>
      <c r="VSU97" s="406"/>
      <c r="VSV97" s="407"/>
      <c r="VSW97" s="408"/>
      <c r="VSX97" s="409"/>
      <c r="VSY97" s="410"/>
      <c r="VSZ97" s="411"/>
      <c r="VTA97" s="412"/>
      <c r="VTB97" s="406"/>
      <c r="VTC97" s="407"/>
      <c r="VTD97" s="408"/>
      <c r="VTE97" s="409"/>
      <c r="VTF97" s="410"/>
      <c r="VTG97" s="411"/>
      <c r="VTH97" s="412"/>
      <c r="VTI97" s="406"/>
      <c r="VTJ97" s="407"/>
      <c r="VTK97" s="408"/>
      <c r="VTL97" s="409"/>
      <c r="VTM97" s="410"/>
      <c r="VTN97" s="411"/>
      <c r="VTO97" s="412"/>
      <c r="VTP97" s="406"/>
      <c r="VTQ97" s="407"/>
      <c r="VTR97" s="408"/>
      <c r="VTS97" s="409"/>
      <c r="VTT97" s="410"/>
      <c r="VTU97" s="411"/>
      <c r="VTV97" s="412"/>
      <c r="VTW97" s="406"/>
      <c r="VTX97" s="407"/>
      <c r="VTY97" s="408"/>
      <c r="VTZ97" s="409"/>
      <c r="VUA97" s="410"/>
      <c r="VUB97" s="411"/>
      <c r="VUC97" s="412"/>
      <c r="VUD97" s="406"/>
      <c r="VUE97" s="407"/>
      <c r="VUF97" s="408"/>
      <c r="VUG97" s="409"/>
      <c r="VUH97" s="410"/>
      <c r="VUI97" s="411"/>
      <c r="VUJ97" s="412"/>
      <c r="VUK97" s="406"/>
      <c r="VUL97" s="407"/>
      <c r="VUM97" s="408"/>
      <c r="VUN97" s="409"/>
      <c r="VUO97" s="410"/>
      <c r="VUP97" s="411"/>
      <c r="VUQ97" s="412"/>
      <c r="VUR97" s="406"/>
      <c r="VUS97" s="407"/>
      <c r="VUT97" s="408"/>
      <c r="VUU97" s="409"/>
      <c r="VUV97" s="410"/>
      <c r="VUW97" s="411"/>
      <c r="VUX97" s="412"/>
      <c r="VUY97" s="406"/>
      <c r="VUZ97" s="407"/>
      <c r="VVA97" s="408"/>
      <c r="VVB97" s="409"/>
      <c r="VVC97" s="410"/>
      <c r="VVD97" s="411"/>
      <c r="VVE97" s="412"/>
      <c r="VVF97" s="406"/>
      <c r="VVG97" s="407"/>
      <c r="VVH97" s="408"/>
      <c r="VVI97" s="409"/>
      <c r="VVJ97" s="410"/>
      <c r="VVK97" s="411"/>
      <c r="VVL97" s="412"/>
      <c r="VVM97" s="406"/>
      <c r="VVN97" s="407"/>
      <c r="VVO97" s="408"/>
      <c r="VVP97" s="409"/>
      <c r="VVQ97" s="410"/>
      <c r="VVR97" s="411"/>
      <c r="VVS97" s="412"/>
      <c r="VVT97" s="406"/>
      <c r="VVU97" s="407"/>
      <c r="VVV97" s="408"/>
      <c r="VVW97" s="409"/>
      <c r="VVX97" s="410"/>
      <c r="VVY97" s="411"/>
      <c r="VVZ97" s="412"/>
      <c r="VWA97" s="406"/>
      <c r="VWB97" s="407"/>
      <c r="VWC97" s="408"/>
      <c r="VWD97" s="409"/>
      <c r="VWE97" s="410"/>
      <c r="VWF97" s="411"/>
      <c r="VWG97" s="412"/>
      <c r="VWH97" s="406"/>
      <c r="VWI97" s="407"/>
      <c r="VWJ97" s="408"/>
      <c r="VWK97" s="409"/>
      <c r="VWL97" s="410"/>
      <c r="VWM97" s="411"/>
      <c r="VWN97" s="412"/>
      <c r="VWO97" s="406"/>
      <c r="VWP97" s="407"/>
      <c r="VWQ97" s="408"/>
      <c r="VWR97" s="409"/>
      <c r="VWS97" s="410"/>
      <c r="VWT97" s="411"/>
      <c r="VWU97" s="412"/>
      <c r="VWV97" s="406"/>
      <c r="VWW97" s="407"/>
      <c r="VWX97" s="408"/>
      <c r="VWY97" s="409"/>
      <c r="VWZ97" s="410"/>
      <c r="VXA97" s="411"/>
      <c r="VXB97" s="412"/>
      <c r="VXC97" s="406"/>
      <c r="VXD97" s="407"/>
      <c r="VXE97" s="408"/>
      <c r="VXF97" s="409"/>
      <c r="VXG97" s="410"/>
      <c r="VXH97" s="411"/>
      <c r="VXI97" s="412"/>
      <c r="VXJ97" s="406"/>
      <c r="VXK97" s="407"/>
      <c r="VXL97" s="408"/>
      <c r="VXM97" s="409"/>
      <c r="VXN97" s="410"/>
      <c r="VXO97" s="411"/>
      <c r="VXP97" s="412"/>
      <c r="VXQ97" s="406"/>
      <c r="VXR97" s="407"/>
      <c r="VXS97" s="408"/>
      <c r="VXT97" s="409"/>
      <c r="VXU97" s="410"/>
      <c r="VXV97" s="411"/>
      <c r="VXW97" s="412"/>
      <c r="VXX97" s="406"/>
      <c r="VXY97" s="407"/>
      <c r="VXZ97" s="408"/>
      <c r="VYA97" s="409"/>
      <c r="VYB97" s="410"/>
      <c r="VYC97" s="411"/>
      <c r="VYD97" s="412"/>
      <c r="VYE97" s="406"/>
      <c r="VYF97" s="407"/>
      <c r="VYG97" s="408"/>
      <c r="VYH97" s="409"/>
      <c r="VYI97" s="410"/>
      <c r="VYJ97" s="411"/>
      <c r="VYK97" s="412"/>
      <c r="VYL97" s="406"/>
      <c r="VYM97" s="407"/>
      <c r="VYN97" s="408"/>
      <c r="VYO97" s="409"/>
      <c r="VYP97" s="410"/>
      <c r="VYQ97" s="411"/>
      <c r="VYR97" s="412"/>
      <c r="VYS97" s="406"/>
      <c r="VYT97" s="407"/>
      <c r="VYU97" s="408"/>
      <c r="VYV97" s="409"/>
      <c r="VYW97" s="410"/>
      <c r="VYX97" s="411"/>
      <c r="VYY97" s="412"/>
      <c r="VYZ97" s="406"/>
      <c r="VZA97" s="407"/>
      <c r="VZB97" s="408"/>
      <c r="VZC97" s="409"/>
      <c r="VZD97" s="410"/>
      <c r="VZE97" s="411"/>
      <c r="VZF97" s="412"/>
      <c r="VZG97" s="406"/>
      <c r="VZH97" s="407"/>
      <c r="VZI97" s="408"/>
      <c r="VZJ97" s="409"/>
      <c r="VZK97" s="410"/>
      <c r="VZL97" s="411"/>
      <c r="VZM97" s="412"/>
      <c r="VZN97" s="406"/>
      <c r="VZO97" s="407"/>
      <c r="VZP97" s="408"/>
      <c r="VZQ97" s="409"/>
      <c r="VZR97" s="410"/>
      <c r="VZS97" s="411"/>
      <c r="VZT97" s="412"/>
      <c r="VZU97" s="406"/>
      <c r="VZV97" s="407"/>
      <c r="VZW97" s="408"/>
      <c r="VZX97" s="409"/>
      <c r="VZY97" s="410"/>
      <c r="VZZ97" s="411"/>
      <c r="WAA97" s="412"/>
      <c r="WAB97" s="406"/>
      <c r="WAC97" s="407"/>
      <c r="WAD97" s="408"/>
      <c r="WAE97" s="409"/>
      <c r="WAF97" s="410"/>
      <c r="WAG97" s="411"/>
      <c r="WAH97" s="412"/>
      <c r="WAI97" s="406"/>
      <c r="WAJ97" s="407"/>
      <c r="WAK97" s="408"/>
      <c r="WAL97" s="409"/>
      <c r="WAM97" s="410"/>
      <c r="WAN97" s="411"/>
      <c r="WAO97" s="412"/>
      <c r="WAP97" s="406"/>
      <c r="WAQ97" s="407"/>
      <c r="WAR97" s="408"/>
      <c r="WAS97" s="409"/>
      <c r="WAT97" s="410"/>
      <c r="WAU97" s="411"/>
      <c r="WAV97" s="412"/>
      <c r="WAW97" s="406"/>
      <c r="WAX97" s="407"/>
      <c r="WAY97" s="408"/>
      <c r="WAZ97" s="409"/>
      <c r="WBA97" s="410"/>
      <c r="WBB97" s="411"/>
      <c r="WBC97" s="412"/>
      <c r="WBD97" s="406"/>
      <c r="WBE97" s="407"/>
      <c r="WBF97" s="408"/>
      <c r="WBG97" s="409"/>
      <c r="WBH97" s="410"/>
      <c r="WBI97" s="411"/>
      <c r="WBJ97" s="412"/>
      <c r="WBK97" s="406"/>
      <c r="WBL97" s="407"/>
      <c r="WBM97" s="408"/>
      <c r="WBN97" s="409"/>
      <c r="WBO97" s="410"/>
      <c r="WBP97" s="411"/>
      <c r="WBQ97" s="412"/>
      <c r="WBR97" s="406"/>
      <c r="WBS97" s="407"/>
      <c r="WBT97" s="408"/>
      <c r="WBU97" s="409"/>
      <c r="WBV97" s="410"/>
      <c r="WBW97" s="411"/>
      <c r="WBX97" s="412"/>
      <c r="WBY97" s="406"/>
      <c r="WBZ97" s="407"/>
      <c r="WCA97" s="408"/>
      <c r="WCB97" s="409"/>
      <c r="WCC97" s="410"/>
      <c r="WCD97" s="411"/>
      <c r="WCE97" s="412"/>
      <c r="WCF97" s="406"/>
      <c r="WCG97" s="407"/>
      <c r="WCH97" s="408"/>
      <c r="WCI97" s="409"/>
      <c r="WCJ97" s="410"/>
      <c r="WCK97" s="411"/>
      <c r="WCL97" s="412"/>
      <c r="WCM97" s="406"/>
      <c r="WCN97" s="407"/>
      <c r="WCO97" s="408"/>
      <c r="WCP97" s="409"/>
      <c r="WCQ97" s="410"/>
      <c r="WCR97" s="411"/>
      <c r="WCS97" s="412"/>
      <c r="WCT97" s="406"/>
      <c r="WCU97" s="407"/>
      <c r="WCV97" s="408"/>
      <c r="WCW97" s="409"/>
      <c r="WCX97" s="410"/>
      <c r="WCY97" s="411"/>
      <c r="WCZ97" s="412"/>
      <c r="WDA97" s="406"/>
      <c r="WDB97" s="407"/>
      <c r="WDC97" s="408"/>
      <c r="WDD97" s="409"/>
      <c r="WDE97" s="410"/>
      <c r="WDF97" s="411"/>
      <c r="WDG97" s="412"/>
      <c r="WDH97" s="406"/>
      <c r="WDI97" s="407"/>
      <c r="WDJ97" s="408"/>
      <c r="WDK97" s="409"/>
      <c r="WDL97" s="410"/>
      <c r="WDM97" s="411"/>
      <c r="WDN97" s="412"/>
      <c r="WDO97" s="406"/>
      <c r="WDP97" s="407"/>
      <c r="WDQ97" s="408"/>
      <c r="WDR97" s="409"/>
      <c r="WDS97" s="410"/>
      <c r="WDT97" s="411"/>
      <c r="WDU97" s="412"/>
      <c r="WDV97" s="406"/>
      <c r="WDW97" s="407"/>
      <c r="WDX97" s="408"/>
      <c r="WDY97" s="409"/>
      <c r="WDZ97" s="410"/>
      <c r="WEA97" s="411"/>
      <c r="WEB97" s="412"/>
      <c r="WEC97" s="406"/>
      <c r="WED97" s="407"/>
      <c r="WEE97" s="408"/>
      <c r="WEF97" s="409"/>
      <c r="WEG97" s="410"/>
      <c r="WEH97" s="411"/>
      <c r="WEI97" s="412"/>
      <c r="WEJ97" s="406"/>
      <c r="WEK97" s="407"/>
      <c r="WEL97" s="408"/>
      <c r="WEM97" s="409"/>
      <c r="WEN97" s="410"/>
      <c r="WEO97" s="411"/>
      <c r="WEP97" s="412"/>
      <c r="WEQ97" s="406"/>
      <c r="WER97" s="407"/>
      <c r="WES97" s="408"/>
      <c r="WET97" s="409"/>
      <c r="WEU97" s="410"/>
      <c r="WEV97" s="411"/>
      <c r="WEW97" s="412"/>
      <c r="WEX97" s="406"/>
      <c r="WEY97" s="407"/>
      <c r="WEZ97" s="408"/>
      <c r="WFA97" s="409"/>
      <c r="WFB97" s="410"/>
      <c r="WFC97" s="411"/>
      <c r="WFD97" s="412"/>
      <c r="WFE97" s="406"/>
      <c r="WFF97" s="407"/>
      <c r="WFG97" s="408"/>
      <c r="WFH97" s="409"/>
      <c r="WFI97" s="410"/>
      <c r="WFJ97" s="411"/>
      <c r="WFK97" s="412"/>
      <c r="WFL97" s="406"/>
      <c r="WFM97" s="407"/>
      <c r="WFN97" s="408"/>
      <c r="WFO97" s="409"/>
      <c r="WFP97" s="410"/>
      <c r="WFQ97" s="411"/>
      <c r="WFR97" s="412"/>
      <c r="WFS97" s="406"/>
      <c r="WFT97" s="407"/>
      <c r="WFU97" s="408"/>
      <c r="WFV97" s="409"/>
      <c r="WFW97" s="410"/>
      <c r="WFX97" s="411"/>
      <c r="WFY97" s="412"/>
      <c r="WFZ97" s="406"/>
      <c r="WGA97" s="407"/>
      <c r="WGB97" s="408"/>
      <c r="WGC97" s="409"/>
      <c r="WGD97" s="410"/>
      <c r="WGE97" s="411"/>
      <c r="WGF97" s="412"/>
      <c r="WGG97" s="406"/>
      <c r="WGH97" s="407"/>
      <c r="WGI97" s="408"/>
      <c r="WGJ97" s="409"/>
      <c r="WGK97" s="410"/>
      <c r="WGL97" s="411"/>
      <c r="WGM97" s="412"/>
      <c r="WGN97" s="406"/>
      <c r="WGO97" s="407"/>
      <c r="WGP97" s="408"/>
      <c r="WGQ97" s="409"/>
      <c r="WGR97" s="410"/>
      <c r="WGS97" s="411"/>
      <c r="WGT97" s="412"/>
      <c r="WGU97" s="406"/>
      <c r="WGV97" s="407"/>
      <c r="WGW97" s="408"/>
      <c r="WGX97" s="409"/>
      <c r="WGY97" s="410"/>
      <c r="WGZ97" s="411"/>
      <c r="WHA97" s="412"/>
      <c r="WHB97" s="406"/>
      <c r="WHC97" s="407"/>
      <c r="WHD97" s="408"/>
      <c r="WHE97" s="409"/>
      <c r="WHF97" s="410"/>
      <c r="WHG97" s="411"/>
      <c r="WHH97" s="412"/>
      <c r="WHI97" s="406"/>
      <c r="WHJ97" s="407"/>
      <c r="WHK97" s="408"/>
      <c r="WHL97" s="409"/>
      <c r="WHM97" s="410"/>
      <c r="WHN97" s="411"/>
      <c r="WHO97" s="412"/>
      <c r="WHP97" s="406"/>
      <c r="WHQ97" s="407"/>
      <c r="WHR97" s="408"/>
      <c r="WHS97" s="409"/>
      <c r="WHT97" s="410"/>
      <c r="WHU97" s="411"/>
      <c r="WHV97" s="412"/>
      <c r="WHW97" s="406"/>
      <c r="WHX97" s="407"/>
      <c r="WHY97" s="408"/>
      <c r="WHZ97" s="409"/>
      <c r="WIA97" s="410"/>
      <c r="WIB97" s="411"/>
      <c r="WIC97" s="412"/>
      <c r="WID97" s="406"/>
      <c r="WIE97" s="407"/>
      <c r="WIF97" s="408"/>
      <c r="WIG97" s="409"/>
      <c r="WIH97" s="410"/>
      <c r="WII97" s="411"/>
      <c r="WIJ97" s="412"/>
      <c r="WIK97" s="406"/>
      <c r="WIL97" s="407"/>
      <c r="WIM97" s="408"/>
      <c r="WIN97" s="409"/>
      <c r="WIO97" s="410"/>
      <c r="WIP97" s="411"/>
      <c r="WIQ97" s="412"/>
      <c r="WIR97" s="406"/>
      <c r="WIS97" s="407"/>
      <c r="WIT97" s="408"/>
      <c r="WIU97" s="409"/>
      <c r="WIV97" s="410"/>
      <c r="WIW97" s="411"/>
      <c r="WIX97" s="412"/>
      <c r="WIY97" s="406"/>
      <c r="WIZ97" s="407"/>
      <c r="WJA97" s="408"/>
      <c r="WJB97" s="409"/>
      <c r="WJC97" s="410"/>
      <c r="WJD97" s="411"/>
      <c r="WJE97" s="412"/>
      <c r="WJF97" s="406"/>
      <c r="WJG97" s="407"/>
      <c r="WJH97" s="408"/>
      <c r="WJI97" s="409"/>
      <c r="WJJ97" s="410"/>
      <c r="WJK97" s="411"/>
      <c r="WJL97" s="412"/>
      <c r="WJM97" s="406"/>
      <c r="WJN97" s="407"/>
      <c r="WJO97" s="408"/>
      <c r="WJP97" s="409"/>
      <c r="WJQ97" s="410"/>
      <c r="WJR97" s="411"/>
      <c r="WJS97" s="412"/>
      <c r="WJT97" s="406"/>
      <c r="WJU97" s="407"/>
      <c r="WJV97" s="408"/>
      <c r="WJW97" s="409"/>
      <c r="WJX97" s="410"/>
      <c r="WJY97" s="411"/>
      <c r="WJZ97" s="412"/>
      <c r="WKA97" s="406"/>
      <c r="WKB97" s="407"/>
      <c r="WKC97" s="408"/>
      <c r="WKD97" s="409"/>
      <c r="WKE97" s="410"/>
      <c r="WKF97" s="411"/>
      <c r="WKG97" s="412"/>
      <c r="WKH97" s="406"/>
      <c r="WKI97" s="407"/>
      <c r="WKJ97" s="408"/>
      <c r="WKK97" s="409"/>
      <c r="WKL97" s="410"/>
      <c r="WKM97" s="411"/>
      <c r="WKN97" s="412"/>
      <c r="WKO97" s="406"/>
      <c r="WKP97" s="407"/>
      <c r="WKQ97" s="408"/>
      <c r="WKR97" s="409"/>
      <c r="WKS97" s="410"/>
      <c r="WKT97" s="411"/>
      <c r="WKU97" s="412"/>
      <c r="WKV97" s="406"/>
      <c r="WKW97" s="407"/>
      <c r="WKX97" s="408"/>
      <c r="WKY97" s="409"/>
      <c r="WKZ97" s="410"/>
      <c r="WLA97" s="411"/>
      <c r="WLB97" s="412"/>
      <c r="WLC97" s="406"/>
      <c r="WLD97" s="407"/>
      <c r="WLE97" s="408"/>
      <c r="WLF97" s="409"/>
      <c r="WLG97" s="410"/>
      <c r="WLH97" s="411"/>
      <c r="WLI97" s="412"/>
      <c r="WLJ97" s="406"/>
      <c r="WLK97" s="407"/>
      <c r="WLL97" s="408"/>
      <c r="WLM97" s="409"/>
      <c r="WLN97" s="410"/>
      <c r="WLO97" s="411"/>
      <c r="WLP97" s="412"/>
      <c r="WLQ97" s="406"/>
      <c r="WLR97" s="407"/>
      <c r="WLS97" s="408"/>
      <c r="WLT97" s="409"/>
      <c r="WLU97" s="410"/>
      <c r="WLV97" s="411"/>
      <c r="WLW97" s="412"/>
      <c r="WLX97" s="406"/>
      <c r="WLY97" s="407"/>
      <c r="WLZ97" s="408"/>
      <c r="WMA97" s="409"/>
      <c r="WMB97" s="410"/>
      <c r="WMC97" s="411"/>
      <c r="WMD97" s="412"/>
      <c r="WME97" s="406"/>
      <c r="WMF97" s="407"/>
      <c r="WMG97" s="408"/>
      <c r="WMH97" s="409"/>
      <c r="WMI97" s="410"/>
      <c r="WMJ97" s="411"/>
      <c r="WMK97" s="412"/>
      <c r="WML97" s="406"/>
      <c r="WMM97" s="407"/>
      <c r="WMN97" s="408"/>
      <c r="WMO97" s="409"/>
      <c r="WMP97" s="410"/>
      <c r="WMQ97" s="411"/>
      <c r="WMR97" s="412"/>
      <c r="WMS97" s="406"/>
      <c r="WMT97" s="407"/>
      <c r="WMU97" s="408"/>
      <c r="WMV97" s="409"/>
      <c r="WMW97" s="410"/>
      <c r="WMX97" s="411"/>
      <c r="WMY97" s="412"/>
      <c r="WMZ97" s="406"/>
      <c r="WNA97" s="407"/>
      <c r="WNB97" s="408"/>
      <c r="WNC97" s="409"/>
      <c r="WND97" s="410"/>
      <c r="WNE97" s="411"/>
      <c r="WNF97" s="412"/>
      <c r="WNG97" s="406"/>
      <c r="WNH97" s="407"/>
      <c r="WNI97" s="408"/>
      <c r="WNJ97" s="409"/>
      <c r="WNK97" s="410"/>
      <c r="WNL97" s="411"/>
      <c r="WNM97" s="412"/>
      <c r="WNN97" s="406"/>
      <c r="WNO97" s="407"/>
      <c r="WNP97" s="408"/>
      <c r="WNQ97" s="409"/>
      <c r="WNR97" s="410"/>
      <c r="WNS97" s="411"/>
      <c r="WNT97" s="412"/>
      <c r="WNU97" s="406"/>
      <c r="WNV97" s="407"/>
      <c r="WNW97" s="408"/>
      <c r="WNX97" s="409"/>
      <c r="WNY97" s="410"/>
      <c r="WNZ97" s="411"/>
      <c r="WOA97" s="412"/>
      <c r="WOB97" s="406"/>
      <c r="WOC97" s="407"/>
      <c r="WOD97" s="408"/>
      <c r="WOE97" s="409"/>
      <c r="WOF97" s="410"/>
      <c r="WOG97" s="411"/>
      <c r="WOH97" s="412"/>
      <c r="WOI97" s="406"/>
      <c r="WOJ97" s="407"/>
      <c r="WOK97" s="408"/>
      <c r="WOL97" s="409"/>
      <c r="WOM97" s="410"/>
      <c r="WON97" s="411"/>
      <c r="WOO97" s="412"/>
      <c r="WOP97" s="406"/>
      <c r="WOQ97" s="407"/>
      <c r="WOR97" s="408"/>
      <c r="WOS97" s="409"/>
      <c r="WOT97" s="410"/>
      <c r="WOU97" s="411"/>
      <c r="WOV97" s="412"/>
      <c r="WOW97" s="406"/>
      <c r="WOX97" s="407"/>
      <c r="WOY97" s="408"/>
      <c r="WOZ97" s="409"/>
      <c r="WPA97" s="410"/>
      <c r="WPB97" s="411"/>
      <c r="WPC97" s="412"/>
      <c r="WPD97" s="406"/>
      <c r="WPE97" s="407"/>
      <c r="WPF97" s="408"/>
      <c r="WPG97" s="409"/>
      <c r="WPH97" s="410"/>
      <c r="WPI97" s="411"/>
      <c r="WPJ97" s="412"/>
      <c r="WPK97" s="406"/>
      <c r="WPL97" s="407"/>
      <c r="WPM97" s="408"/>
      <c r="WPN97" s="409"/>
      <c r="WPO97" s="410"/>
      <c r="WPP97" s="411"/>
      <c r="WPQ97" s="412"/>
      <c r="WPR97" s="406"/>
      <c r="WPS97" s="407"/>
      <c r="WPT97" s="408"/>
      <c r="WPU97" s="409"/>
      <c r="WPV97" s="410"/>
      <c r="WPW97" s="411"/>
      <c r="WPX97" s="412"/>
      <c r="WPY97" s="406"/>
      <c r="WPZ97" s="407"/>
      <c r="WQA97" s="408"/>
      <c r="WQB97" s="409"/>
      <c r="WQC97" s="410"/>
      <c r="WQD97" s="411"/>
      <c r="WQE97" s="412"/>
      <c r="WQF97" s="406"/>
      <c r="WQG97" s="407"/>
      <c r="WQH97" s="408"/>
      <c r="WQI97" s="409"/>
      <c r="WQJ97" s="410"/>
      <c r="WQK97" s="411"/>
      <c r="WQL97" s="412"/>
      <c r="WQM97" s="406"/>
      <c r="WQN97" s="407"/>
      <c r="WQO97" s="408"/>
      <c r="WQP97" s="409"/>
      <c r="WQQ97" s="410"/>
      <c r="WQR97" s="411"/>
      <c r="WQS97" s="412"/>
      <c r="WQT97" s="406"/>
      <c r="WQU97" s="407"/>
      <c r="WQV97" s="408"/>
      <c r="WQW97" s="409"/>
      <c r="WQX97" s="410"/>
      <c r="WQY97" s="411"/>
      <c r="WQZ97" s="412"/>
      <c r="WRA97" s="406"/>
      <c r="WRB97" s="407"/>
      <c r="WRC97" s="408"/>
      <c r="WRD97" s="409"/>
      <c r="WRE97" s="410"/>
      <c r="WRF97" s="411"/>
      <c r="WRG97" s="412"/>
      <c r="WRH97" s="406"/>
      <c r="WRI97" s="407"/>
      <c r="WRJ97" s="408"/>
      <c r="WRK97" s="409"/>
      <c r="WRL97" s="410"/>
      <c r="WRM97" s="411"/>
      <c r="WRN97" s="412"/>
      <c r="WRO97" s="406"/>
      <c r="WRP97" s="407"/>
      <c r="WRQ97" s="408"/>
      <c r="WRR97" s="409"/>
      <c r="WRS97" s="410"/>
      <c r="WRT97" s="411"/>
      <c r="WRU97" s="412"/>
      <c r="WRV97" s="406"/>
      <c r="WRW97" s="407"/>
      <c r="WRX97" s="408"/>
      <c r="WRY97" s="409"/>
      <c r="WRZ97" s="410"/>
      <c r="WSA97" s="411"/>
      <c r="WSB97" s="412"/>
      <c r="WSC97" s="406"/>
      <c r="WSD97" s="407"/>
      <c r="WSE97" s="408"/>
      <c r="WSF97" s="409"/>
      <c r="WSG97" s="410"/>
      <c r="WSH97" s="411"/>
      <c r="WSI97" s="412"/>
      <c r="WSJ97" s="406"/>
      <c r="WSK97" s="407"/>
      <c r="WSL97" s="408"/>
      <c r="WSM97" s="409"/>
      <c r="WSN97" s="410"/>
      <c r="WSO97" s="411"/>
      <c r="WSP97" s="412"/>
      <c r="WSQ97" s="406"/>
      <c r="WSR97" s="407"/>
      <c r="WSS97" s="408"/>
      <c r="WST97" s="409"/>
      <c r="WSU97" s="410"/>
      <c r="WSV97" s="411"/>
      <c r="WSW97" s="412"/>
      <c r="WSX97" s="406"/>
      <c r="WSY97" s="407"/>
      <c r="WSZ97" s="408"/>
      <c r="WTA97" s="409"/>
      <c r="WTB97" s="410"/>
      <c r="WTC97" s="411"/>
      <c r="WTD97" s="412"/>
      <c r="WTE97" s="406"/>
      <c r="WTF97" s="407"/>
      <c r="WTG97" s="408"/>
      <c r="WTH97" s="409"/>
      <c r="WTI97" s="410"/>
      <c r="WTJ97" s="411"/>
      <c r="WTK97" s="412"/>
      <c r="WTL97" s="406"/>
      <c r="WTM97" s="407"/>
      <c r="WTN97" s="408"/>
      <c r="WTO97" s="409"/>
      <c r="WTP97" s="410"/>
      <c r="WTQ97" s="411"/>
      <c r="WTR97" s="412"/>
      <c r="WTS97" s="406"/>
      <c r="WTT97" s="407"/>
      <c r="WTU97" s="408"/>
      <c r="WTV97" s="409"/>
      <c r="WTW97" s="410"/>
      <c r="WTX97" s="411"/>
      <c r="WTY97" s="412"/>
      <c r="WTZ97" s="406"/>
      <c r="WUA97" s="407"/>
      <c r="WUB97" s="408"/>
      <c r="WUC97" s="409"/>
      <c r="WUD97" s="410"/>
      <c r="WUE97" s="411"/>
      <c r="WUF97" s="412"/>
      <c r="WUG97" s="406"/>
      <c r="WUH97" s="407"/>
      <c r="WUI97" s="408"/>
      <c r="WUJ97" s="409"/>
      <c r="WUK97" s="410"/>
      <c r="WUL97" s="411"/>
      <c r="WUM97" s="412"/>
      <c r="WUN97" s="406"/>
      <c r="WUO97" s="407"/>
      <c r="WUP97" s="408"/>
      <c r="WUQ97" s="409"/>
      <c r="WUR97" s="410"/>
      <c r="WUS97" s="411"/>
      <c r="WUT97" s="412"/>
      <c r="WUU97" s="406"/>
      <c r="WUV97" s="407"/>
      <c r="WUW97" s="408"/>
      <c r="WUX97" s="409"/>
      <c r="WUY97" s="410"/>
      <c r="WUZ97" s="411"/>
      <c r="WVA97" s="412"/>
      <c r="WVB97" s="406"/>
      <c r="WVC97" s="407"/>
      <c r="WVD97" s="408"/>
      <c r="WVE97" s="409"/>
      <c r="WVF97" s="410"/>
      <c r="WVG97" s="411"/>
      <c r="WVH97" s="412"/>
      <c r="WVI97" s="406"/>
      <c r="WVJ97" s="407"/>
      <c r="WVK97" s="408"/>
      <c r="WVL97" s="409"/>
      <c r="WVM97" s="410"/>
      <c r="WVN97" s="411"/>
      <c r="WVO97" s="412"/>
      <c r="WVP97" s="406"/>
      <c r="WVQ97" s="407"/>
      <c r="WVR97" s="408"/>
      <c r="WVS97" s="409"/>
      <c r="WVT97" s="410"/>
      <c r="WVU97" s="411"/>
      <c r="WVV97" s="412"/>
      <c r="WVW97" s="406"/>
      <c r="WVX97" s="407"/>
      <c r="WVY97" s="408"/>
      <c r="WVZ97" s="409"/>
      <c r="WWA97" s="410"/>
      <c r="WWB97" s="411"/>
      <c r="WWC97" s="412"/>
      <c r="WWD97" s="406"/>
      <c r="WWE97" s="407"/>
      <c r="WWF97" s="408"/>
      <c r="WWG97" s="409"/>
      <c r="WWH97" s="410"/>
      <c r="WWI97" s="411"/>
      <c r="WWJ97" s="412"/>
      <c r="WWK97" s="406"/>
      <c r="WWL97" s="407"/>
      <c r="WWM97" s="408"/>
      <c r="WWN97" s="409"/>
      <c r="WWO97" s="410"/>
      <c r="WWP97" s="411"/>
      <c r="WWQ97" s="412"/>
      <c r="WWR97" s="406"/>
      <c r="WWS97" s="407"/>
      <c r="WWT97" s="408"/>
      <c r="WWU97" s="409"/>
      <c r="WWV97" s="410"/>
      <c r="WWW97" s="411"/>
      <c r="WWX97" s="412"/>
      <c r="WWY97" s="406"/>
      <c r="WWZ97" s="407"/>
      <c r="WXA97" s="408"/>
      <c r="WXB97" s="409"/>
      <c r="WXC97" s="410"/>
      <c r="WXD97" s="411"/>
      <c r="WXE97" s="412"/>
      <c r="WXF97" s="406"/>
      <c r="WXG97" s="407"/>
      <c r="WXH97" s="408"/>
      <c r="WXI97" s="409"/>
      <c r="WXJ97" s="410"/>
      <c r="WXK97" s="411"/>
      <c r="WXL97" s="412"/>
      <c r="WXM97" s="406"/>
      <c r="WXN97" s="407"/>
      <c r="WXO97" s="408"/>
      <c r="WXP97" s="409"/>
      <c r="WXQ97" s="410"/>
      <c r="WXR97" s="411"/>
      <c r="WXS97" s="412"/>
      <c r="WXT97" s="406"/>
      <c r="WXU97" s="407"/>
      <c r="WXV97" s="408"/>
      <c r="WXW97" s="409"/>
      <c r="WXX97" s="410"/>
      <c r="WXY97" s="411"/>
      <c r="WXZ97" s="412"/>
      <c r="WYA97" s="406"/>
      <c r="WYB97" s="407"/>
      <c r="WYC97" s="408"/>
      <c r="WYD97" s="409"/>
      <c r="WYE97" s="410"/>
      <c r="WYF97" s="411"/>
      <c r="WYG97" s="412"/>
      <c r="WYH97" s="406"/>
      <c r="WYI97" s="407"/>
      <c r="WYJ97" s="408"/>
      <c r="WYK97" s="409"/>
      <c r="WYL97" s="410"/>
      <c r="WYM97" s="411"/>
      <c r="WYN97" s="412"/>
      <c r="WYO97" s="406"/>
      <c r="WYP97" s="407"/>
      <c r="WYQ97" s="408"/>
      <c r="WYR97" s="409"/>
      <c r="WYS97" s="410"/>
      <c r="WYT97" s="411"/>
      <c r="WYU97" s="412"/>
      <c r="WYV97" s="406"/>
      <c r="WYW97" s="407"/>
      <c r="WYX97" s="408"/>
      <c r="WYY97" s="409"/>
      <c r="WYZ97" s="410"/>
      <c r="WZA97" s="411"/>
      <c r="WZB97" s="412"/>
      <c r="WZC97" s="406"/>
      <c r="WZD97" s="407"/>
      <c r="WZE97" s="408"/>
      <c r="WZF97" s="409"/>
      <c r="WZG97" s="410"/>
      <c r="WZH97" s="411"/>
      <c r="WZI97" s="412"/>
      <c r="WZJ97" s="406"/>
      <c r="WZK97" s="407"/>
      <c r="WZL97" s="408"/>
      <c r="WZM97" s="409"/>
      <c r="WZN97" s="410"/>
      <c r="WZO97" s="411"/>
      <c r="WZP97" s="412"/>
      <c r="WZQ97" s="406"/>
      <c r="WZR97" s="407"/>
      <c r="WZS97" s="408"/>
      <c r="WZT97" s="409"/>
      <c r="WZU97" s="410"/>
      <c r="WZV97" s="411"/>
      <c r="WZW97" s="412"/>
      <c r="WZX97" s="406"/>
      <c r="WZY97" s="407"/>
      <c r="WZZ97" s="408"/>
      <c r="XAA97" s="409"/>
      <c r="XAB97" s="410"/>
      <c r="XAC97" s="411"/>
      <c r="XAD97" s="412"/>
      <c r="XAE97" s="406"/>
      <c r="XAF97" s="407"/>
      <c r="XAG97" s="408"/>
      <c r="XAH97" s="409"/>
      <c r="XAI97" s="410"/>
      <c r="XAJ97" s="411"/>
      <c r="XAK97" s="412"/>
      <c r="XAL97" s="406"/>
      <c r="XAM97" s="407"/>
      <c r="XAN97" s="408"/>
      <c r="XAO97" s="409"/>
      <c r="XAP97" s="410"/>
      <c r="XAQ97" s="411"/>
      <c r="XAR97" s="412"/>
      <c r="XAS97" s="406"/>
      <c r="XAT97" s="407"/>
      <c r="XAU97" s="408"/>
      <c r="XAV97" s="409"/>
      <c r="XAW97" s="410"/>
      <c r="XAX97" s="411"/>
      <c r="XAY97" s="412"/>
      <c r="XAZ97" s="406"/>
      <c r="XBA97" s="407"/>
      <c r="XBB97" s="408"/>
      <c r="XBC97" s="409"/>
      <c r="XBD97" s="410"/>
      <c r="XBE97" s="411"/>
      <c r="XBF97" s="412"/>
      <c r="XBG97" s="406"/>
      <c r="XBH97" s="407"/>
      <c r="XBI97" s="408"/>
      <c r="XBJ97" s="409"/>
      <c r="XBK97" s="410"/>
      <c r="XBL97" s="411"/>
      <c r="XBM97" s="412"/>
      <c r="XBN97" s="406"/>
      <c r="XBO97" s="407"/>
      <c r="XBP97" s="408"/>
      <c r="XBQ97" s="409"/>
      <c r="XBR97" s="410"/>
      <c r="XBS97" s="411"/>
      <c r="XBT97" s="412"/>
      <c r="XBU97" s="406"/>
      <c r="XBV97" s="407"/>
      <c r="XBW97" s="408"/>
      <c r="XBX97" s="409"/>
      <c r="XBY97" s="410"/>
      <c r="XBZ97" s="411"/>
      <c r="XCA97" s="412"/>
      <c r="XCB97" s="406"/>
      <c r="XCC97" s="407"/>
      <c r="XCD97" s="408"/>
      <c r="XCE97" s="409"/>
      <c r="XCF97" s="410"/>
      <c r="XCG97" s="411"/>
      <c r="XCH97" s="412"/>
      <c r="XCI97" s="406"/>
      <c r="XCJ97" s="407"/>
      <c r="XCK97" s="408"/>
      <c r="XCL97" s="409"/>
      <c r="XCM97" s="410"/>
      <c r="XCN97" s="411"/>
      <c r="XCO97" s="412"/>
      <c r="XCP97" s="406"/>
      <c r="XCQ97" s="407"/>
      <c r="XCR97" s="408"/>
      <c r="XCS97" s="409"/>
      <c r="XCT97" s="410"/>
      <c r="XCU97" s="411"/>
      <c r="XCV97" s="412"/>
      <c r="XCW97" s="406"/>
      <c r="XCX97" s="407"/>
      <c r="XCY97" s="408"/>
      <c r="XCZ97" s="409"/>
      <c r="XDA97" s="410"/>
      <c r="XDB97" s="411"/>
      <c r="XDC97" s="412"/>
      <c r="XDD97" s="406"/>
      <c r="XDE97" s="407"/>
      <c r="XDF97" s="408"/>
      <c r="XDG97" s="409"/>
      <c r="XDH97" s="410"/>
      <c r="XDI97" s="411"/>
      <c r="XDJ97" s="412"/>
      <c r="XDK97" s="406"/>
      <c r="XDL97" s="407"/>
      <c r="XDM97" s="408"/>
      <c r="XDN97" s="409"/>
      <c r="XDO97" s="410"/>
      <c r="XDP97" s="411"/>
      <c r="XDQ97" s="412"/>
      <c r="XDR97" s="406"/>
      <c r="XDS97" s="407"/>
      <c r="XDT97" s="408"/>
      <c r="XDU97" s="409"/>
      <c r="XDV97" s="410"/>
      <c r="XDW97" s="411"/>
      <c r="XDX97" s="412"/>
      <c r="XDY97" s="406"/>
      <c r="XDZ97" s="407"/>
      <c r="XEA97" s="408"/>
      <c r="XEB97" s="409"/>
      <c r="XEC97" s="410"/>
      <c r="XED97" s="411"/>
      <c r="XEE97" s="412"/>
      <c r="XEF97" s="406"/>
      <c r="XEG97" s="407"/>
      <c r="XEH97" s="408"/>
      <c r="XEI97" s="409"/>
      <c r="XEJ97" s="410"/>
      <c r="XEK97" s="411"/>
      <c r="XEL97" s="412"/>
      <c r="XEM97" s="406"/>
      <c r="XEN97" s="407"/>
      <c r="XEO97" s="408"/>
      <c r="XEP97" s="409"/>
      <c r="XEQ97" s="410"/>
      <c r="XER97" s="411"/>
      <c r="XES97" s="412"/>
      <c r="XET97" s="406"/>
      <c r="XEU97" s="407"/>
      <c r="XEV97" s="408"/>
      <c r="XEW97" s="409"/>
      <c r="XEX97" s="410"/>
      <c r="XEY97" s="411"/>
      <c r="XEZ97" s="412"/>
      <c r="XFA97" s="406"/>
      <c r="XFB97" s="407"/>
      <c r="XFC97" s="408"/>
      <c r="XFD97" s="409"/>
    </row>
    <row r="98" spans="1:16384" s="10" customFormat="1" ht="56.25" x14ac:dyDescent="0.2">
      <c r="A98" s="713"/>
      <c r="B98" s="417" t="s">
        <v>893</v>
      </c>
      <c r="C98" s="393">
        <v>100000000</v>
      </c>
      <c r="D98" s="393"/>
      <c r="E98" s="390">
        <f t="shared" si="7"/>
        <v>100000000</v>
      </c>
      <c r="F98" s="396"/>
      <c r="G98" s="462" t="s">
        <v>1195</v>
      </c>
      <c r="H98" s="406"/>
      <c r="I98" s="407"/>
      <c r="J98" s="408"/>
      <c r="K98" s="409"/>
      <c r="L98" s="410"/>
      <c r="M98" s="411"/>
      <c r="N98" s="412"/>
      <c r="O98" s="406"/>
      <c r="P98" s="407"/>
      <c r="Q98" s="408"/>
      <c r="R98" s="409"/>
      <c r="S98" s="410"/>
      <c r="T98" s="411"/>
      <c r="U98" s="412"/>
      <c r="V98" s="406"/>
      <c r="W98" s="407"/>
      <c r="X98" s="408"/>
      <c r="Y98" s="409"/>
      <c r="Z98" s="410"/>
      <c r="AA98" s="411"/>
      <c r="AB98" s="412"/>
      <c r="AC98" s="406"/>
      <c r="AD98" s="407"/>
      <c r="AE98" s="408"/>
      <c r="AF98" s="409"/>
      <c r="AG98" s="410"/>
      <c r="AH98" s="411"/>
      <c r="AI98" s="412"/>
      <c r="AJ98" s="406"/>
      <c r="AK98" s="407"/>
      <c r="AL98" s="408"/>
      <c r="AM98" s="409"/>
      <c r="AN98" s="410"/>
      <c r="AO98" s="411"/>
      <c r="AP98" s="412"/>
      <c r="AQ98" s="406"/>
      <c r="AR98" s="407"/>
      <c r="AS98" s="408"/>
      <c r="AT98" s="409"/>
      <c r="AU98" s="410"/>
      <c r="AV98" s="411"/>
      <c r="AW98" s="412"/>
      <c r="AX98" s="406"/>
      <c r="AY98" s="407"/>
      <c r="AZ98" s="408"/>
      <c r="BA98" s="409"/>
      <c r="BB98" s="410"/>
      <c r="BC98" s="411"/>
      <c r="BD98" s="412"/>
      <c r="BE98" s="406"/>
      <c r="BF98" s="407"/>
      <c r="BG98" s="408"/>
      <c r="BH98" s="409"/>
      <c r="BI98" s="410"/>
      <c r="BJ98" s="411"/>
      <c r="BK98" s="412"/>
      <c r="BL98" s="406"/>
      <c r="BM98" s="407"/>
      <c r="BN98" s="408"/>
      <c r="BO98" s="409"/>
      <c r="BP98" s="410"/>
      <c r="BQ98" s="411"/>
      <c r="BR98" s="412"/>
      <c r="BS98" s="406"/>
      <c r="BT98" s="407"/>
      <c r="BU98" s="408"/>
      <c r="BV98" s="409"/>
      <c r="BW98" s="410"/>
      <c r="BX98" s="411"/>
      <c r="BY98" s="412"/>
      <c r="BZ98" s="406"/>
      <c r="CA98" s="407"/>
      <c r="CB98" s="408"/>
      <c r="CC98" s="409"/>
      <c r="CD98" s="410"/>
      <c r="CE98" s="411"/>
      <c r="CF98" s="412"/>
      <c r="CG98" s="406"/>
      <c r="CH98" s="407"/>
      <c r="CI98" s="408"/>
      <c r="CJ98" s="409"/>
      <c r="CK98" s="410"/>
      <c r="CL98" s="411"/>
      <c r="CM98" s="412"/>
      <c r="CN98" s="406"/>
      <c r="CO98" s="407"/>
      <c r="CP98" s="408"/>
      <c r="CQ98" s="409"/>
      <c r="CR98" s="410"/>
      <c r="CS98" s="411"/>
      <c r="CT98" s="412"/>
      <c r="CU98" s="406"/>
      <c r="CV98" s="407"/>
      <c r="CW98" s="408"/>
      <c r="CX98" s="409"/>
      <c r="CY98" s="410"/>
      <c r="CZ98" s="411"/>
      <c r="DA98" s="412"/>
      <c r="DB98" s="406"/>
      <c r="DC98" s="407"/>
      <c r="DD98" s="408"/>
      <c r="DE98" s="409"/>
      <c r="DF98" s="410"/>
      <c r="DG98" s="411"/>
      <c r="DH98" s="412"/>
      <c r="DI98" s="406"/>
      <c r="DJ98" s="407"/>
      <c r="DK98" s="408"/>
      <c r="DL98" s="409"/>
      <c r="DM98" s="410"/>
      <c r="DN98" s="411"/>
      <c r="DO98" s="412"/>
      <c r="DP98" s="406"/>
      <c r="DQ98" s="407"/>
      <c r="DR98" s="408"/>
      <c r="DS98" s="409"/>
      <c r="DT98" s="410"/>
      <c r="DU98" s="411"/>
      <c r="DV98" s="412"/>
      <c r="DW98" s="406"/>
      <c r="DX98" s="407"/>
      <c r="DY98" s="408"/>
      <c r="DZ98" s="409"/>
      <c r="EA98" s="410"/>
      <c r="EB98" s="411"/>
      <c r="EC98" s="412"/>
      <c r="ED98" s="406"/>
      <c r="EE98" s="407"/>
      <c r="EF98" s="408"/>
      <c r="EG98" s="409"/>
      <c r="EH98" s="410"/>
      <c r="EI98" s="411"/>
      <c r="EJ98" s="412"/>
      <c r="EK98" s="406"/>
      <c r="EL98" s="407"/>
      <c r="EM98" s="408"/>
      <c r="EN98" s="409"/>
      <c r="EO98" s="410"/>
      <c r="EP98" s="411"/>
      <c r="EQ98" s="412"/>
      <c r="ER98" s="406"/>
      <c r="ES98" s="407"/>
      <c r="ET98" s="408"/>
      <c r="EU98" s="409"/>
      <c r="EV98" s="410"/>
      <c r="EW98" s="411"/>
      <c r="EX98" s="412"/>
      <c r="EY98" s="406"/>
      <c r="EZ98" s="407"/>
      <c r="FA98" s="408"/>
      <c r="FB98" s="409"/>
      <c r="FC98" s="410"/>
      <c r="FD98" s="411"/>
      <c r="FE98" s="412"/>
      <c r="FF98" s="406"/>
      <c r="FG98" s="407"/>
      <c r="FH98" s="408"/>
      <c r="FI98" s="409"/>
      <c r="FJ98" s="410"/>
      <c r="FK98" s="411"/>
      <c r="FL98" s="412"/>
      <c r="FM98" s="406"/>
      <c r="FN98" s="407"/>
      <c r="FO98" s="408"/>
      <c r="FP98" s="409"/>
      <c r="FQ98" s="410"/>
      <c r="FR98" s="411"/>
      <c r="FS98" s="412"/>
      <c r="FT98" s="406"/>
      <c r="FU98" s="407"/>
      <c r="FV98" s="408"/>
      <c r="FW98" s="409"/>
      <c r="FX98" s="410"/>
      <c r="FY98" s="411"/>
      <c r="FZ98" s="412"/>
      <c r="GA98" s="406"/>
      <c r="GB98" s="407"/>
      <c r="GC98" s="408"/>
      <c r="GD98" s="409"/>
      <c r="GE98" s="410"/>
      <c r="GF98" s="411"/>
      <c r="GG98" s="412"/>
      <c r="GH98" s="406"/>
      <c r="GI98" s="407"/>
      <c r="GJ98" s="408"/>
      <c r="GK98" s="409"/>
      <c r="GL98" s="410"/>
      <c r="GM98" s="411"/>
      <c r="GN98" s="412"/>
      <c r="GO98" s="406"/>
      <c r="GP98" s="407"/>
      <c r="GQ98" s="408"/>
      <c r="GR98" s="409"/>
      <c r="GS98" s="410"/>
      <c r="GT98" s="411"/>
      <c r="GU98" s="412"/>
      <c r="GV98" s="406"/>
      <c r="GW98" s="407"/>
      <c r="GX98" s="408"/>
      <c r="GY98" s="409"/>
      <c r="GZ98" s="410"/>
      <c r="HA98" s="411"/>
      <c r="HB98" s="412"/>
      <c r="HC98" s="406"/>
      <c r="HD98" s="407"/>
      <c r="HE98" s="408"/>
      <c r="HF98" s="409"/>
      <c r="HG98" s="410"/>
      <c r="HH98" s="411"/>
      <c r="HI98" s="412"/>
      <c r="HJ98" s="406"/>
      <c r="HK98" s="407"/>
      <c r="HL98" s="408"/>
      <c r="HM98" s="409"/>
      <c r="HN98" s="410"/>
      <c r="HO98" s="411"/>
      <c r="HP98" s="412"/>
      <c r="HQ98" s="406"/>
      <c r="HR98" s="407"/>
      <c r="HS98" s="408"/>
      <c r="HT98" s="409"/>
      <c r="HU98" s="410"/>
      <c r="HV98" s="411"/>
      <c r="HW98" s="412"/>
      <c r="HX98" s="406"/>
      <c r="HY98" s="407"/>
      <c r="HZ98" s="408"/>
      <c r="IA98" s="409"/>
      <c r="IB98" s="410"/>
      <c r="IC98" s="411"/>
      <c r="ID98" s="412"/>
      <c r="IE98" s="406"/>
      <c r="IF98" s="407"/>
      <c r="IG98" s="408"/>
      <c r="IH98" s="409"/>
      <c r="II98" s="410"/>
      <c r="IJ98" s="411"/>
      <c r="IK98" s="412"/>
      <c r="IL98" s="406"/>
      <c r="IM98" s="407"/>
      <c r="IN98" s="408"/>
      <c r="IO98" s="409"/>
      <c r="IP98" s="410"/>
      <c r="IQ98" s="411"/>
      <c r="IR98" s="412"/>
      <c r="IS98" s="406"/>
      <c r="IT98" s="407"/>
      <c r="IU98" s="408"/>
      <c r="IV98" s="409"/>
      <c r="IW98" s="410"/>
      <c r="IX98" s="411"/>
      <c r="IY98" s="412"/>
      <c r="IZ98" s="406"/>
      <c r="JA98" s="407"/>
      <c r="JB98" s="408"/>
      <c r="JC98" s="409"/>
      <c r="JD98" s="410"/>
      <c r="JE98" s="411"/>
      <c r="JF98" s="412"/>
      <c r="JG98" s="406"/>
      <c r="JH98" s="407"/>
      <c r="JI98" s="408"/>
      <c r="JJ98" s="409"/>
      <c r="JK98" s="410"/>
      <c r="JL98" s="411"/>
      <c r="JM98" s="412"/>
      <c r="JN98" s="406"/>
      <c r="JO98" s="407"/>
      <c r="JP98" s="408"/>
      <c r="JQ98" s="409"/>
      <c r="JR98" s="410"/>
      <c r="JS98" s="411"/>
      <c r="JT98" s="412"/>
      <c r="JU98" s="406"/>
      <c r="JV98" s="407"/>
      <c r="JW98" s="408"/>
      <c r="JX98" s="409"/>
      <c r="JY98" s="410"/>
      <c r="JZ98" s="411"/>
      <c r="KA98" s="412"/>
      <c r="KB98" s="406"/>
      <c r="KC98" s="407"/>
      <c r="KD98" s="408"/>
      <c r="KE98" s="409"/>
      <c r="KF98" s="410"/>
      <c r="KG98" s="411"/>
      <c r="KH98" s="412"/>
      <c r="KI98" s="406"/>
      <c r="KJ98" s="407"/>
      <c r="KK98" s="408"/>
      <c r="KL98" s="409"/>
      <c r="KM98" s="410"/>
      <c r="KN98" s="411"/>
      <c r="KO98" s="412"/>
      <c r="KP98" s="406"/>
      <c r="KQ98" s="407"/>
      <c r="KR98" s="408"/>
      <c r="KS98" s="409"/>
      <c r="KT98" s="410"/>
      <c r="KU98" s="411"/>
      <c r="KV98" s="412"/>
      <c r="KW98" s="406"/>
      <c r="KX98" s="407"/>
      <c r="KY98" s="408"/>
      <c r="KZ98" s="409"/>
      <c r="LA98" s="410"/>
      <c r="LB98" s="411"/>
      <c r="LC98" s="412"/>
      <c r="LD98" s="406"/>
      <c r="LE98" s="407"/>
      <c r="LF98" s="408"/>
      <c r="LG98" s="409"/>
      <c r="LH98" s="410"/>
      <c r="LI98" s="411"/>
      <c r="LJ98" s="412"/>
      <c r="LK98" s="406"/>
      <c r="LL98" s="407"/>
      <c r="LM98" s="408"/>
      <c r="LN98" s="409"/>
      <c r="LO98" s="410"/>
      <c r="LP98" s="411"/>
      <c r="LQ98" s="412"/>
      <c r="LR98" s="406"/>
      <c r="LS98" s="407"/>
      <c r="LT98" s="408"/>
      <c r="LU98" s="409"/>
      <c r="LV98" s="410"/>
      <c r="LW98" s="411"/>
      <c r="LX98" s="412"/>
      <c r="LY98" s="406"/>
      <c r="LZ98" s="407"/>
      <c r="MA98" s="408"/>
      <c r="MB98" s="409"/>
      <c r="MC98" s="410"/>
      <c r="MD98" s="411"/>
      <c r="ME98" s="412"/>
      <c r="MF98" s="406"/>
      <c r="MG98" s="407"/>
      <c r="MH98" s="408"/>
      <c r="MI98" s="409"/>
      <c r="MJ98" s="410"/>
      <c r="MK98" s="411"/>
      <c r="ML98" s="412"/>
      <c r="MM98" s="406"/>
      <c r="MN98" s="407"/>
      <c r="MO98" s="408"/>
      <c r="MP98" s="409"/>
      <c r="MQ98" s="410"/>
      <c r="MR98" s="411"/>
      <c r="MS98" s="412"/>
      <c r="MT98" s="406"/>
      <c r="MU98" s="407"/>
      <c r="MV98" s="408"/>
      <c r="MW98" s="409"/>
      <c r="MX98" s="410"/>
      <c r="MY98" s="411"/>
      <c r="MZ98" s="412"/>
      <c r="NA98" s="406"/>
      <c r="NB98" s="407"/>
      <c r="NC98" s="408"/>
      <c r="ND98" s="409"/>
      <c r="NE98" s="410"/>
      <c r="NF98" s="411"/>
      <c r="NG98" s="412"/>
      <c r="NH98" s="406"/>
      <c r="NI98" s="407"/>
      <c r="NJ98" s="408"/>
      <c r="NK98" s="409"/>
      <c r="NL98" s="410"/>
      <c r="NM98" s="411"/>
      <c r="NN98" s="412"/>
      <c r="NO98" s="406"/>
      <c r="NP98" s="407"/>
      <c r="NQ98" s="408"/>
      <c r="NR98" s="409"/>
      <c r="NS98" s="410"/>
      <c r="NT98" s="411"/>
      <c r="NU98" s="412"/>
      <c r="NV98" s="406"/>
      <c r="NW98" s="407"/>
      <c r="NX98" s="408"/>
      <c r="NY98" s="409"/>
      <c r="NZ98" s="410"/>
      <c r="OA98" s="411"/>
      <c r="OB98" s="412"/>
      <c r="OC98" s="406"/>
      <c r="OD98" s="407"/>
      <c r="OE98" s="408"/>
      <c r="OF98" s="409"/>
      <c r="OG98" s="410"/>
      <c r="OH98" s="411"/>
      <c r="OI98" s="412"/>
      <c r="OJ98" s="406"/>
      <c r="OK98" s="407"/>
      <c r="OL98" s="408"/>
      <c r="OM98" s="409"/>
      <c r="ON98" s="410"/>
      <c r="OO98" s="411"/>
      <c r="OP98" s="412"/>
      <c r="OQ98" s="406"/>
      <c r="OR98" s="407"/>
      <c r="OS98" s="408"/>
      <c r="OT98" s="409"/>
      <c r="OU98" s="410"/>
      <c r="OV98" s="411"/>
      <c r="OW98" s="412"/>
      <c r="OX98" s="406"/>
      <c r="OY98" s="407"/>
      <c r="OZ98" s="408"/>
      <c r="PA98" s="409"/>
      <c r="PB98" s="410"/>
      <c r="PC98" s="411"/>
      <c r="PD98" s="412"/>
      <c r="PE98" s="406"/>
      <c r="PF98" s="407"/>
      <c r="PG98" s="408"/>
      <c r="PH98" s="409"/>
      <c r="PI98" s="410"/>
      <c r="PJ98" s="411"/>
      <c r="PK98" s="412"/>
      <c r="PL98" s="406"/>
      <c r="PM98" s="407"/>
      <c r="PN98" s="408"/>
      <c r="PO98" s="409"/>
      <c r="PP98" s="410"/>
      <c r="PQ98" s="411"/>
      <c r="PR98" s="412"/>
      <c r="PS98" s="406"/>
      <c r="PT98" s="407"/>
      <c r="PU98" s="408"/>
      <c r="PV98" s="409"/>
      <c r="PW98" s="410"/>
      <c r="PX98" s="411"/>
      <c r="PY98" s="412"/>
      <c r="PZ98" s="406"/>
      <c r="QA98" s="407"/>
      <c r="QB98" s="408"/>
      <c r="QC98" s="409"/>
      <c r="QD98" s="410"/>
      <c r="QE98" s="411"/>
      <c r="QF98" s="412"/>
      <c r="QG98" s="406"/>
      <c r="QH98" s="407"/>
      <c r="QI98" s="408"/>
      <c r="QJ98" s="409"/>
      <c r="QK98" s="410"/>
      <c r="QL98" s="411"/>
      <c r="QM98" s="412"/>
      <c r="QN98" s="406"/>
      <c r="QO98" s="407"/>
      <c r="QP98" s="408"/>
      <c r="QQ98" s="409"/>
      <c r="QR98" s="410"/>
      <c r="QS98" s="411"/>
      <c r="QT98" s="412"/>
      <c r="QU98" s="406"/>
      <c r="QV98" s="407"/>
      <c r="QW98" s="408"/>
      <c r="QX98" s="409"/>
      <c r="QY98" s="410"/>
      <c r="QZ98" s="411"/>
      <c r="RA98" s="412"/>
      <c r="RB98" s="406"/>
      <c r="RC98" s="407"/>
      <c r="RD98" s="408"/>
      <c r="RE98" s="409"/>
      <c r="RF98" s="410"/>
      <c r="RG98" s="411"/>
      <c r="RH98" s="412"/>
      <c r="RI98" s="406"/>
      <c r="RJ98" s="407"/>
      <c r="RK98" s="408"/>
      <c r="RL98" s="409"/>
      <c r="RM98" s="410"/>
      <c r="RN98" s="411"/>
      <c r="RO98" s="412"/>
      <c r="RP98" s="406"/>
      <c r="RQ98" s="407"/>
      <c r="RR98" s="408"/>
      <c r="RS98" s="409"/>
      <c r="RT98" s="410"/>
      <c r="RU98" s="411"/>
      <c r="RV98" s="412"/>
      <c r="RW98" s="406"/>
      <c r="RX98" s="407"/>
      <c r="RY98" s="408"/>
      <c r="RZ98" s="409"/>
      <c r="SA98" s="410"/>
      <c r="SB98" s="411"/>
      <c r="SC98" s="412"/>
      <c r="SD98" s="406"/>
      <c r="SE98" s="407"/>
      <c r="SF98" s="408"/>
      <c r="SG98" s="409"/>
      <c r="SH98" s="410"/>
      <c r="SI98" s="411"/>
      <c r="SJ98" s="412"/>
      <c r="SK98" s="406"/>
      <c r="SL98" s="407"/>
      <c r="SM98" s="408"/>
      <c r="SN98" s="409"/>
      <c r="SO98" s="410"/>
      <c r="SP98" s="411"/>
      <c r="SQ98" s="412"/>
      <c r="SR98" s="406"/>
      <c r="SS98" s="407"/>
      <c r="ST98" s="408"/>
      <c r="SU98" s="409"/>
      <c r="SV98" s="410"/>
      <c r="SW98" s="411"/>
      <c r="SX98" s="412"/>
      <c r="SY98" s="406"/>
      <c r="SZ98" s="407"/>
      <c r="TA98" s="408"/>
      <c r="TB98" s="409"/>
      <c r="TC98" s="410"/>
      <c r="TD98" s="411"/>
      <c r="TE98" s="412"/>
      <c r="TF98" s="406"/>
      <c r="TG98" s="407"/>
      <c r="TH98" s="408"/>
      <c r="TI98" s="409"/>
      <c r="TJ98" s="410"/>
      <c r="TK98" s="411"/>
      <c r="TL98" s="412"/>
      <c r="TM98" s="406"/>
      <c r="TN98" s="407"/>
      <c r="TO98" s="408"/>
      <c r="TP98" s="409"/>
      <c r="TQ98" s="410"/>
      <c r="TR98" s="411"/>
      <c r="TS98" s="412"/>
      <c r="TT98" s="406"/>
      <c r="TU98" s="407"/>
      <c r="TV98" s="408"/>
      <c r="TW98" s="409"/>
      <c r="TX98" s="410"/>
      <c r="TY98" s="411"/>
      <c r="TZ98" s="412"/>
      <c r="UA98" s="406"/>
      <c r="UB98" s="407"/>
      <c r="UC98" s="408"/>
      <c r="UD98" s="409"/>
      <c r="UE98" s="410"/>
      <c r="UF98" s="411"/>
      <c r="UG98" s="412"/>
      <c r="UH98" s="406"/>
      <c r="UI98" s="407"/>
      <c r="UJ98" s="408"/>
      <c r="UK98" s="409"/>
      <c r="UL98" s="410"/>
      <c r="UM98" s="411"/>
      <c r="UN98" s="412"/>
      <c r="UO98" s="406"/>
      <c r="UP98" s="407"/>
      <c r="UQ98" s="408"/>
      <c r="UR98" s="409"/>
      <c r="US98" s="410"/>
      <c r="UT98" s="411"/>
      <c r="UU98" s="412"/>
      <c r="UV98" s="406"/>
      <c r="UW98" s="407"/>
      <c r="UX98" s="408"/>
      <c r="UY98" s="409"/>
      <c r="UZ98" s="410"/>
      <c r="VA98" s="411"/>
      <c r="VB98" s="412"/>
      <c r="VC98" s="406"/>
      <c r="VD98" s="407"/>
      <c r="VE98" s="408"/>
      <c r="VF98" s="409"/>
      <c r="VG98" s="410"/>
      <c r="VH98" s="411"/>
      <c r="VI98" s="412"/>
      <c r="VJ98" s="406"/>
      <c r="VK98" s="407"/>
      <c r="VL98" s="408"/>
      <c r="VM98" s="409"/>
      <c r="VN98" s="410"/>
      <c r="VO98" s="411"/>
      <c r="VP98" s="412"/>
      <c r="VQ98" s="406"/>
      <c r="VR98" s="407"/>
      <c r="VS98" s="408"/>
      <c r="VT98" s="409"/>
      <c r="VU98" s="410"/>
      <c r="VV98" s="411"/>
      <c r="VW98" s="412"/>
      <c r="VX98" s="406"/>
      <c r="VY98" s="407"/>
      <c r="VZ98" s="408"/>
      <c r="WA98" s="409"/>
      <c r="WB98" s="410"/>
      <c r="WC98" s="411"/>
      <c r="WD98" s="412"/>
      <c r="WE98" s="406"/>
      <c r="WF98" s="407"/>
      <c r="WG98" s="408"/>
      <c r="WH98" s="409"/>
      <c r="WI98" s="410"/>
      <c r="WJ98" s="411"/>
      <c r="WK98" s="412"/>
      <c r="WL98" s="406"/>
      <c r="WM98" s="407"/>
      <c r="WN98" s="408"/>
      <c r="WO98" s="409"/>
      <c r="WP98" s="410"/>
      <c r="WQ98" s="411"/>
      <c r="WR98" s="412"/>
      <c r="WS98" s="406"/>
      <c r="WT98" s="407"/>
      <c r="WU98" s="408"/>
      <c r="WV98" s="409"/>
      <c r="WW98" s="410"/>
      <c r="WX98" s="411"/>
      <c r="WY98" s="412"/>
      <c r="WZ98" s="406"/>
      <c r="XA98" s="407"/>
      <c r="XB98" s="408"/>
      <c r="XC98" s="409"/>
      <c r="XD98" s="410"/>
      <c r="XE98" s="411"/>
      <c r="XF98" s="412"/>
      <c r="XG98" s="406"/>
      <c r="XH98" s="407"/>
      <c r="XI98" s="408"/>
      <c r="XJ98" s="409"/>
      <c r="XK98" s="410"/>
      <c r="XL98" s="411"/>
      <c r="XM98" s="412"/>
      <c r="XN98" s="406"/>
      <c r="XO98" s="407"/>
      <c r="XP98" s="408"/>
      <c r="XQ98" s="409"/>
      <c r="XR98" s="410"/>
      <c r="XS98" s="411"/>
      <c r="XT98" s="412"/>
      <c r="XU98" s="406"/>
      <c r="XV98" s="407"/>
      <c r="XW98" s="408"/>
      <c r="XX98" s="409"/>
      <c r="XY98" s="410"/>
      <c r="XZ98" s="411"/>
      <c r="YA98" s="412"/>
      <c r="YB98" s="406"/>
      <c r="YC98" s="407"/>
      <c r="YD98" s="408"/>
      <c r="YE98" s="409"/>
      <c r="YF98" s="410"/>
      <c r="YG98" s="411"/>
      <c r="YH98" s="412"/>
      <c r="YI98" s="406"/>
      <c r="YJ98" s="407"/>
      <c r="YK98" s="408"/>
      <c r="YL98" s="409"/>
      <c r="YM98" s="410"/>
      <c r="YN98" s="411"/>
      <c r="YO98" s="412"/>
      <c r="YP98" s="406"/>
      <c r="YQ98" s="407"/>
      <c r="YR98" s="408"/>
      <c r="YS98" s="409"/>
      <c r="YT98" s="410"/>
      <c r="YU98" s="411"/>
      <c r="YV98" s="412"/>
      <c r="YW98" s="406"/>
      <c r="YX98" s="407"/>
      <c r="YY98" s="408"/>
      <c r="YZ98" s="409"/>
      <c r="ZA98" s="410"/>
      <c r="ZB98" s="411"/>
      <c r="ZC98" s="412"/>
      <c r="ZD98" s="406"/>
      <c r="ZE98" s="407"/>
      <c r="ZF98" s="408"/>
      <c r="ZG98" s="409"/>
      <c r="ZH98" s="410"/>
      <c r="ZI98" s="411"/>
      <c r="ZJ98" s="412"/>
      <c r="ZK98" s="406"/>
      <c r="ZL98" s="407"/>
      <c r="ZM98" s="408"/>
      <c r="ZN98" s="409"/>
      <c r="ZO98" s="410"/>
      <c r="ZP98" s="411"/>
      <c r="ZQ98" s="412"/>
      <c r="ZR98" s="406"/>
      <c r="ZS98" s="407"/>
      <c r="ZT98" s="408"/>
      <c r="ZU98" s="409"/>
      <c r="ZV98" s="410"/>
      <c r="ZW98" s="411"/>
      <c r="ZX98" s="412"/>
      <c r="ZY98" s="406"/>
      <c r="ZZ98" s="407"/>
      <c r="AAA98" s="408"/>
      <c r="AAB98" s="409"/>
      <c r="AAC98" s="410"/>
      <c r="AAD98" s="411"/>
      <c r="AAE98" s="412"/>
      <c r="AAF98" s="406"/>
      <c r="AAG98" s="407"/>
      <c r="AAH98" s="408"/>
      <c r="AAI98" s="409"/>
      <c r="AAJ98" s="410"/>
      <c r="AAK98" s="411"/>
      <c r="AAL98" s="412"/>
      <c r="AAM98" s="406"/>
      <c r="AAN98" s="407"/>
      <c r="AAO98" s="408"/>
      <c r="AAP98" s="409"/>
      <c r="AAQ98" s="410"/>
      <c r="AAR98" s="411"/>
      <c r="AAS98" s="412"/>
      <c r="AAT98" s="406"/>
      <c r="AAU98" s="407"/>
      <c r="AAV98" s="408"/>
      <c r="AAW98" s="409"/>
      <c r="AAX98" s="410"/>
      <c r="AAY98" s="411"/>
      <c r="AAZ98" s="412"/>
      <c r="ABA98" s="406"/>
      <c r="ABB98" s="407"/>
      <c r="ABC98" s="408"/>
      <c r="ABD98" s="409"/>
      <c r="ABE98" s="410"/>
      <c r="ABF98" s="411"/>
      <c r="ABG98" s="412"/>
      <c r="ABH98" s="406"/>
      <c r="ABI98" s="407"/>
      <c r="ABJ98" s="408"/>
      <c r="ABK98" s="409"/>
      <c r="ABL98" s="410"/>
      <c r="ABM98" s="411"/>
      <c r="ABN98" s="412"/>
      <c r="ABO98" s="406"/>
      <c r="ABP98" s="407"/>
      <c r="ABQ98" s="408"/>
      <c r="ABR98" s="409"/>
      <c r="ABS98" s="410"/>
      <c r="ABT98" s="411"/>
      <c r="ABU98" s="412"/>
      <c r="ABV98" s="406"/>
      <c r="ABW98" s="407"/>
      <c r="ABX98" s="408"/>
      <c r="ABY98" s="409"/>
      <c r="ABZ98" s="410"/>
      <c r="ACA98" s="411"/>
      <c r="ACB98" s="412"/>
      <c r="ACC98" s="406"/>
      <c r="ACD98" s="407"/>
      <c r="ACE98" s="408"/>
      <c r="ACF98" s="409"/>
      <c r="ACG98" s="410"/>
      <c r="ACH98" s="411"/>
      <c r="ACI98" s="412"/>
      <c r="ACJ98" s="406"/>
      <c r="ACK98" s="407"/>
      <c r="ACL98" s="408"/>
      <c r="ACM98" s="409"/>
      <c r="ACN98" s="410"/>
      <c r="ACO98" s="411"/>
      <c r="ACP98" s="412"/>
      <c r="ACQ98" s="406"/>
      <c r="ACR98" s="407"/>
      <c r="ACS98" s="408"/>
      <c r="ACT98" s="409"/>
      <c r="ACU98" s="410"/>
      <c r="ACV98" s="411"/>
      <c r="ACW98" s="412"/>
      <c r="ACX98" s="406"/>
      <c r="ACY98" s="407"/>
      <c r="ACZ98" s="408"/>
      <c r="ADA98" s="409"/>
      <c r="ADB98" s="410"/>
      <c r="ADC98" s="411"/>
      <c r="ADD98" s="412"/>
      <c r="ADE98" s="406"/>
      <c r="ADF98" s="407"/>
      <c r="ADG98" s="408"/>
      <c r="ADH98" s="409"/>
      <c r="ADI98" s="410"/>
      <c r="ADJ98" s="411"/>
      <c r="ADK98" s="412"/>
      <c r="ADL98" s="406"/>
      <c r="ADM98" s="407"/>
      <c r="ADN98" s="408"/>
      <c r="ADO98" s="409"/>
      <c r="ADP98" s="410"/>
      <c r="ADQ98" s="411"/>
      <c r="ADR98" s="412"/>
      <c r="ADS98" s="406"/>
      <c r="ADT98" s="407"/>
      <c r="ADU98" s="408"/>
      <c r="ADV98" s="409"/>
      <c r="ADW98" s="410"/>
      <c r="ADX98" s="411"/>
      <c r="ADY98" s="412"/>
      <c r="ADZ98" s="406"/>
      <c r="AEA98" s="407"/>
      <c r="AEB98" s="408"/>
      <c r="AEC98" s="409"/>
      <c r="AED98" s="410"/>
      <c r="AEE98" s="411"/>
      <c r="AEF98" s="412"/>
      <c r="AEG98" s="406"/>
      <c r="AEH98" s="407"/>
      <c r="AEI98" s="408"/>
      <c r="AEJ98" s="409"/>
      <c r="AEK98" s="410"/>
      <c r="AEL98" s="411"/>
      <c r="AEM98" s="412"/>
      <c r="AEN98" s="406"/>
      <c r="AEO98" s="407"/>
      <c r="AEP98" s="408"/>
      <c r="AEQ98" s="409"/>
      <c r="AER98" s="410"/>
      <c r="AES98" s="411"/>
      <c r="AET98" s="412"/>
      <c r="AEU98" s="406"/>
      <c r="AEV98" s="407"/>
      <c r="AEW98" s="408"/>
      <c r="AEX98" s="409"/>
      <c r="AEY98" s="410"/>
      <c r="AEZ98" s="411"/>
      <c r="AFA98" s="412"/>
      <c r="AFB98" s="406"/>
      <c r="AFC98" s="407"/>
      <c r="AFD98" s="408"/>
      <c r="AFE98" s="409"/>
      <c r="AFF98" s="410"/>
      <c r="AFG98" s="411"/>
      <c r="AFH98" s="412"/>
      <c r="AFI98" s="406"/>
      <c r="AFJ98" s="407"/>
      <c r="AFK98" s="408"/>
      <c r="AFL98" s="409"/>
      <c r="AFM98" s="410"/>
      <c r="AFN98" s="411"/>
      <c r="AFO98" s="412"/>
      <c r="AFP98" s="406"/>
      <c r="AFQ98" s="407"/>
      <c r="AFR98" s="408"/>
      <c r="AFS98" s="409"/>
      <c r="AFT98" s="410"/>
      <c r="AFU98" s="411"/>
      <c r="AFV98" s="412"/>
      <c r="AFW98" s="406"/>
      <c r="AFX98" s="407"/>
      <c r="AFY98" s="408"/>
      <c r="AFZ98" s="409"/>
      <c r="AGA98" s="410"/>
      <c r="AGB98" s="411"/>
      <c r="AGC98" s="412"/>
      <c r="AGD98" s="406"/>
      <c r="AGE98" s="407"/>
      <c r="AGF98" s="408"/>
      <c r="AGG98" s="409"/>
      <c r="AGH98" s="410"/>
      <c r="AGI98" s="411"/>
      <c r="AGJ98" s="412"/>
      <c r="AGK98" s="406"/>
      <c r="AGL98" s="407"/>
      <c r="AGM98" s="408"/>
      <c r="AGN98" s="409"/>
      <c r="AGO98" s="410"/>
      <c r="AGP98" s="411"/>
      <c r="AGQ98" s="412"/>
      <c r="AGR98" s="406"/>
      <c r="AGS98" s="407"/>
      <c r="AGT98" s="408"/>
      <c r="AGU98" s="409"/>
      <c r="AGV98" s="410"/>
      <c r="AGW98" s="411"/>
      <c r="AGX98" s="412"/>
      <c r="AGY98" s="406"/>
      <c r="AGZ98" s="407"/>
      <c r="AHA98" s="408"/>
      <c r="AHB98" s="409"/>
      <c r="AHC98" s="410"/>
      <c r="AHD98" s="411"/>
      <c r="AHE98" s="412"/>
      <c r="AHF98" s="406"/>
      <c r="AHG98" s="407"/>
      <c r="AHH98" s="408"/>
      <c r="AHI98" s="409"/>
      <c r="AHJ98" s="410"/>
      <c r="AHK98" s="411"/>
      <c r="AHL98" s="412"/>
      <c r="AHM98" s="406"/>
      <c r="AHN98" s="407"/>
      <c r="AHO98" s="408"/>
      <c r="AHP98" s="409"/>
      <c r="AHQ98" s="410"/>
      <c r="AHR98" s="411"/>
      <c r="AHS98" s="412"/>
      <c r="AHT98" s="406"/>
      <c r="AHU98" s="407"/>
      <c r="AHV98" s="408"/>
      <c r="AHW98" s="409"/>
      <c r="AHX98" s="410"/>
      <c r="AHY98" s="411"/>
      <c r="AHZ98" s="412"/>
      <c r="AIA98" s="406"/>
      <c r="AIB98" s="407"/>
      <c r="AIC98" s="408"/>
      <c r="AID98" s="409"/>
      <c r="AIE98" s="410"/>
      <c r="AIF98" s="411"/>
      <c r="AIG98" s="412"/>
      <c r="AIH98" s="406"/>
      <c r="AII98" s="407"/>
      <c r="AIJ98" s="408"/>
      <c r="AIK98" s="409"/>
      <c r="AIL98" s="410"/>
      <c r="AIM98" s="411"/>
      <c r="AIN98" s="412"/>
      <c r="AIO98" s="406"/>
      <c r="AIP98" s="407"/>
      <c r="AIQ98" s="408"/>
      <c r="AIR98" s="409"/>
      <c r="AIS98" s="410"/>
      <c r="AIT98" s="411"/>
      <c r="AIU98" s="412"/>
      <c r="AIV98" s="406"/>
      <c r="AIW98" s="407"/>
      <c r="AIX98" s="408"/>
      <c r="AIY98" s="409"/>
      <c r="AIZ98" s="410"/>
      <c r="AJA98" s="411"/>
      <c r="AJB98" s="412"/>
      <c r="AJC98" s="406"/>
      <c r="AJD98" s="407"/>
      <c r="AJE98" s="408"/>
      <c r="AJF98" s="409"/>
      <c r="AJG98" s="410"/>
      <c r="AJH98" s="411"/>
      <c r="AJI98" s="412"/>
      <c r="AJJ98" s="406"/>
      <c r="AJK98" s="407"/>
      <c r="AJL98" s="408"/>
      <c r="AJM98" s="409"/>
      <c r="AJN98" s="410"/>
      <c r="AJO98" s="411"/>
      <c r="AJP98" s="412"/>
      <c r="AJQ98" s="406"/>
      <c r="AJR98" s="407"/>
      <c r="AJS98" s="408"/>
      <c r="AJT98" s="409"/>
      <c r="AJU98" s="410"/>
      <c r="AJV98" s="411"/>
      <c r="AJW98" s="412"/>
      <c r="AJX98" s="406"/>
      <c r="AJY98" s="407"/>
      <c r="AJZ98" s="408"/>
      <c r="AKA98" s="409"/>
      <c r="AKB98" s="410"/>
      <c r="AKC98" s="411"/>
      <c r="AKD98" s="412"/>
      <c r="AKE98" s="406"/>
      <c r="AKF98" s="407"/>
      <c r="AKG98" s="408"/>
      <c r="AKH98" s="409"/>
      <c r="AKI98" s="410"/>
      <c r="AKJ98" s="411"/>
      <c r="AKK98" s="412"/>
      <c r="AKL98" s="406"/>
      <c r="AKM98" s="407"/>
      <c r="AKN98" s="408"/>
      <c r="AKO98" s="409"/>
      <c r="AKP98" s="410"/>
      <c r="AKQ98" s="411"/>
      <c r="AKR98" s="412"/>
      <c r="AKS98" s="406"/>
      <c r="AKT98" s="407"/>
      <c r="AKU98" s="408"/>
      <c r="AKV98" s="409"/>
      <c r="AKW98" s="410"/>
      <c r="AKX98" s="411"/>
      <c r="AKY98" s="412"/>
      <c r="AKZ98" s="406"/>
      <c r="ALA98" s="407"/>
      <c r="ALB98" s="408"/>
      <c r="ALC98" s="409"/>
      <c r="ALD98" s="410"/>
      <c r="ALE98" s="411"/>
      <c r="ALF98" s="412"/>
      <c r="ALG98" s="406"/>
      <c r="ALH98" s="407"/>
      <c r="ALI98" s="408"/>
      <c r="ALJ98" s="409"/>
      <c r="ALK98" s="410"/>
      <c r="ALL98" s="411"/>
      <c r="ALM98" s="412"/>
      <c r="ALN98" s="406"/>
      <c r="ALO98" s="407"/>
      <c r="ALP98" s="408"/>
      <c r="ALQ98" s="409"/>
      <c r="ALR98" s="410"/>
      <c r="ALS98" s="411"/>
      <c r="ALT98" s="412"/>
      <c r="ALU98" s="406"/>
      <c r="ALV98" s="407"/>
      <c r="ALW98" s="408"/>
      <c r="ALX98" s="409"/>
      <c r="ALY98" s="410"/>
      <c r="ALZ98" s="411"/>
      <c r="AMA98" s="412"/>
      <c r="AMB98" s="406"/>
      <c r="AMC98" s="407"/>
      <c r="AMD98" s="408"/>
      <c r="AME98" s="409"/>
      <c r="AMF98" s="410"/>
      <c r="AMG98" s="411"/>
      <c r="AMH98" s="412"/>
      <c r="AMI98" s="406"/>
      <c r="AMJ98" s="407"/>
      <c r="AMK98" s="408"/>
      <c r="AML98" s="409"/>
      <c r="AMM98" s="410"/>
      <c r="AMN98" s="411"/>
      <c r="AMO98" s="412"/>
      <c r="AMP98" s="406"/>
      <c r="AMQ98" s="407"/>
      <c r="AMR98" s="408"/>
      <c r="AMS98" s="409"/>
      <c r="AMT98" s="410"/>
      <c r="AMU98" s="411"/>
      <c r="AMV98" s="412"/>
      <c r="AMW98" s="406"/>
      <c r="AMX98" s="407"/>
      <c r="AMY98" s="408"/>
      <c r="AMZ98" s="409"/>
      <c r="ANA98" s="410"/>
      <c r="ANB98" s="411"/>
      <c r="ANC98" s="412"/>
      <c r="AND98" s="406"/>
      <c r="ANE98" s="407"/>
      <c r="ANF98" s="408"/>
      <c r="ANG98" s="409"/>
      <c r="ANH98" s="410"/>
      <c r="ANI98" s="411"/>
      <c r="ANJ98" s="412"/>
      <c r="ANK98" s="406"/>
      <c r="ANL98" s="407"/>
      <c r="ANM98" s="408"/>
      <c r="ANN98" s="409"/>
      <c r="ANO98" s="410"/>
      <c r="ANP98" s="411"/>
      <c r="ANQ98" s="412"/>
      <c r="ANR98" s="406"/>
      <c r="ANS98" s="407"/>
      <c r="ANT98" s="408"/>
      <c r="ANU98" s="409"/>
      <c r="ANV98" s="410"/>
      <c r="ANW98" s="411"/>
      <c r="ANX98" s="412"/>
      <c r="ANY98" s="406"/>
      <c r="ANZ98" s="407"/>
      <c r="AOA98" s="408"/>
      <c r="AOB98" s="409"/>
      <c r="AOC98" s="410"/>
      <c r="AOD98" s="411"/>
      <c r="AOE98" s="412"/>
      <c r="AOF98" s="406"/>
      <c r="AOG98" s="407"/>
      <c r="AOH98" s="408"/>
      <c r="AOI98" s="409"/>
      <c r="AOJ98" s="410"/>
      <c r="AOK98" s="411"/>
      <c r="AOL98" s="412"/>
      <c r="AOM98" s="406"/>
      <c r="AON98" s="407"/>
      <c r="AOO98" s="408"/>
      <c r="AOP98" s="409"/>
      <c r="AOQ98" s="410"/>
      <c r="AOR98" s="411"/>
      <c r="AOS98" s="412"/>
      <c r="AOT98" s="406"/>
      <c r="AOU98" s="407"/>
      <c r="AOV98" s="408"/>
      <c r="AOW98" s="409"/>
      <c r="AOX98" s="410"/>
      <c r="AOY98" s="411"/>
      <c r="AOZ98" s="412"/>
      <c r="APA98" s="406"/>
      <c r="APB98" s="407"/>
      <c r="APC98" s="408"/>
      <c r="APD98" s="409"/>
      <c r="APE98" s="410"/>
      <c r="APF98" s="411"/>
      <c r="APG98" s="412"/>
      <c r="APH98" s="406"/>
      <c r="API98" s="407"/>
      <c r="APJ98" s="408"/>
      <c r="APK98" s="409"/>
      <c r="APL98" s="410"/>
      <c r="APM98" s="411"/>
      <c r="APN98" s="412"/>
      <c r="APO98" s="406"/>
      <c r="APP98" s="407"/>
      <c r="APQ98" s="408"/>
      <c r="APR98" s="409"/>
      <c r="APS98" s="410"/>
      <c r="APT98" s="411"/>
      <c r="APU98" s="412"/>
      <c r="APV98" s="406"/>
      <c r="APW98" s="407"/>
      <c r="APX98" s="408"/>
      <c r="APY98" s="409"/>
      <c r="APZ98" s="410"/>
      <c r="AQA98" s="411"/>
      <c r="AQB98" s="412"/>
      <c r="AQC98" s="406"/>
      <c r="AQD98" s="407"/>
      <c r="AQE98" s="408"/>
      <c r="AQF98" s="409"/>
      <c r="AQG98" s="410"/>
      <c r="AQH98" s="411"/>
      <c r="AQI98" s="412"/>
      <c r="AQJ98" s="406"/>
      <c r="AQK98" s="407"/>
      <c r="AQL98" s="408"/>
      <c r="AQM98" s="409"/>
      <c r="AQN98" s="410"/>
      <c r="AQO98" s="411"/>
      <c r="AQP98" s="412"/>
      <c r="AQQ98" s="406"/>
      <c r="AQR98" s="407"/>
      <c r="AQS98" s="408"/>
      <c r="AQT98" s="409"/>
      <c r="AQU98" s="410"/>
      <c r="AQV98" s="411"/>
      <c r="AQW98" s="412"/>
      <c r="AQX98" s="406"/>
      <c r="AQY98" s="407"/>
      <c r="AQZ98" s="408"/>
      <c r="ARA98" s="409"/>
      <c r="ARB98" s="410"/>
      <c r="ARC98" s="411"/>
      <c r="ARD98" s="412"/>
      <c r="ARE98" s="406"/>
      <c r="ARF98" s="407"/>
      <c r="ARG98" s="408"/>
      <c r="ARH98" s="409"/>
      <c r="ARI98" s="410"/>
      <c r="ARJ98" s="411"/>
      <c r="ARK98" s="412"/>
      <c r="ARL98" s="406"/>
      <c r="ARM98" s="407"/>
      <c r="ARN98" s="408"/>
      <c r="ARO98" s="409"/>
      <c r="ARP98" s="410"/>
      <c r="ARQ98" s="411"/>
      <c r="ARR98" s="412"/>
      <c r="ARS98" s="406"/>
      <c r="ART98" s="407"/>
      <c r="ARU98" s="408"/>
      <c r="ARV98" s="409"/>
      <c r="ARW98" s="410"/>
      <c r="ARX98" s="411"/>
      <c r="ARY98" s="412"/>
      <c r="ARZ98" s="406"/>
      <c r="ASA98" s="407"/>
      <c r="ASB98" s="408"/>
      <c r="ASC98" s="409"/>
      <c r="ASD98" s="410"/>
      <c r="ASE98" s="411"/>
      <c r="ASF98" s="412"/>
      <c r="ASG98" s="406"/>
      <c r="ASH98" s="407"/>
      <c r="ASI98" s="408"/>
      <c r="ASJ98" s="409"/>
      <c r="ASK98" s="410"/>
      <c r="ASL98" s="411"/>
      <c r="ASM98" s="412"/>
      <c r="ASN98" s="406"/>
      <c r="ASO98" s="407"/>
      <c r="ASP98" s="408"/>
      <c r="ASQ98" s="409"/>
      <c r="ASR98" s="410"/>
      <c r="ASS98" s="411"/>
      <c r="AST98" s="412"/>
      <c r="ASU98" s="406"/>
      <c r="ASV98" s="407"/>
      <c r="ASW98" s="408"/>
      <c r="ASX98" s="409"/>
      <c r="ASY98" s="410"/>
      <c r="ASZ98" s="411"/>
      <c r="ATA98" s="412"/>
      <c r="ATB98" s="406"/>
      <c r="ATC98" s="407"/>
      <c r="ATD98" s="408"/>
      <c r="ATE98" s="409"/>
      <c r="ATF98" s="410"/>
      <c r="ATG98" s="411"/>
      <c r="ATH98" s="412"/>
      <c r="ATI98" s="406"/>
      <c r="ATJ98" s="407"/>
      <c r="ATK98" s="408"/>
      <c r="ATL98" s="409"/>
      <c r="ATM98" s="410"/>
      <c r="ATN98" s="411"/>
      <c r="ATO98" s="412"/>
      <c r="ATP98" s="406"/>
      <c r="ATQ98" s="407"/>
      <c r="ATR98" s="408"/>
      <c r="ATS98" s="409"/>
      <c r="ATT98" s="410"/>
      <c r="ATU98" s="411"/>
      <c r="ATV98" s="412"/>
      <c r="ATW98" s="406"/>
      <c r="ATX98" s="407"/>
      <c r="ATY98" s="408"/>
      <c r="ATZ98" s="409"/>
      <c r="AUA98" s="410"/>
      <c r="AUB98" s="411"/>
      <c r="AUC98" s="412"/>
      <c r="AUD98" s="406"/>
      <c r="AUE98" s="407"/>
      <c r="AUF98" s="408"/>
      <c r="AUG98" s="409"/>
      <c r="AUH98" s="410"/>
      <c r="AUI98" s="411"/>
      <c r="AUJ98" s="412"/>
      <c r="AUK98" s="406"/>
      <c r="AUL98" s="407"/>
      <c r="AUM98" s="408"/>
      <c r="AUN98" s="409"/>
      <c r="AUO98" s="410"/>
      <c r="AUP98" s="411"/>
      <c r="AUQ98" s="412"/>
      <c r="AUR98" s="406"/>
      <c r="AUS98" s="407"/>
      <c r="AUT98" s="408"/>
      <c r="AUU98" s="409"/>
      <c r="AUV98" s="410"/>
      <c r="AUW98" s="411"/>
      <c r="AUX98" s="412"/>
      <c r="AUY98" s="406"/>
      <c r="AUZ98" s="407"/>
      <c r="AVA98" s="408"/>
      <c r="AVB98" s="409"/>
      <c r="AVC98" s="410"/>
      <c r="AVD98" s="411"/>
      <c r="AVE98" s="412"/>
      <c r="AVF98" s="406"/>
      <c r="AVG98" s="407"/>
      <c r="AVH98" s="408"/>
      <c r="AVI98" s="409"/>
      <c r="AVJ98" s="410"/>
      <c r="AVK98" s="411"/>
      <c r="AVL98" s="412"/>
      <c r="AVM98" s="406"/>
      <c r="AVN98" s="407"/>
      <c r="AVO98" s="408"/>
      <c r="AVP98" s="409"/>
      <c r="AVQ98" s="410"/>
      <c r="AVR98" s="411"/>
      <c r="AVS98" s="412"/>
      <c r="AVT98" s="406"/>
      <c r="AVU98" s="407"/>
      <c r="AVV98" s="408"/>
      <c r="AVW98" s="409"/>
      <c r="AVX98" s="410"/>
      <c r="AVY98" s="411"/>
      <c r="AVZ98" s="412"/>
      <c r="AWA98" s="406"/>
      <c r="AWB98" s="407"/>
      <c r="AWC98" s="408"/>
      <c r="AWD98" s="409"/>
      <c r="AWE98" s="410"/>
      <c r="AWF98" s="411"/>
      <c r="AWG98" s="412"/>
      <c r="AWH98" s="406"/>
      <c r="AWI98" s="407"/>
      <c r="AWJ98" s="408"/>
      <c r="AWK98" s="409"/>
      <c r="AWL98" s="410"/>
      <c r="AWM98" s="411"/>
      <c r="AWN98" s="412"/>
      <c r="AWO98" s="406"/>
      <c r="AWP98" s="407"/>
      <c r="AWQ98" s="408"/>
      <c r="AWR98" s="409"/>
      <c r="AWS98" s="410"/>
      <c r="AWT98" s="411"/>
      <c r="AWU98" s="412"/>
      <c r="AWV98" s="406"/>
      <c r="AWW98" s="407"/>
      <c r="AWX98" s="408"/>
      <c r="AWY98" s="409"/>
      <c r="AWZ98" s="410"/>
      <c r="AXA98" s="411"/>
      <c r="AXB98" s="412"/>
      <c r="AXC98" s="406"/>
      <c r="AXD98" s="407"/>
      <c r="AXE98" s="408"/>
      <c r="AXF98" s="409"/>
      <c r="AXG98" s="410"/>
      <c r="AXH98" s="411"/>
      <c r="AXI98" s="412"/>
      <c r="AXJ98" s="406"/>
      <c r="AXK98" s="407"/>
      <c r="AXL98" s="408"/>
      <c r="AXM98" s="409"/>
      <c r="AXN98" s="410"/>
      <c r="AXO98" s="411"/>
      <c r="AXP98" s="412"/>
      <c r="AXQ98" s="406"/>
      <c r="AXR98" s="407"/>
      <c r="AXS98" s="408"/>
      <c r="AXT98" s="409"/>
      <c r="AXU98" s="410"/>
      <c r="AXV98" s="411"/>
      <c r="AXW98" s="412"/>
      <c r="AXX98" s="406"/>
      <c r="AXY98" s="407"/>
      <c r="AXZ98" s="408"/>
      <c r="AYA98" s="409"/>
      <c r="AYB98" s="410"/>
      <c r="AYC98" s="411"/>
      <c r="AYD98" s="412"/>
      <c r="AYE98" s="406"/>
      <c r="AYF98" s="407"/>
      <c r="AYG98" s="408"/>
      <c r="AYH98" s="409"/>
      <c r="AYI98" s="410"/>
      <c r="AYJ98" s="411"/>
      <c r="AYK98" s="412"/>
      <c r="AYL98" s="406"/>
      <c r="AYM98" s="407"/>
      <c r="AYN98" s="408"/>
      <c r="AYO98" s="409"/>
      <c r="AYP98" s="410"/>
      <c r="AYQ98" s="411"/>
      <c r="AYR98" s="412"/>
      <c r="AYS98" s="406"/>
      <c r="AYT98" s="407"/>
      <c r="AYU98" s="408"/>
      <c r="AYV98" s="409"/>
      <c r="AYW98" s="410"/>
      <c r="AYX98" s="411"/>
      <c r="AYY98" s="412"/>
      <c r="AYZ98" s="406"/>
      <c r="AZA98" s="407"/>
      <c r="AZB98" s="408"/>
      <c r="AZC98" s="409"/>
      <c r="AZD98" s="410"/>
      <c r="AZE98" s="411"/>
      <c r="AZF98" s="412"/>
      <c r="AZG98" s="406"/>
      <c r="AZH98" s="407"/>
      <c r="AZI98" s="408"/>
      <c r="AZJ98" s="409"/>
      <c r="AZK98" s="410"/>
      <c r="AZL98" s="411"/>
      <c r="AZM98" s="412"/>
      <c r="AZN98" s="406"/>
      <c r="AZO98" s="407"/>
      <c r="AZP98" s="408"/>
      <c r="AZQ98" s="409"/>
      <c r="AZR98" s="410"/>
      <c r="AZS98" s="411"/>
      <c r="AZT98" s="412"/>
      <c r="AZU98" s="406"/>
      <c r="AZV98" s="407"/>
      <c r="AZW98" s="408"/>
      <c r="AZX98" s="409"/>
      <c r="AZY98" s="410"/>
      <c r="AZZ98" s="411"/>
      <c r="BAA98" s="412"/>
      <c r="BAB98" s="406"/>
      <c r="BAC98" s="407"/>
      <c r="BAD98" s="408"/>
      <c r="BAE98" s="409"/>
      <c r="BAF98" s="410"/>
      <c r="BAG98" s="411"/>
      <c r="BAH98" s="412"/>
      <c r="BAI98" s="406"/>
      <c r="BAJ98" s="407"/>
      <c r="BAK98" s="408"/>
      <c r="BAL98" s="409"/>
      <c r="BAM98" s="410"/>
      <c r="BAN98" s="411"/>
      <c r="BAO98" s="412"/>
      <c r="BAP98" s="406"/>
      <c r="BAQ98" s="407"/>
      <c r="BAR98" s="408"/>
      <c r="BAS98" s="409"/>
      <c r="BAT98" s="410"/>
      <c r="BAU98" s="411"/>
      <c r="BAV98" s="412"/>
      <c r="BAW98" s="406"/>
      <c r="BAX98" s="407"/>
      <c r="BAY98" s="408"/>
      <c r="BAZ98" s="409"/>
      <c r="BBA98" s="410"/>
      <c r="BBB98" s="411"/>
      <c r="BBC98" s="412"/>
      <c r="BBD98" s="406"/>
      <c r="BBE98" s="407"/>
      <c r="BBF98" s="408"/>
      <c r="BBG98" s="409"/>
      <c r="BBH98" s="410"/>
      <c r="BBI98" s="411"/>
      <c r="BBJ98" s="412"/>
      <c r="BBK98" s="406"/>
      <c r="BBL98" s="407"/>
      <c r="BBM98" s="408"/>
      <c r="BBN98" s="409"/>
      <c r="BBO98" s="410"/>
      <c r="BBP98" s="411"/>
      <c r="BBQ98" s="412"/>
      <c r="BBR98" s="406"/>
      <c r="BBS98" s="407"/>
      <c r="BBT98" s="408"/>
      <c r="BBU98" s="409"/>
      <c r="BBV98" s="410"/>
      <c r="BBW98" s="411"/>
      <c r="BBX98" s="412"/>
      <c r="BBY98" s="406"/>
      <c r="BBZ98" s="407"/>
      <c r="BCA98" s="408"/>
      <c r="BCB98" s="409"/>
      <c r="BCC98" s="410"/>
      <c r="BCD98" s="411"/>
      <c r="BCE98" s="412"/>
      <c r="BCF98" s="406"/>
      <c r="BCG98" s="407"/>
      <c r="BCH98" s="408"/>
      <c r="BCI98" s="409"/>
      <c r="BCJ98" s="410"/>
      <c r="BCK98" s="411"/>
      <c r="BCL98" s="412"/>
      <c r="BCM98" s="406"/>
      <c r="BCN98" s="407"/>
      <c r="BCO98" s="408"/>
      <c r="BCP98" s="409"/>
      <c r="BCQ98" s="410"/>
      <c r="BCR98" s="411"/>
      <c r="BCS98" s="412"/>
      <c r="BCT98" s="406"/>
      <c r="BCU98" s="407"/>
      <c r="BCV98" s="408"/>
      <c r="BCW98" s="409"/>
      <c r="BCX98" s="410"/>
      <c r="BCY98" s="411"/>
      <c r="BCZ98" s="412"/>
      <c r="BDA98" s="406"/>
      <c r="BDB98" s="407"/>
      <c r="BDC98" s="408"/>
      <c r="BDD98" s="409"/>
      <c r="BDE98" s="410"/>
      <c r="BDF98" s="411"/>
      <c r="BDG98" s="412"/>
      <c r="BDH98" s="406"/>
      <c r="BDI98" s="407"/>
      <c r="BDJ98" s="408"/>
      <c r="BDK98" s="409"/>
      <c r="BDL98" s="410"/>
      <c r="BDM98" s="411"/>
      <c r="BDN98" s="412"/>
      <c r="BDO98" s="406"/>
      <c r="BDP98" s="407"/>
      <c r="BDQ98" s="408"/>
      <c r="BDR98" s="409"/>
      <c r="BDS98" s="410"/>
      <c r="BDT98" s="411"/>
      <c r="BDU98" s="412"/>
      <c r="BDV98" s="406"/>
      <c r="BDW98" s="407"/>
      <c r="BDX98" s="408"/>
      <c r="BDY98" s="409"/>
      <c r="BDZ98" s="410"/>
      <c r="BEA98" s="411"/>
      <c r="BEB98" s="412"/>
      <c r="BEC98" s="406"/>
      <c r="BED98" s="407"/>
      <c r="BEE98" s="408"/>
      <c r="BEF98" s="409"/>
      <c r="BEG98" s="410"/>
      <c r="BEH98" s="411"/>
      <c r="BEI98" s="412"/>
      <c r="BEJ98" s="406"/>
      <c r="BEK98" s="407"/>
      <c r="BEL98" s="408"/>
      <c r="BEM98" s="409"/>
      <c r="BEN98" s="410"/>
      <c r="BEO98" s="411"/>
      <c r="BEP98" s="412"/>
      <c r="BEQ98" s="406"/>
      <c r="BER98" s="407"/>
      <c r="BES98" s="408"/>
      <c r="BET98" s="409"/>
      <c r="BEU98" s="410"/>
      <c r="BEV98" s="411"/>
      <c r="BEW98" s="412"/>
      <c r="BEX98" s="406"/>
      <c r="BEY98" s="407"/>
      <c r="BEZ98" s="408"/>
      <c r="BFA98" s="409"/>
      <c r="BFB98" s="410"/>
      <c r="BFC98" s="411"/>
      <c r="BFD98" s="412"/>
      <c r="BFE98" s="406"/>
      <c r="BFF98" s="407"/>
      <c r="BFG98" s="408"/>
      <c r="BFH98" s="409"/>
      <c r="BFI98" s="410"/>
      <c r="BFJ98" s="411"/>
      <c r="BFK98" s="412"/>
      <c r="BFL98" s="406"/>
      <c r="BFM98" s="407"/>
      <c r="BFN98" s="408"/>
      <c r="BFO98" s="409"/>
      <c r="BFP98" s="410"/>
      <c r="BFQ98" s="411"/>
      <c r="BFR98" s="412"/>
      <c r="BFS98" s="406"/>
      <c r="BFT98" s="407"/>
      <c r="BFU98" s="408"/>
      <c r="BFV98" s="409"/>
      <c r="BFW98" s="410"/>
      <c r="BFX98" s="411"/>
      <c r="BFY98" s="412"/>
      <c r="BFZ98" s="406"/>
      <c r="BGA98" s="407"/>
      <c r="BGB98" s="408"/>
      <c r="BGC98" s="409"/>
      <c r="BGD98" s="410"/>
      <c r="BGE98" s="411"/>
      <c r="BGF98" s="412"/>
      <c r="BGG98" s="406"/>
      <c r="BGH98" s="407"/>
      <c r="BGI98" s="408"/>
      <c r="BGJ98" s="409"/>
      <c r="BGK98" s="410"/>
      <c r="BGL98" s="411"/>
      <c r="BGM98" s="412"/>
      <c r="BGN98" s="406"/>
      <c r="BGO98" s="407"/>
      <c r="BGP98" s="408"/>
      <c r="BGQ98" s="409"/>
      <c r="BGR98" s="410"/>
      <c r="BGS98" s="411"/>
      <c r="BGT98" s="412"/>
      <c r="BGU98" s="406"/>
      <c r="BGV98" s="407"/>
      <c r="BGW98" s="408"/>
      <c r="BGX98" s="409"/>
      <c r="BGY98" s="410"/>
      <c r="BGZ98" s="411"/>
      <c r="BHA98" s="412"/>
      <c r="BHB98" s="406"/>
      <c r="BHC98" s="407"/>
      <c r="BHD98" s="408"/>
      <c r="BHE98" s="409"/>
      <c r="BHF98" s="410"/>
      <c r="BHG98" s="411"/>
      <c r="BHH98" s="412"/>
      <c r="BHI98" s="406"/>
      <c r="BHJ98" s="407"/>
      <c r="BHK98" s="408"/>
      <c r="BHL98" s="409"/>
      <c r="BHM98" s="410"/>
      <c r="BHN98" s="411"/>
      <c r="BHO98" s="412"/>
      <c r="BHP98" s="406"/>
      <c r="BHQ98" s="407"/>
      <c r="BHR98" s="408"/>
      <c r="BHS98" s="409"/>
      <c r="BHT98" s="410"/>
      <c r="BHU98" s="411"/>
      <c r="BHV98" s="412"/>
      <c r="BHW98" s="406"/>
      <c r="BHX98" s="407"/>
      <c r="BHY98" s="408"/>
      <c r="BHZ98" s="409"/>
      <c r="BIA98" s="410"/>
      <c r="BIB98" s="411"/>
      <c r="BIC98" s="412"/>
      <c r="BID98" s="406"/>
      <c r="BIE98" s="407"/>
      <c r="BIF98" s="408"/>
      <c r="BIG98" s="409"/>
      <c r="BIH98" s="410"/>
      <c r="BII98" s="411"/>
      <c r="BIJ98" s="412"/>
      <c r="BIK98" s="406"/>
      <c r="BIL98" s="407"/>
      <c r="BIM98" s="408"/>
      <c r="BIN98" s="409"/>
      <c r="BIO98" s="410"/>
      <c r="BIP98" s="411"/>
      <c r="BIQ98" s="412"/>
      <c r="BIR98" s="406"/>
      <c r="BIS98" s="407"/>
      <c r="BIT98" s="408"/>
      <c r="BIU98" s="409"/>
      <c r="BIV98" s="410"/>
      <c r="BIW98" s="411"/>
      <c r="BIX98" s="412"/>
      <c r="BIY98" s="406"/>
      <c r="BIZ98" s="407"/>
      <c r="BJA98" s="408"/>
      <c r="BJB98" s="409"/>
      <c r="BJC98" s="410"/>
      <c r="BJD98" s="411"/>
      <c r="BJE98" s="412"/>
      <c r="BJF98" s="406"/>
      <c r="BJG98" s="407"/>
      <c r="BJH98" s="408"/>
      <c r="BJI98" s="409"/>
      <c r="BJJ98" s="410"/>
      <c r="BJK98" s="411"/>
      <c r="BJL98" s="412"/>
      <c r="BJM98" s="406"/>
      <c r="BJN98" s="407"/>
      <c r="BJO98" s="408"/>
      <c r="BJP98" s="409"/>
      <c r="BJQ98" s="410"/>
      <c r="BJR98" s="411"/>
      <c r="BJS98" s="412"/>
      <c r="BJT98" s="406"/>
      <c r="BJU98" s="407"/>
      <c r="BJV98" s="408"/>
      <c r="BJW98" s="409"/>
      <c r="BJX98" s="410"/>
      <c r="BJY98" s="411"/>
      <c r="BJZ98" s="412"/>
      <c r="BKA98" s="406"/>
      <c r="BKB98" s="407"/>
      <c r="BKC98" s="408"/>
      <c r="BKD98" s="409"/>
      <c r="BKE98" s="410"/>
      <c r="BKF98" s="411"/>
      <c r="BKG98" s="412"/>
      <c r="BKH98" s="406"/>
      <c r="BKI98" s="407"/>
      <c r="BKJ98" s="408"/>
      <c r="BKK98" s="409"/>
      <c r="BKL98" s="410"/>
      <c r="BKM98" s="411"/>
      <c r="BKN98" s="412"/>
      <c r="BKO98" s="406"/>
      <c r="BKP98" s="407"/>
      <c r="BKQ98" s="408"/>
      <c r="BKR98" s="409"/>
      <c r="BKS98" s="410"/>
      <c r="BKT98" s="411"/>
      <c r="BKU98" s="412"/>
      <c r="BKV98" s="406"/>
      <c r="BKW98" s="407"/>
      <c r="BKX98" s="408"/>
      <c r="BKY98" s="409"/>
      <c r="BKZ98" s="410"/>
      <c r="BLA98" s="411"/>
      <c r="BLB98" s="412"/>
      <c r="BLC98" s="406"/>
      <c r="BLD98" s="407"/>
      <c r="BLE98" s="408"/>
      <c r="BLF98" s="409"/>
      <c r="BLG98" s="410"/>
      <c r="BLH98" s="411"/>
      <c r="BLI98" s="412"/>
      <c r="BLJ98" s="406"/>
      <c r="BLK98" s="407"/>
      <c r="BLL98" s="408"/>
      <c r="BLM98" s="409"/>
      <c r="BLN98" s="410"/>
      <c r="BLO98" s="411"/>
      <c r="BLP98" s="412"/>
      <c r="BLQ98" s="406"/>
      <c r="BLR98" s="407"/>
      <c r="BLS98" s="408"/>
      <c r="BLT98" s="409"/>
      <c r="BLU98" s="410"/>
      <c r="BLV98" s="411"/>
      <c r="BLW98" s="412"/>
      <c r="BLX98" s="406"/>
      <c r="BLY98" s="407"/>
      <c r="BLZ98" s="408"/>
      <c r="BMA98" s="409"/>
      <c r="BMB98" s="410"/>
      <c r="BMC98" s="411"/>
      <c r="BMD98" s="412"/>
      <c r="BME98" s="406"/>
      <c r="BMF98" s="407"/>
      <c r="BMG98" s="408"/>
      <c r="BMH98" s="409"/>
      <c r="BMI98" s="410"/>
      <c r="BMJ98" s="411"/>
      <c r="BMK98" s="412"/>
      <c r="BML98" s="406"/>
      <c r="BMM98" s="407"/>
      <c r="BMN98" s="408"/>
      <c r="BMO98" s="409"/>
      <c r="BMP98" s="410"/>
      <c r="BMQ98" s="411"/>
      <c r="BMR98" s="412"/>
      <c r="BMS98" s="406"/>
      <c r="BMT98" s="407"/>
      <c r="BMU98" s="408"/>
      <c r="BMV98" s="409"/>
      <c r="BMW98" s="410"/>
      <c r="BMX98" s="411"/>
      <c r="BMY98" s="412"/>
      <c r="BMZ98" s="406"/>
      <c r="BNA98" s="407"/>
      <c r="BNB98" s="408"/>
      <c r="BNC98" s="409"/>
      <c r="BND98" s="410"/>
      <c r="BNE98" s="411"/>
      <c r="BNF98" s="412"/>
      <c r="BNG98" s="406"/>
      <c r="BNH98" s="407"/>
      <c r="BNI98" s="408"/>
      <c r="BNJ98" s="409"/>
      <c r="BNK98" s="410"/>
      <c r="BNL98" s="411"/>
      <c r="BNM98" s="412"/>
      <c r="BNN98" s="406"/>
      <c r="BNO98" s="407"/>
      <c r="BNP98" s="408"/>
      <c r="BNQ98" s="409"/>
      <c r="BNR98" s="410"/>
      <c r="BNS98" s="411"/>
      <c r="BNT98" s="412"/>
      <c r="BNU98" s="406"/>
      <c r="BNV98" s="407"/>
      <c r="BNW98" s="408"/>
      <c r="BNX98" s="409"/>
      <c r="BNY98" s="410"/>
      <c r="BNZ98" s="411"/>
      <c r="BOA98" s="412"/>
      <c r="BOB98" s="406"/>
      <c r="BOC98" s="407"/>
      <c r="BOD98" s="408"/>
      <c r="BOE98" s="409"/>
      <c r="BOF98" s="410"/>
      <c r="BOG98" s="411"/>
      <c r="BOH98" s="412"/>
      <c r="BOI98" s="406"/>
      <c r="BOJ98" s="407"/>
      <c r="BOK98" s="408"/>
      <c r="BOL98" s="409"/>
      <c r="BOM98" s="410"/>
      <c r="BON98" s="411"/>
      <c r="BOO98" s="412"/>
      <c r="BOP98" s="406"/>
      <c r="BOQ98" s="407"/>
      <c r="BOR98" s="408"/>
      <c r="BOS98" s="409"/>
      <c r="BOT98" s="410"/>
      <c r="BOU98" s="411"/>
      <c r="BOV98" s="412"/>
      <c r="BOW98" s="406"/>
      <c r="BOX98" s="407"/>
      <c r="BOY98" s="408"/>
      <c r="BOZ98" s="409"/>
      <c r="BPA98" s="410"/>
      <c r="BPB98" s="411"/>
      <c r="BPC98" s="412"/>
      <c r="BPD98" s="406"/>
      <c r="BPE98" s="407"/>
      <c r="BPF98" s="408"/>
      <c r="BPG98" s="409"/>
      <c r="BPH98" s="410"/>
      <c r="BPI98" s="411"/>
      <c r="BPJ98" s="412"/>
      <c r="BPK98" s="406"/>
      <c r="BPL98" s="407"/>
      <c r="BPM98" s="408"/>
      <c r="BPN98" s="409"/>
      <c r="BPO98" s="410"/>
      <c r="BPP98" s="411"/>
      <c r="BPQ98" s="412"/>
      <c r="BPR98" s="406"/>
      <c r="BPS98" s="407"/>
      <c r="BPT98" s="408"/>
      <c r="BPU98" s="409"/>
      <c r="BPV98" s="410"/>
      <c r="BPW98" s="411"/>
      <c r="BPX98" s="412"/>
      <c r="BPY98" s="406"/>
      <c r="BPZ98" s="407"/>
      <c r="BQA98" s="408"/>
      <c r="BQB98" s="409"/>
      <c r="BQC98" s="410"/>
      <c r="BQD98" s="411"/>
      <c r="BQE98" s="412"/>
      <c r="BQF98" s="406"/>
      <c r="BQG98" s="407"/>
      <c r="BQH98" s="408"/>
      <c r="BQI98" s="409"/>
      <c r="BQJ98" s="410"/>
      <c r="BQK98" s="411"/>
      <c r="BQL98" s="412"/>
      <c r="BQM98" s="406"/>
      <c r="BQN98" s="407"/>
      <c r="BQO98" s="408"/>
      <c r="BQP98" s="409"/>
      <c r="BQQ98" s="410"/>
      <c r="BQR98" s="411"/>
      <c r="BQS98" s="412"/>
      <c r="BQT98" s="406"/>
      <c r="BQU98" s="407"/>
      <c r="BQV98" s="408"/>
      <c r="BQW98" s="409"/>
      <c r="BQX98" s="410"/>
      <c r="BQY98" s="411"/>
      <c r="BQZ98" s="412"/>
      <c r="BRA98" s="406"/>
      <c r="BRB98" s="407"/>
      <c r="BRC98" s="408"/>
      <c r="BRD98" s="409"/>
      <c r="BRE98" s="410"/>
      <c r="BRF98" s="411"/>
      <c r="BRG98" s="412"/>
      <c r="BRH98" s="406"/>
      <c r="BRI98" s="407"/>
      <c r="BRJ98" s="408"/>
      <c r="BRK98" s="409"/>
      <c r="BRL98" s="410"/>
      <c r="BRM98" s="411"/>
      <c r="BRN98" s="412"/>
      <c r="BRO98" s="406"/>
      <c r="BRP98" s="407"/>
      <c r="BRQ98" s="408"/>
      <c r="BRR98" s="409"/>
      <c r="BRS98" s="410"/>
      <c r="BRT98" s="411"/>
      <c r="BRU98" s="412"/>
      <c r="BRV98" s="406"/>
      <c r="BRW98" s="407"/>
      <c r="BRX98" s="408"/>
      <c r="BRY98" s="409"/>
      <c r="BRZ98" s="410"/>
      <c r="BSA98" s="411"/>
      <c r="BSB98" s="412"/>
      <c r="BSC98" s="406"/>
      <c r="BSD98" s="407"/>
      <c r="BSE98" s="408"/>
      <c r="BSF98" s="409"/>
      <c r="BSG98" s="410"/>
      <c r="BSH98" s="411"/>
      <c r="BSI98" s="412"/>
      <c r="BSJ98" s="406"/>
      <c r="BSK98" s="407"/>
      <c r="BSL98" s="408"/>
      <c r="BSM98" s="409"/>
      <c r="BSN98" s="410"/>
      <c r="BSO98" s="411"/>
      <c r="BSP98" s="412"/>
      <c r="BSQ98" s="406"/>
      <c r="BSR98" s="407"/>
      <c r="BSS98" s="408"/>
      <c r="BST98" s="409"/>
      <c r="BSU98" s="410"/>
      <c r="BSV98" s="411"/>
      <c r="BSW98" s="412"/>
      <c r="BSX98" s="406"/>
      <c r="BSY98" s="407"/>
      <c r="BSZ98" s="408"/>
      <c r="BTA98" s="409"/>
      <c r="BTB98" s="410"/>
      <c r="BTC98" s="411"/>
      <c r="BTD98" s="412"/>
      <c r="BTE98" s="406"/>
      <c r="BTF98" s="407"/>
      <c r="BTG98" s="408"/>
      <c r="BTH98" s="409"/>
      <c r="BTI98" s="410"/>
      <c r="BTJ98" s="411"/>
      <c r="BTK98" s="412"/>
      <c r="BTL98" s="406"/>
      <c r="BTM98" s="407"/>
      <c r="BTN98" s="408"/>
      <c r="BTO98" s="409"/>
      <c r="BTP98" s="410"/>
      <c r="BTQ98" s="411"/>
      <c r="BTR98" s="412"/>
      <c r="BTS98" s="406"/>
      <c r="BTT98" s="407"/>
      <c r="BTU98" s="408"/>
      <c r="BTV98" s="409"/>
      <c r="BTW98" s="410"/>
      <c r="BTX98" s="411"/>
      <c r="BTY98" s="412"/>
      <c r="BTZ98" s="406"/>
      <c r="BUA98" s="407"/>
      <c r="BUB98" s="408"/>
      <c r="BUC98" s="409"/>
      <c r="BUD98" s="410"/>
      <c r="BUE98" s="411"/>
      <c r="BUF98" s="412"/>
      <c r="BUG98" s="406"/>
      <c r="BUH98" s="407"/>
      <c r="BUI98" s="408"/>
      <c r="BUJ98" s="409"/>
      <c r="BUK98" s="410"/>
      <c r="BUL98" s="411"/>
      <c r="BUM98" s="412"/>
      <c r="BUN98" s="406"/>
      <c r="BUO98" s="407"/>
      <c r="BUP98" s="408"/>
      <c r="BUQ98" s="409"/>
      <c r="BUR98" s="410"/>
      <c r="BUS98" s="411"/>
      <c r="BUT98" s="412"/>
      <c r="BUU98" s="406"/>
      <c r="BUV98" s="407"/>
      <c r="BUW98" s="408"/>
      <c r="BUX98" s="409"/>
      <c r="BUY98" s="410"/>
      <c r="BUZ98" s="411"/>
      <c r="BVA98" s="412"/>
      <c r="BVB98" s="406"/>
      <c r="BVC98" s="407"/>
      <c r="BVD98" s="408"/>
      <c r="BVE98" s="409"/>
      <c r="BVF98" s="410"/>
      <c r="BVG98" s="411"/>
      <c r="BVH98" s="412"/>
      <c r="BVI98" s="406"/>
      <c r="BVJ98" s="407"/>
      <c r="BVK98" s="408"/>
      <c r="BVL98" s="409"/>
      <c r="BVM98" s="410"/>
      <c r="BVN98" s="411"/>
      <c r="BVO98" s="412"/>
      <c r="BVP98" s="406"/>
      <c r="BVQ98" s="407"/>
      <c r="BVR98" s="408"/>
      <c r="BVS98" s="409"/>
      <c r="BVT98" s="410"/>
      <c r="BVU98" s="411"/>
      <c r="BVV98" s="412"/>
      <c r="BVW98" s="406"/>
      <c r="BVX98" s="407"/>
      <c r="BVY98" s="408"/>
      <c r="BVZ98" s="409"/>
      <c r="BWA98" s="410"/>
      <c r="BWB98" s="411"/>
      <c r="BWC98" s="412"/>
      <c r="BWD98" s="406"/>
      <c r="BWE98" s="407"/>
      <c r="BWF98" s="408"/>
      <c r="BWG98" s="409"/>
      <c r="BWH98" s="410"/>
      <c r="BWI98" s="411"/>
      <c r="BWJ98" s="412"/>
      <c r="BWK98" s="406"/>
      <c r="BWL98" s="407"/>
      <c r="BWM98" s="408"/>
      <c r="BWN98" s="409"/>
      <c r="BWO98" s="410"/>
      <c r="BWP98" s="411"/>
      <c r="BWQ98" s="412"/>
      <c r="BWR98" s="406"/>
      <c r="BWS98" s="407"/>
      <c r="BWT98" s="408"/>
      <c r="BWU98" s="409"/>
      <c r="BWV98" s="410"/>
      <c r="BWW98" s="411"/>
      <c r="BWX98" s="412"/>
      <c r="BWY98" s="406"/>
      <c r="BWZ98" s="407"/>
      <c r="BXA98" s="408"/>
      <c r="BXB98" s="409"/>
      <c r="BXC98" s="410"/>
      <c r="BXD98" s="411"/>
      <c r="BXE98" s="412"/>
      <c r="BXF98" s="406"/>
      <c r="BXG98" s="407"/>
      <c r="BXH98" s="408"/>
      <c r="BXI98" s="409"/>
      <c r="BXJ98" s="410"/>
      <c r="BXK98" s="411"/>
      <c r="BXL98" s="412"/>
      <c r="BXM98" s="406"/>
      <c r="BXN98" s="407"/>
      <c r="BXO98" s="408"/>
      <c r="BXP98" s="409"/>
      <c r="BXQ98" s="410"/>
      <c r="BXR98" s="411"/>
      <c r="BXS98" s="412"/>
      <c r="BXT98" s="406"/>
      <c r="BXU98" s="407"/>
      <c r="BXV98" s="408"/>
      <c r="BXW98" s="409"/>
      <c r="BXX98" s="410"/>
      <c r="BXY98" s="411"/>
      <c r="BXZ98" s="412"/>
      <c r="BYA98" s="406"/>
      <c r="BYB98" s="407"/>
      <c r="BYC98" s="408"/>
      <c r="BYD98" s="409"/>
      <c r="BYE98" s="410"/>
      <c r="BYF98" s="411"/>
      <c r="BYG98" s="412"/>
      <c r="BYH98" s="406"/>
      <c r="BYI98" s="407"/>
      <c r="BYJ98" s="408"/>
      <c r="BYK98" s="409"/>
      <c r="BYL98" s="410"/>
      <c r="BYM98" s="411"/>
      <c r="BYN98" s="412"/>
      <c r="BYO98" s="406"/>
      <c r="BYP98" s="407"/>
      <c r="BYQ98" s="408"/>
      <c r="BYR98" s="409"/>
      <c r="BYS98" s="410"/>
      <c r="BYT98" s="411"/>
      <c r="BYU98" s="412"/>
      <c r="BYV98" s="406"/>
      <c r="BYW98" s="407"/>
      <c r="BYX98" s="408"/>
      <c r="BYY98" s="409"/>
      <c r="BYZ98" s="410"/>
      <c r="BZA98" s="411"/>
      <c r="BZB98" s="412"/>
      <c r="BZC98" s="406"/>
      <c r="BZD98" s="407"/>
      <c r="BZE98" s="408"/>
      <c r="BZF98" s="409"/>
      <c r="BZG98" s="410"/>
      <c r="BZH98" s="411"/>
      <c r="BZI98" s="412"/>
      <c r="BZJ98" s="406"/>
      <c r="BZK98" s="407"/>
      <c r="BZL98" s="408"/>
      <c r="BZM98" s="409"/>
      <c r="BZN98" s="410"/>
      <c r="BZO98" s="411"/>
      <c r="BZP98" s="412"/>
      <c r="BZQ98" s="406"/>
      <c r="BZR98" s="407"/>
      <c r="BZS98" s="408"/>
      <c r="BZT98" s="409"/>
      <c r="BZU98" s="410"/>
      <c r="BZV98" s="411"/>
      <c r="BZW98" s="412"/>
      <c r="BZX98" s="406"/>
      <c r="BZY98" s="407"/>
      <c r="BZZ98" s="408"/>
      <c r="CAA98" s="409"/>
      <c r="CAB98" s="410"/>
      <c r="CAC98" s="411"/>
      <c r="CAD98" s="412"/>
      <c r="CAE98" s="406"/>
      <c r="CAF98" s="407"/>
      <c r="CAG98" s="408"/>
      <c r="CAH98" s="409"/>
      <c r="CAI98" s="410"/>
      <c r="CAJ98" s="411"/>
      <c r="CAK98" s="412"/>
      <c r="CAL98" s="406"/>
      <c r="CAM98" s="407"/>
      <c r="CAN98" s="408"/>
      <c r="CAO98" s="409"/>
      <c r="CAP98" s="410"/>
      <c r="CAQ98" s="411"/>
      <c r="CAR98" s="412"/>
      <c r="CAS98" s="406"/>
      <c r="CAT98" s="407"/>
      <c r="CAU98" s="408"/>
      <c r="CAV98" s="409"/>
      <c r="CAW98" s="410"/>
      <c r="CAX98" s="411"/>
      <c r="CAY98" s="412"/>
      <c r="CAZ98" s="406"/>
      <c r="CBA98" s="407"/>
      <c r="CBB98" s="408"/>
      <c r="CBC98" s="409"/>
      <c r="CBD98" s="410"/>
      <c r="CBE98" s="411"/>
      <c r="CBF98" s="412"/>
      <c r="CBG98" s="406"/>
      <c r="CBH98" s="407"/>
      <c r="CBI98" s="408"/>
      <c r="CBJ98" s="409"/>
      <c r="CBK98" s="410"/>
      <c r="CBL98" s="411"/>
      <c r="CBM98" s="412"/>
      <c r="CBN98" s="406"/>
      <c r="CBO98" s="407"/>
      <c r="CBP98" s="408"/>
      <c r="CBQ98" s="409"/>
      <c r="CBR98" s="410"/>
      <c r="CBS98" s="411"/>
      <c r="CBT98" s="412"/>
      <c r="CBU98" s="406"/>
      <c r="CBV98" s="407"/>
      <c r="CBW98" s="408"/>
      <c r="CBX98" s="409"/>
      <c r="CBY98" s="410"/>
      <c r="CBZ98" s="411"/>
      <c r="CCA98" s="412"/>
      <c r="CCB98" s="406"/>
      <c r="CCC98" s="407"/>
      <c r="CCD98" s="408"/>
      <c r="CCE98" s="409"/>
      <c r="CCF98" s="410"/>
      <c r="CCG98" s="411"/>
      <c r="CCH98" s="412"/>
      <c r="CCI98" s="406"/>
      <c r="CCJ98" s="407"/>
      <c r="CCK98" s="408"/>
      <c r="CCL98" s="409"/>
      <c r="CCM98" s="410"/>
      <c r="CCN98" s="411"/>
      <c r="CCO98" s="412"/>
      <c r="CCP98" s="406"/>
      <c r="CCQ98" s="407"/>
      <c r="CCR98" s="408"/>
      <c r="CCS98" s="409"/>
      <c r="CCT98" s="410"/>
      <c r="CCU98" s="411"/>
      <c r="CCV98" s="412"/>
      <c r="CCW98" s="406"/>
      <c r="CCX98" s="407"/>
      <c r="CCY98" s="408"/>
      <c r="CCZ98" s="409"/>
      <c r="CDA98" s="410"/>
      <c r="CDB98" s="411"/>
      <c r="CDC98" s="412"/>
      <c r="CDD98" s="406"/>
      <c r="CDE98" s="407"/>
      <c r="CDF98" s="408"/>
      <c r="CDG98" s="409"/>
      <c r="CDH98" s="410"/>
      <c r="CDI98" s="411"/>
      <c r="CDJ98" s="412"/>
      <c r="CDK98" s="406"/>
      <c r="CDL98" s="407"/>
      <c r="CDM98" s="408"/>
      <c r="CDN98" s="409"/>
      <c r="CDO98" s="410"/>
      <c r="CDP98" s="411"/>
      <c r="CDQ98" s="412"/>
      <c r="CDR98" s="406"/>
      <c r="CDS98" s="407"/>
      <c r="CDT98" s="408"/>
      <c r="CDU98" s="409"/>
      <c r="CDV98" s="410"/>
      <c r="CDW98" s="411"/>
      <c r="CDX98" s="412"/>
      <c r="CDY98" s="406"/>
      <c r="CDZ98" s="407"/>
      <c r="CEA98" s="408"/>
      <c r="CEB98" s="409"/>
      <c r="CEC98" s="410"/>
      <c r="CED98" s="411"/>
      <c r="CEE98" s="412"/>
      <c r="CEF98" s="406"/>
      <c r="CEG98" s="407"/>
      <c r="CEH98" s="408"/>
      <c r="CEI98" s="409"/>
      <c r="CEJ98" s="410"/>
      <c r="CEK98" s="411"/>
      <c r="CEL98" s="412"/>
      <c r="CEM98" s="406"/>
      <c r="CEN98" s="407"/>
      <c r="CEO98" s="408"/>
      <c r="CEP98" s="409"/>
      <c r="CEQ98" s="410"/>
      <c r="CER98" s="411"/>
      <c r="CES98" s="412"/>
      <c r="CET98" s="406"/>
      <c r="CEU98" s="407"/>
      <c r="CEV98" s="408"/>
      <c r="CEW98" s="409"/>
      <c r="CEX98" s="410"/>
      <c r="CEY98" s="411"/>
      <c r="CEZ98" s="412"/>
      <c r="CFA98" s="406"/>
      <c r="CFB98" s="407"/>
      <c r="CFC98" s="408"/>
      <c r="CFD98" s="409"/>
      <c r="CFE98" s="410"/>
      <c r="CFF98" s="411"/>
      <c r="CFG98" s="412"/>
      <c r="CFH98" s="406"/>
      <c r="CFI98" s="407"/>
      <c r="CFJ98" s="408"/>
      <c r="CFK98" s="409"/>
      <c r="CFL98" s="410"/>
      <c r="CFM98" s="411"/>
      <c r="CFN98" s="412"/>
      <c r="CFO98" s="406"/>
      <c r="CFP98" s="407"/>
      <c r="CFQ98" s="408"/>
      <c r="CFR98" s="409"/>
      <c r="CFS98" s="410"/>
      <c r="CFT98" s="411"/>
      <c r="CFU98" s="412"/>
      <c r="CFV98" s="406"/>
      <c r="CFW98" s="407"/>
      <c r="CFX98" s="408"/>
      <c r="CFY98" s="409"/>
      <c r="CFZ98" s="410"/>
      <c r="CGA98" s="411"/>
      <c r="CGB98" s="412"/>
      <c r="CGC98" s="406"/>
      <c r="CGD98" s="407"/>
      <c r="CGE98" s="408"/>
      <c r="CGF98" s="409"/>
      <c r="CGG98" s="410"/>
      <c r="CGH98" s="411"/>
      <c r="CGI98" s="412"/>
      <c r="CGJ98" s="406"/>
      <c r="CGK98" s="407"/>
      <c r="CGL98" s="408"/>
      <c r="CGM98" s="409"/>
      <c r="CGN98" s="410"/>
      <c r="CGO98" s="411"/>
      <c r="CGP98" s="412"/>
      <c r="CGQ98" s="406"/>
      <c r="CGR98" s="407"/>
      <c r="CGS98" s="408"/>
      <c r="CGT98" s="409"/>
      <c r="CGU98" s="410"/>
      <c r="CGV98" s="411"/>
      <c r="CGW98" s="412"/>
      <c r="CGX98" s="406"/>
      <c r="CGY98" s="407"/>
      <c r="CGZ98" s="408"/>
      <c r="CHA98" s="409"/>
      <c r="CHB98" s="410"/>
      <c r="CHC98" s="411"/>
      <c r="CHD98" s="412"/>
      <c r="CHE98" s="406"/>
      <c r="CHF98" s="407"/>
      <c r="CHG98" s="408"/>
      <c r="CHH98" s="409"/>
      <c r="CHI98" s="410"/>
      <c r="CHJ98" s="411"/>
      <c r="CHK98" s="412"/>
      <c r="CHL98" s="406"/>
      <c r="CHM98" s="407"/>
      <c r="CHN98" s="408"/>
      <c r="CHO98" s="409"/>
      <c r="CHP98" s="410"/>
      <c r="CHQ98" s="411"/>
      <c r="CHR98" s="412"/>
      <c r="CHS98" s="406"/>
      <c r="CHT98" s="407"/>
      <c r="CHU98" s="408"/>
      <c r="CHV98" s="409"/>
      <c r="CHW98" s="410"/>
      <c r="CHX98" s="411"/>
      <c r="CHY98" s="412"/>
      <c r="CHZ98" s="406"/>
      <c r="CIA98" s="407"/>
      <c r="CIB98" s="408"/>
      <c r="CIC98" s="409"/>
      <c r="CID98" s="410"/>
      <c r="CIE98" s="411"/>
      <c r="CIF98" s="412"/>
      <c r="CIG98" s="406"/>
      <c r="CIH98" s="407"/>
      <c r="CII98" s="408"/>
      <c r="CIJ98" s="409"/>
      <c r="CIK98" s="410"/>
      <c r="CIL98" s="411"/>
      <c r="CIM98" s="412"/>
      <c r="CIN98" s="406"/>
      <c r="CIO98" s="407"/>
      <c r="CIP98" s="408"/>
      <c r="CIQ98" s="409"/>
      <c r="CIR98" s="410"/>
      <c r="CIS98" s="411"/>
      <c r="CIT98" s="412"/>
      <c r="CIU98" s="406"/>
      <c r="CIV98" s="407"/>
      <c r="CIW98" s="408"/>
      <c r="CIX98" s="409"/>
      <c r="CIY98" s="410"/>
      <c r="CIZ98" s="411"/>
      <c r="CJA98" s="412"/>
      <c r="CJB98" s="406"/>
      <c r="CJC98" s="407"/>
      <c r="CJD98" s="408"/>
      <c r="CJE98" s="409"/>
      <c r="CJF98" s="410"/>
      <c r="CJG98" s="411"/>
      <c r="CJH98" s="412"/>
      <c r="CJI98" s="406"/>
      <c r="CJJ98" s="407"/>
      <c r="CJK98" s="408"/>
      <c r="CJL98" s="409"/>
      <c r="CJM98" s="410"/>
      <c r="CJN98" s="411"/>
      <c r="CJO98" s="412"/>
      <c r="CJP98" s="406"/>
      <c r="CJQ98" s="407"/>
      <c r="CJR98" s="408"/>
      <c r="CJS98" s="409"/>
      <c r="CJT98" s="410"/>
      <c r="CJU98" s="411"/>
      <c r="CJV98" s="412"/>
      <c r="CJW98" s="406"/>
      <c r="CJX98" s="407"/>
      <c r="CJY98" s="408"/>
      <c r="CJZ98" s="409"/>
      <c r="CKA98" s="410"/>
      <c r="CKB98" s="411"/>
      <c r="CKC98" s="412"/>
      <c r="CKD98" s="406"/>
      <c r="CKE98" s="407"/>
      <c r="CKF98" s="408"/>
      <c r="CKG98" s="409"/>
      <c r="CKH98" s="410"/>
      <c r="CKI98" s="411"/>
      <c r="CKJ98" s="412"/>
      <c r="CKK98" s="406"/>
      <c r="CKL98" s="407"/>
      <c r="CKM98" s="408"/>
      <c r="CKN98" s="409"/>
      <c r="CKO98" s="410"/>
      <c r="CKP98" s="411"/>
      <c r="CKQ98" s="412"/>
      <c r="CKR98" s="406"/>
      <c r="CKS98" s="407"/>
      <c r="CKT98" s="408"/>
      <c r="CKU98" s="409"/>
      <c r="CKV98" s="410"/>
      <c r="CKW98" s="411"/>
      <c r="CKX98" s="412"/>
      <c r="CKY98" s="406"/>
      <c r="CKZ98" s="407"/>
      <c r="CLA98" s="408"/>
      <c r="CLB98" s="409"/>
      <c r="CLC98" s="410"/>
      <c r="CLD98" s="411"/>
      <c r="CLE98" s="412"/>
      <c r="CLF98" s="406"/>
      <c r="CLG98" s="407"/>
      <c r="CLH98" s="408"/>
      <c r="CLI98" s="409"/>
      <c r="CLJ98" s="410"/>
      <c r="CLK98" s="411"/>
      <c r="CLL98" s="412"/>
      <c r="CLM98" s="406"/>
      <c r="CLN98" s="407"/>
      <c r="CLO98" s="408"/>
      <c r="CLP98" s="409"/>
      <c r="CLQ98" s="410"/>
      <c r="CLR98" s="411"/>
      <c r="CLS98" s="412"/>
      <c r="CLT98" s="406"/>
      <c r="CLU98" s="407"/>
      <c r="CLV98" s="408"/>
      <c r="CLW98" s="409"/>
      <c r="CLX98" s="410"/>
      <c r="CLY98" s="411"/>
      <c r="CLZ98" s="412"/>
      <c r="CMA98" s="406"/>
      <c r="CMB98" s="407"/>
      <c r="CMC98" s="408"/>
      <c r="CMD98" s="409"/>
      <c r="CME98" s="410"/>
      <c r="CMF98" s="411"/>
      <c r="CMG98" s="412"/>
      <c r="CMH98" s="406"/>
      <c r="CMI98" s="407"/>
      <c r="CMJ98" s="408"/>
      <c r="CMK98" s="409"/>
      <c r="CML98" s="410"/>
      <c r="CMM98" s="411"/>
      <c r="CMN98" s="412"/>
      <c r="CMO98" s="406"/>
      <c r="CMP98" s="407"/>
      <c r="CMQ98" s="408"/>
      <c r="CMR98" s="409"/>
      <c r="CMS98" s="410"/>
      <c r="CMT98" s="411"/>
      <c r="CMU98" s="412"/>
      <c r="CMV98" s="406"/>
      <c r="CMW98" s="407"/>
      <c r="CMX98" s="408"/>
      <c r="CMY98" s="409"/>
      <c r="CMZ98" s="410"/>
      <c r="CNA98" s="411"/>
      <c r="CNB98" s="412"/>
      <c r="CNC98" s="406"/>
      <c r="CND98" s="407"/>
      <c r="CNE98" s="408"/>
      <c r="CNF98" s="409"/>
      <c r="CNG98" s="410"/>
      <c r="CNH98" s="411"/>
      <c r="CNI98" s="412"/>
      <c r="CNJ98" s="406"/>
      <c r="CNK98" s="407"/>
      <c r="CNL98" s="408"/>
      <c r="CNM98" s="409"/>
      <c r="CNN98" s="410"/>
      <c r="CNO98" s="411"/>
      <c r="CNP98" s="412"/>
      <c r="CNQ98" s="406"/>
      <c r="CNR98" s="407"/>
      <c r="CNS98" s="408"/>
      <c r="CNT98" s="409"/>
      <c r="CNU98" s="410"/>
      <c r="CNV98" s="411"/>
      <c r="CNW98" s="412"/>
      <c r="CNX98" s="406"/>
      <c r="CNY98" s="407"/>
      <c r="CNZ98" s="408"/>
      <c r="COA98" s="409"/>
      <c r="COB98" s="410"/>
      <c r="COC98" s="411"/>
      <c r="COD98" s="412"/>
      <c r="COE98" s="406"/>
      <c r="COF98" s="407"/>
      <c r="COG98" s="408"/>
      <c r="COH98" s="409"/>
      <c r="COI98" s="410"/>
      <c r="COJ98" s="411"/>
      <c r="COK98" s="412"/>
      <c r="COL98" s="406"/>
      <c r="COM98" s="407"/>
      <c r="CON98" s="408"/>
      <c r="COO98" s="409"/>
      <c r="COP98" s="410"/>
      <c r="COQ98" s="411"/>
      <c r="COR98" s="412"/>
      <c r="COS98" s="406"/>
      <c r="COT98" s="407"/>
      <c r="COU98" s="408"/>
      <c r="COV98" s="409"/>
      <c r="COW98" s="410"/>
      <c r="COX98" s="411"/>
      <c r="COY98" s="412"/>
      <c r="COZ98" s="406"/>
      <c r="CPA98" s="407"/>
      <c r="CPB98" s="408"/>
      <c r="CPC98" s="409"/>
      <c r="CPD98" s="410"/>
      <c r="CPE98" s="411"/>
      <c r="CPF98" s="412"/>
      <c r="CPG98" s="406"/>
      <c r="CPH98" s="407"/>
      <c r="CPI98" s="408"/>
      <c r="CPJ98" s="409"/>
      <c r="CPK98" s="410"/>
      <c r="CPL98" s="411"/>
      <c r="CPM98" s="412"/>
      <c r="CPN98" s="406"/>
      <c r="CPO98" s="407"/>
      <c r="CPP98" s="408"/>
      <c r="CPQ98" s="409"/>
      <c r="CPR98" s="410"/>
      <c r="CPS98" s="411"/>
      <c r="CPT98" s="412"/>
      <c r="CPU98" s="406"/>
      <c r="CPV98" s="407"/>
      <c r="CPW98" s="408"/>
      <c r="CPX98" s="409"/>
      <c r="CPY98" s="410"/>
      <c r="CPZ98" s="411"/>
      <c r="CQA98" s="412"/>
      <c r="CQB98" s="406"/>
      <c r="CQC98" s="407"/>
      <c r="CQD98" s="408"/>
      <c r="CQE98" s="409"/>
      <c r="CQF98" s="410"/>
      <c r="CQG98" s="411"/>
      <c r="CQH98" s="412"/>
      <c r="CQI98" s="406"/>
      <c r="CQJ98" s="407"/>
      <c r="CQK98" s="408"/>
      <c r="CQL98" s="409"/>
      <c r="CQM98" s="410"/>
      <c r="CQN98" s="411"/>
      <c r="CQO98" s="412"/>
      <c r="CQP98" s="406"/>
      <c r="CQQ98" s="407"/>
      <c r="CQR98" s="408"/>
      <c r="CQS98" s="409"/>
      <c r="CQT98" s="410"/>
      <c r="CQU98" s="411"/>
      <c r="CQV98" s="412"/>
      <c r="CQW98" s="406"/>
      <c r="CQX98" s="407"/>
      <c r="CQY98" s="408"/>
      <c r="CQZ98" s="409"/>
      <c r="CRA98" s="410"/>
      <c r="CRB98" s="411"/>
      <c r="CRC98" s="412"/>
      <c r="CRD98" s="406"/>
      <c r="CRE98" s="407"/>
      <c r="CRF98" s="408"/>
      <c r="CRG98" s="409"/>
      <c r="CRH98" s="410"/>
      <c r="CRI98" s="411"/>
      <c r="CRJ98" s="412"/>
      <c r="CRK98" s="406"/>
      <c r="CRL98" s="407"/>
      <c r="CRM98" s="408"/>
      <c r="CRN98" s="409"/>
      <c r="CRO98" s="410"/>
      <c r="CRP98" s="411"/>
      <c r="CRQ98" s="412"/>
      <c r="CRR98" s="406"/>
      <c r="CRS98" s="407"/>
      <c r="CRT98" s="408"/>
      <c r="CRU98" s="409"/>
      <c r="CRV98" s="410"/>
      <c r="CRW98" s="411"/>
      <c r="CRX98" s="412"/>
      <c r="CRY98" s="406"/>
      <c r="CRZ98" s="407"/>
      <c r="CSA98" s="408"/>
      <c r="CSB98" s="409"/>
      <c r="CSC98" s="410"/>
      <c r="CSD98" s="411"/>
      <c r="CSE98" s="412"/>
      <c r="CSF98" s="406"/>
      <c r="CSG98" s="407"/>
      <c r="CSH98" s="408"/>
      <c r="CSI98" s="409"/>
      <c r="CSJ98" s="410"/>
      <c r="CSK98" s="411"/>
      <c r="CSL98" s="412"/>
      <c r="CSM98" s="406"/>
      <c r="CSN98" s="407"/>
      <c r="CSO98" s="408"/>
      <c r="CSP98" s="409"/>
      <c r="CSQ98" s="410"/>
      <c r="CSR98" s="411"/>
      <c r="CSS98" s="412"/>
      <c r="CST98" s="406"/>
      <c r="CSU98" s="407"/>
      <c r="CSV98" s="408"/>
      <c r="CSW98" s="409"/>
      <c r="CSX98" s="410"/>
      <c r="CSY98" s="411"/>
      <c r="CSZ98" s="412"/>
      <c r="CTA98" s="406"/>
      <c r="CTB98" s="407"/>
      <c r="CTC98" s="408"/>
      <c r="CTD98" s="409"/>
      <c r="CTE98" s="410"/>
      <c r="CTF98" s="411"/>
      <c r="CTG98" s="412"/>
      <c r="CTH98" s="406"/>
      <c r="CTI98" s="407"/>
      <c r="CTJ98" s="408"/>
      <c r="CTK98" s="409"/>
      <c r="CTL98" s="410"/>
      <c r="CTM98" s="411"/>
      <c r="CTN98" s="412"/>
      <c r="CTO98" s="406"/>
      <c r="CTP98" s="407"/>
      <c r="CTQ98" s="408"/>
      <c r="CTR98" s="409"/>
      <c r="CTS98" s="410"/>
      <c r="CTT98" s="411"/>
      <c r="CTU98" s="412"/>
      <c r="CTV98" s="406"/>
      <c r="CTW98" s="407"/>
      <c r="CTX98" s="408"/>
      <c r="CTY98" s="409"/>
      <c r="CTZ98" s="410"/>
      <c r="CUA98" s="411"/>
      <c r="CUB98" s="412"/>
      <c r="CUC98" s="406"/>
      <c r="CUD98" s="407"/>
      <c r="CUE98" s="408"/>
      <c r="CUF98" s="409"/>
      <c r="CUG98" s="410"/>
      <c r="CUH98" s="411"/>
      <c r="CUI98" s="412"/>
      <c r="CUJ98" s="406"/>
      <c r="CUK98" s="407"/>
      <c r="CUL98" s="408"/>
      <c r="CUM98" s="409"/>
      <c r="CUN98" s="410"/>
      <c r="CUO98" s="411"/>
      <c r="CUP98" s="412"/>
      <c r="CUQ98" s="406"/>
      <c r="CUR98" s="407"/>
      <c r="CUS98" s="408"/>
      <c r="CUT98" s="409"/>
      <c r="CUU98" s="410"/>
      <c r="CUV98" s="411"/>
      <c r="CUW98" s="412"/>
      <c r="CUX98" s="406"/>
      <c r="CUY98" s="407"/>
      <c r="CUZ98" s="408"/>
      <c r="CVA98" s="409"/>
      <c r="CVB98" s="410"/>
      <c r="CVC98" s="411"/>
      <c r="CVD98" s="412"/>
      <c r="CVE98" s="406"/>
      <c r="CVF98" s="407"/>
      <c r="CVG98" s="408"/>
      <c r="CVH98" s="409"/>
      <c r="CVI98" s="410"/>
      <c r="CVJ98" s="411"/>
      <c r="CVK98" s="412"/>
      <c r="CVL98" s="406"/>
      <c r="CVM98" s="407"/>
      <c r="CVN98" s="408"/>
      <c r="CVO98" s="409"/>
      <c r="CVP98" s="410"/>
      <c r="CVQ98" s="411"/>
      <c r="CVR98" s="412"/>
      <c r="CVS98" s="406"/>
      <c r="CVT98" s="407"/>
      <c r="CVU98" s="408"/>
      <c r="CVV98" s="409"/>
      <c r="CVW98" s="410"/>
      <c r="CVX98" s="411"/>
      <c r="CVY98" s="412"/>
      <c r="CVZ98" s="406"/>
      <c r="CWA98" s="407"/>
      <c r="CWB98" s="408"/>
      <c r="CWC98" s="409"/>
      <c r="CWD98" s="410"/>
      <c r="CWE98" s="411"/>
      <c r="CWF98" s="412"/>
      <c r="CWG98" s="406"/>
      <c r="CWH98" s="407"/>
      <c r="CWI98" s="408"/>
      <c r="CWJ98" s="409"/>
      <c r="CWK98" s="410"/>
      <c r="CWL98" s="411"/>
      <c r="CWM98" s="412"/>
      <c r="CWN98" s="406"/>
      <c r="CWO98" s="407"/>
      <c r="CWP98" s="408"/>
      <c r="CWQ98" s="409"/>
      <c r="CWR98" s="410"/>
      <c r="CWS98" s="411"/>
      <c r="CWT98" s="412"/>
      <c r="CWU98" s="406"/>
      <c r="CWV98" s="407"/>
      <c r="CWW98" s="408"/>
      <c r="CWX98" s="409"/>
      <c r="CWY98" s="410"/>
      <c r="CWZ98" s="411"/>
      <c r="CXA98" s="412"/>
      <c r="CXB98" s="406"/>
      <c r="CXC98" s="407"/>
      <c r="CXD98" s="408"/>
      <c r="CXE98" s="409"/>
      <c r="CXF98" s="410"/>
      <c r="CXG98" s="411"/>
      <c r="CXH98" s="412"/>
      <c r="CXI98" s="406"/>
      <c r="CXJ98" s="407"/>
      <c r="CXK98" s="408"/>
      <c r="CXL98" s="409"/>
      <c r="CXM98" s="410"/>
      <c r="CXN98" s="411"/>
      <c r="CXO98" s="412"/>
      <c r="CXP98" s="406"/>
      <c r="CXQ98" s="407"/>
      <c r="CXR98" s="408"/>
      <c r="CXS98" s="409"/>
      <c r="CXT98" s="410"/>
      <c r="CXU98" s="411"/>
      <c r="CXV98" s="412"/>
      <c r="CXW98" s="406"/>
      <c r="CXX98" s="407"/>
      <c r="CXY98" s="408"/>
      <c r="CXZ98" s="409"/>
      <c r="CYA98" s="410"/>
      <c r="CYB98" s="411"/>
      <c r="CYC98" s="412"/>
      <c r="CYD98" s="406"/>
      <c r="CYE98" s="407"/>
      <c r="CYF98" s="408"/>
      <c r="CYG98" s="409"/>
      <c r="CYH98" s="410"/>
      <c r="CYI98" s="411"/>
      <c r="CYJ98" s="412"/>
      <c r="CYK98" s="406"/>
      <c r="CYL98" s="407"/>
      <c r="CYM98" s="408"/>
      <c r="CYN98" s="409"/>
      <c r="CYO98" s="410"/>
      <c r="CYP98" s="411"/>
      <c r="CYQ98" s="412"/>
      <c r="CYR98" s="406"/>
      <c r="CYS98" s="407"/>
      <c r="CYT98" s="408"/>
      <c r="CYU98" s="409"/>
      <c r="CYV98" s="410"/>
      <c r="CYW98" s="411"/>
      <c r="CYX98" s="412"/>
      <c r="CYY98" s="406"/>
      <c r="CYZ98" s="407"/>
      <c r="CZA98" s="408"/>
      <c r="CZB98" s="409"/>
      <c r="CZC98" s="410"/>
      <c r="CZD98" s="411"/>
      <c r="CZE98" s="412"/>
      <c r="CZF98" s="406"/>
      <c r="CZG98" s="407"/>
      <c r="CZH98" s="408"/>
      <c r="CZI98" s="409"/>
      <c r="CZJ98" s="410"/>
      <c r="CZK98" s="411"/>
      <c r="CZL98" s="412"/>
      <c r="CZM98" s="406"/>
      <c r="CZN98" s="407"/>
      <c r="CZO98" s="408"/>
      <c r="CZP98" s="409"/>
      <c r="CZQ98" s="410"/>
      <c r="CZR98" s="411"/>
      <c r="CZS98" s="412"/>
      <c r="CZT98" s="406"/>
      <c r="CZU98" s="407"/>
      <c r="CZV98" s="408"/>
      <c r="CZW98" s="409"/>
      <c r="CZX98" s="410"/>
      <c r="CZY98" s="411"/>
      <c r="CZZ98" s="412"/>
      <c r="DAA98" s="406"/>
      <c r="DAB98" s="407"/>
      <c r="DAC98" s="408"/>
      <c r="DAD98" s="409"/>
      <c r="DAE98" s="410"/>
      <c r="DAF98" s="411"/>
      <c r="DAG98" s="412"/>
      <c r="DAH98" s="406"/>
      <c r="DAI98" s="407"/>
      <c r="DAJ98" s="408"/>
      <c r="DAK98" s="409"/>
      <c r="DAL98" s="410"/>
      <c r="DAM98" s="411"/>
      <c r="DAN98" s="412"/>
      <c r="DAO98" s="406"/>
      <c r="DAP98" s="407"/>
      <c r="DAQ98" s="408"/>
      <c r="DAR98" s="409"/>
      <c r="DAS98" s="410"/>
      <c r="DAT98" s="411"/>
      <c r="DAU98" s="412"/>
      <c r="DAV98" s="406"/>
      <c r="DAW98" s="407"/>
      <c r="DAX98" s="408"/>
      <c r="DAY98" s="409"/>
      <c r="DAZ98" s="410"/>
      <c r="DBA98" s="411"/>
      <c r="DBB98" s="412"/>
      <c r="DBC98" s="406"/>
      <c r="DBD98" s="407"/>
      <c r="DBE98" s="408"/>
      <c r="DBF98" s="409"/>
      <c r="DBG98" s="410"/>
      <c r="DBH98" s="411"/>
      <c r="DBI98" s="412"/>
      <c r="DBJ98" s="406"/>
      <c r="DBK98" s="407"/>
      <c r="DBL98" s="408"/>
      <c r="DBM98" s="409"/>
      <c r="DBN98" s="410"/>
      <c r="DBO98" s="411"/>
      <c r="DBP98" s="412"/>
      <c r="DBQ98" s="406"/>
      <c r="DBR98" s="407"/>
      <c r="DBS98" s="408"/>
      <c r="DBT98" s="409"/>
      <c r="DBU98" s="410"/>
      <c r="DBV98" s="411"/>
      <c r="DBW98" s="412"/>
      <c r="DBX98" s="406"/>
      <c r="DBY98" s="407"/>
      <c r="DBZ98" s="408"/>
      <c r="DCA98" s="409"/>
      <c r="DCB98" s="410"/>
      <c r="DCC98" s="411"/>
      <c r="DCD98" s="412"/>
      <c r="DCE98" s="406"/>
      <c r="DCF98" s="407"/>
      <c r="DCG98" s="408"/>
      <c r="DCH98" s="409"/>
      <c r="DCI98" s="410"/>
      <c r="DCJ98" s="411"/>
      <c r="DCK98" s="412"/>
      <c r="DCL98" s="406"/>
      <c r="DCM98" s="407"/>
      <c r="DCN98" s="408"/>
      <c r="DCO98" s="409"/>
      <c r="DCP98" s="410"/>
      <c r="DCQ98" s="411"/>
      <c r="DCR98" s="412"/>
      <c r="DCS98" s="406"/>
      <c r="DCT98" s="407"/>
      <c r="DCU98" s="408"/>
      <c r="DCV98" s="409"/>
      <c r="DCW98" s="410"/>
      <c r="DCX98" s="411"/>
      <c r="DCY98" s="412"/>
      <c r="DCZ98" s="406"/>
      <c r="DDA98" s="407"/>
      <c r="DDB98" s="408"/>
      <c r="DDC98" s="409"/>
      <c r="DDD98" s="410"/>
      <c r="DDE98" s="411"/>
      <c r="DDF98" s="412"/>
      <c r="DDG98" s="406"/>
      <c r="DDH98" s="407"/>
      <c r="DDI98" s="408"/>
      <c r="DDJ98" s="409"/>
      <c r="DDK98" s="410"/>
      <c r="DDL98" s="411"/>
      <c r="DDM98" s="412"/>
      <c r="DDN98" s="406"/>
      <c r="DDO98" s="407"/>
      <c r="DDP98" s="408"/>
      <c r="DDQ98" s="409"/>
      <c r="DDR98" s="410"/>
      <c r="DDS98" s="411"/>
      <c r="DDT98" s="412"/>
      <c r="DDU98" s="406"/>
      <c r="DDV98" s="407"/>
      <c r="DDW98" s="408"/>
      <c r="DDX98" s="409"/>
      <c r="DDY98" s="410"/>
      <c r="DDZ98" s="411"/>
      <c r="DEA98" s="412"/>
      <c r="DEB98" s="406"/>
      <c r="DEC98" s="407"/>
      <c r="DED98" s="408"/>
      <c r="DEE98" s="409"/>
      <c r="DEF98" s="410"/>
      <c r="DEG98" s="411"/>
      <c r="DEH98" s="412"/>
      <c r="DEI98" s="406"/>
      <c r="DEJ98" s="407"/>
      <c r="DEK98" s="408"/>
      <c r="DEL98" s="409"/>
      <c r="DEM98" s="410"/>
      <c r="DEN98" s="411"/>
      <c r="DEO98" s="412"/>
      <c r="DEP98" s="406"/>
      <c r="DEQ98" s="407"/>
      <c r="DER98" s="408"/>
      <c r="DES98" s="409"/>
      <c r="DET98" s="410"/>
      <c r="DEU98" s="411"/>
      <c r="DEV98" s="412"/>
      <c r="DEW98" s="406"/>
      <c r="DEX98" s="407"/>
      <c r="DEY98" s="408"/>
      <c r="DEZ98" s="409"/>
      <c r="DFA98" s="410"/>
      <c r="DFB98" s="411"/>
      <c r="DFC98" s="412"/>
      <c r="DFD98" s="406"/>
      <c r="DFE98" s="407"/>
      <c r="DFF98" s="408"/>
      <c r="DFG98" s="409"/>
      <c r="DFH98" s="410"/>
      <c r="DFI98" s="411"/>
      <c r="DFJ98" s="412"/>
      <c r="DFK98" s="406"/>
      <c r="DFL98" s="407"/>
      <c r="DFM98" s="408"/>
      <c r="DFN98" s="409"/>
      <c r="DFO98" s="410"/>
      <c r="DFP98" s="411"/>
      <c r="DFQ98" s="412"/>
      <c r="DFR98" s="406"/>
      <c r="DFS98" s="407"/>
      <c r="DFT98" s="408"/>
      <c r="DFU98" s="409"/>
      <c r="DFV98" s="410"/>
      <c r="DFW98" s="411"/>
      <c r="DFX98" s="412"/>
      <c r="DFY98" s="406"/>
      <c r="DFZ98" s="407"/>
      <c r="DGA98" s="408"/>
      <c r="DGB98" s="409"/>
      <c r="DGC98" s="410"/>
      <c r="DGD98" s="411"/>
      <c r="DGE98" s="412"/>
      <c r="DGF98" s="406"/>
      <c r="DGG98" s="407"/>
      <c r="DGH98" s="408"/>
      <c r="DGI98" s="409"/>
      <c r="DGJ98" s="410"/>
      <c r="DGK98" s="411"/>
      <c r="DGL98" s="412"/>
      <c r="DGM98" s="406"/>
      <c r="DGN98" s="407"/>
      <c r="DGO98" s="408"/>
      <c r="DGP98" s="409"/>
      <c r="DGQ98" s="410"/>
      <c r="DGR98" s="411"/>
      <c r="DGS98" s="412"/>
      <c r="DGT98" s="406"/>
      <c r="DGU98" s="407"/>
      <c r="DGV98" s="408"/>
      <c r="DGW98" s="409"/>
      <c r="DGX98" s="410"/>
      <c r="DGY98" s="411"/>
      <c r="DGZ98" s="412"/>
      <c r="DHA98" s="406"/>
      <c r="DHB98" s="407"/>
      <c r="DHC98" s="408"/>
      <c r="DHD98" s="409"/>
      <c r="DHE98" s="410"/>
      <c r="DHF98" s="411"/>
      <c r="DHG98" s="412"/>
      <c r="DHH98" s="406"/>
      <c r="DHI98" s="407"/>
      <c r="DHJ98" s="408"/>
      <c r="DHK98" s="409"/>
      <c r="DHL98" s="410"/>
      <c r="DHM98" s="411"/>
      <c r="DHN98" s="412"/>
      <c r="DHO98" s="406"/>
      <c r="DHP98" s="407"/>
      <c r="DHQ98" s="408"/>
      <c r="DHR98" s="409"/>
      <c r="DHS98" s="410"/>
      <c r="DHT98" s="411"/>
      <c r="DHU98" s="412"/>
      <c r="DHV98" s="406"/>
      <c r="DHW98" s="407"/>
      <c r="DHX98" s="408"/>
      <c r="DHY98" s="409"/>
      <c r="DHZ98" s="410"/>
      <c r="DIA98" s="411"/>
      <c r="DIB98" s="412"/>
      <c r="DIC98" s="406"/>
      <c r="DID98" s="407"/>
      <c r="DIE98" s="408"/>
      <c r="DIF98" s="409"/>
      <c r="DIG98" s="410"/>
      <c r="DIH98" s="411"/>
      <c r="DII98" s="412"/>
      <c r="DIJ98" s="406"/>
      <c r="DIK98" s="407"/>
      <c r="DIL98" s="408"/>
      <c r="DIM98" s="409"/>
      <c r="DIN98" s="410"/>
      <c r="DIO98" s="411"/>
      <c r="DIP98" s="412"/>
      <c r="DIQ98" s="406"/>
      <c r="DIR98" s="407"/>
      <c r="DIS98" s="408"/>
      <c r="DIT98" s="409"/>
      <c r="DIU98" s="410"/>
      <c r="DIV98" s="411"/>
      <c r="DIW98" s="412"/>
      <c r="DIX98" s="406"/>
      <c r="DIY98" s="407"/>
      <c r="DIZ98" s="408"/>
      <c r="DJA98" s="409"/>
      <c r="DJB98" s="410"/>
      <c r="DJC98" s="411"/>
      <c r="DJD98" s="412"/>
      <c r="DJE98" s="406"/>
      <c r="DJF98" s="407"/>
      <c r="DJG98" s="408"/>
      <c r="DJH98" s="409"/>
      <c r="DJI98" s="410"/>
      <c r="DJJ98" s="411"/>
      <c r="DJK98" s="412"/>
      <c r="DJL98" s="406"/>
      <c r="DJM98" s="407"/>
      <c r="DJN98" s="408"/>
      <c r="DJO98" s="409"/>
      <c r="DJP98" s="410"/>
      <c r="DJQ98" s="411"/>
      <c r="DJR98" s="412"/>
      <c r="DJS98" s="406"/>
      <c r="DJT98" s="407"/>
      <c r="DJU98" s="408"/>
      <c r="DJV98" s="409"/>
      <c r="DJW98" s="410"/>
      <c r="DJX98" s="411"/>
      <c r="DJY98" s="412"/>
      <c r="DJZ98" s="406"/>
      <c r="DKA98" s="407"/>
      <c r="DKB98" s="408"/>
      <c r="DKC98" s="409"/>
      <c r="DKD98" s="410"/>
      <c r="DKE98" s="411"/>
      <c r="DKF98" s="412"/>
      <c r="DKG98" s="406"/>
      <c r="DKH98" s="407"/>
      <c r="DKI98" s="408"/>
      <c r="DKJ98" s="409"/>
      <c r="DKK98" s="410"/>
      <c r="DKL98" s="411"/>
      <c r="DKM98" s="412"/>
      <c r="DKN98" s="406"/>
      <c r="DKO98" s="407"/>
      <c r="DKP98" s="408"/>
      <c r="DKQ98" s="409"/>
      <c r="DKR98" s="410"/>
      <c r="DKS98" s="411"/>
      <c r="DKT98" s="412"/>
      <c r="DKU98" s="406"/>
      <c r="DKV98" s="407"/>
      <c r="DKW98" s="408"/>
      <c r="DKX98" s="409"/>
      <c r="DKY98" s="410"/>
      <c r="DKZ98" s="411"/>
      <c r="DLA98" s="412"/>
      <c r="DLB98" s="406"/>
      <c r="DLC98" s="407"/>
      <c r="DLD98" s="408"/>
      <c r="DLE98" s="409"/>
      <c r="DLF98" s="410"/>
      <c r="DLG98" s="411"/>
      <c r="DLH98" s="412"/>
      <c r="DLI98" s="406"/>
      <c r="DLJ98" s="407"/>
      <c r="DLK98" s="408"/>
      <c r="DLL98" s="409"/>
      <c r="DLM98" s="410"/>
      <c r="DLN98" s="411"/>
      <c r="DLO98" s="412"/>
      <c r="DLP98" s="406"/>
      <c r="DLQ98" s="407"/>
      <c r="DLR98" s="408"/>
      <c r="DLS98" s="409"/>
      <c r="DLT98" s="410"/>
      <c r="DLU98" s="411"/>
      <c r="DLV98" s="412"/>
      <c r="DLW98" s="406"/>
      <c r="DLX98" s="407"/>
      <c r="DLY98" s="408"/>
      <c r="DLZ98" s="409"/>
      <c r="DMA98" s="410"/>
      <c r="DMB98" s="411"/>
      <c r="DMC98" s="412"/>
      <c r="DMD98" s="406"/>
      <c r="DME98" s="407"/>
      <c r="DMF98" s="408"/>
      <c r="DMG98" s="409"/>
      <c r="DMH98" s="410"/>
      <c r="DMI98" s="411"/>
      <c r="DMJ98" s="412"/>
      <c r="DMK98" s="406"/>
      <c r="DML98" s="407"/>
      <c r="DMM98" s="408"/>
      <c r="DMN98" s="409"/>
      <c r="DMO98" s="410"/>
      <c r="DMP98" s="411"/>
      <c r="DMQ98" s="412"/>
      <c r="DMR98" s="406"/>
      <c r="DMS98" s="407"/>
      <c r="DMT98" s="408"/>
      <c r="DMU98" s="409"/>
      <c r="DMV98" s="410"/>
      <c r="DMW98" s="411"/>
      <c r="DMX98" s="412"/>
      <c r="DMY98" s="406"/>
      <c r="DMZ98" s="407"/>
      <c r="DNA98" s="408"/>
      <c r="DNB98" s="409"/>
      <c r="DNC98" s="410"/>
      <c r="DND98" s="411"/>
      <c r="DNE98" s="412"/>
      <c r="DNF98" s="406"/>
      <c r="DNG98" s="407"/>
      <c r="DNH98" s="408"/>
      <c r="DNI98" s="409"/>
      <c r="DNJ98" s="410"/>
      <c r="DNK98" s="411"/>
      <c r="DNL98" s="412"/>
      <c r="DNM98" s="406"/>
      <c r="DNN98" s="407"/>
      <c r="DNO98" s="408"/>
      <c r="DNP98" s="409"/>
      <c r="DNQ98" s="410"/>
      <c r="DNR98" s="411"/>
      <c r="DNS98" s="412"/>
      <c r="DNT98" s="406"/>
      <c r="DNU98" s="407"/>
      <c r="DNV98" s="408"/>
      <c r="DNW98" s="409"/>
      <c r="DNX98" s="410"/>
      <c r="DNY98" s="411"/>
      <c r="DNZ98" s="412"/>
      <c r="DOA98" s="406"/>
      <c r="DOB98" s="407"/>
      <c r="DOC98" s="408"/>
      <c r="DOD98" s="409"/>
      <c r="DOE98" s="410"/>
      <c r="DOF98" s="411"/>
      <c r="DOG98" s="412"/>
      <c r="DOH98" s="406"/>
      <c r="DOI98" s="407"/>
      <c r="DOJ98" s="408"/>
      <c r="DOK98" s="409"/>
      <c r="DOL98" s="410"/>
      <c r="DOM98" s="411"/>
      <c r="DON98" s="412"/>
      <c r="DOO98" s="406"/>
      <c r="DOP98" s="407"/>
      <c r="DOQ98" s="408"/>
      <c r="DOR98" s="409"/>
      <c r="DOS98" s="410"/>
      <c r="DOT98" s="411"/>
      <c r="DOU98" s="412"/>
      <c r="DOV98" s="406"/>
      <c r="DOW98" s="407"/>
      <c r="DOX98" s="408"/>
      <c r="DOY98" s="409"/>
      <c r="DOZ98" s="410"/>
      <c r="DPA98" s="411"/>
      <c r="DPB98" s="412"/>
      <c r="DPC98" s="406"/>
      <c r="DPD98" s="407"/>
      <c r="DPE98" s="408"/>
      <c r="DPF98" s="409"/>
      <c r="DPG98" s="410"/>
      <c r="DPH98" s="411"/>
      <c r="DPI98" s="412"/>
      <c r="DPJ98" s="406"/>
      <c r="DPK98" s="407"/>
      <c r="DPL98" s="408"/>
      <c r="DPM98" s="409"/>
      <c r="DPN98" s="410"/>
      <c r="DPO98" s="411"/>
      <c r="DPP98" s="412"/>
      <c r="DPQ98" s="406"/>
      <c r="DPR98" s="407"/>
      <c r="DPS98" s="408"/>
      <c r="DPT98" s="409"/>
      <c r="DPU98" s="410"/>
      <c r="DPV98" s="411"/>
      <c r="DPW98" s="412"/>
      <c r="DPX98" s="406"/>
      <c r="DPY98" s="407"/>
      <c r="DPZ98" s="408"/>
      <c r="DQA98" s="409"/>
      <c r="DQB98" s="410"/>
      <c r="DQC98" s="411"/>
      <c r="DQD98" s="412"/>
      <c r="DQE98" s="406"/>
      <c r="DQF98" s="407"/>
      <c r="DQG98" s="408"/>
      <c r="DQH98" s="409"/>
      <c r="DQI98" s="410"/>
      <c r="DQJ98" s="411"/>
      <c r="DQK98" s="412"/>
      <c r="DQL98" s="406"/>
      <c r="DQM98" s="407"/>
      <c r="DQN98" s="408"/>
      <c r="DQO98" s="409"/>
      <c r="DQP98" s="410"/>
      <c r="DQQ98" s="411"/>
      <c r="DQR98" s="412"/>
      <c r="DQS98" s="406"/>
      <c r="DQT98" s="407"/>
      <c r="DQU98" s="408"/>
      <c r="DQV98" s="409"/>
      <c r="DQW98" s="410"/>
      <c r="DQX98" s="411"/>
      <c r="DQY98" s="412"/>
      <c r="DQZ98" s="406"/>
      <c r="DRA98" s="407"/>
      <c r="DRB98" s="408"/>
      <c r="DRC98" s="409"/>
      <c r="DRD98" s="410"/>
      <c r="DRE98" s="411"/>
      <c r="DRF98" s="412"/>
      <c r="DRG98" s="406"/>
      <c r="DRH98" s="407"/>
      <c r="DRI98" s="408"/>
      <c r="DRJ98" s="409"/>
      <c r="DRK98" s="410"/>
      <c r="DRL98" s="411"/>
      <c r="DRM98" s="412"/>
      <c r="DRN98" s="406"/>
      <c r="DRO98" s="407"/>
      <c r="DRP98" s="408"/>
      <c r="DRQ98" s="409"/>
      <c r="DRR98" s="410"/>
      <c r="DRS98" s="411"/>
      <c r="DRT98" s="412"/>
      <c r="DRU98" s="406"/>
      <c r="DRV98" s="407"/>
      <c r="DRW98" s="408"/>
      <c r="DRX98" s="409"/>
      <c r="DRY98" s="410"/>
      <c r="DRZ98" s="411"/>
      <c r="DSA98" s="412"/>
      <c r="DSB98" s="406"/>
      <c r="DSC98" s="407"/>
      <c r="DSD98" s="408"/>
      <c r="DSE98" s="409"/>
      <c r="DSF98" s="410"/>
      <c r="DSG98" s="411"/>
      <c r="DSH98" s="412"/>
      <c r="DSI98" s="406"/>
      <c r="DSJ98" s="407"/>
      <c r="DSK98" s="408"/>
      <c r="DSL98" s="409"/>
      <c r="DSM98" s="410"/>
      <c r="DSN98" s="411"/>
      <c r="DSO98" s="412"/>
      <c r="DSP98" s="406"/>
      <c r="DSQ98" s="407"/>
      <c r="DSR98" s="408"/>
      <c r="DSS98" s="409"/>
      <c r="DST98" s="410"/>
      <c r="DSU98" s="411"/>
      <c r="DSV98" s="412"/>
      <c r="DSW98" s="406"/>
      <c r="DSX98" s="407"/>
      <c r="DSY98" s="408"/>
      <c r="DSZ98" s="409"/>
      <c r="DTA98" s="410"/>
      <c r="DTB98" s="411"/>
      <c r="DTC98" s="412"/>
      <c r="DTD98" s="406"/>
      <c r="DTE98" s="407"/>
      <c r="DTF98" s="408"/>
      <c r="DTG98" s="409"/>
      <c r="DTH98" s="410"/>
      <c r="DTI98" s="411"/>
      <c r="DTJ98" s="412"/>
      <c r="DTK98" s="406"/>
      <c r="DTL98" s="407"/>
      <c r="DTM98" s="408"/>
      <c r="DTN98" s="409"/>
      <c r="DTO98" s="410"/>
      <c r="DTP98" s="411"/>
      <c r="DTQ98" s="412"/>
      <c r="DTR98" s="406"/>
      <c r="DTS98" s="407"/>
      <c r="DTT98" s="408"/>
      <c r="DTU98" s="409"/>
      <c r="DTV98" s="410"/>
      <c r="DTW98" s="411"/>
      <c r="DTX98" s="412"/>
      <c r="DTY98" s="406"/>
      <c r="DTZ98" s="407"/>
      <c r="DUA98" s="408"/>
      <c r="DUB98" s="409"/>
      <c r="DUC98" s="410"/>
      <c r="DUD98" s="411"/>
      <c r="DUE98" s="412"/>
      <c r="DUF98" s="406"/>
      <c r="DUG98" s="407"/>
      <c r="DUH98" s="408"/>
      <c r="DUI98" s="409"/>
      <c r="DUJ98" s="410"/>
      <c r="DUK98" s="411"/>
      <c r="DUL98" s="412"/>
      <c r="DUM98" s="406"/>
      <c r="DUN98" s="407"/>
      <c r="DUO98" s="408"/>
      <c r="DUP98" s="409"/>
      <c r="DUQ98" s="410"/>
      <c r="DUR98" s="411"/>
      <c r="DUS98" s="412"/>
      <c r="DUT98" s="406"/>
      <c r="DUU98" s="407"/>
      <c r="DUV98" s="408"/>
      <c r="DUW98" s="409"/>
      <c r="DUX98" s="410"/>
      <c r="DUY98" s="411"/>
      <c r="DUZ98" s="412"/>
      <c r="DVA98" s="406"/>
      <c r="DVB98" s="407"/>
      <c r="DVC98" s="408"/>
      <c r="DVD98" s="409"/>
      <c r="DVE98" s="410"/>
      <c r="DVF98" s="411"/>
      <c r="DVG98" s="412"/>
      <c r="DVH98" s="406"/>
      <c r="DVI98" s="407"/>
      <c r="DVJ98" s="408"/>
      <c r="DVK98" s="409"/>
      <c r="DVL98" s="410"/>
      <c r="DVM98" s="411"/>
      <c r="DVN98" s="412"/>
      <c r="DVO98" s="406"/>
      <c r="DVP98" s="407"/>
      <c r="DVQ98" s="408"/>
      <c r="DVR98" s="409"/>
      <c r="DVS98" s="410"/>
      <c r="DVT98" s="411"/>
      <c r="DVU98" s="412"/>
      <c r="DVV98" s="406"/>
      <c r="DVW98" s="407"/>
      <c r="DVX98" s="408"/>
      <c r="DVY98" s="409"/>
      <c r="DVZ98" s="410"/>
      <c r="DWA98" s="411"/>
      <c r="DWB98" s="412"/>
      <c r="DWC98" s="406"/>
      <c r="DWD98" s="407"/>
      <c r="DWE98" s="408"/>
      <c r="DWF98" s="409"/>
      <c r="DWG98" s="410"/>
      <c r="DWH98" s="411"/>
      <c r="DWI98" s="412"/>
      <c r="DWJ98" s="406"/>
      <c r="DWK98" s="407"/>
      <c r="DWL98" s="408"/>
      <c r="DWM98" s="409"/>
      <c r="DWN98" s="410"/>
      <c r="DWO98" s="411"/>
      <c r="DWP98" s="412"/>
      <c r="DWQ98" s="406"/>
      <c r="DWR98" s="407"/>
      <c r="DWS98" s="408"/>
      <c r="DWT98" s="409"/>
      <c r="DWU98" s="410"/>
      <c r="DWV98" s="411"/>
      <c r="DWW98" s="412"/>
      <c r="DWX98" s="406"/>
      <c r="DWY98" s="407"/>
      <c r="DWZ98" s="408"/>
      <c r="DXA98" s="409"/>
      <c r="DXB98" s="410"/>
      <c r="DXC98" s="411"/>
      <c r="DXD98" s="412"/>
      <c r="DXE98" s="406"/>
      <c r="DXF98" s="407"/>
      <c r="DXG98" s="408"/>
      <c r="DXH98" s="409"/>
      <c r="DXI98" s="410"/>
      <c r="DXJ98" s="411"/>
      <c r="DXK98" s="412"/>
      <c r="DXL98" s="406"/>
      <c r="DXM98" s="407"/>
      <c r="DXN98" s="408"/>
      <c r="DXO98" s="409"/>
      <c r="DXP98" s="410"/>
      <c r="DXQ98" s="411"/>
      <c r="DXR98" s="412"/>
      <c r="DXS98" s="406"/>
      <c r="DXT98" s="407"/>
      <c r="DXU98" s="408"/>
      <c r="DXV98" s="409"/>
      <c r="DXW98" s="410"/>
      <c r="DXX98" s="411"/>
      <c r="DXY98" s="412"/>
      <c r="DXZ98" s="406"/>
      <c r="DYA98" s="407"/>
      <c r="DYB98" s="408"/>
      <c r="DYC98" s="409"/>
      <c r="DYD98" s="410"/>
      <c r="DYE98" s="411"/>
      <c r="DYF98" s="412"/>
      <c r="DYG98" s="406"/>
      <c r="DYH98" s="407"/>
      <c r="DYI98" s="408"/>
      <c r="DYJ98" s="409"/>
      <c r="DYK98" s="410"/>
      <c r="DYL98" s="411"/>
      <c r="DYM98" s="412"/>
      <c r="DYN98" s="406"/>
      <c r="DYO98" s="407"/>
      <c r="DYP98" s="408"/>
      <c r="DYQ98" s="409"/>
      <c r="DYR98" s="410"/>
      <c r="DYS98" s="411"/>
      <c r="DYT98" s="412"/>
      <c r="DYU98" s="406"/>
      <c r="DYV98" s="407"/>
      <c r="DYW98" s="408"/>
      <c r="DYX98" s="409"/>
      <c r="DYY98" s="410"/>
      <c r="DYZ98" s="411"/>
      <c r="DZA98" s="412"/>
      <c r="DZB98" s="406"/>
      <c r="DZC98" s="407"/>
      <c r="DZD98" s="408"/>
      <c r="DZE98" s="409"/>
      <c r="DZF98" s="410"/>
      <c r="DZG98" s="411"/>
      <c r="DZH98" s="412"/>
      <c r="DZI98" s="406"/>
      <c r="DZJ98" s="407"/>
      <c r="DZK98" s="408"/>
      <c r="DZL98" s="409"/>
      <c r="DZM98" s="410"/>
      <c r="DZN98" s="411"/>
      <c r="DZO98" s="412"/>
      <c r="DZP98" s="406"/>
      <c r="DZQ98" s="407"/>
      <c r="DZR98" s="408"/>
      <c r="DZS98" s="409"/>
      <c r="DZT98" s="410"/>
      <c r="DZU98" s="411"/>
      <c r="DZV98" s="412"/>
      <c r="DZW98" s="406"/>
      <c r="DZX98" s="407"/>
      <c r="DZY98" s="408"/>
      <c r="DZZ98" s="409"/>
      <c r="EAA98" s="410"/>
      <c r="EAB98" s="411"/>
      <c r="EAC98" s="412"/>
      <c r="EAD98" s="406"/>
      <c r="EAE98" s="407"/>
      <c r="EAF98" s="408"/>
      <c r="EAG98" s="409"/>
      <c r="EAH98" s="410"/>
      <c r="EAI98" s="411"/>
      <c r="EAJ98" s="412"/>
      <c r="EAK98" s="406"/>
      <c r="EAL98" s="407"/>
      <c r="EAM98" s="408"/>
      <c r="EAN98" s="409"/>
      <c r="EAO98" s="410"/>
      <c r="EAP98" s="411"/>
      <c r="EAQ98" s="412"/>
      <c r="EAR98" s="406"/>
      <c r="EAS98" s="407"/>
      <c r="EAT98" s="408"/>
      <c r="EAU98" s="409"/>
      <c r="EAV98" s="410"/>
      <c r="EAW98" s="411"/>
      <c r="EAX98" s="412"/>
      <c r="EAY98" s="406"/>
      <c r="EAZ98" s="407"/>
      <c r="EBA98" s="408"/>
      <c r="EBB98" s="409"/>
      <c r="EBC98" s="410"/>
      <c r="EBD98" s="411"/>
      <c r="EBE98" s="412"/>
      <c r="EBF98" s="406"/>
      <c r="EBG98" s="407"/>
      <c r="EBH98" s="408"/>
      <c r="EBI98" s="409"/>
      <c r="EBJ98" s="410"/>
      <c r="EBK98" s="411"/>
      <c r="EBL98" s="412"/>
      <c r="EBM98" s="406"/>
      <c r="EBN98" s="407"/>
      <c r="EBO98" s="408"/>
      <c r="EBP98" s="409"/>
      <c r="EBQ98" s="410"/>
      <c r="EBR98" s="411"/>
      <c r="EBS98" s="412"/>
      <c r="EBT98" s="406"/>
      <c r="EBU98" s="407"/>
      <c r="EBV98" s="408"/>
      <c r="EBW98" s="409"/>
      <c r="EBX98" s="410"/>
      <c r="EBY98" s="411"/>
      <c r="EBZ98" s="412"/>
      <c r="ECA98" s="406"/>
      <c r="ECB98" s="407"/>
      <c r="ECC98" s="408"/>
      <c r="ECD98" s="409"/>
      <c r="ECE98" s="410"/>
      <c r="ECF98" s="411"/>
      <c r="ECG98" s="412"/>
      <c r="ECH98" s="406"/>
      <c r="ECI98" s="407"/>
      <c r="ECJ98" s="408"/>
      <c r="ECK98" s="409"/>
      <c r="ECL98" s="410"/>
      <c r="ECM98" s="411"/>
      <c r="ECN98" s="412"/>
      <c r="ECO98" s="406"/>
      <c r="ECP98" s="407"/>
      <c r="ECQ98" s="408"/>
      <c r="ECR98" s="409"/>
      <c r="ECS98" s="410"/>
      <c r="ECT98" s="411"/>
      <c r="ECU98" s="412"/>
      <c r="ECV98" s="406"/>
      <c r="ECW98" s="407"/>
      <c r="ECX98" s="408"/>
      <c r="ECY98" s="409"/>
      <c r="ECZ98" s="410"/>
      <c r="EDA98" s="411"/>
      <c r="EDB98" s="412"/>
      <c r="EDC98" s="406"/>
      <c r="EDD98" s="407"/>
      <c r="EDE98" s="408"/>
      <c r="EDF98" s="409"/>
      <c r="EDG98" s="410"/>
      <c r="EDH98" s="411"/>
      <c r="EDI98" s="412"/>
      <c r="EDJ98" s="406"/>
      <c r="EDK98" s="407"/>
      <c r="EDL98" s="408"/>
      <c r="EDM98" s="409"/>
      <c r="EDN98" s="410"/>
      <c r="EDO98" s="411"/>
      <c r="EDP98" s="412"/>
      <c r="EDQ98" s="406"/>
      <c r="EDR98" s="407"/>
      <c r="EDS98" s="408"/>
      <c r="EDT98" s="409"/>
      <c r="EDU98" s="410"/>
      <c r="EDV98" s="411"/>
      <c r="EDW98" s="412"/>
      <c r="EDX98" s="406"/>
      <c r="EDY98" s="407"/>
      <c r="EDZ98" s="408"/>
      <c r="EEA98" s="409"/>
      <c r="EEB98" s="410"/>
      <c r="EEC98" s="411"/>
      <c r="EED98" s="412"/>
      <c r="EEE98" s="406"/>
      <c r="EEF98" s="407"/>
      <c r="EEG98" s="408"/>
      <c r="EEH98" s="409"/>
      <c r="EEI98" s="410"/>
      <c r="EEJ98" s="411"/>
      <c r="EEK98" s="412"/>
      <c r="EEL98" s="406"/>
      <c r="EEM98" s="407"/>
      <c r="EEN98" s="408"/>
      <c r="EEO98" s="409"/>
      <c r="EEP98" s="410"/>
      <c r="EEQ98" s="411"/>
      <c r="EER98" s="412"/>
      <c r="EES98" s="406"/>
      <c r="EET98" s="407"/>
      <c r="EEU98" s="408"/>
      <c r="EEV98" s="409"/>
      <c r="EEW98" s="410"/>
      <c r="EEX98" s="411"/>
      <c r="EEY98" s="412"/>
      <c r="EEZ98" s="406"/>
      <c r="EFA98" s="407"/>
      <c r="EFB98" s="408"/>
      <c r="EFC98" s="409"/>
      <c r="EFD98" s="410"/>
      <c r="EFE98" s="411"/>
      <c r="EFF98" s="412"/>
      <c r="EFG98" s="406"/>
      <c r="EFH98" s="407"/>
      <c r="EFI98" s="408"/>
      <c r="EFJ98" s="409"/>
      <c r="EFK98" s="410"/>
      <c r="EFL98" s="411"/>
      <c r="EFM98" s="412"/>
      <c r="EFN98" s="406"/>
      <c r="EFO98" s="407"/>
      <c r="EFP98" s="408"/>
      <c r="EFQ98" s="409"/>
      <c r="EFR98" s="410"/>
      <c r="EFS98" s="411"/>
      <c r="EFT98" s="412"/>
      <c r="EFU98" s="406"/>
      <c r="EFV98" s="407"/>
      <c r="EFW98" s="408"/>
      <c r="EFX98" s="409"/>
      <c r="EFY98" s="410"/>
      <c r="EFZ98" s="411"/>
      <c r="EGA98" s="412"/>
      <c r="EGB98" s="406"/>
      <c r="EGC98" s="407"/>
      <c r="EGD98" s="408"/>
      <c r="EGE98" s="409"/>
      <c r="EGF98" s="410"/>
      <c r="EGG98" s="411"/>
      <c r="EGH98" s="412"/>
      <c r="EGI98" s="406"/>
      <c r="EGJ98" s="407"/>
      <c r="EGK98" s="408"/>
      <c r="EGL98" s="409"/>
      <c r="EGM98" s="410"/>
      <c r="EGN98" s="411"/>
      <c r="EGO98" s="412"/>
      <c r="EGP98" s="406"/>
      <c r="EGQ98" s="407"/>
      <c r="EGR98" s="408"/>
      <c r="EGS98" s="409"/>
      <c r="EGT98" s="410"/>
      <c r="EGU98" s="411"/>
      <c r="EGV98" s="412"/>
      <c r="EGW98" s="406"/>
      <c r="EGX98" s="407"/>
      <c r="EGY98" s="408"/>
      <c r="EGZ98" s="409"/>
      <c r="EHA98" s="410"/>
      <c r="EHB98" s="411"/>
      <c r="EHC98" s="412"/>
      <c r="EHD98" s="406"/>
      <c r="EHE98" s="407"/>
      <c r="EHF98" s="408"/>
      <c r="EHG98" s="409"/>
      <c r="EHH98" s="410"/>
      <c r="EHI98" s="411"/>
      <c r="EHJ98" s="412"/>
      <c r="EHK98" s="406"/>
      <c r="EHL98" s="407"/>
      <c r="EHM98" s="408"/>
      <c r="EHN98" s="409"/>
      <c r="EHO98" s="410"/>
      <c r="EHP98" s="411"/>
      <c r="EHQ98" s="412"/>
      <c r="EHR98" s="406"/>
      <c r="EHS98" s="407"/>
      <c r="EHT98" s="408"/>
      <c r="EHU98" s="409"/>
      <c r="EHV98" s="410"/>
      <c r="EHW98" s="411"/>
      <c r="EHX98" s="412"/>
      <c r="EHY98" s="406"/>
      <c r="EHZ98" s="407"/>
      <c r="EIA98" s="408"/>
      <c r="EIB98" s="409"/>
      <c r="EIC98" s="410"/>
      <c r="EID98" s="411"/>
      <c r="EIE98" s="412"/>
      <c r="EIF98" s="406"/>
      <c r="EIG98" s="407"/>
      <c r="EIH98" s="408"/>
      <c r="EII98" s="409"/>
      <c r="EIJ98" s="410"/>
      <c r="EIK98" s="411"/>
      <c r="EIL98" s="412"/>
      <c r="EIM98" s="406"/>
      <c r="EIN98" s="407"/>
      <c r="EIO98" s="408"/>
      <c r="EIP98" s="409"/>
      <c r="EIQ98" s="410"/>
      <c r="EIR98" s="411"/>
      <c r="EIS98" s="412"/>
      <c r="EIT98" s="406"/>
      <c r="EIU98" s="407"/>
      <c r="EIV98" s="408"/>
      <c r="EIW98" s="409"/>
      <c r="EIX98" s="410"/>
      <c r="EIY98" s="411"/>
      <c r="EIZ98" s="412"/>
      <c r="EJA98" s="406"/>
      <c r="EJB98" s="407"/>
      <c r="EJC98" s="408"/>
      <c r="EJD98" s="409"/>
      <c r="EJE98" s="410"/>
      <c r="EJF98" s="411"/>
      <c r="EJG98" s="412"/>
      <c r="EJH98" s="406"/>
      <c r="EJI98" s="407"/>
      <c r="EJJ98" s="408"/>
      <c r="EJK98" s="409"/>
      <c r="EJL98" s="410"/>
      <c r="EJM98" s="411"/>
      <c r="EJN98" s="412"/>
      <c r="EJO98" s="406"/>
      <c r="EJP98" s="407"/>
      <c r="EJQ98" s="408"/>
      <c r="EJR98" s="409"/>
      <c r="EJS98" s="410"/>
      <c r="EJT98" s="411"/>
      <c r="EJU98" s="412"/>
      <c r="EJV98" s="406"/>
      <c r="EJW98" s="407"/>
      <c r="EJX98" s="408"/>
      <c r="EJY98" s="409"/>
      <c r="EJZ98" s="410"/>
      <c r="EKA98" s="411"/>
      <c r="EKB98" s="412"/>
      <c r="EKC98" s="406"/>
      <c r="EKD98" s="407"/>
      <c r="EKE98" s="408"/>
      <c r="EKF98" s="409"/>
      <c r="EKG98" s="410"/>
      <c r="EKH98" s="411"/>
      <c r="EKI98" s="412"/>
      <c r="EKJ98" s="406"/>
      <c r="EKK98" s="407"/>
      <c r="EKL98" s="408"/>
      <c r="EKM98" s="409"/>
      <c r="EKN98" s="410"/>
      <c r="EKO98" s="411"/>
      <c r="EKP98" s="412"/>
      <c r="EKQ98" s="406"/>
      <c r="EKR98" s="407"/>
      <c r="EKS98" s="408"/>
      <c r="EKT98" s="409"/>
      <c r="EKU98" s="410"/>
      <c r="EKV98" s="411"/>
      <c r="EKW98" s="412"/>
      <c r="EKX98" s="406"/>
      <c r="EKY98" s="407"/>
      <c r="EKZ98" s="408"/>
      <c r="ELA98" s="409"/>
      <c r="ELB98" s="410"/>
      <c r="ELC98" s="411"/>
      <c r="ELD98" s="412"/>
      <c r="ELE98" s="406"/>
      <c r="ELF98" s="407"/>
      <c r="ELG98" s="408"/>
      <c r="ELH98" s="409"/>
      <c r="ELI98" s="410"/>
      <c r="ELJ98" s="411"/>
      <c r="ELK98" s="412"/>
      <c r="ELL98" s="406"/>
      <c r="ELM98" s="407"/>
      <c r="ELN98" s="408"/>
      <c r="ELO98" s="409"/>
      <c r="ELP98" s="410"/>
      <c r="ELQ98" s="411"/>
      <c r="ELR98" s="412"/>
      <c r="ELS98" s="406"/>
      <c r="ELT98" s="407"/>
      <c r="ELU98" s="408"/>
      <c r="ELV98" s="409"/>
      <c r="ELW98" s="410"/>
      <c r="ELX98" s="411"/>
      <c r="ELY98" s="412"/>
      <c r="ELZ98" s="406"/>
      <c r="EMA98" s="407"/>
      <c r="EMB98" s="408"/>
      <c r="EMC98" s="409"/>
      <c r="EMD98" s="410"/>
      <c r="EME98" s="411"/>
      <c r="EMF98" s="412"/>
      <c r="EMG98" s="406"/>
      <c r="EMH98" s="407"/>
      <c r="EMI98" s="408"/>
      <c r="EMJ98" s="409"/>
      <c r="EMK98" s="410"/>
      <c r="EML98" s="411"/>
      <c r="EMM98" s="412"/>
      <c r="EMN98" s="406"/>
      <c r="EMO98" s="407"/>
      <c r="EMP98" s="408"/>
      <c r="EMQ98" s="409"/>
      <c r="EMR98" s="410"/>
      <c r="EMS98" s="411"/>
      <c r="EMT98" s="412"/>
      <c r="EMU98" s="406"/>
      <c r="EMV98" s="407"/>
      <c r="EMW98" s="408"/>
      <c r="EMX98" s="409"/>
      <c r="EMY98" s="410"/>
      <c r="EMZ98" s="411"/>
      <c r="ENA98" s="412"/>
      <c r="ENB98" s="406"/>
      <c r="ENC98" s="407"/>
      <c r="END98" s="408"/>
      <c r="ENE98" s="409"/>
      <c r="ENF98" s="410"/>
      <c r="ENG98" s="411"/>
      <c r="ENH98" s="412"/>
      <c r="ENI98" s="406"/>
      <c r="ENJ98" s="407"/>
      <c r="ENK98" s="408"/>
      <c r="ENL98" s="409"/>
      <c r="ENM98" s="410"/>
      <c r="ENN98" s="411"/>
      <c r="ENO98" s="412"/>
      <c r="ENP98" s="406"/>
      <c r="ENQ98" s="407"/>
      <c r="ENR98" s="408"/>
      <c r="ENS98" s="409"/>
      <c r="ENT98" s="410"/>
      <c r="ENU98" s="411"/>
      <c r="ENV98" s="412"/>
      <c r="ENW98" s="406"/>
      <c r="ENX98" s="407"/>
      <c r="ENY98" s="408"/>
      <c r="ENZ98" s="409"/>
      <c r="EOA98" s="410"/>
      <c r="EOB98" s="411"/>
      <c r="EOC98" s="412"/>
      <c r="EOD98" s="406"/>
      <c r="EOE98" s="407"/>
      <c r="EOF98" s="408"/>
      <c r="EOG98" s="409"/>
      <c r="EOH98" s="410"/>
      <c r="EOI98" s="411"/>
      <c r="EOJ98" s="412"/>
      <c r="EOK98" s="406"/>
      <c r="EOL98" s="407"/>
      <c r="EOM98" s="408"/>
      <c r="EON98" s="409"/>
      <c r="EOO98" s="410"/>
      <c r="EOP98" s="411"/>
      <c r="EOQ98" s="412"/>
      <c r="EOR98" s="406"/>
      <c r="EOS98" s="407"/>
      <c r="EOT98" s="408"/>
      <c r="EOU98" s="409"/>
      <c r="EOV98" s="410"/>
      <c r="EOW98" s="411"/>
      <c r="EOX98" s="412"/>
      <c r="EOY98" s="406"/>
      <c r="EOZ98" s="407"/>
      <c r="EPA98" s="408"/>
      <c r="EPB98" s="409"/>
      <c r="EPC98" s="410"/>
      <c r="EPD98" s="411"/>
      <c r="EPE98" s="412"/>
      <c r="EPF98" s="406"/>
      <c r="EPG98" s="407"/>
      <c r="EPH98" s="408"/>
      <c r="EPI98" s="409"/>
      <c r="EPJ98" s="410"/>
      <c r="EPK98" s="411"/>
      <c r="EPL98" s="412"/>
      <c r="EPM98" s="406"/>
      <c r="EPN98" s="407"/>
      <c r="EPO98" s="408"/>
      <c r="EPP98" s="409"/>
      <c r="EPQ98" s="410"/>
      <c r="EPR98" s="411"/>
      <c r="EPS98" s="412"/>
      <c r="EPT98" s="406"/>
      <c r="EPU98" s="407"/>
      <c r="EPV98" s="408"/>
      <c r="EPW98" s="409"/>
      <c r="EPX98" s="410"/>
      <c r="EPY98" s="411"/>
      <c r="EPZ98" s="412"/>
      <c r="EQA98" s="406"/>
      <c r="EQB98" s="407"/>
      <c r="EQC98" s="408"/>
      <c r="EQD98" s="409"/>
      <c r="EQE98" s="410"/>
      <c r="EQF98" s="411"/>
      <c r="EQG98" s="412"/>
      <c r="EQH98" s="406"/>
      <c r="EQI98" s="407"/>
      <c r="EQJ98" s="408"/>
      <c r="EQK98" s="409"/>
      <c r="EQL98" s="410"/>
      <c r="EQM98" s="411"/>
      <c r="EQN98" s="412"/>
      <c r="EQO98" s="406"/>
      <c r="EQP98" s="407"/>
      <c r="EQQ98" s="408"/>
      <c r="EQR98" s="409"/>
      <c r="EQS98" s="410"/>
      <c r="EQT98" s="411"/>
      <c r="EQU98" s="412"/>
      <c r="EQV98" s="406"/>
      <c r="EQW98" s="407"/>
      <c r="EQX98" s="408"/>
      <c r="EQY98" s="409"/>
      <c r="EQZ98" s="410"/>
      <c r="ERA98" s="411"/>
      <c r="ERB98" s="412"/>
      <c r="ERC98" s="406"/>
      <c r="ERD98" s="407"/>
      <c r="ERE98" s="408"/>
      <c r="ERF98" s="409"/>
      <c r="ERG98" s="410"/>
      <c r="ERH98" s="411"/>
      <c r="ERI98" s="412"/>
      <c r="ERJ98" s="406"/>
      <c r="ERK98" s="407"/>
      <c r="ERL98" s="408"/>
      <c r="ERM98" s="409"/>
      <c r="ERN98" s="410"/>
      <c r="ERO98" s="411"/>
      <c r="ERP98" s="412"/>
      <c r="ERQ98" s="406"/>
      <c r="ERR98" s="407"/>
      <c r="ERS98" s="408"/>
      <c r="ERT98" s="409"/>
      <c r="ERU98" s="410"/>
      <c r="ERV98" s="411"/>
      <c r="ERW98" s="412"/>
      <c r="ERX98" s="406"/>
      <c r="ERY98" s="407"/>
      <c r="ERZ98" s="408"/>
      <c r="ESA98" s="409"/>
      <c r="ESB98" s="410"/>
      <c r="ESC98" s="411"/>
      <c r="ESD98" s="412"/>
      <c r="ESE98" s="406"/>
      <c r="ESF98" s="407"/>
      <c r="ESG98" s="408"/>
      <c r="ESH98" s="409"/>
      <c r="ESI98" s="410"/>
      <c r="ESJ98" s="411"/>
      <c r="ESK98" s="412"/>
      <c r="ESL98" s="406"/>
      <c r="ESM98" s="407"/>
      <c r="ESN98" s="408"/>
      <c r="ESO98" s="409"/>
      <c r="ESP98" s="410"/>
      <c r="ESQ98" s="411"/>
      <c r="ESR98" s="412"/>
      <c r="ESS98" s="406"/>
      <c r="EST98" s="407"/>
      <c r="ESU98" s="408"/>
      <c r="ESV98" s="409"/>
      <c r="ESW98" s="410"/>
      <c r="ESX98" s="411"/>
      <c r="ESY98" s="412"/>
      <c r="ESZ98" s="406"/>
      <c r="ETA98" s="407"/>
      <c r="ETB98" s="408"/>
      <c r="ETC98" s="409"/>
      <c r="ETD98" s="410"/>
      <c r="ETE98" s="411"/>
      <c r="ETF98" s="412"/>
      <c r="ETG98" s="406"/>
      <c r="ETH98" s="407"/>
      <c r="ETI98" s="408"/>
      <c r="ETJ98" s="409"/>
      <c r="ETK98" s="410"/>
      <c r="ETL98" s="411"/>
      <c r="ETM98" s="412"/>
      <c r="ETN98" s="406"/>
      <c r="ETO98" s="407"/>
      <c r="ETP98" s="408"/>
      <c r="ETQ98" s="409"/>
      <c r="ETR98" s="410"/>
      <c r="ETS98" s="411"/>
      <c r="ETT98" s="412"/>
      <c r="ETU98" s="406"/>
      <c r="ETV98" s="407"/>
      <c r="ETW98" s="408"/>
      <c r="ETX98" s="409"/>
      <c r="ETY98" s="410"/>
      <c r="ETZ98" s="411"/>
      <c r="EUA98" s="412"/>
      <c r="EUB98" s="406"/>
      <c r="EUC98" s="407"/>
      <c r="EUD98" s="408"/>
      <c r="EUE98" s="409"/>
      <c r="EUF98" s="410"/>
      <c r="EUG98" s="411"/>
      <c r="EUH98" s="412"/>
      <c r="EUI98" s="406"/>
      <c r="EUJ98" s="407"/>
      <c r="EUK98" s="408"/>
      <c r="EUL98" s="409"/>
      <c r="EUM98" s="410"/>
      <c r="EUN98" s="411"/>
      <c r="EUO98" s="412"/>
      <c r="EUP98" s="406"/>
      <c r="EUQ98" s="407"/>
      <c r="EUR98" s="408"/>
      <c r="EUS98" s="409"/>
      <c r="EUT98" s="410"/>
      <c r="EUU98" s="411"/>
      <c r="EUV98" s="412"/>
      <c r="EUW98" s="406"/>
      <c r="EUX98" s="407"/>
      <c r="EUY98" s="408"/>
      <c r="EUZ98" s="409"/>
      <c r="EVA98" s="410"/>
      <c r="EVB98" s="411"/>
      <c r="EVC98" s="412"/>
      <c r="EVD98" s="406"/>
      <c r="EVE98" s="407"/>
      <c r="EVF98" s="408"/>
      <c r="EVG98" s="409"/>
      <c r="EVH98" s="410"/>
      <c r="EVI98" s="411"/>
      <c r="EVJ98" s="412"/>
      <c r="EVK98" s="406"/>
      <c r="EVL98" s="407"/>
      <c r="EVM98" s="408"/>
      <c r="EVN98" s="409"/>
      <c r="EVO98" s="410"/>
      <c r="EVP98" s="411"/>
      <c r="EVQ98" s="412"/>
      <c r="EVR98" s="406"/>
      <c r="EVS98" s="407"/>
      <c r="EVT98" s="408"/>
      <c r="EVU98" s="409"/>
      <c r="EVV98" s="410"/>
      <c r="EVW98" s="411"/>
      <c r="EVX98" s="412"/>
      <c r="EVY98" s="406"/>
      <c r="EVZ98" s="407"/>
      <c r="EWA98" s="408"/>
      <c r="EWB98" s="409"/>
      <c r="EWC98" s="410"/>
      <c r="EWD98" s="411"/>
      <c r="EWE98" s="412"/>
      <c r="EWF98" s="406"/>
      <c r="EWG98" s="407"/>
      <c r="EWH98" s="408"/>
      <c r="EWI98" s="409"/>
      <c r="EWJ98" s="410"/>
      <c r="EWK98" s="411"/>
      <c r="EWL98" s="412"/>
      <c r="EWM98" s="406"/>
      <c r="EWN98" s="407"/>
      <c r="EWO98" s="408"/>
      <c r="EWP98" s="409"/>
      <c r="EWQ98" s="410"/>
      <c r="EWR98" s="411"/>
      <c r="EWS98" s="412"/>
      <c r="EWT98" s="406"/>
      <c r="EWU98" s="407"/>
      <c r="EWV98" s="408"/>
      <c r="EWW98" s="409"/>
      <c r="EWX98" s="410"/>
      <c r="EWY98" s="411"/>
      <c r="EWZ98" s="412"/>
      <c r="EXA98" s="406"/>
      <c r="EXB98" s="407"/>
      <c r="EXC98" s="408"/>
      <c r="EXD98" s="409"/>
      <c r="EXE98" s="410"/>
      <c r="EXF98" s="411"/>
      <c r="EXG98" s="412"/>
      <c r="EXH98" s="406"/>
      <c r="EXI98" s="407"/>
      <c r="EXJ98" s="408"/>
      <c r="EXK98" s="409"/>
      <c r="EXL98" s="410"/>
      <c r="EXM98" s="411"/>
      <c r="EXN98" s="412"/>
      <c r="EXO98" s="406"/>
      <c r="EXP98" s="407"/>
      <c r="EXQ98" s="408"/>
      <c r="EXR98" s="409"/>
      <c r="EXS98" s="410"/>
      <c r="EXT98" s="411"/>
      <c r="EXU98" s="412"/>
      <c r="EXV98" s="406"/>
      <c r="EXW98" s="407"/>
      <c r="EXX98" s="408"/>
      <c r="EXY98" s="409"/>
      <c r="EXZ98" s="410"/>
      <c r="EYA98" s="411"/>
      <c r="EYB98" s="412"/>
      <c r="EYC98" s="406"/>
      <c r="EYD98" s="407"/>
      <c r="EYE98" s="408"/>
      <c r="EYF98" s="409"/>
      <c r="EYG98" s="410"/>
      <c r="EYH98" s="411"/>
      <c r="EYI98" s="412"/>
      <c r="EYJ98" s="406"/>
      <c r="EYK98" s="407"/>
      <c r="EYL98" s="408"/>
      <c r="EYM98" s="409"/>
      <c r="EYN98" s="410"/>
      <c r="EYO98" s="411"/>
      <c r="EYP98" s="412"/>
      <c r="EYQ98" s="406"/>
      <c r="EYR98" s="407"/>
      <c r="EYS98" s="408"/>
      <c r="EYT98" s="409"/>
      <c r="EYU98" s="410"/>
      <c r="EYV98" s="411"/>
      <c r="EYW98" s="412"/>
      <c r="EYX98" s="406"/>
      <c r="EYY98" s="407"/>
      <c r="EYZ98" s="408"/>
      <c r="EZA98" s="409"/>
      <c r="EZB98" s="410"/>
      <c r="EZC98" s="411"/>
      <c r="EZD98" s="412"/>
      <c r="EZE98" s="406"/>
      <c r="EZF98" s="407"/>
      <c r="EZG98" s="408"/>
      <c r="EZH98" s="409"/>
      <c r="EZI98" s="410"/>
      <c r="EZJ98" s="411"/>
      <c r="EZK98" s="412"/>
      <c r="EZL98" s="406"/>
      <c r="EZM98" s="407"/>
      <c r="EZN98" s="408"/>
      <c r="EZO98" s="409"/>
      <c r="EZP98" s="410"/>
      <c r="EZQ98" s="411"/>
      <c r="EZR98" s="412"/>
      <c r="EZS98" s="406"/>
      <c r="EZT98" s="407"/>
      <c r="EZU98" s="408"/>
      <c r="EZV98" s="409"/>
      <c r="EZW98" s="410"/>
      <c r="EZX98" s="411"/>
      <c r="EZY98" s="412"/>
      <c r="EZZ98" s="406"/>
      <c r="FAA98" s="407"/>
      <c r="FAB98" s="408"/>
      <c r="FAC98" s="409"/>
      <c r="FAD98" s="410"/>
      <c r="FAE98" s="411"/>
      <c r="FAF98" s="412"/>
      <c r="FAG98" s="406"/>
      <c r="FAH98" s="407"/>
      <c r="FAI98" s="408"/>
      <c r="FAJ98" s="409"/>
      <c r="FAK98" s="410"/>
      <c r="FAL98" s="411"/>
      <c r="FAM98" s="412"/>
      <c r="FAN98" s="406"/>
      <c r="FAO98" s="407"/>
      <c r="FAP98" s="408"/>
      <c r="FAQ98" s="409"/>
      <c r="FAR98" s="410"/>
      <c r="FAS98" s="411"/>
      <c r="FAT98" s="412"/>
      <c r="FAU98" s="406"/>
      <c r="FAV98" s="407"/>
      <c r="FAW98" s="408"/>
      <c r="FAX98" s="409"/>
      <c r="FAY98" s="410"/>
      <c r="FAZ98" s="411"/>
      <c r="FBA98" s="412"/>
      <c r="FBB98" s="406"/>
      <c r="FBC98" s="407"/>
      <c r="FBD98" s="408"/>
      <c r="FBE98" s="409"/>
      <c r="FBF98" s="410"/>
      <c r="FBG98" s="411"/>
      <c r="FBH98" s="412"/>
      <c r="FBI98" s="406"/>
      <c r="FBJ98" s="407"/>
      <c r="FBK98" s="408"/>
      <c r="FBL98" s="409"/>
      <c r="FBM98" s="410"/>
      <c r="FBN98" s="411"/>
      <c r="FBO98" s="412"/>
      <c r="FBP98" s="406"/>
      <c r="FBQ98" s="407"/>
      <c r="FBR98" s="408"/>
      <c r="FBS98" s="409"/>
      <c r="FBT98" s="410"/>
      <c r="FBU98" s="411"/>
      <c r="FBV98" s="412"/>
      <c r="FBW98" s="406"/>
      <c r="FBX98" s="407"/>
      <c r="FBY98" s="408"/>
      <c r="FBZ98" s="409"/>
      <c r="FCA98" s="410"/>
      <c r="FCB98" s="411"/>
      <c r="FCC98" s="412"/>
      <c r="FCD98" s="406"/>
      <c r="FCE98" s="407"/>
      <c r="FCF98" s="408"/>
      <c r="FCG98" s="409"/>
      <c r="FCH98" s="410"/>
      <c r="FCI98" s="411"/>
      <c r="FCJ98" s="412"/>
      <c r="FCK98" s="406"/>
      <c r="FCL98" s="407"/>
      <c r="FCM98" s="408"/>
      <c r="FCN98" s="409"/>
      <c r="FCO98" s="410"/>
      <c r="FCP98" s="411"/>
      <c r="FCQ98" s="412"/>
      <c r="FCR98" s="406"/>
      <c r="FCS98" s="407"/>
      <c r="FCT98" s="408"/>
      <c r="FCU98" s="409"/>
      <c r="FCV98" s="410"/>
      <c r="FCW98" s="411"/>
      <c r="FCX98" s="412"/>
      <c r="FCY98" s="406"/>
      <c r="FCZ98" s="407"/>
      <c r="FDA98" s="408"/>
      <c r="FDB98" s="409"/>
      <c r="FDC98" s="410"/>
      <c r="FDD98" s="411"/>
      <c r="FDE98" s="412"/>
      <c r="FDF98" s="406"/>
      <c r="FDG98" s="407"/>
      <c r="FDH98" s="408"/>
      <c r="FDI98" s="409"/>
      <c r="FDJ98" s="410"/>
      <c r="FDK98" s="411"/>
      <c r="FDL98" s="412"/>
      <c r="FDM98" s="406"/>
      <c r="FDN98" s="407"/>
      <c r="FDO98" s="408"/>
      <c r="FDP98" s="409"/>
      <c r="FDQ98" s="410"/>
      <c r="FDR98" s="411"/>
      <c r="FDS98" s="412"/>
      <c r="FDT98" s="406"/>
      <c r="FDU98" s="407"/>
      <c r="FDV98" s="408"/>
      <c r="FDW98" s="409"/>
      <c r="FDX98" s="410"/>
      <c r="FDY98" s="411"/>
      <c r="FDZ98" s="412"/>
      <c r="FEA98" s="406"/>
      <c r="FEB98" s="407"/>
      <c r="FEC98" s="408"/>
      <c r="FED98" s="409"/>
      <c r="FEE98" s="410"/>
      <c r="FEF98" s="411"/>
      <c r="FEG98" s="412"/>
      <c r="FEH98" s="406"/>
      <c r="FEI98" s="407"/>
      <c r="FEJ98" s="408"/>
      <c r="FEK98" s="409"/>
      <c r="FEL98" s="410"/>
      <c r="FEM98" s="411"/>
      <c r="FEN98" s="412"/>
      <c r="FEO98" s="406"/>
      <c r="FEP98" s="407"/>
      <c r="FEQ98" s="408"/>
      <c r="FER98" s="409"/>
      <c r="FES98" s="410"/>
      <c r="FET98" s="411"/>
      <c r="FEU98" s="412"/>
      <c r="FEV98" s="406"/>
      <c r="FEW98" s="407"/>
      <c r="FEX98" s="408"/>
      <c r="FEY98" s="409"/>
      <c r="FEZ98" s="410"/>
      <c r="FFA98" s="411"/>
      <c r="FFB98" s="412"/>
      <c r="FFC98" s="406"/>
      <c r="FFD98" s="407"/>
      <c r="FFE98" s="408"/>
      <c r="FFF98" s="409"/>
      <c r="FFG98" s="410"/>
      <c r="FFH98" s="411"/>
      <c r="FFI98" s="412"/>
      <c r="FFJ98" s="406"/>
      <c r="FFK98" s="407"/>
      <c r="FFL98" s="408"/>
      <c r="FFM98" s="409"/>
      <c r="FFN98" s="410"/>
      <c r="FFO98" s="411"/>
      <c r="FFP98" s="412"/>
      <c r="FFQ98" s="406"/>
      <c r="FFR98" s="407"/>
      <c r="FFS98" s="408"/>
      <c r="FFT98" s="409"/>
      <c r="FFU98" s="410"/>
      <c r="FFV98" s="411"/>
      <c r="FFW98" s="412"/>
      <c r="FFX98" s="406"/>
      <c r="FFY98" s="407"/>
      <c r="FFZ98" s="408"/>
      <c r="FGA98" s="409"/>
      <c r="FGB98" s="410"/>
      <c r="FGC98" s="411"/>
      <c r="FGD98" s="412"/>
      <c r="FGE98" s="406"/>
      <c r="FGF98" s="407"/>
      <c r="FGG98" s="408"/>
      <c r="FGH98" s="409"/>
      <c r="FGI98" s="410"/>
      <c r="FGJ98" s="411"/>
      <c r="FGK98" s="412"/>
      <c r="FGL98" s="406"/>
      <c r="FGM98" s="407"/>
      <c r="FGN98" s="408"/>
      <c r="FGO98" s="409"/>
      <c r="FGP98" s="410"/>
      <c r="FGQ98" s="411"/>
      <c r="FGR98" s="412"/>
      <c r="FGS98" s="406"/>
      <c r="FGT98" s="407"/>
      <c r="FGU98" s="408"/>
      <c r="FGV98" s="409"/>
      <c r="FGW98" s="410"/>
      <c r="FGX98" s="411"/>
      <c r="FGY98" s="412"/>
      <c r="FGZ98" s="406"/>
      <c r="FHA98" s="407"/>
      <c r="FHB98" s="408"/>
      <c r="FHC98" s="409"/>
      <c r="FHD98" s="410"/>
      <c r="FHE98" s="411"/>
      <c r="FHF98" s="412"/>
      <c r="FHG98" s="406"/>
      <c r="FHH98" s="407"/>
      <c r="FHI98" s="408"/>
      <c r="FHJ98" s="409"/>
      <c r="FHK98" s="410"/>
      <c r="FHL98" s="411"/>
      <c r="FHM98" s="412"/>
      <c r="FHN98" s="406"/>
      <c r="FHO98" s="407"/>
      <c r="FHP98" s="408"/>
      <c r="FHQ98" s="409"/>
      <c r="FHR98" s="410"/>
      <c r="FHS98" s="411"/>
      <c r="FHT98" s="412"/>
      <c r="FHU98" s="406"/>
      <c r="FHV98" s="407"/>
      <c r="FHW98" s="408"/>
      <c r="FHX98" s="409"/>
      <c r="FHY98" s="410"/>
      <c r="FHZ98" s="411"/>
      <c r="FIA98" s="412"/>
      <c r="FIB98" s="406"/>
      <c r="FIC98" s="407"/>
      <c r="FID98" s="408"/>
      <c r="FIE98" s="409"/>
      <c r="FIF98" s="410"/>
      <c r="FIG98" s="411"/>
      <c r="FIH98" s="412"/>
      <c r="FII98" s="406"/>
      <c r="FIJ98" s="407"/>
      <c r="FIK98" s="408"/>
      <c r="FIL98" s="409"/>
      <c r="FIM98" s="410"/>
      <c r="FIN98" s="411"/>
      <c r="FIO98" s="412"/>
      <c r="FIP98" s="406"/>
      <c r="FIQ98" s="407"/>
      <c r="FIR98" s="408"/>
      <c r="FIS98" s="409"/>
      <c r="FIT98" s="410"/>
      <c r="FIU98" s="411"/>
      <c r="FIV98" s="412"/>
      <c r="FIW98" s="406"/>
      <c r="FIX98" s="407"/>
      <c r="FIY98" s="408"/>
      <c r="FIZ98" s="409"/>
      <c r="FJA98" s="410"/>
      <c r="FJB98" s="411"/>
      <c r="FJC98" s="412"/>
      <c r="FJD98" s="406"/>
      <c r="FJE98" s="407"/>
      <c r="FJF98" s="408"/>
      <c r="FJG98" s="409"/>
      <c r="FJH98" s="410"/>
      <c r="FJI98" s="411"/>
      <c r="FJJ98" s="412"/>
      <c r="FJK98" s="406"/>
      <c r="FJL98" s="407"/>
      <c r="FJM98" s="408"/>
      <c r="FJN98" s="409"/>
      <c r="FJO98" s="410"/>
      <c r="FJP98" s="411"/>
      <c r="FJQ98" s="412"/>
      <c r="FJR98" s="406"/>
      <c r="FJS98" s="407"/>
      <c r="FJT98" s="408"/>
      <c r="FJU98" s="409"/>
      <c r="FJV98" s="410"/>
      <c r="FJW98" s="411"/>
      <c r="FJX98" s="412"/>
      <c r="FJY98" s="406"/>
      <c r="FJZ98" s="407"/>
      <c r="FKA98" s="408"/>
      <c r="FKB98" s="409"/>
      <c r="FKC98" s="410"/>
      <c r="FKD98" s="411"/>
      <c r="FKE98" s="412"/>
      <c r="FKF98" s="406"/>
      <c r="FKG98" s="407"/>
      <c r="FKH98" s="408"/>
      <c r="FKI98" s="409"/>
      <c r="FKJ98" s="410"/>
      <c r="FKK98" s="411"/>
      <c r="FKL98" s="412"/>
      <c r="FKM98" s="406"/>
      <c r="FKN98" s="407"/>
      <c r="FKO98" s="408"/>
      <c r="FKP98" s="409"/>
      <c r="FKQ98" s="410"/>
      <c r="FKR98" s="411"/>
      <c r="FKS98" s="412"/>
      <c r="FKT98" s="406"/>
      <c r="FKU98" s="407"/>
      <c r="FKV98" s="408"/>
      <c r="FKW98" s="409"/>
      <c r="FKX98" s="410"/>
      <c r="FKY98" s="411"/>
      <c r="FKZ98" s="412"/>
      <c r="FLA98" s="406"/>
      <c r="FLB98" s="407"/>
      <c r="FLC98" s="408"/>
      <c r="FLD98" s="409"/>
      <c r="FLE98" s="410"/>
      <c r="FLF98" s="411"/>
      <c r="FLG98" s="412"/>
      <c r="FLH98" s="406"/>
      <c r="FLI98" s="407"/>
      <c r="FLJ98" s="408"/>
      <c r="FLK98" s="409"/>
      <c r="FLL98" s="410"/>
      <c r="FLM98" s="411"/>
      <c r="FLN98" s="412"/>
      <c r="FLO98" s="406"/>
      <c r="FLP98" s="407"/>
      <c r="FLQ98" s="408"/>
      <c r="FLR98" s="409"/>
      <c r="FLS98" s="410"/>
      <c r="FLT98" s="411"/>
      <c r="FLU98" s="412"/>
      <c r="FLV98" s="406"/>
      <c r="FLW98" s="407"/>
      <c r="FLX98" s="408"/>
      <c r="FLY98" s="409"/>
      <c r="FLZ98" s="410"/>
      <c r="FMA98" s="411"/>
      <c r="FMB98" s="412"/>
      <c r="FMC98" s="406"/>
      <c r="FMD98" s="407"/>
      <c r="FME98" s="408"/>
      <c r="FMF98" s="409"/>
      <c r="FMG98" s="410"/>
      <c r="FMH98" s="411"/>
      <c r="FMI98" s="412"/>
      <c r="FMJ98" s="406"/>
      <c r="FMK98" s="407"/>
      <c r="FML98" s="408"/>
      <c r="FMM98" s="409"/>
      <c r="FMN98" s="410"/>
      <c r="FMO98" s="411"/>
      <c r="FMP98" s="412"/>
      <c r="FMQ98" s="406"/>
      <c r="FMR98" s="407"/>
      <c r="FMS98" s="408"/>
      <c r="FMT98" s="409"/>
      <c r="FMU98" s="410"/>
      <c r="FMV98" s="411"/>
      <c r="FMW98" s="412"/>
      <c r="FMX98" s="406"/>
      <c r="FMY98" s="407"/>
      <c r="FMZ98" s="408"/>
      <c r="FNA98" s="409"/>
      <c r="FNB98" s="410"/>
      <c r="FNC98" s="411"/>
      <c r="FND98" s="412"/>
      <c r="FNE98" s="406"/>
      <c r="FNF98" s="407"/>
      <c r="FNG98" s="408"/>
      <c r="FNH98" s="409"/>
      <c r="FNI98" s="410"/>
      <c r="FNJ98" s="411"/>
      <c r="FNK98" s="412"/>
      <c r="FNL98" s="406"/>
      <c r="FNM98" s="407"/>
      <c r="FNN98" s="408"/>
      <c r="FNO98" s="409"/>
      <c r="FNP98" s="410"/>
      <c r="FNQ98" s="411"/>
      <c r="FNR98" s="412"/>
      <c r="FNS98" s="406"/>
      <c r="FNT98" s="407"/>
      <c r="FNU98" s="408"/>
      <c r="FNV98" s="409"/>
      <c r="FNW98" s="410"/>
      <c r="FNX98" s="411"/>
      <c r="FNY98" s="412"/>
      <c r="FNZ98" s="406"/>
      <c r="FOA98" s="407"/>
      <c r="FOB98" s="408"/>
      <c r="FOC98" s="409"/>
      <c r="FOD98" s="410"/>
      <c r="FOE98" s="411"/>
      <c r="FOF98" s="412"/>
      <c r="FOG98" s="406"/>
      <c r="FOH98" s="407"/>
      <c r="FOI98" s="408"/>
      <c r="FOJ98" s="409"/>
      <c r="FOK98" s="410"/>
      <c r="FOL98" s="411"/>
      <c r="FOM98" s="412"/>
      <c r="FON98" s="406"/>
      <c r="FOO98" s="407"/>
      <c r="FOP98" s="408"/>
      <c r="FOQ98" s="409"/>
      <c r="FOR98" s="410"/>
      <c r="FOS98" s="411"/>
      <c r="FOT98" s="412"/>
      <c r="FOU98" s="406"/>
      <c r="FOV98" s="407"/>
      <c r="FOW98" s="408"/>
      <c r="FOX98" s="409"/>
      <c r="FOY98" s="410"/>
      <c r="FOZ98" s="411"/>
      <c r="FPA98" s="412"/>
      <c r="FPB98" s="406"/>
      <c r="FPC98" s="407"/>
      <c r="FPD98" s="408"/>
      <c r="FPE98" s="409"/>
      <c r="FPF98" s="410"/>
      <c r="FPG98" s="411"/>
      <c r="FPH98" s="412"/>
      <c r="FPI98" s="406"/>
      <c r="FPJ98" s="407"/>
      <c r="FPK98" s="408"/>
      <c r="FPL98" s="409"/>
      <c r="FPM98" s="410"/>
      <c r="FPN98" s="411"/>
      <c r="FPO98" s="412"/>
      <c r="FPP98" s="406"/>
      <c r="FPQ98" s="407"/>
      <c r="FPR98" s="408"/>
      <c r="FPS98" s="409"/>
      <c r="FPT98" s="410"/>
      <c r="FPU98" s="411"/>
      <c r="FPV98" s="412"/>
      <c r="FPW98" s="406"/>
      <c r="FPX98" s="407"/>
      <c r="FPY98" s="408"/>
      <c r="FPZ98" s="409"/>
      <c r="FQA98" s="410"/>
      <c r="FQB98" s="411"/>
      <c r="FQC98" s="412"/>
      <c r="FQD98" s="406"/>
      <c r="FQE98" s="407"/>
      <c r="FQF98" s="408"/>
      <c r="FQG98" s="409"/>
      <c r="FQH98" s="410"/>
      <c r="FQI98" s="411"/>
      <c r="FQJ98" s="412"/>
      <c r="FQK98" s="406"/>
      <c r="FQL98" s="407"/>
      <c r="FQM98" s="408"/>
      <c r="FQN98" s="409"/>
      <c r="FQO98" s="410"/>
      <c r="FQP98" s="411"/>
      <c r="FQQ98" s="412"/>
      <c r="FQR98" s="406"/>
      <c r="FQS98" s="407"/>
      <c r="FQT98" s="408"/>
      <c r="FQU98" s="409"/>
      <c r="FQV98" s="410"/>
      <c r="FQW98" s="411"/>
      <c r="FQX98" s="412"/>
      <c r="FQY98" s="406"/>
      <c r="FQZ98" s="407"/>
      <c r="FRA98" s="408"/>
      <c r="FRB98" s="409"/>
      <c r="FRC98" s="410"/>
      <c r="FRD98" s="411"/>
      <c r="FRE98" s="412"/>
      <c r="FRF98" s="406"/>
      <c r="FRG98" s="407"/>
      <c r="FRH98" s="408"/>
      <c r="FRI98" s="409"/>
      <c r="FRJ98" s="410"/>
      <c r="FRK98" s="411"/>
      <c r="FRL98" s="412"/>
      <c r="FRM98" s="406"/>
      <c r="FRN98" s="407"/>
      <c r="FRO98" s="408"/>
      <c r="FRP98" s="409"/>
      <c r="FRQ98" s="410"/>
      <c r="FRR98" s="411"/>
      <c r="FRS98" s="412"/>
      <c r="FRT98" s="406"/>
      <c r="FRU98" s="407"/>
      <c r="FRV98" s="408"/>
      <c r="FRW98" s="409"/>
      <c r="FRX98" s="410"/>
      <c r="FRY98" s="411"/>
      <c r="FRZ98" s="412"/>
      <c r="FSA98" s="406"/>
      <c r="FSB98" s="407"/>
      <c r="FSC98" s="408"/>
      <c r="FSD98" s="409"/>
      <c r="FSE98" s="410"/>
      <c r="FSF98" s="411"/>
      <c r="FSG98" s="412"/>
      <c r="FSH98" s="406"/>
      <c r="FSI98" s="407"/>
      <c r="FSJ98" s="408"/>
      <c r="FSK98" s="409"/>
      <c r="FSL98" s="410"/>
      <c r="FSM98" s="411"/>
      <c r="FSN98" s="412"/>
      <c r="FSO98" s="406"/>
      <c r="FSP98" s="407"/>
      <c r="FSQ98" s="408"/>
      <c r="FSR98" s="409"/>
      <c r="FSS98" s="410"/>
      <c r="FST98" s="411"/>
      <c r="FSU98" s="412"/>
      <c r="FSV98" s="406"/>
      <c r="FSW98" s="407"/>
      <c r="FSX98" s="408"/>
      <c r="FSY98" s="409"/>
      <c r="FSZ98" s="410"/>
      <c r="FTA98" s="411"/>
      <c r="FTB98" s="412"/>
      <c r="FTC98" s="406"/>
      <c r="FTD98" s="407"/>
      <c r="FTE98" s="408"/>
      <c r="FTF98" s="409"/>
      <c r="FTG98" s="410"/>
      <c r="FTH98" s="411"/>
      <c r="FTI98" s="412"/>
      <c r="FTJ98" s="406"/>
      <c r="FTK98" s="407"/>
      <c r="FTL98" s="408"/>
      <c r="FTM98" s="409"/>
      <c r="FTN98" s="410"/>
      <c r="FTO98" s="411"/>
      <c r="FTP98" s="412"/>
      <c r="FTQ98" s="406"/>
      <c r="FTR98" s="407"/>
      <c r="FTS98" s="408"/>
      <c r="FTT98" s="409"/>
      <c r="FTU98" s="410"/>
      <c r="FTV98" s="411"/>
      <c r="FTW98" s="412"/>
      <c r="FTX98" s="406"/>
      <c r="FTY98" s="407"/>
      <c r="FTZ98" s="408"/>
      <c r="FUA98" s="409"/>
      <c r="FUB98" s="410"/>
      <c r="FUC98" s="411"/>
      <c r="FUD98" s="412"/>
      <c r="FUE98" s="406"/>
      <c r="FUF98" s="407"/>
      <c r="FUG98" s="408"/>
      <c r="FUH98" s="409"/>
      <c r="FUI98" s="410"/>
      <c r="FUJ98" s="411"/>
      <c r="FUK98" s="412"/>
      <c r="FUL98" s="406"/>
      <c r="FUM98" s="407"/>
      <c r="FUN98" s="408"/>
      <c r="FUO98" s="409"/>
      <c r="FUP98" s="410"/>
      <c r="FUQ98" s="411"/>
      <c r="FUR98" s="412"/>
      <c r="FUS98" s="406"/>
      <c r="FUT98" s="407"/>
      <c r="FUU98" s="408"/>
      <c r="FUV98" s="409"/>
      <c r="FUW98" s="410"/>
      <c r="FUX98" s="411"/>
      <c r="FUY98" s="412"/>
      <c r="FUZ98" s="406"/>
      <c r="FVA98" s="407"/>
      <c r="FVB98" s="408"/>
      <c r="FVC98" s="409"/>
      <c r="FVD98" s="410"/>
      <c r="FVE98" s="411"/>
      <c r="FVF98" s="412"/>
      <c r="FVG98" s="406"/>
      <c r="FVH98" s="407"/>
      <c r="FVI98" s="408"/>
      <c r="FVJ98" s="409"/>
      <c r="FVK98" s="410"/>
      <c r="FVL98" s="411"/>
      <c r="FVM98" s="412"/>
      <c r="FVN98" s="406"/>
      <c r="FVO98" s="407"/>
      <c r="FVP98" s="408"/>
      <c r="FVQ98" s="409"/>
      <c r="FVR98" s="410"/>
      <c r="FVS98" s="411"/>
      <c r="FVT98" s="412"/>
      <c r="FVU98" s="406"/>
      <c r="FVV98" s="407"/>
      <c r="FVW98" s="408"/>
      <c r="FVX98" s="409"/>
      <c r="FVY98" s="410"/>
      <c r="FVZ98" s="411"/>
      <c r="FWA98" s="412"/>
      <c r="FWB98" s="406"/>
      <c r="FWC98" s="407"/>
      <c r="FWD98" s="408"/>
      <c r="FWE98" s="409"/>
      <c r="FWF98" s="410"/>
      <c r="FWG98" s="411"/>
      <c r="FWH98" s="412"/>
      <c r="FWI98" s="406"/>
      <c r="FWJ98" s="407"/>
      <c r="FWK98" s="408"/>
      <c r="FWL98" s="409"/>
      <c r="FWM98" s="410"/>
      <c r="FWN98" s="411"/>
      <c r="FWO98" s="412"/>
      <c r="FWP98" s="406"/>
      <c r="FWQ98" s="407"/>
      <c r="FWR98" s="408"/>
      <c r="FWS98" s="409"/>
      <c r="FWT98" s="410"/>
      <c r="FWU98" s="411"/>
      <c r="FWV98" s="412"/>
      <c r="FWW98" s="406"/>
      <c r="FWX98" s="407"/>
      <c r="FWY98" s="408"/>
      <c r="FWZ98" s="409"/>
      <c r="FXA98" s="410"/>
      <c r="FXB98" s="411"/>
      <c r="FXC98" s="412"/>
      <c r="FXD98" s="406"/>
      <c r="FXE98" s="407"/>
      <c r="FXF98" s="408"/>
      <c r="FXG98" s="409"/>
      <c r="FXH98" s="410"/>
      <c r="FXI98" s="411"/>
      <c r="FXJ98" s="412"/>
      <c r="FXK98" s="406"/>
      <c r="FXL98" s="407"/>
      <c r="FXM98" s="408"/>
      <c r="FXN98" s="409"/>
      <c r="FXO98" s="410"/>
      <c r="FXP98" s="411"/>
      <c r="FXQ98" s="412"/>
      <c r="FXR98" s="406"/>
      <c r="FXS98" s="407"/>
      <c r="FXT98" s="408"/>
      <c r="FXU98" s="409"/>
      <c r="FXV98" s="410"/>
      <c r="FXW98" s="411"/>
      <c r="FXX98" s="412"/>
      <c r="FXY98" s="406"/>
      <c r="FXZ98" s="407"/>
      <c r="FYA98" s="408"/>
      <c r="FYB98" s="409"/>
      <c r="FYC98" s="410"/>
      <c r="FYD98" s="411"/>
      <c r="FYE98" s="412"/>
      <c r="FYF98" s="406"/>
      <c r="FYG98" s="407"/>
      <c r="FYH98" s="408"/>
      <c r="FYI98" s="409"/>
      <c r="FYJ98" s="410"/>
      <c r="FYK98" s="411"/>
      <c r="FYL98" s="412"/>
      <c r="FYM98" s="406"/>
      <c r="FYN98" s="407"/>
      <c r="FYO98" s="408"/>
      <c r="FYP98" s="409"/>
      <c r="FYQ98" s="410"/>
      <c r="FYR98" s="411"/>
      <c r="FYS98" s="412"/>
      <c r="FYT98" s="406"/>
      <c r="FYU98" s="407"/>
      <c r="FYV98" s="408"/>
      <c r="FYW98" s="409"/>
      <c r="FYX98" s="410"/>
      <c r="FYY98" s="411"/>
      <c r="FYZ98" s="412"/>
      <c r="FZA98" s="406"/>
      <c r="FZB98" s="407"/>
      <c r="FZC98" s="408"/>
      <c r="FZD98" s="409"/>
      <c r="FZE98" s="410"/>
      <c r="FZF98" s="411"/>
      <c r="FZG98" s="412"/>
      <c r="FZH98" s="406"/>
      <c r="FZI98" s="407"/>
      <c r="FZJ98" s="408"/>
      <c r="FZK98" s="409"/>
      <c r="FZL98" s="410"/>
      <c r="FZM98" s="411"/>
      <c r="FZN98" s="412"/>
      <c r="FZO98" s="406"/>
      <c r="FZP98" s="407"/>
      <c r="FZQ98" s="408"/>
      <c r="FZR98" s="409"/>
      <c r="FZS98" s="410"/>
      <c r="FZT98" s="411"/>
      <c r="FZU98" s="412"/>
      <c r="FZV98" s="406"/>
      <c r="FZW98" s="407"/>
      <c r="FZX98" s="408"/>
      <c r="FZY98" s="409"/>
      <c r="FZZ98" s="410"/>
      <c r="GAA98" s="411"/>
      <c r="GAB98" s="412"/>
      <c r="GAC98" s="406"/>
      <c r="GAD98" s="407"/>
      <c r="GAE98" s="408"/>
      <c r="GAF98" s="409"/>
      <c r="GAG98" s="410"/>
      <c r="GAH98" s="411"/>
      <c r="GAI98" s="412"/>
      <c r="GAJ98" s="406"/>
      <c r="GAK98" s="407"/>
      <c r="GAL98" s="408"/>
      <c r="GAM98" s="409"/>
      <c r="GAN98" s="410"/>
      <c r="GAO98" s="411"/>
      <c r="GAP98" s="412"/>
      <c r="GAQ98" s="406"/>
      <c r="GAR98" s="407"/>
      <c r="GAS98" s="408"/>
      <c r="GAT98" s="409"/>
      <c r="GAU98" s="410"/>
      <c r="GAV98" s="411"/>
      <c r="GAW98" s="412"/>
      <c r="GAX98" s="406"/>
      <c r="GAY98" s="407"/>
      <c r="GAZ98" s="408"/>
      <c r="GBA98" s="409"/>
      <c r="GBB98" s="410"/>
      <c r="GBC98" s="411"/>
      <c r="GBD98" s="412"/>
      <c r="GBE98" s="406"/>
      <c r="GBF98" s="407"/>
      <c r="GBG98" s="408"/>
      <c r="GBH98" s="409"/>
      <c r="GBI98" s="410"/>
      <c r="GBJ98" s="411"/>
      <c r="GBK98" s="412"/>
      <c r="GBL98" s="406"/>
      <c r="GBM98" s="407"/>
      <c r="GBN98" s="408"/>
      <c r="GBO98" s="409"/>
      <c r="GBP98" s="410"/>
      <c r="GBQ98" s="411"/>
      <c r="GBR98" s="412"/>
      <c r="GBS98" s="406"/>
      <c r="GBT98" s="407"/>
      <c r="GBU98" s="408"/>
      <c r="GBV98" s="409"/>
      <c r="GBW98" s="410"/>
      <c r="GBX98" s="411"/>
      <c r="GBY98" s="412"/>
      <c r="GBZ98" s="406"/>
      <c r="GCA98" s="407"/>
      <c r="GCB98" s="408"/>
      <c r="GCC98" s="409"/>
      <c r="GCD98" s="410"/>
      <c r="GCE98" s="411"/>
      <c r="GCF98" s="412"/>
      <c r="GCG98" s="406"/>
      <c r="GCH98" s="407"/>
      <c r="GCI98" s="408"/>
      <c r="GCJ98" s="409"/>
      <c r="GCK98" s="410"/>
      <c r="GCL98" s="411"/>
      <c r="GCM98" s="412"/>
      <c r="GCN98" s="406"/>
      <c r="GCO98" s="407"/>
      <c r="GCP98" s="408"/>
      <c r="GCQ98" s="409"/>
      <c r="GCR98" s="410"/>
      <c r="GCS98" s="411"/>
      <c r="GCT98" s="412"/>
      <c r="GCU98" s="406"/>
      <c r="GCV98" s="407"/>
      <c r="GCW98" s="408"/>
      <c r="GCX98" s="409"/>
      <c r="GCY98" s="410"/>
      <c r="GCZ98" s="411"/>
      <c r="GDA98" s="412"/>
      <c r="GDB98" s="406"/>
      <c r="GDC98" s="407"/>
      <c r="GDD98" s="408"/>
      <c r="GDE98" s="409"/>
      <c r="GDF98" s="410"/>
      <c r="GDG98" s="411"/>
      <c r="GDH98" s="412"/>
      <c r="GDI98" s="406"/>
      <c r="GDJ98" s="407"/>
      <c r="GDK98" s="408"/>
      <c r="GDL98" s="409"/>
      <c r="GDM98" s="410"/>
      <c r="GDN98" s="411"/>
      <c r="GDO98" s="412"/>
      <c r="GDP98" s="406"/>
      <c r="GDQ98" s="407"/>
      <c r="GDR98" s="408"/>
      <c r="GDS98" s="409"/>
      <c r="GDT98" s="410"/>
      <c r="GDU98" s="411"/>
      <c r="GDV98" s="412"/>
      <c r="GDW98" s="406"/>
      <c r="GDX98" s="407"/>
      <c r="GDY98" s="408"/>
      <c r="GDZ98" s="409"/>
      <c r="GEA98" s="410"/>
      <c r="GEB98" s="411"/>
      <c r="GEC98" s="412"/>
      <c r="GED98" s="406"/>
      <c r="GEE98" s="407"/>
      <c r="GEF98" s="408"/>
      <c r="GEG98" s="409"/>
      <c r="GEH98" s="410"/>
      <c r="GEI98" s="411"/>
      <c r="GEJ98" s="412"/>
      <c r="GEK98" s="406"/>
      <c r="GEL98" s="407"/>
      <c r="GEM98" s="408"/>
      <c r="GEN98" s="409"/>
      <c r="GEO98" s="410"/>
      <c r="GEP98" s="411"/>
      <c r="GEQ98" s="412"/>
      <c r="GER98" s="406"/>
      <c r="GES98" s="407"/>
      <c r="GET98" s="408"/>
      <c r="GEU98" s="409"/>
      <c r="GEV98" s="410"/>
      <c r="GEW98" s="411"/>
      <c r="GEX98" s="412"/>
      <c r="GEY98" s="406"/>
      <c r="GEZ98" s="407"/>
      <c r="GFA98" s="408"/>
      <c r="GFB98" s="409"/>
      <c r="GFC98" s="410"/>
      <c r="GFD98" s="411"/>
      <c r="GFE98" s="412"/>
      <c r="GFF98" s="406"/>
      <c r="GFG98" s="407"/>
      <c r="GFH98" s="408"/>
      <c r="GFI98" s="409"/>
      <c r="GFJ98" s="410"/>
      <c r="GFK98" s="411"/>
      <c r="GFL98" s="412"/>
      <c r="GFM98" s="406"/>
      <c r="GFN98" s="407"/>
      <c r="GFO98" s="408"/>
      <c r="GFP98" s="409"/>
      <c r="GFQ98" s="410"/>
      <c r="GFR98" s="411"/>
      <c r="GFS98" s="412"/>
      <c r="GFT98" s="406"/>
      <c r="GFU98" s="407"/>
      <c r="GFV98" s="408"/>
      <c r="GFW98" s="409"/>
      <c r="GFX98" s="410"/>
      <c r="GFY98" s="411"/>
      <c r="GFZ98" s="412"/>
      <c r="GGA98" s="406"/>
      <c r="GGB98" s="407"/>
      <c r="GGC98" s="408"/>
      <c r="GGD98" s="409"/>
      <c r="GGE98" s="410"/>
      <c r="GGF98" s="411"/>
      <c r="GGG98" s="412"/>
      <c r="GGH98" s="406"/>
      <c r="GGI98" s="407"/>
      <c r="GGJ98" s="408"/>
      <c r="GGK98" s="409"/>
      <c r="GGL98" s="410"/>
      <c r="GGM98" s="411"/>
      <c r="GGN98" s="412"/>
      <c r="GGO98" s="406"/>
      <c r="GGP98" s="407"/>
      <c r="GGQ98" s="408"/>
      <c r="GGR98" s="409"/>
      <c r="GGS98" s="410"/>
      <c r="GGT98" s="411"/>
      <c r="GGU98" s="412"/>
      <c r="GGV98" s="406"/>
      <c r="GGW98" s="407"/>
      <c r="GGX98" s="408"/>
      <c r="GGY98" s="409"/>
      <c r="GGZ98" s="410"/>
      <c r="GHA98" s="411"/>
      <c r="GHB98" s="412"/>
      <c r="GHC98" s="406"/>
      <c r="GHD98" s="407"/>
      <c r="GHE98" s="408"/>
      <c r="GHF98" s="409"/>
      <c r="GHG98" s="410"/>
      <c r="GHH98" s="411"/>
      <c r="GHI98" s="412"/>
      <c r="GHJ98" s="406"/>
      <c r="GHK98" s="407"/>
      <c r="GHL98" s="408"/>
      <c r="GHM98" s="409"/>
      <c r="GHN98" s="410"/>
      <c r="GHO98" s="411"/>
      <c r="GHP98" s="412"/>
      <c r="GHQ98" s="406"/>
      <c r="GHR98" s="407"/>
      <c r="GHS98" s="408"/>
      <c r="GHT98" s="409"/>
      <c r="GHU98" s="410"/>
      <c r="GHV98" s="411"/>
      <c r="GHW98" s="412"/>
      <c r="GHX98" s="406"/>
      <c r="GHY98" s="407"/>
      <c r="GHZ98" s="408"/>
      <c r="GIA98" s="409"/>
      <c r="GIB98" s="410"/>
      <c r="GIC98" s="411"/>
      <c r="GID98" s="412"/>
      <c r="GIE98" s="406"/>
      <c r="GIF98" s="407"/>
      <c r="GIG98" s="408"/>
      <c r="GIH98" s="409"/>
      <c r="GII98" s="410"/>
      <c r="GIJ98" s="411"/>
      <c r="GIK98" s="412"/>
      <c r="GIL98" s="406"/>
      <c r="GIM98" s="407"/>
      <c r="GIN98" s="408"/>
      <c r="GIO98" s="409"/>
      <c r="GIP98" s="410"/>
      <c r="GIQ98" s="411"/>
      <c r="GIR98" s="412"/>
      <c r="GIS98" s="406"/>
      <c r="GIT98" s="407"/>
      <c r="GIU98" s="408"/>
      <c r="GIV98" s="409"/>
      <c r="GIW98" s="410"/>
      <c r="GIX98" s="411"/>
      <c r="GIY98" s="412"/>
      <c r="GIZ98" s="406"/>
      <c r="GJA98" s="407"/>
      <c r="GJB98" s="408"/>
      <c r="GJC98" s="409"/>
      <c r="GJD98" s="410"/>
      <c r="GJE98" s="411"/>
      <c r="GJF98" s="412"/>
      <c r="GJG98" s="406"/>
      <c r="GJH98" s="407"/>
      <c r="GJI98" s="408"/>
      <c r="GJJ98" s="409"/>
      <c r="GJK98" s="410"/>
      <c r="GJL98" s="411"/>
      <c r="GJM98" s="412"/>
      <c r="GJN98" s="406"/>
      <c r="GJO98" s="407"/>
      <c r="GJP98" s="408"/>
      <c r="GJQ98" s="409"/>
      <c r="GJR98" s="410"/>
      <c r="GJS98" s="411"/>
      <c r="GJT98" s="412"/>
      <c r="GJU98" s="406"/>
      <c r="GJV98" s="407"/>
      <c r="GJW98" s="408"/>
      <c r="GJX98" s="409"/>
      <c r="GJY98" s="410"/>
      <c r="GJZ98" s="411"/>
      <c r="GKA98" s="412"/>
      <c r="GKB98" s="406"/>
      <c r="GKC98" s="407"/>
      <c r="GKD98" s="408"/>
      <c r="GKE98" s="409"/>
      <c r="GKF98" s="410"/>
      <c r="GKG98" s="411"/>
      <c r="GKH98" s="412"/>
      <c r="GKI98" s="406"/>
      <c r="GKJ98" s="407"/>
      <c r="GKK98" s="408"/>
      <c r="GKL98" s="409"/>
      <c r="GKM98" s="410"/>
      <c r="GKN98" s="411"/>
      <c r="GKO98" s="412"/>
      <c r="GKP98" s="406"/>
      <c r="GKQ98" s="407"/>
      <c r="GKR98" s="408"/>
      <c r="GKS98" s="409"/>
      <c r="GKT98" s="410"/>
      <c r="GKU98" s="411"/>
      <c r="GKV98" s="412"/>
      <c r="GKW98" s="406"/>
      <c r="GKX98" s="407"/>
      <c r="GKY98" s="408"/>
      <c r="GKZ98" s="409"/>
      <c r="GLA98" s="410"/>
      <c r="GLB98" s="411"/>
      <c r="GLC98" s="412"/>
      <c r="GLD98" s="406"/>
      <c r="GLE98" s="407"/>
      <c r="GLF98" s="408"/>
      <c r="GLG98" s="409"/>
      <c r="GLH98" s="410"/>
      <c r="GLI98" s="411"/>
      <c r="GLJ98" s="412"/>
      <c r="GLK98" s="406"/>
      <c r="GLL98" s="407"/>
      <c r="GLM98" s="408"/>
      <c r="GLN98" s="409"/>
      <c r="GLO98" s="410"/>
      <c r="GLP98" s="411"/>
      <c r="GLQ98" s="412"/>
      <c r="GLR98" s="406"/>
      <c r="GLS98" s="407"/>
      <c r="GLT98" s="408"/>
      <c r="GLU98" s="409"/>
      <c r="GLV98" s="410"/>
      <c r="GLW98" s="411"/>
      <c r="GLX98" s="412"/>
      <c r="GLY98" s="406"/>
      <c r="GLZ98" s="407"/>
      <c r="GMA98" s="408"/>
      <c r="GMB98" s="409"/>
      <c r="GMC98" s="410"/>
      <c r="GMD98" s="411"/>
      <c r="GME98" s="412"/>
      <c r="GMF98" s="406"/>
      <c r="GMG98" s="407"/>
      <c r="GMH98" s="408"/>
      <c r="GMI98" s="409"/>
      <c r="GMJ98" s="410"/>
      <c r="GMK98" s="411"/>
      <c r="GML98" s="412"/>
      <c r="GMM98" s="406"/>
      <c r="GMN98" s="407"/>
      <c r="GMO98" s="408"/>
      <c r="GMP98" s="409"/>
      <c r="GMQ98" s="410"/>
      <c r="GMR98" s="411"/>
      <c r="GMS98" s="412"/>
      <c r="GMT98" s="406"/>
      <c r="GMU98" s="407"/>
      <c r="GMV98" s="408"/>
      <c r="GMW98" s="409"/>
      <c r="GMX98" s="410"/>
      <c r="GMY98" s="411"/>
      <c r="GMZ98" s="412"/>
      <c r="GNA98" s="406"/>
      <c r="GNB98" s="407"/>
      <c r="GNC98" s="408"/>
      <c r="GND98" s="409"/>
      <c r="GNE98" s="410"/>
      <c r="GNF98" s="411"/>
      <c r="GNG98" s="412"/>
      <c r="GNH98" s="406"/>
      <c r="GNI98" s="407"/>
      <c r="GNJ98" s="408"/>
      <c r="GNK98" s="409"/>
      <c r="GNL98" s="410"/>
      <c r="GNM98" s="411"/>
      <c r="GNN98" s="412"/>
      <c r="GNO98" s="406"/>
      <c r="GNP98" s="407"/>
      <c r="GNQ98" s="408"/>
      <c r="GNR98" s="409"/>
      <c r="GNS98" s="410"/>
      <c r="GNT98" s="411"/>
      <c r="GNU98" s="412"/>
      <c r="GNV98" s="406"/>
      <c r="GNW98" s="407"/>
      <c r="GNX98" s="408"/>
      <c r="GNY98" s="409"/>
      <c r="GNZ98" s="410"/>
      <c r="GOA98" s="411"/>
      <c r="GOB98" s="412"/>
      <c r="GOC98" s="406"/>
      <c r="GOD98" s="407"/>
      <c r="GOE98" s="408"/>
      <c r="GOF98" s="409"/>
      <c r="GOG98" s="410"/>
      <c r="GOH98" s="411"/>
      <c r="GOI98" s="412"/>
      <c r="GOJ98" s="406"/>
      <c r="GOK98" s="407"/>
      <c r="GOL98" s="408"/>
      <c r="GOM98" s="409"/>
      <c r="GON98" s="410"/>
      <c r="GOO98" s="411"/>
      <c r="GOP98" s="412"/>
      <c r="GOQ98" s="406"/>
      <c r="GOR98" s="407"/>
      <c r="GOS98" s="408"/>
      <c r="GOT98" s="409"/>
      <c r="GOU98" s="410"/>
      <c r="GOV98" s="411"/>
      <c r="GOW98" s="412"/>
      <c r="GOX98" s="406"/>
      <c r="GOY98" s="407"/>
      <c r="GOZ98" s="408"/>
      <c r="GPA98" s="409"/>
      <c r="GPB98" s="410"/>
      <c r="GPC98" s="411"/>
      <c r="GPD98" s="412"/>
      <c r="GPE98" s="406"/>
      <c r="GPF98" s="407"/>
      <c r="GPG98" s="408"/>
      <c r="GPH98" s="409"/>
      <c r="GPI98" s="410"/>
      <c r="GPJ98" s="411"/>
      <c r="GPK98" s="412"/>
      <c r="GPL98" s="406"/>
      <c r="GPM98" s="407"/>
      <c r="GPN98" s="408"/>
      <c r="GPO98" s="409"/>
      <c r="GPP98" s="410"/>
      <c r="GPQ98" s="411"/>
      <c r="GPR98" s="412"/>
      <c r="GPS98" s="406"/>
      <c r="GPT98" s="407"/>
      <c r="GPU98" s="408"/>
      <c r="GPV98" s="409"/>
      <c r="GPW98" s="410"/>
      <c r="GPX98" s="411"/>
      <c r="GPY98" s="412"/>
      <c r="GPZ98" s="406"/>
      <c r="GQA98" s="407"/>
      <c r="GQB98" s="408"/>
      <c r="GQC98" s="409"/>
      <c r="GQD98" s="410"/>
      <c r="GQE98" s="411"/>
      <c r="GQF98" s="412"/>
      <c r="GQG98" s="406"/>
      <c r="GQH98" s="407"/>
      <c r="GQI98" s="408"/>
      <c r="GQJ98" s="409"/>
      <c r="GQK98" s="410"/>
      <c r="GQL98" s="411"/>
      <c r="GQM98" s="412"/>
      <c r="GQN98" s="406"/>
      <c r="GQO98" s="407"/>
      <c r="GQP98" s="408"/>
      <c r="GQQ98" s="409"/>
      <c r="GQR98" s="410"/>
      <c r="GQS98" s="411"/>
      <c r="GQT98" s="412"/>
      <c r="GQU98" s="406"/>
      <c r="GQV98" s="407"/>
      <c r="GQW98" s="408"/>
      <c r="GQX98" s="409"/>
      <c r="GQY98" s="410"/>
      <c r="GQZ98" s="411"/>
      <c r="GRA98" s="412"/>
      <c r="GRB98" s="406"/>
      <c r="GRC98" s="407"/>
      <c r="GRD98" s="408"/>
      <c r="GRE98" s="409"/>
      <c r="GRF98" s="410"/>
      <c r="GRG98" s="411"/>
      <c r="GRH98" s="412"/>
      <c r="GRI98" s="406"/>
      <c r="GRJ98" s="407"/>
      <c r="GRK98" s="408"/>
      <c r="GRL98" s="409"/>
      <c r="GRM98" s="410"/>
      <c r="GRN98" s="411"/>
      <c r="GRO98" s="412"/>
      <c r="GRP98" s="406"/>
      <c r="GRQ98" s="407"/>
      <c r="GRR98" s="408"/>
      <c r="GRS98" s="409"/>
      <c r="GRT98" s="410"/>
      <c r="GRU98" s="411"/>
      <c r="GRV98" s="412"/>
      <c r="GRW98" s="406"/>
      <c r="GRX98" s="407"/>
      <c r="GRY98" s="408"/>
      <c r="GRZ98" s="409"/>
      <c r="GSA98" s="410"/>
      <c r="GSB98" s="411"/>
      <c r="GSC98" s="412"/>
      <c r="GSD98" s="406"/>
      <c r="GSE98" s="407"/>
      <c r="GSF98" s="408"/>
      <c r="GSG98" s="409"/>
      <c r="GSH98" s="410"/>
      <c r="GSI98" s="411"/>
      <c r="GSJ98" s="412"/>
      <c r="GSK98" s="406"/>
      <c r="GSL98" s="407"/>
      <c r="GSM98" s="408"/>
      <c r="GSN98" s="409"/>
      <c r="GSO98" s="410"/>
      <c r="GSP98" s="411"/>
      <c r="GSQ98" s="412"/>
      <c r="GSR98" s="406"/>
      <c r="GSS98" s="407"/>
      <c r="GST98" s="408"/>
      <c r="GSU98" s="409"/>
      <c r="GSV98" s="410"/>
      <c r="GSW98" s="411"/>
      <c r="GSX98" s="412"/>
      <c r="GSY98" s="406"/>
      <c r="GSZ98" s="407"/>
      <c r="GTA98" s="408"/>
      <c r="GTB98" s="409"/>
      <c r="GTC98" s="410"/>
      <c r="GTD98" s="411"/>
      <c r="GTE98" s="412"/>
      <c r="GTF98" s="406"/>
      <c r="GTG98" s="407"/>
      <c r="GTH98" s="408"/>
      <c r="GTI98" s="409"/>
      <c r="GTJ98" s="410"/>
      <c r="GTK98" s="411"/>
      <c r="GTL98" s="412"/>
      <c r="GTM98" s="406"/>
      <c r="GTN98" s="407"/>
      <c r="GTO98" s="408"/>
      <c r="GTP98" s="409"/>
      <c r="GTQ98" s="410"/>
      <c r="GTR98" s="411"/>
      <c r="GTS98" s="412"/>
      <c r="GTT98" s="406"/>
      <c r="GTU98" s="407"/>
      <c r="GTV98" s="408"/>
      <c r="GTW98" s="409"/>
      <c r="GTX98" s="410"/>
      <c r="GTY98" s="411"/>
      <c r="GTZ98" s="412"/>
      <c r="GUA98" s="406"/>
      <c r="GUB98" s="407"/>
      <c r="GUC98" s="408"/>
      <c r="GUD98" s="409"/>
      <c r="GUE98" s="410"/>
      <c r="GUF98" s="411"/>
      <c r="GUG98" s="412"/>
      <c r="GUH98" s="406"/>
      <c r="GUI98" s="407"/>
      <c r="GUJ98" s="408"/>
      <c r="GUK98" s="409"/>
      <c r="GUL98" s="410"/>
      <c r="GUM98" s="411"/>
      <c r="GUN98" s="412"/>
      <c r="GUO98" s="406"/>
      <c r="GUP98" s="407"/>
      <c r="GUQ98" s="408"/>
      <c r="GUR98" s="409"/>
      <c r="GUS98" s="410"/>
      <c r="GUT98" s="411"/>
      <c r="GUU98" s="412"/>
      <c r="GUV98" s="406"/>
      <c r="GUW98" s="407"/>
      <c r="GUX98" s="408"/>
      <c r="GUY98" s="409"/>
      <c r="GUZ98" s="410"/>
      <c r="GVA98" s="411"/>
      <c r="GVB98" s="412"/>
      <c r="GVC98" s="406"/>
      <c r="GVD98" s="407"/>
      <c r="GVE98" s="408"/>
      <c r="GVF98" s="409"/>
      <c r="GVG98" s="410"/>
      <c r="GVH98" s="411"/>
      <c r="GVI98" s="412"/>
      <c r="GVJ98" s="406"/>
      <c r="GVK98" s="407"/>
      <c r="GVL98" s="408"/>
      <c r="GVM98" s="409"/>
      <c r="GVN98" s="410"/>
      <c r="GVO98" s="411"/>
      <c r="GVP98" s="412"/>
      <c r="GVQ98" s="406"/>
      <c r="GVR98" s="407"/>
      <c r="GVS98" s="408"/>
      <c r="GVT98" s="409"/>
      <c r="GVU98" s="410"/>
      <c r="GVV98" s="411"/>
      <c r="GVW98" s="412"/>
      <c r="GVX98" s="406"/>
      <c r="GVY98" s="407"/>
      <c r="GVZ98" s="408"/>
      <c r="GWA98" s="409"/>
      <c r="GWB98" s="410"/>
      <c r="GWC98" s="411"/>
      <c r="GWD98" s="412"/>
      <c r="GWE98" s="406"/>
      <c r="GWF98" s="407"/>
      <c r="GWG98" s="408"/>
      <c r="GWH98" s="409"/>
      <c r="GWI98" s="410"/>
      <c r="GWJ98" s="411"/>
      <c r="GWK98" s="412"/>
      <c r="GWL98" s="406"/>
      <c r="GWM98" s="407"/>
      <c r="GWN98" s="408"/>
      <c r="GWO98" s="409"/>
      <c r="GWP98" s="410"/>
      <c r="GWQ98" s="411"/>
      <c r="GWR98" s="412"/>
      <c r="GWS98" s="406"/>
      <c r="GWT98" s="407"/>
      <c r="GWU98" s="408"/>
      <c r="GWV98" s="409"/>
      <c r="GWW98" s="410"/>
      <c r="GWX98" s="411"/>
      <c r="GWY98" s="412"/>
      <c r="GWZ98" s="406"/>
      <c r="GXA98" s="407"/>
      <c r="GXB98" s="408"/>
      <c r="GXC98" s="409"/>
      <c r="GXD98" s="410"/>
      <c r="GXE98" s="411"/>
      <c r="GXF98" s="412"/>
      <c r="GXG98" s="406"/>
      <c r="GXH98" s="407"/>
      <c r="GXI98" s="408"/>
      <c r="GXJ98" s="409"/>
      <c r="GXK98" s="410"/>
      <c r="GXL98" s="411"/>
      <c r="GXM98" s="412"/>
      <c r="GXN98" s="406"/>
      <c r="GXO98" s="407"/>
      <c r="GXP98" s="408"/>
      <c r="GXQ98" s="409"/>
      <c r="GXR98" s="410"/>
      <c r="GXS98" s="411"/>
      <c r="GXT98" s="412"/>
      <c r="GXU98" s="406"/>
      <c r="GXV98" s="407"/>
      <c r="GXW98" s="408"/>
      <c r="GXX98" s="409"/>
      <c r="GXY98" s="410"/>
      <c r="GXZ98" s="411"/>
      <c r="GYA98" s="412"/>
      <c r="GYB98" s="406"/>
      <c r="GYC98" s="407"/>
      <c r="GYD98" s="408"/>
      <c r="GYE98" s="409"/>
      <c r="GYF98" s="410"/>
      <c r="GYG98" s="411"/>
      <c r="GYH98" s="412"/>
      <c r="GYI98" s="406"/>
      <c r="GYJ98" s="407"/>
      <c r="GYK98" s="408"/>
      <c r="GYL98" s="409"/>
      <c r="GYM98" s="410"/>
      <c r="GYN98" s="411"/>
      <c r="GYO98" s="412"/>
      <c r="GYP98" s="406"/>
      <c r="GYQ98" s="407"/>
      <c r="GYR98" s="408"/>
      <c r="GYS98" s="409"/>
      <c r="GYT98" s="410"/>
      <c r="GYU98" s="411"/>
      <c r="GYV98" s="412"/>
      <c r="GYW98" s="406"/>
      <c r="GYX98" s="407"/>
      <c r="GYY98" s="408"/>
      <c r="GYZ98" s="409"/>
      <c r="GZA98" s="410"/>
      <c r="GZB98" s="411"/>
      <c r="GZC98" s="412"/>
      <c r="GZD98" s="406"/>
      <c r="GZE98" s="407"/>
      <c r="GZF98" s="408"/>
      <c r="GZG98" s="409"/>
      <c r="GZH98" s="410"/>
      <c r="GZI98" s="411"/>
      <c r="GZJ98" s="412"/>
      <c r="GZK98" s="406"/>
      <c r="GZL98" s="407"/>
      <c r="GZM98" s="408"/>
      <c r="GZN98" s="409"/>
      <c r="GZO98" s="410"/>
      <c r="GZP98" s="411"/>
      <c r="GZQ98" s="412"/>
      <c r="GZR98" s="406"/>
      <c r="GZS98" s="407"/>
      <c r="GZT98" s="408"/>
      <c r="GZU98" s="409"/>
      <c r="GZV98" s="410"/>
      <c r="GZW98" s="411"/>
      <c r="GZX98" s="412"/>
      <c r="GZY98" s="406"/>
      <c r="GZZ98" s="407"/>
      <c r="HAA98" s="408"/>
      <c r="HAB98" s="409"/>
      <c r="HAC98" s="410"/>
      <c r="HAD98" s="411"/>
      <c r="HAE98" s="412"/>
      <c r="HAF98" s="406"/>
      <c r="HAG98" s="407"/>
      <c r="HAH98" s="408"/>
      <c r="HAI98" s="409"/>
      <c r="HAJ98" s="410"/>
      <c r="HAK98" s="411"/>
      <c r="HAL98" s="412"/>
      <c r="HAM98" s="406"/>
      <c r="HAN98" s="407"/>
      <c r="HAO98" s="408"/>
      <c r="HAP98" s="409"/>
      <c r="HAQ98" s="410"/>
      <c r="HAR98" s="411"/>
      <c r="HAS98" s="412"/>
      <c r="HAT98" s="406"/>
      <c r="HAU98" s="407"/>
      <c r="HAV98" s="408"/>
      <c r="HAW98" s="409"/>
      <c r="HAX98" s="410"/>
      <c r="HAY98" s="411"/>
      <c r="HAZ98" s="412"/>
      <c r="HBA98" s="406"/>
      <c r="HBB98" s="407"/>
      <c r="HBC98" s="408"/>
      <c r="HBD98" s="409"/>
      <c r="HBE98" s="410"/>
      <c r="HBF98" s="411"/>
      <c r="HBG98" s="412"/>
      <c r="HBH98" s="406"/>
      <c r="HBI98" s="407"/>
      <c r="HBJ98" s="408"/>
      <c r="HBK98" s="409"/>
      <c r="HBL98" s="410"/>
      <c r="HBM98" s="411"/>
      <c r="HBN98" s="412"/>
      <c r="HBO98" s="406"/>
      <c r="HBP98" s="407"/>
      <c r="HBQ98" s="408"/>
      <c r="HBR98" s="409"/>
      <c r="HBS98" s="410"/>
      <c r="HBT98" s="411"/>
      <c r="HBU98" s="412"/>
      <c r="HBV98" s="406"/>
      <c r="HBW98" s="407"/>
      <c r="HBX98" s="408"/>
      <c r="HBY98" s="409"/>
      <c r="HBZ98" s="410"/>
      <c r="HCA98" s="411"/>
      <c r="HCB98" s="412"/>
      <c r="HCC98" s="406"/>
      <c r="HCD98" s="407"/>
      <c r="HCE98" s="408"/>
      <c r="HCF98" s="409"/>
      <c r="HCG98" s="410"/>
      <c r="HCH98" s="411"/>
      <c r="HCI98" s="412"/>
      <c r="HCJ98" s="406"/>
      <c r="HCK98" s="407"/>
      <c r="HCL98" s="408"/>
      <c r="HCM98" s="409"/>
      <c r="HCN98" s="410"/>
      <c r="HCO98" s="411"/>
      <c r="HCP98" s="412"/>
      <c r="HCQ98" s="406"/>
      <c r="HCR98" s="407"/>
      <c r="HCS98" s="408"/>
      <c r="HCT98" s="409"/>
      <c r="HCU98" s="410"/>
      <c r="HCV98" s="411"/>
      <c r="HCW98" s="412"/>
      <c r="HCX98" s="406"/>
      <c r="HCY98" s="407"/>
      <c r="HCZ98" s="408"/>
      <c r="HDA98" s="409"/>
      <c r="HDB98" s="410"/>
      <c r="HDC98" s="411"/>
      <c r="HDD98" s="412"/>
      <c r="HDE98" s="406"/>
      <c r="HDF98" s="407"/>
      <c r="HDG98" s="408"/>
      <c r="HDH98" s="409"/>
      <c r="HDI98" s="410"/>
      <c r="HDJ98" s="411"/>
      <c r="HDK98" s="412"/>
      <c r="HDL98" s="406"/>
      <c r="HDM98" s="407"/>
      <c r="HDN98" s="408"/>
      <c r="HDO98" s="409"/>
      <c r="HDP98" s="410"/>
      <c r="HDQ98" s="411"/>
      <c r="HDR98" s="412"/>
      <c r="HDS98" s="406"/>
      <c r="HDT98" s="407"/>
      <c r="HDU98" s="408"/>
      <c r="HDV98" s="409"/>
      <c r="HDW98" s="410"/>
      <c r="HDX98" s="411"/>
      <c r="HDY98" s="412"/>
      <c r="HDZ98" s="406"/>
      <c r="HEA98" s="407"/>
      <c r="HEB98" s="408"/>
      <c r="HEC98" s="409"/>
      <c r="HED98" s="410"/>
      <c r="HEE98" s="411"/>
      <c r="HEF98" s="412"/>
      <c r="HEG98" s="406"/>
      <c r="HEH98" s="407"/>
      <c r="HEI98" s="408"/>
      <c r="HEJ98" s="409"/>
      <c r="HEK98" s="410"/>
      <c r="HEL98" s="411"/>
      <c r="HEM98" s="412"/>
      <c r="HEN98" s="406"/>
      <c r="HEO98" s="407"/>
      <c r="HEP98" s="408"/>
      <c r="HEQ98" s="409"/>
      <c r="HER98" s="410"/>
      <c r="HES98" s="411"/>
      <c r="HET98" s="412"/>
      <c r="HEU98" s="406"/>
      <c r="HEV98" s="407"/>
      <c r="HEW98" s="408"/>
      <c r="HEX98" s="409"/>
      <c r="HEY98" s="410"/>
      <c r="HEZ98" s="411"/>
      <c r="HFA98" s="412"/>
      <c r="HFB98" s="406"/>
      <c r="HFC98" s="407"/>
      <c r="HFD98" s="408"/>
      <c r="HFE98" s="409"/>
      <c r="HFF98" s="410"/>
      <c r="HFG98" s="411"/>
      <c r="HFH98" s="412"/>
      <c r="HFI98" s="406"/>
      <c r="HFJ98" s="407"/>
      <c r="HFK98" s="408"/>
      <c r="HFL98" s="409"/>
      <c r="HFM98" s="410"/>
      <c r="HFN98" s="411"/>
      <c r="HFO98" s="412"/>
      <c r="HFP98" s="406"/>
      <c r="HFQ98" s="407"/>
      <c r="HFR98" s="408"/>
      <c r="HFS98" s="409"/>
      <c r="HFT98" s="410"/>
      <c r="HFU98" s="411"/>
      <c r="HFV98" s="412"/>
      <c r="HFW98" s="406"/>
      <c r="HFX98" s="407"/>
      <c r="HFY98" s="408"/>
      <c r="HFZ98" s="409"/>
      <c r="HGA98" s="410"/>
      <c r="HGB98" s="411"/>
      <c r="HGC98" s="412"/>
      <c r="HGD98" s="406"/>
      <c r="HGE98" s="407"/>
      <c r="HGF98" s="408"/>
      <c r="HGG98" s="409"/>
      <c r="HGH98" s="410"/>
      <c r="HGI98" s="411"/>
      <c r="HGJ98" s="412"/>
      <c r="HGK98" s="406"/>
      <c r="HGL98" s="407"/>
      <c r="HGM98" s="408"/>
      <c r="HGN98" s="409"/>
      <c r="HGO98" s="410"/>
      <c r="HGP98" s="411"/>
      <c r="HGQ98" s="412"/>
      <c r="HGR98" s="406"/>
      <c r="HGS98" s="407"/>
      <c r="HGT98" s="408"/>
      <c r="HGU98" s="409"/>
      <c r="HGV98" s="410"/>
      <c r="HGW98" s="411"/>
      <c r="HGX98" s="412"/>
      <c r="HGY98" s="406"/>
      <c r="HGZ98" s="407"/>
      <c r="HHA98" s="408"/>
      <c r="HHB98" s="409"/>
      <c r="HHC98" s="410"/>
      <c r="HHD98" s="411"/>
      <c r="HHE98" s="412"/>
      <c r="HHF98" s="406"/>
      <c r="HHG98" s="407"/>
      <c r="HHH98" s="408"/>
      <c r="HHI98" s="409"/>
      <c r="HHJ98" s="410"/>
      <c r="HHK98" s="411"/>
      <c r="HHL98" s="412"/>
      <c r="HHM98" s="406"/>
      <c r="HHN98" s="407"/>
      <c r="HHO98" s="408"/>
      <c r="HHP98" s="409"/>
      <c r="HHQ98" s="410"/>
      <c r="HHR98" s="411"/>
      <c r="HHS98" s="412"/>
      <c r="HHT98" s="406"/>
      <c r="HHU98" s="407"/>
      <c r="HHV98" s="408"/>
      <c r="HHW98" s="409"/>
      <c r="HHX98" s="410"/>
      <c r="HHY98" s="411"/>
      <c r="HHZ98" s="412"/>
      <c r="HIA98" s="406"/>
      <c r="HIB98" s="407"/>
      <c r="HIC98" s="408"/>
      <c r="HID98" s="409"/>
      <c r="HIE98" s="410"/>
      <c r="HIF98" s="411"/>
      <c r="HIG98" s="412"/>
      <c r="HIH98" s="406"/>
      <c r="HII98" s="407"/>
      <c r="HIJ98" s="408"/>
      <c r="HIK98" s="409"/>
      <c r="HIL98" s="410"/>
      <c r="HIM98" s="411"/>
      <c r="HIN98" s="412"/>
      <c r="HIO98" s="406"/>
      <c r="HIP98" s="407"/>
      <c r="HIQ98" s="408"/>
      <c r="HIR98" s="409"/>
      <c r="HIS98" s="410"/>
      <c r="HIT98" s="411"/>
      <c r="HIU98" s="412"/>
      <c r="HIV98" s="406"/>
      <c r="HIW98" s="407"/>
      <c r="HIX98" s="408"/>
      <c r="HIY98" s="409"/>
      <c r="HIZ98" s="410"/>
      <c r="HJA98" s="411"/>
      <c r="HJB98" s="412"/>
      <c r="HJC98" s="406"/>
      <c r="HJD98" s="407"/>
      <c r="HJE98" s="408"/>
      <c r="HJF98" s="409"/>
      <c r="HJG98" s="410"/>
      <c r="HJH98" s="411"/>
      <c r="HJI98" s="412"/>
      <c r="HJJ98" s="406"/>
      <c r="HJK98" s="407"/>
      <c r="HJL98" s="408"/>
      <c r="HJM98" s="409"/>
      <c r="HJN98" s="410"/>
      <c r="HJO98" s="411"/>
      <c r="HJP98" s="412"/>
      <c r="HJQ98" s="406"/>
      <c r="HJR98" s="407"/>
      <c r="HJS98" s="408"/>
      <c r="HJT98" s="409"/>
      <c r="HJU98" s="410"/>
      <c r="HJV98" s="411"/>
      <c r="HJW98" s="412"/>
      <c r="HJX98" s="406"/>
      <c r="HJY98" s="407"/>
      <c r="HJZ98" s="408"/>
      <c r="HKA98" s="409"/>
      <c r="HKB98" s="410"/>
      <c r="HKC98" s="411"/>
      <c r="HKD98" s="412"/>
      <c r="HKE98" s="406"/>
      <c r="HKF98" s="407"/>
      <c r="HKG98" s="408"/>
      <c r="HKH98" s="409"/>
      <c r="HKI98" s="410"/>
      <c r="HKJ98" s="411"/>
      <c r="HKK98" s="412"/>
      <c r="HKL98" s="406"/>
      <c r="HKM98" s="407"/>
      <c r="HKN98" s="408"/>
      <c r="HKO98" s="409"/>
      <c r="HKP98" s="410"/>
      <c r="HKQ98" s="411"/>
      <c r="HKR98" s="412"/>
      <c r="HKS98" s="406"/>
      <c r="HKT98" s="407"/>
      <c r="HKU98" s="408"/>
      <c r="HKV98" s="409"/>
      <c r="HKW98" s="410"/>
      <c r="HKX98" s="411"/>
      <c r="HKY98" s="412"/>
      <c r="HKZ98" s="406"/>
      <c r="HLA98" s="407"/>
      <c r="HLB98" s="408"/>
      <c r="HLC98" s="409"/>
      <c r="HLD98" s="410"/>
      <c r="HLE98" s="411"/>
      <c r="HLF98" s="412"/>
      <c r="HLG98" s="406"/>
      <c r="HLH98" s="407"/>
      <c r="HLI98" s="408"/>
      <c r="HLJ98" s="409"/>
      <c r="HLK98" s="410"/>
      <c r="HLL98" s="411"/>
      <c r="HLM98" s="412"/>
      <c r="HLN98" s="406"/>
      <c r="HLO98" s="407"/>
      <c r="HLP98" s="408"/>
      <c r="HLQ98" s="409"/>
      <c r="HLR98" s="410"/>
      <c r="HLS98" s="411"/>
      <c r="HLT98" s="412"/>
      <c r="HLU98" s="406"/>
      <c r="HLV98" s="407"/>
      <c r="HLW98" s="408"/>
      <c r="HLX98" s="409"/>
      <c r="HLY98" s="410"/>
      <c r="HLZ98" s="411"/>
      <c r="HMA98" s="412"/>
      <c r="HMB98" s="406"/>
      <c r="HMC98" s="407"/>
      <c r="HMD98" s="408"/>
      <c r="HME98" s="409"/>
      <c r="HMF98" s="410"/>
      <c r="HMG98" s="411"/>
      <c r="HMH98" s="412"/>
      <c r="HMI98" s="406"/>
      <c r="HMJ98" s="407"/>
      <c r="HMK98" s="408"/>
      <c r="HML98" s="409"/>
      <c r="HMM98" s="410"/>
      <c r="HMN98" s="411"/>
      <c r="HMO98" s="412"/>
      <c r="HMP98" s="406"/>
      <c r="HMQ98" s="407"/>
      <c r="HMR98" s="408"/>
      <c r="HMS98" s="409"/>
      <c r="HMT98" s="410"/>
      <c r="HMU98" s="411"/>
      <c r="HMV98" s="412"/>
      <c r="HMW98" s="406"/>
      <c r="HMX98" s="407"/>
      <c r="HMY98" s="408"/>
      <c r="HMZ98" s="409"/>
      <c r="HNA98" s="410"/>
      <c r="HNB98" s="411"/>
      <c r="HNC98" s="412"/>
      <c r="HND98" s="406"/>
      <c r="HNE98" s="407"/>
      <c r="HNF98" s="408"/>
      <c r="HNG98" s="409"/>
      <c r="HNH98" s="410"/>
      <c r="HNI98" s="411"/>
      <c r="HNJ98" s="412"/>
      <c r="HNK98" s="406"/>
      <c r="HNL98" s="407"/>
      <c r="HNM98" s="408"/>
      <c r="HNN98" s="409"/>
      <c r="HNO98" s="410"/>
      <c r="HNP98" s="411"/>
      <c r="HNQ98" s="412"/>
      <c r="HNR98" s="406"/>
      <c r="HNS98" s="407"/>
      <c r="HNT98" s="408"/>
      <c r="HNU98" s="409"/>
      <c r="HNV98" s="410"/>
      <c r="HNW98" s="411"/>
      <c r="HNX98" s="412"/>
      <c r="HNY98" s="406"/>
      <c r="HNZ98" s="407"/>
      <c r="HOA98" s="408"/>
      <c r="HOB98" s="409"/>
      <c r="HOC98" s="410"/>
      <c r="HOD98" s="411"/>
      <c r="HOE98" s="412"/>
      <c r="HOF98" s="406"/>
      <c r="HOG98" s="407"/>
      <c r="HOH98" s="408"/>
      <c r="HOI98" s="409"/>
      <c r="HOJ98" s="410"/>
      <c r="HOK98" s="411"/>
      <c r="HOL98" s="412"/>
      <c r="HOM98" s="406"/>
      <c r="HON98" s="407"/>
      <c r="HOO98" s="408"/>
      <c r="HOP98" s="409"/>
      <c r="HOQ98" s="410"/>
      <c r="HOR98" s="411"/>
      <c r="HOS98" s="412"/>
      <c r="HOT98" s="406"/>
      <c r="HOU98" s="407"/>
      <c r="HOV98" s="408"/>
      <c r="HOW98" s="409"/>
      <c r="HOX98" s="410"/>
      <c r="HOY98" s="411"/>
      <c r="HOZ98" s="412"/>
      <c r="HPA98" s="406"/>
      <c r="HPB98" s="407"/>
      <c r="HPC98" s="408"/>
      <c r="HPD98" s="409"/>
      <c r="HPE98" s="410"/>
      <c r="HPF98" s="411"/>
      <c r="HPG98" s="412"/>
      <c r="HPH98" s="406"/>
      <c r="HPI98" s="407"/>
      <c r="HPJ98" s="408"/>
      <c r="HPK98" s="409"/>
      <c r="HPL98" s="410"/>
      <c r="HPM98" s="411"/>
      <c r="HPN98" s="412"/>
      <c r="HPO98" s="406"/>
      <c r="HPP98" s="407"/>
      <c r="HPQ98" s="408"/>
      <c r="HPR98" s="409"/>
      <c r="HPS98" s="410"/>
      <c r="HPT98" s="411"/>
      <c r="HPU98" s="412"/>
      <c r="HPV98" s="406"/>
      <c r="HPW98" s="407"/>
      <c r="HPX98" s="408"/>
      <c r="HPY98" s="409"/>
      <c r="HPZ98" s="410"/>
      <c r="HQA98" s="411"/>
      <c r="HQB98" s="412"/>
      <c r="HQC98" s="406"/>
      <c r="HQD98" s="407"/>
      <c r="HQE98" s="408"/>
      <c r="HQF98" s="409"/>
      <c r="HQG98" s="410"/>
      <c r="HQH98" s="411"/>
      <c r="HQI98" s="412"/>
      <c r="HQJ98" s="406"/>
      <c r="HQK98" s="407"/>
      <c r="HQL98" s="408"/>
      <c r="HQM98" s="409"/>
      <c r="HQN98" s="410"/>
      <c r="HQO98" s="411"/>
      <c r="HQP98" s="412"/>
      <c r="HQQ98" s="406"/>
      <c r="HQR98" s="407"/>
      <c r="HQS98" s="408"/>
      <c r="HQT98" s="409"/>
      <c r="HQU98" s="410"/>
      <c r="HQV98" s="411"/>
      <c r="HQW98" s="412"/>
      <c r="HQX98" s="406"/>
      <c r="HQY98" s="407"/>
      <c r="HQZ98" s="408"/>
      <c r="HRA98" s="409"/>
      <c r="HRB98" s="410"/>
      <c r="HRC98" s="411"/>
      <c r="HRD98" s="412"/>
      <c r="HRE98" s="406"/>
      <c r="HRF98" s="407"/>
      <c r="HRG98" s="408"/>
      <c r="HRH98" s="409"/>
      <c r="HRI98" s="410"/>
      <c r="HRJ98" s="411"/>
      <c r="HRK98" s="412"/>
      <c r="HRL98" s="406"/>
      <c r="HRM98" s="407"/>
      <c r="HRN98" s="408"/>
      <c r="HRO98" s="409"/>
      <c r="HRP98" s="410"/>
      <c r="HRQ98" s="411"/>
      <c r="HRR98" s="412"/>
      <c r="HRS98" s="406"/>
      <c r="HRT98" s="407"/>
      <c r="HRU98" s="408"/>
      <c r="HRV98" s="409"/>
      <c r="HRW98" s="410"/>
      <c r="HRX98" s="411"/>
      <c r="HRY98" s="412"/>
      <c r="HRZ98" s="406"/>
      <c r="HSA98" s="407"/>
      <c r="HSB98" s="408"/>
      <c r="HSC98" s="409"/>
      <c r="HSD98" s="410"/>
      <c r="HSE98" s="411"/>
      <c r="HSF98" s="412"/>
      <c r="HSG98" s="406"/>
      <c r="HSH98" s="407"/>
      <c r="HSI98" s="408"/>
      <c r="HSJ98" s="409"/>
      <c r="HSK98" s="410"/>
      <c r="HSL98" s="411"/>
      <c r="HSM98" s="412"/>
      <c r="HSN98" s="406"/>
      <c r="HSO98" s="407"/>
      <c r="HSP98" s="408"/>
      <c r="HSQ98" s="409"/>
      <c r="HSR98" s="410"/>
      <c r="HSS98" s="411"/>
      <c r="HST98" s="412"/>
      <c r="HSU98" s="406"/>
      <c r="HSV98" s="407"/>
      <c r="HSW98" s="408"/>
      <c r="HSX98" s="409"/>
      <c r="HSY98" s="410"/>
      <c r="HSZ98" s="411"/>
      <c r="HTA98" s="412"/>
      <c r="HTB98" s="406"/>
      <c r="HTC98" s="407"/>
      <c r="HTD98" s="408"/>
      <c r="HTE98" s="409"/>
      <c r="HTF98" s="410"/>
      <c r="HTG98" s="411"/>
      <c r="HTH98" s="412"/>
      <c r="HTI98" s="406"/>
      <c r="HTJ98" s="407"/>
      <c r="HTK98" s="408"/>
      <c r="HTL98" s="409"/>
      <c r="HTM98" s="410"/>
      <c r="HTN98" s="411"/>
      <c r="HTO98" s="412"/>
      <c r="HTP98" s="406"/>
      <c r="HTQ98" s="407"/>
      <c r="HTR98" s="408"/>
      <c r="HTS98" s="409"/>
      <c r="HTT98" s="410"/>
      <c r="HTU98" s="411"/>
      <c r="HTV98" s="412"/>
      <c r="HTW98" s="406"/>
      <c r="HTX98" s="407"/>
      <c r="HTY98" s="408"/>
      <c r="HTZ98" s="409"/>
      <c r="HUA98" s="410"/>
      <c r="HUB98" s="411"/>
      <c r="HUC98" s="412"/>
      <c r="HUD98" s="406"/>
      <c r="HUE98" s="407"/>
      <c r="HUF98" s="408"/>
      <c r="HUG98" s="409"/>
      <c r="HUH98" s="410"/>
      <c r="HUI98" s="411"/>
      <c r="HUJ98" s="412"/>
      <c r="HUK98" s="406"/>
      <c r="HUL98" s="407"/>
      <c r="HUM98" s="408"/>
      <c r="HUN98" s="409"/>
      <c r="HUO98" s="410"/>
      <c r="HUP98" s="411"/>
      <c r="HUQ98" s="412"/>
      <c r="HUR98" s="406"/>
      <c r="HUS98" s="407"/>
      <c r="HUT98" s="408"/>
      <c r="HUU98" s="409"/>
      <c r="HUV98" s="410"/>
      <c r="HUW98" s="411"/>
      <c r="HUX98" s="412"/>
      <c r="HUY98" s="406"/>
      <c r="HUZ98" s="407"/>
      <c r="HVA98" s="408"/>
      <c r="HVB98" s="409"/>
      <c r="HVC98" s="410"/>
      <c r="HVD98" s="411"/>
      <c r="HVE98" s="412"/>
      <c r="HVF98" s="406"/>
      <c r="HVG98" s="407"/>
      <c r="HVH98" s="408"/>
      <c r="HVI98" s="409"/>
      <c r="HVJ98" s="410"/>
      <c r="HVK98" s="411"/>
      <c r="HVL98" s="412"/>
      <c r="HVM98" s="406"/>
      <c r="HVN98" s="407"/>
      <c r="HVO98" s="408"/>
      <c r="HVP98" s="409"/>
      <c r="HVQ98" s="410"/>
      <c r="HVR98" s="411"/>
      <c r="HVS98" s="412"/>
      <c r="HVT98" s="406"/>
      <c r="HVU98" s="407"/>
      <c r="HVV98" s="408"/>
      <c r="HVW98" s="409"/>
      <c r="HVX98" s="410"/>
      <c r="HVY98" s="411"/>
      <c r="HVZ98" s="412"/>
      <c r="HWA98" s="406"/>
      <c r="HWB98" s="407"/>
      <c r="HWC98" s="408"/>
      <c r="HWD98" s="409"/>
      <c r="HWE98" s="410"/>
      <c r="HWF98" s="411"/>
      <c r="HWG98" s="412"/>
      <c r="HWH98" s="406"/>
      <c r="HWI98" s="407"/>
      <c r="HWJ98" s="408"/>
      <c r="HWK98" s="409"/>
      <c r="HWL98" s="410"/>
      <c r="HWM98" s="411"/>
      <c r="HWN98" s="412"/>
      <c r="HWO98" s="406"/>
      <c r="HWP98" s="407"/>
      <c r="HWQ98" s="408"/>
      <c r="HWR98" s="409"/>
      <c r="HWS98" s="410"/>
      <c r="HWT98" s="411"/>
      <c r="HWU98" s="412"/>
      <c r="HWV98" s="406"/>
      <c r="HWW98" s="407"/>
      <c r="HWX98" s="408"/>
      <c r="HWY98" s="409"/>
      <c r="HWZ98" s="410"/>
      <c r="HXA98" s="411"/>
      <c r="HXB98" s="412"/>
      <c r="HXC98" s="406"/>
      <c r="HXD98" s="407"/>
      <c r="HXE98" s="408"/>
      <c r="HXF98" s="409"/>
      <c r="HXG98" s="410"/>
      <c r="HXH98" s="411"/>
      <c r="HXI98" s="412"/>
      <c r="HXJ98" s="406"/>
      <c r="HXK98" s="407"/>
      <c r="HXL98" s="408"/>
      <c r="HXM98" s="409"/>
      <c r="HXN98" s="410"/>
      <c r="HXO98" s="411"/>
      <c r="HXP98" s="412"/>
      <c r="HXQ98" s="406"/>
      <c r="HXR98" s="407"/>
      <c r="HXS98" s="408"/>
      <c r="HXT98" s="409"/>
      <c r="HXU98" s="410"/>
      <c r="HXV98" s="411"/>
      <c r="HXW98" s="412"/>
      <c r="HXX98" s="406"/>
      <c r="HXY98" s="407"/>
      <c r="HXZ98" s="408"/>
      <c r="HYA98" s="409"/>
      <c r="HYB98" s="410"/>
      <c r="HYC98" s="411"/>
      <c r="HYD98" s="412"/>
      <c r="HYE98" s="406"/>
      <c r="HYF98" s="407"/>
      <c r="HYG98" s="408"/>
      <c r="HYH98" s="409"/>
      <c r="HYI98" s="410"/>
      <c r="HYJ98" s="411"/>
      <c r="HYK98" s="412"/>
      <c r="HYL98" s="406"/>
      <c r="HYM98" s="407"/>
      <c r="HYN98" s="408"/>
      <c r="HYO98" s="409"/>
      <c r="HYP98" s="410"/>
      <c r="HYQ98" s="411"/>
      <c r="HYR98" s="412"/>
      <c r="HYS98" s="406"/>
      <c r="HYT98" s="407"/>
      <c r="HYU98" s="408"/>
      <c r="HYV98" s="409"/>
      <c r="HYW98" s="410"/>
      <c r="HYX98" s="411"/>
      <c r="HYY98" s="412"/>
      <c r="HYZ98" s="406"/>
      <c r="HZA98" s="407"/>
      <c r="HZB98" s="408"/>
      <c r="HZC98" s="409"/>
      <c r="HZD98" s="410"/>
      <c r="HZE98" s="411"/>
      <c r="HZF98" s="412"/>
      <c r="HZG98" s="406"/>
      <c r="HZH98" s="407"/>
      <c r="HZI98" s="408"/>
      <c r="HZJ98" s="409"/>
      <c r="HZK98" s="410"/>
      <c r="HZL98" s="411"/>
      <c r="HZM98" s="412"/>
      <c r="HZN98" s="406"/>
      <c r="HZO98" s="407"/>
      <c r="HZP98" s="408"/>
      <c r="HZQ98" s="409"/>
      <c r="HZR98" s="410"/>
      <c r="HZS98" s="411"/>
      <c r="HZT98" s="412"/>
      <c r="HZU98" s="406"/>
      <c r="HZV98" s="407"/>
      <c r="HZW98" s="408"/>
      <c r="HZX98" s="409"/>
      <c r="HZY98" s="410"/>
      <c r="HZZ98" s="411"/>
      <c r="IAA98" s="412"/>
      <c r="IAB98" s="406"/>
      <c r="IAC98" s="407"/>
      <c r="IAD98" s="408"/>
      <c r="IAE98" s="409"/>
      <c r="IAF98" s="410"/>
      <c r="IAG98" s="411"/>
      <c r="IAH98" s="412"/>
      <c r="IAI98" s="406"/>
      <c r="IAJ98" s="407"/>
      <c r="IAK98" s="408"/>
      <c r="IAL98" s="409"/>
      <c r="IAM98" s="410"/>
      <c r="IAN98" s="411"/>
      <c r="IAO98" s="412"/>
      <c r="IAP98" s="406"/>
      <c r="IAQ98" s="407"/>
      <c r="IAR98" s="408"/>
      <c r="IAS98" s="409"/>
      <c r="IAT98" s="410"/>
      <c r="IAU98" s="411"/>
      <c r="IAV98" s="412"/>
      <c r="IAW98" s="406"/>
      <c r="IAX98" s="407"/>
      <c r="IAY98" s="408"/>
      <c r="IAZ98" s="409"/>
      <c r="IBA98" s="410"/>
      <c r="IBB98" s="411"/>
      <c r="IBC98" s="412"/>
      <c r="IBD98" s="406"/>
      <c r="IBE98" s="407"/>
      <c r="IBF98" s="408"/>
      <c r="IBG98" s="409"/>
      <c r="IBH98" s="410"/>
      <c r="IBI98" s="411"/>
      <c r="IBJ98" s="412"/>
      <c r="IBK98" s="406"/>
      <c r="IBL98" s="407"/>
      <c r="IBM98" s="408"/>
      <c r="IBN98" s="409"/>
      <c r="IBO98" s="410"/>
      <c r="IBP98" s="411"/>
      <c r="IBQ98" s="412"/>
      <c r="IBR98" s="406"/>
      <c r="IBS98" s="407"/>
      <c r="IBT98" s="408"/>
      <c r="IBU98" s="409"/>
      <c r="IBV98" s="410"/>
      <c r="IBW98" s="411"/>
      <c r="IBX98" s="412"/>
      <c r="IBY98" s="406"/>
      <c r="IBZ98" s="407"/>
      <c r="ICA98" s="408"/>
      <c r="ICB98" s="409"/>
      <c r="ICC98" s="410"/>
      <c r="ICD98" s="411"/>
      <c r="ICE98" s="412"/>
      <c r="ICF98" s="406"/>
      <c r="ICG98" s="407"/>
      <c r="ICH98" s="408"/>
      <c r="ICI98" s="409"/>
      <c r="ICJ98" s="410"/>
      <c r="ICK98" s="411"/>
      <c r="ICL98" s="412"/>
      <c r="ICM98" s="406"/>
      <c r="ICN98" s="407"/>
      <c r="ICO98" s="408"/>
      <c r="ICP98" s="409"/>
      <c r="ICQ98" s="410"/>
      <c r="ICR98" s="411"/>
      <c r="ICS98" s="412"/>
      <c r="ICT98" s="406"/>
      <c r="ICU98" s="407"/>
      <c r="ICV98" s="408"/>
      <c r="ICW98" s="409"/>
      <c r="ICX98" s="410"/>
      <c r="ICY98" s="411"/>
      <c r="ICZ98" s="412"/>
      <c r="IDA98" s="406"/>
      <c r="IDB98" s="407"/>
      <c r="IDC98" s="408"/>
      <c r="IDD98" s="409"/>
      <c r="IDE98" s="410"/>
      <c r="IDF98" s="411"/>
      <c r="IDG98" s="412"/>
      <c r="IDH98" s="406"/>
      <c r="IDI98" s="407"/>
      <c r="IDJ98" s="408"/>
      <c r="IDK98" s="409"/>
      <c r="IDL98" s="410"/>
      <c r="IDM98" s="411"/>
      <c r="IDN98" s="412"/>
      <c r="IDO98" s="406"/>
      <c r="IDP98" s="407"/>
      <c r="IDQ98" s="408"/>
      <c r="IDR98" s="409"/>
      <c r="IDS98" s="410"/>
      <c r="IDT98" s="411"/>
      <c r="IDU98" s="412"/>
      <c r="IDV98" s="406"/>
      <c r="IDW98" s="407"/>
      <c r="IDX98" s="408"/>
      <c r="IDY98" s="409"/>
      <c r="IDZ98" s="410"/>
      <c r="IEA98" s="411"/>
      <c r="IEB98" s="412"/>
      <c r="IEC98" s="406"/>
      <c r="IED98" s="407"/>
      <c r="IEE98" s="408"/>
      <c r="IEF98" s="409"/>
      <c r="IEG98" s="410"/>
      <c r="IEH98" s="411"/>
      <c r="IEI98" s="412"/>
      <c r="IEJ98" s="406"/>
      <c r="IEK98" s="407"/>
      <c r="IEL98" s="408"/>
      <c r="IEM98" s="409"/>
      <c r="IEN98" s="410"/>
      <c r="IEO98" s="411"/>
      <c r="IEP98" s="412"/>
      <c r="IEQ98" s="406"/>
      <c r="IER98" s="407"/>
      <c r="IES98" s="408"/>
      <c r="IET98" s="409"/>
      <c r="IEU98" s="410"/>
      <c r="IEV98" s="411"/>
      <c r="IEW98" s="412"/>
      <c r="IEX98" s="406"/>
      <c r="IEY98" s="407"/>
      <c r="IEZ98" s="408"/>
      <c r="IFA98" s="409"/>
      <c r="IFB98" s="410"/>
      <c r="IFC98" s="411"/>
      <c r="IFD98" s="412"/>
      <c r="IFE98" s="406"/>
      <c r="IFF98" s="407"/>
      <c r="IFG98" s="408"/>
      <c r="IFH98" s="409"/>
      <c r="IFI98" s="410"/>
      <c r="IFJ98" s="411"/>
      <c r="IFK98" s="412"/>
      <c r="IFL98" s="406"/>
      <c r="IFM98" s="407"/>
      <c r="IFN98" s="408"/>
      <c r="IFO98" s="409"/>
      <c r="IFP98" s="410"/>
      <c r="IFQ98" s="411"/>
      <c r="IFR98" s="412"/>
      <c r="IFS98" s="406"/>
      <c r="IFT98" s="407"/>
      <c r="IFU98" s="408"/>
      <c r="IFV98" s="409"/>
      <c r="IFW98" s="410"/>
      <c r="IFX98" s="411"/>
      <c r="IFY98" s="412"/>
      <c r="IFZ98" s="406"/>
      <c r="IGA98" s="407"/>
      <c r="IGB98" s="408"/>
      <c r="IGC98" s="409"/>
      <c r="IGD98" s="410"/>
      <c r="IGE98" s="411"/>
      <c r="IGF98" s="412"/>
      <c r="IGG98" s="406"/>
      <c r="IGH98" s="407"/>
      <c r="IGI98" s="408"/>
      <c r="IGJ98" s="409"/>
      <c r="IGK98" s="410"/>
      <c r="IGL98" s="411"/>
      <c r="IGM98" s="412"/>
      <c r="IGN98" s="406"/>
      <c r="IGO98" s="407"/>
      <c r="IGP98" s="408"/>
      <c r="IGQ98" s="409"/>
      <c r="IGR98" s="410"/>
      <c r="IGS98" s="411"/>
      <c r="IGT98" s="412"/>
      <c r="IGU98" s="406"/>
      <c r="IGV98" s="407"/>
      <c r="IGW98" s="408"/>
      <c r="IGX98" s="409"/>
      <c r="IGY98" s="410"/>
      <c r="IGZ98" s="411"/>
      <c r="IHA98" s="412"/>
      <c r="IHB98" s="406"/>
      <c r="IHC98" s="407"/>
      <c r="IHD98" s="408"/>
      <c r="IHE98" s="409"/>
      <c r="IHF98" s="410"/>
      <c r="IHG98" s="411"/>
      <c r="IHH98" s="412"/>
      <c r="IHI98" s="406"/>
      <c r="IHJ98" s="407"/>
      <c r="IHK98" s="408"/>
      <c r="IHL98" s="409"/>
      <c r="IHM98" s="410"/>
      <c r="IHN98" s="411"/>
      <c r="IHO98" s="412"/>
      <c r="IHP98" s="406"/>
      <c r="IHQ98" s="407"/>
      <c r="IHR98" s="408"/>
      <c r="IHS98" s="409"/>
      <c r="IHT98" s="410"/>
      <c r="IHU98" s="411"/>
      <c r="IHV98" s="412"/>
      <c r="IHW98" s="406"/>
      <c r="IHX98" s="407"/>
      <c r="IHY98" s="408"/>
      <c r="IHZ98" s="409"/>
      <c r="IIA98" s="410"/>
      <c r="IIB98" s="411"/>
      <c r="IIC98" s="412"/>
      <c r="IID98" s="406"/>
      <c r="IIE98" s="407"/>
      <c r="IIF98" s="408"/>
      <c r="IIG98" s="409"/>
      <c r="IIH98" s="410"/>
      <c r="III98" s="411"/>
      <c r="IIJ98" s="412"/>
      <c r="IIK98" s="406"/>
      <c r="IIL98" s="407"/>
      <c r="IIM98" s="408"/>
      <c r="IIN98" s="409"/>
      <c r="IIO98" s="410"/>
      <c r="IIP98" s="411"/>
      <c r="IIQ98" s="412"/>
      <c r="IIR98" s="406"/>
      <c r="IIS98" s="407"/>
      <c r="IIT98" s="408"/>
      <c r="IIU98" s="409"/>
      <c r="IIV98" s="410"/>
      <c r="IIW98" s="411"/>
      <c r="IIX98" s="412"/>
      <c r="IIY98" s="406"/>
      <c r="IIZ98" s="407"/>
      <c r="IJA98" s="408"/>
      <c r="IJB98" s="409"/>
      <c r="IJC98" s="410"/>
      <c r="IJD98" s="411"/>
      <c r="IJE98" s="412"/>
      <c r="IJF98" s="406"/>
      <c r="IJG98" s="407"/>
      <c r="IJH98" s="408"/>
      <c r="IJI98" s="409"/>
      <c r="IJJ98" s="410"/>
      <c r="IJK98" s="411"/>
      <c r="IJL98" s="412"/>
      <c r="IJM98" s="406"/>
      <c r="IJN98" s="407"/>
      <c r="IJO98" s="408"/>
      <c r="IJP98" s="409"/>
      <c r="IJQ98" s="410"/>
      <c r="IJR98" s="411"/>
      <c r="IJS98" s="412"/>
      <c r="IJT98" s="406"/>
      <c r="IJU98" s="407"/>
      <c r="IJV98" s="408"/>
      <c r="IJW98" s="409"/>
      <c r="IJX98" s="410"/>
      <c r="IJY98" s="411"/>
      <c r="IJZ98" s="412"/>
      <c r="IKA98" s="406"/>
      <c r="IKB98" s="407"/>
      <c r="IKC98" s="408"/>
      <c r="IKD98" s="409"/>
      <c r="IKE98" s="410"/>
      <c r="IKF98" s="411"/>
      <c r="IKG98" s="412"/>
      <c r="IKH98" s="406"/>
      <c r="IKI98" s="407"/>
      <c r="IKJ98" s="408"/>
      <c r="IKK98" s="409"/>
      <c r="IKL98" s="410"/>
      <c r="IKM98" s="411"/>
      <c r="IKN98" s="412"/>
      <c r="IKO98" s="406"/>
      <c r="IKP98" s="407"/>
      <c r="IKQ98" s="408"/>
      <c r="IKR98" s="409"/>
      <c r="IKS98" s="410"/>
      <c r="IKT98" s="411"/>
      <c r="IKU98" s="412"/>
      <c r="IKV98" s="406"/>
      <c r="IKW98" s="407"/>
      <c r="IKX98" s="408"/>
      <c r="IKY98" s="409"/>
      <c r="IKZ98" s="410"/>
      <c r="ILA98" s="411"/>
      <c r="ILB98" s="412"/>
      <c r="ILC98" s="406"/>
      <c r="ILD98" s="407"/>
      <c r="ILE98" s="408"/>
      <c r="ILF98" s="409"/>
      <c r="ILG98" s="410"/>
      <c r="ILH98" s="411"/>
      <c r="ILI98" s="412"/>
      <c r="ILJ98" s="406"/>
      <c r="ILK98" s="407"/>
      <c r="ILL98" s="408"/>
      <c r="ILM98" s="409"/>
      <c r="ILN98" s="410"/>
      <c r="ILO98" s="411"/>
      <c r="ILP98" s="412"/>
      <c r="ILQ98" s="406"/>
      <c r="ILR98" s="407"/>
      <c r="ILS98" s="408"/>
      <c r="ILT98" s="409"/>
      <c r="ILU98" s="410"/>
      <c r="ILV98" s="411"/>
      <c r="ILW98" s="412"/>
      <c r="ILX98" s="406"/>
      <c r="ILY98" s="407"/>
      <c r="ILZ98" s="408"/>
      <c r="IMA98" s="409"/>
      <c r="IMB98" s="410"/>
      <c r="IMC98" s="411"/>
      <c r="IMD98" s="412"/>
      <c r="IME98" s="406"/>
      <c r="IMF98" s="407"/>
      <c r="IMG98" s="408"/>
      <c r="IMH98" s="409"/>
      <c r="IMI98" s="410"/>
      <c r="IMJ98" s="411"/>
      <c r="IMK98" s="412"/>
      <c r="IML98" s="406"/>
      <c r="IMM98" s="407"/>
      <c r="IMN98" s="408"/>
      <c r="IMO98" s="409"/>
      <c r="IMP98" s="410"/>
      <c r="IMQ98" s="411"/>
      <c r="IMR98" s="412"/>
      <c r="IMS98" s="406"/>
      <c r="IMT98" s="407"/>
      <c r="IMU98" s="408"/>
      <c r="IMV98" s="409"/>
      <c r="IMW98" s="410"/>
      <c r="IMX98" s="411"/>
      <c r="IMY98" s="412"/>
      <c r="IMZ98" s="406"/>
      <c r="INA98" s="407"/>
      <c r="INB98" s="408"/>
      <c r="INC98" s="409"/>
      <c r="IND98" s="410"/>
      <c r="INE98" s="411"/>
      <c r="INF98" s="412"/>
      <c r="ING98" s="406"/>
      <c r="INH98" s="407"/>
      <c r="INI98" s="408"/>
      <c r="INJ98" s="409"/>
      <c r="INK98" s="410"/>
      <c r="INL98" s="411"/>
      <c r="INM98" s="412"/>
      <c r="INN98" s="406"/>
      <c r="INO98" s="407"/>
      <c r="INP98" s="408"/>
      <c r="INQ98" s="409"/>
      <c r="INR98" s="410"/>
      <c r="INS98" s="411"/>
      <c r="INT98" s="412"/>
      <c r="INU98" s="406"/>
      <c r="INV98" s="407"/>
      <c r="INW98" s="408"/>
      <c r="INX98" s="409"/>
      <c r="INY98" s="410"/>
      <c r="INZ98" s="411"/>
      <c r="IOA98" s="412"/>
      <c r="IOB98" s="406"/>
      <c r="IOC98" s="407"/>
      <c r="IOD98" s="408"/>
      <c r="IOE98" s="409"/>
      <c r="IOF98" s="410"/>
      <c r="IOG98" s="411"/>
      <c r="IOH98" s="412"/>
      <c r="IOI98" s="406"/>
      <c r="IOJ98" s="407"/>
      <c r="IOK98" s="408"/>
      <c r="IOL98" s="409"/>
      <c r="IOM98" s="410"/>
      <c r="ION98" s="411"/>
      <c r="IOO98" s="412"/>
      <c r="IOP98" s="406"/>
      <c r="IOQ98" s="407"/>
      <c r="IOR98" s="408"/>
      <c r="IOS98" s="409"/>
      <c r="IOT98" s="410"/>
      <c r="IOU98" s="411"/>
      <c r="IOV98" s="412"/>
      <c r="IOW98" s="406"/>
      <c r="IOX98" s="407"/>
      <c r="IOY98" s="408"/>
      <c r="IOZ98" s="409"/>
      <c r="IPA98" s="410"/>
      <c r="IPB98" s="411"/>
      <c r="IPC98" s="412"/>
      <c r="IPD98" s="406"/>
      <c r="IPE98" s="407"/>
      <c r="IPF98" s="408"/>
      <c r="IPG98" s="409"/>
      <c r="IPH98" s="410"/>
      <c r="IPI98" s="411"/>
      <c r="IPJ98" s="412"/>
      <c r="IPK98" s="406"/>
      <c r="IPL98" s="407"/>
      <c r="IPM98" s="408"/>
      <c r="IPN98" s="409"/>
      <c r="IPO98" s="410"/>
      <c r="IPP98" s="411"/>
      <c r="IPQ98" s="412"/>
      <c r="IPR98" s="406"/>
      <c r="IPS98" s="407"/>
      <c r="IPT98" s="408"/>
      <c r="IPU98" s="409"/>
      <c r="IPV98" s="410"/>
      <c r="IPW98" s="411"/>
      <c r="IPX98" s="412"/>
      <c r="IPY98" s="406"/>
      <c r="IPZ98" s="407"/>
      <c r="IQA98" s="408"/>
      <c r="IQB98" s="409"/>
      <c r="IQC98" s="410"/>
      <c r="IQD98" s="411"/>
      <c r="IQE98" s="412"/>
      <c r="IQF98" s="406"/>
      <c r="IQG98" s="407"/>
      <c r="IQH98" s="408"/>
      <c r="IQI98" s="409"/>
      <c r="IQJ98" s="410"/>
      <c r="IQK98" s="411"/>
      <c r="IQL98" s="412"/>
      <c r="IQM98" s="406"/>
      <c r="IQN98" s="407"/>
      <c r="IQO98" s="408"/>
      <c r="IQP98" s="409"/>
      <c r="IQQ98" s="410"/>
      <c r="IQR98" s="411"/>
      <c r="IQS98" s="412"/>
      <c r="IQT98" s="406"/>
      <c r="IQU98" s="407"/>
      <c r="IQV98" s="408"/>
      <c r="IQW98" s="409"/>
      <c r="IQX98" s="410"/>
      <c r="IQY98" s="411"/>
      <c r="IQZ98" s="412"/>
      <c r="IRA98" s="406"/>
      <c r="IRB98" s="407"/>
      <c r="IRC98" s="408"/>
      <c r="IRD98" s="409"/>
      <c r="IRE98" s="410"/>
      <c r="IRF98" s="411"/>
      <c r="IRG98" s="412"/>
      <c r="IRH98" s="406"/>
      <c r="IRI98" s="407"/>
      <c r="IRJ98" s="408"/>
      <c r="IRK98" s="409"/>
      <c r="IRL98" s="410"/>
      <c r="IRM98" s="411"/>
      <c r="IRN98" s="412"/>
      <c r="IRO98" s="406"/>
      <c r="IRP98" s="407"/>
      <c r="IRQ98" s="408"/>
      <c r="IRR98" s="409"/>
      <c r="IRS98" s="410"/>
      <c r="IRT98" s="411"/>
      <c r="IRU98" s="412"/>
      <c r="IRV98" s="406"/>
      <c r="IRW98" s="407"/>
      <c r="IRX98" s="408"/>
      <c r="IRY98" s="409"/>
      <c r="IRZ98" s="410"/>
      <c r="ISA98" s="411"/>
      <c r="ISB98" s="412"/>
      <c r="ISC98" s="406"/>
      <c r="ISD98" s="407"/>
      <c r="ISE98" s="408"/>
      <c r="ISF98" s="409"/>
      <c r="ISG98" s="410"/>
      <c r="ISH98" s="411"/>
      <c r="ISI98" s="412"/>
      <c r="ISJ98" s="406"/>
      <c r="ISK98" s="407"/>
      <c r="ISL98" s="408"/>
      <c r="ISM98" s="409"/>
      <c r="ISN98" s="410"/>
      <c r="ISO98" s="411"/>
      <c r="ISP98" s="412"/>
      <c r="ISQ98" s="406"/>
      <c r="ISR98" s="407"/>
      <c r="ISS98" s="408"/>
      <c r="IST98" s="409"/>
      <c r="ISU98" s="410"/>
      <c r="ISV98" s="411"/>
      <c r="ISW98" s="412"/>
      <c r="ISX98" s="406"/>
      <c r="ISY98" s="407"/>
      <c r="ISZ98" s="408"/>
      <c r="ITA98" s="409"/>
      <c r="ITB98" s="410"/>
      <c r="ITC98" s="411"/>
      <c r="ITD98" s="412"/>
      <c r="ITE98" s="406"/>
      <c r="ITF98" s="407"/>
      <c r="ITG98" s="408"/>
      <c r="ITH98" s="409"/>
      <c r="ITI98" s="410"/>
      <c r="ITJ98" s="411"/>
      <c r="ITK98" s="412"/>
      <c r="ITL98" s="406"/>
      <c r="ITM98" s="407"/>
      <c r="ITN98" s="408"/>
      <c r="ITO98" s="409"/>
      <c r="ITP98" s="410"/>
      <c r="ITQ98" s="411"/>
      <c r="ITR98" s="412"/>
      <c r="ITS98" s="406"/>
      <c r="ITT98" s="407"/>
      <c r="ITU98" s="408"/>
      <c r="ITV98" s="409"/>
      <c r="ITW98" s="410"/>
      <c r="ITX98" s="411"/>
      <c r="ITY98" s="412"/>
      <c r="ITZ98" s="406"/>
      <c r="IUA98" s="407"/>
      <c r="IUB98" s="408"/>
      <c r="IUC98" s="409"/>
      <c r="IUD98" s="410"/>
      <c r="IUE98" s="411"/>
      <c r="IUF98" s="412"/>
      <c r="IUG98" s="406"/>
      <c r="IUH98" s="407"/>
      <c r="IUI98" s="408"/>
      <c r="IUJ98" s="409"/>
      <c r="IUK98" s="410"/>
      <c r="IUL98" s="411"/>
      <c r="IUM98" s="412"/>
      <c r="IUN98" s="406"/>
      <c r="IUO98" s="407"/>
      <c r="IUP98" s="408"/>
      <c r="IUQ98" s="409"/>
      <c r="IUR98" s="410"/>
      <c r="IUS98" s="411"/>
      <c r="IUT98" s="412"/>
      <c r="IUU98" s="406"/>
      <c r="IUV98" s="407"/>
      <c r="IUW98" s="408"/>
      <c r="IUX98" s="409"/>
      <c r="IUY98" s="410"/>
      <c r="IUZ98" s="411"/>
      <c r="IVA98" s="412"/>
      <c r="IVB98" s="406"/>
      <c r="IVC98" s="407"/>
      <c r="IVD98" s="408"/>
      <c r="IVE98" s="409"/>
      <c r="IVF98" s="410"/>
      <c r="IVG98" s="411"/>
      <c r="IVH98" s="412"/>
      <c r="IVI98" s="406"/>
      <c r="IVJ98" s="407"/>
      <c r="IVK98" s="408"/>
      <c r="IVL98" s="409"/>
      <c r="IVM98" s="410"/>
      <c r="IVN98" s="411"/>
      <c r="IVO98" s="412"/>
      <c r="IVP98" s="406"/>
      <c r="IVQ98" s="407"/>
      <c r="IVR98" s="408"/>
      <c r="IVS98" s="409"/>
      <c r="IVT98" s="410"/>
      <c r="IVU98" s="411"/>
      <c r="IVV98" s="412"/>
      <c r="IVW98" s="406"/>
      <c r="IVX98" s="407"/>
      <c r="IVY98" s="408"/>
      <c r="IVZ98" s="409"/>
      <c r="IWA98" s="410"/>
      <c r="IWB98" s="411"/>
      <c r="IWC98" s="412"/>
      <c r="IWD98" s="406"/>
      <c r="IWE98" s="407"/>
      <c r="IWF98" s="408"/>
      <c r="IWG98" s="409"/>
      <c r="IWH98" s="410"/>
      <c r="IWI98" s="411"/>
      <c r="IWJ98" s="412"/>
      <c r="IWK98" s="406"/>
      <c r="IWL98" s="407"/>
      <c r="IWM98" s="408"/>
      <c r="IWN98" s="409"/>
      <c r="IWO98" s="410"/>
      <c r="IWP98" s="411"/>
      <c r="IWQ98" s="412"/>
      <c r="IWR98" s="406"/>
      <c r="IWS98" s="407"/>
      <c r="IWT98" s="408"/>
      <c r="IWU98" s="409"/>
      <c r="IWV98" s="410"/>
      <c r="IWW98" s="411"/>
      <c r="IWX98" s="412"/>
      <c r="IWY98" s="406"/>
      <c r="IWZ98" s="407"/>
      <c r="IXA98" s="408"/>
      <c r="IXB98" s="409"/>
      <c r="IXC98" s="410"/>
      <c r="IXD98" s="411"/>
      <c r="IXE98" s="412"/>
      <c r="IXF98" s="406"/>
      <c r="IXG98" s="407"/>
      <c r="IXH98" s="408"/>
      <c r="IXI98" s="409"/>
      <c r="IXJ98" s="410"/>
      <c r="IXK98" s="411"/>
      <c r="IXL98" s="412"/>
      <c r="IXM98" s="406"/>
      <c r="IXN98" s="407"/>
      <c r="IXO98" s="408"/>
      <c r="IXP98" s="409"/>
      <c r="IXQ98" s="410"/>
      <c r="IXR98" s="411"/>
      <c r="IXS98" s="412"/>
      <c r="IXT98" s="406"/>
      <c r="IXU98" s="407"/>
      <c r="IXV98" s="408"/>
      <c r="IXW98" s="409"/>
      <c r="IXX98" s="410"/>
      <c r="IXY98" s="411"/>
      <c r="IXZ98" s="412"/>
      <c r="IYA98" s="406"/>
      <c r="IYB98" s="407"/>
      <c r="IYC98" s="408"/>
      <c r="IYD98" s="409"/>
      <c r="IYE98" s="410"/>
      <c r="IYF98" s="411"/>
      <c r="IYG98" s="412"/>
      <c r="IYH98" s="406"/>
      <c r="IYI98" s="407"/>
      <c r="IYJ98" s="408"/>
      <c r="IYK98" s="409"/>
      <c r="IYL98" s="410"/>
      <c r="IYM98" s="411"/>
      <c r="IYN98" s="412"/>
      <c r="IYO98" s="406"/>
      <c r="IYP98" s="407"/>
      <c r="IYQ98" s="408"/>
      <c r="IYR98" s="409"/>
      <c r="IYS98" s="410"/>
      <c r="IYT98" s="411"/>
      <c r="IYU98" s="412"/>
      <c r="IYV98" s="406"/>
      <c r="IYW98" s="407"/>
      <c r="IYX98" s="408"/>
      <c r="IYY98" s="409"/>
      <c r="IYZ98" s="410"/>
      <c r="IZA98" s="411"/>
      <c r="IZB98" s="412"/>
      <c r="IZC98" s="406"/>
      <c r="IZD98" s="407"/>
      <c r="IZE98" s="408"/>
      <c r="IZF98" s="409"/>
      <c r="IZG98" s="410"/>
      <c r="IZH98" s="411"/>
      <c r="IZI98" s="412"/>
      <c r="IZJ98" s="406"/>
      <c r="IZK98" s="407"/>
      <c r="IZL98" s="408"/>
      <c r="IZM98" s="409"/>
      <c r="IZN98" s="410"/>
      <c r="IZO98" s="411"/>
      <c r="IZP98" s="412"/>
      <c r="IZQ98" s="406"/>
      <c r="IZR98" s="407"/>
      <c r="IZS98" s="408"/>
      <c r="IZT98" s="409"/>
      <c r="IZU98" s="410"/>
      <c r="IZV98" s="411"/>
      <c r="IZW98" s="412"/>
      <c r="IZX98" s="406"/>
      <c r="IZY98" s="407"/>
      <c r="IZZ98" s="408"/>
      <c r="JAA98" s="409"/>
      <c r="JAB98" s="410"/>
      <c r="JAC98" s="411"/>
      <c r="JAD98" s="412"/>
      <c r="JAE98" s="406"/>
      <c r="JAF98" s="407"/>
      <c r="JAG98" s="408"/>
      <c r="JAH98" s="409"/>
      <c r="JAI98" s="410"/>
      <c r="JAJ98" s="411"/>
      <c r="JAK98" s="412"/>
      <c r="JAL98" s="406"/>
      <c r="JAM98" s="407"/>
      <c r="JAN98" s="408"/>
      <c r="JAO98" s="409"/>
      <c r="JAP98" s="410"/>
      <c r="JAQ98" s="411"/>
      <c r="JAR98" s="412"/>
      <c r="JAS98" s="406"/>
      <c r="JAT98" s="407"/>
      <c r="JAU98" s="408"/>
      <c r="JAV98" s="409"/>
      <c r="JAW98" s="410"/>
      <c r="JAX98" s="411"/>
      <c r="JAY98" s="412"/>
      <c r="JAZ98" s="406"/>
      <c r="JBA98" s="407"/>
      <c r="JBB98" s="408"/>
      <c r="JBC98" s="409"/>
      <c r="JBD98" s="410"/>
      <c r="JBE98" s="411"/>
      <c r="JBF98" s="412"/>
      <c r="JBG98" s="406"/>
      <c r="JBH98" s="407"/>
      <c r="JBI98" s="408"/>
      <c r="JBJ98" s="409"/>
      <c r="JBK98" s="410"/>
      <c r="JBL98" s="411"/>
      <c r="JBM98" s="412"/>
      <c r="JBN98" s="406"/>
      <c r="JBO98" s="407"/>
      <c r="JBP98" s="408"/>
      <c r="JBQ98" s="409"/>
      <c r="JBR98" s="410"/>
      <c r="JBS98" s="411"/>
      <c r="JBT98" s="412"/>
      <c r="JBU98" s="406"/>
      <c r="JBV98" s="407"/>
      <c r="JBW98" s="408"/>
      <c r="JBX98" s="409"/>
      <c r="JBY98" s="410"/>
      <c r="JBZ98" s="411"/>
      <c r="JCA98" s="412"/>
      <c r="JCB98" s="406"/>
      <c r="JCC98" s="407"/>
      <c r="JCD98" s="408"/>
      <c r="JCE98" s="409"/>
      <c r="JCF98" s="410"/>
      <c r="JCG98" s="411"/>
      <c r="JCH98" s="412"/>
      <c r="JCI98" s="406"/>
      <c r="JCJ98" s="407"/>
      <c r="JCK98" s="408"/>
      <c r="JCL98" s="409"/>
      <c r="JCM98" s="410"/>
      <c r="JCN98" s="411"/>
      <c r="JCO98" s="412"/>
      <c r="JCP98" s="406"/>
      <c r="JCQ98" s="407"/>
      <c r="JCR98" s="408"/>
      <c r="JCS98" s="409"/>
      <c r="JCT98" s="410"/>
      <c r="JCU98" s="411"/>
      <c r="JCV98" s="412"/>
      <c r="JCW98" s="406"/>
      <c r="JCX98" s="407"/>
      <c r="JCY98" s="408"/>
      <c r="JCZ98" s="409"/>
      <c r="JDA98" s="410"/>
      <c r="JDB98" s="411"/>
      <c r="JDC98" s="412"/>
      <c r="JDD98" s="406"/>
      <c r="JDE98" s="407"/>
      <c r="JDF98" s="408"/>
      <c r="JDG98" s="409"/>
      <c r="JDH98" s="410"/>
      <c r="JDI98" s="411"/>
      <c r="JDJ98" s="412"/>
      <c r="JDK98" s="406"/>
      <c r="JDL98" s="407"/>
      <c r="JDM98" s="408"/>
      <c r="JDN98" s="409"/>
      <c r="JDO98" s="410"/>
      <c r="JDP98" s="411"/>
      <c r="JDQ98" s="412"/>
      <c r="JDR98" s="406"/>
      <c r="JDS98" s="407"/>
      <c r="JDT98" s="408"/>
      <c r="JDU98" s="409"/>
      <c r="JDV98" s="410"/>
      <c r="JDW98" s="411"/>
      <c r="JDX98" s="412"/>
      <c r="JDY98" s="406"/>
      <c r="JDZ98" s="407"/>
      <c r="JEA98" s="408"/>
      <c r="JEB98" s="409"/>
      <c r="JEC98" s="410"/>
      <c r="JED98" s="411"/>
      <c r="JEE98" s="412"/>
      <c r="JEF98" s="406"/>
      <c r="JEG98" s="407"/>
      <c r="JEH98" s="408"/>
      <c r="JEI98" s="409"/>
      <c r="JEJ98" s="410"/>
      <c r="JEK98" s="411"/>
      <c r="JEL98" s="412"/>
      <c r="JEM98" s="406"/>
      <c r="JEN98" s="407"/>
      <c r="JEO98" s="408"/>
      <c r="JEP98" s="409"/>
      <c r="JEQ98" s="410"/>
      <c r="JER98" s="411"/>
      <c r="JES98" s="412"/>
      <c r="JET98" s="406"/>
      <c r="JEU98" s="407"/>
      <c r="JEV98" s="408"/>
      <c r="JEW98" s="409"/>
      <c r="JEX98" s="410"/>
      <c r="JEY98" s="411"/>
      <c r="JEZ98" s="412"/>
      <c r="JFA98" s="406"/>
      <c r="JFB98" s="407"/>
      <c r="JFC98" s="408"/>
      <c r="JFD98" s="409"/>
      <c r="JFE98" s="410"/>
      <c r="JFF98" s="411"/>
      <c r="JFG98" s="412"/>
      <c r="JFH98" s="406"/>
      <c r="JFI98" s="407"/>
      <c r="JFJ98" s="408"/>
      <c r="JFK98" s="409"/>
      <c r="JFL98" s="410"/>
      <c r="JFM98" s="411"/>
      <c r="JFN98" s="412"/>
      <c r="JFO98" s="406"/>
      <c r="JFP98" s="407"/>
      <c r="JFQ98" s="408"/>
      <c r="JFR98" s="409"/>
      <c r="JFS98" s="410"/>
      <c r="JFT98" s="411"/>
      <c r="JFU98" s="412"/>
      <c r="JFV98" s="406"/>
      <c r="JFW98" s="407"/>
      <c r="JFX98" s="408"/>
      <c r="JFY98" s="409"/>
      <c r="JFZ98" s="410"/>
      <c r="JGA98" s="411"/>
      <c r="JGB98" s="412"/>
      <c r="JGC98" s="406"/>
      <c r="JGD98" s="407"/>
      <c r="JGE98" s="408"/>
      <c r="JGF98" s="409"/>
      <c r="JGG98" s="410"/>
      <c r="JGH98" s="411"/>
      <c r="JGI98" s="412"/>
      <c r="JGJ98" s="406"/>
      <c r="JGK98" s="407"/>
      <c r="JGL98" s="408"/>
      <c r="JGM98" s="409"/>
      <c r="JGN98" s="410"/>
      <c r="JGO98" s="411"/>
      <c r="JGP98" s="412"/>
      <c r="JGQ98" s="406"/>
      <c r="JGR98" s="407"/>
      <c r="JGS98" s="408"/>
      <c r="JGT98" s="409"/>
      <c r="JGU98" s="410"/>
      <c r="JGV98" s="411"/>
      <c r="JGW98" s="412"/>
      <c r="JGX98" s="406"/>
      <c r="JGY98" s="407"/>
      <c r="JGZ98" s="408"/>
      <c r="JHA98" s="409"/>
      <c r="JHB98" s="410"/>
      <c r="JHC98" s="411"/>
      <c r="JHD98" s="412"/>
      <c r="JHE98" s="406"/>
      <c r="JHF98" s="407"/>
      <c r="JHG98" s="408"/>
      <c r="JHH98" s="409"/>
      <c r="JHI98" s="410"/>
      <c r="JHJ98" s="411"/>
      <c r="JHK98" s="412"/>
      <c r="JHL98" s="406"/>
      <c r="JHM98" s="407"/>
      <c r="JHN98" s="408"/>
      <c r="JHO98" s="409"/>
      <c r="JHP98" s="410"/>
      <c r="JHQ98" s="411"/>
      <c r="JHR98" s="412"/>
      <c r="JHS98" s="406"/>
      <c r="JHT98" s="407"/>
      <c r="JHU98" s="408"/>
      <c r="JHV98" s="409"/>
      <c r="JHW98" s="410"/>
      <c r="JHX98" s="411"/>
      <c r="JHY98" s="412"/>
      <c r="JHZ98" s="406"/>
      <c r="JIA98" s="407"/>
      <c r="JIB98" s="408"/>
      <c r="JIC98" s="409"/>
      <c r="JID98" s="410"/>
      <c r="JIE98" s="411"/>
      <c r="JIF98" s="412"/>
      <c r="JIG98" s="406"/>
      <c r="JIH98" s="407"/>
      <c r="JII98" s="408"/>
      <c r="JIJ98" s="409"/>
      <c r="JIK98" s="410"/>
      <c r="JIL98" s="411"/>
      <c r="JIM98" s="412"/>
      <c r="JIN98" s="406"/>
      <c r="JIO98" s="407"/>
      <c r="JIP98" s="408"/>
      <c r="JIQ98" s="409"/>
      <c r="JIR98" s="410"/>
      <c r="JIS98" s="411"/>
      <c r="JIT98" s="412"/>
      <c r="JIU98" s="406"/>
      <c r="JIV98" s="407"/>
      <c r="JIW98" s="408"/>
      <c r="JIX98" s="409"/>
      <c r="JIY98" s="410"/>
      <c r="JIZ98" s="411"/>
      <c r="JJA98" s="412"/>
      <c r="JJB98" s="406"/>
      <c r="JJC98" s="407"/>
      <c r="JJD98" s="408"/>
      <c r="JJE98" s="409"/>
      <c r="JJF98" s="410"/>
      <c r="JJG98" s="411"/>
      <c r="JJH98" s="412"/>
      <c r="JJI98" s="406"/>
      <c r="JJJ98" s="407"/>
      <c r="JJK98" s="408"/>
      <c r="JJL98" s="409"/>
      <c r="JJM98" s="410"/>
      <c r="JJN98" s="411"/>
      <c r="JJO98" s="412"/>
      <c r="JJP98" s="406"/>
      <c r="JJQ98" s="407"/>
      <c r="JJR98" s="408"/>
      <c r="JJS98" s="409"/>
      <c r="JJT98" s="410"/>
      <c r="JJU98" s="411"/>
      <c r="JJV98" s="412"/>
      <c r="JJW98" s="406"/>
      <c r="JJX98" s="407"/>
      <c r="JJY98" s="408"/>
      <c r="JJZ98" s="409"/>
      <c r="JKA98" s="410"/>
      <c r="JKB98" s="411"/>
      <c r="JKC98" s="412"/>
      <c r="JKD98" s="406"/>
      <c r="JKE98" s="407"/>
      <c r="JKF98" s="408"/>
      <c r="JKG98" s="409"/>
      <c r="JKH98" s="410"/>
      <c r="JKI98" s="411"/>
      <c r="JKJ98" s="412"/>
      <c r="JKK98" s="406"/>
      <c r="JKL98" s="407"/>
      <c r="JKM98" s="408"/>
      <c r="JKN98" s="409"/>
      <c r="JKO98" s="410"/>
      <c r="JKP98" s="411"/>
      <c r="JKQ98" s="412"/>
      <c r="JKR98" s="406"/>
      <c r="JKS98" s="407"/>
      <c r="JKT98" s="408"/>
      <c r="JKU98" s="409"/>
      <c r="JKV98" s="410"/>
      <c r="JKW98" s="411"/>
      <c r="JKX98" s="412"/>
      <c r="JKY98" s="406"/>
      <c r="JKZ98" s="407"/>
      <c r="JLA98" s="408"/>
      <c r="JLB98" s="409"/>
      <c r="JLC98" s="410"/>
      <c r="JLD98" s="411"/>
      <c r="JLE98" s="412"/>
      <c r="JLF98" s="406"/>
      <c r="JLG98" s="407"/>
      <c r="JLH98" s="408"/>
      <c r="JLI98" s="409"/>
      <c r="JLJ98" s="410"/>
      <c r="JLK98" s="411"/>
      <c r="JLL98" s="412"/>
      <c r="JLM98" s="406"/>
      <c r="JLN98" s="407"/>
      <c r="JLO98" s="408"/>
      <c r="JLP98" s="409"/>
      <c r="JLQ98" s="410"/>
      <c r="JLR98" s="411"/>
      <c r="JLS98" s="412"/>
      <c r="JLT98" s="406"/>
      <c r="JLU98" s="407"/>
      <c r="JLV98" s="408"/>
      <c r="JLW98" s="409"/>
      <c r="JLX98" s="410"/>
      <c r="JLY98" s="411"/>
      <c r="JLZ98" s="412"/>
      <c r="JMA98" s="406"/>
      <c r="JMB98" s="407"/>
      <c r="JMC98" s="408"/>
      <c r="JMD98" s="409"/>
      <c r="JME98" s="410"/>
      <c r="JMF98" s="411"/>
      <c r="JMG98" s="412"/>
      <c r="JMH98" s="406"/>
      <c r="JMI98" s="407"/>
      <c r="JMJ98" s="408"/>
      <c r="JMK98" s="409"/>
      <c r="JML98" s="410"/>
      <c r="JMM98" s="411"/>
      <c r="JMN98" s="412"/>
      <c r="JMO98" s="406"/>
      <c r="JMP98" s="407"/>
      <c r="JMQ98" s="408"/>
      <c r="JMR98" s="409"/>
      <c r="JMS98" s="410"/>
      <c r="JMT98" s="411"/>
      <c r="JMU98" s="412"/>
      <c r="JMV98" s="406"/>
      <c r="JMW98" s="407"/>
      <c r="JMX98" s="408"/>
      <c r="JMY98" s="409"/>
      <c r="JMZ98" s="410"/>
      <c r="JNA98" s="411"/>
      <c r="JNB98" s="412"/>
      <c r="JNC98" s="406"/>
      <c r="JND98" s="407"/>
      <c r="JNE98" s="408"/>
      <c r="JNF98" s="409"/>
      <c r="JNG98" s="410"/>
      <c r="JNH98" s="411"/>
      <c r="JNI98" s="412"/>
      <c r="JNJ98" s="406"/>
      <c r="JNK98" s="407"/>
      <c r="JNL98" s="408"/>
      <c r="JNM98" s="409"/>
      <c r="JNN98" s="410"/>
      <c r="JNO98" s="411"/>
      <c r="JNP98" s="412"/>
      <c r="JNQ98" s="406"/>
      <c r="JNR98" s="407"/>
      <c r="JNS98" s="408"/>
      <c r="JNT98" s="409"/>
      <c r="JNU98" s="410"/>
      <c r="JNV98" s="411"/>
      <c r="JNW98" s="412"/>
      <c r="JNX98" s="406"/>
      <c r="JNY98" s="407"/>
      <c r="JNZ98" s="408"/>
      <c r="JOA98" s="409"/>
      <c r="JOB98" s="410"/>
      <c r="JOC98" s="411"/>
      <c r="JOD98" s="412"/>
      <c r="JOE98" s="406"/>
      <c r="JOF98" s="407"/>
      <c r="JOG98" s="408"/>
      <c r="JOH98" s="409"/>
      <c r="JOI98" s="410"/>
      <c r="JOJ98" s="411"/>
      <c r="JOK98" s="412"/>
      <c r="JOL98" s="406"/>
      <c r="JOM98" s="407"/>
      <c r="JON98" s="408"/>
      <c r="JOO98" s="409"/>
      <c r="JOP98" s="410"/>
      <c r="JOQ98" s="411"/>
      <c r="JOR98" s="412"/>
      <c r="JOS98" s="406"/>
      <c r="JOT98" s="407"/>
      <c r="JOU98" s="408"/>
      <c r="JOV98" s="409"/>
      <c r="JOW98" s="410"/>
      <c r="JOX98" s="411"/>
      <c r="JOY98" s="412"/>
      <c r="JOZ98" s="406"/>
      <c r="JPA98" s="407"/>
      <c r="JPB98" s="408"/>
      <c r="JPC98" s="409"/>
      <c r="JPD98" s="410"/>
      <c r="JPE98" s="411"/>
      <c r="JPF98" s="412"/>
      <c r="JPG98" s="406"/>
      <c r="JPH98" s="407"/>
      <c r="JPI98" s="408"/>
      <c r="JPJ98" s="409"/>
      <c r="JPK98" s="410"/>
      <c r="JPL98" s="411"/>
      <c r="JPM98" s="412"/>
      <c r="JPN98" s="406"/>
      <c r="JPO98" s="407"/>
      <c r="JPP98" s="408"/>
      <c r="JPQ98" s="409"/>
      <c r="JPR98" s="410"/>
      <c r="JPS98" s="411"/>
      <c r="JPT98" s="412"/>
      <c r="JPU98" s="406"/>
      <c r="JPV98" s="407"/>
      <c r="JPW98" s="408"/>
      <c r="JPX98" s="409"/>
      <c r="JPY98" s="410"/>
      <c r="JPZ98" s="411"/>
      <c r="JQA98" s="412"/>
      <c r="JQB98" s="406"/>
      <c r="JQC98" s="407"/>
      <c r="JQD98" s="408"/>
      <c r="JQE98" s="409"/>
      <c r="JQF98" s="410"/>
      <c r="JQG98" s="411"/>
      <c r="JQH98" s="412"/>
      <c r="JQI98" s="406"/>
      <c r="JQJ98" s="407"/>
      <c r="JQK98" s="408"/>
      <c r="JQL98" s="409"/>
      <c r="JQM98" s="410"/>
      <c r="JQN98" s="411"/>
      <c r="JQO98" s="412"/>
      <c r="JQP98" s="406"/>
      <c r="JQQ98" s="407"/>
      <c r="JQR98" s="408"/>
      <c r="JQS98" s="409"/>
      <c r="JQT98" s="410"/>
      <c r="JQU98" s="411"/>
      <c r="JQV98" s="412"/>
      <c r="JQW98" s="406"/>
      <c r="JQX98" s="407"/>
      <c r="JQY98" s="408"/>
      <c r="JQZ98" s="409"/>
      <c r="JRA98" s="410"/>
      <c r="JRB98" s="411"/>
      <c r="JRC98" s="412"/>
      <c r="JRD98" s="406"/>
      <c r="JRE98" s="407"/>
      <c r="JRF98" s="408"/>
      <c r="JRG98" s="409"/>
      <c r="JRH98" s="410"/>
      <c r="JRI98" s="411"/>
      <c r="JRJ98" s="412"/>
      <c r="JRK98" s="406"/>
      <c r="JRL98" s="407"/>
      <c r="JRM98" s="408"/>
      <c r="JRN98" s="409"/>
      <c r="JRO98" s="410"/>
      <c r="JRP98" s="411"/>
      <c r="JRQ98" s="412"/>
      <c r="JRR98" s="406"/>
      <c r="JRS98" s="407"/>
      <c r="JRT98" s="408"/>
      <c r="JRU98" s="409"/>
      <c r="JRV98" s="410"/>
      <c r="JRW98" s="411"/>
      <c r="JRX98" s="412"/>
      <c r="JRY98" s="406"/>
      <c r="JRZ98" s="407"/>
      <c r="JSA98" s="408"/>
      <c r="JSB98" s="409"/>
      <c r="JSC98" s="410"/>
      <c r="JSD98" s="411"/>
      <c r="JSE98" s="412"/>
      <c r="JSF98" s="406"/>
      <c r="JSG98" s="407"/>
      <c r="JSH98" s="408"/>
      <c r="JSI98" s="409"/>
      <c r="JSJ98" s="410"/>
      <c r="JSK98" s="411"/>
      <c r="JSL98" s="412"/>
      <c r="JSM98" s="406"/>
      <c r="JSN98" s="407"/>
      <c r="JSO98" s="408"/>
      <c r="JSP98" s="409"/>
      <c r="JSQ98" s="410"/>
      <c r="JSR98" s="411"/>
      <c r="JSS98" s="412"/>
      <c r="JST98" s="406"/>
      <c r="JSU98" s="407"/>
      <c r="JSV98" s="408"/>
      <c r="JSW98" s="409"/>
      <c r="JSX98" s="410"/>
      <c r="JSY98" s="411"/>
      <c r="JSZ98" s="412"/>
      <c r="JTA98" s="406"/>
      <c r="JTB98" s="407"/>
      <c r="JTC98" s="408"/>
      <c r="JTD98" s="409"/>
      <c r="JTE98" s="410"/>
      <c r="JTF98" s="411"/>
      <c r="JTG98" s="412"/>
      <c r="JTH98" s="406"/>
      <c r="JTI98" s="407"/>
      <c r="JTJ98" s="408"/>
      <c r="JTK98" s="409"/>
      <c r="JTL98" s="410"/>
      <c r="JTM98" s="411"/>
      <c r="JTN98" s="412"/>
      <c r="JTO98" s="406"/>
      <c r="JTP98" s="407"/>
      <c r="JTQ98" s="408"/>
      <c r="JTR98" s="409"/>
      <c r="JTS98" s="410"/>
      <c r="JTT98" s="411"/>
      <c r="JTU98" s="412"/>
      <c r="JTV98" s="406"/>
      <c r="JTW98" s="407"/>
      <c r="JTX98" s="408"/>
      <c r="JTY98" s="409"/>
      <c r="JTZ98" s="410"/>
      <c r="JUA98" s="411"/>
      <c r="JUB98" s="412"/>
      <c r="JUC98" s="406"/>
      <c r="JUD98" s="407"/>
      <c r="JUE98" s="408"/>
      <c r="JUF98" s="409"/>
      <c r="JUG98" s="410"/>
      <c r="JUH98" s="411"/>
      <c r="JUI98" s="412"/>
      <c r="JUJ98" s="406"/>
      <c r="JUK98" s="407"/>
      <c r="JUL98" s="408"/>
      <c r="JUM98" s="409"/>
      <c r="JUN98" s="410"/>
      <c r="JUO98" s="411"/>
      <c r="JUP98" s="412"/>
      <c r="JUQ98" s="406"/>
      <c r="JUR98" s="407"/>
      <c r="JUS98" s="408"/>
      <c r="JUT98" s="409"/>
      <c r="JUU98" s="410"/>
      <c r="JUV98" s="411"/>
      <c r="JUW98" s="412"/>
      <c r="JUX98" s="406"/>
      <c r="JUY98" s="407"/>
      <c r="JUZ98" s="408"/>
      <c r="JVA98" s="409"/>
      <c r="JVB98" s="410"/>
      <c r="JVC98" s="411"/>
      <c r="JVD98" s="412"/>
      <c r="JVE98" s="406"/>
      <c r="JVF98" s="407"/>
      <c r="JVG98" s="408"/>
      <c r="JVH98" s="409"/>
      <c r="JVI98" s="410"/>
      <c r="JVJ98" s="411"/>
      <c r="JVK98" s="412"/>
      <c r="JVL98" s="406"/>
      <c r="JVM98" s="407"/>
      <c r="JVN98" s="408"/>
      <c r="JVO98" s="409"/>
      <c r="JVP98" s="410"/>
      <c r="JVQ98" s="411"/>
      <c r="JVR98" s="412"/>
      <c r="JVS98" s="406"/>
      <c r="JVT98" s="407"/>
      <c r="JVU98" s="408"/>
      <c r="JVV98" s="409"/>
      <c r="JVW98" s="410"/>
      <c r="JVX98" s="411"/>
      <c r="JVY98" s="412"/>
      <c r="JVZ98" s="406"/>
      <c r="JWA98" s="407"/>
      <c r="JWB98" s="408"/>
      <c r="JWC98" s="409"/>
      <c r="JWD98" s="410"/>
      <c r="JWE98" s="411"/>
      <c r="JWF98" s="412"/>
      <c r="JWG98" s="406"/>
      <c r="JWH98" s="407"/>
      <c r="JWI98" s="408"/>
      <c r="JWJ98" s="409"/>
      <c r="JWK98" s="410"/>
      <c r="JWL98" s="411"/>
      <c r="JWM98" s="412"/>
      <c r="JWN98" s="406"/>
      <c r="JWO98" s="407"/>
      <c r="JWP98" s="408"/>
      <c r="JWQ98" s="409"/>
      <c r="JWR98" s="410"/>
      <c r="JWS98" s="411"/>
      <c r="JWT98" s="412"/>
      <c r="JWU98" s="406"/>
      <c r="JWV98" s="407"/>
      <c r="JWW98" s="408"/>
      <c r="JWX98" s="409"/>
      <c r="JWY98" s="410"/>
      <c r="JWZ98" s="411"/>
      <c r="JXA98" s="412"/>
      <c r="JXB98" s="406"/>
      <c r="JXC98" s="407"/>
      <c r="JXD98" s="408"/>
      <c r="JXE98" s="409"/>
      <c r="JXF98" s="410"/>
      <c r="JXG98" s="411"/>
      <c r="JXH98" s="412"/>
      <c r="JXI98" s="406"/>
      <c r="JXJ98" s="407"/>
      <c r="JXK98" s="408"/>
      <c r="JXL98" s="409"/>
      <c r="JXM98" s="410"/>
      <c r="JXN98" s="411"/>
      <c r="JXO98" s="412"/>
      <c r="JXP98" s="406"/>
      <c r="JXQ98" s="407"/>
      <c r="JXR98" s="408"/>
      <c r="JXS98" s="409"/>
      <c r="JXT98" s="410"/>
      <c r="JXU98" s="411"/>
      <c r="JXV98" s="412"/>
      <c r="JXW98" s="406"/>
      <c r="JXX98" s="407"/>
      <c r="JXY98" s="408"/>
      <c r="JXZ98" s="409"/>
      <c r="JYA98" s="410"/>
      <c r="JYB98" s="411"/>
      <c r="JYC98" s="412"/>
      <c r="JYD98" s="406"/>
      <c r="JYE98" s="407"/>
      <c r="JYF98" s="408"/>
      <c r="JYG98" s="409"/>
      <c r="JYH98" s="410"/>
      <c r="JYI98" s="411"/>
      <c r="JYJ98" s="412"/>
      <c r="JYK98" s="406"/>
      <c r="JYL98" s="407"/>
      <c r="JYM98" s="408"/>
      <c r="JYN98" s="409"/>
      <c r="JYO98" s="410"/>
      <c r="JYP98" s="411"/>
      <c r="JYQ98" s="412"/>
      <c r="JYR98" s="406"/>
      <c r="JYS98" s="407"/>
      <c r="JYT98" s="408"/>
      <c r="JYU98" s="409"/>
      <c r="JYV98" s="410"/>
      <c r="JYW98" s="411"/>
      <c r="JYX98" s="412"/>
      <c r="JYY98" s="406"/>
      <c r="JYZ98" s="407"/>
      <c r="JZA98" s="408"/>
      <c r="JZB98" s="409"/>
      <c r="JZC98" s="410"/>
      <c r="JZD98" s="411"/>
      <c r="JZE98" s="412"/>
      <c r="JZF98" s="406"/>
      <c r="JZG98" s="407"/>
      <c r="JZH98" s="408"/>
      <c r="JZI98" s="409"/>
      <c r="JZJ98" s="410"/>
      <c r="JZK98" s="411"/>
      <c r="JZL98" s="412"/>
      <c r="JZM98" s="406"/>
      <c r="JZN98" s="407"/>
      <c r="JZO98" s="408"/>
      <c r="JZP98" s="409"/>
      <c r="JZQ98" s="410"/>
      <c r="JZR98" s="411"/>
      <c r="JZS98" s="412"/>
      <c r="JZT98" s="406"/>
      <c r="JZU98" s="407"/>
      <c r="JZV98" s="408"/>
      <c r="JZW98" s="409"/>
      <c r="JZX98" s="410"/>
      <c r="JZY98" s="411"/>
      <c r="JZZ98" s="412"/>
      <c r="KAA98" s="406"/>
      <c r="KAB98" s="407"/>
      <c r="KAC98" s="408"/>
      <c r="KAD98" s="409"/>
      <c r="KAE98" s="410"/>
      <c r="KAF98" s="411"/>
      <c r="KAG98" s="412"/>
      <c r="KAH98" s="406"/>
      <c r="KAI98" s="407"/>
      <c r="KAJ98" s="408"/>
      <c r="KAK98" s="409"/>
      <c r="KAL98" s="410"/>
      <c r="KAM98" s="411"/>
      <c r="KAN98" s="412"/>
      <c r="KAO98" s="406"/>
      <c r="KAP98" s="407"/>
      <c r="KAQ98" s="408"/>
      <c r="KAR98" s="409"/>
      <c r="KAS98" s="410"/>
      <c r="KAT98" s="411"/>
      <c r="KAU98" s="412"/>
      <c r="KAV98" s="406"/>
      <c r="KAW98" s="407"/>
      <c r="KAX98" s="408"/>
      <c r="KAY98" s="409"/>
      <c r="KAZ98" s="410"/>
      <c r="KBA98" s="411"/>
      <c r="KBB98" s="412"/>
      <c r="KBC98" s="406"/>
      <c r="KBD98" s="407"/>
      <c r="KBE98" s="408"/>
      <c r="KBF98" s="409"/>
      <c r="KBG98" s="410"/>
      <c r="KBH98" s="411"/>
      <c r="KBI98" s="412"/>
      <c r="KBJ98" s="406"/>
      <c r="KBK98" s="407"/>
      <c r="KBL98" s="408"/>
      <c r="KBM98" s="409"/>
      <c r="KBN98" s="410"/>
      <c r="KBO98" s="411"/>
      <c r="KBP98" s="412"/>
      <c r="KBQ98" s="406"/>
      <c r="KBR98" s="407"/>
      <c r="KBS98" s="408"/>
      <c r="KBT98" s="409"/>
      <c r="KBU98" s="410"/>
      <c r="KBV98" s="411"/>
      <c r="KBW98" s="412"/>
      <c r="KBX98" s="406"/>
      <c r="KBY98" s="407"/>
      <c r="KBZ98" s="408"/>
      <c r="KCA98" s="409"/>
      <c r="KCB98" s="410"/>
      <c r="KCC98" s="411"/>
      <c r="KCD98" s="412"/>
      <c r="KCE98" s="406"/>
      <c r="KCF98" s="407"/>
      <c r="KCG98" s="408"/>
      <c r="KCH98" s="409"/>
      <c r="KCI98" s="410"/>
      <c r="KCJ98" s="411"/>
      <c r="KCK98" s="412"/>
      <c r="KCL98" s="406"/>
      <c r="KCM98" s="407"/>
      <c r="KCN98" s="408"/>
      <c r="KCO98" s="409"/>
      <c r="KCP98" s="410"/>
      <c r="KCQ98" s="411"/>
      <c r="KCR98" s="412"/>
      <c r="KCS98" s="406"/>
      <c r="KCT98" s="407"/>
      <c r="KCU98" s="408"/>
      <c r="KCV98" s="409"/>
      <c r="KCW98" s="410"/>
      <c r="KCX98" s="411"/>
      <c r="KCY98" s="412"/>
      <c r="KCZ98" s="406"/>
      <c r="KDA98" s="407"/>
      <c r="KDB98" s="408"/>
      <c r="KDC98" s="409"/>
      <c r="KDD98" s="410"/>
      <c r="KDE98" s="411"/>
      <c r="KDF98" s="412"/>
      <c r="KDG98" s="406"/>
      <c r="KDH98" s="407"/>
      <c r="KDI98" s="408"/>
      <c r="KDJ98" s="409"/>
      <c r="KDK98" s="410"/>
      <c r="KDL98" s="411"/>
      <c r="KDM98" s="412"/>
      <c r="KDN98" s="406"/>
      <c r="KDO98" s="407"/>
      <c r="KDP98" s="408"/>
      <c r="KDQ98" s="409"/>
      <c r="KDR98" s="410"/>
      <c r="KDS98" s="411"/>
      <c r="KDT98" s="412"/>
      <c r="KDU98" s="406"/>
      <c r="KDV98" s="407"/>
      <c r="KDW98" s="408"/>
      <c r="KDX98" s="409"/>
      <c r="KDY98" s="410"/>
      <c r="KDZ98" s="411"/>
      <c r="KEA98" s="412"/>
      <c r="KEB98" s="406"/>
      <c r="KEC98" s="407"/>
      <c r="KED98" s="408"/>
      <c r="KEE98" s="409"/>
      <c r="KEF98" s="410"/>
      <c r="KEG98" s="411"/>
      <c r="KEH98" s="412"/>
      <c r="KEI98" s="406"/>
      <c r="KEJ98" s="407"/>
      <c r="KEK98" s="408"/>
      <c r="KEL98" s="409"/>
      <c r="KEM98" s="410"/>
      <c r="KEN98" s="411"/>
      <c r="KEO98" s="412"/>
      <c r="KEP98" s="406"/>
      <c r="KEQ98" s="407"/>
      <c r="KER98" s="408"/>
      <c r="KES98" s="409"/>
      <c r="KET98" s="410"/>
      <c r="KEU98" s="411"/>
      <c r="KEV98" s="412"/>
      <c r="KEW98" s="406"/>
      <c r="KEX98" s="407"/>
      <c r="KEY98" s="408"/>
      <c r="KEZ98" s="409"/>
      <c r="KFA98" s="410"/>
      <c r="KFB98" s="411"/>
      <c r="KFC98" s="412"/>
      <c r="KFD98" s="406"/>
      <c r="KFE98" s="407"/>
      <c r="KFF98" s="408"/>
      <c r="KFG98" s="409"/>
      <c r="KFH98" s="410"/>
      <c r="KFI98" s="411"/>
      <c r="KFJ98" s="412"/>
      <c r="KFK98" s="406"/>
      <c r="KFL98" s="407"/>
      <c r="KFM98" s="408"/>
      <c r="KFN98" s="409"/>
      <c r="KFO98" s="410"/>
      <c r="KFP98" s="411"/>
      <c r="KFQ98" s="412"/>
      <c r="KFR98" s="406"/>
      <c r="KFS98" s="407"/>
      <c r="KFT98" s="408"/>
      <c r="KFU98" s="409"/>
      <c r="KFV98" s="410"/>
      <c r="KFW98" s="411"/>
      <c r="KFX98" s="412"/>
      <c r="KFY98" s="406"/>
      <c r="KFZ98" s="407"/>
      <c r="KGA98" s="408"/>
      <c r="KGB98" s="409"/>
      <c r="KGC98" s="410"/>
      <c r="KGD98" s="411"/>
      <c r="KGE98" s="412"/>
      <c r="KGF98" s="406"/>
      <c r="KGG98" s="407"/>
      <c r="KGH98" s="408"/>
      <c r="KGI98" s="409"/>
      <c r="KGJ98" s="410"/>
      <c r="KGK98" s="411"/>
      <c r="KGL98" s="412"/>
      <c r="KGM98" s="406"/>
      <c r="KGN98" s="407"/>
      <c r="KGO98" s="408"/>
      <c r="KGP98" s="409"/>
      <c r="KGQ98" s="410"/>
      <c r="KGR98" s="411"/>
      <c r="KGS98" s="412"/>
      <c r="KGT98" s="406"/>
      <c r="KGU98" s="407"/>
      <c r="KGV98" s="408"/>
      <c r="KGW98" s="409"/>
      <c r="KGX98" s="410"/>
      <c r="KGY98" s="411"/>
      <c r="KGZ98" s="412"/>
      <c r="KHA98" s="406"/>
      <c r="KHB98" s="407"/>
      <c r="KHC98" s="408"/>
      <c r="KHD98" s="409"/>
      <c r="KHE98" s="410"/>
      <c r="KHF98" s="411"/>
      <c r="KHG98" s="412"/>
      <c r="KHH98" s="406"/>
      <c r="KHI98" s="407"/>
      <c r="KHJ98" s="408"/>
      <c r="KHK98" s="409"/>
      <c r="KHL98" s="410"/>
      <c r="KHM98" s="411"/>
      <c r="KHN98" s="412"/>
      <c r="KHO98" s="406"/>
      <c r="KHP98" s="407"/>
      <c r="KHQ98" s="408"/>
      <c r="KHR98" s="409"/>
      <c r="KHS98" s="410"/>
      <c r="KHT98" s="411"/>
      <c r="KHU98" s="412"/>
      <c r="KHV98" s="406"/>
      <c r="KHW98" s="407"/>
      <c r="KHX98" s="408"/>
      <c r="KHY98" s="409"/>
      <c r="KHZ98" s="410"/>
      <c r="KIA98" s="411"/>
      <c r="KIB98" s="412"/>
      <c r="KIC98" s="406"/>
      <c r="KID98" s="407"/>
      <c r="KIE98" s="408"/>
      <c r="KIF98" s="409"/>
      <c r="KIG98" s="410"/>
      <c r="KIH98" s="411"/>
      <c r="KII98" s="412"/>
      <c r="KIJ98" s="406"/>
      <c r="KIK98" s="407"/>
      <c r="KIL98" s="408"/>
      <c r="KIM98" s="409"/>
      <c r="KIN98" s="410"/>
      <c r="KIO98" s="411"/>
      <c r="KIP98" s="412"/>
      <c r="KIQ98" s="406"/>
      <c r="KIR98" s="407"/>
      <c r="KIS98" s="408"/>
      <c r="KIT98" s="409"/>
      <c r="KIU98" s="410"/>
      <c r="KIV98" s="411"/>
      <c r="KIW98" s="412"/>
      <c r="KIX98" s="406"/>
      <c r="KIY98" s="407"/>
      <c r="KIZ98" s="408"/>
      <c r="KJA98" s="409"/>
      <c r="KJB98" s="410"/>
      <c r="KJC98" s="411"/>
      <c r="KJD98" s="412"/>
      <c r="KJE98" s="406"/>
      <c r="KJF98" s="407"/>
      <c r="KJG98" s="408"/>
      <c r="KJH98" s="409"/>
      <c r="KJI98" s="410"/>
      <c r="KJJ98" s="411"/>
      <c r="KJK98" s="412"/>
      <c r="KJL98" s="406"/>
      <c r="KJM98" s="407"/>
      <c r="KJN98" s="408"/>
      <c r="KJO98" s="409"/>
      <c r="KJP98" s="410"/>
      <c r="KJQ98" s="411"/>
      <c r="KJR98" s="412"/>
      <c r="KJS98" s="406"/>
      <c r="KJT98" s="407"/>
      <c r="KJU98" s="408"/>
      <c r="KJV98" s="409"/>
      <c r="KJW98" s="410"/>
      <c r="KJX98" s="411"/>
      <c r="KJY98" s="412"/>
      <c r="KJZ98" s="406"/>
      <c r="KKA98" s="407"/>
      <c r="KKB98" s="408"/>
      <c r="KKC98" s="409"/>
      <c r="KKD98" s="410"/>
      <c r="KKE98" s="411"/>
      <c r="KKF98" s="412"/>
      <c r="KKG98" s="406"/>
      <c r="KKH98" s="407"/>
      <c r="KKI98" s="408"/>
      <c r="KKJ98" s="409"/>
      <c r="KKK98" s="410"/>
      <c r="KKL98" s="411"/>
      <c r="KKM98" s="412"/>
      <c r="KKN98" s="406"/>
      <c r="KKO98" s="407"/>
      <c r="KKP98" s="408"/>
      <c r="KKQ98" s="409"/>
      <c r="KKR98" s="410"/>
      <c r="KKS98" s="411"/>
      <c r="KKT98" s="412"/>
      <c r="KKU98" s="406"/>
      <c r="KKV98" s="407"/>
      <c r="KKW98" s="408"/>
      <c r="KKX98" s="409"/>
      <c r="KKY98" s="410"/>
      <c r="KKZ98" s="411"/>
      <c r="KLA98" s="412"/>
      <c r="KLB98" s="406"/>
      <c r="KLC98" s="407"/>
      <c r="KLD98" s="408"/>
      <c r="KLE98" s="409"/>
      <c r="KLF98" s="410"/>
      <c r="KLG98" s="411"/>
      <c r="KLH98" s="412"/>
      <c r="KLI98" s="406"/>
      <c r="KLJ98" s="407"/>
      <c r="KLK98" s="408"/>
      <c r="KLL98" s="409"/>
      <c r="KLM98" s="410"/>
      <c r="KLN98" s="411"/>
      <c r="KLO98" s="412"/>
      <c r="KLP98" s="406"/>
      <c r="KLQ98" s="407"/>
      <c r="KLR98" s="408"/>
      <c r="KLS98" s="409"/>
      <c r="KLT98" s="410"/>
      <c r="KLU98" s="411"/>
      <c r="KLV98" s="412"/>
      <c r="KLW98" s="406"/>
      <c r="KLX98" s="407"/>
      <c r="KLY98" s="408"/>
      <c r="KLZ98" s="409"/>
      <c r="KMA98" s="410"/>
      <c r="KMB98" s="411"/>
      <c r="KMC98" s="412"/>
      <c r="KMD98" s="406"/>
      <c r="KME98" s="407"/>
      <c r="KMF98" s="408"/>
      <c r="KMG98" s="409"/>
      <c r="KMH98" s="410"/>
      <c r="KMI98" s="411"/>
      <c r="KMJ98" s="412"/>
      <c r="KMK98" s="406"/>
      <c r="KML98" s="407"/>
      <c r="KMM98" s="408"/>
      <c r="KMN98" s="409"/>
      <c r="KMO98" s="410"/>
      <c r="KMP98" s="411"/>
      <c r="KMQ98" s="412"/>
      <c r="KMR98" s="406"/>
      <c r="KMS98" s="407"/>
      <c r="KMT98" s="408"/>
      <c r="KMU98" s="409"/>
      <c r="KMV98" s="410"/>
      <c r="KMW98" s="411"/>
      <c r="KMX98" s="412"/>
      <c r="KMY98" s="406"/>
      <c r="KMZ98" s="407"/>
      <c r="KNA98" s="408"/>
      <c r="KNB98" s="409"/>
      <c r="KNC98" s="410"/>
      <c r="KND98" s="411"/>
      <c r="KNE98" s="412"/>
      <c r="KNF98" s="406"/>
      <c r="KNG98" s="407"/>
      <c r="KNH98" s="408"/>
      <c r="KNI98" s="409"/>
      <c r="KNJ98" s="410"/>
      <c r="KNK98" s="411"/>
      <c r="KNL98" s="412"/>
      <c r="KNM98" s="406"/>
      <c r="KNN98" s="407"/>
      <c r="KNO98" s="408"/>
      <c r="KNP98" s="409"/>
      <c r="KNQ98" s="410"/>
      <c r="KNR98" s="411"/>
      <c r="KNS98" s="412"/>
      <c r="KNT98" s="406"/>
      <c r="KNU98" s="407"/>
      <c r="KNV98" s="408"/>
      <c r="KNW98" s="409"/>
      <c r="KNX98" s="410"/>
      <c r="KNY98" s="411"/>
      <c r="KNZ98" s="412"/>
      <c r="KOA98" s="406"/>
      <c r="KOB98" s="407"/>
      <c r="KOC98" s="408"/>
      <c r="KOD98" s="409"/>
      <c r="KOE98" s="410"/>
      <c r="KOF98" s="411"/>
      <c r="KOG98" s="412"/>
      <c r="KOH98" s="406"/>
      <c r="KOI98" s="407"/>
      <c r="KOJ98" s="408"/>
      <c r="KOK98" s="409"/>
      <c r="KOL98" s="410"/>
      <c r="KOM98" s="411"/>
      <c r="KON98" s="412"/>
      <c r="KOO98" s="406"/>
      <c r="KOP98" s="407"/>
      <c r="KOQ98" s="408"/>
      <c r="KOR98" s="409"/>
      <c r="KOS98" s="410"/>
      <c r="KOT98" s="411"/>
      <c r="KOU98" s="412"/>
      <c r="KOV98" s="406"/>
      <c r="KOW98" s="407"/>
      <c r="KOX98" s="408"/>
      <c r="KOY98" s="409"/>
      <c r="KOZ98" s="410"/>
      <c r="KPA98" s="411"/>
      <c r="KPB98" s="412"/>
      <c r="KPC98" s="406"/>
      <c r="KPD98" s="407"/>
      <c r="KPE98" s="408"/>
      <c r="KPF98" s="409"/>
      <c r="KPG98" s="410"/>
      <c r="KPH98" s="411"/>
      <c r="KPI98" s="412"/>
      <c r="KPJ98" s="406"/>
      <c r="KPK98" s="407"/>
      <c r="KPL98" s="408"/>
      <c r="KPM98" s="409"/>
      <c r="KPN98" s="410"/>
      <c r="KPO98" s="411"/>
      <c r="KPP98" s="412"/>
      <c r="KPQ98" s="406"/>
      <c r="KPR98" s="407"/>
      <c r="KPS98" s="408"/>
      <c r="KPT98" s="409"/>
      <c r="KPU98" s="410"/>
      <c r="KPV98" s="411"/>
      <c r="KPW98" s="412"/>
      <c r="KPX98" s="406"/>
      <c r="KPY98" s="407"/>
      <c r="KPZ98" s="408"/>
      <c r="KQA98" s="409"/>
      <c r="KQB98" s="410"/>
      <c r="KQC98" s="411"/>
      <c r="KQD98" s="412"/>
      <c r="KQE98" s="406"/>
      <c r="KQF98" s="407"/>
      <c r="KQG98" s="408"/>
      <c r="KQH98" s="409"/>
      <c r="KQI98" s="410"/>
      <c r="KQJ98" s="411"/>
      <c r="KQK98" s="412"/>
      <c r="KQL98" s="406"/>
      <c r="KQM98" s="407"/>
      <c r="KQN98" s="408"/>
      <c r="KQO98" s="409"/>
      <c r="KQP98" s="410"/>
      <c r="KQQ98" s="411"/>
      <c r="KQR98" s="412"/>
      <c r="KQS98" s="406"/>
      <c r="KQT98" s="407"/>
      <c r="KQU98" s="408"/>
      <c r="KQV98" s="409"/>
      <c r="KQW98" s="410"/>
      <c r="KQX98" s="411"/>
      <c r="KQY98" s="412"/>
      <c r="KQZ98" s="406"/>
      <c r="KRA98" s="407"/>
      <c r="KRB98" s="408"/>
      <c r="KRC98" s="409"/>
      <c r="KRD98" s="410"/>
      <c r="KRE98" s="411"/>
      <c r="KRF98" s="412"/>
      <c r="KRG98" s="406"/>
      <c r="KRH98" s="407"/>
      <c r="KRI98" s="408"/>
      <c r="KRJ98" s="409"/>
      <c r="KRK98" s="410"/>
      <c r="KRL98" s="411"/>
      <c r="KRM98" s="412"/>
      <c r="KRN98" s="406"/>
      <c r="KRO98" s="407"/>
      <c r="KRP98" s="408"/>
      <c r="KRQ98" s="409"/>
      <c r="KRR98" s="410"/>
      <c r="KRS98" s="411"/>
      <c r="KRT98" s="412"/>
      <c r="KRU98" s="406"/>
      <c r="KRV98" s="407"/>
      <c r="KRW98" s="408"/>
      <c r="KRX98" s="409"/>
      <c r="KRY98" s="410"/>
      <c r="KRZ98" s="411"/>
      <c r="KSA98" s="412"/>
      <c r="KSB98" s="406"/>
      <c r="KSC98" s="407"/>
      <c r="KSD98" s="408"/>
      <c r="KSE98" s="409"/>
      <c r="KSF98" s="410"/>
      <c r="KSG98" s="411"/>
      <c r="KSH98" s="412"/>
      <c r="KSI98" s="406"/>
      <c r="KSJ98" s="407"/>
      <c r="KSK98" s="408"/>
      <c r="KSL98" s="409"/>
      <c r="KSM98" s="410"/>
      <c r="KSN98" s="411"/>
      <c r="KSO98" s="412"/>
      <c r="KSP98" s="406"/>
      <c r="KSQ98" s="407"/>
      <c r="KSR98" s="408"/>
      <c r="KSS98" s="409"/>
      <c r="KST98" s="410"/>
      <c r="KSU98" s="411"/>
      <c r="KSV98" s="412"/>
      <c r="KSW98" s="406"/>
      <c r="KSX98" s="407"/>
      <c r="KSY98" s="408"/>
      <c r="KSZ98" s="409"/>
      <c r="KTA98" s="410"/>
      <c r="KTB98" s="411"/>
      <c r="KTC98" s="412"/>
      <c r="KTD98" s="406"/>
      <c r="KTE98" s="407"/>
      <c r="KTF98" s="408"/>
      <c r="KTG98" s="409"/>
      <c r="KTH98" s="410"/>
      <c r="KTI98" s="411"/>
      <c r="KTJ98" s="412"/>
      <c r="KTK98" s="406"/>
      <c r="KTL98" s="407"/>
      <c r="KTM98" s="408"/>
      <c r="KTN98" s="409"/>
      <c r="KTO98" s="410"/>
      <c r="KTP98" s="411"/>
      <c r="KTQ98" s="412"/>
      <c r="KTR98" s="406"/>
      <c r="KTS98" s="407"/>
      <c r="KTT98" s="408"/>
      <c r="KTU98" s="409"/>
      <c r="KTV98" s="410"/>
      <c r="KTW98" s="411"/>
      <c r="KTX98" s="412"/>
      <c r="KTY98" s="406"/>
      <c r="KTZ98" s="407"/>
      <c r="KUA98" s="408"/>
      <c r="KUB98" s="409"/>
      <c r="KUC98" s="410"/>
      <c r="KUD98" s="411"/>
      <c r="KUE98" s="412"/>
      <c r="KUF98" s="406"/>
      <c r="KUG98" s="407"/>
      <c r="KUH98" s="408"/>
      <c r="KUI98" s="409"/>
      <c r="KUJ98" s="410"/>
      <c r="KUK98" s="411"/>
      <c r="KUL98" s="412"/>
      <c r="KUM98" s="406"/>
      <c r="KUN98" s="407"/>
      <c r="KUO98" s="408"/>
      <c r="KUP98" s="409"/>
      <c r="KUQ98" s="410"/>
      <c r="KUR98" s="411"/>
      <c r="KUS98" s="412"/>
      <c r="KUT98" s="406"/>
      <c r="KUU98" s="407"/>
      <c r="KUV98" s="408"/>
      <c r="KUW98" s="409"/>
      <c r="KUX98" s="410"/>
      <c r="KUY98" s="411"/>
      <c r="KUZ98" s="412"/>
      <c r="KVA98" s="406"/>
      <c r="KVB98" s="407"/>
      <c r="KVC98" s="408"/>
      <c r="KVD98" s="409"/>
      <c r="KVE98" s="410"/>
      <c r="KVF98" s="411"/>
      <c r="KVG98" s="412"/>
      <c r="KVH98" s="406"/>
      <c r="KVI98" s="407"/>
      <c r="KVJ98" s="408"/>
      <c r="KVK98" s="409"/>
      <c r="KVL98" s="410"/>
      <c r="KVM98" s="411"/>
      <c r="KVN98" s="412"/>
      <c r="KVO98" s="406"/>
      <c r="KVP98" s="407"/>
      <c r="KVQ98" s="408"/>
      <c r="KVR98" s="409"/>
      <c r="KVS98" s="410"/>
      <c r="KVT98" s="411"/>
      <c r="KVU98" s="412"/>
      <c r="KVV98" s="406"/>
      <c r="KVW98" s="407"/>
      <c r="KVX98" s="408"/>
      <c r="KVY98" s="409"/>
      <c r="KVZ98" s="410"/>
      <c r="KWA98" s="411"/>
      <c r="KWB98" s="412"/>
      <c r="KWC98" s="406"/>
      <c r="KWD98" s="407"/>
      <c r="KWE98" s="408"/>
      <c r="KWF98" s="409"/>
      <c r="KWG98" s="410"/>
      <c r="KWH98" s="411"/>
      <c r="KWI98" s="412"/>
      <c r="KWJ98" s="406"/>
      <c r="KWK98" s="407"/>
      <c r="KWL98" s="408"/>
      <c r="KWM98" s="409"/>
      <c r="KWN98" s="410"/>
      <c r="KWO98" s="411"/>
      <c r="KWP98" s="412"/>
      <c r="KWQ98" s="406"/>
      <c r="KWR98" s="407"/>
      <c r="KWS98" s="408"/>
      <c r="KWT98" s="409"/>
      <c r="KWU98" s="410"/>
      <c r="KWV98" s="411"/>
      <c r="KWW98" s="412"/>
      <c r="KWX98" s="406"/>
      <c r="KWY98" s="407"/>
      <c r="KWZ98" s="408"/>
      <c r="KXA98" s="409"/>
      <c r="KXB98" s="410"/>
      <c r="KXC98" s="411"/>
      <c r="KXD98" s="412"/>
      <c r="KXE98" s="406"/>
      <c r="KXF98" s="407"/>
      <c r="KXG98" s="408"/>
      <c r="KXH98" s="409"/>
      <c r="KXI98" s="410"/>
      <c r="KXJ98" s="411"/>
      <c r="KXK98" s="412"/>
      <c r="KXL98" s="406"/>
      <c r="KXM98" s="407"/>
      <c r="KXN98" s="408"/>
      <c r="KXO98" s="409"/>
      <c r="KXP98" s="410"/>
      <c r="KXQ98" s="411"/>
      <c r="KXR98" s="412"/>
      <c r="KXS98" s="406"/>
      <c r="KXT98" s="407"/>
      <c r="KXU98" s="408"/>
      <c r="KXV98" s="409"/>
      <c r="KXW98" s="410"/>
      <c r="KXX98" s="411"/>
      <c r="KXY98" s="412"/>
      <c r="KXZ98" s="406"/>
      <c r="KYA98" s="407"/>
      <c r="KYB98" s="408"/>
      <c r="KYC98" s="409"/>
      <c r="KYD98" s="410"/>
      <c r="KYE98" s="411"/>
      <c r="KYF98" s="412"/>
      <c r="KYG98" s="406"/>
      <c r="KYH98" s="407"/>
      <c r="KYI98" s="408"/>
      <c r="KYJ98" s="409"/>
      <c r="KYK98" s="410"/>
      <c r="KYL98" s="411"/>
      <c r="KYM98" s="412"/>
      <c r="KYN98" s="406"/>
      <c r="KYO98" s="407"/>
      <c r="KYP98" s="408"/>
      <c r="KYQ98" s="409"/>
      <c r="KYR98" s="410"/>
      <c r="KYS98" s="411"/>
      <c r="KYT98" s="412"/>
      <c r="KYU98" s="406"/>
      <c r="KYV98" s="407"/>
      <c r="KYW98" s="408"/>
      <c r="KYX98" s="409"/>
      <c r="KYY98" s="410"/>
      <c r="KYZ98" s="411"/>
      <c r="KZA98" s="412"/>
      <c r="KZB98" s="406"/>
      <c r="KZC98" s="407"/>
      <c r="KZD98" s="408"/>
      <c r="KZE98" s="409"/>
      <c r="KZF98" s="410"/>
      <c r="KZG98" s="411"/>
      <c r="KZH98" s="412"/>
      <c r="KZI98" s="406"/>
      <c r="KZJ98" s="407"/>
      <c r="KZK98" s="408"/>
      <c r="KZL98" s="409"/>
      <c r="KZM98" s="410"/>
      <c r="KZN98" s="411"/>
      <c r="KZO98" s="412"/>
      <c r="KZP98" s="406"/>
      <c r="KZQ98" s="407"/>
      <c r="KZR98" s="408"/>
      <c r="KZS98" s="409"/>
      <c r="KZT98" s="410"/>
      <c r="KZU98" s="411"/>
      <c r="KZV98" s="412"/>
      <c r="KZW98" s="406"/>
      <c r="KZX98" s="407"/>
      <c r="KZY98" s="408"/>
      <c r="KZZ98" s="409"/>
      <c r="LAA98" s="410"/>
      <c r="LAB98" s="411"/>
      <c r="LAC98" s="412"/>
      <c r="LAD98" s="406"/>
      <c r="LAE98" s="407"/>
      <c r="LAF98" s="408"/>
      <c r="LAG98" s="409"/>
      <c r="LAH98" s="410"/>
      <c r="LAI98" s="411"/>
      <c r="LAJ98" s="412"/>
      <c r="LAK98" s="406"/>
      <c r="LAL98" s="407"/>
      <c r="LAM98" s="408"/>
      <c r="LAN98" s="409"/>
      <c r="LAO98" s="410"/>
      <c r="LAP98" s="411"/>
      <c r="LAQ98" s="412"/>
      <c r="LAR98" s="406"/>
      <c r="LAS98" s="407"/>
      <c r="LAT98" s="408"/>
      <c r="LAU98" s="409"/>
      <c r="LAV98" s="410"/>
      <c r="LAW98" s="411"/>
      <c r="LAX98" s="412"/>
      <c r="LAY98" s="406"/>
      <c r="LAZ98" s="407"/>
      <c r="LBA98" s="408"/>
      <c r="LBB98" s="409"/>
      <c r="LBC98" s="410"/>
      <c r="LBD98" s="411"/>
      <c r="LBE98" s="412"/>
      <c r="LBF98" s="406"/>
      <c r="LBG98" s="407"/>
      <c r="LBH98" s="408"/>
      <c r="LBI98" s="409"/>
      <c r="LBJ98" s="410"/>
      <c r="LBK98" s="411"/>
      <c r="LBL98" s="412"/>
      <c r="LBM98" s="406"/>
      <c r="LBN98" s="407"/>
      <c r="LBO98" s="408"/>
      <c r="LBP98" s="409"/>
      <c r="LBQ98" s="410"/>
      <c r="LBR98" s="411"/>
      <c r="LBS98" s="412"/>
      <c r="LBT98" s="406"/>
      <c r="LBU98" s="407"/>
      <c r="LBV98" s="408"/>
      <c r="LBW98" s="409"/>
      <c r="LBX98" s="410"/>
      <c r="LBY98" s="411"/>
      <c r="LBZ98" s="412"/>
      <c r="LCA98" s="406"/>
      <c r="LCB98" s="407"/>
      <c r="LCC98" s="408"/>
      <c r="LCD98" s="409"/>
      <c r="LCE98" s="410"/>
      <c r="LCF98" s="411"/>
      <c r="LCG98" s="412"/>
      <c r="LCH98" s="406"/>
      <c r="LCI98" s="407"/>
      <c r="LCJ98" s="408"/>
      <c r="LCK98" s="409"/>
      <c r="LCL98" s="410"/>
      <c r="LCM98" s="411"/>
      <c r="LCN98" s="412"/>
      <c r="LCO98" s="406"/>
      <c r="LCP98" s="407"/>
      <c r="LCQ98" s="408"/>
      <c r="LCR98" s="409"/>
      <c r="LCS98" s="410"/>
      <c r="LCT98" s="411"/>
      <c r="LCU98" s="412"/>
      <c r="LCV98" s="406"/>
      <c r="LCW98" s="407"/>
      <c r="LCX98" s="408"/>
      <c r="LCY98" s="409"/>
      <c r="LCZ98" s="410"/>
      <c r="LDA98" s="411"/>
      <c r="LDB98" s="412"/>
      <c r="LDC98" s="406"/>
      <c r="LDD98" s="407"/>
      <c r="LDE98" s="408"/>
      <c r="LDF98" s="409"/>
      <c r="LDG98" s="410"/>
      <c r="LDH98" s="411"/>
      <c r="LDI98" s="412"/>
      <c r="LDJ98" s="406"/>
      <c r="LDK98" s="407"/>
      <c r="LDL98" s="408"/>
      <c r="LDM98" s="409"/>
      <c r="LDN98" s="410"/>
      <c r="LDO98" s="411"/>
      <c r="LDP98" s="412"/>
      <c r="LDQ98" s="406"/>
      <c r="LDR98" s="407"/>
      <c r="LDS98" s="408"/>
      <c r="LDT98" s="409"/>
      <c r="LDU98" s="410"/>
      <c r="LDV98" s="411"/>
      <c r="LDW98" s="412"/>
      <c r="LDX98" s="406"/>
      <c r="LDY98" s="407"/>
      <c r="LDZ98" s="408"/>
      <c r="LEA98" s="409"/>
      <c r="LEB98" s="410"/>
      <c r="LEC98" s="411"/>
      <c r="LED98" s="412"/>
      <c r="LEE98" s="406"/>
      <c r="LEF98" s="407"/>
      <c r="LEG98" s="408"/>
      <c r="LEH98" s="409"/>
      <c r="LEI98" s="410"/>
      <c r="LEJ98" s="411"/>
      <c r="LEK98" s="412"/>
      <c r="LEL98" s="406"/>
      <c r="LEM98" s="407"/>
      <c r="LEN98" s="408"/>
      <c r="LEO98" s="409"/>
      <c r="LEP98" s="410"/>
      <c r="LEQ98" s="411"/>
      <c r="LER98" s="412"/>
      <c r="LES98" s="406"/>
      <c r="LET98" s="407"/>
      <c r="LEU98" s="408"/>
      <c r="LEV98" s="409"/>
      <c r="LEW98" s="410"/>
      <c r="LEX98" s="411"/>
      <c r="LEY98" s="412"/>
      <c r="LEZ98" s="406"/>
      <c r="LFA98" s="407"/>
      <c r="LFB98" s="408"/>
      <c r="LFC98" s="409"/>
      <c r="LFD98" s="410"/>
      <c r="LFE98" s="411"/>
      <c r="LFF98" s="412"/>
      <c r="LFG98" s="406"/>
      <c r="LFH98" s="407"/>
      <c r="LFI98" s="408"/>
      <c r="LFJ98" s="409"/>
      <c r="LFK98" s="410"/>
      <c r="LFL98" s="411"/>
      <c r="LFM98" s="412"/>
      <c r="LFN98" s="406"/>
      <c r="LFO98" s="407"/>
      <c r="LFP98" s="408"/>
      <c r="LFQ98" s="409"/>
      <c r="LFR98" s="410"/>
      <c r="LFS98" s="411"/>
      <c r="LFT98" s="412"/>
      <c r="LFU98" s="406"/>
      <c r="LFV98" s="407"/>
      <c r="LFW98" s="408"/>
      <c r="LFX98" s="409"/>
      <c r="LFY98" s="410"/>
      <c r="LFZ98" s="411"/>
      <c r="LGA98" s="412"/>
      <c r="LGB98" s="406"/>
      <c r="LGC98" s="407"/>
      <c r="LGD98" s="408"/>
      <c r="LGE98" s="409"/>
      <c r="LGF98" s="410"/>
      <c r="LGG98" s="411"/>
      <c r="LGH98" s="412"/>
      <c r="LGI98" s="406"/>
      <c r="LGJ98" s="407"/>
      <c r="LGK98" s="408"/>
      <c r="LGL98" s="409"/>
      <c r="LGM98" s="410"/>
      <c r="LGN98" s="411"/>
      <c r="LGO98" s="412"/>
      <c r="LGP98" s="406"/>
      <c r="LGQ98" s="407"/>
      <c r="LGR98" s="408"/>
      <c r="LGS98" s="409"/>
      <c r="LGT98" s="410"/>
      <c r="LGU98" s="411"/>
      <c r="LGV98" s="412"/>
      <c r="LGW98" s="406"/>
      <c r="LGX98" s="407"/>
      <c r="LGY98" s="408"/>
      <c r="LGZ98" s="409"/>
      <c r="LHA98" s="410"/>
      <c r="LHB98" s="411"/>
      <c r="LHC98" s="412"/>
      <c r="LHD98" s="406"/>
      <c r="LHE98" s="407"/>
      <c r="LHF98" s="408"/>
      <c r="LHG98" s="409"/>
      <c r="LHH98" s="410"/>
      <c r="LHI98" s="411"/>
      <c r="LHJ98" s="412"/>
      <c r="LHK98" s="406"/>
      <c r="LHL98" s="407"/>
      <c r="LHM98" s="408"/>
      <c r="LHN98" s="409"/>
      <c r="LHO98" s="410"/>
      <c r="LHP98" s="411"/>
      <c r="LHQ98" s="412"/>
      <c r="LHR98" s="406"/>
      <c r="LHS98" s="407"/>
      <c r="LHT98" s="408"/>
      <c r="LHU98" s="409"/>
      <c r="LHV98" s="410"/>
      <c r="LHW98" s="411"/>
      <c r="LHX98" s="412"/>
      <c r="LHY98" s="406"/>
      <c r="LHZ98" s="407"/>
      <c r="LIA98" s="408"/>
      <c r="LIB98" s="409"/>
      <c r="LIC98" s="410"/>
      <c r="LID98" s="411"/>
      <c r="LIE98" s="412"/>
      <c r="LIF98" s="406"/>
      <c r="LIG98" s="407"/>
      <c r="LIH98" s="408"/>
      <c r="LII98" s="409"/>
      <c r="LIJ98" s="410"/>
      <c r="LIK98" s="411"/>
      <c r="LIL98" s="412"/>
      <c r="LIM98" s="406"/>
      <c r="LIN98" s="407"/>
      <c r="LIO98" s="408"/>
      <c r="LIP98" s="409"/>
      <c r="LIQ98" s="410"/>
      <c r="LIR98" s="411"/>
      <c r="LIS98" s="412"/>
      <c r="LIT98" s="406"/>
      <c r="LIU98" s="407"/>
      <c r="LIV98" s="408"/>
      <c r="LIW98" s="409"/>
      <c r="LIX98" s="410"/>
      <c r="LIY98" s="411"/>
      <c r="LIZ98" s="412"/>
      <c r="LJA98" s="406"/>
      <c r="LJB98" s="407"/>
      <c r="LJC98" s="408"/>
      <c r="LJD98" s="409"/>
      <c r="LJE98" s="410"/>
      <c r="LJF98" s="411"/>
      <c r="LJG98" s="412"/>
      <c r="LJH98" s="406"/>
      <c r="LJI98" s="407"/>
      <c r="LJJ98" s="408"/>
      <c r="LJK98" s="409"/>
      <c r="LJL98" s="410"/>
      <c r="LJM98" s="411"/>
      <c r="LJN98" s="412"/>
      <c r="LJO98" s="406"/>
      <c r="LJP98" s="407"/>
      <c r="LJQ98" s="408"/>
      <c r="LJR98" s="409"/>
      <c r="LJS98" s="410"/>
      <c r="LJT98" s="411"/>
      <c r="LJU98" s="412"/>
      <c r="LJV98" s="406"/>
      <c r="LJW98" s="407"/>
      <c r="LJX98" s="408"/>
      <c r="LJY98" s="409"/>
      <c r="LJZ98" s="410"/>
      <c r="LKA98" s="411"/>
      <c r="LKB98" s="412"/>
      <c r="LKC98" s="406"/>
      <c r="LKD98" s="407"/>
      <c r="LKE98" s="408"/>
      <c r="LKF98" s="409"/>
      <c r="LKG98" s="410"/>
      <c r="LKH98" s="411"/>
      <c r="LKI98" s="412"/>
      <c r="LKJ98" s="406"/>
      <c r="LKK98" s="407"/>
      <c r="LKL98" s="408"/>
      <c r="LKM98" s="409"/>
      <c r="LKN98" s="410"/>
      <c r="LKO98" s="411"/>
      <c r="LKP98" s="412"/>
      <c r="LKQ98" s="406"/>
      <c r="LKR98" s="407"/>
      <c r="LKS98" s="408"/>
      <c r="LKT98" s="409"/>
      <c r="LKU98" s="410"/>
      <c r="LKV98" s="411"/>
      <c r="LKW98" s="412"/>
      <c r="LKX98" s="406"/>
      <c r="LKY98" s="407"/>
      <c r="LKZ98" s="408"/>
      <c r="LLA98" s="409"/>
      <c r="LLB98" s="410"/>
      <c r="LLC98" s="411"/>
      <c r="LLD98" s="412"/>
      <c r="LLE98" s="406"/>
      <c r="LLF98" s="407"/>
      <c r="LLG98" s="408"/>
      <c r="LLH98" s="409"/>
      <c r="LLI98" s="410"/>
      <c r="LLJ98" s="411"/>
      <c r="LLK98" s="412"/>
      <c r="LLL98" s="406"/>
      <c r="LLM98" s="407"/>
      <c r="LLN98" s="408"/>
      <c r="LLO98" s="409"/>
      <c r="LLP98" s="410"/>
      <c r="LLQ98" s="411"/>
      <c r="LLR98" s="412"/>
      <c r="LLS98" s="406"/>
      <c r="LLT98" s="407"/>
      <c r="LLU98" s="408"/>
      <c r="LLV98" s="409"/>
      <c r="LLW98" s="410"/>
      <c r="LLX98" s="411"/>
      <c r="LLY98" s="412"/>
      <c r="LLZ98" s="406"/>
      <c r="LMA98" s="407"/>
      <c r="LMB98" s="408"/>
      <c r="LMC98" s="409"/>
      <c r="LMD98" s="410"/>
      <c r="LME98" s="411"/>
      <c r="LMF98" s="412"/>
      <c r="LMG98" s="406"/>
      <c r="LMH98" s="407"/>
      <c r="LMI98" s="408"/>
      <c r="LMJ98" s="409"/>
      <c r="LMK98" s="410"/>
      <c r="LML98" s="411"/>
      <c r="LMM98" s="412"/>
      <c r="LMN98" s="406"/>
      <c r="LMO98" s="407"/>
      <c r="LMP98" s="408"/>
      <c r="LMQ98" s="409"/>
      <c r="LMR98" s="410"/>
      <c r="LMS98" s="411"/>
      <c r="LMT98" s="412"/>
      <c r="LMU98" s="406"/>
      <c r="LMV98" s="407"/>
      <c r="LMW98" s="408"/>
      <c r="LMX98" s="409"/>
      <c r="LMY98" s="410"/>
      <c r="LMZ98" s="411"/>
      <c r="LNA98" s="412"/>
      <c r="LNB98" s="406"/>
      <c r="LNC98" s="407"/>
      <c r="LND98" s="408"/>
      <c r="LNE98" s="409"/>
      <c r="LNF98" s="410"/>
      <c r="LNG98" s="411"/>
      <c r="LNH98" s="412"/>
      <c r="LNI98" s="406"/>
      <c r="LNJ98" s="407"/>
      <c r="LNK98" s="408"/>
      <c r="LNL98" s="409"/>
      <c r="LNM98" s="410"/>
      <c r="LNN98" s="411"/>
      <c r="LNO98" s="412"/>
      <c r="LNP98" s="406"/>
      <c r="LNQ98" s="407"/>
      <c r="LNR98" s="408"/>
      <c r="LNS98" s="409"/>
      <c r="LNT98" s="410"/>
      <c r="LNU98" s="411"/>
      <c r="LNV98" s="412"/>
      <c r="LNW98" s="406"/>
      <c r="LNX98" s="407"/>
      <c r="LNY98" s="408"/>
      <c r="LNZ98" s="409"/>
      <c r="LOA98" s="410"/>
      <c r="LOB98" s="411"/>
      <c r="LOC98" s="412"/>
      <c r="LOD98" s="406"/>
      <c r="LOE98" s="407"/>
      <c r="LOF98" s="408"/>
      <c r="LOG98" s="409"/>
      <c r="LOH98" s="410"/>
      <c r="LOI98" s="411"/>
      <c r="LOJ98" s="412"/>
      <c r="LOK98" s="406"/>
      <c r="LOL98" s="407"/>
      <c r="LOM98" s="408"/>
      <c r="LON98" s="409"/>
      <c r="LOO98" s="410"/>
      <c r="LOP98" s="411"/>
      <c r="LOQ98" s="412"/>
      <c r="LOR98" s="406"/>
      <c r="LOS98" s="407"/>
      <c r="LOT98" s="408"/>
      <c r="LOU98" s="409"/>
      <c r="LOV98" s="410"/>
      <c r="LOW98" s="411"/>
      <c r="LOX98" s="412"/>
      <c r="LOY98" s="406"/>
      <c r="LOZ98" s="407"/>
      <c r="LPA98" s="408"/>
      <c r="LPB98" s="409"/>
      <c r="LPC98" s="410"/>
      <c r="LPD98" s="411"/>
      <c r="LPE98" s="412"/>
      <c r="LPF98" s="406"/>
      <c r="LPG98" s="407"/>
      <c r="LPH98" s="408"/>
      <c r="LPI98" s="409"/>
      <c r="LPJ98" s="410"/>
      <c r="LPK98" s="411"/>
      <c r="LPL98" s="412"/>
      <c r="LPM98" s="406"/>
      <c r="LPN98" s="407"/>
      <c r="LPO98" s="408"/>
      <c r="LPP98" s="409"/>
      <c r="LPQ98" s="410"/>
      <c r="LPR98" s="411"/>
      <c r="LPS98" s="412"/>
      <c r="LPT98" s="406"/>
      <c r="LPU98" s="407"/>
      <c r="LPV98" s="408"/>
      <c r="LPW98" s="409"/>
      <c r="LPX98" s="410"/>
      <c r="LPY98" s="411"/>
      <c r="LPZ98" s="412"/>
      <c r="LQA98" s="406"/>
      <c r="LQB98" s="407"/>
      <c r="LQC98" s="408"/>
      <c r="LQD98" s="409"/>
      <c r="LQE98" s="410"/>
      <c r="LQF98" s="411"/>
      <c r="LQG98" s="412"/>
      <c r="LQH98" s="406"/>
      <c r="LQI98" s="407"/>
      <c r="LQJ98" s="408"/>
      <c r="LQK98" s="409"/>
      <c r="LQL98" s="410"/>
      <c r="LQM98" s="411"/>
      <c r="LQN98" s="412"/>
      <c r="LQO98" s="406"/>
      <c r="LQP98" s="407"/>
      <c r="LQQ98" s="408"/>
      <c r="LQR98" s="409"/>
      <c r="LQS98" s="410"/>
      <c r="LQT98" s="411"/>
      <c r="LQU98" s="412"/>
      <c r="LQV98" s="406"/>
      <c r="LQW98" s="407"/>
      <c r="LQX98" s="408"/>
      <c r="LQY98" s="409"/>
      <c r="LQZ98" s="410"/>
      <c r="LRA98" s="411"/>
      <c r="LRB98" s="412"/>
      <c r="LRC98" s="406"/>
      <c r="LRD98" s="407"/>
      <c r="LRE98" s="408"/>
      <c r="LRF98" s="409"/>
      <c r="LRG98" s="410"/>
      <c r="LRH98" s="411"/>
      <c r="LRI98" s="412"/>
      <c r="LRJ98" s="406"/>
      <c r="LRK98" s="407"/>
      <c r="LRL98" s="408"/>
      <c r="LRM98" s="409"/>
      <c r="LRN98" s="410"/>
      <c r="LRO98" s="411"/>
      <c r="LRP98" s="412"/>
      <c r="LRQ98" s="406"/>
      <c r="LRR98" s="407"/>
      <c r="LRS98" s="408"/>
      <c r="LRT98" s="409"/>
      <c r="LRU98" s="410"/>
      <c r="LRV98" s="411"/>
      <c r="LRW98" s="412"/>
      <c r="LRX98" s="406"/>
      <c r="LRY98" s="407"/>
      <c r="LRZ98" s="408"/>
      <c r="LSA98" s="409"/>
      <c r="LSB98" s="410"/>
      <c r="LSC98" s="411"/>
      <c r="LSD98" s="412"/>
      <c r="LSE98" s="406"/>
      <c r="LSF98" s="407"/>
      <c r="LSG98" s="408"/>
      <c r="LSH98" s="409"/>
      <c r="LSI98" s="410"/>
      <c r="LSJ98" s="411"/>
      <c r="LSK98" s="412"/>
      <c r="LSL98" s="406"/>
      <c r="LSM98" s="407"/>
      <c r="LSN98" s="408"/>
      <c r="LSO98" s="409"/>
      <c r="LSP98" s="410"/>
      <c r="LSQ98" s="411"/>
      <c r="LSR98" s="412"/>
      <c r="LSS98" s="406"/>
      <c r="LST98" s="407"/>
      <c r="LSU98" s="408"/>
      <c r="LSV98" s="409"/>
      <c r="LSW98" s="410"/>
      <c r="LSX98" s="411"/>
      <c r="LSY98" s="412"/>
      <c r="LSZ98" s="406"/>
      <c r="LTA98" s="407"/>
      <c r="LTB98" s="408"/>
      <c r="LTC98" s="409"/>
      <c r="LTD98" s="410"/>
      <c r="LTE98" s="411"/>
      <c r="LTF98" s="412"/>
      <c r="LTG98" s="406"/>
      <c r="LTH98" s="407"/>
      <c r="LTI98" s="408"/>
      <c r="LTJ98" s="409"/>
      <c r="LTK98" s="410"/>
      <c r="LTL98" s="411"/>
      <c r="LTM98" s="412"/>
      <c r="LTN98" s="406"/>
      <c r="LTO98" s="407"/>
      <c r="LTP98" s="408"/>
      <c r="LTQ98" s="409"/>
      <c r="LTR98" s="410"/>
      <c r="LTS98" s="411"/>
      <c r="LTT98" s="412"/>
      <c r="LTU98" s="406"/>
      <c r="LTV98" s="407"/>
      <c r="LTW98" s="408"/>
      <c r="LTX98" s="409"/>
      <c r="LTY98" s="410"/>
      <c r="LTZ98" s="411"/>
      <c r="LUA98" s="412"/>
      <c r="LUB98" s="406"/>
      <c r="LUC98" s="407"/>
      <c r="LUD98" s="408"/>
      <c r="LUE98" s="409"/>
      <c r="LUF98" s="410"/>
      <c r="LUG98" s="411"/>
      <c r="LUH98" s="412"/>
      <c r="LUI98" s="406"/>
      <c r="LUJ98" s="407"/>
      <c r="LUK98" s="408"/>
      <c r="LUL98" s="409"/>
      <c r="LUM98" s="410"/>
      <c r="LUN98" s="411"/>
      <c r="LUO98" s="412"/>
      <c r="LUP98" s="406"/>
      <c r="LUQ98" s="407"/>
      <c r="LUR98" s="408"/>
      <c r="LUS98" s="409"/>
      <c r="LUT98" s="410"/>
      <c r="LUU98" s="411"/>
      <c r="LUV98" s="412"/>
      <c r="LUW98" s="406"/>
      <c r="LUX98" s="407"/>
      <c r="LUY98" s="408"/>
      <c r="LUZ98" s="409"/>
      <c r="LVA98" s="410"/>
      <c r="LVB98" s="411"/>
      <c r="LVC98" s="412"/>
      <c r="LVD98" s="406"/>
      <c r="LVE98" s="407"/>
      <c r="LVF98" s="408"/>
      <c r="LVG98" s="409"/>
      <c r="LVH98" s="410"/>
      <c r="LVI98" s="411"/>
      <c r="LVJ98" s="412"/>
      <c r="LVK98" s="406"/>
      <c r="LVL98" s="407"/>
      <c r="LVM98" s="408"/>
      <c r="LVN98" s="409"/>
      <c r="LVO98" s="410"/>
      <c r="LVP98" s="411"/>
      <c r="LVQ98" s="412"/>
      <c r="LVR98" s="406"/>
      <c r="LVS98" s="407"/>
      <c r="LVT98" s="408"/>
      <c r="LVU98" s="409"/>
      <c r="LVV98" s="410"/>
      <c r="LVW98" s="411"/>
      <c r="LVX98" s="412"/>
      <c r="LVY98" s="406"/>
      <c r="LVZ98" s="407"/>
      <c r="LWA98" s="408"/>
      <c r="LWB98" s="409"/>
      <c r="LWC98" s="410"/>
      <c r="LWD98" s="411"/>
      <c r="LWE98" s="412"/>
      <c r="LWF98" s="406"/>
      <c r="LWG98" s="407"/>
      <c r="LWH98" s="408"/>
      <c r="LWI98" s="409"/>
      <c r="LWJ98" s="410"/>
      <c r="LWK98" s="411"/>
      <c r="LWL98" s="412"/>
      <c r="LWM98" s="406"/>
      <c r="LWN98" s="407"/>
      <c r="LWO98" s="408"/>
      <c r="LWP98" s="409"/>
      <c r="LWQ98" s="410"/>
      <c r="LWR98" s="411"/>
      <c r="LWS98" s="412"/>
      <c r="LWT98" s="406"/>
      <c r="LWU98" s="407"/>
      <c r="LWV98" s="408"/>
      <c r="LWW98" s="409"/>
      <c r="LWX98" s="410"/>
      <c r="LWY98" s="411"/>
      <c r="LWZ98" s="412"/>
      <c r="LXA98" s="406"/>
      <c r="LXB98" s="407"/>
      <c r="LXC98" s="408"/>
      <c r="LXD98" s="409"/>
      <c r="LXE98" s="410"/>
      <c r="LXF98" s="411"/>
      <c r="LXG98" s="412"/>
      <c r="LXH98" s="406"/>
      <c r="LXI98" s="407"/>
      <c r="LXJ98" s="408"/>
      <c r="LXK98" s="409"/>
      <c r="LXL98" s="410"/>
      <c r="LXM98" s="411"/>
      <c r="LXN98" s="412"/>
      <c r="LXO98" s="406"/>
      <c r="LXP98" s="407"/>
      <c r="LXQ98" s="408"/>
      <c r="LXR98" s="409"/>
      <c r="LXS98" s="410"/>
      <c r="LXT98" s="411"/>
      <c r="LXU98" s="412"/>
      <c r="LXV98" s="406"/>
      <c r="LXW98" s="407"/>
      <c r="LXX98" s="408"/>
      <c r="LXY98" s="409"/>
      <c r="LXZ98" s="410"/>
      <c r="LYA98" s="411"/>
      <c r="LYB98" s="412"/>
      <c r="LYC98" s="406"/>
      <c r="LYD98" s="407"/>
      <c r="LYE98" s="408"/>
      <c r="LYF98" s="409"/>
      <c r="LYG98" s="410"/>
      <c r="LYH98" s="411"/>
      <c r="LYI98" s="412"/>
      <c r="LYJ98" s="406"/>
      <c r="LYK98" s="407"/>
      <c r="LYL98" s="408"/>
      <c r="LYM98" s="409"/>
      <c r="LYN98" s="410"/>
      <c r="LYO98" s="411"/>
      <c r="LYP98" s="412"/>
      <c r="LYQ98" s="406"/>
      <c r="LYR98" s="407"/>
      <c r="LYS98" s="408"/>
      <c r="LYT98" s="409"/>
      <c r="LYU98" s="410"/>
      <c r="LYV98" s="411"/>
      <c r="LYW98" s="412"/>
      <c r="LYX98" s="406"/>
      <c r="LYY98" s="407"/>
      <c r="LYZ98" s="408"/>
      <c r="LZA98" s="409"/>
      <c r="LZB98" s="410"/>
      <c r="LZC98" s="411"/>
      <c r="LZD98" s="412"/>
      <c r="LZE98" s="406"/>
      <c r="LZF98" s="407"/>
      <c r="LZG98" s="408"/>
      <c r="LZH98" s="409"/>
      <c r="LZI98" s="410"/>
      <c r="LZJ98" s="411"/>
      <c r="LZK98" s="412"/>
      <c r="LZL98" s="406"/>
      <c r="LZM98" s="407"/>
      <c r="LZN98" s="408"/>
      <c r="LZO98" s="409"/>
      <c r="LZP98" s="410"/>
      <c r="LZQ98" s="411"/>
      <c r="LZR98" s="412"/>
      <c r="LZS98" s="406"/>
      <c r="LZT98" s="407"/>
      <c r="LZU98" s="408"/>
      <c r="LZV98" s="409"/>
      <c r="LZW98" s="410"/>
      <c r="LZX98" s="411"/>
      <c r="LZY98" s="412"/>
      <c r="LZZ98" s="406"/>
      <c r="MAA98" s="407"/>
      <c r="MAB98" s="408"/>
      <c r="MAC98" s="409"/>
      <c r="MAD98" s="410"/>
      <c r="MAE98" s="411"/>
      <c r="MAF98" s="412"/>
      <c r="MAG98" s="406"/>
      <c r="MAH98" s="407"/>
      <c r="MAI98" s="408"/>
      <c r="MAJ98" s="409"/>
      <c r="MAK98" s="410"/>
      <c r="MAL98" s="411"/>
      <c r="MAM98" s="412"/>
      <c r="MAN98" s="406"/>
      <c r="MAO98" s="407"/>
      <c r="MAP98" s="408"/>
      <c r="MAQ98" s="409"/>
      <c r="MAR98" s="410"/>
      <c r="MAS98" s="411"/>
      <c r="MAT98" s="412"/>
      <c r="MAU98" s="406"/>
      <c r="MAV98" s="407"/>
      <c r="MAW98" s="408"/>
      <c r="MAX98" s="409"/>
      <c r="MAY98" s="410"/>
      <c r="MAZ98" s="411"/>
      <c r="MBA98" s="412"/>
      <c r="MBB98" s="406"/>
      <c r="MBC98" s="407"/>
      <c r="MBD98" s="408"/>
      <c r="MBE98" s="409"/>
      <c r="MBF98" s="410"/>
      <c r="MBG98" s="411"/>
      <c r="MBH98" s="412"/>
      <c r="MBI98" s="406"/>
      <c r="MBJ98" s="407"/>
      <c r="MBK98" s="408"/>
      <c r="MBL98" s="409"/>
      <c r="MBM98" s="410"/>
      <c r="MBN98" s="411"/>
      <c r="MBO98" s="412"/>
      <c r="MBP98" s="406"/>
      <c r="MBQ98" s="407"/>
      <c r="MBR98" s="408"/>
      <c r="MBS98" s="409"/>
      <c r="MBT98" s="410"/>
      <c r="MBU98" s="411"/>
      <c r="MBV98" s="412"/>
      <c r="MBW98" s="406"/>
      <c r="MBX98" s="407"/>
      <c r="MBY98" s="408"/>
      <c r="MBZ98" s="409"/>
      <c r="MCA98" s="410"/>
      <c r="MCB98" s="411"/>
      <c r="MCC98" s="412"/>
      <c r="MCD98" s="406"/>
      <c r="MCE98" s="407"/>
      <c r="MCF98" s="408"/>
      <c r="MCG98" s="409"/>
      <c r="MCH98" s="410"/>
      <c r="MCI98" s="411"/>
      <c r="MCJ98" s="412"/>
      <c r="MCK98" s="406"/>
      <c r="MCL98" s="407"/>
      <c r="MCM98" s="408"/>
      <c r="MCN98" s="409"/>
      <c r="MCO98" s="410"/>
      <c r="MCP98" s="411"/>
      <c r="MCQ98" s="412"/>
      <c r="MCR98" s="406"/>
      <c r="MCS98" s="407"/>
      <c r="MCT98" s="408"/>
      <c r="MCU98" s="409"/>
      <c r="MCV98" s="410"/>
      <c r="MCW98" s="411"/>
      <c r="MCX98" s="412"/>
      <c r="MCY98" s="406"/>
      <c r="MCZ98" s="407"/>
      <c r="MDA98" s="408"/>
      <c r="MDB98" s="409"/>
      <c r="MDC98" s="410"/>
      <c r="MDD98" s="411"/>
      <c r="MDE98" s="412"/>
      <c r="MDF98" s="406"/>
      <c r="MDG98" s="407"/>
      <c r="MDH98" s="408"/>
      <c r="MDI98" s="409"/>
      <c r="MDJ98" s="410"/>
      <c r="MDK98" s="411"/>
      <c r="MDL98" s="412"/>
      <c r="MDM98" s="406"/>
      <c r="MDN98" s="407"/>
      <c r="MDO98" s="408"/>
      <c r="MDP98" s="409"/>
      <c r="MDQ98" s="410"/>
      <c r="MDR98" s="411"/>
      <c r="MDS98" s="412"/>
      <c r="MDT98" s="406"/>
      <c r="MDU98" s="407"/>
      <c r="MDV98" s="408"/>
      <c r="MDW98" s="409"/>
      <c r="MDX98" s="410"/>
      <c r="MDY98" s="411"/>
      <c r="MDZ98" s="412"/>
      <c r="MEA98" s="406"/>
      <c r="MEB98" s="407"/>
      <c r="MEC98" s="408"/>
      <c r="MED98" s="409"/>
      <c r="MEE98" s="410"/>
      <c r="MEF98" s="411"/>
      <c r="MEG98" s="412"/>
      <c r="MEH98" s="406"/>
      <c r="MEI98" s="407"/>
      <c r="MEJ98" s="408"/>
      <c r="MEK98" s="409"/>
      <c r="MEL98" s="410"/>
      <c r="MEM98" s="411"/>
      <c r="MEN98" s="412"/>
      <c r="MEO98" s="406"/>
      <c r="MEP98" s="407"/>
      <c r="MEQ98" s="408"/>
      <c r="MER98" s="409"/>
      <c r="MES98" s="410"/>
      <c r="MET98" s="411"/>
      <c r="MEU98" s="412"/>
      <c r="MEV98" s="406"/>
      <c r="MEW98" s="407"/>
      <c r="MEX98" s="408"/>
      <c r="MEY98" s="409"/>
      <c r="MEZ98" s="410"/>
      <c r="MFA98" s="411"/>
      <c r="MFB98" s="412"/>
      <c r="MFC98" s="406"/>
      <c r="MFD98" s="407"/>
      <c r="MFE98" s="408"/>
      <c r="MFF98" s="409"/>
      <c r="MFG98" s="410"/>
      <c r="MFH98" s="411"/>
      <c r="MFI98" s="412"/>
      <c r="MFJ98" s="406"/>
      <c r="MFK98" s="407"/>
      <c r="MFL98" s="408"/>
      <c r="MFM98" s="409"/>
      <c r="MFN98" s="410"/>
      <c r="MFO98" s="411"/>
      <c r="MFP98" s="412"/>
      <c r="MFQ98" s="406"/>
      <c r="MFR98" s="407"/>
      <c r="MFS98" s="408"/>
      <c r="MFT98" s="409"/>
      <c r="MFU98" s="410"/>
      <c r="MFV98" s="411"/>
      <c r="MFW98" s="412"/>
      <c r="MFX98" s="406"/>
      <c r="MFY98" s="407"/>
      <c r="MFZ98" s="408"/>
      <c r="MGA98" s="409"/>
      <c r="MGB98" s="410"/>
      <c r="MGC98" s="411"/>
      <c r="MGD98" s="412"/>
      <c r="MGE98" s="406"/>
      <c r="MGF98" s="407"/>
      <c r="MGG98" s="408"/>
      <c r="MGH98" s="409"/>
      <c r="MGI98" s="410"/>
      <c r="MGJ98" s="411"/>
      <c r="MGK98" s="412"/>
      <c r="MGL98" s="406"/>
      <c r="MGM98" s="407"/>
      <c r="MGN98" s="408"/>
      <c r="MGO98" s="409"/>
      <c r="MGP98" s="410"/>
      <c r="MGQ98" s="411"/>
      <c r="MGR98" s="412"/>
      <c r="MGS98" s="406"/>
      <c r="MGT98" s="407"/>
      <c r="MGU98" s="408"/>
      <c r="MGV98" s="409"/>
      <c r="MGW98" s="410"/>
      <c r="MGX98" s="411"/>
      <c r="MGY98" s="412"/>
      <c r="MGZ98" s="406"/>
      <c r="MHA98" s="407"/>
      <c r="MHB98" s="408"/>
      <c r="MHC98" s="409"/>
      <c r="MHD98" s="410"/>
      <c r="MHE98" s="411"/>
      <c r="MHF98" s="412"/>
      <c r="MHG98" s="406"/>
      <c r="MHH98" s="407"/>
      <c r="MHI98" s="408"/>
      <c r="MHJ98" s="409"/>
      <c r="MHK98" s="410"/>
      <c r="MHL98" s="411"/>
      <c r="MHM98" s="412"/>
      <c r="MHN98" s="406"/>
      <c r="MHO98" s="407"/>
      <c r="MHP98" s="408"/>
      <c r="MHQ98" s="409"/>
      <c r="MHR98" s="410"/>
      <c r="MHS98" s="411"/>
      <c r="MHT98" s="412"/>
      <c r="MHU98" s="406"/>
      <c r="MHV98" s="407"/>
      <c r="MHW98" s="408"/>
      <c r="MHX98" s="409"/>
      <c r="MHY98" s="410"/>
      <c r="MHZ98" s="411"/>
      <c r="MIA98" s="412"/>
      <c r="MIB98" s="406"/>
      <c r="MIC98" s="407"/>
      <c r="MID98" s="408"/>
      <c r="MIE98" s="409"/>
      <c r="MIF98" s="410"/>
      <c r="MIG98" s="411"/>
      <c r="MIH98" s="412"/>
      <c r="MII98" s="406"/>
      <c r="MIJ98" s="407"/>
      <c r="MIK98" s="408"/>
      <c r="MIL98" s="409"/>
      <c r="MIM98" s="410"/>
      <c r="MIN98" s="411"/>
      <c r="MIO98" s="412"/>
      <c r="MIP98" s="406"/>
      <c r="MIQ98" s="407"/>
      <c r="MIR98" s="408"/>
      <c r="MIS98" s="409"/>
      <c r="MIT98" s="410"/>
      <c r="MIU98" s="411"/>
      <c r="MIV98" s="412"/>
      <c r="MIW98" s="406"/>
      <c r="MIX98" s="407"/>
      <c r="MIY98" s="408"/>
      <c r="MIZ98" s="409"/>
      <c r="MJA98" s="410"/>
      <c r="MJB98" s="411"/>
      <c r="MJC98" s="412"/>
      <c r="MJD98" s="406"/>
      <c r="MJE98" s="407"/>
      <c r="MJF98" s="408"/>
      <c r="MJG98" s="409"/>
      <c r="MJH98" s="410"/>
      <c r="MJI98" s="411"/>
      <c r="MJJ98" s="412"/>
      <c r="MJK98" s="406"/>
      <c r="MJL98" s="407"/>
      <c r="MJM98" s="408"/>
      <c r="MJN98" s="409"/>
      <c r="MJO98" s="410"/>
      <c r="MJP98" s="411"/>
      <c r="MJQ98" s="412"/>
      <c r="MJR98" s="406"/>
      <c r="MJS98" s="407"/>
      <c r="MJT98" s="408"/>
      <c r="MJU98" s="409"/>
      <c r="MJV98" s="410"/>
      <c r="MJW98" s="411"/>
      <c r="MJX98" s="412"/>
      <c r="MJY98" s="406"/>
      <c r="MJZ98" s="407"/>
      <c r="MKA98" s="408"/>
      <c r="MKB98" s="409"/>
      <c r="MKC98" s="410"/>
      <c r="MKD98" s="411"/>
      <c r="MKE98" s="412"/>
      <c r="MKF98" s="406"/>
      <c r="MKG98" s="407"/>
      <c r="MKH98" s="408"/>
      <c r="MKI98" s="409"/>
      <c r="MKJ98" s="410"/>
      <c r="MKK98" s="411"/>
      <c r="MKL98" s="412"/>
      <c r="MKM98" s="406"/>
      <c r="MKN98" s="407"/>
      <c r="MKO98" s="408"/>
      <c r="MKP98" s="409"/>
      <c r="MKQ98" s="410"/>
      <c r="MKR98" s="411"/>
      <c r="MKS98" s="412"/>
      <c r="MKT98" s="406"/>
      <c r="MKU98" s="407"/>
      <c r="MKV98" s="408"/>
      <c r="MKW98" s="409"/>
      <c r="MKX98" s="410"/>
      <c r="MKY98" s="411"/>
      <c r="MKZ98" s="412"/>
      <c r="MLA98" s="406"/>
      <c r="MLB98" s="407"/>
      <c r="MLC98" s="408"/>
      <c r="MLD98" s="409"/>
      <c r="MLE98" s="410"/>
      <c r="MLF98" s="411"/>
      <c r="MLG98" s="412"/>
      <c r="MLH98" s="406"/>
      <c r="MLI98" s="407"/>
      <c r="MLJ98" s="408"/>
      <c r="MLK98" s="409"/>
      <c r="MLL98" s="410"/>
      <c r="MLM98" s="411"/>
      <c r="MLN98" s="412"/>
      <c r="MLO98" s="406"/>
      <c r="MLP98" s="407"/>
      <c r="MLQ98" s="408"/>
      <c r="MLR98" s="409"/>
      <c r="MLS98" s="410"/>
      <c r="MLT98" s="411"/>
      <c r="MLU98" s="412"/>
      <c r="MLV98" s="406"/>
      <c r="MLW98" s="407"/>
      <c r="MLX98" s="408"/>
      <c r="MLY98" s="409"/>
      <c r="MLZ98" s="410"/>
      <c r="MMA98" s="411"/>
      <c r="MMB98" s="412"/>
      <c r="MMC98" s="406"/>
      <c r="MMD98" s="407"/>
      <c r="MME98" s="408"/>
      <c r="MMF98" s="409"/>
      <c r="MMG98" s="410"/>
      <c r="MMH98" s="411"/>
      <c r="MMI98" s="412"/>
      <c r="MMJ98" s="406"/>
      <c r="MMK98" s="407"/>
      <c r="MML98" s="408"/>
      <c r="MMM98" s="409"/>
      <c r="MMN98" s="410"/>
      <c r="MMO98" s="411"/>
      <c r="MMP98" s="412"/>
      <c r="MMQ98" s="406"/>
      <c r="MMR98" s="407"/>
      <c r="MMS98" s="408"/>
      <c r="MMT98" s="409"/>
      <c r="MMU98" s="410"/>
      <c r="MMV98" s="411"/>
      <c r="MMW98" s="412"/>
      <c r="MMX98" s="406"/>
      <c r="MMY98" s="407"/>
      <c r="MMZ98" s="408"/>
      <c r="MNA98" s="409"/>
      <c r="MNB98" s="410"/>
      <c r="MNC98" s="411"/>
      <c r="MND98" s="412"/>
      <c r="MNE98" s="406"/>
      <c r="MNF98" s="407"/>
      <c r="MNG98" s="408"/>
      <c r="MNH98" s="409"/>
      <c r="MNI98" s="410"/>
      <c r="MNJ98" s="411"/>
      <c r="MNK98" s="412"/>
      <c r="MNL98" s="406"/>
      <c r="MNM98" s="407"/>
      <c r="MNN98" s="408"/>
      <c r="MNO98" s="409"/>
      <c r="MNP98" s="410"/>
      <c r="MNQ98" s="411"/>
      <c r="MNR98" s="412"/>
      <c r="MNS98" s="406"/>
      <c r="MNT98" s="407"/>
      <c r="MNU98" s="408"/>
      <c r="MNV98" s="409"/>
      <c r="MNW98" s="410"/>
      <c r="MNX98" s="411"/>
      <c r="MNY98" s="412"/>
      <c r="MNZ98" s="406"/>
      <c r="MOA98" s="407"/>
      <c r="MOB98" s="408"/>
      <c r="MOC98" s="409"/>
      <c r="MOD98" s="410"/>
      <c r="MOE98" s="411"/>
      <c r="MOF98" s="412"/>
      <c r="MOG98" s="406"/>
      <c r="MOH98" s="407"/>
      <c r="MOI98" s="408"/>
      <c r="MOJ98" s="409"/>
      <c r="MOK98" s="410"/>
      <c r="MOL98" s="411"/>
      <c r="MOM98" s="412"/>
      <c r="MON98" s="406"/>
      <c r="MOO98" s="407"/>
      <c r="MOP98" s="408"/>
      <c r="MOQ98" s="409"/>
      <c r="MOR98" s="410"/>
      <c r="MOS98" s="411"/>
      <c r="MOT98" s="412"/>
      <c r="MOU98" s="406"/>
      <c r="MOV98" s="407"/>
      <c r="MOW98" s="408"/>
      <c r="MOX98" s="409"/>
      <c r="MOY98" s="410"/>
      <c r="MOZ98" s="411"/>
      <c r="MPA98" s="412"/>
      <c r="MPB98" s="406"/>
      <c r="MPC98" s="407"/>
      <c r="MPD98" s="408"/>
      <c r="MPE98" s="409"/>
      <c r="MPF98" s="410"/>
      <c r="MPG98" s="411"/>
      <c r="MPH98" s="412"/>
      <c r="MPI98" s="406"/>
      <c r="MPJ98" s="407"/>
      <c r="MPK98" s="408"/>
      <c r="MPL98" s="409"/>
      <c r="MPM98" s="410"/>
      <c r="MPN98" s="411"/>
      <c r="MPO98" s="412"/>
      <c r="MPP98" s="406"/>
      <c r="MPQ98" s="407"/>
      <c r="MPR98" s="408"/>
      <c r="MPS98" s="409"/>
      <c r="MPT98" s="410"/>
      <c r="MPU98" s="411"/>
      <c r="MPV98" s="412"/>
      <c r="MPW98" s="406"/>
      <c r="MPX98" s="407"/>
      <c r="MPY98" s="408"/>
      <c r="MPZ98" s="409"/>
      <c r="MQA98" s="410"/>
      <c r="MQB98" s="411"/>
      <c r="MQC98" s="412"/>
      <c r="MQD98" s="406"/>
      <c r="MQE98" s="407"/>
      <c r="MQF98" s="408"/>
      <c r="MQG98" s="409"/>
      <c r="MQH98" s="410"/>
      <c r="MQI98" s="411"/>
      <c r="MQJ98" s="412"/>
      <c r="MQK98" s="406"/>
      <c r="MQL98" s="407"/>
      <c r="MQM98" s="408"/>
      <c r="MQN98" s="409"/>
      <c r="MQO98" s="410"/>
      <c r="MQP98" s="411"/>
      <c r="MQQ98" s="412"/>
      <c r="MQR98" s="406"/>
      <c r="MQS98" s="407"/>
      <c r="MQT98" s="408"/>
      <c r="MQU98" s="409"/>
      <c r="MQV98" s="410"/>
      <c r="MQW98" s="411"/>
      <c r="MQX98" s="412"/>
      <c r="MQY98" s="406"/>
      <c r="MQZ98" s="407"/>
      <c r="MRA98" s="408"/>
      <c r="MRB98" s="409"/>
      <c r="MRC98" s="410"/>
      <c r="MRD98" s="411"/>
      <c r="MRE98" s="412"/>
      <c r="MRF98" s="406"/>
      <c r="MRG98" s="407"/>
      <c r="MRH98" s="408"/>
      <c r="MRI98" s="409"/>
      <c r="MRJ98" s="410"/>
      <c r="MRK98" s="411"/>
      <c r="MRL98" s="412"/>
      <c r="MRM98" s="406"/>
      <c r="MRN98" s="407"/>
      <c r="MRO98" s="408"/>
      <c r="MRP98" s="409"/>
      <c r="MRQ98" s="410"/>
      <c r="MRR98" s="411"/>
      <c r="MRS98" s="412"/>
      <c r="MRT98" s="406"/>
      <c r="MRU98" s="407"/>
      <c r="MRV98" s="408"/>
      <c r="MRW98" s="409"/>
      <c r="MRX98" s="410"/>
      <c r="MRY98" s="411"/>
      <c r="MRZ98" s="412"/>
      <c r="MSA98" s="406"/>
      <c r="MSB98" s="407"/>
      <c r="MSC98" s="408"/>
      <c r="MSD98" s="409"/>
      <c r="MSE98" s="410"/>
      <c r="MSF98" s="411"/>
      <c r="MSG98" s="412"/>
      <c r="MSH98" s="406"/>
      <c r="MSI98" s="407"/>
      <c r="MSJ98" s="408"/>
      <c r="MSK98" s="409"/>
      <c r="MSL98" s="410"/>
      <c r="MSM98" s="411"/>
      <c r="MSN98" s="412"/>
      <c r="MSO98" s="406"/>
      <c r="MSP98" s="407"/>
      <c r="MSQ98" s="408"/>
      <c r="MSR98" s="409"/>
      <c r="MSS98" s="410"/>
      <c r="MST98" s="411"/>
      <c r="MSU98" s="412"/>
      <c r="MSV98" s="406"/>
      <c r="MSW98" s="407"/>
      <c r="MSX98" s="408"/>
      <c r="MSY98" s="409"/>
      <c r="MSZ98" s="410"/>
      <c r="MTA98" s="411"/>
      <c r="MTB98" s="412"/>
      <c r="MTC98" s="406"/>
      <c r="MTD98" s="407"/>
      <c r="MTE98" s="408"/>
      <c r="MTF98" s="409"/>
      <c r="MTG98" s="410"/>
      <c r="MTH98" s="411"/>
      <c r="MTI98" s="412"/>
      <c r="MTJ98" s="406"/>
      <c r="MTK98" s="407"/>
      <c r="MTL98" s="408"/>
      <c r="MTM98" s="409"/>
      <c r="MTN98" s="410"/>
      <c r="MTO98" s="411"/>
      <c r="MTP98" s="412"/>
      <c r="MTQ98" s="406"/>
      <c r="MTR98" s="407"/>
      <c r="MTS98" s="408"/>
      <c r="MTT98" s="409"/>
      <c r="MTU98" s="410"/>
      <c r="MTV98" s="411"/>
      <c r="MTW98" s="412"/>
      <c r="MTX98" s="406"/>
      <c r="MTY98" s="407"/>
      <c r="MTZ98" s="408"/>
      <c r="MUA98" s="409"/>
      <c r="MUB98" s="410"/>
      <c r="MUC98" s="411"/>
      <c r="MUD98" s="412"/>
      <c r="MUE98" s="406"/>
      <c r="MUF98" s="407"/>
      <c r="MUG98" s="408"/>
      <c r="MUH98" s="409"/>
      <c r="MUI98" s="410"/>
      <c r="MUJ98" s="411"/>
      <c r="MUK98" s="412"/>
      <c r="MUL98" s="406"/>
      <c r="MUM98" s="407"/>
      <c r="MUN98" s="408"/>
      <c r="MUO98" s="409"/>
      <c r="MUP98" s="410"/>
      <c r="MUQ98" s="411"/>
      <c r="MUR98" s="412"/>
      <c r="MUS98" s="406"/>
      <c r="MUT98" s="407"/>
      <c r="MUU98" s="408"/>
      <c r="MUV98" s="409"/>
      <c r="MUW98" s="410"/>
      <c r="MUX98" s="411"/>
      <c r="MUY98" s="412"/>
      <c r="MUZ98" s="406"/>
      <c r="MVA98" s="407"/>
      <c r="MVB98" s="408"/>
      <c r="MVC98" s="409"/>
      <c r="MVD98" s="410"/>
      <c r="MVE98" s="411"/>
      <c r="MVF98" s="412"/>
      <c r="MVG98" s="406"/>
      <c r="MVH98" s="407"/>
      <c r="MVI98" s="408"/>
      <c r="MVJ98" s="409"/>
      <c r="MVK98" s="410"/>
      <c r="MVL98" s="411"/>
      <c r="MVM98" s="412"/>
      <c r="MVN98" s="406"/>
      <c r="MVO98" s="407"/>
      <c r="MVP98" s="408"/>
      <c r="MVQ98" s="409"/>
      <c r="MVR98" s="410"/>
      <c r="MVS98" s="411"/>
      <c r="MVT98" s="412"/>
      <c r="MVU98" s="406"/>
      <c r="MVV98" s="407"/>
      <c r="MVW98" s="408"/>
      <c r="MVX98" s="409"/>
      <c r="MVY98" s="410"/>
      <c r="MVZ98" s="411"/>
      <c r="MWA98" s="412"/>
      <c r="MWB98" s="406"/>
      <c r="MWC98" s="407"/>
      <c r="MWD98" s="408"/>
      <c r="MWE98" s="409"/>
      <c r="MWF98" s="410"/>
      <c r="MWG98" s="411"/>
      <c r="MWH98" s="412"/>
      <c r="MWI98" s="406"/>
      <c r="MWJ98" s="407"/>
      <c r="MWK98" s="408"/>
      <c r="MWL98" s="409"/>
      <c r="MWM98" s="410"/>
      <c r="MWN98" s="411"/>
      <c r="MWO98" s="412"/>
      <c r="MWP98" s="406"/>
      <c r="MWQ98" s="407"/>
      <c r="MWR98" s="408"/>
      <c r="MWS98" s="409"/>
      <c r="MWT98" s="410"/>
      <c r="MWU98" s="411"/>
      <c r="MWV98" s="412"/>
      <c r="MWW98" s="406"/>
      <c r="MWX98" s="407"/>
      <c r="MWY98" s="408"/>
      <c r="MWZ98" s="409"/>
      <c r="MXA98" s="410"/>
      <c r="MXB98" s="411"/>
      <c r="MXC98" s="412"/>
      <c r="MXD98" s="406"/>
      <c r="MXE98" s="407"/>
      <c r="MXF98" s="408"/>
      <c r="MXG98" s="409"/>
      <c r="MXH98" s="410"/>
      <c r="MXI98" s="411"/>
      <c r="MXJ98" s="412"/>
      <c r="MXK98" s="406"/>
      <c r="MXL98" s="407"/>
      <c r="MXM98" s="408"/>
      <c r="MXN98" s="409"/>
      <c r="MXO98" s="410"/>
      <c r="MXP98" s="411"/>
      <c r="MXQ98" s="412"/>
      <c r="MXR98" s="406"/>
      <c r="MXS98" s="407"/>
      <c r="MXT98" s="408"/>
      <c r="MXU98" s="409"/>
      <c r="MXV98" s="410"/>
      <c r="MXW98" s="411"/>
      <c r="MXX98" s="412"/>
      <c r="MXY98" s="406"/>
      <c r="MXZ98" s="407"/>
      <c r="MYA98" s="408"/>
      <c r="MYB98" s="409"/>
      <c r="MYC98" s="410"/>
      <c r="MYD98" s="411"/>
      <c r="MYE98" s="412"/>
      <c r="MYF98" s="406"/>
      <c r="MYG98" s="407"/>
      <c r="MYH98" s="408"/>
      <c r="MYI98" s="409"/>
      <c r="MYJ98" s="410"/>
      <c r="MYK98" s="411"/>
      <c r="MYL98" s="412"/>
      <c r="MYM98" s="406"/>
      <c r="MYN98" s="407"/>
      <c r="MYO98" s="408"/>
      <c r="MYP98" s="409"/>
      <c r="MYQ98" s="410"/>
      <c r="MYR98" s="411"/>
      <c r="MYS98" s="412"/>
      <c r="MYT98" s="406"/>
      <c r="MYU98" s="407"/>
      <c r="MYV98" s="408"/>
      <c r="MYW98" s="409"/>
      <c r="MYX98" s="410"/>
      <c r="MYY98" s="411"/>
      <c r="MYZ98" s="412"/>
      <c r="MZA98" s="406"/>
      <c r="MZB98" s="407"/>
      <c r="MZC98" s="408"/>
      <c r="MZD98" s="409"/>
      <c r="MZE98" s="410"/>
      <c r="MZF98" s="411"/>
      <c r="MZG98" s="412"/>
      <c r="MZH98" s="406"/>
      <c r="MZI98" s="407"/>
      <c r="MZJ98" s="408"/>
      <c r="MZK98" s="409"/>
      <c r="MZL98" s="410"/>
      <c r="MZM98" s="411"/>
      <c r="MZN98" s="412"/>
      <c r="MZO98" s="406"/>
      <c r="MZP98" s="407"/>
      <c r="MZQ98" s="408"/>
      <c r="MZR98" s="409"/>
      <c r="MZS98" s="410"/>
      <c r="MZT98" s="411"/>
      <c r="MZU98" s="412"/>
      <c r="MZV98" s="406"/>
      <c r="MZW98" s="407"/>
      <c r="MZX98" s="408"/>
      <c r="MZY98" s="409"/>
      <c r="MZZ98" s="410"/>
      <c r="NAA98" s="411"/>
      <c r="NAB98" s="412"/>
      <c r="NAC98" s="406"/>
      <c r="NAD98" s="407"/>
      <c r="NAE98" s="408"/>
      <c r="NAF98" s="409"/>
      <c r="NAG98" s="410"/>
      <c r="NAH98" s="411"/>
      <c r="NAI98" s="412"/>
      <c r="NAJ98" s="406"/>
      <c r="NAK98" s="407"/>
      <c r="NAL98" s="408"/>
      <c r="NAM98" s="409"/>
      <c r="NAN98" s="410"/>
      <c r="NAO98" s="411"/>
      <c r="NAP98" s="412"/>
      <c r="NAQ98" s="406"/>
      <c r="NAR98" s="407"/>
      <c r="NAS98" s="408"/>
      <c r="NAT98" s="409"/>
      <c r="NAU98" s="410"/>
      <c r="NAV98" s="411"/>
      <c r="NAW98" s="412"/>
      <c r="NAX98" s="406"/>
      <c r="NAY98" s="407"/>
      <c r="NAZ98" s="408"/>
      <c r="NBA98" s="409"/>
      <c r="NBB98" s="410"/>
      <c r="NBC98" s="411"/>
      <c r="NBD98" s="412"/>
      <c r="NBE98" s="406"/>
      <c r="NBF98" s="407"/>
      <c r="NBG98" s="408"/>
      <c r="NBH98" s="409"/>
      <c r="NBI98" s="410"/>
      <c r="NBJ98" s="411"/>
      <c r="NBK98" s="412"/>
      <c r="NBL98" s="406"/>
      <c r="NBM98" s="407"/>
      <c r="NBN98" s="408"/>
      <c r="NBO98" s="409"/>
      <c r="NBP98" s="410"/>
      <c r="NBQ98" s="411"/>
      <c r="NBR98" s="412"/>
      <c r="NBS98" s="406"/>
      <c r="NBT98" s="407"/>
      <c r="NBU98" s="408"/>
      <c r="NBV98" s="409"/>
      <c r="NBW98" s="410"/>
      <c r="NBX98" s="411"/>
      <c r="NBY98" s="412"/>
      <c r="NBZ98" s="406"/>
      <c r="NCA98" s="407"/>
      <c r="NCB98" s="408"/>
      <c r="NCC98" s="409"/>
      <c r="NCD98" s="410"/>
      <c r="NCE98" s="411"/>
      <c r="NCF98" s="412"/>
      <c r="NCG98" s="406"/>
      <c r="NCH98" s="407"/>
      <c r="NCI98" s="408"/>
      <c r="NCJ98" s="409"/>
      <c r="NCK98" s="410"/>
      <c r="NCL98" s="411"/>
      <c r="NCM98" s="412"/>
      <c r="NCN98" s="406"/>
      <c r="NCO98" s="407"/>
      <c r="NCP98" s="408"/>
      <c r="NCQ98" s="409"/>
      <c r="NCR98" s="410"/>
      <c r="NCS98" s="411"/>
      <c r="NCT98" s="412"/>
      <c r="NCU98" s="406"/>
      <c r="NCV98" s="407"/>
      <c r="NCW98" s="408"/>
      <c r="NCX98" s="409"/>
      <c r="NCY98" s="410"/>
      <c r="NCZ98" s="411"/>
      <c r="NDA98" s="412"/>
      <c r="NDB98" s="406"/>
      <c r="NDC98" s="407"/>
      <c r="NDD98" s="408"/>
      <c r="NDE98" s="409"/>
      <c r="NDF98" s="410"/>
      <c r="NDG98" s="411"/>
      <c r="NDH98" s="412"/>
      <c r="NDI98" s="406"/>
      <c r="NDJ98" s="407"/>
      <c r="NDK98" s="408"/>
      <c r="NDL98" s="409"/>
      <c r="NDM98" s="410"/>
      <c r="NDN98" s="411"/>
      <c r="NDO98" s="412"/>
      <c r="NDP98" s="406"/>
      <c r="NDQ98" s="407"/>
      <c r="NDR98" s="408"/>
      <c r="NDS98" s="409"/>
      <c r="NDT98" s="410"/>
      <c r="NDU98" s="411"/>
      <c r="NDV98" s="412"/>
      <c r="NDW98" s="406"/>
      <c r="NDX98" s="407"/>
      <c r="NDY98" s="408"/>
      <c r="NDZ98" s="409"/>
      <c r="NEA98" s="410"/>
      <c r="NEB98" s="411"/>
      <c r="NEC98" s="412"/>
      <c r="NED98" s="406"/>
      <c r="NEE98" s="407"/>
      <c r="NEF98" s="408"/>
      <c r="NEG98" s="409"/>
      <c r="NEH98" s="410"/>
      <c r="NEI98" s="411"/>
      <c r="NEJ98" s="412"/>
      <c r="NEK98" s="406"/>
      <c r="NEL98" s="407"/>
      <c r="NEM98" s="408"/>
      <c r="NEN98" s="409"/>
      <c r="NEO98" s="410"/>
      <c r="NEP98" s="411"/>
      <c r="NEQ98" s="412"/>
      <c r="NER98" s="406"/>
      <c r="NES98" s="407"/>
      <c r="NET98" s="408"/>
      <c r="NEU98" s="409"/>
      <c r="NEV98" s="410"/>
      <c r="NEW98" s="411"/>
      <c r="NEX98" s="412"/>
      <c r="NEY98" s="406"/>
      <c r="NEZ98" s="407"/>
      <c r="NFA98" s="408"/>
      <c r="NFB98" s="409"/>
      <c r="NFC98" s="410"/>
      <c r="NFD98" s="411"/>
      <c r="NFE98" s="412"/>
      <c r="NFF98" s="406"/>
      <c r="NFG98" s="407"/>
      <c r="NFH98" s="408"/>
      <c r="NFI98" s="409"/>
      <c r="NFJ98" s="410"/>
      <c r="NFK98" s="411"/>
      <c r="NFL98" s="412"/>
      <c r="NFM98" s="406"/>
      <c r="NFN98" s="407"/>
      <c r="NFO98" s="408"/>
      <c r="NFP98" s="409"/>
      <c r="NFQ98" s="410"/>
      <c r="NFR98" s="411"/>
      <c r="NFS98" s="412"/>
      <c r="NFT98" s="406"/>
      <c r="NFU98" s="407"/>
      <c r="NFV98" s="408"/>
      <c r="NFW98" s="409"/>
      <c r="NFX98" s="410"/>
      <c r="NFY98" s="411"/>
      <c r="NFZ98" s="412"/>
      <c r="NGA98" s="406"/>
      <c r="NGB98" s="407"/>
      <c r="NGC98" s="408"/>
      <c r="NGD98" s="409"/>
      <c r="NGE98" s="410"/>
      <c r="NGF98" s="411"/>
      <c r="NGG98" s="412"/>
      <c r="NGH98" s="406"/>
      <c r="NGI98" s="407"/>
      <c r="NGJ98" s="408"/>
      <c r="NGK98" s="409"/>
      <c r="NGL98" s="410"/>
      <c r="NGM98" s="411"/>
      <c r="NGN98" s="412"/>
      <c r="NGO98" s="406"/>
      <c r="NGP98" s="407"/>
      <c r="NGQ98" s="408"/>
      <c r="NGR98" s="409"/>
      <c r="NGS98" s="410"/>
      <c r="NGT98" s="411"/>
      <c r="NGU98" s="412"/>
      <c r="NGV98" s="406"/>
      <c r="NGW98" s="407"/>
      <c r="NGX98" s="408"/>
      <c r="NGY98" s="409"/>
      <c r="NGZ98" s="410"/>
      <c r="NHA98" s="411"/>
      <c r="NHB98" s="412"/>
      <c r="NHC98" s="406"/>
      <c r="NHD98" s="407"/>
      <c r="NHE98" s="408"/>
      <c r="NHF98" s="409"/>
      <c r="NHG98" s="410"/>
      <c r="NHH98" s="411"/>
      <c r="NHI98" s="412"/>
      <c r="NHJ98" s="406"/>
      <c r="NHK98" s="407"/>
      <c r="NHL98" s="408"/>
      <c r="NHM98" s="409"/>
      <c r="NHN98" s="410"/>
      <c r="NHO98" s="411"/>
      <c r="NHP98" s="412"/>
      <c r="NHQ98" s="406"/>
      <c r="NHR98" s="407"/>
      <c r="NHS98" s="408"/>
      <c r="NHT98" s="409"/>
      <c r="NHU98" s="410"/>
      <c r="NHV98" s="411"/>
      <c r="NHW98" s="412"/>
      <c r="NHX98" s="406"/>
      <c r="NHY98" s="407"/>
      <c r="NHZ98" s="408"/>
      <c r="NIA98" s="409"/>
      <c r="NIB98" s="410"/>
      <c r="NIC98" s="411"/>
      <c r="NID98" s="412"/>
      <c r="NIE98" s="406"/>
      <c r="NIF98" s="407"/>
      <c r="NIG98" s="408"/>
      <c r="NIH98" s="409"/>
      <c r="NII98" s="410"/>
      <c r="NIJ98" s="411"/>
      <c r="NIK98" s="412"/>
      <c r="NIL98" s="406"/>
      <c r="NIM98" s="407"/>
      <c r="NIN98" s="408"/>
      <c r="NIO98" s="409"/>
      <c r="NIP98" s="410"/>
      <c r="NIQ98" s="411"/>
      <c r="NIR98" s="412"/>
      <c r="NIS98" s="406"/>
      <c r="NIT98" s="407"/>
      <c r="NIU98" s="408"/>
      <c r="NIV98" s="409"/>
      <c r="NIW98" s="410"/>
      <c r="NIX98" s="411"/>
      <c r="NIY98" s="412"/>
      <c r="NIZ98" s="406"/>
      <c r="NJA98" s="407"/>
      <c r="NJB98" s="408"/>
      <c r="NJC98" s="409"/>
      <c r="NJD98" s="410"/>
      <c r="NJE98" s="411"/>
      <c r="NJF98" s="412"/>
      <c r="NJG98" s="406"/>
      <c r="NJH98" s="407"/>
      <c r="NJI98" s="408"/>
      <c r="NJJ98" s="409"/>
      <c r="NJK98" s="410"/>
      <c r="NJL98" s="411"/>
      <c r="NJM98" s="412"/>
      <c r="NJN98" s="406"/>
      <c r="NJO98" s="407"/>
      <c r="NJP98" s="408"/>
      <c r="NJQ98" s="409"/>
      <c r="NJR98" s="410"/>
      <c r="NJS98" s="411"/>
      <c r="NJT98" s="412"/>
      <c r="NJU98" s="406"/>
      <c r="NJV98" s="407"/>
      <c r="NJW98" s="408"/>
      <c r="NJX98" s="409"/>
      <c r="NJY98" s="410"/>
      <c r="NJZ98" s="411"/>
      <c r="NKA98" s="412"/>
      <c r="NKB98" s="406"/>
      <c r="NKC98" s="407"/>
      <c r="NKD98" s="408"/>
      <c r="NKE98" s="409"/>
      <c r="NKF98" s="410"/>
      <c r="NKG98" s="411"/>
      <c r="NKH98" s="412"/>
      <c r="NKI98" s="406"/>
      <c r="NKJ98" s="407"/>
      <c r="NKK98" s="408"/>
      <c r="NKL98" s="409"/>
      <c r="NKM98" s="410"/>
      <c r="NKN98" s="411"/>
      <c r="NKO98" s="412"/>
      <c r="NKP98" s="406"/>
      <c r="NKQ98" s="407"/>
      <c r="NKR98" s="408"/>
      <c r="NKS98" s="409"/>
      <c r="NKT98" s="410"/>
      <c r="NKU98" s="411"/>
      <c r="NKV98" s="412"/>
      <c r="NKW98" s="406"/>
      <c r="NKX98" s="407"/>
      <c r="NKY98" s="408"/>
      <c r="NKZ98" s="409"/>
      <c r="NLA98" s="410"/>
      <c r="NLB98" s="411"/>
      <c r="NLC98" s="412"/>
      <c r="NLD98" s="406"/>
      <c r="NLE98" s="407"/>
      <c r="NLF98" s="408"/>
      <c r="NLG98" s="409"/>
      <c r="NLH98" s="410"/>
      <c r="NLI98" s="411"/>
      <c r="NLJ98" s="412"/>
      <c r="NLK98" s="406"/>
      <c r="NLL98" s="407"/>
      <c r="NLM98" s="408"/>
      <c r="NLN98" s="409"/>
      <c r="NLO98" s="410"/>
      <c r="NLP98" s="411"/>
      <c r="NLQ98" s="412"/>
      <c r="NLR98" s="406"/>
      <c r="NLS98" s="407"/>
      <c r="NLT98" s="408"/>
      <c r="NLU98" s="409"/>
      <c r="NLV98" s="410"/>
      <c r="NLW98" s="411"/>
      <c r="NLX98" s="412"/>
      <c r="NLY98" s="406"/>
      <c r="NLZ98" s="407"/>
      <c r="NMA98" s="408"/>
      <c r="NMB98" s="409"/>
      <c r="NMC98" s="410"/>
      <c r="NMD98" s="411"/>
      <c r="NME98" s="412"/>
      <c r="NMF98" s="406"/>
      <c r="NMG98" s="407"/>
      <c r="NMH98" s="408"/>
      <c r="NMI98" s="409"/>
      <c r="NMJ98" s="410"/>
      <c r="NMK98" s="411"/>
      <c r="NML98" s="412"/>
      <c r="NMM98" s="406"/>
      <c r="NMN98" s="407"/>
      <c r="NMO98" s="408"/>
      <c r="NMP98" s="409"/>
      <c r="NMQ98" s="410"/>
      <c r="NMR98" s="411"/>
      <c r="NMS98" s="412"/>
      <c r="NMT98" s="406"/>
      <c r="NMU98" s="407"/>
      <c r="NMV98" s="408"/>
      <c r="NMW98" s="409"/>
      <c r="NMX98" s="410"/>
      <c r="NMY98" s="411"/>
      <c r="NMZ98" s="412"/>
      <c r="NNA98" s="406"/>
      <c r="NNB98" s="407"/>
      <c r="NNC98" s="408"/>
      <c r="NND98" s="409"/>
      <c r="NNE98" s="410"/>
      <c r="NNF98" s="411"/>
      <c r="NNG98" s="412"/>
      <c r="NNH98" s="406"/>
      <c r="NNI98" s="407"/>
      <c r="NNJ98" s="408"/>
      <c r="NNK98" s="409"/>
      <c r="NNL98" s="410"/>
      <c r="NNM98" s="411"/>
      <c r="NNN98" s="412"/>
      <c r="NNO98" s="406"/>
      <c r="NNP98" s="407"/>
      <c r="NNQ98" s="408"/>
      <c r="NNR98" s="409"/>
      <c r="NNS98" s="410"/>
      <c r="NNT98" s="411"/>
      <c r="NNU98" s="412"/>
      <c r="NNV98" s="406"/>
      <c r="NNW98" s="407"/>
      <c r="NNX98" s="408"/>
      <c r="NNY98" s="409"/>
      <c r="NNZ98" s="410"/>
      <c r="NOA98" s="411"/>
      <c r="NOB98" s="412"/>
      <c r="NOC98" s="406"/>
      <c r="NOD98" s="407"/>
      <c r="NOE98" s="408"/>
      <c r="NOF98" s="409"/>
      <c r="NOG98" s="410"/>
      <c r="NOH98" s="411"/>
      <c r="NOI98" s="412"/>
      <c r="NOJ98" s="406"/>
      <c r="NOK98" s="407"/>
      <c r="NOL98" s="408"/>
      <c r="NOM98" s="409"/>
      <c r="NON98" s="410"/>
      <c r="NOO98" s="411"/>
      <c r="NOP98" s="412"/>
      <c r="NOQ98" s="406"/>
      <c r="NOR98" s="407"/>
      <c r="NOS98" s="408"/>
      <c r="NOT98" s="409"/>
      <c r="NOU98" s="410"/>
      <c r="NOV98" s="411"/>
      <c r="NOW98" s="412"/>
      <c r="NOX98" s="406"/>
      <c r="NOY98" s="407"/>
      <c r="NOZ98" s="408"/>
      <c r="NPA98" s="409"/>
      <c r="NPB98" s="410"/>
      <c r="NPC98" s="411"/>
      <c r="NPD98" s="412"/>
      <c r="NPE98" s="406"/>
      <c r="NPF98" s="407"/>
      <c r="NPG98" s="408"/>
      <c r="NPH98" s="409"/>
      <c r="NPI98" s="410"/>
      <c r="NPJ98" s="411"/>
      <c r="NPK98" s="412"/>
      <c r="NPL98" s="406"/>
      <c r="NPM98" s="407"/>
      <c r="NPN98" s="408"/>
      <c r="NPO98" s="409"/>
      <c r="NPP98" s="410"/>
      <c r="NPQ98" s="411"/>
      <c r="NPR98" s="412"/>
      <c r="NPS98" s="406"/>
      <c r="NPT98" s="407"/>
      <c r="NPU98" s="408"/>
      <c r="NPV98" s="409"/>
      <c r="NPW98" s="410"/>
      <c r="NPX98" s="411"/>
      <c r="NPY98" s="412"/>
      <c r="NPZ98" s="406"/>
      <c r="NQA98" s="407"/>
      <c r="NQB98" s="408"/>
      <c r="NQC98" s="409"/>
      <c r="NQD98" s="410"/>
      <c r="NQE98" s="411"/>
      <c r="NQF98" s="412"/>
      <c r="NQG98" s="406"/>
      <c r="NQH98" s="407"/>
      <c r="NQI98" s="408"/>
      <c r="NQJ98" s="409"/>
      <c r="NQK98" s="410"/>
      <c r="NQL98" s="411"/>
      <c r="NQM98" s="412"/>
      <c r="NQN98" s="406"/>
      <c r="NQO98" s="407"/>
      <c r="NQP98" s="408"/>
      <c r="NQQ98" s="409"/>
      <c r="NQR98" s="410"/>
      <c r="NQS98" s="411"/>
      <c r="NQT98" s="412"/>
      <c r="NQU98" s="406"/>
      <c r="NQV98" s="407"/>
      <c r="NQW98" s="408"/>
      <c r="NQX98" s="409"/>
      <c r="NQY98" s="410"/>
      <c r="NQZ98" s="411"/>
      <c r="NRA98" s="412"/>
      <c r="NRB98" s="406"/>
      <c r="NRC98" s="407"/>
      <c r="NRD98" s="408"/>
      <c r="NRE98" s="409"/>
      <c r="NRF98" s="410"/>
      <c r="NRG98" s="411"/>
      <c r="NRH98" s="412"/>
      <c r="NRI98" s="406"/>
      <c r="NRJ98" s="407"/>
      <c r="NRK98" s="408"/>
      <c r="NRL98" s="409"/>
      <c r="NRM98" s="410"/>
      <c r="NRN98" s="411"/>
      <c r="NRO98" s="412"/>
      <c r="NRP98" s="406"/>
      <c r="NRQ98" s="407"/>
      <c r="NRR98" s="408"/>
      <c r="NRS98" s="409"/>
      <c r="NRT98" s="410"/>
      <c r="NRU98" s="411"/>
      <c r="NRV98" s="412"/>
      <c r="NRW98" s="406"/>
      <c r="NRX98" s="407"/>
      <c r="NRY98" s="408"/>
      <c r="NRZ98" s="409"/>
      <c r="NSA98" s="410"/>
      <c r="NSB98" s="411"/>
      <c r="NSC98" s="412"/>
      <c r="NSD98" s="406"/>
      <c r="NSE98" s="407"/>
      <c r="NSF98" s="408"/>
      <c r="NSG98" s="409"/>
      <c r="NSH98" s="410"/>
      <c r="NSI98" s="411"/>
      <c r="NSJ98" s="412"/>
      <c r="NSK98" s="406"/>
      <c r="NSL98" s="407"/>
      <c r="NSM98" s="408"/>
      <c r="NSN98" s="409"/>
      <c r="NSO98" s="410"/>
      <c r="NSP98" s="411"/>
      <c r="NSQ98" s="412"/>
      <c r="NSR98" s="406"/>
      <c r="NSS98" s="407"/>
      <c r="NST98" s="408"/>
      <c r="NSU98" s="409"/>
      <c r="NSV98" s="410"/>
      <c r="NSW98" s="411"/>
      <c r="NSX98" s="412"/>
      <c r="NSY98" s="406"/>
      <c r="NSZ98" s="407"/>
      <c r="NTA98" s="408"/>
      <c r="NTB98" s="409"/>
      <c r="NTC98" s="410"/>
      <c r="NTD98" s="411"/>
      <c r="NTE98" s="412"/>
      <c r="NTF98" s="406"/>
      <c r="NTG98" s="407"/>
      <c r="NTH98" s="408"/>
      <c r="NTI98" s="409"/>
      <c r="NTJ98" s="410"/>
      <c r="NTK98" s="411"/>
      <c r="NTL98" s="412"/>
      <c r="NTM98" s="406"/>
      <c r="NTN98" s="407"/>
      <c r="NTO98" s="408"/>
      <c r="NTP98" s="409"/>
      <c r="NTQ98" s="410"/>
      <c r="NTR98" s="411"/>
      <c r="NTS98" s="412"/>
      <c r="NTT98" s="406"/>
      <c r="NTU98" s="407"/>
      <c r="NTV98" s="408"/>
      <c r="NTW98" s="409"/>
      <c r="NTX98" s="410"/>
      <c r="NTY98" s="411"/>
      <c r="NTZ98" s="412"/>
      <c r="NUA98" s="406"/>
      <c r="NUB98" s="407"/>
      <c r="NUC98" s="408"/>
      <c r="NUD98" s="409"/>
      <c r="NUE98" s="410"/>
      <c r="NUF98" s="411"/>
      <c r="NUG98" s="412"/>
      <c r="NUH98" s="406"/>
      <c r="NUI98" s="407"/>
      <c r="NUJ98" s="408"/>
      <c r="NUK98" s="409"/>
      <c r="NUL98" s="410"/>
      <c r="NUM98" s="411"/>
      <c r="NUN98" s="412"/>
      <c r="NUO98" s="406"/>
      <c r="NUP98" s="407"/>
      <c r="NUQ98" s="408"/>
      <c r="NUR98" s="409"/>
      <c r="NUS98" s="410"/>
      <c r="NUT98" s="411"/>
      <c r="NUU98" s="412"/>
      <c r="NUV98" s="406"/>
      <c r="NUW98" s="407"/>
      <c r="NUX98" s="408"/>
      <c r="NUY98" s="409"/>
      <c r="NUZ98" s="410"/>
      <c r="NVA98" s="411"/>
      <c r="NVB98" s="412"/>
      <c r="NVC98" s="406"/>
      <c r="NVD98" s="407"/>
      <c r="NVE98" s="408"/>
      <c r="NVF98" s="409"/>
      <c r="NVG98" s="410"/>
      <c r="NVH98" s="411"/>
      <c r="NVI98" s="412"/>
      <c r="NVJ98" s="406"/>
      <c r="NVK98" s="407"/>
      <c r="NVL98" s="408"/>
      <c r="NVM98" s="409"/>
      <c r="NVN98" s="410"/>
      <c r="NVO98" s="411"/>
      <c r="NVP98" s="412"/>
      <c r="NVQ98" s="406"/>
      <c r="NVR98" s="407"/>
      <c r="NVS98" s="408"/>
      <c r="NVT98" s="409"/>
      <c r="NVU98" s="410"/>
      <c r="NVV98" s="411"/>
      <c r="NVW98" s="412"/>
      <c r="NVX98" s="406"/>
      <c r="NVY98" s="407"/>
      <c r="NVZ98" s="408"/>
      <c r="NWA98" s="409"/>
      <c r="NWB98" s="410"/>
      <c r="NWC98" s="411"/>
      <c r="NWD98" s="412"/>
      <c r="NWE98" s="406"/>
      <c r="NWF98" s="407"/>
      <c r="NWG98" s="408"/>
      <c r="NWH98" s="409"/>
      <c r="NWI98" s="410"/>
      <c r="NWJ98" s="411"/>
      <c r="NWK98" s="412"/>
      <c r="NWL98" s="406"/>
      <c r="NWM98" s="407"/>
      <c r="NWN98" s="408"/>
      <c r="NWO98" s="409"/>
      <c r="NWP98" s="410"/>
      <c r="NWQ98" s="411"/>
      <c r="NWR98" s="412"/>
      <c r="NWS98" s="406"/>
      <c r="NWT98" s="407"/>
      <c r="NWU98" s="408"/>
      <c r="NWV98" s="409"/>
      <c r="NWW98" s="410"/>
      <c r="NWX98" s="411"/>
      <c r="NWY98" s="412"/>
      <c r="NWZ98" s="406"/>
      <c r="NXA98" s="407"/>
      <c r="NXB98" s="408"/>
      <c r="NXC98" s="409"/>
      <c r="NXD98" s="410"/>
      <c r="NXE98" s="411"/>
      <c r="NXF98" s="412"/>
      <c r="NXG98" s="406"/>
      <c r="NXH98" s="407"/>
      <c r="NXI98" s="408"/>
      <c r="NXJ98" s="409"/>
      <c r="NXK98" s="410"/>
      <c r="NXL98" s="411"/>
      <c r="NXM98" s="412"/>
      <c r="NXN98" s="406"/>
      <c r="NXO98" s="407"/>
      <c r="NXP98" s="408"/>
      <c r="NXQ98" s="409"/>
      <c r="NXR98" s="410"/>
      <c r="NXS98" s="411"/>
      <c r="NXT98" s="412"/>
      <c r="NXU98" s="406"/>
      <c r="NXV98" s="407"/>
      <c r="NXW98" s="408"/>
      <c r="NXX98" s="409"/>
      <c r="NXY98" s="410"/>
      <c r="NXZ98" s="411"/>
      <c r="NYA98" s="412"/>
      <c r="NYB98" s="406"/>
      <c r="NYC98" s="407"/>
      <c r="NYD98" s="408"/>
      <c r="NYE98" s="409"/>
      <c r="NYF98" s="410"/>
      <c r="NYG98" s="411"/>
      <c r="NYH98" s="412"/>
      <c r="NYI98" s="406"/>
      <c r="NYJ98" s="407"/>
      <c r="NYK98" s="408"/>
      <c r="NYL98" s="409"/>
      <c r="NYM98" s="410"/>
      <c r="NYN98" s="411"/>
      <c r="NYO98" s="412"/>
      <c r="NYP98" s="406"/>
      <c r="NYQ98" s="407"/>
      <c r="NYR98" s="408"/>
      <c r="NYS98" s="409"/>
      <c r="NYT98" s="410"/>
      <c r="NYU98" s="411"/>
      <c r="NYV98" s="412"/>
      <c r="NYW98" s="406"/>
      <c r="NYX98" s="407"/>
      <c r="NYY98" s="408"/>
      <c r="NYZ98" s="409"/>
      <c r="NZA98" s="410"/>
      <c r="NZB98" s="411"/>
      <c r="NZC98" s="412"/>
      <c r="NZD98" s="406"/>
      <c r="NZE98" s="407"/>
      <c r="NZF98" s="408"/>
      <c r="NZG98" s="409"/>
      <c r="NZH98" s="410"/>
      <c r="NZI98" s="411"/>
      <c r="NZJ98" s="412"/>
      <c r="NZK98" s="406"/>
      <c r="NZL98" s="407"/>
      <c r="NZM98" s="408"/>
      <c r="NZN98" s="409"/>
      <c r="NZO98" s="410"/>
      <c r="NZP98" s="411"/>
      <c r="NZQ98" s="412"/>
      <c r="NZR98" s="406"/>
      <c r="NZS98" s="407"/>
      <c r="NZT98" s="408"/>
      <c r="NZU98" s="409"/>
      <c r="NZV98" s="410"/>
      <c r="NZW98" s="411"/>
      <c r="NZX98" s="412"/>
      <c r="NZY98" s="406"/>
      <c r="NZZ98" s="407"/>
      <c r="OAA98" s="408"/>
      <c r="OAB98" s="409"/>
      <c r="OAC98" s="410"/>
      <c r="OAD98" s="411"/>
      <c r="OAE98" s="412"/>
      <c r="OAF98" s="406"/>
      <c r="OAG98" s="407"/>
      <c r="OAH98" s="408"/>
      <c r="OAI98" s="409"/>
      <c r="OAJ98" s="410"/>
      <c r="OAK98" s="411"/>
      <c r="OAL98" s="412"/>
      <c r="OAM98" s="406"/>
      <c r="OAN98" s="407"/>
      <c r="OAO98" s="408"/>
      <c r="OAP98" s="409"/>
      <c r="OAQ98" s="410"/>
      <c r="OAR98" s="411"/>
      <c r="OAS98" s="412"/>
      <c r="OAT98" s="406"/>
      <c r="OAU98" s="407"/>
      <c r="OAV98" s="408"/>
      <c r="OAW98" s="409"/>
      <c r="OAX98" s="410"/>
      <c r="OAY98" s="411"/>
      <c r="OAZ98" s="412"/>
      <c r="OBA98" s="406"/>
      <c r="OBB98" s="407"/>
      <c r="OBC98" s="408"/>
      <c r="OBD98" s="409"/>
      <c r="OBE98" s="410"/>
      <c r="OBF98" s="411"/>
      <c r="OBG98" s="412"/>
      <c r="OBH98" s="406"/>
      <c r="OBI98" s="407"/>
      <c r="OBJ98" s="408"/>
      <c r="OBK98" s="409"/>
      <c r="OBL98" s="410"/>
      <c r="OBM98" s="411"/>
      <c r="OBN98" s="412"/>
      <c r="OBO98" s="406"/>
      <c r="OBP98" s="407"/>
      <c r="OBQ98" s="408"/>
      <c r="OBR98" s="409"/>
      <c r="OBS98" s="410"/>
      <c r="OBT98" s="411"/>
      <c r="OBU98" s="412"/>
      <c r="OBV98" s="406"/>
      <c r="OBW98" s="407"/>
      <c r="OBX98" s="408"/>
      <c r="OBY98" s="409"/>
      <c r="OBZ98" s="410"/>
      <c r="OCA98" s="411"/>
      <c r="OCB98" s="412"/>
      <c r="OCC98" s="406"/>
      <c r="OCD98" s="407"/>
      <c r="OCE98" s="408"/>
      <c r="OCF98" s="409"/>
      <c r="OCG98" s="410"/>
      <c r="OCH98" s="411"/>
      <c r="OCI98" s="412"/>
      <c r="OCJ98" s="406"/>
      <c r="OCK98" s="407"/>
      <c r="OCL98" s="408"/>
      <c r="OCM98" s="409"/>
      <c r="OCN98" s="410"/>
      <c r="OCO98" s="411"/>
      <c r="OCP98" s="412"/>
      <c r="OCQ98" s="406"/>
      <c r="OCR98" s="407"/>
      <c r="OCS98" s="408"/>
      <c r="OCT98" s="409"/>
      <c r="OCU98" s="410"/>
      <c r="OCV98" s="411"/>
      <c r="OCW98" s="412"/>
      <c r="OCX98" s="406"/>
      <c r="OCY98" s="407"/>
      <c r="OCZ98" s="408"/>
      <c r="ODA98" s="409"/>
      <c r="ODB98" s="410"/>
      <c r="ODC98" s="411"/>
      <c r="ODD98" s="412"/>
      <c r="ODE98" s="406"/>
      <c r="ODF98" s="407"/>
      <c r="ODG98" s="408"/>
      <c r="ODH98" s="409"/>
      <c r="ODI98" s="410"/>
      <c r="ODJ98" s="411"/>
      <c r="ODK98" s="412"/>
      <c r="ODL98" s="406"/>
      <c r="ODM98" s="407"/>
      <c r="ODN98" s="408"/>
      <c r="ODO98" s="409"/>
      <c r="ODP98" s="410"/>
      <c r="ODQ98" s="411"/>
      <c r="ODR98" s="412"/>
      <c r="ODS98" s="406"/>
      <c r="ODT98" s="407"/>
      <c r="ODU98" s="408"/>
      <c r="ODV98" s="409"/>
      <c r="ODW98" s="410"/>
      <c r="ODX98" s="411"/>
      <c r="ODY98" s="412"/>
      <c r="ODZ98" s="406"/>
      <c r="OEA98" s="407"/>
      <c r="OEB98" s="408"/>
      <c r="OEC98" s="409"/>
      <c r="OED98" s="410"/>
      <c r="OEE98" s="411"/>
      <c r="OEF98" s="412"/>
      <c r="OEG98" s="406"/>
      <c r="OEH98" s="407"/>
      <c r="OEI98" s="408"/>
      <c r="OEJ98" s="409"/>
      <c r="OEK98" s="410"/>
      <c r="OEL98" s="411"/>
      <c r="OEM98" s="412"/>
      <c r="OEN98" s="406"/>
      <c r="OEO98" s="407"/>
      <c r="OEP98" s="408"/>
      <c r="OEQ98" s="409"/>
      <c r="OER98" s="410"/>
      <c r="OES98" s="411"/>
      <c r="OET98" s="412"/>
      <c r="OEU98" s="406"/>
      <c r="OEV98" s="407"/>
      <c r="OEW98" s="408"/>
      <c r="OEX98" s="409"/>
      <c r="OEY98" s="410"/>
      <c r="OEZ98" s="411"/>
      <c r="OFA98" s="412"/>
      <c r="OFB98" s="406"/>
      <c r="OFC98" s="407"/>
      <c r="OFD98" s="408"/>
      <c r="OFE98" s="409"/>
      <c r="OFF98" s="410"/>
      <c r="OFG98" s="411"/>
      <c r="OFH98" s="412"/>
      <c r="OFI98" s="406"/>
      <c r="OFJ98" s="407"/>
      <c r="OFK98" s="408"/>
      <c r="OFL98" s="409"/>
      <c r="OFM98" s="410"/>
      <c r="OFN98" s="411"/>
      <c r="OFO98" s="412"/>
      <c r="OFP98" s="406"/>
      <c r="OFQ98" s="407"/>
      <c r="OFR98" s="408"/>
      <c r="OFS98" s="409"/>
      <c r="OFT98" s="410"/>
      <c r="OFU98" s="411"/>
      <c r="OFV98" s="412"/>
      <c r="OFW98" s="406"/>
      <c r="OFX98" s="407"/>
      <c r="OFY98" s="408"/>
      <c r="OFZ98" s="409"/>
      <c r="OGA98" s="410"/>
      <c r="OGB98" s="411"/>
      <c r="OGC98" s="412"/>
      <c r="OGD98" s="406"/>
      <c r="OGE98" s="407"/>
      <c r="OGF98" s="408"/>
      <c r="OGG98" s="409"/>
      <c r="OGH98" s="410"/>
      <c r="OGI98" s="411"/>
      <c r="OGJ98" s="412"/>
      <c r="OGK98" s="406"/>
      <c r="OGL98" s="407"/>
      <c r="OGM98" s="408"/>
      <c r="OGN98" s="409"/>
      <c r="OGO98" s="410"/>
      <c r="OGP98" s="411"/>
      <c r="OGQ98" s="412"/>
      <c r="OGR98" s="406"/>
      <c r="OGS98" s="407"/>
      <c r="OGT98" s="408"/>
      <c r="OGU98" s="409"/>
      <c r="OGV98" s="410"/>
      <c r="OGW98" s="411"/>
      <c r="OGX98" s="412"/>
      <c r="OGY98" s="406"/>
      <c r="OGZ98" s="407"/>
      <c r="OHA98" s="408"/>
      <c r="OHB98" s="409"/>
      <c r="OHC98" s="410"/>
      <c r="OHD98" s="411"/>
      <c r="OHE98" s="412"/>
      <c r="OHF98" s="406"/>
      <c r="OHG98" s="407"/>
      <c r="OHH98" s="408"/>
      <c r="OHI98" s="409"/>
      <c r="OHJ98" s="410"/>
      <c r="OHK98" s="411"/>
      <c r="OHL98" s="412"/>
      <c r="OHM98" s="406"/>
      <c r="OHN98" s="407"/>
      <c r="OHO98" s="408"/>
      <c r="OHP98" s="409"/>
      <c r="OHQ98" s="410"/>
      <c r="OHR98" s="411"/>
      <c r="OHS98" s="412"/>
      <c r="OHT98" s="406"/>
      <c r="OHU98" s="407"/>
      <c r="OHV98" s="408"/>
      <c r="OHW98" s="409"/>
      <c r="OHX98" s="410"/>
      <c r="OHY98" s="411"/>
      <c r="OHZ98" s="412"/>
      <c r="OIA98" s="406"/>
      <c r="OIB98" s="407"/>
      <c r="OIC98" s="408"/>
      <c r="OID98" s="409"/>
      <c r="OIE98" s="410"/>
      <c r="OIF98" s="411"/>
      <c r="OIG98" s="412"/>
      <c r="OIH98" s="406"/>
      <c r="OII98" s="407"/>
      <c r="OIJ98" s="408"/>
      <c r="OIK98" s="409"/>
      <c r="OIL98" s="410"/>
      <c r="OIM98" s="411"/>
      <c r="OIN98" s="412"/>
      <c r="OIO98" s="406"/>
      <c r="OIP98" s="407"/>
      <c r="OIQ98" s="408"/>
      <c r="OIR98" s="409"/>
      <c r="OIS98" s="410"/>
      <c r="OIT98" s="411"/>
      <c r="OIU98" s="412"/>
      <c r="OIV98" s="406"/>
      <c r="OIW98" s="407"/>
      <c r="OIX98" s="408"/>
      <c r="OIY98" s="409"/>
      <c r="OIZ98" s="410"/>
      <c r="OJA98" s="411"/>
      <c r="OJB98" s="412"/>
      <c r="OJC98" s="406"/>
      <c r="OJD98" s="407"/>
      <c r="OJE98" s="408"/>
      <c r="OJF98" s="409"/>
      <c r="OJG98" s="410"/>
      <c r="OJH98" s="411"/>
      <c r="OJI98" s="412"/>
      <c r="OJJ98" s="406"/>
      <c r="OJK98" s="407"/>
      <c r="OJL98" s="408"/>
      <c r="OJM98" s="409"/>
      <c r="OJN98" s="410"/>
      <c r="OJO98" s="411"/>
      <c r="OJP98" s="412"/>
      <c r="OJQ98" s="406"/>
      <c r="OJR98" s="407"/>
      <c r="OJS98" s="408"/>
      <c r="OJT98" s="409"/>
      <c r="OJU98" s="410"/>
      <c r="OJV98" s="411"/>
      <c r="OJW98" s="412"/>
      <c r="OJX98" s="406"/>
      <c r="OJY98" s="407"/>
      <c r="OJZ98" s="408"/>
      <c r="OKA98" s="409"/>
      <c r="OKB98" s="410"/>
      <c r="OKC98" s="411"/>
      <c r="OKD98" s="412"/>
      <c r="OKE98" s="406"/>
      <c r="OKF98" s="407"/>
      <c r="OKG98" s="408"/>
      <c r="OKH98" s="409"/>
      <c r="OKI98" s="410"/>
      <c r="OKJ98" s="411"/>
      <c r="OKK98" s="412"/>
      <c r="OKL98" s="406"/>
      <c r="OKM98" s="407"/>
      <c r="OKN98" s="408"/>
      <c r="OKO98" s="409"/>
      <c r="OKP98" s="410"/>
      <c r="OKQ98" s="411"/>
      <c r="OKR98" s="412"/>
      <c r="OKS98" s="406"/>
      <c r="OKT98" s="407"/>
      <c r="OKU98" s="408"/>
      <c r="OKV98" s="409"/>
      <c r="OKW98" s="410"/>
      <c r="OKX98" s="411"/>
      <c r="OKY98" s="412"/>
      <c r="OKZ98" s="406"/>
      <c r="OLA98" s="407"/>
      <c r="OLB98" s="408"/>
      <c r="OLC98" s="409"/>
      <c r="OLD98" s="410"/>
      <c r="OLE98" s="411"/>
      <c r="OLF98" s="412"/>
      <c r="OLG98" s="406"/>
      <c r="OLH98" s="407"/>
      <c r="OLI98" s="408"/>
      <c r="OLJ98" s="409"/>
      <c r="OLK98" s="410"/>
      <c r="OLL98" s="411"/>
      <c r="OLM98" s="412"/>
      <c r="OLN98" s="406"/>
      <c r="OLO98" s="407"/>
      <c r="OLP98" s="408"/>
      <c r="OLQ98" s="409"/>
      <c r="OLR98" s="410"/>
      <c r="OLS98" s="411"/>
      <c r="OLT98" s="412"/>
      <c r="OLU98" s="406"/>
      <c r="OLV98" s="407"/>
      <c r="OLW98" s="408"/>
      <c r="OLX98" s="409"/>
      <c r="OLY98" s="410"/>
      <c r="OLZ98" s="411"/>
      <c r="OMA98" s="412"/>
      <c r="OMB98" s="406"/>
      <c r="OMC98" s="407"/>
      <c r="OMD98" s="408"/>
      <c r="OME98" s="409"/>
      <c r="OMF98" s="410"/>
      <c r="OMG98" s="411"/>
      <c r="OMH98" s="412"/>
      <c r="OMI98" s="406"/>
      <c r="OMJ98" s="407"/>
      <c r="OMK98" s="408"/>
      <c r="OML98" s="409"/>
      <c r="OMM98" s="410"/>
      <c r="OMN98" s="411"/>
      <c r="OMO98" s="412"/>
      <c r="OMP98" s="406"/>
      <c r="OMQ98" s="407"/>
      <c r="OMR98" s="408"/>
      <c r="OMS98" s="409"/>
      <c r="OMT98" s="410"/>
      <c r="OMU98" s="411"/>
      <c r="OMV98" s="412"/>
      <c r="OMW98" s="406"/>
      <c r="OMX98" s="407"/>
      <c r="OMY98" s="408"/>
      <c r="OMZ98" s="409"/>
      <c r="ONA98" s="410"/>
      <c r="ONB98" s="411"/>
      <c r="ONC98" s="412"/>
      <c r="OND98" s="406"/>
      <c r="ONE98" s="407"/>
      <c r="ONF98" s="408"/>
      <c r="ONG98" s="409"/>
      <c r="ONH98" s="410"/>
      <c r="ONI98" s="411"/>
      <c r="ONJ98" s="412"/>
      <c r="ONK98" s="406"/>
      <c r="ONL98" s="407"/>
      <c r="ONM98" s="408"/>
      <c r="ONN98" s="409"/>
      <c r="ONO98" s="410"/>
      <c r="ONP98" s="411"/>
      <c r="ONQ98" s="412"/>
      <c r="ONR98" s="406"/>
      <c r="ONS98" s="407"/>
      <c r="ONT98" s="408"/>
      <c r="ONU98" s="409"/>
      <c r="ONV98" s="410"/>
      <c r="ONW98" s="411"/>
      <c r="ONX98" s="412"/>
      <c r="ONY98" s="406"/>
      <c r="ONZ98" s="407"/>
      <c r="OOA98" s="408"/>
      <c r="OOB98" s="409"/>
      <c r="OOC98" s="410"/>
      <c r="OOD98" s="411"/>
      <c r="OOE98" s="412"/>
      <c r="OOF98" s="406"/>
      <c r="OOG98" s="407"/>
      <c r="OOH98" s="408"/>
      <c r="OOI98" s="409"/>
      <c r="OOJ98" s="410"/>
      <c r="OOK98" s="411"/>
      <c r="OOL98" s="412"/>
      <c r="OOM98" s="406"/>
      <c r="OON98" s="407"/>
      <c r="OOO98" s="408"/>
      <c r="OOP98" s="409"/>
      <c r="OOQ98" s="410"/>
      <c r="OOR98" s="411"/>
      <c r="OOS98" s="412"/>
      <c r="OOT98" s="406"/>
      <c r="OOU98" s="407"/>
      <c r="OOV98" s="408"/>
      <c r="OOW98" s="409"/>
      <c r="OOX98" s="410"/>
      <c r="OOY98" s="411"/>
      <c r="OOZ98" s="412"/>
      <c r="OPA98" s="406"/>
      <c r="OPB98" s="407"/>
      <c r="OPC98" s="408"/>
      <c r="OPD98" s="409"/>
      <c r="OPE98" s="410"/>
      <c r="OPF98" s="411"/>
      <c r="OPG98" s="412"/>
      <c r="OPH98" s="406"/>
      <c r="OPI98" s="407"/>
      <c r="OPJ98" s="408"/>
      <c r="OPK98" s="409"/>
      <c r="OPL98" s="410"/>
      <c r="OPM98" s="411"/>
      <c r="OPN98" s="412"/>
      <c r="OPO98" s="406"/>
      <c r="OPP98" s="407"/>
      <c r="OPQ98" s="408"/>
      <c r="OPR98" s="409"/>
      <c r="OPS98" s="410"/>
      <c r="OPT98" s="411"/>
      <c r="OPU98" s="412"/>
      <c r="OPV98" s="406"/>
      <c r="OPW98" s="407"/>
      <c r="OPX98" s="408"/>
      <c r="OPY98" s="409"/>
      <c r="OPZ98" s="410"/>
      <c r="OQA98" s="411"/>
      <c r="OQB98" s="412"/>
      <c r="OQC98" s="406"/>
      <c r="OQD98" s="407"/>
      <c r="OQE98" s="408"/>
      <c r="OQF98" s="409"/>
      <c r="OQG98" s="410"/>
      <c r="OQH98" s="411"/>
      <c r="OQI98" s="412"/>
      <c r="OQJ98" s="406"/>
      <c r="OQK98" s="407"/>
      <c r="OQL98" s="408"/>
      <c r="OQM98" s="409"/>
      <c r="OQN98" s="410"/>
      <c r="OQO98" s="411"/>
      <c r="OQP98" s="412"/>
      <c r="OQQ98" s="406"/>
      <c r="OQR98" s="407"/>
      <c r="OQS98" s="408"/>
      <c r="OQT98" s="409"/>
      <c r="OQU98" s="410"/>
      <c r="OQV98" s="411"/>
      <c r="OQW98" s="412"/>
      <c r="OQX98" s="406"/>
      <c r="OQY98" s="407"/>
      <c r="OQZ98" s="408"/>
      <c r="ORA98" s="409"/>
      <c r="ORB98" s="410"/>
      <c r="ORC98" s="411"/>
      <c r="ORD98" s="412"/>
      <c r="ORE98" s="406"/>
      <c r="ORF98" s="407"/>
      <c r="ORG98" s="408"/>
      <c r="ORH98" s="409"/>
      <c r="ORI98" s="410"/>
      <c r="ORJ98" s="411"/>
      <c r="ORK98" s="412"/>
      <c r="ORL98" s="406"/>
      <c r="ORM98" s="407"/>
      <c r="ORN98" s="408"/>
      <c r="ORO98" s="409"/>
      <c r="ORP98" s="410"/>
      <c r="ORQ98" s="411"/>
      <c r="ORR98" s="412"/>
      <c r="ORS98" s="406"/>
      <c r="ORT98" s="407"/>
      <c r="ORU98" s="408"/>
      <c r="ORV98" s="409"/>
      <c r="ORW98" s="410"/>
      <c r="ORX98" s="411"/>
      <c r="ORY98" s="412"/>
      <c r="ORZ98" s="406"/>
      <c r="OSA98" s="407"/>
      <c r="OSB98" s="408"/>
      <c r="OSC98" s="409"/>
      <c r="OSD98" s="410"/>
      <c r="OSE98" s="411"/>
      <c r="OSF98" s="412"/>
      <c r="OSG98" s="406"/>
      <c r="OSH98" s="407"/>
      <c r="OSI98" s="408"/>
      <c r="OSJ98" s="409"/>
      <c r="OSK98" s="410"/>
      <c r="OSL98" s="411"/>
      <c r="OSM98" s="412"/>
      <c r="OSN98" s="406"/>
      <c r="OSO98" s="407"/>
      <c r="OSP98" s="408"/>
      <c r="OSQ98" s="409"/>
      <c r="OSR98" s="410"/>
      <c r="OSS98" s="411"/>
      <c r="OST98" s="412"/>
      <c r="OSU98" s="406"/>
      <c r="OSV98" s="407"/>
      <c r="OSW98" s="408"/>
      <c r="OSX98" s="409"/>
      <c r="OSY98" s="410"/>
      <c r="OSZ98" s="411"/>
      <c r="OTA98" s="412"/>
      <c r="OTB98" s="406"/>
      <c r="OTC98" s="407"/>
      <c r="OTD98" s="408"/>
      <c r="OTE98" s="409"/>
      <c r="OTF98" s="410"/>
      <c r="OTG98" s="411"/>
      <c r="OTH98" s="412"/>
      <c r="OTI98" s="406"/>
      <c r="OTJ98" s="407"/>
      <c r="OTK98" s="408"/>
      <c r="OTL98" s="409"/>
      <c r="OTM98" s="410"/>
      <c r="OTN98" s="411"/>
      <c r="OTO98" s="412"/>
      <c r="OTP98" s="406"/>
      <c r="OTQ98" s="407"/>
      <c r="OTR98" s="408"/>
      <c r="OTS98" s="409"/>
      <c r="OTT98" s="410"/>
      <c r="OTU98" s="411"/>
      <c r="OTV98" s="412"/>
      <c r="OTW98" s="406"/>
      <c r="OTX98" s="407"/>
      <c r="OTY98" s="408"/>
      <c r="OTZ98" s="409"/>
      <c r="OUA98" s="410"/>
      <c r="OUB98" s="411"/>
      <c r="OUC98" s="412"/>
      <c r="OUD98" s="406"/>
      <c r="OUE98" s="407"/>
      <c r="OUF98" s="408"/>
      <c r="OUG98" s="409"/>
      <c r="OUH98" s="410"/>
      <c r="OUI98" s="411"/>
      <c r="OUJ98" s="412"/>
      <c r="OUK98" s="406"/>
      <c r="OUL98" s="407"/>
      <c r="OUM98" s="408"/>
      <c r="OUN98" s="409"/>
      <c r="OUO98" s="410"/>
      <c r="OUP98" s="411"/>
      <c r="OUQ98" s="412"/>
      <c r="OUR98" s="406"/>
      <c r="OUS98" s="407"/>
      <c r="OUT98" s="408"/>
      <c r="OUU98" s="409"/>
      <c r="OUV98" s="410"/>
      <c r="OUW98" s="411"/>
      <c r="OUX98" s="412"/>
      <c r="OUY98" s="406"/>
      <c r="OUZ98" s="407"/>
      <c r="OVA98" s="408"/>
      <c r="OVB98" s="409"/>
      <c r="OVC98" s="410"/>
      <c r="OVD98" s="411"/>
      <c r="OVE98" s="412"/>
      <c r="OVF98" s="406"/>
      <c r="OVG98" s="407"/>
      <c r="OVH98" s="408"/>
      <c r="OVI98" s="409"/>
      <c r="OVJ98" s="410"/>
      <c r="OVK98" s="411"/>
      <c r="OVL98" s="412"/>
      <c r="OVM98" s="406"/>
      <c r="OVN98" s="407"/>
      <c r="OVO98" s="408"/>
      <c r="OVP98" s="409"/>
      <c r="OVQ98" s="410"/>
      <c r="OVR98" s="411"/>
      <c r="OVS98" s="412"/>
      <c r="OVT98" s="406"/>
      <c r="OVU98" s="407"/>
      <c r="OVV98" s="408"/>
      <c r="OVW98" s="409"/>
      <c r="OVX98" s="410"/>
      <c r="OVY98" s="411"/>
      <c r="OVZ98" s="412"/>
      <c r="OWA98" s="406"/>
      <c r="OWB98" s="407"/>
      <c r="OWC98" s="408"/>
      <c r="OWD98" s="409"/>
      <c r="OWE98" s="410"/>
      <c r="OWF98" s="411"/>
      <c r="OWG98" s="412"/>
      <c r="OWH98" s="406"/>
      <c r="OWI98" s="407"/>
      <c r="OWJ98" s="408"/>
      <c r="OWK98" s="409"/>
      <c r="OWL98" s="410"/>
      <c r="OWM98" s="411"/>
      <c r="OWN98" s="412"/>
      <c r="OWO98" s="406"/>
      <c r="OWP98" s="407"/>
      <c r="OWQ98" s="408"/>
      <c r="OWR98" s="409"/>
      <c r="OWS98" s="410"/>
      <c r="OWT98" s="411"/>
      <c r="OWU98" s="412"/>
      <c r="OWV98" s="406"/>
      <c r="OWW98" s="407"/>
      <c r="OWX98" s="408"/>
      <c r="OWY98" s="409"/>
      <c r="OWZ98" s="410"/>
      <c r="OXA98" s="411"/>
      <c r="OXB98" s="412"/>
      <c r="OXC98" s="406"/>
      <c r="OXD98" s="407"/>
      <c r="OXE98" s="408"/>
      <c r="OXF98" s="409"/>
      <c r="OXG98" s="410"/>
      <c r="OXH98" s="411"/>
      <c r="OXI98" s="412"/>
      <c r="OXJ98" s="406"/>
      <c r="OXK98" s="407"/>
      <c r="OXL98" s="408"/>
      <c r="OXM98" s="409"/>
      <c r="OXN98" s="410"/>
      <c r="OXO98" s="411"/>
      <c r="OXP98" s="412"/>
      <c r="OXQ98" s="406"/>
      <c r="OXR98" s="407"/>
      <c r="OXS98" s="408"/>
      <c r="OXT98" s="409"/>
      <c r="OXU98" s="410"/>
      <c r="OXV98" s="411"/>
      <c r="OXW98" s="412"/>
      <c r="OXX98" s="406"/>
      <c r="OXY98" s="407"/>
      <c r="OXZ98" s="408"/>
      <c r="OYA98" s="409"/>
      <c r="OYB98" s="410"/>
      <c r="OYC98" s="411"/>
      <c r="OYD98" s="412"/>
      <c r="OYE98" s="406"/>
      <c r="OYF98" s="407"/>
      <c r="OYG98" s="408"/>
      <c r="OYH98" s="409"/>
      <c r="OYI98" s="410"/>
      <c r="OYJ98" s="411"/>
      <c r="OYK98" s="412"/>
      <c r="OYL98" s="406"/>
      <c r="OYM98" s="407"/>
      <c r="OYN98" s="408"/>
      <c r="OYO98" s="409"/>
      <c r="OYP98" s="410"/>
      <c r="OYQ98" s="411"/>
      <c r="OYR98" s="412"/>
      <c r="OYS98" s="406"/>
      <c r="OYT98" s="407"/>
      <c r="OYU98" s="408"/>
      <c r="OYV98" s="409"/>
      <c r="OYW98" s="410"/>
      <c r="OYX98" s="411"/>
      <c r="OYY98" s="412"/>
      <c r="OYZ98" s="406"/>
      <c r="OZA98" s="407"/>
      <c r="OZB98" s="408"/>
      <c r="OZC98" s="409"/>
      <c r="OZD98" s="410"/>
      <c r="OZE98" s="411"/>
      <c r="OZF98" s="412"/>
      <c r="OZG98" s="406"/>
      <c r="OZH98" s="407"/>
      <c r="OZI98" s="408"/>
      <c r="OZJ98" s="409"/>
      <c r="OZK98" s="410"/>
      <c r="OZL98" s="411"/>
      <c r="OZM98" s="412"/>
      <c r="OZN98" s="406"/>
      <c r="OZO98" s="407"/>
      <c r="OZP98" s="408"/>
      <c r="OZQ98" s="409"/>
      <c r="OZR98" s="410"/>
      <c r="OZS98" s="411"/>
      <c r="OZT98" s="412"/>
      <c r="OZU98" s="406"/>
      <c r="OZV98" s="407"/>
      <c r="OZW98" s="408"/>
      <c r="OZX98" s="409"/>
      <c r="OZY98" s="410"/>
      <c r="OZZ98" s="411"/>
      <c r="PAA98" s="412"/>
      <c r="PAB98" s="406"/>
      <c r="PAC98" s="407"/>
      <c r="PAD98" s="408"/>
      <c r="PAE98" s="409"/>
      <c r="PAF98" s="410"/>
      <c r="PAG98" s="411"/>
      <c r="PAH98" s="412"/>
      <c r="PAI98" s="406"/>
      <c r="PAJ98" s="407"/>
      <c r="PAK98" s="408"/>
      <c r="PAL98" s="409"/>
      <c r="PAM98" s="410"/>
      <c r="PAN98" s="411"/>
      <c r="PAO98" s="412"/>
      <c r="PAP98" s="406"/>
      <c r="PAQ98" s="407"/>
      <c r="PAR98" s="408"/>
      <c r="PAS98" s="409"/>
      <c r="PAT98" s="410"/>
      <c r="PAU98" s="411"/>
      <c r="PAV98" s="412"/>
      <c r="PAW98" s="406"/>
      <c r="PAX98" s="407"/>
      <c r="PAY98" s="408"/>
      <c r="PAZ98" s="409"/>
      <c r="PBA98" s="410"/>
      <c r="PBB98" s="411"/>
      <c r="PBC98" s="412"/>
      <c r="PBD98" s="406"/>
      <c r="PBE98" s="407"/>
      <c r="PBF98" s="408"/>
      <c r="PBG98" s="409"/>
      <c r="PBH98" s="410"/>
      <c r="PBI98" s="411"/>
      <c r="PBJ98" s="412"/>
      <c r="PBK98" s="406"/>
      <c r="PBL98" s="407"/>
      <c r="PBM98" s="408"/>
      <c r="PBN98" s="409"/>
      <c r="PBO98" s="410"/>
      <c r="PBP98" s="411"/>
      <c r="PBQ98" s="412"/>
      <c r="PBR98" s="406"/>
      <c r="PBS98" s="407"/>
      <c r="PBT98" s="408"/>
      <c r="PBU98" s="409"/>
      <c r="PBV98" s="410"/>
      <c r="PBW98" s="411"/>
      <c r="PBX98" s="412"/>
      <c r="PBY98" s="406"/>
      <c r="PBZ98" s="407"/>
      <c r="PCA98" s="408"/>
      <c r="PCB98" s="409"/>
      <c r="PCC98" s="410"/>
      <c r="PCD98" s="411"/>
      <c r="PCE98" s="412"/>
      <c r="PCF98" s="406"/>
      <c r="PCG98" s="407"/>
      <c r="PCH98" s="408"/>
      <c r="PCI98" s="409"/>
      <c r="PCJ98" s="410"/>
      <c r="PCK98" s="411"/>
      <c r="PCL98" s="412"/>
      <c r="PCM98" s="406"/>
      <c r="PCN98" s="407"/>
      <c r="PCO98" s="408"/>
      <c r="PCP98" s="409"/>
      <c r="PCQ98" s="410"/>
      <c r="PCR98" s="411"/>
      <c r="PCS98" s="412"/>
      <c r="PCT98" s="406"/>
      <c r="PCU98" s="407"/>
      <c r="PCV98" s="408"/>
      <c r="PCW98" s="409"/>
      <c r="PCX98" s="410"/>
      <c r="PCY98" s="411"/>
      <c r="PCZ98" s="412"/>
      <c r="PDA98" s="406"/>
      <c r="PDB98" s="407"/>
      <c r="PDC98" s="408"/>
      <c r="PDD98" s="409"/>
      <c r="PDE98" s="410"/>
      <c r="PDF98" s="411"/>
      <c r="PDG98" s="412"/>
      <c r="PDH98" s="406"/>
      <c r="PDI98" s="407"/>
      <c r="PDJ98" s="408"/>
      <c r="PDK98" s="409"/>
      <c r="PDL98" s="410"/>
      <c r="PDM98" s="411"/>
      <c r="PDN98" s="412"/>
      <c r="PDO98" s="406"/>
      <c r="PDP98" s="407"/>
      <c r="PDQ98" s="408"/>
      <c r="PDR98" s="409"/>
      <c r="PDS98" s="410"/>
      <c r="PDT98" s="411"/>
      <c r="PDU98" s="412"/>
      <c r="PDV98" s="406"/>
      <c r="PDW98" s="407"/>
      <c r="PDX98" s="408"/>
      <c r="PDY98" s="409"/>
      <c r="PDZ98" s="410"/>
      <c r="PEA98" s="411"/>
      <c r="PEB98" s="412"/>
      <c r="PEC98" s="406"/>
      <c r="PED98" s="407"/>
      <c r="PEE98" s="408"/>
      <c r="PEF98" s="409"/>
      <c r="PEG98" s="410"/>
      <c r="PEH98" s="411"/>
      <c r="PEI98" s="412"/>
      <c r="PEJ98" s="406"/>
      <c r="PEK98" s="407"/>
      <c r="PEL98" s="408"/>
      <c r="PEM98" s="409"/>
      <c r="PEN98" s="410"/>
      <c r="PEO98" s="411"/>
      <c r="PEP98" s="412"/>
      <c r="PEQ98" s="406"/>
      <c r="PER98" s="407"/>
      <c r="PES98" s="408"/>
      <c r="PET98" s="409"/>
      <c r="PEU98" s="410"/>
      <c r="PEV98" s="411"/>
      <c r="PEW98" s="412"/>
      <c r="PEX98" s="406"/>
      <c r="PEY98" s="407"/>
      <c r="PEZ98" s="408"/>
      <c r="PFA98" s="409"/>
      <c r="PFB98" s="410"/>
      <c r="PFC98" s="411"/>
      <c r="PFD98" s="412"/>
      <c r="PFE98" s="406"/>
      <c r="PFF98" s="407"/>
      <c r="PFG98" s="408"/>
      <c r="PFH98" s="409"/>
      <c r="PFI98" s="410"/>
      <c r="PFJ98" s="411"/>
      <c r="PFK98" s="412"/>
      <c r="PFL98" s="406"/>
      <c r="PFM98" s="407"/>
      <c r="PFN98" s="408"/>
      <c r="PFO98" s="409"/>
      <c r="PFP98" s="410"/>
      <c r="PFQ98" s="411"/>
      <c r="PFR98" s="412"/>
      <c r="PFS98" s="406"/>
      <c r="PFT98" s="407"/>
      <c r="PFU98" s="408"/>
      <c r="PFV98" s="409"/>
      <c r="PFW98" s="410"/>
      <c r="PFX98" s="411"/>
      <c r="PFY98" s="412"/>
      <c r="PFZ98" s="406"/>
      <c r="PGA98" s="407"/>
      <c r="PGB98" s="408"/>
      <c r="PGC98" s="409"/>
      <c r="PGD98" s="410"/>
      <c r="PGE98" s="411"/>
      <c r="PGF98" s="412"/>
      <c r="PGG98" s="406"/>
      <c r="PGH98" s="407"/>
      <c r="PGI98" s="408"/>
      <c r="PGJ98" s="409"/>
      <c r="PGK98" s="410"/>
      <c r="PGL98" s="411"/>
      <c r="PGM98" s="412"/>
      <c r="PGN98" s="406"/>
      <c r="PGO98" s="407"/>
      <c r="PGP98" s="408"/>
      <c r="PGQ98" s="409"/>
      <c r="PGR98" s="410"/>
      <c r="PGS98" s="411"/>
      <c r="PGT98" s="412"/>
      <c r="PGU98" s="406"/>
      <c r="PGV98" s="407"/>
      <c r="PGW98" s="408"/>
      <c r="PGX98" s="409"/>
      <c r="PGY98" s="410"/>
      <c r="PGZ98" s="411"/>
      <c r="PHA98" s="412"/>
      <c r="PHB98" s="406"/>
      <c r="PHC98" s="407"/>
      <c r="PHD98" s="408"/>
      <c r="PHE98" s="409"/>
      <c r="PHF98" s="410"/>
      <c r="PHG98" s="411"/>
      <c r="PHH98" s="412"/>
      <c r="PHI98" s="406"/>
      <c r="PHJ98" s="407"/>
      <c r="PHK98" s="408"/>
      <c r="PHL98" s="409"/>
      <c r="PHM98" s="410"/>
      <c r="PHN98" s="411"/>
      <c r="PHO98" s="412"/>
      <c r="PHP98" s="406"/>
      <c r="PHQ98" s="407"/>
      <c r="PHR98" s="408"/>
      <c r="PHS98" s="409"/>
      <c r="PHT98" s="410"/>
      <c r="PHU98" s="411"/>
      <c r="PHV98" s="412"/>
      <c r="PHW98" s="406"/>
      <c r="PHX98" s="407"/>
      <c r="PHY98" s="408"/>
      <c r="PHZ98" s="409"/>
      <c r="PIA98" s="410"/>
      <c r="PIB98" s="411"/>
      <c r="PIC98" s="412"/>
      <c r="PID98" s="406"/>
      <c r="PIE98" s="407"/>
      <c r="PIF98" s="408"/>
      <c r="PIG98" s="409"/>
      <c r="PIH98" s="410"/>
      <c r="PII98" s="411"/>
      <c r="PIJ98" s="412"/>
      <c r="PIK98" s="406"/>
      <c r="PIL98" s="407"/>
      <c r="PIM98" s="408"/>
      <c r="PIN98" s="409"/>
      <c r="PIO98" s="410"/>
      <c r="PIP98" s="411"/>
      <c r="PIQ98" s="412"/>
      <c r="PIR98" s="406"/>
      <c r="PIS98" s="407"/>
      <c r="PIT98" s="408"/>
      <c r="PIU98" s="409"/>
      <c r="PIV98" s="410"/>
      <c r="PIW98" s="411"/>
      <c r="PIX98" s="412"/>
      <c r="PIY98" s="406"/>
      <c r="PIZ98" s="407"/>
      <c r="PJA98" s="408"/>
      <c r="PJB98" s="409"/>
      <c r="PJC98" s="410"/>
      <c r="PJD98" s="411"/>
      <c r="PJE98" s="412"/>
      <c r="PJF98" s="406"/>
      <c r="PJG98" s="407"/>
      <c r="PJH98" s="408"/>
      <c r="PJI98" s="409"/>
      <c r="PJJ98" s="410"/>
      <c r="PJK98" s="411"/>
      <c r="PJL98" s="412"/>
      <c r="PJM98" s="406"/>
      <c r="PJN98" s="407"/>
      <c r="PJO98" s="408"/>
      <c r="PJP98" s="409"/>
      <c r="PJQ98" s="410"/>
      <c r="PJR98" s="411"/>
      <c r="PJS98" s="412"/>
      <c r="PJT98" s="406"/>
      <c r="PJU98" s="407"/>
      <c r="PJV98" s="408"/>
      <c r="PJW98" s="409"/>
      <c r="PJX98" s="410"/>
      <c r="PJY98" s="411"/>
      <c r="PJZ98" s="412"/>
      <c r="PKA98" s="406"/>
      <c r="PKB98" s="407"/>
      <c r="PKC98" s="408"/>
      <c r="PKD98" s="409"/>
      <c r="PKE98" s="410"/>
      <c r="PKF98" s="411"/>
      <c r="PKG98" s="412"/>
      <c r="PKH98" s="406"/>
      <c r="PKI98" s="407"/>
      <c r="PKJ98" s="408"/>
      <c r="PKK98" s="409"/>
      <c r="PKL98" s="410"/>
      <c r="PKM98" s="411"/>
      <c r="PKN98" s="412"/>
      <c r="PKO98" s="406"/>
      <c r="PKP98" s="407"/>
      <c r="PKQ98" s="408"/>
      <c r="PKR98" s="409"/>
      <c r="PKS98" s="410"/>
      <c r="PKT98" s="411"/>
      <c r="PKU98" s="412"/>
      <c r="PKV98" s="406"/>
      <c r="PKW98" s="407"/>
      <c r="PKX98" s="408"/>
      <c r="PKY98" s="409"/>
      <c r="PKZ98" s="410"/>
      <c r="PLA98" s="411"/>
      <c r="PLB98" s="412"/>
      <c r="PLC98" s="406"/>
      <c r="PLD98" s="407"/>
      <c r="PLE98" s="408"/>
      <c r="PLF98" s="409"/>
      <c r="PLG98" s="410"/>
      <c r="PLH98" s="411"/>
      <c r="PLI98" s="412"/>
      <c r="PLJ98" s="406"/>
      <c r="PLK98" s="407"/>
      <c r="PLL98" s="408"/>
      <c r="PLM98" s="409"/>
      <c r="PLN98" s="410"/>
      <c r="PLO98" s="411"/>
      <c r="PLP98" s="412"/>
      <c r="PLQ98" s="406"/>
      <c r="PLR98" s="407"/>
      <c r="PLS98" s="408"/>
      <c r="PLT98" s="409"/>
      <c r="PLU98" s="410"/>
      <c r="PLV98" s="411"/>
      <c r="PLW98" s="412"/>
      <c r="PLX98" s="406"/>
      <c r="PLY98" s="407"/>
      <c r="PLZ98" s="408"/>
      <c r="PMA98" s="409"/>
      <c r="PMB98" s="410"/>
      <c r="PMC98" s="411"/>
      <c r="PMD98" s="412"/>
      <c r="PME98" s="406"/>
      <c r="PMF98" s="407"/>
      <c r="PMG98" s="408"/>
      <c r="PMH98" s="409"/>
      <c r="PMI98" s="410"/>
      <c r="PMJ98" s="411"/>
      <c r="PMK98" s="412"/>
      <c r="PML98" s="406"/>
      <c r="PMM98" s="407"/>
      <c r="PMN98" s="408"/>
      <c r="PMO98" s="409"/>
      <c r="PMP98" s="410"/>
      <c r="PMQ98" s="411"/>
      <c r="PMR98" s="412"/>
      <c r="PMS98" s="406"/>
      <c r="PMT98" s="407"/>
      <c r="PMU98" s="408"/>
      <c r="PMV98" s="409"/>
      <c r="PMW98" s="410"/>
      <c r="PMX98" s="411"/>
      <c r="PMY98" s="412"/>
      <c r="PMZ98" s="406"/>
      <c r="PNA98" s="407"/>
      <c r="PNB98" s="408"/>
      <c r="PNC98" s="409"/>
      <c r="PND98" s="410"/>
      <c r="PNE98" s="411"/>
      <c r="PNF98" s="412"/>
      <c r="PNG98" s="406"/>
      <c r="PNH98" s="407"/>
      <c r="PNI98" s="408"/>
      <c r="PNJ98" s="409"/>
      <c r="PNK98" s="410"/>
      <c r="PNL98" s="411"/>
      <c r="PNM98" s="412"/>
      <c r="PNN98" s="406"/>
      <c r="PNO98" s="407"/>
      <c r="PNP98" s="408"/>
      <c r="PNQ98" s="409"/>
      <c r="PNR98" s="410"/>
      <c r="PNS98" s="411"/>
      <c r="PNT98" s="412"/>
      <c r="PNU98" s="406"/>
      <c r="PNV98" s="407"/>
      <c r="PNW98" s="408"/>
      <c r="PNX98" s="409"/>
      <c r="PNY98" s="410"/>
      <c r="PNZ98" s="411"/>
      <c r="POA98" s="412"/>
      <c r="POB98" s="406"/>
      <c r="POC98" s="407"/>
      <c r="POD98" s="408"/>
      <c r="POE98" s="409"/>
      <c r="POF98" s="410"/>
      <c r="POG98" s="411"/>
      <c r="POH98" s="412"/>
      <c r="POI98" s="406"/>
      <c r="POJ98" s="407"/>
      <c r="POK98" s="408"/>
      <c r="POL98" s="409"/>
      <c r="POM98" s="410"/>
      <c r="PON98" s="411"/>
      <c r="POO98" s="412"/>
      <c r="POP98" s="406"/>
      <c r="POQ98" s="407"/>
      <c r="POR98" s="408"/>
      <c r="POS98" s="409"/>
      <c r="POT98" s="410"/>
      <c r="POU98" s="411"/>
      <c r="POV98" s="412"/>
      <c r="POW98" s="406"/>
      <c r="POX98" s="407"/>
      <c r="POY98" s="408"/>
      <c r="POZ98" s="409"/>
      <c r="PPA98" s="410"/>
      <c r="PPB98" s="411"/>
      <c r="PPC98" s="412"/>
      <c r="PPD98" s="406"/>
      <c r="PPE98" s="407"/>
      <c r="PPF98" s="408"/>
      <c r="PPG98" s="409"/>
      <c r="PPH98" s="410"/>
      <c r="PPI98" s="411"/>
      <c r="PPJ98" s="412"/>
      <c r="PPK98" s="406"/>
      <c r="PPL98" s="407"/>
      <c r="PPM98" s="408"/>
      <c r="PPN98" s="409"/>
      <c r="PPO98" s="410"/>
      <c r="PPP98" s="411"/>
      <c r="PPQ98" s="412"/>
      <c r="PPR98" s="406"/>
      <c r="PPS98" s="407"/>
      <c r="PPT98" s="408"/>
      <c r="PPU98" s="409"/>
      <c r="PPV98" s="410"/>
      <c r="PPW98" s="411"/>
      <c r="PPX98" s="412"/>
      <c r="PPY98" s="406"/>
      <c r="PPZ98" s="407"/>
      <c r="PQA98" s="408"/>
      <c r="PQB98" s="409"/>
      <c r="PQC98" s="410"/>
      <c r="PQD98" s="411"/>
      <c r="PQE98" s="412"/>
      <c r="PQF98" s="406"/>
      <c r="PQG98" s="407"/>
      <c r="PQH98" s="408"/>
      <c r="PQI98" s="409"/>
      <c r="PQJ98" s="410"/>
      <c r="PQK98" s="411"/>
      <c r="PQL98" s="412"/>
      <c r="PQM98" s="406"/>
      <c r="PQN98" s="407"/>
      <c r="PQO98" s="408"/>
      <c r="PQP98" s="409"/>
      <c r="PQQ98" s="410"/>
      <c r="PQR98" s="411"/>
      <c r="PQS98" s="412"/>
      <c r="PQT98" s="406"/>
      <c r="PQU98" s="407"/>
      <c r="PQV98" s="408"/>
      <c r="PQW98" s="409"/>
      <c r="PQX98" s="410"/>
      <c r="PQY98" s="411"/>
      <c r="PQZ98" s="412"/>
      <c r="PRA98" s="406"/>
      <c r="PRB98" s="407"/>
      <c r="PRC98" s="408"/>
      <c r="PRD98" s="409"/>
      <c r="PRE98" s="410"/>
      <c r="PRF98" s="411"/>
      <c r="PRG98" s="412"/>
      <c r="PRH98" s="406"/>
      <c r="PRI98" s="407"/>
      <c r="PRJ98" s="408"/>
      <c r="PRK98" s="409"/>
      <c r="PRL98" s="410"/>
      <c r="PRM98" s="411"/>
      <c r="PRN98" s="412"/>
      <c r="PRO98" s="406"/>
      <c r="PRP98" s="407"/>
      <c r="PRQ98" s="408"/>
      <c r="PRR98" s="409"/>
      <c r="PRS98" s="410"/>
      <c r="PRT98" s="411"/>
      <c r="PRU98" s="412"/>
      <c r="PRV98" s="406"/>
      <c r="PRW98" s="407"/>
      <c r="PRX98" s="408"/>
      <c r="PRY98" s="409"/>
      <c r="PRZ98" s="410"/>
      <c r="PSA98" s="411"/>
      <c r="PSB98" s="412"/>
      <c r="PSC98" s="406"/>
      <c r="PSD98" s="407"/>
      <c r="PSE98" s="408"/>
      <c r="PSF98" s="409"/>
      <c r="PSG98" s="410"/>
      <c r="PSH98" s="411"/>
      <c r="PSI98" s="412"/>
      <c r="PSJ98" s="406"/>
      <c r="PSK98" s="407"/>
      <c r="PSL98" s="408"/>
      <c r="PSM98" s="409"/>
      <c r="PSN98" s="410"/>
      <c r="PSO98" s="411"/>
      <c r="PSP98" s="412"/>
      <c r="PSQ98" s="406"/>
      <c r="PSR98" s="407"/>
      <c r="PSS98" s="408"/>
      <c r="PST98" s="409"/>
      <c r="PSU98" s="410"/>
      <c r="PSV98" s="411"/>
      <c r="PSW98" s="412"/>
      <c r="PSX98" s="406"/>
      <c r="PSY98" s="407"/>
      <c r="PSZ98" s="408"/>
      <c r="PTA98" s="409"/>
      <c r="PTB98" s="410"/>
      <c r="PTC98" s="411"/>
      <c r="PTD98" s="412"/>
      <c r="PTE98" s="406"/>
      <c r="PTF98" s="407"/>
      <c r="PTG98" s="408"/>
      <c r="PTH98" s="409"/>
      <c r="PTI98" s="410"/>
      <c r="PTJ98" s="411"/>
      <c r="PTK98" s="412"/>
      <c r="PTL98" s="406"/>
      <c r="PTM98" s="407"/>
      <c r="PTN98" s="408"/>
      <c r="PTO98" s="409"/>
      <c r="PTP98" s="410"/>
      <c r="PTQ98" s="411"/>
      <c r="PTR98" s="412"/>
      <c r="PTS98" s="406"/>
      <c r="PTT98" s="407"/>
      <c r="PTU98" s="408"/>
      <c r="PTV98" s="409"/>
      <c r="PTW98" s="410"/>
      <c r="PTX98" s="411"/>
      <c r="PTY98" s="412"/>
      <c r="PTZ98" s="406"/>
      <c r="PUA98" s="407"/>
      <c r="PUB98" s="408"/>
      <c r="PUC98" s="409"/>
      <c r="PUD98" s="410"/>
      <c r="PUE98" s="411"/>
      <c r="PUF98" s="412"/>
      <c r="PUG98" s="406"/>
      <c r="PUH98" s="407"/>
      <c r="PUI98" s="408"/>
      <c r="PUJ98" s="409"/>
      <c r="PUK98" s="410"/>
      <c r="PUL98" s="411"/>
      <c r="PUM98" s="412"/>
      <c r="PUN98" s="406"/>
      <c r="PUO98" s="407"/>
      <c r="PUP98" s="408"/>
      <c r="PUQ98" s="409"/>
      <c r="PUR98" s="410"/>
      <c r="PUS98" s="411"/>
      <c r="PUT98" s="412"/>
      <c r="PUU98" s="406"/>
      <c r="PUV98" s="407"/>
      <c r="PUW98" s="408"/>
      <c r="PUX98" s="409"/>
      <c r="PUY98" s="410"/>
      <c r="PUZ98" s="411"/>
      <c r="PVA98" s="412"/>
      <c r="PVB98" s="406"/>
      <c r="PVC98" s="407"/>
      <c r="PVD98" s="408"/>
      <c r="PVE98" s="409"/>
      <c r="PVF98" s="410"/>
      <c r="PVG98" s="411"/>
      <c r="PVH98" s="412"/>
      <c r="PVI98" s="406"/>
      <c r="PVJ98" s="407"/>
      <c r="PVK98" s="408"/>
      <c r="PVL98" s="409"/>
      <c r="PVM98" s="410"/>
      <c r="PVN98" s="411"/>
      <c r="PVO98" s="412"/>
      <c r="PVP98" s="406"/>
      <c r="PVQ98" s="407"/>
      <c r="PVR98" s="408"/>
      <c r="PVS98" s="409"/>
      <c r="PVT98" s="410"/>
      <c r="PVU98" s="411"/>
      <c r="PVV98" s="412"/>
      <c r="PVW98" s="406"/>
      <c r="PVX98" s="407"/>
      <c r="PVY98" s="408"/>
      <c r="PVZ98" s="409"/>
      <c r="PWA98" s="410"/>
      <c r="PWB98" s="411"/>
      <c r="PWC98" s="412"/>
      <c r="PWD98" s="406"/>
      <c r="PWE98" s="407"/>
      <c r="PWF98" s="408"/>
      <c r="PWG98" s="409"/>
      <c r="PWH98" s="410"/>
      <c r="PWI98" s="411"/>
      <c r="PWJ98" s="412"/>
      <c r="PWK98" s="406"/>
      <c r="PWL98" s="407"/>
      <c r="PWM98" s="408"/>
      <c r="PWN98" s="409"/>
      <c r="PWO98" s="410"/>
      <c r="PWP98" s="411"/>
      <c r="PWQ98" s="412"/>
      <c r="PWR98" s="406"/>
      <c r="PWS98" s="407"/>
      <c r="PWT98" s="408"/>
      <c r="PWU98" s="409"/>
      <c r="PWV98" s="410"/>
      <c r="PWW98" s="411"/>
      <c r="PWX98" s="412"/>
      <c r="PWY98" s="406"/>
      <c r="PWZ98" s="407"/>
      <c r="PXA98" s="408"/>
      <c r="PXB98" s="409"/>
      <c r="PXC98" s="410"/>
      <c r="PXD98" s="411"/>
      <c r="PXE98" s="412"/>
      <c r="PXF98" s="406"/>
      <c r="PXG98" s="407"/>
      <c r="PXH98" s="408"/>
      <c r="PXI98" s="409"/>
      <c r="PXJ98" s="410"/>
      <c r="PXK98" s="411"/>
      <c r="PXL98" s="412"/>
      <c r="PXM98" s="406"/>
      <c r="PXN98" s="407"/>
      <c r="PXO98" s="408"/>
      <c r="PXP98" s="409"/>
      <c r="PXQ98" s="410"/>
      <c r="PXR98" s="411"/>
      <c r="PXS98" s="412"/>
      <c r="PXT98" s="406"/>
      <c r="PXU98" s="407"/>
      <c r="PXV98" s="408"/>
      <c r="PXW98" s="409"/>
      <c r="PXX98" s="410"/>
      <c r="PXY98" s="411"/>
      <c r="PXZ98" s="412"/>
      <c r="PYA98" s="406"/>
      <c r="PYB98" s="407"/>
      <c r="PYC98" s="408"/>
      <c r="PYD98" s="409"/>
      <c r="PYE98" s="410"/>
      <c r="PYF98" s="411"/>
      <c r="PYG98" s="412"/>
      <c r="PYH98" s="406"/>
      <c r="PYI98" s="407"/>
      <c r="PYJ98" s="408"/>
      <c r="PYK98" s="409"/>
      <c r="PYL98" s="410"/>
      <c r="PYM98" s="411"/>
      <c r="PYN98" s="412"/>
      <c r="PYO98" s="406"/>
      <c r="PYP98" s="407"/>
      <c r="PYQ98" s="408"/>
      <c r="PYR98" s="409"/>
      <c r="PYS98" s="410"/>
      <c r="PYT98" s="411"/>
      <c r="PYU98" s="412"/>
      <c r="PYV98" s="406"/>
      <c r="PYW98" s="407"/>
      <c r="PYX98" s="408"/>
      <c r="PYY98" s="409"/>
      <c r="PYZ98" s="410"/>
      <c r="PZA98" s="411"/>
      <c r="PZB98" s="412"/>
      <c r="PZC98" s="406"/>
      <c r="PZD98" s="407"/>
      <c r="PZE98" s="408"/>
      <c r="PZF98" s="409"/>
      <c r="PZG98" s="410"/>
      <c r="PZH98" s="411"/>
      <c r="PZI98" s="412"/>
      <c r="PZJ98" s="406"/>
      <c r="PZK98" s="407"/>
      <c r="PZL98" s="408"/>
      <c r="PZM98" s="409"/>
      <c r="PZN98" s="410"/>
      <c r="PZO98" s="411"/>
      <c r="PZP98" s="412"/>
      <c r="PZQ98" s="406"/>
      <c r="PZR98" s="407"/>
      <c r="PZS98" s="408"/>
      <c r="PZT98" s="409"/>
      <c r="PZU98" s="410"/>
      <c r="PZV98" s="411"/>
      <c r="PZW98" s="412"/>
      <c r="PZX98" s="406"/>
      <c r="PZY98" s="407"/>
      <c r="PZZ98" s="408"/>
      <c r="QAA98" s="409"/>
      <c r="QAB98" s="410"/>
      <c r="QAC98" s="411"/>
      <c r="QAD98" s="412"/>
      <c r="QAE98" s="406"/>
      <c r="QAF98" s="407"/>
      <c r="QAG98" s="408"/>
      <c r="QAH98" s="409"/>
      <c r="QAI98" s="410"/>
      <c r="QAJ98" s="411"/>
      <c r="QAK98" s="412"/>
      <c r="QAL98" s="406"/>
      <c r="QAM98" s="407"/>
      <c r="QAN98" s="408"/>
      <c r="QAO98" s="409"/>
      <c r="QAP98" s="410"/>
      <c r="QAQ98" s="411"/>
      <c r="QAR98" s="412"/>
      <c r="QAS98" s="406"/>
      <c r="QAT98" s="407"/>
      <c r="QAU98" s="408"/>
      <c r="QAV98" s="409"/>
      <c r="QAW98" s="410"/>
      <c r="QAX98" s="411"/>
      <c r="QAY98" s="412"/>
      <c r="QAZ98" s="406"/>
      <c r="QBA98" s="407"/>
      <c r="QBB98" s="408"/>
      <c r="QBC98" s="409"/>
      <c r="QBD98" s="410"/>
      <c r="QBE98" s="411"/>
      <c r="QBF98" s="412"/>
      <c r="QBG98" s="406"/>
      <c r="QBH98" s="407"/>
      <c r="QBI98" s="408"/>
      <c r="QBJ98" s="409"/>
      <c r="QBK98" s="410"/>
      <c r="QBL98" s="411"/>
      <c r="QBM98" s="412"/>
      <c r="QBN98" s="406"/>
      <c r="QBO98" s="407"/>
      <c r="QBP98" s="408"/>
      <c r="QBQ98" s="409"/>
      <c r="QBR98" s="410"/>
      <c r="QBS98" s="411"/>
      <c r="QBT98" s="412"/>
      <c r="QBU98" s="406"/>
      <c r="QBV98" s="407"/>
      <c r="QBW98" s="408"/>
      <c r="QBX98" s="409"/>
      <c r="QBY98" s="410"/>
      <c r="QBZ98" s="411"/>
      <c r="QCA98" s="412"/>
      <c r="QCB98" s="406"/>
      <c r="QCC98" s="407"/>
      <c r="QCD98" s="408"/>
      <c r="QCE98" s="409"/>
      <c r="QCF98" s="410"/>
      <c r="QCG98" s="411"/>
      <c r="QCH98" s="412"/>
      <c r="QCI98" s="406"/>
      <c r="QCJ98" s="407"/>
      <c r="QCK98" s="408"/>
      <c r="QCL98" s="409"/>
      <c r="QCM98" s="410"/>
      <c r="QCN98" s="411"/>
      <c r="QCO98" s="412"/>
      <c r="QCP98" s="406"/>
      <c r="QCQ98" s="407"/>
      <c r="QCR98" s="408"/>
      <c r="QCS98" s="409"/>
      <c r="QCT98" s="410"/>
      <c r="QCU98" s="411"/>
      <c r="QCV98" s="412"/>
      <c r="QCW98" s="406"/>
      <c r="QCX98" s="407"/>
      <c r="QCY98" s="408"/>
      <c r="QCZ98" s="409"/>
      <c r="QDA98" s="410"/>
      <c r="QDB98" s="411"/>
      <c r="QDC98" s="412"/>
      <c r="QDD98" s="406"/>
      <c r="QDE98" s="407"/>
      <c r="QDF98" s="408"/>
      <c r="QDG98" s="409"/>
      <c r="QDH98" s="410"/>
      <c r="QDI98" s="411"/>
      <c r="QDJ98" s="412"/>
      <c r="QDK98" s="406"/>
      <c r="QDL98" s="407"/>
      <c r="QDM98" s="408"/>
      <c r="QDN98" s="409"/>
      <c r="QDO98" s="410"/>
      <c r="QDP98" s="411"/>
      <c r="QDQ98" s="412"/>
      <c r="QDR98" s="406"/>
      <c r="QDS98" s="407"/>
      <c r="QDT98" s="408"/>
      <c r="QDU98" s="409"/>
      <c r="QDV98" s="410"/>
      <c r="QDW98" s="411"/>
      <c r="QDX98" s="412"/>
      <c r="QDY98" s="406"/>
      <c r="QDZ98" s="407"/>
      <c r="QEA98" s="408"/>
      <c r="QEB98" s="409"/>
      <c r="QEC98" s="410"/>
      <c r="QED98" s="411"/>
      <c r="QEE98" s="412"/>
      <c r="QEF98" s="406"/>
      <c r="QEG98" s="407"/>
      <c r="QEH98" s="408"/>
      <c r="QEI98" s="409"/>
      <c r="QEJ98" s="410"/>
      <c r="QEK98" s="411"/>
      <c r="QEL98" s="412"/>
      <c r="QEM98" s="406"/>
      <c r="QEN98" s="407"/>
      <c r="QEO98" s="408"/>
      <c r="QEP98" s="409"/>
      <c r="QEQ98" s="410"/>
      <c r="QER98" s="411"/>
      <c r="QES98" s="412"/>
      <c r="QET98" s="406"/>
      <c r="QEU98" s="407"/>
      <c r="QEV98" s="408"/>
      <c r="QEW98" s="409"/>
      <c r="QEX98" s="410"/>
      <c r="QEY98" s="411"/>
      <c r="QEZ98" s="412"/>
      <c r="QFA98" s="406"/>
      <c r="QFB98" s="407"/>
      <c r="QFC98" s="408"/>
      <c r="QFD98" s="409"/>
      <c r="QFE98" s="410"/>
      <c r="QFF98" s="411"/>
      <c r="QFG98" s="412"/>
      <c r="QFH98" s="406"/>
      <c r="QFI98" s="407"/>
      <c r="QFJ98" s="408"/>
      <c r="QFK98" s="409"/>
      <c r="QFL98" s="410"/>
      <c r="QFM98" s="411"/>
      <c r="QFN98" s="412"/>
      <c r="QFO98" s="406"/>
      <c r="QFP98" s="407"/>
      <c r="QFQ98" s="408"/>
      <c r="QFR98" s="409"/>
      <c r="QFS98" s="410"/>
      <c r="QFT98" s="411"/>
      <c r="QFU98" s="412"/>
      <c r="QFV98" s="406"/>
      <c r="QFW98" s="407"/>
      <c r="QFX98" s="408"/>
      <c r="QFY98" s="409"/>
      <c r="QFZ98" s="410"/>
      <c r="QGA98" s="411"/>
      <c r="QGB98" s="412"/>
      <c r="QGC98" s="406"/>
      <c r="QGD98" s="407"/>
      <c r="QGE98" s="408"/>
      <c r="QGF98" s="409"/>
      <c r="QGG98" s="410"/>
      <c r="QGH98" s="411"/>
      <c r="QGI98" s="412"/>
      <c r="QGJ98" s="406"/>
      <c r="QGK98" s="407"/>
      <c r="QGL98" s="408"/>
      <c r="QGM98" s="409"/>
      <c r="QGN98" s="410"/>
      <c r="QGO98" s="411"/>
      <c r="QGP98" s="412"/>
      <c r="QGQ98" s="406"/>
      <c r="QGR98" s="407"/>
      <c r="QGS98" s="408"/>
      <c r="QGT98" s="409"/>
      <c r="QGU98" s="410"/>
      <c r="QGV98" s="411"/>
      <c r="QGW98" s="412"/>
      <c r="QGX98" s="406"/>
      <c r="QGY98" s="407"/>
      <c r="QGZ98" s="408"/>
      <c r="QHA98" s="409"/>
      <c r="QHB98" s="410"/>
      <c r="QHC98" s="411"/>
      <c r="QHD98" s="412"/>
      <c r="QHE98" s="406"/>
      <c r="QHF98" s="407"/>
      <c r="QHG98" s="408"/>
      <c r="QHH98" s="409"/>
      <c r="QHI98" s="410"/>
      <c r="QHJ98" s="411"/>
      <c r="QHK98" s="412"/>
      <c r="QHL98" s="406"/>
      <c r="QHM98" s="407"/>
      <c r="QHN98" s="408"/>
      <c r="QHO98" s="409"/>
      <c r="QHP98" s="410"/>
      <c r="QHQ98" s="411"/>
      <c r="QHR98" s="412"/>
      <c r="QHS98" s="406"/>
      <c r="QHT98" s="407"/>
      <c r="QHU98" s="408"/>
      <c r="QHV98" s="409"/>
      <c r="QHW98" s="410"/>
      <c r="QHX98" s="411"/>
      <c r="QHY98" s="412"/>
      <c r="QHZ98" s="406"/>
      <c r="QIA98" s="407"/>
      <c r="QIB98" s="408"/>
      <c r="QIC98" s="409"/>
      <c r="QID98" s="410"/>
      <c r="QIE98" s="411"/>
      <c r="QIF98" s="412"/>
      <c r="QIG98" s="406"/>
      <c r="QIH98" s="407"/>
      <c r="QII98" s="408"/>
      <c r="QIJ98" s="409"/>
      <c r="QIK98" s="410"/>
      <c r="QIL98" s="411"/>
      <c r="QIM98" s="412"/>
      <c r="QIN98" s="406"/>
      <c r="QIO98" s="407"/>
      <c r="QIP98" s="408"/>
      <c r="QIQ98" s="409"/>
      <c r="QIR98" s="410"/>
      <c r="QIS98" s="411"/>
      <c r="QIT98" s="412"/>
      <c r="QIU98" s="406"/>
      <c r="QIV98" s="407"/>
      <c r="QIW98" s="408"/>
      <c r="QIX98" s="409"/>
      <c r="QIY98" s="410"/>
      <c r="QIZ98" s="411"/>
      <c r="QJA98" s="412"/>
      <c r="QJB98" s="406"/>
      <c r="QJC98" s="407"/>
      <c r="QJD98" s="408"/>
      <c r="QJE98" s="409"/>
      <c r="QJF98" s="410"/>
      <c r="QJG98" s="411"/>
      <c r="QJH98" s="412"/>
      <c r="QJI98" s="406"/>
      <c r="QJJ98" s="407"/>
      <c r="QJK98" s="408"/>
      <c r="QJL98" s="409"/>
      <c r="QJM98" s="410"/>
      <c r="QJN98" s="411"/>
      <c r="QJO98" s="412"/>
      <c r="QJP98" s="406"/>
      <c r="QJQ98" s="407"/>
      <c r="QJR98" s="408"/>
      <c r="QJS98" s="409"/>
      <c r="QJT98" s="410"/>
      <c r="QJU98" s="411"/>
      <c r="QJV98" s="412"/>
      <c r="QJW98" s="406"/>
      <c r="QJX98" s="407"/>
      <c r="QJY98" s="408"/>
      <c r="QJZ98" s="409"/>
      <c r="QKA98" s="410"/>
      <c r="QKB98" s="411"/>
      <c r="QKC98" s="412"/>
      <c r="QKD98" s="406"/>
      <c r="QKE98" s="407"/>
      <c r="QKF98" s="408"/>
      <c r="QKG98" s="409"/>
      <c r="QKH98" s="410"/>
      <c r="QKI98" s="411"/>
      <c r="QKJ98" s="412"/>
      <c r="QKK98" s="406"/>
      <c r="QKL98" s="407"/>
      <c r="QKM98" s="408"/>
      <c r="QKN98" s="409"/>
      <c r="QKO98" s="410"/>
      <c r="QKP98" s="411"/>
      <c r="QKQ98" s="412"/>
      <c r="QKR98" s="406"/>
      <c r="QKS98" s="407"/>
      <c r="QKT98" s="408"/>
      <c r="QKU98" s="409"/>
      <c r="QKV98" s="410"/>
      <c r="QKW98" s="411"/>
      <c r="QKX98" s="412"/>
      <c r="QKY98" s="406"/>
      <c r="QKZ98" s="407"/>
      <c r="QLA98" s="408"/>
      <c r="QLB98" s="409"/>
      <c r="QLC98" s="410"/>
      <c r="QLD98" s="411"/>
      <c r="QLE98" s="412"/>
      <c r="QLF98" s="406"/>
      <c r="QLG98" s="407"/>
      <c r="QLH98" s="408"/>
      <c r="QLI98" s="409"/>
      <c r="QLJ98" s="410"/>
      <c r="QLK98" s="411"/>
      <c r="QLL98" s="412"/>
      <c r="QLM98" s="406"/>
      <c r="QLN98" s="407"/>
      <c r="QLO98" s="408"/>
      <c r="QLP98" s="409"/>
      <c r="QLQ98" s="410"/>
      <c r="QLR98" s="411"/>
      <c r="QLS98" s="412"/>
      <c r="QLT98" s="406"/>
      <c r="QLU98" s="407"/>
      <c r="QLV98" s="408"/>
      <c r="QLW98" s="409"/>
      <c r="QLX98" s="410"/>
      <c r="QLY98" s="411"/>
      <c r="QLZ98" s="412"/>
      <c r="QMA98" s="406"/>
      <c r="QMB98" s="407"/>
      <c r="QMC98" s="408"/>
      <c r="QMD98" s="409"/>
      <c r="QME98" s="410"/>
      <c r="QMF98" s="411"/>
      <c r="QMG98" s="412"/>
      <c r="QMH98" s="406"/>
      <c r="QMI98" s="407"/>
      <c r="QMJ98" s="408"/>
      <c r="QMK98" s="409"/>
      <c r="QML98" s="410"/>
      <c r="QMM98" s="411"/>
      <c r="QMN98" s="412"/>
      <c r="QMO98" s="406"/>
      <c r="QMP98" s="407"/>
      <c r="QMQ98" s="408"/>
      <c r="QMR98" s="409"/>
      <c r="QMS98" s="410"/>
      <c r="QMT98" s="411"/>
      <c r="QMU98" s="412"/>
      <c r="QMV98" s="406"/>
      <c r="QMW98" s="407"/>
      <c r="QMX98" s="408"/>
      <c r="QMY98" s="409"/>
      <c r="QMZ98" s="410"/>
      <c r="QNA98" s="411"/>
      <c r="QNB98" s="412"/>
      <c r="QNC98" s="406"/>
      <c r="QND98" s="407"/>
      <c r="QNE98" s="408"/>
      <c r="QNF98" s="409"/>
      <c r="QNG98" s="410"/>
      <c r="QNH98" s="411"/>
      <c r="QNI98" s="412"/>
      <c r="QNJ98" s="406"/>
      <c r="QNK98" s="407"/>
      <c r="QNL98" s="408"/>
      <c r="QNM98" s="409"/>
      <c r="QNN98" s="410"/>
      <c r="QNO98" s="411"/>
      <c r="QNP98" s="412"/>
      <c r="QNQ98" s="406"/>
      <c r="QNR98" s="407"/>
      <c r="QNS98" s="408"/>
      <c r="QNT98" s="409"/>
      <c r="QNU98" s="410"/>
      <c r="QNV98" s="411"/>
      <c r="QNW98" s="412"/>
      <c r="QNX98" s="406"/>
      <c r="QNY98" s="407"/>
      <c r="QNZ98" s="408"/>
      <c r="QOA98" s="409"/>
      <c r="QOB98" s="410"/>
      <c r="QOC98" s="411"/>
      <c r="QOD98" s="412"/>
      <c r="QOE98" s="406"/>
      <c r="QOF98" s="407"/>
      <c r="QOG98" s="408"/>
      <c r="QOH98" s="409"/>
      <c r="QOI98" s="410"/>
      <c r="QOJ98" s="411"/>
      <c r="QOK98" s="412"/>
      <c r="QOL98" s="406"/>
      <c r="QOM98" s="407"/>
      <c r="QON98" s="408"/>
      <c r="QOO98" s="409"/>
      <c r="QOP98" s="410"/>
      <c r="QOQ98" s="411"/>
      <c r="QOR98" s="412"/>
      <c r="QOS98" s="406"/>
      <c r="QOT98" s="407"/>
      <c r="QOU98" s="408"/>
      <c r="QOV98" s="409"/>
      <c r="QOW98" s="410"/>
      <c r="QOX98" s="411"/>
      <c r="QOY98" s="412"/>
      <c r="QOZ98" s="406"/>
      <c r="QPA98" s="407"/>
      <c r="QPB98" s="408"/>
      <c r="QPC98" s="409"/>
      <c r="QPD98" s="410"/>
      <c r="QPE98" s="411"/>
      <c r="QPF98" s="412"/>
      <c r="QPG98" s="406"/>
      <c r="QPH98" s="407"/>
      <c r="QPI98" s="408"/>
      <c r="QPJ98" s="409"/>
      <c r="QPK98" s="410"/>
      <c r="QPL98" s="411"/>
      <c r="QPM98" s="412"/>
      <c r="QPN98" s="406"/>
      <c r="QPO98" s="407"/>
      <c r="QPP98" s="408"/>
      <c r="QPQ98" s="409"/>
      <c r="QPR98" s="410"/>
      <c r="QPS98" s="411"/>
      <c r="QPT98" s="412"/>
      <c r="QPU98" s="406"/>
      <c r="QPV98" s="407"/>
      <c r="QPW98" s="408"/>
      <c r="QPX98" s="409"/>
      <c r="QPY98" s="410"/>
      <c r="QPZ98" s="411"/>
      <c r="QQA98" s="412"/>
      <c r="QQB98" s="406"/>
      <c r="QQC98" s="407"/>
      <c r="QQD98" s="408"/>
      <c r="QQE98" s="409"/>
      <c r="QQF98" s="410"/>
      <c r="QQG98" s="411"/>
      <c r="QQH98" s="412"/>
      <c r="QQI98" s="406"/>
      <c r="QQJ98" s="407"/>
      <c r="QQK98" s="408"/>
      <c r="QQL98" s="409"/>
      <c r="QQM98" s="410"/>
      <c r="QQN98" s="411"/>
      <c r="QQO98" s="412"/>
      <c r="QQP98" s="406"/>
      <c r="QQQ98" s="407"/>
      <c r="QQR98" s="408"/>
      <c r="QQS98" s="409"/>
      <c r="QQT98" s="410"/>
      <c r="QQU98" s="411"/>
      <c r="QQV98" s="412"/>
      <c r="QQW98" s="406"/>
      <c r="QQX98" s="407"/>
      <c r="QQY98" s="408"/>
      <c r="QQZ98" s="409"/>
      <c r="QRA98" s="410"/>
      <c r="QRB98" s="411"/>
      <c r="QRC98" s="412"/>
      <c r="QRD98" s="406"/>
      <c r="QRE98" s="407"/>
      <c r="QRF98" s="408"/>
      <c r="QRG98" s="409"/>
      <c r="QRH98" s="410"/>
      <c r="QRI98" s="411"/>
      <c r="QRJ98" s="412"/>
      <c r="QRK98" s="406"/>
      <c r="QRL98" s="407"/>
      <c r="QRM98" s="408"/>
      <c r="QRN98" s="409"/>
      <c r="QRO98" s="410"/>
      <c r="QRP98" s="411"/>
      <c r="QRQ98" s="412"/>
      <c r="QRR98" s="406"/>
      <c r="QRS98" s="407"/>
      <c r="QRT98" s="408"/>
      <c r="QRU98" s="409"/>
      <c r="QRV98" s="410"/>
      <c r="QRW98" s="411"/>
      <c r="QRX98" s="412"/>
      <c r="QRY98" s="406"/>
      <c r="QRZ98" s="407"/>
      <c r="QSA98" s="408"/>
      <c r="QSB98" s="409"/>
      <c r="QSC98" s="410"/>
      <c r="QSD98" s="411"/>
      <c r="QSE98" s="412"/>
      <c r="QSF98" s="406"/>
      <c r="QSG98" s="407"/>
      <c r="QSH98" s="408"/>
      <c r="QSI98" s="409"/>
      <c r="QSJ98" s="410"/>
      <c r="QSK98" s="411"/>
      <c r="QSL98" s="412"/>
      <c r="QSM98" s="406"/>
      <c r="QSN98" s="407"/>
      <c r="QSO98" s="408"/>
      <c r="QSP98" s="409"/>
      <c r="QSQ98" s="410"/>
      <c r="QSR98" s="411"/>
      <c r="QSS98" s="412"/>
      <c r="QST98" s="406"/>
      <c r="QSU98" s="407"/>
      <c r="QSV98" s="408"/>
      <c r="QSW98" s="409"/>
      <c r="QSX98" s="410"/>
      <c r="QSY98" s="411"/>
      <c r="QSZ98" s="412"/>
      <c r="QTA98" s="406"/>
      <c r="QTB98" s="407"/>
      <c r="QTC98" s="408"/>
      <c r="QTD98" s="409"/>
      <c r="QTE98" s="410"/>
      <c r="QTF98" s="411"/>
      <c r="QTG98" s="412"/>
      <c r="QTH98" s="406"/>
      <c r="QTI98" s="407"/>
      <c r="QTJ98" s="408"/>
      <c r="QTK98" s="409"/>
      <c r="QTL98" s="410"/>
      <c r="QTM98" s="411"/>
      <c r="QTN98" s="412"/>
      <c r="QTO98" s="406"/>
      <c r="QTP98" s="407"/>
      <c r="QTQ98" s="408"/>
      <c r="QTR98" s="409"/>
      <c r="QTS98" s="410"/>
      <c r="QTT98" s="411"/>
      <c r="QTU98" s="412"/>
      <c r="QTV98" s="406"/>
      <c r="QTW98" s="407"/>
      <c r="QTX98" s="408"/>
      <c r="QTY98" s="409"/>
      <c r="QTZ98" s="410"/>
      <c r="QUA98" s="411"/>
      <c r="QUB98" s="412"/>
      <c r="QUC98" s="406"/>
      <c r="QUD98" s="407"/>
      <c r="QUE98" s="408"/>
      <c r="QUF98" s="409"/>
      <c r="QUG98" s="410"/>
      <c r="QUH98" s="411"/>
      <c r="QUI98" s="412"/>
      <c r="QUJ98" s="406"/>
      <c r="QUK98" s="407"/>
      <c r="QUL98" s="408"/>
      <c r="QUM98" s="409"/>
      <c r="QUN98" s="410"/>
      <c r="QUO98" s="411"/>
      <c r="QUP98" s="412"/>
      <c r="QUQ98" s="406"/>
      <c r="QUR98" s="407"/>
      <c r="QUS98" s="408"/>
      <c r="QUT98" s="409"/>
      <c r="QUU98" s="410"/>
      <c r="QUV98" s="411"/>
      <c r="QUW98" s="412"/>
      <c r="QUX98" s="406"/>
      <c r="QUY98" s="407"/>
      <c r="QUZ98" s="408"/>
      <c r="QVA98" s="409"/>
      <c r="QVB98" s="410"/>
      <c r="QVC98" s="411"/>
      <c r="QVD98" s="412"/>
      <c r="QVE98" s="406"/>
      <c r="QVF98" s="407"/>
      <c r="QVG98" s="408"/>
      <c r="QVH98" s="409"/>
      <c r="QVI98" s="410"/>
      <c r="QVJ98" s="411"/>
      <c r="QVK98" s="412"/>
      <c r="QVL98" s="406"/>
      <c r="QVM98" s="407"/>
      <c r="QVN98" s="408"/>
      <c r="QVO98" s="409"/>
      <c r="QVP98" s="410"/>
      <c r="QVQ98" s="411"/>
      <c r="QVR98" s="412"/>
      <c r="QVS98" s="406"/>
      <c r="QVT98" s="407"/>
      <c r="QVU98" s="408"/>
      <c r="QVV98" s="409"/>
      <c r="QVW98" s="410"/>
      <c r="QVX98" s="411"/>
      <c r="QVY98" s="412"/>
      <c r="QVZ98" s="406"/>
      <c r="QWA98" s="407"/>
      <c r="QWB98" s="408"/>
      <c r="QWC98" s="409"/>
      <c r="QWD98" s="410"/>
      <c r="QWE98" s="411"/>
      <c r="QWF98" s="412"/>
      <c r="QWG98" s="406"/>
      <c r="QWH98" s="407"/>
      <c r="QWI98" s="408"/>
      <c r="QWJ98" s="409"/>
      <c r="QWK98" s="410"/>
      <c r="QWL98" s="411"/>
      <c r="QWM98" s="412"/>
      <c r="QWN98" s="406"/>
      <c r="QWO98" s="407"/>
      <c r="QWP98" s="408"/>
      <c r="QWQ98" s="409"/>
      <c r="QWR98" s="410"/>
      <c r="QWS98" s="411"/>
      <c r="QWT98" s="412"/>
      <c r="QWU98" s="406"/>
      <c r="QWV98" s="407"/>
      <c r="QWW98" s="408"/>
      <c r="QWX98" s="409"/>
      <c r="QWY98" s="410"/>
      <c r="QWZ98" s="411"/>
      <c r="QXA98" s="412"/>
      <c r="QXB98" s="406"/>
      <c r="QXC98" s="407"/>
      <c r="QXD98" s="408"/>
      <c r="QXE98" s="409"/>
      <c r="QXF98" s="410"/>
      <c r="QXG98" s="411"/>
      <c r="QXH98" s="412"/>
      <c r="QXI98" s="406"/>
      <c r="QXJ98" s="407"/>
      <c r="QXK98" s="408"/>
      <c r="QXL98" s="409"/>
      <c r="QXM98" s="410"/>
      <c r="QXN98" s="411"/>
      <c r="QXO98" s="412"/>
      <c r="QXP98" s="406"/>
      <c r="QXQ98" s="407"/>
      <c r="QXR98" s="408"/>
      <c r="QXS98" s="409"/>
      <c r="QXT98" s="410"/>
      <c r="QXU98" s="411"/>
      <c r="QXV98" s="412"/>
      <c r="QXW98" s="406"/>
      <c r="QXX98" s="407"/>
      <c r="QXY98" s="408"/>
      <c r="QXZ98" s="409"/>
      <c r="QYA98" s="410"/>
      <c r="QYB98" s="411"/>
      <c r="QYC98" s="412"/>
      <c r="QYD98" s="406"/>
      <c r="QYE98" s="407"/>
      <c r="QYF98" s="408"/>
      <c r="QYG98" s="409"/>
      <c r="QYH98" s="410"/>
      <c r="QYI98" s="411"/>
      <c r="QYJ98" s="412"/>
      <c r="QYK98" s="406"/>
      <c r="QYL98" s="407"/>
      <c r="QYM98" s="408"/>
      <c r="QYN98" s="409"/>
      <c r="QYO98" s="410"/>
      <c r="QYP98" s="411"/>
      <c r="QYQ98" s="412"/>
      <c r="QYR98" s="406"/>
      <c r="QYS98" s="407"/>
      <c r="QYT98" s="408"/>
      <c r="QYU98" s="409"/>
      <c r="QYV98" s="410"/>
      <c r="QYW98" s="411"/>
      <c r="QYX98" s="412"/>
      <c r="QYY98" s="406"/>
      <c r="QYZ98" s="407"/>
      <c r="QZA98" s="408"/>
      <c r="QZB98" s="409"/>
      <c r="QZC98" s="410"/>
      <c r="QZD98" s="411"/>
      <c r="QZE98" s="412"/>
      <c r="QZF98" s="406"/>
      <c r="QZG98" s="407"/>
      <c r="QZH98" s="408"/>
      <c r="QZI98" s="409"/>
      <c r="QZJ98" s="410"/>
      <c r="QZK98" s="411"/>
      <c r="QZL98" s="412"/>
      <c r="QZM98" s="406"/>
      <c r="QZN98" s="407"/>
      <c r="QZO98" s="408"/>
      <c r="QZP98" s="409"/>
      <c r="QZQ98" s="410"/>
      <c r="QZR98" s="411"/>
      <c r="QZS98" s="412"/>
      <c r="QZT98" s="406"/>
      <c r="QZU98" s="407"/>
      <c r="QZV98" s="408"/>
      <c r="QZW98" s="409"/>
      <c r="QZX98" s="410"/>
      <c r="QZY98" s="411"/>
      <c r="QZZ98" s="412"/>
      <c r="RAA98" s="406"/>
      <c r="RAB98" s="407"/>
      <c r="RAC98" s="408"/>
      <c r="RAD98" s="409"/>
      <c r="RAE98" s="410"/>
      <c r="RAF98" s="411"/>
      <c r="RAG98" s="412"/>
      <c r="RAH98" s="406"/>
      <c r="RAI98" s="407"/>
      <c r="RAJ98" s="408"/>
      <c r="RAK98" s="409"/>
      <c r="RAL98" s="410"/>
      <c r="RAM98" s="411"/>
      <c r="RAN98" s="412"/>
      <c r="RAO98" s="406"/>
      <c r="RAP98" s="407"/>
      <c r="RAQ98" s="408"/>
      <c r="RAR98" s="409"/>
      <c r="RAS98" s="410"/>
      <c r="RAT98" s="411"/>
      <c r="RAU98" s="412"/>
      <c r="RAV98" s="406"/>
      <c r="RAW98" s="407"/>
      <c r="RAX98" s="408"/>
      <c r="RAY98" s="409"/>
      <c r="RAZ98" s="410"/>
      <c r="RBA98" s="411"/>
      <c r="RBB98" s="412"/>
      <c r="RBC98" s="406"/>
      <c r="RBD98" s="407"/>
      <c r="RBE98" s="408"/>
      <c r="RBF98" s="409"/>
      <c r="RBG98" s="410"/>
      <c r="RBH98" s="411"/>
      <c r="RBI98" s="412"/>
      <c r="RBJ98" s="406"/>
      <c r="RBK98" s="407"/>
      <c r="RBL98" s="408"/>
      <c r="RBM98" s="409"/>
      <c r="RBN98" s="410"/>
      <c r="RBO98" s="411"/>
      <c r="RBP98" s="412"/>
      <c r="RBQ98" s="406"/>
      <c r="RBR98" s="407"/>
      <c r="RBS98" s="408"/>
      <c r="RBT98" s="409"/>
      <c r="RBU98" s="410"/>
      <c r="RBV98" s="411"/>
      <c r="RBW98" s="412"/>
      <c r="RBX98" s="406"/>
      <c r="RBY98" s="407"/>
      <c r="RBZ98" s="408"/>
      <c r="RCA98" s="409"/>
      <c r="RCB98" s="410"/>
      <c r="RCC98" s="411"/>
      <c r="RCD98" s="412"/>
      <c r="RCE98" s="406"/>
      <c r="RCF98" s="407"/>
      <c r="RCG98" s="408"/>
      <c r="RCH98" s="409"/>
      <c r="RCI98" s="410"/>
      <c r="RCJ98" s="411"/>
      <c r="RCK98" s="412"/>
      <c r="RCL98" s="406"/>
      <c r="RCM98" s="407"/>
      <c r="RCN98" s="408"/>
      <c r="RCO98" s="409"/>
      <c r="RCP98" s="410"/>
      <c r="RCQ98" s="411"/>
      <c r="RCR98" s="412"/>
      <c r="RCS98" s="406"/>
      <c r="RCT98" s="407"/>
      <c r="RCU98" s="408"/>
      <c r="RCV98" s="409"/>
      <c r="RCW98" s="410"/>
      <c r="RCX98" s="411"/>
      <c r="RCY98" s="412"/>
      <c r="RCZ98" s="406"/>
      <c r="RDA98" s="407"/>
      <c r="RDB98" s="408"/>
      <c r="RDC98" s="409"/>
      <c r="RDD98" s="410"/>
      <c r="RDE98" s="411"/>
      <c r="RDF98" s="412"/>
      <c r="RDG98" s="406"/>
      <c r="RDH98" s="407"/>
      <c r="RDI98" s="408"/>
      <c r="RDJ98" s="409"/>
      <c r="RDK98" s="410"/>
      <c r="RDL98" s="411"/>
      <c r="RDM98" s="412"/>
      <c r="RDN98" s="406"/>
      <c r="RDO98" s="407"/>
      <c r="RDP98" s="408"/>
      <c r="RDQ98" s="409"/>
      <c r="RDR98" s="410"/>
      <c r="RDS98" s="411"/>
      <c r="RDT98" s="412"/>
      <c r="RDU98" s="406"/>
      <c r="RDV98" s="407"/>
      <c r="RDW98" s="408"/>
      <c r="RDX98" s="409"/>
      <c r="RDY98" s="410"/>
      <c r="RDZ98" s="411"/>
      <c r="REA98" s="412"/>
      <c r="REB98" s="406"/>
      <c r="REC98" s="407"/>
      <c r="RED98" s="408"/>
      <c r="REE98" s="409"/>
      <c r="REF98" s="410"/>
      <c r="REG98" s="411"/>
      <c r="REH98" s="412"/>
      <c r="REI98" s="406"/>
      <c r="REJ98" s="407"/>
      <c r="REK98" s="408"/>
      <c r="REL98" s="409"/>
      <c r="REM98" s="410"/>
      <c r="REN98" s="411"/>
      <c r="REO98" s="412"/>
      <c r="REP98" s="406"/>
      <c r="REQ98" s="407"/>
      <c r="RER98" s="408"/>
      <c r="RES98" s="409"/>
      <c r="RET98" s="410"/>
      <c r="REU98" s="411"/>
      <c r="REV98" s="412"/>
      <c r="REW98" s="406"/>
      <c r="REX98" s="407"/>
      <c r="REY98" s="408"/>
      <c r="REZ98" s="409"/>
      <c r="RFA98" s="410"/>
      <c r="RFB98" s="411"/>
      <c r="RFC98" s="412"/>
      <c r="RFD98" s="406"/>
      <c r="RFE98" s="407"/>
      <c r="RFF98" s="408"/>
      <c r="RFG98" s="409"/>
      <c r="RFH98" s="410"/>
      <c r="RFI98" s="411"/>
      <c r="RFJ98" s="412"/>
      <c r="RFK98" s="406"/>
      <c r="RFL98" s="407"/>
      <c r="RFM98" s="408"/>
      <c r="RFN98" s="409"/>
      <c r="RFO98" s="410"/>
      <c r="RFP98" s="411"/>
      <c r="RFQ98" s="412"/>
      <c r="RFR98" s="406"/>
      <c r="RFS98" s="407"/>
      <c r="RFT98" s="408"/>
      <c r="RFU98" s="409"/>
      <c r="RFV98" s="410"/>
      <c r="RFW98" s="411"/>
      <c r="RFX98" s="412"/>
      <c r="RFY98" s="406"/>
      <c r="RFZ98" s="407"/>
      <c r="RGA98" s="408"/>
      <c r="RGB98" s="409"/>
      <c r="RGC98" s="410"/>
      <c r="RGD98" s="411"/>
      <c r="RGE98" s="412"/>
      <c r="RGF98" s="406"/>
      <c r="RGG98" s="407"/>
      <c r="RGH98" s="408"/>
      <c r="RGI98" s="409"/>
      <c r="RGJ98" s="410"/>
      <c r="RGK98" s="411"/>
      <c r="RGL98" s="412"/>
      <c r="RGM98" s="406"/>
      <c r="RGN98" s="407"/>
      <c r="RGO98" s="408"/>
      <c r="RGP98" s="409"/>
      <c r="RGQ98" s="410"/>
      <c r="RGR98" s="411"/>
      <c r="RGS98" s="412"/>
      <c r="RGT98" s="406"/>
      <c r="RGU98" s="407"/>
      <c r="RGV98" s="408"/>
      <c r="RGW98" s="409"/>
      <c r="RGX98" s="410"/>
      <c r="RGY98" s="411"/>
      <c r="RGZ98" s="412"/>
      <c r="RHA98" s="406"/>
      <c r="RHB98" s="407"/>
      <c r="RHC98" s="408"/>
      <c r="RHD98" s="409"/>
      <c r="RHE98" s="410"/>
      <c r="RHF98" s="411"/>
      <c r="RHG98" s="412"/>
      <c r="RHH98" s="406"/>
      <c r="RHI98" s="407"/>
      <c r="RHJ98" s="408"/>
      <c r="RHK98" s="409"/>
      <c r="RHL98" s="410"/>
      <c r="RHM98" s="411"/>
      <c r="RHN98" s="412"/>
      <c r="RHO98" s="406"/>
      <c r="RHP98" s="407"/>
      <c r="RHQ98" s="408"/>
      <c r="RHR98" s="409"/>
      <c r="RHS98" s="410"/>
      <c r="RHT98" s="411"/>
      <c r="RHU98" s="412"/>
      <c r="RHV98" s="406"/>
      <c r="RHW98" s="407"/>
      <c r="RHX98" s="408"/>
      <c r="RHY98" s="409"/>
      <c r="RHZ98" s="410"/>
      <c r="RIA98" s="411"/>
      <c r="RIB98" s="412"/>
      <c r="RIC98" s="406"/>
      <c r="RID98" s="407"/>
      <c r="RIE98" s="408"/>
      <c r="RIF98" s="409"/>
      <c r="RIG98" s="410"/>
      <c r="RIH98" s="411"/>
      <c r="RII98" s="412"/>
      <c r="RIJ98" s="406"/>
      <c r="RIK98" s="407"/>
      <c r="RIL98" s="408"/>
      <c r="RIM98" s="409"/>
      <c r="RIN98" s="410"/>
      <c r="RIO98" s="411"/>
      <c r="RIP98" s="412"/>
      <c r="RIQ98" s="406"/>
      <c r="RIR98" s="407"/>
      <c r="RIS98" s="408"/>
      <c r="RIT98" s="409"/>
      <c r="RIU98" s="410"/>
      <c r="RIV98" s="411"/>
      <c r="RIW98" s="412"/>
      <c r="RIX98" s="406"/>
      <c r="RIY98" s="407"/>
      <c r="RIZ98" s="408"/>
      <c r="RJA98" s="409"/>
      <c r="RJB98" s="410"/>
      <c r="RJC98" s="411"/>
      <c r="RJD98" s="412"/>
      <c r="RJE98" s="406"/>
      <c r="RJF98" s="407"/>
      <c r="RJG98" s="408"/>
      <c r="RJH98" s="409"/>
      <c r="RJI98" s="410"/>
      <c r="RJJ98" s="411"/>
      <c r="RJK98" s="412"/>
      <c r="RJL98" s="406"/>
      <c r="RJM98" s="407"/>
      <c r="RJN98" s="408"/>
      <c r="RJO98" s="409"/>
      <c r="RJP98" s="410"/>
      <c r="RJQ98" s="411"/>
      <c r="RJR98" s="412"/>
      <c r="RJS98" s="406"/>
      <c r="RJT98" s="407"/>
      <c r="RJU98" s="408"/>
      <c r="RJV98" s="409"/>
      <c r="RJW98" s="410"/>
      <c r="RJX98" s="411"/>
      <c r="RJY98" s="412"/>
      <c r="RJZ98" s="406"/>
      <c r="RKA98" s="407"/>
      <c r="RKB98" s="408"/>
      <c r="RKC98" s="409"/>
      <c r="RKD98" s="410"/>
      <c r="RKE98" s="411"/>
      <c r="RKF98" s="412"/>
      <c r="RKG98" s="406"/>
      <c r="RKH98" s="407"/>
      <c r="RKI98" s="408"/>
      <c r="RKJ98" s="409"/>
      <c r="RKK98" s="410"/>
      <c r="RKL98" s="411"/>
      <c r="RKM98" s="412"/>
      <c r="RKN98" s="406"/>
      <c r="RKO98" s="407"/>
      <c r="RKP98" s="408"/>
      <c r="RKQ98" s="409"/>
      <c r="RKR98" s="410"/>
      <c r="RKS98" s="411"/>
      <c r="RKT98" s="412"/>
      <c r="RKU98" s="406"/>
      <c r="RKV98" s="407"/>
      <c r="RKW98" s="408"/>
      <c r="RKX98" s="409"/>
      <c r="RKY98" s="410"/>
      <c r="RKZ98" s="411"/>
      <c r="RLA98" s="412"/>
      <c r="RLB98" s="406"/>
      <c r="RLC98" s="407"/>
      <c r="RLD98" s="408"/>
      <c r="RLE98" s="409"/>
      <c r="RLF98" s="410"/>
      <c r="RLG98" s="411"/>
      <c r="RLH98" s="412"/>
      <c r="RLI98" s="406"/>
      <c r="RLJ98" s="407"/>
      <c r="RLK98" s="408"/>
      <c r="RLL98" s="409"/>
      <c r="RLM98" s="410"/>
      <c r="RLN98" s="411"/>
      <c r="RLO98" s="412"/>
      <c r="RLP98" s="406"/>
      <c r="RLQ98" s="407"/>
      <c r="RLR98" s="408"/>
      <c r="RLS98" s="409"/>
      <c r="RLT98" s="410"/>
      <c r="RLU98" s="411"/>
      <c r="RLV98" s="412"/>
      <c r="RLW98" s="406"/>
      <c r="RLX98" s="407"/>
      <c r="RLY98" s="408"/>
      <c r="RLZ98" s="409"/>
      <c r="RMA98" s="410"/>
      <c r="RMB98" s="411"/>
      <c r="RMC98" s="412"/>
      <c r="RMD98" s="406"/>
      <c r="RME98" s="407"/>
      <c r="RMF98" s="408"/>
      <c r="RMG98" s="409"/>
      <c r="RMH98" s="410"/>
      <c r="RMI98" s="411"/>
      <c r="RMJ98" s="412"/>
      <c r="RMK98" s="406"/>
      <c r="RML98" s="407"/>
      <c r="RMM98" s="408"/>
      <c r="RMN98" s="409"/>
      <c r="RMO98" s="410"/>
      <c r="RMP98" s="411"/>
      <c r="RMQ98" s="412"/>
      <c r="RMR98" s="406"/>
      <c r="RMS98" s="407"/>
      <c r="RMT98" s="408"/>
      <c r="RMU98" s="409"/>
      <c r="RMV98" s="410"/>
      <c r="RMW98" s="411"/>
      <c r="RMX98" s="412"/>
      <c r="RMY98" s="406"/>
      <c r="RMZ98" s="407"/>
      <c r="RNA98" s="408"/>
      <c r="RNB98" s="409"/>
      <c r="RNC98" s="410"/>
      <c r="RND98" s="411"/>
      <c r="RNE98" s="412"/>
      <c r="RNF98" s="406"/>
      <c r="RNG98" s="407"/>
      <c r="RNH98" s="408"/>
      <c r="RNI98" s="409"/>
      <c r="RNJ98" s="410"/>
      <c r="RNK98" s="411"/>
      <c r="RNL98" s="412"/>
      <c r="RNM98" s="406"/>
      <c r="RNN98" s="407"/>
      <c r="RNO98" s="408"/>
      <c r="RNP98" s="409"/>
      <c r="RNQ98" s="410"/>
      <c r="RNR98" s="411"/>
      <c r="RNS98" s="412"/>
      <c r="RNT98" s="406"/>
      <c r="RNU98" s="407"/>
      <c r="RNV98" s="408"/>
      <c r="RNW98" s="409"/>
      <c r="RNX98" s="410"/>
      <c r="RNY98" s="411"/>
      <c r="RNZ98" s="412"/>
      <c r="ROA98" s="406"/>
      <c r="ROB98" s="407"/>
      <c r="ROC98" s="408"/>
      <c r="ROD98" s="409"/>
      <c r="ROE98" s="410"/>
      <c r="ROF98" s="411"/>
      <c r="ROG98" s="412"/>
      <c r="ROH98" s="406"/>
      <c r="ROI98" s="407"/>
      <c r="ROJ98" s="408"/>
      <c r="ROK98" s="409"/>
      <c r="ROL98" s="410"/>
      <c r="ROM98" s="411"/>
      <c r="RON98" s="412"/>
      <c r="ROO98" s="406"/>
      <c r="ROP98" s="407"/>
      <c r="ROQ98" s="408"/>
      <c r="ROR98" s="409"/>
      <c r="ROS98" s="410"/>
      <c r="ROT98" s="411"/>
      <c r="ROU98" s="412"/>
      <c r="ROV98" s="406"/>
      <c r="ROW98" s="407"/>
      <c r="ROX98" s="408"/>
      <c r="ROY98" s="409"/>
      <c r="ROZ98" s="410"/>
      <c r="RPA98" s="411"/>
      <c r="RPB98" s="412"/>
      <c r="RPC98" s="406"/>
      <c r="RPD98" s="407"/>
      <c r="RPE98" s="408"/>
      <c r="RPF98" s="409"/>
      <c r="RPG98" s="410"/>
      <c r="RPH98" s="411"/>
      <c r="RPI98" s="412"/>
      <c r="RPJ98" s="406"/>
      <c r="RPK98" s="407"/>
      <c r="RPL98" s="408"/>
      <c r="RPM98" s="409"/>
      <c r="RPN98" s="410"/>
      <c r="RPO98" s="411"/>
      <c r="RPP98" s="412"/>
      <c r="RPQ98" s="406"/>
      <c r="RPR98" s="407"/>
      <c r="RPS98" s="408"/>
      <c r="RPT98" s="409"/>
      <c r="RPU98" s="410"/>
      <c r="RPV98" s="411"/>
      <c r="RPW98" s="412"/>
      <c r="RPX98" s="406"/>
      <c r="RPY98" s="407"/>
      <c r="RPZ98" s="408"/>
      <c r="RQA98" s="409"/>
      <c r="RQB98" s="410"/>
      <c r="RQC98" s="411"/>
      <c r="RQD98" s="412"/>
      <c r="RQE98" s="406"/>
      <c r="RQF98" s="407"/>
      <c r="RQG98" s="408"/>
      <c r="RQH98" s="409"/>
      <c r="RQI98" s="410"/>
      <c r="RQJ98" s="411"/>
      <c r="RQK98" s="412"/>
      <c r="RQL98" s="406"/>
      <c r="RQM98" s="407"/>
      <c r="RQN98" s="408"/>
      <c r="RQO98" s="409"/>
      <c r="RQP98" s="410"/>
      <c r="RQQ98" s="411"/>
      <c r="RQR98" s="412"/>
      <c r="RQS98" s="406"/>
      <c r="RQT98" s="407"/>
      <c r="RQU98" s="408"/>
      <c r="RQV98" s="409"/>
      <c r="RQW98" s="410"/>
      <c r="RQX98" s="411"/>
      <c r="RQY98" s="412"/>
      <c r="RQZ98" s="406"/>
      <c r="RRA98" s="407"/>
      <c r="RRB98" s="408"/>
      <c r="RRC98" s="409"/>
      <c r="RRD98" s="410"/>
      <c r="RRE98" s="411"/>
      <c r="RRF98" s="412"/>
      <c r="RRG98" s="406"/>
      <c r="RRH98" s="407"/>
      <c r="RRI98" s="408"/>
      <c r="RRJ98" s="409"/>
      <c r="RRK98" s="410"/>
      <c r="RRL98" s="411"/>
      <c r="RRM98" s="412"/>
      <c r="RRN98" s="406"/>
      <c r="RRO98" s="407"/>
      <c r="RRP98" s="408"/>
      <c r="RRQ98" s="409"/>
      <c r="RRR98" s="410"/>
      <c r="RRS98" s="411"/>
      <c r="RRT98" s="412"/>
      <c r="RRU98" s="406"/>
      <c r="RRV98" s="407"/>
      <c r="RRW98" s="408"/>
      <c r="RRX98" s="409"/>
      <c r="RRY98" s="410"/>
      <c r="RRZ98" s="411"/>
      <c r="RSA98" s="412"/>
      <c r="RSB98" s="406"/>
      <c r="RSC98" s="407"/>
      <c r="RSD98" s="408"/>
      <c r="RSE98" s="409"/>
      <c r="RSF98" s="410"/>
      <c r="RSG98" s="411"/>
      <c r="RSH98" s="412"/>
      <c r="RSI98" s="406"/>
      <c r="RSJ98" s="407"/>
      <c r="RSK98" s="408"/>
      <c r="RSL98" s="409"/>
      <c r="RSM98" s="410"/>
      <c r="RSN98" s="411"/>
      <c r="RSO98" s="412"/>
      <c r="RSP98" s="406"/>
      <c r="RSQ98" s="407"/>
      <c r="RSR98" s="408"/>
      <c r="RSS98" s="409"/>
      <c r="RST98" s="410"/>
      <c r="RSU98" s="411"/>
      <c r="RSV98" s="412"/>
      <c r="RSW98" s="406"/>
      <c r="RSX98" s="407"/>
      <c r="RSY98" s="408"/>
      <c r="RSZ98" s="409"/>
      <c r="RTA98" s="410"/>
      <c r="RTB98" s="411"/>
      <c r="RTC98" s="412"/>
      <c r="RTD98" s="406"/>
      <c r="RTE98" s="407"/>
      <c r="RTF98" s="408"/>
      <c r="RTG98" s="409"/>
      <c r="RTH98" s="410"/>
      <c r="RTI98" s="411"/>
      <c r="RTJ98" s="412"/>
      <c r="RTK98" s="406"/>
      <c r="RTL98" s="407"/>
      <c r="RTM98" s="408"/>
      <c r="RTN98" s="409"/>
      <c r="RTO98" s="410"/>
      <c r="RTP98" s="411"/>
      <c r="RTQ98" s="412"/>
      <c r="RTR98" s="406"/>
      <c r="RTS98" s="407"/>
      <c r="RTT98" s="408"/>
      <c r="RTU98" s="409"/>
      <c r="RTV98" s="410"/>
      <c r="RTW98" s="411"/>
      <c r="RTX98" s="412"/>
      <c r="RTY98" s="406"/>
      <c r="RTZ98" s="407"/>
      <c r="RUA98" s="408"/>
      <c r="RUB98" s="409"/>
      <c r="RUC98" s="410"/>
      <c r="RUD98" s="411"/>
      <c r="RUE98" s="412"/>
      <c r="RUF98" s="406"/>
      <c r="RUG98" s="407"/>
      <c r="RUH98" s="408"/>
      <c r="RUI98" s="409"/>
      <c r="RUJ98" s="410"/>
      <c r="RUK98" s="411"/>
      <c r="RUL98" s="412"/>
      <c r="RUM98" s="406"/>
      <c r="RUN98" s="407"/>
      <c r="RUO98" s="408"/>
      <c r="RUP98" s="409"/>
      <c r="RUQ98" s="410"/>
      <c r="RUR98" s="411"/>
      <c r="RUS98" s="412"/>
      <c r="RUT98" s="406"/>
      <c r="RUU98" s="407"/>
      <c r="RUV98" s="408"/>
      <c r="RUW98" s="409"/>
      <c r="RUX98" s="410"/>
      <c r="RUY98" s="411"/>
      <c r="RUZ98" s="412"/>
      <c r="RVA98" s="406"/>
      <c r="RVB98" s="407"/>
      <c r="RVC98" s="408"/>
      <c r="RVD98" s="409"/>
      <c r="RVE98" s="410"/>
      <c r="RVF98" s="411"/>
      <c r="RVG98" s="412"/>
      <c r="RVH98" s="406"/>
      <c r="RVI98" s="407"/>
      <c r="RVJ98" s="408"/>
      <c r="RVK98" s="409"/>
      <c r="RVL98" s="410"/>
      <c r="RVM98" s="411"/>
      <c r="RVN98" s="412"/>
      <c r="RVO98" s="406"/>
      <c r="RVP98" s="407"/>
      <c r="RVQ98" s="408"/>
      <c r="RVR98" s="409"/>
      <c r="RVS98" s="410"/>
      <c r="RVT98" s="411"/>
      <c r="RVU98" s="412"/>
      <c r="RVV98" s="406"/>
      <c r="RVW98" s="407"/>
      <c r="RVX98" s="408"/>
      <c r="RVY98" s="409"/>
      <c r="RVZ98" s="410"/>
      <c r="RWA98" s="411"/>
      <c r="RWB98" s="412"/>
      <c r="RWC98" s="406"/>
      <c r="RWD98" s="407"/>
      <c r="RWE98" s="408"/>
      <c r="RWF98" s="409"/>
      <c r="RWG98" s="410"/>
      <c r="RWH98" s="411"/>
      <c r="RWI98" s="412"/>
      <c r="RWJ98" s="406"/>
      <c r="RWK98" s="407"/>
      <c r="RWL98" s="408"/>
      <c r="RWM98" s="409"/>
      <c r="RWN98" s="410"/>
      <c r="RWO98" s="411"/>
      <c r="RWP98" s="412"/>
      <c r="RWQ98" s="406"/>
      <c r="RWR98" s="407"/>
      <c r="RWS98" s="408"/>
      <c r="RWT98" s="409"/>
      <c r="RWU98" s="410"/>
      <c r="RWV98" s="411"/>
      <c r="RWW98" s="412"/>
      <c r="RWX98" s="406"/>
      <c r="RWY98" s="407"/>
      <c r="RWZ98" s="408"/>
      <c r="RXA98" s="409"/>
      <c r="RXB98" s="410"/>
      <c r="RXC98" s="411"/>
      <c r="RXD98" s="412"/>
      <c r="RXE98" s="406"/>
      <c r="RXF98" s="407"/>
      <c r="RXG98" s="408"/>
      <c r="RXH98" s="409"/>
      <c r="RXI98" s="410"/>
      <c r="RXJ98" s="411"/>
      <c r="RXK98" s="412"/>
      <c r="RXL98" s="406"/>
      <c r="RXM98" s="407"/>
      <c r="RXN98" s="408"/>
      <c r="RXO98" s="409"/>
      <c r="RXP98" s="410"/>
      <c r="RXQ98" s="411"/>
      <c r="RXR98" s="412"/>
      <c r="RXS98" s="406"/>
      <c r="RXT98" s="407"/>
      <c r="RXU98" s="408"/>
      <c r="RXV98" s="409"/>
      <c r="RXW98" s="410"/>
      <c r="RXX98" s="411"/>
      <c r="RXY98" s="412"/>
      <c r="RXZ98" s="406"/>
      <c r="RYA98" s="407"/>
      <c r="RYB98" s="408"/>
      <c r="RYC98" s="409"/>
      <c r="RYD98" s="410"/>
      <c r="RYE98" s="411"/>
      <c r="RYF98" s="412"/>
      <c r="RYG98" s="406"/>
      <c r="RYH98" s="407"/>
      <c r="RYI98" s="408"/>
      <c r="RYJ98" s="409"/>
      <c r="RYK98" s="410"/>
      <c r="RYL98" s="411"/>
      <c r="RYM98" s="412"/>
      <c r="RYN98" s="406"/>
      <c r="RYO98" s="407"/>
      <c r="RYP98" s="408"/>
      <c r="RYQ98" s="409"/>
      <c r="RYR98" s="410"/>
      <c r="RYS98" s="411"/>
      <c r="RYT98" s="412"/>
      <c r="RYU98" s="406"/>
      <c r="RYV98" s="407"/>
      <c r="RYW98" s="408"/>
      <c r="RYX98" s="409"/>
      <c r="RYY98" s="410"/>
      <c r="RYZ98" s="411"/>
      <c r="RZA98" s="412"/>
      <c r="RZB98" s="406"/>
      <c r="RZC98" s="407"/>
      <c r="RZD98" s="408"/>
      <c r="RZE98" s="409"/>
      <c r="RZF98" s="410"/>
      <c r="RZG98" s="411"/>
      <c r="RZH98" s="412"/>
      <c r="RZI98" s="406"/>
      <c r="RZJ98" s="407"/>
      <c r="RZK98" s="408"/>
      <c r="RZL98" s="409"/>
      <c r="RZM98" s="410"/>
      <c r="RZN98" s="411"/>
      <c r="RZO98" s="412"/>
      <c r="RZP98" s="406"/>
      <c r="RZQ98" s="407"/>
      <c r="RZR98" s="408"/>
      <c r="RZS98" s="409"/>
      <c r="RZT98" s="410"/>
      <c r="RZU98" s="411"/>
      <c r="RZV98" s="412"/>
      <c r="RZW98" s="406"/>
      <c r="RZX98" s="407"/>
      <c r="RZY98" s="408"/>
      <c r="RZZ98" s="409"/>
      <c r="SAA98" s="410"/>
      <c r="SAB98" s="411"/>
      <c r="SAC98" s="412"/>
      <c r="SAD98" s="406"/>
      <c r="SAE98" s="407"/>
      <c r="SAF98" s="408"/>
      <c r="SAG98" s="409"/>
      <c r="SAH98" s="410"/>
      <c r="SAI98" s="411"/>
      <c r="SAJ98" s="412"/>
      <c r="SAK98" s="406"/>
      <c r="SAL98" s="407"/>
      <c r="SAM98" s="408"/>
      <c r="SAN98" s="409"/>
      <c r="SAO98" s="410"/>
      <c r="SAP98" s="411"/>
      <c r="SAQ98" s="412"/>
      <c r="SAR98" s="406"/>
      <c r="SAS98" s="407"/>
      <c r="SAT98" s="408"/>
      <c r="SAU98" s="409"/>
      <c r="SAV98" s="410"/>
      <c r="SAW98" s="411"/>
      <c r="SAX98" s="412"/>
      <c r="SAY98" s="406"/>
      <c r="SAZ98" s="407"/>
      <c r="SBA98" s="408"/>
      <c r="SBB98" s="409"/>
      <c r="SBC98" s="410"/>
      <c r="SBD98" s="411"/>
      <c r="SBE98" s="412"/>
      <c r="SBF98" s="406"/>
      <c r="SBG98" s="407"/>
      <c r="SBH98" s="408"/>
      <c r="SBI98" s="409"/>
      <c r="SBJ98" s="410"/>
      <c r="SBK98" s="411"/>
      <c r="SBL98" s="412"/>
      <c r="SBM98" s="406"/>
      <c r="SBN98" s="407"/>
      <c r="SBO98" s="408"/>
      <c r="SBP98" s="409"/>
      <c r="SBQ98" s="410"/>
      <c r="SBR98" s="411"/>
      <c r="SBS98" s="412"/>
      <c r="SBT98" s="406"/>
      <c r="SBU98" s="407"/>
      <c r="SBV98" s="408"/>
      <c r="SBW98" s="409"/>
      <c r="SBX98" s="410"/>
      <c r="SBY98" s="411"/>
      <c r="SBZ98" s="412"/>
      <c r="SCA98" s="406"/>
      <c r="SCB98" s="407"/>
      <c r="SCC98" s="408"/>
      <c r="SCD98" s="409"/>
      <c r="SCE98" s="410"/>
      <c r="SCF98" s="411"/>
      <c r="SCG98" s="412"/>
      <c r="SCH98" s="406"/>
      <c r="SCI98" s="407"/>
      <c r="SCJ98" s="408"/>
      <c r="SCK98" s="409"/>
      <c r="SCL98" s="410"/>
      <c r="SCM98" s="411"/>
      <c r="SCN98" s="412"/>
      <c r="SCO98" s="406"/>
      <c r="SCP98" s="407"/>
      <c r="SCQ98" s="408"/>
      <c r="SCR98" s="409"/>
      <c r="SCS98" s="410"/>
      <c r="SCT98" s="411"/>
      <c r="SCU98" s="412"/>
      <c r="SCV98" s="406"/>
      <c r="SCW98" s="407"/>
      <c r="SCX98" s="408"/>
      <c r="SCY98" s="409"/>
      <c r="SCZ98" s="410"/>
      <c r="SDA98" s="411"/>
      <c r="SDB98" s="412"/>
      <c r="SDC98" s="406"/>
      <c r="SDD98" s="407"/>
      <c r="SDE98" s="408"/>
      <c r="SDF98" s="409"/>
      <c r="SDG98" s="410"/>
      <c r="SDH98" s="411"/>
      <c r="SDI98" s="412"/>
      <c r="SDJ98" s="406"/>
      <c r="SDK98" s="407"/>
      <c r="SDL98" s="408"/>
      <c r="SDM98" s="409"/>
      <c r="SDN98" s="410"/>
      <c r="SDO98" s="411"/>
      <c r="SDP98" s="412"/>
      <c r="SDQ98" s="406"/>
      <c r="SDR98" s="407"/>
      <c r="SDS98" s="408"/>
      <c r="SDT98" s="409"/>
      <c r="SDU98" s="410"/>
      <c r="SDV98" s="411"/>
      <c r="SDW98" s="412"/>
      <c r="SDX98" s="406"/>
      <c r="SDY98" s="407"/>
      <c r="SDZ98" s="408"/>
      <c r="SEA98" s="409"/>
      <c r="SEB98" s="410"/>
      <c r="SEC98" s="411"/>
      <c r="SED98" s="412"/>
      <c r="SEE98" s="406"/>
      <c r="SEF98" s="407"/>
      <c r="SEG98" s="408"/>
      <c r="SEH98" s="409"/>
      <c r="SEI98" s="410"/>
      <c r="SEJ98" s="411"/>
      <c r="SEK98" s="412"/>
      <c r="SEL98" s="406"/>
      <c r="SEM98" s="407"/>
      <c r="SEN98" s="408"/>
      <c r="SEO98" s="409"/>
      <c r="SEP98" s="410"/>
      <c r="SEQ98" s="411"/>
      <c r="SER98" s="412"/>
      <c r="SES98" s="406"/>
      <c r="SET98" s="407"/>
      <c r="SEU98" s="408"/>
      <c r="SEV98" s="409"/>
      <c r="SEW98" s="410"/>
      <c r="SEX98" s="411"/>
      <c r="SEY98" s="412"/>
      <c r="SEZ98" s="406"/>
      <c r="SFA98" s="407"/>
      <c r="SFB98" s="408"/>
      <c r="SFC98" s="409"/>
      <c r="SFD98" s="410"/>
      <c r="SFE98" s="411"/>
      <c r="SFF98" s="412"/>
      <c r="SFG98" s="406"/>
      <c r="SFH98" s="407"/>
      <c r="SFI98" s="408"/>
      <c r="SFJ98" s="409"/>
      <c r="SFK98" s="410"/>
      <c r="SFL98" s="411"/>
      <c r="SFM98" s="412"/>
      <c r="SFN98" s="406"/>
      <c r="SFO98" s="407"/>
      <c r="SFP98" s="408"/>
      <c r="SFQ98" s="409"/>
      <c r="SFR98" s="410"/>
      <c r="SFS98" s="411"/>
      <c r="SFT98" s="412"/>
      <c r="SFU98" s="406"/>
      <c r="SFV98" s="407"/>
      <c r="SFW98" s="408"/>
      <c r="SFX98" s="409"/>
      <c r="SFY98" s="410"/>
      <c r="SFZ98" s="411"/>
      <c r="SGA98" s="412"/>
      <c r="SGB98" s="406"/>
      <c r="SGC98" s="407"/>
      <c r="SGD98" s="408"/>
      <c r="SGE98" s="409"/>
      <c r="SGF98" s="410"/>
      <c r="SGG98" s="411"/>
      <c r="SGH98" s="412"/>
      <c r="SGI98" s="406"/>
      <c r="SGJ98" s="407"/>
      <c r="SGK98" s="408"/>
      <c r="SGL98" s="409"/>
      <c r="SGM98" s="410"/>
      <c r="SGN98" s="411"/>
      <c r="SGO98" s="412"/>
      <c r="SGP98" s="406"/>
      <c r="SGQ98" s="407"/>
      <c r="SGR98" s="408"/>
      <c r="SGS98" s="409"/>
      <c r="SGT98" s="410"/>
      <c r="SGU98" s="411"/>
      <c r="SGV98" s="412"/>
      <c r="SGW98" s="406"/>
      <c r="SGX98" s="407"/>
      <c r="SGY98" s="408"/>
      <c r="SGZ98" s="409"/>
      <c r="SHA98" s="410"/>
      <c r="SHB98" s="411"/>
      <c r="SHC98" s="412"/>
      <c r="SHD98" s="406"/>
      <c r="SHE98" s="407"/>
      <c r="SHF98" s="408"/>
      <c r="SHG98" s="409"/>
      <c r="SHH98" s="410"/>
      <c r="SHI98" s="411"/>
      <c r="SHJ98" s="412"/>
      <c r="SHK98" s="406"/>
      <c r="SHL98" s="407"/>
      <c r="SHM98" s="408"/>
      <c r="SHN98" s="409"/>
      <c r="SHO98" s="410"/>
      <c r="SHP98" s="411"/>
      <c r="SHQ98" s="412"/>
      <c r="SHR98" s="406"/>
      <c r="SHS98" s="407"/>
      <c r="SHT98" s="408"/>
      <c r="SHU98" s="409"/>
      <c r="SHV98" s="410"/>
      <c r="SHW98" s="411"/>
      <c r="SHX98" s="412"/>
      <c r="SHY98" s="406"/>
      <c r="SHZ98" s="407"/>
      <c r="SIA98" s="408"/>
      <c r="SIB98" s="409"/>
      <c r="SIC98" s="410"/>
      <c r="SID98" s="411"/>
      <c r="SIE98" s="412"/>
      <c r="SIF98" s="406"/>
      <c r="SIG98" s="407"/>
      <c r="SIH98" s="408"/>
      <c r="SII98" s="409"/>
      <c r="SIJ98" s="410"/>
      <c r="SIK98" s="411"/>
      <c r="SIL98" s="412"/>
      <c r="SIM98" s="406"/>
      <c r="SIN98" s="407"/>
      <c r="SIO98" s="408"/>
      <c r="SIP98" s="409"/>
      <c r="SIQ98" s="410"/>
      <c r="SIR98" s="411"/>
      <c r="SIS98" s="412"/>
      <c r="SIT98" s="406"/>
      <c r="SIU98" s="407"/>
      <c r="SIV98" s="408"/>
      <c r="SIW98" s="409"/>
      <c r="SIX98" s="410"/>
      <c r="SIY98" s="411"/>
      <c r="SIZ98" s="412"/>
      <c r="SJA98" s="406"/>
      <c r="SJB98" s="407"/>
      <c r="SJC98" s="408"/>
      <c r="SJD98" s="409"/>
      <c r="SJE98" s="410"/>
      <c r="SJF98" s="411"/>
      <c r="SJG98" s="412"/>
      <c r="SJH98" s="406"/>
      <c r="SJI98" s="407"/>
      <c r="SJJ98" s="408"/>
      <c r="SJK98" s="409"/>
      <c r="SJL98" s="410"/>
      <c r="SJM98" s="411"/>
      <c r="SJN98" s="412"/>
      <c r="SJO98" s="406"/>
      <c r="SJP98" s="407"/>
      <c r="SJQ98" s="408"/>
      <c r="SJR98" s="409"/>
      <c r="SJS98" s="410"/>
      <c r="SJT98" s="411"/>
      <c r="SJU98" s="412"/>
      <c r="SJV98" s="406"/>
      <c r="SJW98" s="407"/>
      <c r="SJX98" s="408"/>
      <c r="SJY98" s="409"/>
      <c r="SJZ98" s="410"/>
      <c r="SKA98" s="411"/>
      <c r="SKB98" s="412"/>
      <c r="SKC98" s="406"/>
      <c r="SKD98" s="407"/>
      <c r="SKE98" s="408"/>
      <c r="SKF98" s="409"/>
      <c r="SKG98" s="410"/>
      <c r="SKH98" s="411"/>
      <c r="SKI98" s="412"/>
      <c r="SKJ98" s="406"/>
      <c r="SKK98" s="407"/>
      <c r="SKL98" s="408"/>
      <c r="SKM98" s="409"/>
      <c r="SKN98" s="410"/>
      <c r="SKO98" s="411"/>
      <c r="SKP98" s="412"/>
      <c r="SKQ98" s="406"/>
      <c r="SKR98" s="407"/>
      <c r="SKS98" s="408"/>
      <c r="SKT98" s="409"/>
      <c r="SKU98" s="410"/>
      <c r="SKV98" s="411"/>
      <c r="SKW98" s="412"/>
      <c r="SKX98" s="406"/>
      <c r="SKY98" s="407"/>
      <c r="SKZ98" s="408"/>
      <c r="SLA98" s="409"/>
      <c r="SLB98" s="410"/>
      <c r="SLC98" s="411"/>
      <c r="SLD98" s="412"/>
      <c r="SLE98" s="406"/>
      <c r="SLF98" s="407"/>
      <c r="SLG98" s="408"/>
      <c r="SLH98" s="409"/>
      <c r="SLI98" s="410"/>
      <c r="SLJ98" s="411"/>
      <c r="SLK98" s="412"/>
      <c r="SLL98" s="406"/>
      <c r="SLM98" s="407"/>
      <c r="SLN98" s="408"/>
      <c r="SLO98" s="409"/>
      <c r="SLP98" s="410"/>
      <c r="SLQ98" s="411"/>
      <c r="SLR98" s="412"/>
      <c r="SLS98" s="406"/>
      <c r="SLT98" s="407"/>
      <c r="SLU98" s="408"/>
      <c r="SLV98" s="409"/>
      <c r="SLW98" s="410"/>
      <c r="SLX98" s="411"/>
      <c r="SLY98" s="412"/>
      <c r="SLZ98" s="406"/>
      <c r="SMA98" s="407"/>
      <c r="SMB98" s="408"/>
      <c r="SMC98" s="409"/>
      <c r="SMD98" s="410"/>
      <c r="SME98" s="411"/>
      <c r="SMF98" s="412"/>
      <c r="SMG98" s="406"/>
      <c r="SMH98" s="407"/>
      <c r="SMI98" s="408"/>
      <c r="SMJ98" s="409"/>
      <c r="SMK98" s="410"/>
      <c r="SML98" s="411"/>
      <c r="SMM98" s="412"/>
      <c r="SMN98" s="406"/>
      <c r="SMO98" s="407"/>
      <c r="SMP98" s="408"/>
      <c r="SMQ98" s="409"/>
      <c r="SMR98" s="410"/>
      <c r="SMS98" s="411"/>
      <c r="SMT98" s="412"/>
      <c r="SMU98" s="406"/>
      <c r="SMV98" s="407"/>
      <c r="SMW98" s="408"/>
      <c r="SMX98" s="409"/>
      <c r="SMY98" s="410"/>
      <c r="SMZ98" s="411"/>
      <c r="SNA98" s="412"/>
      <c r="SNB98" s="406"/>
      <c r="SNC98" s="407"/>
      <c r="SND98" s="408"/>
      <c r="SNE98" s="409"/>
      <c r="SNF98" s="410"/>
      <c r="SNG98" s="411"/>
      <c r="SNH98" s="412"/>
      <c r="SNI98" s="406"/>
      <c r="SNJ98" s="407"/>
      <c r="SNK98" s="408"/>
      <c r="SNL98" s="409"/>
      <c r="SNM98" s="410"/>
      <c r="SNN98" s="411"/>
      <c r="SNO98" s="412"/>
      <c r="SNP98" s="406"/>
      <c r="SNQ98" s="407"/>
      <c r="SNR98" s="408"/>
      <c r="SNS98" s="409"/>
      <c r="SNT98" s="410"/>
      <c r="SNU98" s="411"/>
      <c r="SNV98" s="412"/>
      <c r="SNW98" s="406"/>
      <c r="SNX98" s="407"/>
      <c r="SNY98" s="408"/>
      <c r="SNZ98" s="409"/>
      <c r="SOA98" s="410"/>
      <c r="SOB98" s="411"/>
      <c r="SOC98" s="412"/>
      <c r="SOD98" s="406"/>
      <c r="SOE98" s="407"/>
      <c r="SOF98" s="408"/>
      <c r="SOG98" s="409"/>
      <c r="SOH98" s="410"/>
      <c r="SOI98" s="411"/>
      <c r="SOJ98" s="412"/>
      <c r="SOK98" s="406"/>
      <c r="SOL98" s="407"/>
      <c r="SOM98" s="408"/>
      <c r="SON98" s="409"/>
      <c r="SOO98" s="410"/>
      <c r="SOP98" s="411"/>
      <c r="SOQ98" s="412"/>
      <c r="SOR98" s="406"/>
      <c r="SOS98" s="407"/>
      <c r="SOT98" s="408"/>
      <c r="SOU98" s="409"/>
      <c r="SOV98" s="410"/>
      <c r="SOW98" s="411"/>
      <c r="SOX98" s="412"/>
      <c r="SOY98" s="406"/>
      <c r="SOZ98" s="407"/>
      <c r="SPA98" s="408"/>
      <c r="SPB98" s="409"/>
      <c r="SPC98" s="410"/>
      <c r="SPD98" s="411"/>
      <c r="SPE98" s="412"/>
      <c r="SPF98" s="406"/>
      <c r="SPG98" s="407"/>
      <c r="SPH98" s="408"/>
      <c r="SPI98" s="409"/>
      <c r="SPJ98" s="410"/>
      <c r="SPK98" s="411"/>
      <c r="SPL98" s="412"/>
      <c r="SPM98" s="406"/>
      <c r="SPN98" s="407"/>
      <c r="SPO98" s="408"/>
      <c r="SPP98" s="409"/>
      <c r="SPQ98" s="410"/>
      <c r="SPR98" s="411"/>
      <c r="SPS98" s="412"/>
      <c r="SPT98" s="406"/>
      <c r="SPU98" s="407"/>
      <c r="SPV98" s="408"/>
      <c r="SPW98" s="409"/>
      <c r="SPX98" s="410"/>
      <c r="SPY98" s="411"/>
      <c r="SPZ98" s="412"/>
      <c r="SQA98" s="406"/>
      <c r="SQB98" s="407"/>
      <c r="SQC98" s="408"/>
      <c r="SQD98" s="409"/>
      <c r="SQE98" s="410"/>
      <c r="SQF98" s="411"/>
      <c r="SQG98" s="412"/>
      <c r="SQH98" s="406"/>
      <c r="SQI98" s="407"/>
      <c r="SQJ98" s="408"/>
      <c r="SQK98" s="409"/>
      <c r="SQL98" s="410"/>
      <c r="SQM98" s="411"/>
      <c r="SQN98" s="412"/>
      <c r="SQO98" s="406"/>
      <c r="SQP98" s="407"/>
      <c r="SQQ98" s="408"/>
      <c r="SQR98" s="409"/>
      <c r="SQS98" s="410"/>
      <c r="SQT98" s="411"/>
      <c r="SQU98" s="412"/>
      <c r="SQV98" s="406"/>
      <c r="SQW98" s="407"/>
      <c r="SQX98" s="408"/>
      <c r="SQY98" s="409"/>
      <c r="SQZ98" s="410"/>
      <c r="SRA98" s="411"/>
      <c r="SRB98" s="412"/>
      <c r="SRC98" s="406"/>
      <c r="SRD98" s="407"/>
      <c r="SRE98" s="408"/>
      <c r="SRF98" s="409"/>
      <c r="SRG98" s="410"/>
      <c r="SRH98" s="411"/>
      <c r="SRI98" s="412"/>
      <c r="SRJ98" s="406"/>
      <c r="SRK98" s="407"/>
      <c r="SRL98" s="408"/>
      <c r="SRM98" s="409"/>
      <c r="SRN98" s="410"/>
      <c r="SRO98" s="411"/>
      <c r="SRP98" s="412"/>
      <c r="SRQ98" s="406"/>
      <c r="SRR98" s="407"/>
      <c r="SRS98" s="408"/>
      <c r="SRT98" s="409"/>
      <c r="SRU98" s="410"/>
      <c r="SRV98" s="411"/>
      <c r="SRW98" s="412"/>
      <c r="SRX98" s="406"/>
      <c r="SRY98" s="407"/>
      <c r="SRZ98" s="408"/>
      <c r="SSA98" s="409"/>
      <c r="SSB98" s="410"/>
      <c r="SSC98" s="411"/>
      <c r="SSD98" s="412"/>
      <c r="SSE98" s="406"/>
      <c r="SSF98" s="407"/>
      <c r="SSG98" s="408"/>
      <c r="SSH98" s="409"/>
      <c r="SSI98" s="410"/>
      <c r="SSJ98" s="411"/>
      <c r="SSK98" s="412"/>
      <c r="SSL98" s="406"/>
      <c r="SSM98" s="407"/>
      <c r="SSN98" s="408"/>
      <c r="SSO98" s="409"/>
      <c r="SSP98" s="410"/>
      <c r="SSQ98" s="411"/>
      <c r="SSR98" s="412"/>
      <c r="SSS98" s="406"/>
      <c r="SST98" s="407"/>
      <c r="SSU98" s="408"/>
      <c r="SSV98" s="409"/>
      <c r="SSW98" s="410"/>
      <c r="SSX98" s="411"/>
      <c r="SSY98" s="412"/>
      <c r="SSZ98" s="406"/>
      <c r="STA98" s="407"/>
      <c r="STB98" s="408"/>
      <c r="STC98" s="409"/>
      <c r="STD98" s="410"/>
      <c r="STE98" s="411"/>
      <c r="STF98" s="412"/>
      <c r="STG98" s="406"/>
      <c r="STH98" s="407"/>
      <c r="STI98" s="408"/>
      <c r="STJ98" s="409"/>
      <c r="STK98" s="410"/>
      <c r="STL98" s="411"/>
      <c r="STM98" s="412"/>
      <c r="STN98" s="406"/>
      <c r="STO98" s="407"/>
      <c r="STP98" s="408"/>
      <c r="STQ98" s="409"/>
      <c r="STR98" s="410"/>
      <c r="STS98" s="411"/>
      <c r="STT98" s="412"/>
      <c r="STU98" s="406"/>
      <c r="STV98" s="407"/>
      <c r="STW98" s="408"/>
      <c r="STX98" s="409"/>
      <c r="STY98" s="410"/>
      <c r="STZ98" s="411"/>
      <c r="SUA98" s="412"/>
      <c r="SUB98" s="406"/>
      <c r="SUC98" s="407"/>
      <c r="SUD98" s="408"/>
      <c r="SUE98" s="409"/>
      <c r="SUF98" s="410"/>
      <c r="SUG98" s="411"/>
      <c r="SUH98" s="412"/>
      <c r="SUI98" s="406"/>
      <c r="SUJ98" s="407"/>
      <c r="SUK98" s="408"/>
      <c r="SUL98" s="409"/>
      <c r="SUM98" s="410"/>
      <c r="SUN98" s="411"/>
      <c r="SUO98" s="412"/>
      <c r="SUP98" s="406"/>
      <c r="SUQ98" s="407"/>
      <c r="SUR98" s="408"/>
      <c r="SUS98" s="409"/>
      <c r="SUT98" s="410"/>
      <c r="SUU98" s="411"/>
      <c r="SUV98" s="412"/>
      <c r="SUW98" s="406"/>
      <c r="SUX98" s="407"/>
      <c r="SUY98" s="408"/>
      <c r="SUZ98" s="409"/>
      <c r="SVA98" s="410"/>
      <c r="SVB98" s="411"/>
      <c r="SVC98" s="412"/>
      <c r="SVD98" s="406"/>
      <c r="SVE98" s="407"/>
      <c r="SVF98" s="408"/>
      <c r="SVG98" s="409"/>
      <c r="SVH98" s="410"/>
      <c r="SVI98" s="411"/>
      <c r="SVJ98" s="412"/>
      <c r="SVK98" s="406"/>
      <c r="SVL98" s="407"/>
      <c r="SVM98" s="408"/>
      <c r="SVN98" s="409"/>
      <c r="SVO98" s="410"/>
      <c r="SVP98" s="411"/>
      <c r="SVQ98" s="412"/>
      <c r="SVR98" s="406"/>
      <c r="SVS98" s="407"/>
      <c r="SVT98" s="408"/>
      <c r="SVU98" s="409"/>
      <c r="SVV98" s="410"/>
      <c r="SVW98" s="411"/>
      <c r="SVX98" s="412"/>
      <c r="SVY98" s="406"/>
      <c r="SVZ98" s="407"/>
      <c r="SWA98" s="408"/>
      <c r="SWB98" s="409"/>
      <c r="SWC98" s="410"/>
      <c r="SWD98" s="411"/>
      <c r="SWE98" s="412"/>
      <c r="SWF98" s="406"/>
      <c r="SWG98" s="407"/>
      <c r="SWH98" s="408"/>
      <c r="SWI98" s="409"/>
      <c r="SWJ98" s="410"/>
      <c r="SWK98" s="411"/>
      <c r="SWL98" s="412"/>
      <c r="SWM98" s="406"/>
      <c r="SWN98" s="407"/>
      <c r="SWO98" s="408"/>
      <c r="SWP98" s="409"/>
      <c r="SWQ98" s="410"/>
      <c r="SWR98" s="411"/>
      <c r="SWS98" s="412"/>
      <c r="SWT98" s="406"/>
      <c r="SWU98" s="407"/>
      <c r="SWV98" s="408"/>
      <c r="SWW98" s="409"/>
      <c r="SWX98" s="410"/>
      <c r="SWY98" s="411"/>
      <c r="SWZ98" s="412"/>
      <c r="SXA98" s="406"/>
      <c r="SXB98" s="407"/>
      <c r="SXC98" s="408"/>
      <c r="SXD98" s="409"/>
      <c r="SXE98" s="410"/>
      <c r="SXF98" s="411"/>
      <c r="SXG98" s="412"/>
      <c r="SXH98" s="406"/>
      <c r="SXI98" s="407"/>
      <c r="SXJ98" s="408"/>
      <c r="SXK98" s="409"/>
      <c r="SXL98" s="410"/>
      <c r="SXM98" s="411"/>
      <c r="SXN98" s="412"/>
      <c r="SXO98" s="406"/>
      <c r="SXP98" s="407"/>
      <c r="SXQ98" s="408"/>
      <c r="SXR98" s="409"/>
      <c r="SXS98" s="410"/>
      <c r="SXT98" s="411"/>
      <c r="SXU98" s="412"/>
      <c r="SXV98" s="406"/>
      <c r="SXW98" s="407"/>
      <c r="SXX98" s="408"/>
      <c r="SXY98" s="409"/>
      <c r="SXZ98" s="410"/>
      <c r="SYA98" s="411"/>
      <c r="SYB98" s="412"/>
      <c r="SYC98" s="406"/>
      <c r="SYD98" s="407"/>
      <c r="SYE98" s="408"/>
      <c r="SYF98" s="409"/>
      <c r="SYG98" s="410"/>
      <c r="SYH98" s="411"/>
      <c r="SYI98" s="412"/>
      <c r="SYJ98" s="406"/>
      <c r="SYK98" s="407"/>
      <c r="SYL98" s="408"/>
      <c r="SYM98" s="409"/>
      <c r="SYN98" s="410"/>
      <c r="SYO98" s="411"/>
      <c r="SYP98" s="412"/>
      <c r="SYQ98" s="406"/>
      <c r="SYR98" s="407"/>
      <c r="SYS98" s="408"/>
      <c r="SYT98" s="409"/>
      <c r="SYU98" s="410"/>
      <c r="SYV98" s="411"/>
      <c r="SYW98" s="412"/>
      <c r="SYX98" s="406"/>
      <c r="SYY98" s="407"/>
      <c r="SYZ98" s="408"/>
      <c r="SZA98" s="409"/>
      <c r="SZB98" s="410"/>
      <c r="SZC98" s="411"/>
      <c r="SZD98" s="412"/>
      <c r="SZE98" s="406"/>
      <c r="SZF98" s="407"/>
      <c r="SZG98" s="408"/>
      <c r="SZH98" s="409"/>
      <c r="SZI98" s="410"/>
      <c r="SZJ98" s="411"/>
      <c r="SZK98" s="412"/>
      <c r="SZL98" s="406"/>
      <c r="SZM98" s="407"/>
      <c r="SZN98" s="408"/>
      <c r="SZO98" s="409"/>
      <c r="SZP98" s="410"/>
      <c r="SZQ98" s="411"/>
      <c r="SZR98" s="412"/>
      <c r="SZS98" s="406"/>
      <c r="SZT98" s="407"/>
      <c r="SZU98" s="408"/>
      <c r="SZV98" s="409"/>
      <c r="SZW98" s="410"/>
      <c r="SZX98" s="411"/>
      <c r="SZY98" s="412"/>
      <c r="SZZ98" s="406"/>
      <c r="TAA98" s="407"/>
      <c r="TAB98" s="408"/>
      <c r="TAC98" s="409"/>
      <c r="TAD98" s="410"/>
      <c r="TAE98" s="411"/>
      <c r="TAF98" s="412"/>
      <c r="TAG98" s="406"/>
      <c r="TAH98" s="407"/>
      <c r="TAI98" s="408"/>
      <c r="TAJ98" s="409"/>
      <c r="TAK98" s="410"/>
      <c r="TAL98" s="411"/>
      <c r="TAM98" s="412"/>
      <c r="TAN98" s="406"/>
      <c r="TAO98" s="407"/>
      <c r="TAP98" s="408"/>
      <c r="TAQ98" s="409"/>
      <c r="TAR98" s="410"/>
      <c r="TAS98" s="411"/>
      <c r="TAT98" s="412"/>
      <c r="TAU98" s="406"/>
      <c r="TAV98" s="407"/>
      <c r="TAW98" s="408"/>
      <c r="TAX98" s="409"/>
      <c r="TAY98" s="410"/>
      <c r="TAZ98" s="411"/>
      <c r="TBA98" s="412"/>
      <c r="TBB98" s="406"/>
      <c r="TBC98" s="407"/>
      <c r="TBD98" s="408"/>
      <c r="TBE98" s="409"/>
      <c r="TBF98" s="410"/>
      <c r="TBG98" s="411"/>
      <c r="TBH98" s="412"/>
      <c r="TBI98" s="406"/>
      <c r="TBJ98" s="407"/>
      <c r="TBK98" s="408"/>
      <c r="TBL98" s="409"/>
      <c r="TBM98" s="410"/>
      <c r="TBN98" s="411"/>
      <c r="TBO98" s="412"/>
      <c r="TBP98" s="406"/>
      <c r="TBQ98" s="407"/>
      <c r="TBR98" s="408"/>
      <c r="TBS98" s="409"/>
      <c r="TBT98" s="410"/>
      <c r="TBU98" s="411"/>
      <c r="TBV98" s="412"/>
      <c r="TBW98" s="406"/>
      <c r="TBX98" s="407"/>
      <c r="TBY98" s="408"/>
      <c r="TBZ98" s="409"/>
      <c r="TCA98" s="410"/>
      <c r="TCB98" s="411"/>
      <c r="TCC98" s="412"/>
      <c r="TCD98" s="406"/>
      <c r="TCE98" s="407"/>
      <c r="TCF98" s="408"/>
      <c r="TCG98" s="409"/>
      <c r="TCH98" s="410"/>
      <c r="TCI98" s="411"/>
      <c r="TCJ98" s="412"/>
      <c r="TCK98" s="406"/>
      <c r="TCL98" s="407"/>
      <c r="TCM98" s="408"/>
      <c r="TCN98" s="409"/>
      <c r="TCO98" s="410"/>
      <c r="TCP98" s="411"/>
      <c r="TCQ98" s="412"/>
      <c r="TCR98" s="406"/>
      <c r="TCS98" s="407"/>
      <c r="TCT98" s="408"/>
      <c r="TCU98" s="409"/>
      <c r="TCV98" s="410"/>
      <c r="TCW98" s="411"/>
      <c r="TCX98" s="412"/>
      <c r="TCY98" s="406"/>
      <c r="TCZ98" s="407"/>
      <c r="TDA98" s="408"/>
      <c r="TDB98" s="409"/>
      <c r="TDC98" s="410"/>
      <c r="TDD98" s="411"/>
      <c r="TDE98" s="412"/>
      <c r="TDF98" s="406"/>
      <c r="TDG98" s="407"/>
      <c r="TDH98" s="408"/>
      <c r="TDI98" s="409"/>
      <c r="TDJ98" s="410"/>
      <c r="TDK98" s="411"/>
      <c r="TDL98" s="412"/>
      <c r="TDM98" s="406"/>
      <c r="TDN98" s="407"/>
      <c r="TDO98" s="408"/>
      <c r="TDP98" s="409"/>
      <c r="TDQ98" s="410"/>
      <c r="TDR98" s="411"/>
      <c r="TDS98" s="412"/>
      <c r="TDT98" s="406"/>
      <c r="TDU98" s="407"/>
      <c r="TDV98" s="408"/>
      <c r="TDW98" s="409"/>
      <c r="TDX98" s="410"/>
      <c r="TDY98" s="411"/>
      <c r="TDZ98" s="412"/>
      <c r="TEA98" s="406"/>
      <c r="TEB98" s="407"/>
      <c r="TEC98" s="408"/>
      <c r="TED98" s="409"/>
      <c r="TEE98" s="410"/>
      <c r="TEF98" s="411"/>
      <c r="TEG98" s="412"/>
      <c r="TEH98" s="406"/>
      <c r="TEI98" s="407"/>
      <c r="TEJ98" s="408"/>
      <c r="TEK98" s="409"/>
      <c r="TEL98" s="410"/>
      <c r="TEM98" s="411"/>
      <c r="TEN98" s="412"/>
      <c r="TEO98" s="406"/>
      <c r="TEP98" s="407"/>
      <c r="TEQ98" s="408"/>
      <c r="TER98" s="409"/>
      <c r="TES98" s="410"/>
      <c r="TET98" s="411"/>
      <c r="TEU98" s="412"/>
      <c r="TEV98" s="406"/>
      <c r="TEW98" s="407"/>
      <c r="TEX98" s="408"/>
      <c r="TEY98" s="409"/>
      <c r="TEZ98" s="410"/>
      <c r="TFA98" s="411"/>
      <c r="TFB98" s="412"/>
      <c r="TFC98" s="406"/>
      <c r="TFD98" s="407"/>
      <c r="TFE98" s="408"/>
      <c r="TFF98" s="409"/>
      <c r="TFG98" s="410"/>
      <c r="TFH98" s="411"/>
      <c r="TFI98" s="412"/>
      <c r="TFJ98" s="406"/>
      <c r="TFK98" s="407"/>
      <c r="TFL98" s="408"/>
      <c r="TFM98" s="409"/>
      <c r="TFN98" s="410"/>
      <c r="TFO98" s="411"/>
      <c r="TFP98" s="412"/>
      <c r="TFQ98" s="406"/>
      <c r="TFR98" s="407"/>
      <c r="TFS98" s="408"/>
      <c r="TFT98" s="409"/>
      <c r="TFU98" s="410"/>
      <c r="TFV98" s="411"/>
      <c r="TFW98" s="412"/>
      <c r="TFX98" s="406"/>
      <c r="TFY98" s="407"/>
      <c r="TFZ98" s="408"/>
      <c r="TGA98" s="409"/>
      <c r="TGB98" s="410"/>
      <c r="TGC98" s="411"/>
      <c r="TGD98" s="412"/>
      <c r="TGE98" s="406"/>
      <c r="TGF98" s="407"/>
      <c r="TGG98" s="408"/>
      <c r="TGH98" s="409"/>
      <c r="TGI98" s="410"/>
      <c r="TGJ98" s="411"/>
      <c r="TGK98" s="412"/>
      <c r="TGL98" s="406"/>
      <c r="TGM98" s="407"/>
      <c r="TGN98" s="408"/>
      <c r="TGO98" s="409"/>
      <c r="TGP98" s="410"/>
      <c r="TGQ98" s="411"/>
      <c r="TGR98" s="412"/>
      <c r="TGS98" s="406"/>
      <c r="TGT98" s="407"/>
      <c r="TGU98" s="408"/>
      <c r="TGV98" s="409"/>
      <c r="TGW98" s="410"/>
      <c r="TGX98" s="411"/>
      <c r="TGY98" s="412"/>
      <c r="TGZ98" s="406"/>
      <c r="THA98" s="407"/>
      <c r="THB98" s="408"/>
      <c r="THC98" s="409"/>
      <c r="THD98" s="410"/>
      <c r="THE98" s="411"/>
      <c r="THF98" s="412"/>
      <c r="THG98" s="406"/>
      <c r="THH98" s="407"/>
      <c r="THI98" s="408"/>
      <c r="THJ98" s="409"/>
      <c r="THK98" s="410"/>
      <c r="THL98" s="411"/>
      <c r="THM98" s="412"/>
      <c r="THN98" s="406"/>
      <c r="THO98" s="407"/>
      <c r="THP98" s="408"/>
      <c r="THQ98" s="409"/>
      <c r="THR98" s="410"/>
      <c r="THS98" s="411"/>
      <c r="THT98" s="412"/>
      <c r="THU98" s="406"/>
      <c r="THV98" s="407"/>
      <c r="THW98" s="408"/>
      <c r="THX98" s="409"/>
      <c r="THY98" s="410"/>
      <c r="THZ98" s="411"/>
      <c r="TIA98" s="412"/>
      <c r="TIB98" s="406"/>
      <c r="TIC98" s="407"/>
      <c r="TID98" s="408"/>
      <c r="TIE98" s="409"/>
      <c r="TIF98" s="410"/>
      <c r="TIG98" s="411"/>
      <c r="TIH98" s="412"/>
      <c r="TII98" s="406"/>
      <c r="TIJ98" s="407"/>
      <c r="TIK98" s="408"/>
      <c r="TIL98" s="409"/>
      <c r="TIM98" s="410"/>
      <c r="TIN98" s="411"/>
      <c r="TIO98" s="412"/>
      <c r="TIP98" s="406"/>
      <c r="TIQ98" s="407"/>
      <c r="TIR98" s="408"/>
      <c r="TIS98" s="409"/>
      <c r="TIT98" s="410"/>
      <c r="TIU98" s="411"/>
      <c r="TIV98" s="412"/>
      <c r="TIW98" s="406"/>
      <c r="TIX98" s="407"/>
      <c r="TIY98" s="408"/>
      <c r="TIZ98" s="409"/>
      <c r="TJA98" s="410"/>
      <c r="TJB98" s="411"/>
      <c r="TJC98" s="412"/>
      <c r="TJD98" s="406"/>
      <c r="TJE98" s="407"/>
      <c r="TJF98" s="408"/>
      <c r="TJG98" s="409"/>
      <c r="TJH98" s="410"/>
      <c r="TJI98" s="411"/>
      <c r="TJJ98" s="412"/>
      <c r="TJK98" s="406"/>
      <c r="TJL98" s="407"/>
      <c r="TJM98" s="408"/>
      <c r="TJN98" s="409"/>
      <c r="TJO98" s="410"/>
      <c r="TJP98" s="411"/>
      <c r="TJQ98" s="412"/>
      <c r="TJR98" s="406"/>
      <c r="TJS98" s="407"/>
      <c r="TJT98" s="408"/>
      <c r="TJU98" s="409"/>
      <c r="TJV98" s="410"/>
      <c r="TJW98" s="411"/>
      <c r="TJX98" s="412"/>
      <c r="TJY98" s="406"/>
      <c r="TJZ98" s="407"/>
      <c r="TKA98" s="408"/>
      <c r="TKB98" s="409"/>
      <c r="TKC98" s="410"/>
      <c r="TKD98" s="411"/>
      <c r="TKE98" s="412"/>
      <c r="TKF98" s="406"/>
      <c r="TKG98" s="407"/>
      <c r="TKH98" s="408"/>
      <c r="TKI98" s="409"/>
      <c r="TKJ98" s="410"/>
      <c r="TKK98" s="411"/>
      <c r="TKL98" s="412"/>
      <c r="TKM98" s="406"/>
      <c r="TKN98" s="407"/>
      <c r="TKO98" s="408"/>
      <c r="TKP98" s="409"/>
      <c r="TKQ98" s="410"/>
      <c r="TKR98" s="411"/>
      <c r="TKS98" s="412"/>
      <c r="TKT98" s="406"/>
      <c r="TKU98" s="407"/>
      <c r="TKV98" s="408"/>
      <c r="TKW98" s="409"/>
      <c r="TKX98" s="410"/>
      <c r="TKY98" s="411"/>
      <c r="TKZ98" s="412"/>
      <c r="TLA98" s="406"/>
      <c r="TLB98" s="407"/>
      <c r="TLC98" s="408"/>
      <c r="TLD98" s="409"/>
      <c r="TLE98" s="410"/>
      <c r="TLF98" s="411"/>
      <c r="TLG98" s="412"/>
      <c r="TLH98" s="406"/>
      <c r="TLI98" s="407"/>
      <c r="TLJ98" s="408"/>
      <c r="TLK98" s="409"/>
      <c r="TLL98" s="410"/>
      <c r="TLM98" s="411"/>
      <c r="TLN98" s="412"/>
      <c r="TLO98" s="406"/>
      <c r="TLP98" s="407"/>
      <c r="TLQ98" s="408"/>
      <c r="TLR98" s="409"/>
      <c r="TLS98" s="410"/>
      <c r="TLT98" s="411"/>
      <c r="TLU98" s="412"/>
      <c r="TLV98" s="406"/>
      <c r="TLW98" s="407"/>
      <c r="TLX98" s="408"/>
      <c r="TLY98" s="409"/>
      <c r="TLZ98" s="410"/>
      <c r="TMA98" s="411"/>
      <c r="TMB98" s="412"/>
      <c r="TMC98" s="406"/>
      <c r="TMD98" s="407"/>
      <c r="TME98" s="408"/>
      <c r="TMF98" s="409"/>
      <c r="TMG98" s="410"/>
      <c r="TMH98" s="411"/>
      <c r="TMI98" s="412"/>
      <c r="TMJ98" s="406"/>
      <c r="TMK98" s="407"/>
      <c r="TML98" s="408"/>
      <c r="TMM98" s="409"/>
      <c r="TMN98" s="410"/>
      <c r="TMO98" s="411"/>
      <c r="TMP98" s="412"/>
      <c r="TMQ98" s="406"/>
      <c r="TMR98" s="407"/>
      <c r="TMS98" s="408"/>
      <c r="TMT98" s="409"/>
      <c r="TMU98" s="410"/>
      <c r="TMV98" s="411"/>
      <c r="TMW98" s="412"/>
      <c r="TMX98" s="406"/>
      <c r="TMY98" s="407"/>
      <c r="TMZ98" s="408"/>
      <c r="TNA98" s="409"/>
      <c r="TNB98" s="410"/>
      <c r="TNC98" s="411"/>
      <c r="TND98" s="412"/>
      <c r="TNE98" s="406"/>
      <c r="TNF98" s="407"/>
      <c r="TNG98" s="408"/>
      <c r="TNH98" s="409"/>
      <c r="TNI98" s="410"/>
      <c r="TNJ98" s="411"/>
      <c r="TNK98" s="412"/>
      <c r="TNL98" s="406"/>
      <c r="TNM98" s="407"/>
      <c r="TNN98" s="408"/>
      <c r="TNO98" s="409"/>
      <c r="TNP98" s="410"/>
      <c r="TNQ98" s="411"/>
      <c r="TNR98" s="412"/>
      <c r="TNS98" s="406"/>
      <c r="TNT98" s="407"/>
      <c r="TNU98" s="408"/>
      <c r="TNV98" s="409"/>
      <c r="TNW98" s="410"/>
      <c r="TNX98" s="411"/>
      <c r="TNY98" s="412"/>
      <c r="TNZ98" s="406"/>
      <c r="TOA98" s="407"/>
      <c r="TOB98" s="408"/>
      <c r="TOC98" s="409"/>
      <c r="TOD98" s="410"/>
      <c r="TOE98" s="411"/>
      <c r="TOF98" s="412"/>
      <c r="TOG98" s="406"/>
      <c r="TOH98" s="407"/>
      <c r="TOI98" s="408"/>
      <c r="TOJ98" s="409"/>
      <c r="TOK98" s="410"/>
      <c r="TOL98" s="411"/>
      <c r="TOM98" s="412"/>
      <c r="TON98" s="406"/>
      <c r="TOO98" s="407"/>
      <c r="TOP98" s="408"/>
      <c r="TOQ98" s="409"/>
      <c r="TOR98" s="410"/>
      <c r="TOS98" s="411"/>
      <c r="TOT98" s="412"/>
      <c r="TOU98" s="406"/>
      <c r="TOV98" s="407"/>
      <c r="TOW98" s="408"/>
      <c r="TOX98" s="409"/>
      <c r="TOY98" s="410"/>
      <c r="TOZ98" s="411"/>
      <c r="TPA98" s="412"/>
      <c r="TPB98" s="406"/>
      <c r="TPC98" s="407"/>
      <c r="TPD98" s="408"/>
      <c r="TPE98" s="409"/>
      <c r="TPF98" s="410"/>
      <c r="TPG98" s="411"/>
      <c r="TPH98" s="412"/>
      <c r="TPI98" s="406"/>
      <c r="TPJ98" s="407"/>
      <c r="TPK98" s="408"/>
      <c r="TPL98" s="409"/>
      <c r="TPM98" s="410"/>
      <c r="TPN98" s="411"/>
      <c r="TPO98" s="412"/>
      <c r="TPP98" s="406"/>
      <c r="TPQ98" s="407"/>
      <c r="TPR98" s="408"/>
      <c r="TPS98" s="409"/>
      <c r="TPT98" s="410"/>
      <c r="TPU98" s="411"/>
      <c r="TPV98" s="412"/>
      <c r="TPW98" s="406"/>
      <c r="TPX98" s="407"/>
      <c r="TPY98" s="408"/>
      <c r="TPZ98" s="409"/>
      <c r="TQA98" s="410"/>
      <c r="TQB98" s="411"/>
      <c r="TQC98" s="412"/>
      <c r="TQD98" s="406"/>
      <c r="TQE98" s="407"/>
      <c r="TQF98" s="408"/>
      <c r="TQG98" s="409"/>
      <c r="TQH98" s="410"/>
      <c r="TQI98" s="411"/>
      <c r="TQJ98" s="412"/>
      <c r="TQK98" s="406"/>
      <c r="TQL98" s="407"/>
      <c r="TQM98" s="408"/>
      <c r="TQN98" s="409"/>
      <c r="TQO98" s="410"/>
      <c r="TQP98" s="411"/>
      <c r="TQQ98" s="412"/>
      <c r="TQR98" s="406"/>
      <c r="TQS98" s="407"/>
      <c r="TQT98" s="408"/>
      <c r="TQU98" s="409"/>
      <c r="TQV98" s="410"/>
      <c r="TQW98" s="411"/>
      <c r="TQX98" s="412"/>
      <c r="TQY98" s="406"/>
      <c r="TQZ98" s="407"/>
      <c r="TRA98" s="408"/>
      <c r="TRB98" s="409"/>
      <c r="TRC98" s="410"/>
      <c r="TRD98" s="411"/>
      <c r="TRE98" s="412"/>
      <c r="TRF98" s="406"/>
      <c r="TRG98" s="407"/>
      <c r="TRH98" s="408"/>
      <c r="TRI98" s="409"/>
      <c r="TRJ98" s="410"/>
      <c r="TRK98" s="411"/>
      <c r="TRL98" s="412"/>
      <c r="TRM98" s="406"/>
      <c r="TRN98" s="407"/>
      <c r="TRO98" s="408"/>
      <c r="TRP98" s="409"/>
      <c r="TRQ98" s="410"/>
      <c r="TRR98" s="411"/>
      <c r="TRS98" s="412"/>
      <c r="TRT98" s="406"/>
      <c r="TRU98" s="407"/>
      <c r="TRV98" s="408"/>
      <c r="TRW98" s="409"/>
      <c r="TRX98" s="410"/>
      <c r="TRY98" s="411"/>
      <c r="TRZ98" s="412"/>
      <c r="TSA98" s="406"/>
      <c r="TSB98" s="407"/>
      <c r="TSC98" s="408"/>
      <c r="TSD98" s="409"/>
      <c r="TSE98" s="410"/>
      <c r="TSF98" s="411"/>
      <c r="TSG98" s="412"/>
      <c r="TSH98" s="406"/>
      <c r="TSI98" s="407"/>
      <c r="TSJ98" s="408"/>
      <c r="TSK98" s="409"/>
      <c r="TSL98" s="410"/>
      <c r="TSM98" s="411"/>
      <c r="TSN98" s="412"/>
      <c r="TSO98" s="406"/>
      <c r="TSP98" s="407"/>
      <c r="TSQ98" s="408"/>
      <c r="TSR98" s="409"/>
      <c r="TSS98" s="410"/>
      <c r="TST98" s="411"/>
      <c r="TSU98" s="412"/>
      <c r="TSV98" s="406"/>
      <c r="TSW98" s="407"/>
      <c r="TSX98" s="408"/>
      <c r="TSY98" s="409"/>
      <c r="TSZ98" s="410"/>
      <c r="TTA98" s="411"/>
      <c r="TTB98" s="412"/>
      <c r="TTC98" s="406"/>
      <c r="TTD98" s="407"/>
      <c r="TTE98" s="408"/>
      <c r="TTF98" s="409"/>
      <c r="TTG98" s="410"/>
      <c r="TTH98" s="411"/>
      <c r="TTI98" s="412"/>
      <c r="TTJ98" s="406"/>
      <c r="TTK98" s="407"/>
      <c r="TTL98" s="408"/>
      <c r="TTM98" s="409"/>
      <c r="TTN98" s="410"/>
      <c r="TTO98" s="411"/>
      <c r="TTP98" s="412"/>
      <c r="TTQ98" s="406"/>
      <c r="TTR98" s="407"/>
      <c r="TTS98" s="408"/>
      <c r="TTT98" s="409"/>
      <c r="TTU98" s="410"/>
      <c r="TTV98" s="411"/>
      <c r="TTW98" s="412"/>
      <c r="TTX98" s="406"/>
      <c r="TTY98" s="407"/>
      <c r="TTZ98" s="408"/>
      <c r="TUA98" s="409"/>
      <c r="TUB98" s="410"/>
      <c r="TUC98" s="411"/>
      <c r="TUD98" s="412"/>
      <c r="TUE98" s="406"/>
      <c r="TUF98" s="407"/>
      <c r="TUG98" s="408"/>
      <c r="TUH98" s="409"/>
      <c r="TUI98" s="410"/>
      <c r="TUJ98" s="411"/>
      <c r="TUK98" s="412"/>
      <c r="TUL98" s="406"/>
      <c r="TUM98" s="407"/>
      <c r="TUN98" s="408"/>
      <c r="TUO98" s="409"/>
      <c r="TUP98" s="410"/>
      <c r="TUQ98" s="411"/>
      <c r="TUR98" s="412"/>
      <c r="TUS98" s="406"/>
      <c r="TUT98" s="407"/>
      <c r="TUU98" s="408"/>
      <c r="TUV98" s="409"/>
      <c r="TUW98" s="410"/>
      <c r="TUX98" s="411"/>
      <c r="TUY98" s="412"/>
      <c r="TUZ98" s="406"/>
      <c r="TVA98" s="407"/>
      <c r="TVB98" s="408"/>
      <c r="TVC98" s="409"/>
      <c r="TVD98" s="410"/>
      <c r="TVE98" s="411"/>
      <c r="TVF98" s="412"/>
      <c r="TVG98" s="406"/>
      <c r="TVH98" s="407"/>
      <c r="TVI98" s="408"/>
      <c r="TVJ98" s="409"/>
      <c r="TVK98" s="410"/>
      <c r="TVL98" s="411"/>
      <c r="TVM98" s="412"/>
      <c r="TVN98" s="406"/>
      <c r="TVO98" s="407"/>
      <c r="TVP98" s="408"/>
      <c r="TVQ98" s="409"/>
      <c r="TVR98" s="410"/>
      <c r="TVS98" s="411"/>
      <c r="TVT98" s="412"/>
      <c r="TVU98" s="406"/>
      <c r="TVV98" s="407"/>
      <c r="TVW98" s="408"/>
      <c r="TVX98" s="409"/>
      <c r="TVY98" s="410"/>
      <c r="TVZ98" s="411"/>
      <c r="TWA98" s="412"/>
      <c r="TWB98" s="406"/>
      <c r="TWC98" s="407"/>
      <c r="TWD98" s="408"/>
      <c r="TWE98" s="409"/>
      <c r="TWF98" s="410"/>
      <c r="TWG98" s="411"/>
      <c r="TWH98" s="412"/>
      <c r="TWI98" s="406"/>
      <c r="TWJ98" s="407"/>
      <c r="TWK98" s="408"/>
      <c r="TWL98" s="409"/>
      <c r="TWM98" s="410"/>
      <c r="TWN98" s="411"/>
      <c r="TWO98" s="412"/>
      <c r="TWP98" s="406"/>
      <c r="TWQ98" s="407"/>
      <c r="TWR98" s="408"/>
      <c r="TWS98" s="409"/>
      <c r="TWT98" s="410"/>
      <c r="TWU98" s="411"/>
      <c r="TWV98" s="412"/>
      <c r="TWW98" s="406"/>
      <c r="TWX98" s="407"/>
      <c r="TWY98" s="408"/>
      <c r="TWZ98" s="409"/>
      <c r="TXA98" s="410"/>
      <c r="TXB98" s="411"/>
      <c r="TXC98" s="412"/>
      <c r="TXD98" s="406"/>
      <c r="TXE98" s="407"/>
      <c r="TXF98" s="408"/>
      <c r="TXG98" s="409"/>
      <c r="TXH98" s="410"/>
      <c r="TXI98" s="411"/>
      <c r="TXJ98" s="412"/>
      <c r="TXK98" s="406"/>
      <c r="TXL98" s="407"/>
      <c r="TXM98" s="408"/>
      <c r="TXN98" s="409"/>
      <c r="TXO98" s="410"/>
      <c r="TXP98" s="411"/>
      <c r="TXQ98" s="412"/>
      <c r="TXR98" s="406"/>
      <c r="TXS98" s="407"/>
      <c r="TXT98" s="408"/>
      <c r="TXU98" s="409"/>
      <c r="TXV98" s="410"/>
      <c r="TXW98" s="411"/>
      <c r="TXX98" s="412"/>
      <c r="TXY98" s="406"/>
      <c r="TXZ98" s="407"/>
      <c r="TYA98" s="408"/>
      <c r="TYB98" s="409"/>
      <c r="TYC98" s="410"/>
      <c r="TYD98" s="411"/>
      <c r="TYE98" s="412"/>
      <c r="TYF98" s="406"/>
      <c r="TYG98" s="407"/>
      <c r="TYH98" s="408"/>
      <c r="TYI98" s="409"/>
      <c r="TYJ98" s="410"/>
      <c r="TYK98" s="411"/>
      <c r="TYL98" s="412"/>
      <c r="TYM98" s="406"/>
      <c r="TYN98" s="407"/>
      <c r="TYO98" s="408"/>
      <c r="TYP98" s="409"/>
      <c r="TYQ98" s="410"/>
      <c r="TYR98" s="411"/>
      <c r="TYS98" s="412"/>
      <c r="TYT98" s="406"/>
      <c r="TYU98" s="407"/>
      <c r="TYV98" s="408"/>
      <c r="TYW98" s="409"/>
      <c r="TYX98" s="410"/>
      <c r="TYY98" s="411"/>
      <c r="TYZ98" s="412"/>
      <c r="TZA98" s="406"/>
      <c r="TZB98" s="407"/>
      <c r="TZC98" s="408"/>
      <c r="TZD98" s="409"/>
      <c r="TZE98" s="410"/>
      <c r="TZF98" s="411"/>
      <c r="TZG98" s="412"/>
      <c r="TZH98" s="406"/>
      <c r="TZI98" s="407"/>
      <c r="TZJ98" s="408"/>
      <c r="TZK98" s="409"/>
      <c r="TZL98" s="410"/>
      <c r="TZM98" s="411"/>
      <c r="TZN98" s="412"/>
      <c r="TZO98" s="406"/>
      <c r="TZP98" s="407"/>
      <c r="TZQ98" s="408"/>
      <c r="TZR98" s="409"/>
      <c r="TZS98" s="410"/>
      <c r="TZT98" s="411"/>
      <c r="TZU98" s="412"/>
      <c r="TZV98" s="406"/>
      <c r="TZW98" s="407"/>
      <c r="TZX98" s="408"/>
      <c r="TZY98" s="409"/>
      <c r="TZZ98" s="410"/>
      <c r="UAA98" s="411"/>
      <c r="UAB98" s="412"/>
      <c r="UAC98" s="406"/>
      <c r="UAD98" s="407"/>
      <c r="UAE98" s="408"/>
      <c r="UAF98" s="409"/>
      <c r="UAG98" s="410"/>
      <c r="UAH98" s="411"/>
      <c r="UAI98" s="412"/>
      <c r="UAJ98" s="406"/>
      <c r="UAK98" s="407"/>
      <c r="UAL98" s="408"/>
      <c r="UAM98" s="409"/>
      <c r="UAN98" s="410"/>
      <c r="UAO98" s="411"/>
      <c r="UAP98" s="412"/>
      <c r="UAQ98" s="406"/>
      <c r="UAR98" s="407"/>
      <c r="UAS98" s="408"/>
      <c r="UAT98" s="409"/>
      <c r="UAU98" s="410"/>
      <c r="UAV98" s="411"/>
      <c r="UAW98" s="412"/>
      <c r="UAX98" s="406"/>
      <c r="UAY98" s="407"/>
      <c r="UAZ98" s="408"/>
      <c r="UBA98" s="409"/>
      <c r="UBB98" s="410"/>
      <c r="UBC98" s="411"/>
      <c r="UBD98" s="412"/>
      <c r="UBE98" s="406"/>
      <c r="UBF98" s="407"/>
      <c r="UBG98" s="408"/>
      <c r="UBH98" s="409"/>
      <c r="UBI98" s="410"/>
      <c r="UBJ98" s="411"/>
      <c r="UBK98" s="412"/>
      <c r="UBL98" s="406"/>
      <c r="UBM98" s="407"/>
      <c r="UBN98" s="408"/>
      <c r="UBO98" s="409"/>
      <c r="UBP98" s="410"/>
      <c r="UBQ98" s="411"/>
      <c r="UBR98" s="412"/>
      <c r="UBS98" s="406"/>
      <c r="UBT98" s="407"/>
      <c r="UBU98" s="408"/>
      <c r="UBV98" s="409"/>
      <c r="UBW98" s="410"/>
      <c r="UBX98" s="411"/>
      <c r="UBY98" s="412"/>
      <c r="UBZ98" s="406"/>
      <c r="UCA98" s="407"/>
      <c r="UCB98" s="408"/>
      <c r="UCC98" s="409"/>
      <c r="UCD98" s="410"/>
      <c r="UCE98" s="411"/>
      <c r="UCF98" s="412"/>
      <c r="UCG98" s="406"/>
      <c r="UCH98" s="407"/>
      <c r="UCI98" s="408"/>
      <c r="UCJ98" s="409"/>
      <c r="UCK98" s="410"/>
      <c r="UCL98" s="411"/>
      <c r="UCM98" s="412"/>
      <c r="UCN98" s="406"/>
      <c r="UCO98" s="407"/>
      <c r="UCP98" s="408"/>
      <c r="UCQ98" s="409"/>
      <c r="UCR98" s="410"/>
      <c r="UCS98" s="411"/>
      <c r="UCT98" s="412"/>
      <c r="UCU98" s="406"/>
      <c r="UCV98" s="407"/>
      <c r="UCW98" s="408"/>
      <c r="UCX98" s="409"/>
      <c r="UCY98" s="410"/>
      <c r="UCZ98" s="411"/>
      <c r="UDA98" s="412"/>
      <c r="UDB98" s="406"/>
      <c r="UDC98" s="407"/>
      <c r="UDD98" s="408"/>
      <c r="UDE98" s="409"/>
      <c r="UDF98" s="410"/>
      <c r="UDG98" s="411"/>
      <c r="UDH98" s="412"/>
      <c r="UDI98" s="406"/>
      <c r="UDJ98" s="407"/>
      <c r="UDK98" s="408"/>
      <c r="UDL98" s="409"/>
      <c r="UDM98" s="410"/>
      <c r="UDN98" s="411"/>
      <c r="UDO98" s="412"/>
      <c r="UDP98" s="406"/>
      <c r="UDQ98" s="407"/>
      <c r="UDR98" s="408"/>
      <c r="UDS98" s="409"/>
      <c r="UDT98" s="410"/>
      <c r="UDU98" s="411"/>
      <c r="UDV98" s="412"/>
      <c r="UDW98" s="406"/>
      <c r="UDX98" s="407"/>
      <c r="UDY98" s="408"/>
      <c r="UDZ98" s="409"/>
      <c r="UEA98" s="410"/>
      <c r="UEB98" s="411"/>
      <c r="UEC98" s="412"/>
      <c r="UED98" s="406"/>
      <c r="UEE98" s="407"/>
      <c r="UEF98" s="408"/>
      <c r="UEG98" s="409"/>
      <c r="UEH98" s="410"/>
      <c r="UEI98" s="411"/>
      <c r="UEJ98" s="412"/>
      <c r="UEK98" s="406"/>
      <c r="UEL98" s="407"/>
      <c r="UEM98" s="408"/>
      <c r="UEN98" s="409"/>
      <c r="UEO98" s="410"/>
      <c r="UEP98" s="411"/>
      <c r="UEQ98" s="412"/>
      <c r="UER98" s="406"/>
      <c r="UES98" s="407"/>
      <c r="UET98" s="408"/>
      <c r="UEU98" s="409"/>
      <c r="UEV98" s="410"/>
      <c r="UEW98" s="411"/>
      <c r="UEX98" s="412"/>
      <c r="UEY98" s="406"/>
      <c r="UEZ98" s="407"/>
      <c r="UFA98" s="408"/>
      <c r="UFB98" s="409"/>
      <c r="UFC98" s="410"/>
      <c r="UFD98" s="411"/>
      <c r="UFE98" s="412"/>
      <c r="UFF98" s="406"/>
      <c r="UFG98" s="407"/>
      <c r="UFH98" s="408"/>
      <c r="UFI98" s="409"/>
      <c r="UFJ98" s="410"/>
      <c r="UFK98" s="411"/>
      <c r="UFL98" s="412"/>
      <c r="UFM98" s="406"/>
      <c r="UFN98" s="407"/>
      <c r="UFO98" s="408"/>
      <c r="UFP98" s="409"/>
      <c r="UFQ98" s="410"/>
      <c r="UFR98" s="411"/>
      <c r="UFS98" s="412"/>
      <c r="UFT98" s="406"/>
      <c r="UFU98" s="407"/>
      <c r="UFV98" s="408"/>
      <c r="UFW98" s="409"/>
      <c r="UFX98" s="410"/>
      <c r="UFY98" s="411"/>
      <c r="UFZ98" s="412"/>
      <c r="UGA98" s="406"/>
      <c r="UGB98" s="407"/>
      <c r="UGC98" s="408"/>
      <c r="UGD98" s="409"/>
      <c r="UGE98" s="410"/>
      <c r="UGF98" s="411"/>
      <c r="UGG98" s="412"/>
      <c r="UGH98" s="406"/>
      <c r="UGI98" s="407"/>
      <c r="UGJ98" s="408"/>
      <c r="UGK98" s="409"/>
      <c r="UGL98" s="410"/>
      <c r="UGM98" s="411"/>
      <c r="UGN98" s="412"/>
      <c r="UGO98" s="406"/>
      <c r="UGP98" s="407"/>
      <c r="UGQ98" s="408"/>
      <c r="UGR98" s="409"/>
      <c r="UGS98" s="410"/>
      <c r="UGT98" s="411"/>
      <c r="UGU98" s="412"/>
      <c r="UGV98" s="406"/>
      <c r="UGW98" s="407"/>
      <c r="UGX98" s="408"/>
      <c r="UGY98" s="409"/>
      <c r="UGZ98" s="410"/>
      <c r="UHA98" s="411"/>
      <c r="UHB98" s="412"/>
      <c r="UHC98" s="406"/>
      <c r="UHD98" s="407"/>
      <c r="UHE98" s="408"/>
      <c r="UHF98" s="409"/>
      <c r="UHG98" s="410"/>
      <c r="UHH98" s="411"/>
      <c r="UHI98" s="412"/>
      <c r="UHJ98" s="406"/>
      <c r="UHK98" s="407"/>
      <c r="UHL98" s="408"/>
      <c r="UHM98" s="409"/>
      <c r="UHN98" s="410"/>
      <c r="UHO98" s="411"/>
      <c r="UHP98" s="412"/>
      <c r="UHQ98" s="406"/>
      <c r="UHR98" s="407"/>
      <c r="UHS98" s="408"/>
      <c r="UHT98" s="409"/>
      <c r="UHU98" s="410"/>
      <c r="UHV98" s="411"/>
      <c r="UHW98" s="412"/>
      <c r="UHX98" s="406"/>
      <c r="UHY98" s="407"/>
      <c r="UHZ98" s="408"/>
      <c r="UIA98" s="409"/>
      <c r="UIB98" s="410"/>
      <c r="UIC98" s="411"/>
      <c r="UID98" s="412"/>
      <c r="UIE98" s="406"/>
      <c r="UIF98" s="407"/>
      <c r="UIG98" s="408"/>
      <c r="UIH98" s="409"/>
      <c r="UII98" s="410"/>
      <c r="UIJ98" s="411"/>
      <c r="UIK98" s="412"/>
      <c r="UIL98" s="406"/>
      <c r="UIM98" s="407"/>
      <c r="UIN98" s="408"/>
      <c r="UIO98" s="409"/>
      <c r="UIP98" s="410"/>
      <c r="UIQ98" s="411"/>
      <c r="UIR98" s="412"/>
      <c r="UIS98" s="406"/>
      <c r="UIT98" s="407"/>
      <c r="UIU98" s="408"/>
      <c r="UIV98" s="409"/>
      <c r="UIW98" s="410"/>
      <c r="UIX98" s="411"/>
      <c r="UIY98" s="412"/>
      <c r="UIZ98" s="406"/>
      <c r="UJA98" s="407"/>
      <c r="UJB98" s="408"/>
      <c r="UJC98" s="409"/>
      <c r="UJD98" s="410"/>
      <c r="UJE98" s="411"/>
      <c r="UJF98" s="412"/>
      <c r="UJG98" s="406"/>
      <c r="UJH98" s="407"/>
      <c r="UJI98" s="408"/>
      <c r="UJJ98" s="409"/>
      <c r="UJK98" s="410"/>
      <c r="UJL98" s="411"/>
      <c r="UJM98" s="412"/>
      <c r="UJN98" s="406"/>
      <c r="UJO98" s="407"/>
      <c r="UJP98" s="408"/>
      <c r="UJQ98" s="409"/>
      <c r="UJR98" s="410"/>
      <c r="UJS98" s="411"/>
      <c r="UJT98" s="412"/>
      <c r="UJU98" s="406"/>
      <c r="UJV98" s="407"/>
      <c r="UJW98" s="408"/>
      <c r="UJX98" s="409"/>
      <c r="UJY98" s="410"/>
      <c r="UJZ98" s="411"/>
      <c r="UKA98" s="412"/>
      <c r="UKB98" s="406"/>
      <c r="UKC98" s="407"/>
      <c r="UKD98" s="408"/>
      <c r="UKE98" s="409"/>
      <c r="UKF98" s="410"/>
      <c r="UKG98" s="411"/>
      <c r="UKH98" s="412"/>
      <c r="UKI98" s="406"/>
      <c r="UKJ98" s="407"/>
      <c r="UKK98" s="408"/>
      <c r="UKL98" s="409"/>
      <c r="UKM98" s="410"/>
      <c r="UKN98" s="411"/>
      <c r="UKO98" s="412"/>
      <c r="UKP98" s="406"/>
      <c r="UKQ98" s="407"/>
      <c r="UKR98" s="408"/>
      <c r="UKS98" s="409"/>
      <c r="UKT98" s="410"/>
      <c r="UKU98" s="411"/>
      <c r="UKV98" s="412"/>
      <c r="UKW98" s="406"/>
      <c r="UKX98" s="407"/>
      <c r="UKY98" s="408"/>
      <c r="UKZ98" s="409"/>
      <c r="ULA98" s="410"/>
      <c r="ULB98" s="411"/>
      <c r="ULC98" s="412"/>
      <c r="ULD98" s="406"/>
      <c r="ULE98" s="407"/>
      <c r="ULF98" s="408"/>
      <c r="ULG98" s="409"/>
      <c r="ULH98" s="410"/>
      <c r="ULI98" s="411"/>
      <c r="ULJ98" s="412"/>
      <c r="ULK98" s="406"/>
      <c r="ULL98" s="407"/>
      <c r="ULM98" s="408"/>
      <c r="ULN98" s="409"/>
      <c r="ULO98" s="410"/>
      <c r="ULP98" s="411"/>
      <c r="ULQ98" s="412"/>
      <c r="ULR98" s="406"/>
      <c r="ULS98" s="407"/>
      <c r="ULT98" s="408"/>
      <c r="ULU98" s="409"/>
      <c r="ULV98" s="410"/>
      <c r="ULW98" s="411"/>
      <c r="ULX98" s="412"/>
      <c r="ULY98" s="406"/>
      <c r="ULZ98" s="407"/>
      <c r="UMA98" s="408"/>
      <c r="UMB98" s="409"/>
      <c r="UMC98" s="410"/>
      <c r="UMD98" s="411"/>
      <c r="UME98" s="412"/>
      <c r="UMF98" s="406"/>
      <c r="UMG98" s="407"/>
      <c r="UMH98" s="408"/>
      <c r="UMI98" s="409"/>
      <c r="UMJ98" s="410"/>
      <c r="UMK98" s="411"/>
      <c r="UML98" s="412"/>
      <c r="UMM98" s="406"/>
      <c r="UMN98" s="407"/>
      <c r="UMO98" s="408"/>
      <c r="UMP98" s="409"/>
      <c r="UMQ98" s="410"/>
      <c r="UMR98" s="411"/>
      <c r="UMS98" s="412"/>
      <c r="UMT98" s="406"/>
      <c r="UMU98" s="407"/>
      <c r="UMV98" s="408"/>
      <c r="UMW98" s="409"/>
      <c r="UMX98" s="410"/>
      <c r="UMY98" s="411"/>
      <c r="UMZ98" s="412"/>
      <c r="UNA98" s="406"/>
      <c r="UNB98" s="407"/>
      <c r="UNC98" s="408"/>
      <c r="UND98" s="409"/>
      <c r="UNE98" s="410"/>
      <c r="UNF98" s="411"/>
      <c r="UNG98" s="412"/>
      <c r="UNH98" s="406"/>
      <c r="UNI98" s="407"/>
      <c r="UNJ98" s="408"/>
      <c r="UNK98" s="409"/>
      <c r="UNL98" s="410"/>
      <c r="UNM98" s="411"/>
      <c r="UNN98" s="412"/>
      <c r="UNO98" s="406"/>
      <c r="UNP98" s="407"/>
      <c r="UNQ98" s="408"/>
      <c r="UNR98" s="409"/>
      <c r="UNS98" s="410"/>
      <c r="UNT98" s="411"/>
      <c r="UNU98" s="412"/>
      <c r="UNV98" s="406"/>
      <c r="UNW98" s="407"/>
      <c r="UNX98" s="408"/>
      <c r="UNY98" s="409"/>
      <c r="UNZ98" s="410"/>
      <c r="UOA98" s="411"/>
      <c r="UOB98" s="412"/>
      <c r="UOC98" s="406"/>
      <c r="UOD98" s="407"/>
      <c r="UOE98" s="408"/>
      <c r="UOF98" s="409"/>
      <c r="UOG98" s="410"/>
      <c r="UOH98" s="411"/>
      <c r="UOI98" s="412"/>
      <c r="UOJ98" s="406"/>
      <c r="UOK98" s="407"/>
      <c r="UOL98" s="408"/>
      <c r="UOM98" s="409"/>
      <c r="UON98" s="410"/>
      <c r="UOO98" s="411"/>
      <c r="UOP98" s="412"/>
      <c r="UOQ98" s="406"/>
      <c r="UOR98" s="407"/>
      <c r="UOS98" s="408"/>
      <c r="UOT98" s="409"/>
      <c r="UOU98" s="410"/>
      <c r="UOV98" s="411"/>
      <c r="UOW98" s="412"/>
      <c r="UOX98" s="406"/>
      <c r="UOY98" s="407"/>
      <c r="UOZ98" s="408"/>
      <c r="UPA98" s="409"/>
      <c r="UPB98" s="410"/>
      <c r="UPC98" s="411"/>
      <c r="UPD98" s="412"/>
      <c r="UPE98" s="406"/>
      <c r="UPF98" s="407"/>
      <c r="UPG98" s="408"/>
      <c r="UPH98" s="409"/>
      <c r="UPI98" s="410"/>
      <c r="UPJ98" s="411"/>
      <c r="UPK98" s="412"/>
      <c r="UPL98" s="406"/>
      <c r="UPM98" s="407"/>
      <c r="UPN98" s="408"/>
      <c r="UPO98" s="409"/>
      <c r="UPP98" s="410"/>
      <c r="UPQ98" s="411"/>
      <c r="UPR98" s="412"/>
      <c r="UPS98" s="406"/>
      <c r="UPT98" s="407"/>
      <c r="UPU98" s="408"/>
      <c r="UPV98" s="409"/>
      <c r="UPW98" s="410"/>
      <c r="UPX98" s="411"/>
      <c r="UPY98" s="412"/>
      <c r="UPZ98" s="406"/>
      <c r="UQA98" s="407"/>
      <c r="UQB98" s="408"/>
      <c r="UQC98" s="409"/>
      <c r="UQD98" s="410"/>
      <c r="UQE98" s="411"/>
      <c r="UQF98" s="412"/>
      <c r="UQG98" s="406"/>
      <c r="UQH98" s="407"/>
      <c r="UQI98" s="408"/>
      <c r="UQJ98" s="409"/>
      <c r="UQK98" s="410"/>
      <c r="UQL98" s="411"/>
      <c r="UQM98" s="412"/>
      <c r="UQN98" s="406"/>
      <c r="UQO98" s="407"/>
      <c r="UQP98" s="408"/>
      <c r="UQQ98" s="409"/>
      <c r="UQR98" s="410"/>
      <c r="UQS98" s="411"/>
      <c r="UQT98" s="412"/>
      <c r="UQU98" s="406"/>
      <c r="UQV98" s="407"/>
      <c r="UQW98" s="408"/>
      <c r="UQX98" s="409"/>
      <c r="UQY98" s="410"/>
      <c r="UQZ98" s="411"/>
      <c r="URA98" s="412"/>
      <c r="URB98" s="406"/>
      <c r="URC98" s="407"/>
      <c r="URD98" s="408"/>
      <c r="URE98" s="409"/>
      <c r="URF98" s="410"/>
      <c r="URG98" s="411"/>
      <c r="URH98" s="412"/>
      <c r="URI98" s="406"/>
      <c r="URJ98" s="407"/>
      <c r="URK98" s="408"/>
      <c r="URL98" s="409"/>
      <c r="URM98" s="410"/>
      <c r="URN98" s="411"/>
      <c r="URO98" s="412"/>
      <c r="URP98" s="406"/>
      <c r="URQ98" s="407"/>
      <c r="URR98" s="408"/>
      <c r="URS98" s="409"/>
      <c r="URT98" s="410"/>
      <c r="URU98" s="411"/>
      <c r="URV98" s="412"/>
      <c r="URW98" s="406"/>
      <c r="URX98" s="407"/>
      <c r="URY98" s="408"/>
      <c r="URZ98" s="409"/>
      <c r="USA98" s="410"/>
      <c r="USB98" s="411"/>
      <c r="USC98" s="412"/>
      <c r="USD98" s="406"/>
      <c r="USE98" s="407"/>
      <c r="USF98" s="408"/>
      <c r="USG98" s="409"/>
      <c r="USH98" s="410"/>
      <c r="USI98" s="411"/>
      <c r="USJ98" s="412"/>
      <c r="USK98" s="406"/>
      <c r="USL98" s="407"/>
      <c r="USM98" s="408"/>
      <c r="USN98" s="409"/>
      <c r="USO98" s="410"/>
      <c r="USP98" s="411"/>
      <c r="USQ98" s="412"/>
      <c r="USR98" s="406"/>
      <c r="USS98" s="407"/>
      <c r="UST98" s="408"/>
      <c r="USU98" s="409"/>
      <c r="USV98" s="410"/>
      <c r="USW98" s="411"/>
      <c r="USX98" s="412"/>
      <c r="USY98" s="406"/>
      <c r="USZ98" s="407"/>
      <c r="UTA98" s="408"/>
      <c r="UTB98" s="409"/>
      <c r="UTC98" s="410"/>
      <c r="UTD98" s="411"/>
      <c r="UTE98" s="412"/>
      <c r="UTF98" s="406"/>
      <c r="UTG98" s="407"/>
      <c r="UTH98" s="408"/>
      <c r="UTI98" s="409"/>
      <c r="UTJ98" s="410"/>
      <c r="UTK98" s="411"/>
      <c r="UTL98" s="412"/>
      <c r="UTM98" s="406"/>
      <c r="UTN98" s="407"/>
      <c r="UTO98" s="408"/>
      <c r="UTP98" s="409"/>
      <c r="UTQ98" s="410"/>
      <c r="UTR98" s="411"/>
      <c r="UTS98" s="412"/>
      <c r="UTT98" s="406"/>
      <c r="UTU98" s="407"/>
      <c r="UTV98" s="408"/>
      <c r="UTW98" s="409"/>
      <c r="UTX98" s="410"/>
      <c r="UTY98" s="411"/>
      <c r="UTZ98" s="412"/>
      <c r="UUA98" s="406"/>
      <c r="UUB98" s="407"/>
      <c r="UUC98" s="408"/>
      <c r="UUD98" s="409"/>
      <c r="UUE98" s="410"/>
      <c r="UUF98" s="411"/>
      <c r="UUG98" s="412"/>
      <c r="UUH98" s="406"/>
      <c r="UUI98" s="407"/>
      <c r="UUJ98" s="408"/>
      <c r="UUK98" s="409"/>
      <c r="UUL98" s="410"/>
      <c r="UUM98" s="411"/>
      <c r="UUN98" s="412"/>
      <c r="UUO98" s="406"/>
      <c r="UUP98" s="407"/>
      <c r="UUQ98" s="408"/>
      <c r="UUR98" s="409"/>
      <c r="UUS98" s="410"/>
      <c r="UUT98" s="411"/>
      <c r="UUU98" s="412"/>
      <c r="UUV98" s="406"/>
      <c r="UUW98" s="407"/>
      <c r="UUX98" s="408"/>
      <c r="UUY98" s="409"/>
      <c r="UUZ98" s="410"/>
      <c r="UVA98" s="411"/>
      <c r="UVB98" s="412"/>
      <c r="UVC98" s="406"/>
      <c r="UVD98" s="407"/>
      <c r="UVE98" s="408"/>
      <c r="UVF98" s="409"/>
      <c r="UVG98" s="410"/>
      <c r="UVH98" s="411"/>
      <c r="UVI98" s="412"/>
      <c r="UVJ98" s="406"/>
      <c r="UVK98" s="407"/>
      <c r="UVL98" s="408"/>
      <c r="UVM98" s="409"/>
      <c r="UVN98" s="410"/>
      <c r="UVO98" s="411"/>
      <c r="UVP98" s="412"/>
      <c r="UVQ98" s="406"/>
      <c r="UVR98" s="407"/>
      <c r="UVS98" s="408"/>
      <c r="UVT98" s="409"/>
      <c r="UVU98" s="410"/>
      <c r="UVV98" s="411"/>
      <c r="UVW98" s="412"/>
      <c r="UVX98" s="406"/>
      <c r="UVY98" s="407"/>
      <c r="UVZ98" s="408"/>
      <c r="UWA98" s="409"/>
      <c r="UWB98" s="410"/>
      <c r="UWC98" s="411"/>
      <c r="UWD98" s="412"/>
      <c r="UWE98" s="406"/>
      <c r="UWF98" s="407"/>
      <c r="UWG98" s="408"/>
      <c r="UWH98" s="409"/>
      <c r="UWI98" s="410"/>
      <c r="UWJ98" s="411"/>
      <c r="UWK98" s="412"/>
      <c r="UWL98" s="406"/>
      <c r="UWM98" s="407"/>
      <c r="UWN98" s="408"/>
      <c r="UWO98" s="409"/>
      <c r="UWP98" s="410"/>
      <c r="UWQ98" s="411"/>
      <c r="UWR98" s="412"/>
      <c r="UWS98" s="406"/>
      <c r="UWT98" s="407"/>
      <c r="UWU98" s="408"/>
      <c r="UWV98" s="409"/>
      <c r="UWW98" s="410"/>
      <c r="UWX98" s="411"/>
      <c r="UWY98" s="412"/>
      <c r="UWZ98" s="406"/>
      <c r="UXA98" s="407"/>
      <c r="UXB98" s="408"/>
      <c r="UXC98" s="409"/>
      <c r="UXD98" s="410"/>
      <c r="UXE98" s="411"/>
      <c r="UXF98" s="412"/>
      <c r="UXG98" s="406"/>
      <c r="UXH98" s="407"/>
      <c r="UXI98" s="408"/>
      <c r="UXJ98" s="409"/>
      <c r="UXK98" s="410"/>
      <c r="UXL98" s="411"/>
      <c r="UXM98" s="412"/>
      <c r="UXN98" s="406"/>
      <c r="UXO98" s="407"/>
      <c r="UXP98" s="408"/>
      <c r="UXQ98" s="409"/>
      <c r="UXR98" s="410"/>
      <c r="UXS98" s="411"/>
      <c r="UXT98" s="412"/>
      <c r="UXU98" s="406"/>
      <c r="UXV98" s="407"/>
      <c r="UXW98" s="408"/>
      <c r="UXX98" s="409"/>
      <c r="UXY98" s="410"/>
      <c r="UXZ98" s="411"/>
      <c r="UYA98" s="412"/>
      <c r="UYB98" s="406"/>
      <c r="UYC98" s="407"/>
      <c r="UYD98" s="408"/>
      <c r="UYE98" s="409"/>
      <c r="UYF98" s="410"/>
      <c r="UYG98" s="411"/>
      <c r="UYH98" s="412"/>
      <c r="UYI98" s="406"/>
      <c r="UYJ98" s="407"/>
      <c r="UYK98" s="408"/>
      <c r="UYL98" s="409"/>
      <c r="UYM98" s="410"/>
      <c r="UYN98" s="411"/>
      <c r="UYO98" s="412"/>
      <c r="UYP98" s="406"/>
      <c r="UYQ98" s="407"/>
      <c r="UYR98" s="408"/>
      <c r="UYS98" s="409"/>
      <c r="UYT98" s="410"/>
      <c r="UYU98" s="411"/>
      <c r="UYV98" s="412"/>
      <c r="UYW98" s="406"/>
      <c r="UYX98" s="407"/>
      <c r="UYY98" s="408"/>
      <c r="UYZ98" s="409"/>
      <c r="UZA98" s="410"/>
      <c r="UZB98" s="411"/>
      <c r="UZC98" s="412"/>
      <c r="UZD98" s="406"/>
      <c r="UZE98" s="407"/>
      <c r="UZF98" s="408"/>
      <c r="UZG98" s="409"/>
      <c r="UZH98" s="410"/>
      <c r="UZI98" s="411"/>
      <c r="UZJ98" s="412"/>
      <c r="UZK98" s="406"/>
      <c r="UZL98" s="407"/>
      <c r="UZM98" s="408"/>
      <c r="UZN98" s="409"/>
      <c r="UZO98" s="410"/>
      <c r="UZP98" s="411"/>
      <c r="UZQ98" s="412"/>
      <c r="UZR98" s="406"/>
      <c r="UZS98" s="407"/>
      <c r="UZT98" s="408"/>
      <c r="UZU98" s="409"/>
      <c r="UZV98" s="410"/>
      <c r="UZW98" s="411"/>
      <c r="UZX98" s="412"/>
      <c r="UZY98" s="406"/>
      <c r="UZZ98" s="407"/>
      <c r="VAA98" s="408"/>
      <c r="VAB98" s="409"/>
      <c r="VAC98" s="410"/>
      <c r="VAD98" s="411"/>
      <c r="VAE98" s="412"/>
      <c r="VAF98" s="406"/>
      <c r="VAG98" s="407"/>
      <c r="VAH98" s="408"/>
      <c r="VAI98" s="409"/>
      <c r="VAJ98" s="410"/>
      <c r="VAK98" s="411"/>
      <c r="VAL98" s="412"/>
      <c r="VAM98" s="406"/>
      <c r="VAN98" s="407"/>
      <c r="VAO98" s="408"/>
      <c r="VAP98" s="409"/>
      <c r="VAQ98" s="410"/>
      <c r="VAR98" s="411"/>
      <c r="VAS98" s="412"/>
      <c r="VAT98" s="406"/>
      <c r="VAU98" s="407"/>
      <c r="VAV98" s="408"/>
      <c r="VAW98" s="409"/>
      <c r="VAX98" s="410"/>
      <c r="VAY98" s="411"/>
      <c r="VAZ98" s="412"/>
      <c r="VBA98" s="406"/>
      <c r="VBB98" s="407"/>
      <c r="VBC98" s="408"/>
      <c r="VBD98" s="409"/>
      <c r="VBE98" s="410"/>
      <c r="VBF98" s="411"/>
      <c r="VBG98" s="412"/>
      <c r="VBH98" s="406"/>
      <c r="VBI98" s="407"/>
      <c r="VBJ98" s="408"/>
      <c r="VBK98" s="409"/>
      <c r="VBL98" s="410"/>
      <c r="VBM98" s="411"/>
      <c r="VBN98" s="412"/>
      <c r="VBO98" s="406"/>
      <c r="VBP98" s="407"/>
      <c r="VBQ98" s="408"/>
      <c r="VBR98" s="409"/>
      <c r="VBS98" s="410"/>
      <c r="VBT98" s="411"/>
      <c r="VBU98" s="412"/>
      <c r="VBV98" s="406"/>
      <c r="VBW98" s="407"/>
      <c r="VBX98" s="408"/>
      <c r="VBY98" s="409"/>
      <c r="VBZ98" s="410"/>
      <c r="VCA98" s="411"/>
      <c r="VCB98" s="412"/>
      <c r="VCC98" s="406"/>
      <c r="VCD98" s="407"/>
      <c r="VCE98" s="408"/>
      <c r="VCF98" s="409"/>
      <c r="VCG98" s="410"/>
      <c r="VCH98" s="411"/>
      <c r="VCI98" s="412"/>
      <c r="VCJ98" s="406"/>
      <c r="VCK98" s="407"/>
      <c r="VCL98" s="408"/>
      <c r="VCM98" s="409"/>
      <c r="VCN98" s="410"/>
      <c r="VCO98" s="411"/>
      <c r="VCP98" s="412"/>
      <c r="VCQ98" s="406"/>
      <c r="VCR98" s="407"/>
      <c r="VCS98" s="408"/>
      <c r="VCT98" s="409"/>
      <c r="VCU98" s="410"/>
      <c r="VCV98" s="411"/>
      <c r="VCW98" s="412"/>
      <c r="VCX98" s="406"/>
      <c r="VCY98" s="407"/>
      <c r="VCZ98" s="408"/>
      <c r="VDA98" s="409"/>
      <c r="VDB98" s="410"/>
      <c r="VDC98" s="411"/>
      <c r="VDD98" s="412"/>
      <c r="VDE98" s="406"/>
      <c r="VDF98" s="407"/>
      <c r="VDG98" s="408"/>
      <c r="VDH98" s="409"/>
      <c r="VDI98" s="410"/>
      <c r="VDJ98" s="411"/>
      <c r="VDK98" s="412"/>
      <c r="VDL98" s="406"/>
      <c r="VDM98" s="407"/>
      <c r="VDN98" s="408"/>
      <c r="VDO98" s="409"/>
      <c r="VDP98" s="410"/>
      <c r="VDQ98" s="411"/>
      <c r="VDR98" s="412"/>
      <c r="VDS98" s="406"/>
      <c r="VDT98" s="407"/>
      <c r="VDU98" s="408"/>
      <c r="VDV98" s="409"/>
      <c r="VDW98" s="410"/>
      <c r="VDX98" s="411"/>
      <c r="VDY98" s="412"/>
      <c r="VDZ98" s="406"/>
      <c r="VEA98" s="407"/>
      <c r="VEB98" s="408"/>
      <c r="VEC98" s="409"/>
      <c r="VED98" s="410"/>
      <c r="VEE98" s="411"/>
      <c r="VEF98" s="412"/>
      <c r="VEG98" s="406"/>
      <c r="VEH98" s="407"/>
      <c r="VEI98" s="408"/>
      <c r="VEJ98" s="409"/>
      <c r="VEK98" s="410"/>
      <c r="VEL98" s="411"/>
      <c r="VEM98" s="412"/>
      <c r="VEN98" s="406"/>
      <c r="VEO98" s="407"/>
      <c r="VEP98" s="408"/>
      <c r="VEQ98" s="409"/>
      <c r="VER98" s="410"/>
      <c r="VES98" s="411"/>
      <c r="VET98" s="412"/>
      <c r="VEU98" s="406"/>
      <c r="VEV98" s="407"/>
      <c r="VEW98" s="408"/>
      <c r="VEX98" s="409"/>
      <c r="VEY98" s="410"/>
      <c r="VEZ98" s="411"/>
      <c r="VFA98" s="412"/>
      <c r="VFB98" s="406"/>
      <c r="VFC98" s="407"/>
      <c r="VFD98" s="408"/>
      <c r="VFE98" s="409"/>
      <c r="VFF98" s="410"/>
      <c r="VFG98" s="411"/>
      <c r="VFH98" s="412"/>
      <c r="VFI98" s="406"/>
      <c r="VFJ98" s="407"/>
      <c r="VFK98" s="408"/>
      <c r="VFL98" s="409"/>
      <c r="VFM98" s="410"/>
      <c r="VFN98" s="411"/>
      <c r="VFO98" s="412"/>
      <c r="VFP98" s="406"/>
      <c r="VFQ98" s="407"/>
      <c r="VFR98" s="408"/>
      <c r="VFS98" s="409"/>
      <c r="VFT98" s="410"/>
      <c r="VFU98" s="411"/>
      <c r="VFV98" s="412"/>
      <c r="VFW98" s="406"/>
      <c r="VFX98" s="407"/>
      <c r="VFY98" s="408"/>
      <c r="VFZ98" s="409"/>
      <c r="VGA98" s="410"/>
      <c r="VGB98" s="411"/>
      <c r="VGC98" s="412"/>
      <c r="VGD98" s="406"/>
      <c r="VGE98" s="407"/>
      <c r="VGF98" s="408"/>
      <c r="VGG98" s="409"/>
      <c r="VGH98" s="410"/>
      <c r="VGI98" s="411"/>
      <c r="VGJ98" s="412"/>
      <c r="VGK98" s="406"/>
      <c r="VGL98" s="407"/>
      <c r="VGM98" s="408"/>
      <c r="VGN98" s="409"/>
      <c r="VGO98" s="410"/>
      <c r="VGP98" s="411"/>
      <c r="VGQ98" s="412"/>
      <c r="VGR98" s="406"/>
      <c r="VGS98" s="407"/>
      <c r="VGT98" s="408"/>
      <c r="VGU98" s="409"/>
      <c r="VGV98" s="410"/>
      <c r="VGW98" s="411"/>
      <c r="VGX98" s="412"/>
      <c r="VGY98" s="406"/>
      <c r="VGZ98" s="407"/>
      <c r="VHA98" s="408"/>
      <c r="VHB98" s="409"/>
      <c r="VHC98" s="410"/>
      <c r="VHD98" s="411"/>
      <c r="VHE98" s="412"/>
      <c r="VHF98" s="406"/>
      <c r="VHG98" s="407"/>
      <c r="VHH98" s="408"/>
      <c r="VHI98" s="409"/>
      <c r="VHJ98" s="410"/>
      <c r="VHK98" s="411"/>
      <c r="VHL98" s="412"/>
      <c r="VHM98" s="406"/>
      <c r="VHN98" s="407"/>
      <c r="VHO98" s="408"/>
      <c r="VHP98" s="409"/>
      <c r="VHQ98" s="410"/>
      <c r="VHR98" s="411"/>
      <c r="VHS98" s="412"/>
      <c r="VHT98" s="406"/>
      <c r="VHU98" s="407"/>
      <c r="VHV98" s="408"/>
      <c r="VHW98" s="409"/>
      <c r="VHX98" s="410"/>
      <c r="VHY98" s="411"/>
      <c r="VHZ98" s="412"/>
      <c r="VIA98" s="406"/>
      <c r="VIB98" s="407"/>
      <c r="VIC98" s="408"/>
      <c r="VID98" s="409"/>
      <c r="VIE98" s="410"/>
      <c r="VIF98" s="411"/>
      <c r="VIG98" s="412"/>
      <c r="VIH98" s="406"/>
      <c r="VII98" s="407"/>
      <c r="VIJ98" s="408"/>
      <c r="VIK98" s="409"/>
      <c r="VIL98" s="410"/>
      <c r="VIM98" s="411"/>
      <c r="VIN98" s="412"/>
      <c r="VIO98" s="406"/>
      <c r="VIP98" s="407"/>
      <c r="VIQ98" s="408"/>
      <c r="VIR98" s="409"/>
      <c r="VIS98" s="410"/>
      <c r="VIT98" s="411"/>
      <c r="VIU98" s="412"/>
      <c r="VIV98" s="406"/>
      <c r="VIW98" s="407"/>
      <c r="VIX98" s="408"/>
      <c r="VIY98" s="409"/>
      <c r="VIZ98" s="410"/>
      <c r="VJA98" s="411"/>
      <c r="VJB98" s="412"/>
      <c r="VJC98" s="406"/>
      <c r="VJD98" s="407"/>
      <c r="VJE98" s="408"/>
      <c r="VJF98" s="409"/>
      <c r="VJG98" s="410"/>
      <c r="VJH98" s="411"/>
      <c r="VJI98" s="412"/>
      <c r="VJJ98" s="406"/>
      <c r="VJK98" s="407"/>
      <c r="VJL98" s="408"/>
      <c r="VJM98" s="409"/>
      <c r="VJN98" s="410"/>
      <c r="VJO98" s="411"/>
      <c r="VJP98" s="412"/>
      <c r="VJQ98" s="406"/>
      <c r="VJR98" s="407"/>
      <c r="VJS98" s="408"/>
      <c r="VJT98" s="409"/>
      <c r="VJU98" s="410"/>
      <c r="VJV98" s="411"/>
      <c r="VJW98" s="412"/>
      <c r="VJX98" s="406"/>
      <c r="VJY98" s="407"/>
      <c r="VJZ98" s="408"/>
      <c r="VKA98" s="409"/>
      <c r="VKB98" s="410"/>
      <c r="VKC98" s="411"/>
      <c r="VKD98" s="412"/>
      <c r="VKE98" s="406"/>
      <c r="VKF98" s="407"/>
      <c r="VKG98" s="408"/>
      <c r="VKH98" s="409"/>
      <c r="VKI98" s="410"/>
      <c r="VKJ98" s="411"/>
      <c r="VKK98" s="412"/>
      <c r="VKL98" s="406"/>
      <c r="VKM98" s="407"/>
      <c r="VKN98" s="408"/>
      <c r="VKO98" s="409"/>
      <c r="VKP98" s="410"/>
      <c r="VKQ98" s="411"/>
      <c r="VKR98" s="412"/>
      <c r="VKS98" s="406"/>
      <c r="VKT98" s="407"/>
      <c r="VKU98" s="408"/>
      <c r="VKV98" s="409"/>
      <c r="VKW98" s="410"/>
      <c r="VKX98" s="411"/>
      <c r="VKY98" s="412"/>
      <c r="VKZ98" s="406"/>
      <c r="VLA98" s="407"/>
      <c r="VLB98" s="408"/>
      <c r="VLC98" s="409"/>
      <c r="VLD98" s="410"/>
      <c r="VLE98" s="411"/>
      <c r="VLF98" s="412"/>
      <c r="VLG98" s="406"/>
      <c r="VLH98" s="407"/>
      <c r="VLI98" s="408"/>
      <c r="VLJ98" s="409"/>
      <c r="VLK98" s="410"/>
      <c r="VLL98" s="411"/>
      <c r="VLM98" s="412"/>
      <c r="VLN98" s="406"/>
      <c r="VLO98" s="407"/>
      <c r="VLP98" s="408"/>
      <c r="VLQ98" s="409"/>
      <c r="VLR98" s="410"/>
      <c r="VLS98" s="411"/>
      <c r="VLT98" s="412"/>
      <c r="VLU98" s="406"/>
      <c r="VLV98" s="407"/>
      <c r="VLW98" s="408"/>
      <c r="VLX98" s="409"/>
      <c r="VLY98" s="410"/>
      <c r="VLZ98" s="411"/>
      <c r="VMA98" s="412"/>
      <c r="VMB98" s="406"/>
      <c r="VMC98" s="407"/>
      <c r="VMD98" s="408"/>
      <c r="VME98" s="409"/>
      <c r="VMF98" s="410"/>
      <c r="VMG98" s="411"/>
      <c r="VMH98" s="412"/>
      <c r="VMI98" s="406"/>
      <c r="VMJ98" s="407"/>
      <c r="VMK98" s="408"/>
      <c r="VML98" s="409"/>
      <c r="VMM98" s="410"/>
      <c r="VMN98" s="411"/>
      <c r="VMO98" s="412"/>
      <c r="VMP98" s="406"/>
      <c r="VMQ98" s="407"/>
      <c r="VMR98" s="408"/>
      <c r="VMS98" s="409"/>
      <c r="VMT98" s="410"/>
      <c r="VMU98" s="411"/>
      <c r="VMV98" s="412"/>
      <c r="VMW98" s="406"/>
      <c r="VMX98" s="407"/>
      <c r="VMY98" s="408"/>
      <c r="VMZ98" s="409"/>
      <c r="VNA98" s="410"/>
      <c r="VNB98" s="411"/>
      <c r="VNC98" s="412"/>
      <c r="VND98" s="406"/>
      <c r="VNE98" s="407"/>
      <c r="VNF98" s="408"/>
      <c r="VNG98" s="409"/>
      <c r="VNH98" s="410"/>
      <c r="VNI98" s="411"/>
      <c r="VNJ98" s="412"/>
      <c r="VNK98" s="406"/>
      <c r="VNL98" s="407"/>
      <c r="VNM98" s="408"/>
      <c r="VNN98" s="409"/>
      <c r="VNO98" s="410"/>
      <c r="VNP98" s="411"/>
      <c r="VNQ98" s="412"/>
      <c r="VNR98" s="406"/>
      <c r="VNS98" s="407"/>
      <c r="VNT98" s="408"/>
      <c r="VNU98" s="409"/>
      <c r="VNV98" s="410"/>
      <c r="VNW98" s="411"/>
      <c r="VNX98" s="412"/>
      <c r="VNY98" s="406"/>
      <c r="VNZ98" s="407"/>
      <c r="VOA98" s="408"/>
      <c r="VOB98" s="409"/>
      <c r="VOC98" s="410"/>
      <c r="VOD98" s="411"/>
      <c r="VOE98" s="412"/>
      <c r="VOF98" s="406"/>
      <c r="VOG98" s="407"/>
      <c r="VOH98" s="408"/>
      <c r="VOI98" s="409"/>
      <c r="VOJ98" s="410"/>
      <c r="VOK98" s="411"/>
      <c r="VOL98" s="412"/>
      <c r="VOM98" s="406"/>
      <c r="VON98" s="407"/>
      <c r="VOO98" s="408"/>
      <c r="VOP98" s="409"/>
      <c r="VOQ98" s="410"/>
      <c r="VOR98" s="411"/>
      <c r="VOS98" s="412"/>
      <c r="VOT98" s="406"/>
      <c r="VOU98" s="407"/>
      <c r="VOV98" s="408"/>
      <c r="VOW98" s="409"/>
      <c r="VOX98" s="410"/>
      <c r="VOY98" s="411"/>
      <c r="VOZ98" s="412"/>
      <c r="VPA98" s="406"/>
      <c r="VPB98" s="407"/>
      <c r="VPC98" s="408"/>
      <c r="VPD98" s="409"/>
      <c r="VPE98" s="410"/>
      <c r="VPF98" s="411"/>
      <c r="VPG98" s="412"/>
      <c r="VPH98" s="406"/>
      <c r="VPI98" s="407"/>
      <c r="VPJ98" s="408"/>
      <c r="VPK98" s="409"/>
      <c r="VPL98" s="410"/>
      <c r="VPM98" s="411"/>
      <c r="VPN98" s="412"/>
      <c r="VPO98" s="406"/>
      <c r="VPP98" s="407"/>
      <c r="VPQ98" s="408"/>
      <c r="VPR98" s="409"/>
      <c r="VPS98" s="410"/>
      <c r="VPT98" s="411"/>
      <c r="VPU98" s="412"/>
      <c r="VPV98" s="406"/>
      <c r="VPW98" s="407"/>
      <c r="VPX98" s="408"/>
      <c r="VPY98" s="409"/>
      <c r="VPZ98" s="410"/>
      <c r="VQA98" s="411"/>
      <c r="VQB98" s="412"/>
      <c r="VQC98" s="406"/>
      <c r="VQD98" s="407"/>
      <c r="VQE98" s="408"/>
      <c r="VQF98" s="409"/>
      <c r="VQG98" s="410"/>
      <c r="VQH98" s="411"/>
      <c r="VQI98" s="412"/>
      <c r="VQJ98" s="406"/>
      <c r="VQK98" s="407"/>
      <c r="VQL98" s="408"/>
      <c r="VQM98" s="409"/>
      <c r="VQN98" s="410"/>
      <c r="VQO98" s="411"/>
      <c r="VQP98" s="412"/>
      <c r="VQQ98" s="406"/>
      <c r="VQR98" s="407"/>
      <c r="VQS98" s="408"/>
      <c r="VQT98" s="409"/>
      <c r="VQU98" s="410"/>
      <c r="VQV98" s="411"/>
      <c r="VQW98" s="412"/>
      <c r="VQX98" s="406"/>
      <c r="VQY98" s="407"/>
      <c r="VQZ98" s="408"/>
      <c r="VRA98" s="409"/>
      <c r="VRB98" s="410"/>
      <c r="VRC98" s="411"/>
      <c r="VRD98" s="412"/>
      <c r="VRE98" s="406"/>
      <c r="VRF98" s="407"/>
      <c r="VRG98" s="408"/>
      <c r="VRH98" s="409"/>
      <c r="VRI98" s="410"/>
      <c r="VRJ98" s="411"/>
      <c r="VRK98" s="412"/>
      <c r="VRL98" s="406"/>
      <c r="VRM98" s="407"/>
      <c r="VRN98" s="408"/>
      <c r="VRO98" s="409"/>
      <c r="VRP98" s="410"/>
      <c r="VRQ98" s="411"/>
      <c r="VRR98" s="412"/>
      <c r="VRS98" s="406"/>
      <c r="VRT98" s="407"/>
      <c r="VRU98" s="408"/>
      <c r="VRV98" s="409"/>
      <c r="VRW98" s="410"/>
      <c r="VRX98" s="411"/>
      <c r="VRY98" s="412"/>
      <c r="VRZ98" s="406"/>
      <c r="VSA98" s="407"/>
      <c r="VSB98" s="408"/>
      <c r="VSC98" s="409"/>
      <c r="VSD98" s="410"/>
      <c r="VSE98" s="411"/>
      <c r="VSF98" s="412"/>
      <c r="VSG98" s="406"/>
      <c r="VSH98" s="407"/>
      <c r="VSI98" s="408"/>
      <c r="VSJ98" s="409"/>
      <c r="VSK98" s="410"/>
      <c r="VSL98" s="411"/>
      <c r="VSM98" s="412"/>
      <c r="VSN98" s="406"/>
      <c r="VSO98" s="407"/>
      <c r="VSP98" s="408"/>
      <c r="VSQ98" s="409"/>
      <c r="VSR98" s="410"/>
      <c r="VSS98" s="411"/>
      <c r="VST98" s="412"/>
      <c r="VSU98" s="406"/>
      <c r="VSV98" s="407"/>
      <c r="VSW98" s="408"/>
      <c r="VSX98" s="409"/>
      <c r="VSY98" s="410"/>
      <c r="VSZ98" s="411"/>
      <c r="VTA98" s="412"/>
      <c r="VTB98" s="406"/>
      <c r="VTC98" s="407"/>
      <c r="VTD98" s="408"/>
      <c r="VTE98" s="409"/>
      <c r="VTF98" s="410"/>
      <c r="VTG98" s="411"/>
      <c r="VTH98" s="412"/>
      <c r="VTI98" s="406"/>
      <c r="VTJ98" s="407"/>
      <c r="VTK98" s="408"/>
      <c r="VTL98" s="409"/>
      <c r="VTM98" s="410"/>
      <c r="VTN98" s="411"/>
      <c r="VTO98" s="412"/>
      <c r="VTP98" s="406"/>
      <c r="VTQ98" s="407"/>
      <c r="VTR98" s="408"/>
      <c r="VTS98" s="409"/>
      <c r="VTT98" s="410"/>
      <c r="VTU98" s="411"/>
      <c r="VTV98" s="412"/>
      <c r="VTW98" s="406"/>
      <c r="VTX98" s="407"/>
      <c r="VTY98" s="408"/>
      <c r="VTZ98" s="409"/>
      <c r="VUA98" s="410"/>
      <c r="VUB98" s="411"/>
      <c r="VUC98" s="412"/>
      <c r="VUD98" s="406"/>
      <c r="VUE98" s="407"/>
      <c r="VUF98" s="408"/>
      <c r="VUG98" s="409"/>
      <c r="VUH98" s="410"/>
      <c r="VUI98" s="411"/>
      <c r="VUJ98" s="412"/>
      <c r="VUK98" s="406"/>
      <c r="VUL98" s="407"/>
      <c r="VUM98" s="408"/>
      <c r="VUN98" s="409"/>
      <c r="VUO98" s="410"/>
      <c r="VUP98" s="411"/>
      <c r="VUQ98" s="412"/>
      <c r="VUR98" s="406"/>
      <c r="VUS98" s="407"/>
      <c r="VUT98" s="408"/>
      <c r="VUU98" s="409"/>
      <c r="VUV98" s="410"/>
      <c r="VUW98" s="411"/>
      <c r="VUX98" s="412"/>
      <c r="VUY98" s="406"/>
      <c r="VUZ98" s="407"/>
      <c r="VVA98" s="408"/>
      <c r="VVB98" s="409"/>
      <c r="VVC98" s="410"/>
      <c r="VVD98" s="411"/>
      <c r="VVE98" s="412"/>
      <c r="VVF98" s="406"/>
      <c r="VVG98" s="407"/>
      <c r="VVH98" s="408"/>
      <c r="VVI98" s="409"/>
      <c r="VVJ98" s="410"/>
      <c r="VVK98" s="411"/>
      <c r="VVL98" s="412"/>
      <c r="VVM98" s="406"/>
      <c r="VVN98" s="407"/>
      <c r="VVO98" s="408"/>
      <c r="VVP98" s="409"/>
      <c r="VVQ98" s="410"/>
      <c r="VVR98" s="411"/>
      <c r="VVS98" s="412"/>
      <c r="VVT98" s="406"/>
      <c r="VVU98" s="407"/>
      <c r="VVV98" s="408"/>
      <c r="VVW98" s="409"/>
      <c r="VVX98" s="410"/>
      <c r="VVY98" s="411"/>
      <c r="VVZ98" s="412"/>
      <c r="VWA98" s="406"/>
      <c r="VWB98" s="407"/>
      <c r="VWC98" s="408"/>
      <c r="VWD98" s="409"/>
      <c r="VWE98" s="410"/>
      <c r="VWF98" s="411"/>
      <c r="VWG98" s="412"/>
      <c r="VWH98" s="406"/>
      <c r="VWI98" s="407"/>
      <c r="VWJ98" s="408"/>
      <c r="VWK98" s="409"/>
      <c r="VWL98" s="410"/>
      <c r="VWM98" s="411"/>
      <c r="VWN98" s="412"/>
      <c r="VWO98" s="406"/>
      <c r="VWP98" s="407"/>
      <c r="VWQ98" s="408"/>
      <c r="VWR98" s="409"/>
      <c r="VWS98" s="410"/>
      <c r="VWT98" s="411"/>
      <c r="VWU98" s="412"/>
      <c r="VWV98" s="406"/>
      <c r="VWW98" s="407"/>
      <c r="VWX98" s="408"/>
      <c r="VWY98" s="409"/>
      <c r="VWZ98" s="410"/>
      <c r="VXA98" s="411"/>
      <c r="VXB98" s="412"/>
      <c r="VXC98" s="406"/>
      <c r="VXD98" s="407"/>
      <c r="VXE98" s="408"/>
      <c r="VXF98" s="409"/>
      <c r="VXG98" s="410"/>
      <c r="VXH98" s="411"/>
      <c r="VXI98" s="412"/>
      <c r="VXJ98" s="406"/>
      <c r="VXK98" s="407"/>
      <c r="VXL98" s="408"/>
      <c r="VXM98" s="409"/>
      <c r="VXN98" s="410"/>
      <c r="VXO98" s="411"/>
      <c r="VXP98" s="412"/>
      <c r="VXQ98" s="406"/>
      <c r="VXR98" s="407"/>
      <c r="VXS98" s="408"/>
      <c r="VXT98" s="409"/>
      <c r="VXU98" s="410"/>
      <c r="VXV98" s="411"/>
      <c r="VXW98" s="412"/>
      <c r="VXX98" s="406"/>
      <c r="VXY98" s="407"/>
      <c r="VXZ98" s="408"/>
      <c r="VYA98" s="409"/>
      <c r="VYB98" s="410"/>
      <c r="VYC98" s="411"/>
      <c r="VYD98" s="412"/>
      <c r="VYE98" s="406"/>
      <c r="VYF98" s="407"/>
      <c r="VYG98" s="408"/>
      <c r="VYH98" s="409"/>
      <c r="VYI98" s="410"/>
      <c r="VYJ98" s="411"/>
      <c r="VYK98" s="412"/>
      <c r="VYL98" s="406"/>
      <c r="VYM98" s="407"/>
      <c r="VYN98" s="408"/>
      <c r="VYO98" s="409"/>
      <c r="VYP98" s="410"/>
      <c r="VYQ98" s="411"/>
      <c r="VYR98" s="412"/>
      <c r="VYS98" s="406"/>
      <c r="VYT98" s="407"/>
      <c r="VYU98" s="408"/>
      <c r="VYV98" s="409"/>
      <c r="VYW98" s="410"/>
      <c r="VYX98" s="411"/>
      <c r="VYY98" s="412"/>
      <c r="VYZ98" s="406"/>
      <c r="VZA98" s="407"/>
      <c r="VZB98" s="408"/>
      <c r="VZC98" s="409"/>
      <c r="VZD98" s="410"/>
      <c r="VZE98" s="411"/>
      <c r="VZF98" s="412"/>
      <c r="VZG98" s="406"/>
      <c r="VZH98" s="407"/>
      <c r="VZI98" s="408"/>
      <c r="VZJ98" s="409"/>
      <c r="VZK98" s="410"/>
      <c r="VZL98" s="411"/>
      <c r="VZM98" s="412"/>
      <c r="VZN98" s="406"/>
      <c r="VZO98" s="407"/>
      <c r="VZP98" s="408"/>
      <c r="VZQ98" s="409"/>
      <c r="VZR98" s="410"/>
      <c r="VZS98" s="411"/>
      <c r="VZT98" s="412"/>
      <c r="VZU98" s="406"/>
      <c r="VZV98" s="407"/>
      <c r="VZW98" s="408"/>
      <c r="VZX98" s="409"/>
      <c r="VZY98" s="410"/>
      <c r="VZZ98" s="411"/>
      <c r="WAA98" s="412"/>
      <c r="WAB98" s="406"/>
      <c r="WAC98" s="407"/>
      <c r="WAD98" s="408"/>
      <c r="WAE98" s="409"/>
      <c r="WAF98" s="410"/>
      <c r="WAG98" s="411"/>
      <c r="WAH98" s="412"/>
      <c r="WAI98" s="406"/>
      <c r="WAJ98" s="407"/>
      <c r="WAK98" s="408"/>
      <c r="WAL98" s="409"/>
      <c r="WAM98" s="410"/>
      <c r="WAN98" s="411"/>
      <c r="WAO98" s="412"/>
      <c r="WAP98" s="406"/>
      <c r="WAQ98" s="407"/>
      <c r="WAR98" s="408"/>
      <c r="WAS98" s="409"/>
      <c r="WAT98" s="410"/>
      <c r="WAU98" s="411"/>
      <c r="WAV98" s="412"/>
      <c r="WAW98" s="406"/>
      <c r="WAX98" s="407"/>
      <c r="WAY98" s="408"/>
      <c r="WAZ98" s="409"/>
      <c r="WBA98" s="410"/>
      <c r="WBB98" s="411"/>
      <c r="WBC98" s="412"/>
      <c r="WBD98" s="406"/>
      <c r="WBE98" s="407"/>
      <c r="WBF98" s="408"/>
      <c r="WBG98" s="409"/>
      <c r="WBH98" s="410"/>
      <c r="WBI98" s="411"/>
      <c r="WBJ98" s="412"/>
      <c r="WBK98" s="406"/>
      <c r="WBL98" s="407"/>
      <c r="WBM98" s="408"/>
      <c r="WBN98" s="409"/>
      <c r="WBO98" s="410"/>
      <c r="WBP98" s="411"/>
      <c r="WBQ98" s="412"/>
      <c r="WBR98" s="406"/>
      <c r="WBS98" s="407"/>
      <c r="WBT98" s="408"/>
      <c r="WBU98" s="409"/>
      <c r="WBV98" s="410"/>
      <c r="WBW98" s="411"/>
      <c r="WBX98" s="412"/>
      <c r="WBY98" s="406"/>
      <c r="WBZ98" s="407"/>
      <c r="WCA98" s="408"/>
      <c r="WCB98" s="409"/>
      <c r="WCC98" s="410"/>
      <c r="WCD98" s="411"/>
      <c r="WCE98" s="412"/>
      <c r="WCF98" s="406"/>
      <c r="WCG98" s="407"/>
      <c r="WCH98" s="408"/>
      <c r="WCI98" s="409"/>
      <c r="WCJ98" s="410"/>
      <c r="WCK98" s="411"/>
      <c r="WCL98" s="412"/>
      <c r="WCM98" s="406"/>
      <c r="WCN98" s="407"/>
      <c r="WCO98" s="408"/>
      <c r="WCP98" s="409"/>
      <c r="WCQ98" s="410"/>
      <c r="WCR98" s="411"/>
      <c r="WCS98" s="412"/>
      <c r="WCT98" s="406"/>
      <c r="WCU98" s="407"/>
      <c r="WCV98" s="408"/>
      <c r="WCW98" s="409"/>
      <c r="WCX98" s="410"/>
      <c r="WCY98" s="411"/>
      <c r="WCZ98" s="412"/>
      <c r="WDA98" s="406"/>
      <c r="WDB98" s="407"/>
      <c r="WDC98" s="408"/>
      <c r="WDD98" s="409"/>
      <c r="WDE98" s="410"/>
      <c r="WDF98" s="411"/>
      <c r="WDG98" s="412"/>
      <c r="WDH98" s="406"/>
      <c r="WDI98" s="407"/>
      <c r="WDJ98" s="408"/>
      <c r="WDK98" s="409"/>
      <c r="WDL98" s="410"/>
      <c r="WDM98" s="411"/>
      <c r="WDN98" s="412"/>
      <c r="WDO98" s="406"/>
      <c r="WDP98" s="407"/>
      <c r="WDQ98" s="408"/>
      <c r="WDR98" s="409"/>
      <c r="WDS98" s="410"/>
      <c r="WDT98" s="411"/>
      <c r="WDU98" s="412"/>
      <c r="WDV98" s="406"/>
      <c r="WDW98" s="407"/>
      <c r="WDX98" s="408"/>
      <c r="WDY98" s="409"/>
      <c r="WDZ98" s="410"/>
      <c r="WEA98" s="411"/>
      <c r="WEB98" s="412"/>
      <c r="WEC98" s="406"/>
      <c r="WED98" s="407"/>
      <c r="WEE98" s="408"/>
      <c r="WEF98" s="409"/>
      <c r="WEG98" s="410"/>
      <c r="WEH98" s="411"/>
      <c r="WEI98" s="412"/>
      <c r="WEJ98" s="406"/>
      <c r="WEK98" s="407"/>
      <c r="WEL98" s="408"/>
      <c r="WEM98" s="409"/>
      <c r="WEN98" s="410"/>
      <c r="WEO98" s="411"/>
      <c r="WEP98" s="412"/>
      <c r="WEQ98" s="406"/>
      <c r="WER98" s="407"/>
      <c r="WES98" s="408"/>
      <c r="WET98" s="409"/>
      <c r="WEU98" s="410"/>
      <c r="WEV98" s="411"/>
      <c r="WEW98" s="412"/>
      <c r="WEX98" s="406"/>
      <c r="WEY98" s="407"/>
      <c r="WEZ98" s="408"/>
      <c r="WFA98" s="409"/>
      <c r="WFB98" s="410"/>
      <c r="WFC98" s="411"/>
      <c r="WFD98" s="412"/>
      <c r="WFE98" s="406"/>
      <c r="WFF98" s="407"/>
      <c r="WFG98" s="408"/>
      <c r="WFH98" s="409"/>
      <c r="WFI98" s="410"/>
      <c r="WFJ98" s="411"/>
      <c r="WFK98" s="412"/>
      <c r="WFL98" s="406"/>
      <c r="WFM98" s="407"/>
      <c r="WFN98" s="408"/>
      <c r="WFO98" s="409"/>
      <c r="WFP98" s="410"/>
      <c r="WFQ98" s="411"/>
      <c r="WFR98" s="412"/>
      <c r="WFS98" s="406"/>
      <c r="WFT98" s="407"/>
      <c r="WFU98" s="408"/>
      <c r="WFV98" s="409"/>
      <c r="WFW98" s="410"/>
      <c r="WFX98" s="411"/>
      <c r="WFY98" s="412"/>
      <c r="WFZ98" s="406"/>
      <c r="WGA98" s="407"/>
      <c r="WGB98" s="408"/>
      <c r="WGC98" s="409"/>
      <c r="WGD98" s="410"/>
      <c r="WGE98" s="411"/>
      <c r="WGF98" s="412"/>
      <c r="WGG98" s="406"/>
      <c r="WGH98" s="407"/>
      <c r="WGI98" s="408"/>
      <c r="WGJ98" s="409"/>
      <c r="WGK98" s="410"/>
      <c r="WGL98" s="411"/>
      <c r="WGM98" s="412"/>
      <c r="WGN98" s="406"/>
      <c r="WGO98" s="407"/>
      <c r="WGP98" s="408"/>
      <c r="WGQ98" s="409"/>
      <c r="WGR98" s="410"/>
      <c r="WGS98" s="411"/>
      <c r="WGT98" s="412"/>
      <c r="WGU98" s="406"/>
      <c r="WGV98" s="407"/>
      <c r="WGW98" s="408"/>
      <c r="WGX98" s="409"/>
      <c r="WGY98" s="410"/>
      <c r="WGZ98" s="411"/>
      <c r="WHA98" s="412"/>
      <c r="WHB98" s="406"/>
      <c r="WHC98" s="407"/>
      <c r="WHD98" s="408"/>
      <c r="WHE98" s="409"/>
      <c r="WHF98" s="410"/>
      <c r="WHG98" s="411"/>
      <c r="WHH98" s="412"/>
      <c r="WHI98" s="406"/>
      <c r="WHJ98" s="407"/>
      <c r="WHK98" s="408"/>
      <c r="WHL98" s="409"/>
      <c r="WHM98" s="410"/>
      <c r="WHN98" s="411"/>
      <c r="WHO98" s="412"/>
      <c r="WHP98" s="406"/>
      <c r="WHQ98" s="407"/>
      <c r="WHR98" s="408"/>
      <c r="WHS98" s="409"/>
      <c r="WHT98" s="410"/>
      <c r="WHU98" s="411"/>
      <c r="WHV98" s="412"/>
      <c r="WHW98" s="406"/>
      <c r="WHX98" s="407"/>
      <c r="WHY98" s="408"/>
      <c r="WHZ98" s="409"/>
      <c r="WIA98" s="410"/>
      <c r="WIB98" s="411"/>
      <c r="WIC98" s="412"/>
      <c r="WID98" s="406"/>
      <c r="WIE98" s="407"/>
      <c r="WIF98" s="408"/>
      <c r="WIG98" s="409"/>
      <c r="WIH98" s="410"/>
      <c r="WII98" s="411"/>
      <c r="WIJ98" s="412"/>
      <c r="WIK98" s="406"/>
      <c r="WIL98" s="407"/>
      <c r="WIM98" s="408"/>
      <c r="WIN98" s="409"/>
      <c r="WIO98" s="410"/>
      <c r="WIP98" s="411"/>
      <c r="WIQ98" s="412"/>
      <c r="WIR98" s="406"/>
      <c r="WIS98" s="407"/>
      <c r="WIT98" s="408"/>
      <c r="WIU98" s="409"/>
      <c r="WIV98" s="410"/>
      <c r="WIW98" s="411"/>
      <c r="WIX98" s="412"/>
      <c r="WIY98" s="406"/>
      <c r="WIZ98" s="407"/>
      <c r="WJA98" s="408"/>
      <c r="WJB98" s="409"/>
      <c r="WJC98" s="410"/>
      <c r="WJD98" s="411"/>
      <c r="WJE98" s="412"/>
      <c r="WJF98" s="406"/>
      <c r="WJG98" s="407"/>
      <c r="WJH98" s="408"/>
      <c r="WJI98" s="409"/>
      <c r="WJJ98" s="410"/>
      <c r="WJK98" s="411"/>
      <c r="WJL98" s="412"/>
      <c r="WJM98" s="406"/>
      <c r="WJN98" s="407"/>
      <c r="WJO98" s="408"/>
      <c r="WJP98" s="409"/>
      <c r="WJQ98" s="410"/>
      <c r="WJR98" s="411"/>
      <c r="WJS98" s="412"/>
      <c r="WJT98" s="406"/>
      <c r="WJU98" s="407"/>
      <c r="WJV98" s="408"/>
      <c r="WJW98" s="409"/>
      <c r="WJX98" s="410"/>
      <c r="WJY98" s="411"/>
      <c r="WJZ98" s="412"/>
      <c r="WKA98" s="406"/>
      <c r="WKB98" s="407"/>
      <c r="WKC98" s="408"/>
      <c r="WKD98" s="409"/>
      <c r="WKE98" s="410"/>
      <c r="WKF98" s="411"/>
      <c r="WKG98" s="412"/>
      <c r="WKH98" s="406"/>
      <c r="WKI98" s="407"/>
      <c r="WKJ98" s="408"/>
      <c r="WKK98" s="409"/>
      <c r="WKL98" s="410"/>
      <c r="WKM98" s="411"/>
      <c r="WKN98" s="412"/>
      <c r="WKO98" s="406"/>
      <c r="WKP98" s="407"/>
      <c r="WKQ98" s="408"/>
      <c r="WKR98" s="409"/>
      <c r="WKS98" s="410"/>
      <c r="WKT98" s="411"/>
      <c r="WKU98" s="412"/>
      <c r="WKV98" s="406"/>
      <c r="WKW98" s="407"/>
      <c r="WKX98" s="408"/>
      <c r="WKY98" s="409"/>
      <c r="WKZ98" s="410"/>
      <c r="WLA98" s="411"/>
      <c r="WLB98" s="412"/>
      <c r="WLC98" s="406"/>
      <c r="WLD98" s="407"/>
      <c r="WLE98" s="408"/>
      <c r="WLF98" s="409"/>
      <c r="WLG98" s="410"/>
      <c r="WLH98" s="411"/>
      <c r="WLI98" s="412"/>
      <c r="WLJ98" s="406"/>
      <c r="WLK98" s="407"/>
      <c r="WLL98" s="408"/>
      <c r="WLM98" s="409"/>
      <c r="WLN98" s="410"/>
      <c r="WLO98" s="411"/>
      <c r="WLP98" s="412"/>
      <c r="WLQ98" s="406"/>
      <c r="WLR98" s="407"/>
      <c r="WLS98" s="408"/>
      <c r="WLT98" s="409"/>
      <c r="WLU98" s="410"/>
      <c r="WLV98" s="411"/>
      <c r="WLW98" s="412"/>
      <c r="WLX98" s="406"/>
      <c r="WLY98" s="407"/>
      <c r="WLZ98" s="408"/>
      <c r="WMA98" s="409"/>
      <c r="WMB98" s="410"/>
      <c r="WMC98" s="411"/>
      <c r="WMD98" s="412"/>
      <c r="WME98" s="406"/>
      <c r="WMF98" s="407"/>
      <c r="WMG98" s="408"/>
      <c r="WMH98" s="409"/>
      <c r="WMI98" s="410"/>
      <c r="WMJ98" s="411"/>
      <c r="WMK98" s="412"/>
      <c r="WML98" s="406"/>
      <c r="WMM98" s="407"/>
      <c r="WMN98" s="408"/>
      <c r="WMO98" s="409"/>
      <c r="WMP98" s="410"/>
      <c r="WMQ98" s="411"/>
      <c r="WMR98" s="412"/>
      <c r="WMS98" s="406"/>
      <c r="WMT98" s="407"/>
      <c r="WMU98" s="408"/>
      <c r="WMV98" s="409"/>
      <c r="WMW98" s="410"/>
      <c r="WMX98" s="411"/>
      <c r="WMY98" s="412"/>
      <c r="WMZ98" s="406"/>
      <c r="WNA98" s="407"/>
      <c r="WNB98" s="408"/>
      <c r="WNC98" s="409"/>
      <c r="WND98" s="410"/>
      <c r="WNE98" s="411"/>
      <c r="WNF98" s="412"/>
      <c r="WNG98" s="406"/>
      <c r="WNH98" s="407"/>
      <c r="WNI98" s="408"/>
      <c r="WNJ98" s="409"/>
      <c r="WNK98" s="410"/>
      <c r="WNL98" s="411"/>
      <c r="WNM98" s="412"/>
      <c r="WNN98" s="406"/>
      <c r="WNO98" s="407"/>
      <c r="WNP98" s="408"/>
      <c r="WNQ98" s="409"/>
      <c r="WNR98" s="410"/>
      <c r="WNS98" s="411"/>
      <c r="WNT98" s="412"/>
      <c r="WNU98" s="406"/>
      <c r="WNV98" s="407"/>
      <c r="WNW98" s="408"/>
      <c r="WNX98" s="409"/>
      <c r="WNY98" s="410"/>
      <c r="WNZ98" s="411"/>
      <c r="WOA98" s="412"/>
      <c r="WOB98" s="406"/>
      <c r="WOC98" s="407"/>
      <c r="WOD98" s="408"/>
      <c r="WOE98" s="409"/>
      <c r="WOF98" s="410"/>
      <c r="WOG98" s="411"/>
      <c r="WOH98" s="412"/>
      <c r="WOI98" s="406"/>
      <c r="WOJ98" s="407"/>
      <c r="WOK98" s="408"/>
      <c r="WOL98" s="409"/>
      <c r="WOM98" s="410"/>
      <c r="WON98" s="411"/>
      <c r="WOO98" s="412"/>
      <c r="WOP98" s="406"/>
      <c r="WOQ98" s="407"/>
      <c r="WOR98" s="408"/>
      <c r="WOS98" s="409"/>
      <c r="WOT98" s="410"/>
      <c r="WOU98" s="411"/>
      <c r="WOV98" s="412"/>
      <c r="WOW98" s="406"/>
      <c r="WOX98" s="407"/>
      <c r="WOY98" s="408"/>
      <c r="WOZ98" s="409"/>
      <c r="WPA98" s="410"/>
      <c r="WPB98" s="411"/>
      <c r="WPC98" s="412"/>
      <c r="WPD98" s="406"/>
      <c r="WPE98" s="407"/>
      <c r="WPF98" s="408"/>
      <c r="WPG98" s="409"/>
      <c r="WPH98" s="410"/>
      <c r="WPI98" s="411"/>
      <c r="WPJ98" s="412"/>
      <c r="WPK98" s="406"/>
      <c r="WPL98" s="407"/>
      <c r="WPM98" s="408"/>
      <c r="WPN98" s="409"/>
      <c r="WPO98" s="410"/>
      <c r="WPP98" s="411"/>
      <c r="WPQ98" s="412"/>
      <c r="WPR98" s="406"/>
      <c r="WPS98" s="407"/>
      <c r="WPT98" s="408"/>
      <c r="WPU98" s="409"/>
      <c r="WPV98" s="410"/>
      <c r="WPW98" s="411"/>
      <c r="WPX98" s="412"/>
      <c r="WPY98" s="406"/>
      <c r="WPZ98" s="407"/>
      <c r="WQA98" s="408"/>
      <c r="WQB98" s="409"/>
      <c r="WQC98" s="410"/>
      <c r="WQD98" s="411"/>
      <c r="WQE98" s="412"/>
      <c r="WQF98" s="406"/>
      <c r="WQG98" s="407"/>
      <c r="WQH98" s="408"/>
      <c r="WQI98" s="409"/>
      <c r="WQJ98" s="410"/>
      <c r="WQK98" s="411"/>
      <c r="WQL98" s="412"/>
      <c r="WQM98" s="406"/>
      <c r="WQN98" s="407"/>
      <c r="WQO98" s="408"/>
      <c r="WQP98" s="409"/>
      <c r="WQQ98" s="410"/>
      <c r="WQR98" s="411"/>
      <c r="WQS98" s="412"/>
      <c r="WQT98" s="406"/>
      <c r="WQU98" s="407"/>
      <c r="WQV98" s="408"/>
      <c r="WQW98" s="409"/>
      <c r="WQX98" s="410"/>
      <c r="WQY98" s="411"/>
      <c r="WQZ98" s="412"/>
      <c r="WRA98" s="406"/>
      <c r="WRB98" s="407"/>
      <c r="WRC98" s="408"/>
      <c r="WRD98" s="409"/>
      <c r="WRE98" s="410"/>
      <c r="WRF98" s="411"/>
      <c r="WRG98" s="412"/>
      <c r="WRH98" s="406"/>
      <c r="WRI98" s="407"/>
      <c r="WRJ98" s="408"/>
      <c r="WRK98" s="409"/>
      <c r="WRL98" s="410"/>
      <c r="WRM98" s="411"/>
      <c r="WRN98" s="412"/>
      <c r="WRO98" s="406"/>
      <c r="WRP98" s="407"/>
      <c r="WRQ98" s="408"/>
      <c r="WRR98" s="409"/>
      <c r="WRS98" s="410"/>
      <c r="WRT98" s="411"/>
      <c r="WRU98" s="412"/>
      <c r="WRV98" s="406"/>
      <c r="WRW98" s="407"/>
      <c r="WRX98" s="408"/>
      <c r="WRY98" s="409"/>
      <c r="WRZ98" s="410"/>
      <c r="WSA98" s="411"/>
      <c r="WSB98" s="412"/>
      <c r="WSC98" s="406"/>
      <c r="WSD98" s="407"/>
      <c r="WSE98" s="408"/>
      <c r="WSF98" s="409"/>
      <c r="WSG98" s="410"/>
      <c r="WSH98" s="411"/>
      <c r="WSI98" s="412"/>
      <c r="WSJ98" s="406"/>
      <c r="WSK98" s="407"/>
      <c r="WSL98" s="408"/>
      <c r="WSM98" s="409"/>
      <c r="WSN98" s="410"/>
      <c r="WSO98" s="411"/>
      <c r="WSP98" s="412"/>
      <c r="WSQ98" s="406"/>
      <c r="WSR98" s="407"/>
      <c r="WSS98" s="408"/>
      <c r="WST98" s="409"/>
      <c r="WSU98" s="410"/>
      <c r="WSV98" s="411"/>
      <c r="WSW98" s="412"/>
      <c r="WSX98" s="406"/>
      <c r="WSY98" s="407"/>
      <c r="WSZ98" s="408"/>
      <c r="WTA98" s="409"/>
      <c r="WTB98" s="410"/>
      <c r="WTC98" s="411"/>
      <c r="WTD98" s="412"/>
      <c r="WTE98" s="406"/>
      <c r="WTF98" s="407"/>
      <c r="WTG98" s="408"/>
      <c r="WTH98" s="409"/>
      <c r="WTI98" s="410"/>
      <c r="WTJ98" s="411"/>
      <c r="WTK98" s="412"/>
      <c r="WTL98" s="406"/>
      <c r="WTM98" s="407"/>
      <c r="WTN98" s="408"/>
      <c r="WTO98" s="409"/>
      <c r="WTP98" s="410"/>
      <c r="WTQ98" s="411"/>
      <c r="WTR98" s="412"/>
      <c r="WTS98" s="406"/>
      <c r="WTT98" s="407"/>
      <c r="WTU98" s="408"/>
      <c r="WTV98" s="409"/>
      <c r="WTW98" s="410"/>
      <c r="WTX98" s="411"/>
      <c r="WTY98" s="412"/>
      <c r="WTZ98" s="406"/>
      <c r="WUA98" s="407"/>
      <c r="WUB98" s="408"/>
      <c r="WUC98" s="409"/>
      <c r="WUD98" s="410"/>
      <c r="WUE98" s="411"/>
      <c r="WUF98" s="412"/>
      <c r="WUG98" s="406"/>
      <c r="WUH98" s="407"/>
      <c r="WUI98" s="408"/>
      <c r="WUJ98" s="409"/>
      <c r="WUK98" s="410"/>
      <c r="WUL98" s="411"/>
      <c r="WUM98" s="412"/>
      <c r="WUN98" s="406"/>
      <c r="WUO98" s="407"/>
      <c r="WUP98" s="408"/>
      <c r="WUQ98" s="409"/>
      <c r="WUR98" s="410"/>
      <c r="WUS98" s="411"/>
      <c r="WUT98" s="412"/>
      <c r="WUU98" s="406"/>
      <c r="WUV98" s="407"/>
      <c r="WUW98" s="408"/>
      <c r="WUX98" s="409"/>
      <c r="WUY98" s="410"/>
      <c r="WUZ98" s="411"/>
      <c r="WVA98" s="412"/>
      <c r="WVB98" s="406"/>
      <c r="WVC98" s="407"/>
      <c r="WVD98" s="408"/>
      <c r="WVE98" s="409"/>
      <c r="WVF98" s="410"/>
      <c r="WVG98" s="411"/>
      <c r="WVH98" s="412"/>
      <c r="WVI98" s="406"/>
      <c r="WVJ98" s="407"/>
      <c r="WVK98" s="408"/>
      <c r="WVL98" s="409"/>
      <c r="WVM98" s="410"/>
      <c r="WVN98" s="411"/>
      <c r="WVO98" s="412"/>
      <c r="WVP98" s="406"/>
      <c r="WVQ98" s="407"/>
      <c r="WVR98" s="408"/>
      <c r="WVS98" s="409"/>
      <c r="WVT98" s="410"/>
      <c r="WVU98" s="411"/>
      <c r="WVV98" s="412"/>
      <c r="WVW98" s="406"/>
      <c r="WVX98" s="407"/>
      <c r="WVY98" s="408"/>
      <c r="WVZ98" s="409"/>
      <c r="WWA98" s="410"/>
      <c r="WWB98" s="411"/>
      <c r="WWC98" s="412"/>
      <c r="WWD98" s="406"/>
      <c r="WWE98" s="407"/>
      <c r="WWF98" s="408"/>
      <c r="WWG98" s="409"/>
      <c r="WWH98" s="410"/>
      <c r="WWI98" s="411"/>
      <c r="WWJ98" s="412"/>
      <c r="WWK98" s="406"/>
      <c r="WWL98" s="407"/>
      <c r="WWM98" s="408"/>
      <c r="WWN98" s="409"/>
      <c r="WWO98" s="410"/>
      <c r="WWP98" s="411"/>
      <c r="WWQ98" s="412"/>
      <c r="WWR98" s="406"/>
      <c r="WWS98" s="407"/>
      <c r="WWT98" s="408"/>
      <c r="WWU98" s="409"/>
      <c r="WWV98" s="410"/>
      <c r="WWW98" s="411"/>
      <c r="WWX98" s="412"/>
      <c r="WWY98" s="406"/>
      <c r="WWZ98" s="407"/>
      <c r="WXA98" s="408"/>
      <c r="WXB98" s="409"/>
      <c r="WXC98" s="410"/>
      <c r="WXD98" s="411"/>
      <c r="WXE98" s="412"/>
      <c r="WXF98" s="406"/>
      <c r="WXG98" s="407"/>
      <c r="WXH98" s="408"/>
      <c r="WXI98" s="409"/>
      <c r="WXJ98" s="410"/>
      <c r="WXK98" s="411"/>
      <c r="WXL98" s="412"/>
      <c r="WXM98" s="406"/>
      <c r="WXN98" s="407"/>
      <c r="WXO98" s="408"/>
      <c r="WXP98" s="409"/>
      <c r="WXQ98" s="410"/>
      <c r="WXR98" s="411"/>
      <c r="WXS98" s="412"/>
      <c r="WXT98" s="406"/>
      <c r="WXU98" s="407"/>
      <c r="WXV98" s="408"/>
      <c r="WXW98" s="409"/>
      <c r="WXX98" s="410"/>
      <c r="WXY98" s="411"/>
      <c r="WXZ98" s="412"/>
      <c r="WYA98" s="406"/>
      <c r="WYB98" s="407"/>
      <c r="WYC98" s="408"/>
      <c r="WYD98" s="409"/>
      <c r="WYE98" s="410"/>
      <c r="WYF98" s="411"/>
      <c r="WYG98" s="412"/>
      <c r="WYH98" s="406"/>
      <c r="WYI98" s="407"/>
      <c r="WYJ98" s="408"/>
      <c r="WYK98" s="409"/>
      <c r="WYL98" s="410"/>
      <c r="WYM98" s="411"/>
      <c r="WYN98" s="412"/>
      <c r="WYO98" s="406"/>
      <c r="WYP98" s="407"/>
      <c r="WYQ98" s="408"/>
      <c r="WYR98" s="409"/>
      <c r="WYS98" s="410"/>
      <c r="WYT98" s="411"/>
      <c r="WYU98" s="412"/>
      <c r="WYV98" s="406"/>
      <c r="WYW98" s="407"/>
      <c r="WYX98" s="408"/>
      <c r="WYY98" s="409"/>
      <c r="WYZ98" s="410"/>
      <c r="WZA98" s="411"/>
      <c r="WZB98" s="412"/>
      <c r="WZC98" s="406"/>
      <c r="WZD98" s="407"/>
      <c r="WZE98" s="408"/>
      <c r="WZF98" s="409"/>
      <c r="WZG98" s="410"/>
      <c r="WZH98" s="411"/>
      <c r="WZI98" s="412"/>
      <c r="WZJ98" s="406"/>
      <c r="WZK98" s="407"/>
      <c r="WZL98" s="408"/>
      <c r="WZM98" s="409"/>
      <c r="WZN98" s="410"/>
      <c r="WZO98" s="411"/>
      <c r="WZP98" s="412"/>
      <c r="WZQ98" s="406"/>
      <c r="WZR98" s="407"/>
      <c r="WZS98" s="408"/>
      <c r="WZT98" s="409"/>
      <c r="WZU98" s="410"/>
      <c r="WZV98" s="411"/>
      <c r="WZW98" s="412"/>
      <c r="WZX98" s="406"/>
      <c r="WZY98" s="407"/>
      <c r="WZZ98" s="408"/>
      <c r="XAA98" s="409"/>
      <c r="XAB98" s="410"/>
      <c r="XAC98" s="411"/>
      <c r="XAD98" s="412"/>
      <c r="XAE98" s="406"/>
      <c r="XAF98" s="407"/>
      <c r="XAG98" s="408"/>
      <c r="XAH98" s="409"/>
      <c r="XAI98" s="410"/>
      <c r="XAJ98" s="411"/>
      <c r="XAK98" s="412"/>
      <c r="XAL98" s="406"/>
      <c r="XAM98" s="407"/>
      <c r="XAN98" s="408"/>
      <c r="XAO98" s="409"/>
      <c r="XAP98" s="410"/>
      <c r="XAQ98" s="411"/>
      <c r="XAR98" s="412"/>
      <c r="XAS98" s="406"/>
      <c r="XAT98" s="407"/>
      <c r="XAU98" s="408"/>
      <c r="XAV98" s="409"/>
      <c r="XAW98" s="410"/>
      <c r="XAX98" s="411"/>
      <c r="XAY98" s="412"/>
      <c r="XAZ98" s="406"/>
      <c r="XBA98" s="407"/>
      <c r="XBB98" s="408"/>
      <c r="XBC98" s="409"/>
      <c r="XBD98" s="410"/>
      <c r="XBE98" s="411"/>
      <c r="XBF98" s="412"/>
      <c r="XBG98" s="406"/>
      <c r="XBH98" s="407"/>
      <c r="XBI98" s="408"/>
      <c r="XBJ98" s="409"/>
      <c r="XBK98" s="410"/>
      <c r="XBL98" s="411"/>
      <c r="XBM98" s="412"/>
      <c r="XBN98" s="406"/>
      <c r="XBO98" s="407"/>
      <c r="XBP98" s="408"/>
      <c r="XBQ98" s="409"/>
      <c r="XBR98" s="410"/>
      <c r="XBS98" s="411"/>
      <c r="XBT98" s="412"/>
      <c r="XBU98" s="406"/>
      <c r="XBV98" s="407"/>
      <c r="XBW98" s="408"/>
      <c r="XBX98" s="409"/>
      <c r="XBY98" s="410"/>
      <c r="XBZ98" s="411"/>
      <c r="XCA98" s="412"/>
      <c r="XCB98" s="406"/>
      <c r="XCC98" s="407"/>
      <c r="XCD98" s="408"/>
      <c r="XCE98" s="409"/>
      <c r="XCF98" s="410"/>
      <c r="XCG98" s="411"/>
      <c r="XCH98" s="412"/>
      <c r="XCI98" s="406"/>
      <c r="XCJ98" s="407"/>
      <c r="XCK98" s="408"/>
      <c r="XCL98" s="409"/>
      <c r="XCM98" s="410"/>
      <c r="XCN98" s="411"/>
      <c r="XCO98" s="412"/>
      <c r="XCP98" s="406"/>
      <c r="XCQ98" s="407"/>
      <c r="XCR98" s="408"/>
      <c r="XCS98" s="409"/>
      <c r="XCT98" s="410"/>
      <c r="XCU98" s="411"/>
      <c r="XCV98" s="412"/>
      <c r="XCW98" s="406"/>
      <c r="XCX98" s="407"/>
      <c r="XCY98" s="408"/>
      <c r="XCZ98" s="409"/>
      <c r="XDA98" s="410"/>
      <c r="XDB98" s="411"/>
      <c r="XDC98" s="412"/>
      <c r="XDD98" s="406"/>
      <c r="XDE98" s="407"/>
      <c r="XDF98" s="408"/>
      <c r="XDG98" s="409"/>
      <c r="XDH98" s="410"/>
      <c r="XDI98" s="411"/>
      <c r="XDJ98" s="412"/>
      <c r="XDK98" s="406"/>
      <c r="XDL98" s="407"/>
      <c r="XDM98" s="408"/>
      <c r="XDN98" s="409"/>
      <c r="XDO98" s="410"/>
      <c r="XDP98" s="411"/>
      <c r="XDQ98" s="412"/>
      <c r="XDR98" s="406"/>
      <c r="XDS98" s="407"/>
      <c r="XDT98" s="408"/>
      <c r="XDU98" s="409"/>
      <c r="XDV98" s="410"/>
      <c r="XDW98" s="411"/>
      <c r="XDX98" s="412"/>
      <c r="XDY98" s="406"/>
      <c r="XDZ98" s="407"/>
      <c r="XEA98" s="408"/>
      <c r="XEB98" s="409"/>
      <c r="XEC98" s="410"/>
      <c r="XED98" s="411"/>
      <c r="XEE98" s="412"/>
      <c r="XEF98" s="406"/>
      <c r="XEG98" s="407"/>
      <c r="XEH98" s="408"/>
      <c r="XEI98" s="409"/>
      <c r="XEJ98" s="410"/>
      <c r="XEK98" s="411"/>
      <c r="XEL98" s="412"/>
      <c r="XEM98" s="406"/>
      <c r="XEN98" s="407"/>
      <c r="XEO98" s="408"/>
      <c r="XEP98" s="409"/>
      <c r="XEQ98" s="410"/>
      <c r="XER98" s="411"/>
      <c r="XES98" s="412"/>
      <c r="XET98" s="406"/>
      <c r="XEU98" s="407"/>
      <c r="XEV98" s="408"/>
      <c r="XEW98" s="409"/>
      <c r="XEX98" s="410"/>
      <c r="XEY98" s="411"/>
      <c r="XEZ98" s="412"/>
      <c r="XFA98" s="406"/>
      <c r="XFB98" s="407"/>
      <c r="XFC98" s="408"/>
      <c r="XFD98" s="409"/>
    </row>
    <row r="99" spans="1:16384" s="10" customFormat="1" ht="78.75" x14ac:dyDescent="0.2">
      <c r="A99" s="713"/>
      <c r="B99" s="417" t="s">
        <v>894</v>
      </c>
      <c r="C99" s="393">
        <f>2712000000-600000000-100000000-57000000</f>
        <v>1955000000</v>
      </c>
      <c r="D99" s="393"/>
      <c r="E99" s="390">
        <f t="shared" si="7"/>
        <v>1955000000</v>
      </c>
      <c r="F99" s="396"/>
      <c r="G99" s="387" t="s">
        <v>889</v>
      </c>
      <c r="H99" s="406"/>
      <c r="I99" s="407"/>
      <c r="J99" s="408"/>
      <c r="K99" s="409"/>
      <c r="L99" s="410"/>
      <c r="M99" s="411"/>
      <c r="N99" s="412"/>
      <c r="O99" s="406"/>
      <c r="P99" s="407"/>
      <c r="Q99" s="408"/>
      <c r="R99" s="409"/>
      <c r="S99" s="410"/>
      <c r="T99" s="411"/>
      <c r="U99" s="412"/>
      <c r="V99" s="406"/>
      <c r="W99" s="407"/>
      <c r="X99" s="408"/>
      <c r="Y99" s="409"/>
      <c r="Z99" s="410"/>
      <c r="AA99" s="411"/>
      <c r="AB99" s="412"/>
      <c r="AC99" s="406"/>
      <c r="AD99" s="407"/>
      <c r="AE99" s="408"/>
      <c r="AF99" s="409"/>
      <c r="AG99" s="410"/>
      <c r="AH99" s="411"/>
      <c r="AI99" s="412"/>
      <c r="AJ99" s="406"/>
      <c r="AK99" s="407"/>
      <c r="AL99" s="408"/>
      <c r="AM99" s="409"/>
      <c r="AN99" s="410"/>
      <c r="AO99" s="411"/>
      <c r="AP99" s="412"/>
      <c r="AQ99" s="406"/>
      <c r="AR99" s="407"/>
      <c r="AS99" s="408"/>
      <c r="AT99" s="409"/>
      <c r="AU99" s="410"/>
      <c r="AV99" s="411"/>
      <c r="AW99" s="412"/>
      <c r="AX99" s="406"/>
      <c r="AY99" s="407"/>
      <c r="AZ99" s="408"/>
      <c r="BA99" s="409"/>
      <c r="BB99" s="410"/>
      <c r="BC99" s="411"/>
      <c r="BD99" s="412"/>
      <c r="BE99" s="406"/>
      <c r="BF99" s="407"/>
      <c r="BG99" s="408"/>
      <c r="BH99" s="409"/>
      <c r="BI99" s="410"/>
      <c r="BJ99" s="411"/>
      <c r="BK99" s="412"/>
      <c r="BL99" s="406"/>
      <c r="BM99" s="407"/>
      <c r="BN99" s="408"/>
      <c r="BO99" s="409"/>
      <c r="BP99" s="410"/>
      <c r="BQ99" s="411"/>
      <c r="BR99" s="412"/>
      <c r="BS99" s="406"/>
      <c r="BT99" s="407"/>
      <c r="BU99" s="408"/>
      <c r="BV99" s="409"/>
      <c r="BW99" s="410"/>
      <c r="BX99" s="411"/>
      <c r="BY99" s="412"/>
      <c r="BZ99" s="406"/>
      <c r="CA99" s="407"/>
      <c r="CB99" s="408"/>
      <c r="CC99" s="409"/>
      <c r="CD99" s="410"/>
      <c r="CE99" s="411"/>
      <c r="CF99" s="412"/>
      <c r="CG99" s="406"/>
      <c r="CH99" s="407"/>
      <c r="CI99" s="408"/>
      <c r="CJ99" s="409"/>
      <c r="CK99" s="410"/>
      <c r="CL99" s="411"/>
      <c r="CM99" s="412"/>
      <c r="CN99" s="406"/>
      <c r="CO99" s="407"/>
      <c r="CP99" s="408"/>
      <c r="CQ99" s="409"/>
      <c r="CR99" s="410"/>
      <c r="CS99" s="411"/>
      <c r="CT99" s="412"/>
      <c r="CU99" s="406"/>
      <c r="CV99" s="407"/>
      <c r="CW99" s="408"/>
      <c r="CX99" s="409"/>
      <c r="CY99" s="410"/>
      <c r="CZ99" s="411"/>
      <c r="DA99" s="412"/>
      <c r="DB99" s="406"/>
      <c r="DC99" s="407"/>
      <c r="DD99" s="408"/>
      <c r="DE99" s="409"/>
      <c r="DF99" s="410"/>
      <c r="DG99" s="411"/>
      <c r="DH99" s="412"/>
      <c r="DI99" s="406"/>
      <c r="DJ99" s="407"/>
      <c r="DK99" s="408"/>
      <c r="DL99" s="409"/>
      <c r="DM99" s="410"/>
      <c r="DN99" s="411"/>
      <c r="DO99" s="412"/>
      <c r="DP99" s="406"/>
      <c r="DQ99" s="407"/>
      <c r="DR99" s="408"/>
      <c r="DS99" s="409"/>
      <c r="DT99" s="410"/>
      <c r="DU99" s="411"/>
      <c r="DV99" s="412"/>
      <c r="DW99" s="406"/>
      <c r="DX99" s="407"/>
      <c r="DY99" s="408"/>
      <c r="DZ99" s="409"/>
      <c r="EA99" s="410"/>
      <c r="EB99" s="411"/>
      <c r="EC99" s="412"/>
      <c r="ED99" s="406"/>
      <c r="EE99" s="407"/>
      <c r="EF99" s="408"/>
      <c r="EG99" s="409"/>
      <c r="EH99" s="410"/>
      <c r="EI99" s="411"/>
      <c r="EJ99" s="412"/>
      <c r="EK99" s="406"/>
      <c r="EL99" s="407"/>
      <c r="EM99" s="408"/>
      <c r="EN99" s="409"/>
      <c r="EO99" s="410"/>
      <c r="EP99" s="411"/>
      <c r="EQ99" s="412"/>
      <c r="ER99" s="406"/>
      <c r="ES99" s="407"/>
      <c r="ET99" s="408"/>
      <c r="EU99" s="409"/>
      <c r="EV99" s="410"/>
      <c r="EW99" s="411"/>
      <c r="EX99" s="412"/>
      <c r="EY99" s="406"/>
      <c r="EZ99" s="407"/>
      <c r="FA99" s="408"/>
      <c r="FB99" s="409"/>
      <c r="FC99" s="410"/>
      <c r="FD99" s="411"/>
      <c r="FE99" s="412"/>
      <c r="FF99" s="406"/>
      <c r="FG99" s="407"/>
      <c r="FH99" s="408"/>
      <c r="FI99" s="409"/>
      <c r="FJ99" s="410"/>
      <c r="FK99" s="411"/>
      <c r="FL99" s="412"/>
      <c r="FM99" s="406"/>
      <c r="FN99" s="407"/>
      <c r="FO99" s="408"/>
      <c r="FP99" s="409"/>
      <c r="FQ99" s="410"/>
      <c r="FR99" s="411"/>
      <c r="FS99" s="412"/>
      <c r="FT99" s="406"/>
      <c r="FU99" s="407"/>
      <c r="FV99" s="408"/>
      <c r="FW99" s="409"/>
      <c r="FX99" s="410"/>
      <c r="FY99" s="411"/>
      <c r="FZ99" s="412"/>
      <c r="GA99" s="406"/>
      <c r="GB99" s="407"/>
      <c r="GC99" s="408"/>
      <c r="GD99" s="409"/>
      <c r="GE99" s="410"/>
      <c r="GF99" s="411"/>
      <c r="GG99" s="412"/>
      <c r="GH99" s="406"/>
      <c r="GI99" s="407"/>
      <c r="GJ99" s="408"/>
      <c r="GK99" s="409"/>
      <c r="GL99" s="410"/>
      <c r="GM99" s="411"/>
      <c r="GN99" s="412"/>
      <c r="GO99" s="406"/>
      <c r="GP99" s="407"/>
      <c r="GQ99" s="408"/>
      <c r="GR99" s="409"/>
      <c r="GS99" s="410"/>
      <c r="GT99" s="411"/>
      <c r="GU99" s="412"/>
      <c r="GV99" s="406"/>
      <c r="GW99" s="407"/>
      <c r="GX99" s="408"/>
      <c r="GY99" s="409"/>
      <c r="GZ99" s="410"/>
      <c r="HA99" s="411"/>
      <c r="HB99" s="412"/>
      <c r="HC99" s="406"/>
      <c r="HD99" s="407"/>
      <c r="HE99" s="408"/>
      <c r="HF99" s="409"/>
      <c r="HG99" s="410"/>
      <c r="HH99" s="411"/>
      <c r="HI99" s="412"/>
      <c r="HJ99" s="406"/>
      <c r="HK99" s="407"/>
      <c r="HL99" s="408"/>
      <c r="HM99" s="409"/>
      <c r="HN99" s="410"/>
      <c r="HO99" s="411"/>
      <c r="HP99" s="412"/>
      <c r="HQ99" s="406"/>
      <c r="HR99" s="407"/>
      <c r="HS99" s="408"/>
      <c r="HT99" s="409"/>
      <c r="HU99" s="410"/>
      <c r="HV99" s="411"/>
      <c r="HW99" s="412"/>
      <c r="HX99" s="406"/>
      <c r="HY99" s="407"/>
      <c r="HZ99" s="408"/>
      <c r="IA99" s="409"/>
      <c r="IB99" s="410"/>
      <c r="IC99" s="411"/>
      <c r="ID99" s="412"/>
      <c r="IE99" s="406"/>
      <c r="IF99" s="407"/>
      <c r="IG99" s="408"/>
      <c r="IH99" s="409"/>
      <c r="II99" s="410"/>
      <c r="IJ99" s="411"/>
      <c r="IK99" s="412"/>
      <c r="IL99" s="406"/>
      <c r="IM99" s="407"/>
      <c r="IN99" s="408"/>
      <c r="IO99" s="409"/>
      <c r="IP99" s="410"/>
      <c r="IQ99" s="411"/>
      <c r="IR99" s="412"/>
      <c r="IS99" s="406"/>
      <c r="IT99" s="407"/>
      <c r="IU99" s="408"/>
      <c r="IV99" s="409"/>
      <c r="IW99" s="410"/>
      <c r="IX99" s="411"/>
      <c r="IY99" s="412"/>
      <c r="IZ99" s="406"/>
      <c r="JA99" s="407"/>
      <c r="JB99" s="408"/>
      <c r="JC99" s="409"/>
      <c r="JD99" s="410"/>
      <c r="JE99" s="411"/>
      <c r="JF99" s="412"/>
      <c r="JG99" s="406"/>
      <c r="JH99" s="407"/>
      <c r="JI99" s="408"/>
      <c r="JJ99" s="409"/>
      <c r="JK99" s="410"/>
      <c r="JL99" s="411"/>
      <c r="JM99" s="412"/>
      <c r="JN99" s="406"/>
      <c r="JO99" s="407"/>
      <c r="JP99" s="408"/>
      <c r="JQ99" s="409"/>
      <c r="JR99" s="410"/>
      <c r="JS99" s="411"/>
      <c r="JT99" s="412"/>
      <c r="JU99" s="406"/>
      <c r="JV99" s="407"/>
      <c r="JW99" s="408"/>
      <c r="JX99" s="409"/>
      <c r="JY99" s="410"/>
      <c r="JZ99" s="411"/>
      <c r="KA99" s="412"/>
      <c r="KB99" s="406"/>
      <c r="KC99" s="407"/>
      <c r="KD99" s="408"/>
      <c r="KE99" s="409"/>
      <c r="KF99" s="410"/>
      <c r="KG99" s="411"/>
      <c r="KH99" s="412"/>
      <c r="KI99" s="406"/>
      <c r="KJ99" s="407"/>
      <c r="KK99" s="408"/>
      <c r="KL99" s="409"/>
      <c r="KM99" s="410"/>
      <c r="KN99" s="411"/>
      <c r="KO99" s="412"/>
      <c r="KP99" s="406"/>
      <c r="KQ99" s="407"/>
      <c r="KR99" s="408"/>
      <c r="KS99" s="409"/>
      <c r="KT99" s="410"/>
      <c r="KU99" s="411"/>
      <c r="KV99" s="412"/>
      <c r="KW99" s="406"/>
      <c r="KX99" s="407"/>
      <c r="KY99" s="408"/>
      <c r="KZ99" s="409"/>
      <c r="LA99" s="410"/>
      <c r="LB99" s="411"/>
      <c r="LC99" s="412"/>
      <c r="LD99" s="406"/>
      <c r="LE99" s="407"/>
      <c r="LF99" s="408"/>
      <c r="LG99" s="409"/>
      <c r="LH99" s="410"/>
      <c r="LI99" s="411"/>
      <c r="LJ99" s="412"/>
      <c r="LK99" s="406"/>
      <c r="LL99" s="407"/>
      <c r="LM99" s="408"/>
      <c r="LN99" s="409"/>
      <c r="LO99" s="410"/>
      <c r="LP99" s="411"/>
      <c r="LQ99" s="412"/>
      <c r="LR99" s="406"/>
      <c r="LS99" s="407"/>
      <c r="LT99" s="408"/>
      <c r="LU99" s="409"/>
      <c r="LV99" s="410"/>
      <c r="LW99" s="411"/>
      <c r="LX99" s="412"/>
      <c r="LY99" s="406"/>
      <c r="LZ99" s="407"/>
      <c r="MA99" s="408"/>
      <c r="MB99" s="409"/>
      <c r="MC99" s="410"/>
      <c r="MD99" s="411"/>
      <c r="ME99" s="412"/>
      <c r="MF99" s="406"/>
      <c r="MG99" s="407"/>
      <c r="MH99" s="408"/>
      <c r="MI99" s="409"/>
      <c r="MJ99" s="410"/>
      <c r="MK99" s="411"/>
      <c r="ML99" s="412"/>
      <c r="MM99" s="406"/>
      <c r="MN99" s="407"/>
      <c r="MO99" s="408"/>
      <c r="MP99" s="409"/>
      <c r="MQ99" s="410"/>
      <c r="MR99" s="411"/>
      <c r="MS99" s="412"/>
      <c r="MT99" s="406"/>
      <c r="MU99" s="407"/>
      <c r="MV99" s="408"/>
      <c r="MW99" s="409"/>
      <c r="MX99" s="410"/>
      <c r="MY99" s="411"/>
      <c r="MZ99" s="412"/>
      <c r="NA99" s="406"/>
      <c r="NB99" s="407"/>
      <c r="NC99" s="408"/>
      <c r="ND99" s="409"/>
      <c r="NE99" s="410"/>
      <c r="NF99" s="411"/>
      <c r="NG99" s="412"/>
      <c r="NH99" s="406"/>
      <c r="NI99" s="407"/>
      <c r="NJ99" s="408"/>
      <c r="NK99" s="409"/>
      <c r="NL99" s="410"/>
      <c r="NM99" s="411"/>
      <c r="NN99" s="412"/>
      <c r="NO99" s="406"/>
      <c r="NP99" s="407"/>
      <c r="NQ99" s="408"/>
      <c r="NR99" s="409"/>
      <c r="NS99" s="410"/>
      <c r="NT99" s="411"/>
      <c r="NU99" s="412"/>
      <c r="NV99" s="406"/>
      <c r="NW99" s="407"/>
      <c r="NX99" s="408"/>
      <c r="NY99" s="409"/>
      <c r="NZ99" s="410"/>
      <c r="OA99" s="411"/>
      <c r="OB99" s="412"/>
      <c r="OC99" s="406"/>
      <c r="OD99" s="407"/>
      <c r="OE99" s="408"/>
      <c r="OF99" s="409"/>
      <c r="OG99" s="410"/>
      <c r="OH99" s="411"/>
      <c r="OI99" s="412"/>
      <c r="OJ99" s="406"/>
      <c r="OK99" s="407"/>
      <c r="OL99" s="408"/>
      <c r="OM99" s="409"/>
      <c r="ON99" s="410"/>
      <c r="OO99" s="411"/>
      <c r="OP99" s="412"/>
      <c r="OQ99" s="406"/>
      <c r="OR99" s="407"/>
      <c r="OS99" s="408"/>
      <c r="OT99" s="409"/>
      <c r="OU99" s="410"/>
      <c r="OV99" s="411"/>
      <c r="OW99" s="412"/>
      <c r="OX99" s="406"/>
      <c r="OY99" s="407"/>
      <c r="OZ99" s="408"/>
      <c r="PA99" s="409"/>
      <c r="PB99" s="410"/>
      <c r="PC99" s="411"/>
      <c r="PD99" s="412"/>
      <c r="PE99" s="406"/>
      <c r="PF99" s="407"/>
      <c r="PG99" s="408"/>
      <c r="PH99" s="409"/>
      <c r="PI99" s="410"/>
      <c r="PJ99" s="411"/>
      <c r="PK99" s="412"/>
      <c r="PL99" s="406"/>
      <c r="PM99" s="407"/>
      <c r="PN99" s="408"/>
      <c r="PO99" s="409"/>
      <c r="PP99" s="410"/>
      <c r="PQ99" s="411"/>
      <c r="PR99" s="412"/>
      <c r="PS99" s="406"/>
      <c r="PT99" s="407"/>
      <c r="PU99" s="408"/>
      <c r="PV99" s="409"/>
      <c r="PW99" s="410"/>
      <c r="PX99" s="411"/>
      <c r="PY99" s="412"/>
      <c r="PZ99" s="406"/>
      <c r="QA99" s="407"/>
      <c r="QB99" s="408"/>
      <c r="QC99" s="409"/>
      <c r="QD99" s="410"/>
      <c r="QE99" s="411"/>
      <c r="QF99" s="412"/>
      <c r="QG99" s="406"/>
      <c r="QH99" s="407"/>
      <c r="QI99" s="408"/>
      <c r="QJ99" s="409"/>
      <c r="QK99" s="410"/>
      <c r="QL99" s="411"/>
      <c r="QM99" s="412"/>
      <c r="QN99" s="406"/>
      <c r="QO99" s="407"/>
      <c r="QP99" s="408"/>
      <c r="QQ99" s="409"/>
      <c r="QR99" s="410"/>
      <c r="QS99" s="411"/>
      <c r="QT99" s="412"/>
      <c r="QU99" s="406"/>
      <c r="QV99" s="407"/>
      <c r="QW99" s="408"/>
      <c r="QX99" s="409"/>
      <c r="QY99" s="410"/>
      <c r="QZ99" s="411"/>
      <c r="RA99" s="412"/>
      <c r="RB99" s="406"/>
      <c r="RC99" s="407"/>
      <c r="RD99" s="408"/>
      <c r="RE99" s="409"/>
      <c r="RF99" s="410"/>
      <c r="RG99" s="411"/>
      <c r="RH99" s="412"/>
      <c r="RI99" s="406"/>
      <c r="RJ99" s="407"/>
      <c r="RK99" s="408"/>
      <c r="RL99" s="409"/>
      <c r="RM99" s="410"/>
      <c r="RN99" s="411"/>
      <c r="RO99" s="412"/>
      <c r="RP99" s="406"/>
      <c r="RQ99" s="407"/>
      <c r="RR99" s="408"/>
      <c r="RS99" s="409"/>
      <c r="RT99" s="410"/>
      <c r="RU99" s="411"/>
      <c r="RV99" s="412"/>
      <c r="RW99" s="406"/>
      <c r="RX99" s="407"/>
      <c r="RY99" s="408"/>
      <c r="RZ99" s="409"/>
      <c r="SA99" s="410"/>
      <c r="SB99" s="411"/>
      <c r="SC99" s="412"/>
      <c r="SD99" s="406"/>
      <c r="SE99" s="407"/>
      <c r="SF99" s="408"/>
      <c r="SG99" s="409"/>
      <c r="SH99" s="410"/>
      <c r="SI99" s="411"/>
      <c r="SJ99" s="412"/>
      <c r="SK99" s="406"/>
      <c r="SL99" s="407"/>
      <c r="SM99" s="408"/>
      <c r="SN99" s="409"/>
      <c r="SO99" s="410"/>
      <c r="SP99" s="411"/>
      <c r="SQ99" s="412"/>
      <c r="SR99" s="406"/>
      <c r="SS99" s="407"/>
      <c r="ST99" s="408"/>
      <c r="SU99" s="409"/>
      <c r="SV99" s="410"/>
      <c r="SW99" s="411"/>
      <c r="SX99" s="412"/>
      <c r="SY99" s="406"/>
      <c r="SZ99" s="407"/>
      <c r="TA99" s="408"/>
      <c r="TB99" s="409"/>
      <c r="TC99" s="410"/>
      <c r="TD99" s="411"/>
      <c r="TE99" s="412"/>
      <c r="TF99" s="406"/>
      <c r="TG99" s="407"/>
      <c r="TH99" s="408"/>
      <c r="TI99" s="409"/>
      <c r="TJ99" s="410"/>
      <c r="TK99" s="411"/>
      <c r="TL99" s="412"/>
      <c r="TM99" s="406"/>
      <c r="TN99" s="407"/>
      <c r="TO99" s="408"/>
      <c r="TP99" s="409"/>
      <c r="TQ99" s="410"/>
      <c r="TR99" s="411"/>
      <c r="TS99" s="412"/>
      <c r="TT99" s="406"/>
      <c r="TU99" s="407"/>
      <c r="TV99" s="408"/>
      <c r="TW99" s="409"/>
      <c r="TX99" s="410"/>
      <c r="TY99" s="411"/>
      <c r="TZ99" s="412"/>
      <c r="UA99" s="406"/>
      <c r="UB99" s="407"/>
      <c r="UC99" s="408"/>
      <c r="UD99" s="409"/>
      <c r="UE99" s="410"/>
      <c r="UF99" s="411"/>
      <c r="UG99" s="412"/>
      <c r="UH99" s="406"/>
      <c r="UI99" s="407"/>
      <c r="UJ99" s="408"/>
      <c r="UK99" s="409"/>
      <c r="UL99" s="410"/>
      <c r="UM99" s="411"/>
      <c r="UN99" s="412"/>
      <c r="UO99" s="406"/>
      <c r="UP99" s="407"/>
      <c r="UQ99" s="408"/>
      <c r="UR99" s="409"/>
      <c r="US99" s="410"/>
      <c r="UT99" s="411"/>
      <c r="UU99" s="412"/>
      <c r="UV99" s="406"/>
      <c r="UW99" s="407"/>
      <c r="UX99" s="408"/>
      <c r="UY99" s="409"/>
      <c r="UZ99" s="410"/>
      <c r="VA99" s="411"/>
      <c r="VB99" s="412"/>
      <c r="VC99" s="406"/>
      <c r="VD99" s="407"/>
      <c r="VE99" s="408"/>
      <c r="VF99" s="409"/>
      <c r="VG99" s="410"/>
      <c r="VH99" s="411"/>
      <c r="VI99" s="412"/>
      <c r="VJ99" s="406"/>
      <c r="VK99" s="407"/>
      <c r="VL99" s="408"/>
      <c r="VM99" s="409"/>
      <c r="VN99" s="410"/>
      <c r="VO99" s="411"/>
      <c r="VP99" s="412"/>
      <c r="VQ99" s="406"/>
      <c r="VR99" s="407"/>
      <c r="VS99" s="408"/>
      <c r="VT99" s="409"/>
      <c r="VU99" s="410"/>
      <c r="VV99" s="411"/>
      <c r="VW99" s="412"/>
      <c r="VX99" s="406"/>
      <c r="VY99" s="407"/>
      <c r="VZ99" s="408"/>
      <c r="WA99" s="409"/>
      <c r="WB99" s="410"/>
      <c r="WC99" s="411"/>
      <c r="WD99" s="412"/>
      <c r="WE99" s="406"/>
      <c r="WF99" s="407"/>
      <c r="WG99" s="408"/>
      <c r="WH99" s="409"/>
      <c r="WI99" s="410"/>
      <c r="WJ99" s="411"/>
      <c r="WK99" s="412"/>
      <c r="WL99" s="406"/>
      <c r="WM99" s="407"/>
      <c r="WN99" s="408"/>
      <c r="WO99" s="409"/>
      <c r="WP99" s="410"/>
      <c r="WQ99" s="411"/>
      <c r="WR99" s="412"/>
      <c r="WS99" s="406"/>
      <c r="WT99" s="407"/>
      <c r="WU99" s="408"/>
      <c r="WV99" s="409"/>
      <c r="WW99" s="410"/>
      <c r="WX99" s="411"/>
      <c r="WY99" s="412"/>
      <c r="WZ99" s="406"/>
      <c r="XA99" s="407"/>
      <c r="XB99" s="408"/>
      <c r="XC99" s="409"/>
      <c r="XD99" s="410"/>
      <c r="XE99" s="411"/>
      <c r="XF99" s="412"/>
      <c r="XG99" s="406"/>
      <c r="XH99" s="407"/>
      <c r="XI99" s="408"/>
      <c r="XJ99" s="409"/>
      <c r="XK99" s="410"/>
      <c r="XL99" s="411"/>
      <c r="XM99" s="412"/>
      <c r="XN99" s="406"/>
      <c r="XO99" s="407"/>
      <c r="XP99" s="408"/>
      <c r="XQ99" s="409"/>
      <c r="XR99" s="410"/>
      <c r="XS99" s="411"/>
      <c r="XT99" s="412"/>
      <c r="XU99" s="406"/>
      <c r="XV99" s="407"/>
      <c r="XW99" s="408"/>
      <c r="XX99" s="409"/>
      <c r="XY99" s="410"/>
      <c r="XZ99" s="411"/>
      <c r="YA99" s="412"/>
      <c r="YB99" s="406"/>
      <c r="YC99" s="407"/>
      <c r="YD99" s="408"/>
      <c r="YE99" s="409"/>
      <c r="YF99" s="410"/>
      <c r="YG99" s="411"/>
      <c r="YH99" s="412"/>
      <c r="YI99" s="406"/>
      <c r="YJ99" s="407"/>
      <c r="YK99" s="408"/>
      <c r="YL99" s="409"/>
      <c r="YM99" s="410"/>
      <c r="YN99" s="411"/>
      <c r="YO99" s="412"/>
      <c r="YP99" s="406"/>
      <c r="YQ99" s="407"/>
      <c r="YR99" s="408"/>
      <c r="YS99" s="409"/>
      <c r="YT99" s="410"/>
      <c r="YU99" s="411"/>
      <c r="YV99" s="412"/>
      <c r="YW99" s="406"/>
      <c r="YX99" s="407"/>
      <c r="YY99" s="408"/>
      <c r="YZ99" s="409"/>
      <c r="ZA99" s="410"/>
      <c r="ZB99" s="411"/>
      <c r="ZC99" s="412"/>
      <c r="ZD99" s="406"/>
      <c r="ZE99" s="407"/>
      <c r="ZF99" s="408"/>
      <c r="ZG99" s="409"/>
      <c r="ZH99" s="410"/>
      <c r="ZI99" s="411"/>
      <c r="ZJ99" s="412"/>
      <c r="ZK99" s="406"/>
      <c r="ZL99" s="407"/>
      <c r="ZM99" s="408"/>
      <c r="ZN99" s="409"/>
      <c r="ZO99" s="410"/>
      <c r="ZP99" s="411"/>
      <c r="ZQ99" s="412"/>
      <c r="ZR99" s="406"/>
      <c r="ZS99" s="407"/>
      <c r="ZT99" s="408"/>
      <c r="ZU99" s="409"/>
      <c r="ZV99" s="410"/>
      <c r="ZW99" s="411"/>
      <c r="ZX99" s="412"/>
      <c r="ZY99" s="406"/>
      <c r="ZZ99" s="407"/>
      <c r="AAA99" s="408"/>
      <c r="AAB99" s="409"/>
      <c r="AAC99" s="410"/>
      <c r="AAD99" s="411"/>
      <c r="AAE99" s="412"/>
      <c r="AAF99" s="406"/>
      <c r="AAG99" s="407"/>
      <c r="AAH99" s="408"/>
      <c r="AAI99" s="409"/>
      <c r="AAJ99" s="410"/>
      <c r="AAK99" s="411"/>
      <c r="AAL99" s="412"/>
      <c r="AAM99" s="406"/>
      <c r="AAN99" s="407"/>
      <c r="AAO99" s="408"/>
      <c r="AAP99" s="409"/>
      <c r="AAQ99" s="410"/>
      <c r="AAR99" s="411"/>
      <c r="AAS99" s="412"/>
      <c r="AAT99" s="406"/>
      <c r="AAU99" s="407"/>
      <c r="AAV99" s="408"/>
      <c r="AAW99" s="409"/>
      <c r="AAX99" s="410"/>
      <c r="AAY99" s="411"/>
      <c r="AAZ99" s="412"/>
      <c r="ABA99" s="406"/>
      <c r="ABB99" s="407"/>
      <c r="ABC99" s="408"/>
      <c r="ABD99" s="409"/>
      <c r="ABE99" s="410"/>
      <c r="ABF99" s="411"/>
      <c r="ABG99" s="412"/>
      <c r="ABH99" s="406"/>
      <c r="ABI99" s="407"/>
      <c r="ABJ99" s="408"/>
      <c r="ABK99" s="409"/>
      <c r="ABL99" s="410"/>
      <c r="ABM99" s="411"/>
      <c r="ABN99" s="412"/>
      <c r="ABO99" s="406"/>
      <c r="ABP99" s="407"/>
      <c r="ABQ99" s="408"/>
      <c r="ABR99" s="409"/>
      <c r="ABS99" s="410"/>
      <c r="ABT99" s="411"/>
      <c r="ABU99" s="412"/>
      <c r="ABV99" s="406"/>
      <c r="ABW99" s="407"/>
      <c r="ABX99" s="408"/>
      <c r="ABY99" s="409"/>
      <c r="ABZ99" s="410"/>
      <c r="ACA99" s="411"/>
      <c r="ACB99" s="412"/>
      <c r="ACC99" s="406"/>
      <c r="ACD99" s="407"/>
      <c r="ACE99" s="408"/>
      <c r="ACF99" s="409"/>
      <c r="ACG99" s="410"/>
      <c r="ACH99" s="411"/>
      <c r="ACI99" s="412"/>
      <c r="ACJ99" s="406"/>
      <c r="ACK99" s="407"/>
      <c r="ACL99" s="408"/>
      <c r="ACM99" s="409"/>
      <c r="ACN99" s="410"/>
      <c r="ACO99" s="411"/>
      <c r="ACP99" s="412"/>
      <c r="ACQ99" s="406"/>
      <c r="ACR99" s="407"/>
      <c r="ACS99" s="408"/>
      <c r="ACT99" s="409"/>
      <c r="ACU99" s="410"/>
      <c r="ACV99" s="411"/>
      <c r="ACW99" s="412"/>
      <c r="ACX99" s="406"/>
      <c r="ACY99" s="407"/>
      <c r="ACZ99" s="408"/>
      <c r="ADA99" s="409"/>
      <c r="ADB99" s="410"/>
      <c r="ADC99" s="411"/>
      <c r="ADD99" s="412"/>
      <c r="ADE99" s="406"/>
      <c r="ADF99" s="407"/>
      <c r="ADG99" s="408"/>
      <c r="ADH99" s="409"/>
      <c r="ADI99" s="410"/>
      <c r="ADJ99" s="411"/>
      <c r="ADK99" s="412"/>
      <c r="ADL99" s="406"/>
      <c r="ADM99" s="407"/>
      <c r="ADN99" s="408"/>
      <c r="ADO99" s="409"/>
      <c r="ADP99" s="410"/>
      <c r="ADQ99" s="411"/>
      <c r="ADR99" s="412"/>
      <c r="ADS99" s="406"/>
      <c r="ADT99" s="407"/>
      <c r="ADU99" s="408"/>
      <c r="ADV99" s="409"/>
      <c r="ADW99" s="410"/>
      <c r="ADX99" s="411"/>
      <c r="ADY99" s="412"/>
      <c r="ADZ99" s="406"/>
      <c r="AEA99" s="407"/>
      <c r="AEB99" s="408"/>
      <c r="AEC99" s="409"/>
      <c r="AED99" s="410"/>
      <c r="AEE99" s="411"/>
      <c r="AEF99" s="412"/>
      <c r="AEG99" s="406"/>
      <c r="AEH99" s="407"/>
      <c r="AEI99" s="408"/>
      <c r="AEJ99" s="409"/>
      <c r="AEK99" s="410"/>
      <c r="AEL99" s="411"/>
      <c r="AEM99" s="412"/>
      <c r="AEN99" s="406"/>
      <c r="AEO99" s="407"/>
      <c r="AEP99" s="408"/>
      <c r="AEQ99" s="409"/>
      <c r="AER99" s="410"/>
      <c r="AES99" s="411"/>
      <c r="AET99" s="412"/>
      <c r="AEU99" s="406"/>
      <c r="AEV99" s="407"/>
      <c r="AEW99" s="408"/>
      <c r="AEX99" s="409"/>
      <c r="AEY99" s="410"/>
      <c r="AEZ99" s="411"/>
      <c r="AFA99" s="412"/>
      <c r="AFB99" s="406"/>
      <c r="AFC99" s="407"/>
      <c r="AFD99" s="408"/>
      <c r="AFE99" s="409"/>
      <c r="AFF99" s="410"/>
      <c r="AFG99" s="411"/>
      <c r="AFH99" s="412"/>
      <c r="AFI99" s="406"/>
      <c r="AFJ99" s="407"/>
      <c r="AFK99" s="408"/>
      <c r="AFL99" s="409"/>
      <c r="AFM99" s="410"/>
      <c r="AFN99" s="411"/>
      <c r="AFO99" s="412"/>
      <c r="AFP99" s="406"/>
      <c r="AFQ99" s="407"/>
      <c r="AFR99" s="408"/>
      <c r="AFS99" s="409"/>
      <c r="AFT99" s="410"/>
      <c r="AFU99" s="411"/>
      <c r="AFV99" s="412"/>
      <c r="AFW99" s="406"/>
      <c r="AFX99" s="407"/>
      <c r="AFY99" s="408"/>
      <c r="AFZ99" s="409"/>
      <c r="AGA99" s="410"/>
      <c r="AGB99" s="411"/>
      <c r="AGC99" s="412"/>
      <c r="AGD99" s="406"/>
      <c r="AGE99" s="407"/>
      <c r="AGF99" s="408"/>
      <c r="AGG99" s="409"/>
      <c r="AGH99" s="410"/>
      <c r="AGI99" s="411"/>
      <c r="AGJ99" s="412"/>
      <c r="AGK99" s="406"/>
      <c r="AGL99" s="407"/>
      <c r="AGM99" s="408"/>
      <c r="AGN99" s="409"/>
      <c r="AGO99" s="410"/>
      <c r="AGP99" s="411"/>
      <c r="AGQ99" s="412"/>
      <c r="AGR99" s="406"/>
      <c r="AGS99" s="407"/>
      <c r="AGT99" s="408"/>
      <c r="AGU99" s="409"/>
      <c r="AGV99" s="410"/>
      <c r="AGW99" s="411"/>
      <c r="AGX99" s="412"/>
      <c r="AGY99" s="406"/>
      <c r="AGZ99" s="407"/>
      <c r="AHA99" s="408"/>
      <c r="AHB99" s="409"/>
      <c r="AHC99" s="410"/>
      <c r="AHD99" s="411"/>
      <c r="AHE99" s="412"/>
      <c r="AHF99" s="406"/>
      <c r="AHG99" s="407"/>
      <c r="AHH99" s="408"/>
      <c r="AHI99" s="409"/>
      <c r="AHJ99" s="410"/>
      <c r="AHK99" s="411"/>
      <c r="AHL99" s="412"/>
      <c r="AHM99" s="406"/>
      <c r="AHN99" s="407"/>
      <c r="AHO99" s="408"/>
      <c r="AHP99" s="409"/>
      <c r="AHQ99" s="410"/>
      <c r="AHR99" s="411"/>
      <c r="AHS99" s="412"/>
      <c r="AHT99" s="406"/>
      <c r="AHU99" s="407"/>
      <c r="AHV99" s="408"/>
      <c r="AHW99" s="409"/>
      <c r="AHX99" s="410"/>
      <c r="AHY99" s="411"/>
      <c r="AHZ99" s="412"/>
      <c r="AIA99" s="406"/>
      <c r="AIB99" s="407"/>
      <c r="AIC99" s="408"/>
      <c r="AID99" s="409"/>
      <c r="AIE99" s="410"/>
      <c r="AIF99" s="411"/>
      <c r="AIG99" s="412"/>
      <c r="AIH99" s="406"/>
      <c r="AII99" s="407"/>
      <c r="AIJ99" s="408"/>
      <c r="AIK99" s="409"/>
      <c r="AIL99" s="410"/>
      <c r="AIM99" s="411"/>
      <c r="AIN99" s="412"/>
      <c r="AIO99" s="406"/>
      <c r="AIP99" s="407"/>
      <c r="AIQ99" s="408"/>
      <c r="AIR99" s="409"/>
      <c r="AIS99" s="410"/>
      <c r="AIT99" s="411"/>
      <c r="AIU99" s="412"/>
      <c r="AIV99" s="406"/>
      <c r="AIW99" s="407"/>
      <c r="AIX99" s="408"/>
      <c r="AIY99" s="409"/>
      <c r="AIZ99" s="410"/>
      <c r="AJA99" s="411"/>
      <c r="AJB99" s="412"/>
      <c r="AJC99" s="406"/>
      <c r="AJD99" s="407"/>
      <c r="AJE99" s="408"/>
      <c r="AJF99" s="409"/>
      <c r="AJG99" s="410"/>
      <c r="AJH99" s="411"/>
      <c r="AJI99" s="412"/>
      <c r="AJJ99" s="406"/>
      <c r="AJK99" s="407"/>
      <c r="AJL99" s="408"/>
      <c r="AJM99" s="409"/>
      <c r="AJN99" s="410"/>
      <c r="AJO99" s="411"/>
      <c r="AJP99" s="412"/>
      <c r="AJQ99" s="406"/>
      <c r="AJR99" s="407"/>
      <c r="AJS99" s="408"/>
      <c r="AJT99" s="409"/>
      <c r="AJU99" s="410"/>
      <c r="AJV99" s="411"/>
      <c r="AJW99" s="412"/>
      <c r="AJX99" s="406"/>
      <c r="AJY99" s="407"/>
      <c r="AJZ99" s="408"/>
      <c r="AKA99" s="409"/>
      <c r="AKB99" s="410"/>
      <c r="AKC99" s="411"/>
      <c r="AKD99" s="412"/>
      <c r="AKE99" s="406"/>
      <c r="AKF99" s="407"/>
      <c r="AKG99" s="408"/>
      <c r="AKH99" s="409"/>
      <c r="AKI99" s="410"/>
      <c r="AKJ99" s="411"/>
      <c r="AKK99" s="412"/>
      <c r="AKL99" s="406"/>
      <c r="AKM99" s="407"/>
      <c r="AKN99" s="408"/>
      <c r="AKO99" s="409"/>
      <c r="AKP99" s="410"/>
      <c r="AKQ99" s="411"/>
      <c r="AKR99" s="412"/>
      <c r="AKS99" s="406"/>
      <c r="AKT99" s="407"/>
      <c r="AKU99" s="408"/>
      <c r="AKV99" s="409"/>
      <c r="AKW99" s="410"/>
      <c r="AKX99" s="411"/>
      <c r="AKY99" s="412"/>
      <c r="AKZ99" s="406"/>
      <c r="ALA99" s="407"/>
      <c r="ALB99" s="408"/>
      <c r="ALC99" s="409"/>
      <c r="ALD99" s="410"/>
      <c r="ALE99" s="411"/>
      <c r="ALF99" s="412"/>
      <c r="ALG99" s="406"/>
      <c r="ALH99" s="407"/>
      <c r="ALI99" s="408"/>
      <c r="ALJ99" s="409"/>
      <c r="ALK99" s="410"/>
      <c r="ALL99" s="411"/>
      <c r="ALM99" s="412"/>
      <c r="ALN99" s="406"/>
      <c r="ALO99" s="407"/>
      <c r="ALP99" s="408"/>
      <c r="ALQ99" s="409"/>
      <c r="ALR99" s="410"/>
      <c r="ALS99" s="411"/>
      <c r="ALT99" s="412"/>
      <c r="ALU99" s="406"/>
      <c r="ALV99" s="407"/>
      <c r="ALW99" s="408"/>
      <c r="ALX99" s="409"/>
      <c r="ALY99" s="410"/>
      <c r="ALZ99" s="411"/>
      <c r="AMA99" s="412"/>
      <c r="AMB99" s="406"/>
      <c r="AMC99" s="407"/>
      <c r="AMD99" s="408"/>
      <c r="AME99" s="409"/>
      <c r="AMF99" s="410"/>
      <c r="AMG99" s="411"/>
      <c r="AMH99" s="412"/>
      <c r="AMI99" s="406"/>
      <c r="AMJ99" s="407"/>
      <c r="AMK99" s="408"/>
      <c r="AML99" s="409"/>
      <c r="AMM99" s="410"/>
      <c r="AMN99" s="411"/>
      <c r="AMO99" s="412"/>
      <c r="AMP99" s="406"/>
      <c r="AMQ99" s="407"/>
      <c r="AMR99" s="408"/>
      <c r="AMS99" s="409"/>
      <c r="AMT99" s="410"/>
      <c r="AMU99" s="411"/>
      <c r="AMV99" s="412"/>
      <c r="AMW99" s="406"/>
      <c r="AMX99" s="407"/>
      <c r="AMY99" s="408"/>
      <c r="AMZ99" s="409"/>
      <c r="ANA99" s="410"/>
      <c r="ANB99" s="411"/>
      <c r="ANC99" s="412"/>
      <c r="AND99" s="406"/>
      <c r="ANE99" s="407"/>
      <c r="ANF99" s="408"/>
      <c r="ANG99" s="409"/>
      <c r="ANH99" s="410"/>
      <c r="ANI99" s="411"/>
      <c r="ANJ99" s="412"/>
      <c r="ANK99" s="406"/>
      <c r="ANL99" s="407"/>
      <c r="ANM99" s="408"/>
      <c r="ANN99" s="409"/>
      <c r="ANO99" s="410"/>
      <c r="ANP99" s="411"/>
      <c r="ANQ99" s="412"/>
      <c r="ANR99" s="406"/>
      <c r="ANS99" s="407"/>
      <c r="ANT99" s="408"/>
      <c r="ANU99" s="409"/>
      <c r="ANV99" s="410"/>
      <c r="ANW99" s="411"/>
      <c r="ANX99" s="412"/>
      <c r="ANY99" s="406"/>
      <c r="ANZ99" s="407"/>
      <c r="AOA99" s="408"/>
      <c r="AOB99" s="409"/>
      <c r="AOC99" s="410"/>
      <c r="AOD99" s="411"/>
      <c r="AOE99" s="412"/>
      <c r="AOF99" s="406"/>
      <c r="AOG99" s="407"/>
      <c r="AOH99" s="408"/>
      <c r="AOI99" s="409"/>
      <c r="AOJ99" s="410"/>
      <c r="AOK99" s="411"/>
      <c r="AOL99" s="412"/>
      <c r="AOM99" s="406"/>
      <c r="AON99" s="407"/>
      <c r="AOO99" s="408"/>
      <c r="AOP99" s="409"/>
      <c r="AOQ99" s="410"/>
      <c r="AOR99" s="411"/>
      <c r="AOS99" s="412"/>
      <c r="AOT99" s="406"/>
      <c r="AOU99" s="407"/>
      <c r="AOV99" s="408"/>
      <c r="AOW99" s="409"/>
      <c r="AOX99" s="410"/>
      <c r="AOY99" s="411"/>
      <c r="AOZ99" s="412"/>
      <c r="APA99" s="406"/>
      <c r="APB99" s="407"/>
      <c r="APC99" s="408"/>
      <c r="APD99" s="409"/>
      <c r="APE99" s="410"/>
      <c r="APF99" s="411"/>
      <c r="APG99" s="412"/>
      <c r="APH99" s="406"/>
      <c r="API99" s="407"/>
      <c r="APJ99" s="408"/>
      <c r="APK99" s="409"/>
      <c r="APL99" s="410"/>
      <c r="APM99" s="411"/>
      <c r="APN99" s="412"/>
      <c r="APO99" s="406"/>
      <c r="APP99" s="407"/>
      <c r="APQ99" s="408"/>
      <c r="APR99" s="409"/>
      <c r="APS99" s="410"/>
      <c r="APT99" s="411"/>
      <c r="APU99" s="412"/>
      <c r="APV99" s="406"/>
      <c r="APW99" s="407"/>
      <c r="APX99" s="408"/>
      <c r="APY99" s="409"/>
      <c r="APZ99" s="410"/>
      <c r="AQA99" s="411"/>
      <c r="AQB99" s="412"/>
      <c r="AQC99" s="406"/>
      <c r="AQD99" s="407"/>
      <c r="AQE99" s="408"/>
      <c r="AQF99" s="409"/>
      <c r="AQG99" s="410"/>
      <c r="AQH99" s="411"/>
      <c r="AQI99" s="412"/>
      <c r="AQJ99" s="406"/>
      <c r="AQK99" s="407"/>
      <c r="AQL99" s="408"/>
      <c r="AQM99" s="409"/>
      <c r="AQN99" s="410"/>
      <c r="AQO99" s="411"/>
      <c r="AQP99" s="412"/>
      <c r="AQQ99" s="406"/>
      <c r="AQR99" s="407"/>
      <c r="AQS99" s="408"/>
      <c r="AQT99" s="409"/>
      <c r="AQU99" s="410"/>
      <c r="AQV99" s="411"/>
      <c r="AQW99" s="412"/>
      <c r="AQX99" s="406"/>
      <c r="AQY99" s="407"/>
      <c r="AQZ99" s="408"/>
      <c r="ARA99" s="409"/>
      <c r="ARB99" s="410"/>
      <c r="ARC99" s="411"/>
      <c r="ARD99" s="412"/>
      <c r="ARE99" s="406"/>
      <c r="ARF99" s="407"/>
      <c r="ARG99" s="408"/>
      <c r="ARH99" s="409"/>
      <c r="ARI99" s="410"/>
      <c r="ARJ99" s="411"/>
      <c r="ARK99" s="412"/>
      <c r="ARL99" s="406"/>
      <c r="ARM99" s="407"/>
      <c r="ARN99" s="408"/>
      <c r="ARO99" s="409"/>
      <c r="ARP99" s="410"/>
      <c r="ARQ99" s="411"/>
      <c r="ARR99" s="412"/>
      <c r="ARS99" s="406"/>
      <c r="ART99" s="407"/>
      <c r="ARU99" s="408"/>
      <c r="ARV99" s="409"/>
      <c r="ARW99" s="410"/>
      <c r="ARX99" s="411"/>
      <c r="ARY99" s="412"/>
      <c r="ARZ99" s="406"/>
      <c r="ASA99" s="407"/>
      <c r="ASB99" s="408"/>
      <c r="ASC99" s="409"/>
      <c r="ASD99" s="410"/>
      <c r="ASE99" s="411"/>
      <c r="ASF99" s="412"/>
      <c r="ASG99" s="406"/>
      <c r="ASH99" s="407"/>
      <c r="ASI99" s="408"/>
      <c r="ASJ99" s="409"/>
      <c r="ASK99" s="410"/>
      <c r="ASL99" s="411"/>
      <c r="ASM99" s="412"/>
      <c r="ASN99" s="406"/>
      <c r="ASO99" s="407"/>
      <c r="ASP99" s="408"/>
      <c r="ASQ99" s="409"/>
      <c r="ASR99" s="410"/>
      <c r="ASS99" s="411"/>
      <c r="AST99" s="412"/>
      <c r="ASU99" s="406"/>
      <c r="ASV99" s="407"/>
      <c r="ASW99" s="408"/>
      <c r="ASX99" s="409"/>
      <c r="ASY99" s="410"/>
      <c r="ASZ99" s="411"/>
      <c r="ATA99" s="412"/>
      <c r="ATB99" s="406"/>
      <c r="ATC99" s="407"/>
      <c r="ATD99" s="408"/>
      <c r="ATE99" s="409"/>
      <c r="ATF99" s="410"/>
      <c r="ATG99" s="411"/>
      <c r="ATH99" s="412"/>
      <c r="ATI99" s="406"/>
      <c r="ATJ99" s="407"/>
      <c r="ATK99" s="408"/>
      <c r="ATL99" s="409"/>
      <c r="ATM99" s="410"/>
      <c r="ATN99" s="411"/>
      <c r="ATO99" s="412"/>
      <c r="ATP99" s="406"/>
      <c r="ATQ99" s="407"/>
      <c r="ATR99" s="408"/>
      <c r="ATS99" s="409"/>
      <c r="ATT99" s="410"/>
      <c r="ATU99" s="411"/>
      <c r="ATV99" s="412"/>
      <c r="ATW99" s="406"/>
      <c r="ATX99" s="407"/>
      <c r="ATY99" s="408"/>
      <c r="ATZ99" s="409"/>
      <c r="AUA99" s="410"/>
      <c r="AUB99" s="411"/>
      <c r="AUC99" s="412"/>
      <c r="AUD99" s="406"/>
      <c r="AUE99" s="407"/>
      <c r="AUF99" s="408"/>
      <c r="AUG99" s="409"/>
      <c r="AUH99" s="410"/>
      <c r="AUI99" s="411"/>
      <c r="AUJ99" s="412"/>
      <c r="AUK99" s="406"/>
      <c r="AUL99" s="407"/>
      <c r="AUM99" s="408"/>
      <c r="AUN99" s="409"/>
      <c r="AUO99" s="410"/>
      <c r="AUP99" s="411"/>
      <c r="AUQ99" s="412"/>
      <c r="AUR99" s="406"/>
      <c r="AUS99" s="407"/>
      <c r="AUT99" s="408"/>
      <c r="AUU99" s="409"/>
      <c r="AUV99" s="410"/>
      <c r="AUW99" s="411"/>
      <c r="AUX99" s="412"/>
      <c r="AUY99" s="406"/>
      <c r="AUZ99" s="407"/>
      <c r="AVA99" s="408"/>
      <c r="AVB99" s="409"/>
      <c r="AVC99" s="410"/>
      <c r="AVD99" s="411"/>
      <c r="AVE99" s="412"/>
      <c r="AVF99" s="406"/>
      <c r="AVG99" s="407"/>
      <c r="AVH99" s="408"/>
      <c r="AVI99" s="409"/>
      <c r="AVJ99" s="410"/>
      <c r="AVK99" s="411"/>
      <c r="AVL99" s="412"/>
      <c r="AVM99" s="406"/>
      <c r="AVN99" s="407"/>
      <c r="AVO99" s="408"/>
      <c r="AVP99" s="409"/>
      <c r="AVQ99" s="410"/>
      <c r="AVR99" s="411"/>
      <c r="AVS99" s="412"/>
      <c r="AVT99" s="406"/>
      <c r="AVU99" s="407"/>
      <c r="AVV99" s="408"/>
      <c r="AVW99" s="409"/>
      <c r="AVX99" s="410"/>
      <c r="AVY99" s="411"/>
      <c r="AVZ99" s="412"/>
      <c r="AWA99" s="406"/>
      <c r="AWB99" s="407"/>
      <c r="AWC99" s="408"/>
      <c r="AWD99" s="409"/>
      <c r="AWE99" s="410"/>
      <c r="AWF99" s="411"/>
      <c r="AWG99" s="412"/>
      <c r="AWH99" s="406"/>
      <c r="AWI99" s="407"/>
      <c r="AWJ99" s="408"/>
      <c r="AWK99" s="409"/>
      <c r="AWL99" s="410"/>
      <c r="AWM99" s="411"/>
      <c r="AWN99" s="412"/>
      <c r="AWO99" s="406"/>
      <c r="AWP99" s="407"/>
      <c r="AWQ99" s="408"/>
      <c r="AWR99" s="409"/>
      <c r="AWS99" s="410"/>
      <c r="AWT99" s="411"/>
      <c r="AWU99" s="412"/>
      <c r="AWV99" s="406"/>
      <c r="AWW99" s="407"/>
      <c r="AWX99" s="408"/>
      <c r="AWY99" s="409"/>
      <c r="AWZ99" s="410"/>
      <c r="AXA99" s="411"/>
      <c r="AXB99" s="412"/>
      <c r="AXC99" s="406"/>
      <c r="AXD99" s="407"/>
      <c r="AXE99" s="408"/>
      <c r="AXF99" s="409"/>
      <c r="AXG99" s="410"/>
      <c r="AXH99" s="411"/>
      <c r="AXI99" s="412"/>
      <c r="AXJ99" s="406"/>
      <c r="AXK99" s="407"/>
      <c r="AXL99" s="408"/>
      <c r="AXM99" s="409"/>
      <c r="AXN99" s="410"/>
      <c r="AXO99" s="411"/>
      <c r="AXP99" s="412"/>
      <c r="AXQ99" s="406"/>
      <c r="AXR99" s="407"/>
      <c r="AXS99" s="408"/>
      <c r="AXT99" s="409"/>
      <c r="AXU99" s="410"/>
      <c r="AXV99" s="411"/>
      <c r="AXW99" s="412"/>
      <c r="AXX99" s="406"/>
      <c r="AXY99" s="407"/>
      <c r="AXZ99" s="408"/>
      <c r="AYA99" s="409"/>
      <c r="AYB99" s="410"/>
      <c r="AYC99" s="411"/>
      <c r="AYD99" s="412"/>
      <c r="AYE99" s="406"/>
      <c r="AYF99" s="407"/>
      <c r="AYG99" s="408"/>
      <c r="AYH99" s="409"/>
      <c r="AYI99" s="410"/>
      <c r="AYJ99" s="411"/>
      <c r="AYK99" s="412"/>
      <c r="AYL99" s="406"/>
      <c r="AYM99" s="407"/>
      <c r="AYN99" s="408"/>
      <c r="AYO99" s="409"/>
      <c r="AYP99" s="410"/>
      <c r="AYQ99" s="411"/>
      <c r="AYR99" s="412"/>
      <c r="AYS99" s="406"/>
      <c r="AYT99" s="407"/>
      <c r="AYU99" s="408"/>
      <c r="AYV99" s="409"/>
      <c r="AYW99" s="410"/>
      <c r="AYX99" s="411"/>
      <c r="AYY99" s="412"/>
      <c r="AYZ99" s="406"/>
      <c r="AZA99" s="407"/>
      <c r="AZB99" s="408"/>
      <c r="AZC99" s="409"/>
      <c r="AZD99" s="410"/>
      <c r="AZE99" s="411"/>
      <c r="AZF99" s="412"/>
      <c r="AZG99" s="406"/>
      <c r="AZH99" s="407"/>
      <c r="AZI99" s="408"/>
      <c r="AZJ99" s="409"/>
      <c r="AZK99" s="410"/>
      <c r="AZL99" s="411"/>
      <c r="AZM99" s="412"/>
      <c r="AZN99" s="406"/>
      <c r="AZO99" s="407"/>
      <c r="AZP99" s="408"/>
      <c r="AZQ99" s="409"/>
      <c r="AZR99" s="410"/>
      <c r="AZS99" s="411"/>
      <c r="AZT99" s="412"/>
      <c r="AZU99" s="406"/>
      <c r="AZV99" s="407"/>
      <c r="AZW99" s="408"/>
      <c r="AZX99" s="409"/>
      <c r="AZY99" s="410"/>
      <c r="AZZ99" s="411"/>
      <c r="BAA99" s="412"/>
      <c r="BAB99" s="406"/>
      <c r="BAC99" s="407"/>
      <c r="BAD99" s="408"/>
      <c r="BAE99" s="409"/>
      <c r="BAF99" s="410"/>
      <c r="BAG99" s="411"/>
      <c r="BAH99" s="412"/>
      <c r="BAI99" s="406"/>
      <c r="BAJ99" s="407"/>
      <c r="BAK99" s="408"/>
      <c r="BAL99" s="409"/>
      <c r="BAM99" s="410"/>
      <c r="BAN99" s="411"/>
      <c r="BAO99" s="412"/>
      <c r="BAP99" s="406"/>
      <c r="BAQ99" s="407"/>
      <c r="BAR99" s="408"/>
      <c r="BAS99" s="409"/>
      <c r="BAT99" s="410"/>
      <c r="BAU99" s="411"/>
      <c r="BAV99" s="412"/>
      <c r="BAW99" s="406"/>
      <c r="BAX99" s="407"/>
      <c r="BAY99" s="408"/>
      <c r="BAZ99" s="409"/>
      <c r="BBA99" s="410"/>
      <c r="BBB99" s="411"/>
      <c r="BBC99" s="412"/>
      <c r="BBD99" s="406"/>
      <c r="BBE99" s="407"/>
      <c r="BBF99" s="408"/>
      <c r="BBG99" s="409"/>
      <c r="BBH99" s="410"/>
      <c r="BBI99" s="411"/>
      <c r="BBJ99" s="412"/>
      <c r="BBK99" s="406"/>
      <c r="BBL99" s="407"/>
      <c r="BBM99" s="408"/>
      <c r="BBN99" s="409"/>
      <c r="BBO99" s="410"/>
      <c r="BBP99" s="411"/>
      <c r="BBQ99" s="412"/>
      <c r="BBR99" s="406"/>
      <c r="BBS99" s="407"/>
      <c r="BBT99" s="408"/>
      <c r="BBU99" s="409"/>
      <c r="BBV99" s="410"/>
      <c r="BBW99" s="411"/>
      <c r="BBX99" s="412"/>
      <c r="BBY99" s="406"/>
      <c r="BBZ99" s="407"/>
      <c r="BCA99" s="408"/>
      <c r="BCB99" s="409"/>
      <c r="BCC99" s="410"/>
      <c r="BCD99" s="411"/>
      <c r="BCE99" s="412"/>
      <c r="BCF99" s="406"/>
      <c r="BCG99" s="407"/>
      <c r="BCH99" s="408"/>
      <c r="BCI99" s="409"/>
      <c r="BCJ99" s="410"/>
      <c r="BCK99" s="411"/>
      <c r="BCL99" s="412"/>
      <c r="BCM99" s="406"/>
      <c r="BCN99" s="407"/>
      <c r="BCO99" s="408"/>
      <c r="BCP99" s="409"/>
      <c r="BCQ99" s="410"/>
      <c r="BCR99" s="411"/>
      <c r="BCS99" s="412"/>
      <c r="BCT99" s="406"/>
      <c r="BCU99" s="407"/>
      <c r="BCV99" s="408"/>
      <c r="BCW99" s="409"/>
      <c r="BCX99" s="410"/>
      <c r="BCY99" s="411"/>
      <c r="BCZ99" s="412"/>
      <c r="BDA99" s="406"/>
      <c r="BDB99" s="407"/>
      <c r="BDC99" s="408"/>
      <c r="BDD99" s="409"/>
      <c r="BDE99" s="410"/>
      <c r="BDF99" s="411"/>
      <c r="BDG99" s="412"/>
      <c r="BDH99" s="406"/>
      <c r="BDI99" s="407"/>
      <c r="BDJ99" s="408"/>
      <c r="BDK99" s="409"/>
      <c r="BDL99" s="410"/>
      <c r="BDM99" s="411"/>
      <c r="BDN99" s="412"/>
      <c r="BDO99" s="406"/>
      <c r="BDP99" s="407"/>
      <c r="BDQ99" s="408"/>
      <c r="BDR99" s="409"/>
      <c r="BDS99" s="410"/>
      <c r="BDT99" s="411"/>
      <c r="BDU99" s="412"/>
      <c r="BDV99" s="406"/>
      <c r="BDW99" s="407"/>
      <c r="BDX99" s="408"/>
      <c r="BDY99" s="409"/>
      <c r="BDZ99" s="410"/>
      <c r="BEA99" s="411"/>
      <c r="BEB99" s="412"/>
      <c r="BEC99" s="406"/>
      <c r="BED99" s="407"/>
      <c r="BEE99" s="408"/>
      <c r="BEF99" s="409"/>
      <c r="BEG99" s="410"/>
      <c r="BEH99" s="411"/>
      <c r="BEI99" s="412"/>
      <c r="BEJ99" s="406"/>
      <c r="BEK99" s="407"/>
      <c r="BEL99" s="408"/>
      <c r="BEM99" s="409"/>
      <c r="BEN99" s="410"/>
      <c r="BEO99" s="411"/>
      <c r="BEP99" s="412"/>
      <c r="BEQ99" s="406"/>
      <c r="BER99" s="407"/>
      <c r="BES99" s="408"/>
      <c r="BET99" s="409"/>
      <c r="BEU99" s="410"/>
      <c r="BEV99" s="411"/>
      <c r="BEW99" s="412"/>
      <c r="BEX99" s="406"/>
      <c r="BEY99" s="407"/>
      <c r="BEZ99" s="408"/>
      <c r="BFA99" s="409"/>
      <c r="BFB99" s="410"/>
      <c r="BFC99" s="411"/>
      <c r="BFD99" s="412"/>
      <c r="BFE99" s="406"/>
      <c r="BFF99" s="407"/>
      <c r="BFG99" s="408"/>
      <c r="BFH99" s="409"/>
      <c r="BFI99" s="410"/>
      <c r="BFJ99" s="411"/>
      <c r="BFK99" s="412"/>
      <c r="BFL99" s="406"/>
      <c r="BFM99" s="407"/>
      <c r="BFN99" s="408"/>
      <c r="BFO99" s="409"/>
      <c r="BFP99" s="410"/>
      <c r="BFQ99" s="411"/>
      <c r="BFR99" s="412"/>
      <c r="BFS99" s="406"/>
      <c r="BFT99" s="407"/>
      <c r="BFU99" s="408"/>
      <c r="BFV99" s="409"/>
      <c r="BFW99" s="410"/>
      <c r="BFX99" s="411"/>
      <c r="BFY99" s="412"/>
      <c r="BFZ99" s="406"/>
      <c r="BGA99" s="407"/>
      <c r="BGB99" s="408"/>
      <c r="BGC99" s="409"/>
      <c r="BGD99" s="410"/>
      <c r="BGE99" s="411"/>
      <c r="BGF99" s="412"/>
      <c r="BGG99" s="406"/>
      <c r="BGH99" s="407"/>
      <c r="BGI99" s="408"/>
      <c r="BGJ99" s="409"/>
      <c r="BGK99" s="410"/>
      <c r="BGL99" s="411"/>
      <c r="BGM99" s="412"/>
      <c r="BGN99" s="406"/>
      <c r="BGO99" s="407"/>
      <c r="BGP99" s="408"/>
      <c r="BGQ99" s="409"/>
      <c r="BGR99" s="410"/>
      <c r="BGS99" s="411"/>
      <c r="BGT99" s="412"/>
      <c r="BGU99" s="406"/>
      <c r="BGV99" s="407"/>
      <c r="BGW99" s="408"/>
      <c r="BGX99" s="409"/>
      <c r="BGY99" s="410"/>
      <c r="BGZ99" s="411"/>
      <c r="BHA99" s="412"/>
      <c r="BHB99" s="406"/>
      <c r="BHC99" s="407"/>
      <c r="BHD99" s="408"/>
      <c r="BHE99" s="409"/>
      <c r="BHF99" s="410"/>
      <c r="BHG99" s="411"/>
      <c r="BHH99" s="412"/>
      <c r="BHI99" s="406"/>
      <c r="BHJ99" s="407"/>
      <c r="BHK99" s="408"/>
      <c r="BHL99" s="409"/>
      <c r="BHM99" s="410"/>
      <c r="BHN99" s="411"/>
      <c r="BHO99" s="412"/>
      <c r="BHP99" s="406"/>
      <c r="BHQ99" s="407"/>
      <c r="BHR99" s="408"/>
      <c r="BHS99" s="409"/>
      <c r="BHT99" s="410"/>
      <c r="BHU99" s="411"/>
      <c r="BHV99" s="412"/>
      <c r="BHW99" s="406"/>
      <c r="BHX99" s="407"/>
      <c r="BHY99" s="408"/>
      <c r="BHZ99" s="409"/>
      <c r="BIA99" s="410"/>
      <c r="BIB99" s="411"/>
      <c r="BIC99" s="412"/>
      <c r="BID99" s="406"/>
      <c r="BIE99" s="407"/>
      <c r="BIF99" s="408"/>
      <c r="BIG99" s="409"/>
      <c r="BIH99" s="410"/>
      <c r="BII99" s="411"/>
      <c r="BIJ99" s="412"/>
      <c r="BIK99" s="406"/>
      <c r="BIL99" s="407"/>
      <c r="BIM99" s="408"/>
      <c r="BIN99" s="409"/>
      <c r="BIO99" s="410"/>
      <c r="BIP99" s="411"/>
      <c r="BIQ99" s="412"/>
      <c r="BIR99" s="406"/>
      <c r="BIS99" s="407"/>
      <c r="BIT99" s="408"/>
      <c r="BIU99" s="409"/>
      <c r="BIV99" s="410"/>
      <c r="BIW99" s="411"/>
      <c r="BIX99" s="412"/>
      <c r="BIY99" s="406"/>
      <c r="BIZ99" s="407"/>
      <c r="BJA99" s="408"/>
      <c r="BJB99" s="409"/>
      <c r="BJC99" s="410"/>
      <c r="BJD99" s="411"/>
      <c r="BJE99" s="412"/>
      <c r="BJF99" s="406"/>
      <c r="BJG99" s="407"/>
      <c r="BJH99" s="408"/>
      <c r="BJI99" s="409"/>
      <c r="BJJ99" s="410"/>
      <c r="BJK99" s="411"/>
      <c r="BJL99" s="412"/>
      <c r="BJM99" s="406"/>
      <c r="BJN99" s="407"/>
      <c r="BJO99" s="408"/>
      <c r="BJP99" s="409"/>
      <c r="BJQ99" s="410"/>
      <c r="BJR99" s="411"/>
      <c r="BJS99" s="412"/>
      <c r="BJT99" s="406"/>
      <c r="BJU99" s="407"/>
      <c r="BJV99" s="408"/>
      <c r="BJW99" s="409"/>
      <c r="BJX99" s="410"/>
      <c r="BJY99" s="411"/>
      <c r="BJZ99" s="412"/>
      <c r="BKA99" s="406"/>
      <c r="BKB99" s="407"/>
      <c r="BKC99" s="408"/>
      <c r="BKD99" s="409"/>
      <c r="BKE99" s="410"/>
      <c r="BKF99" s="411"/>
      <c r="BKG99" s="412"/>
      <c r="BKH99" s="406"/>
      <c r="BKI99" s="407"/>
      <c r="BKJ99" s="408"/>
      <c r="BKK99" s="409"/>
      <c r="BKL99" s="410"/>
      <c r="BKM99" s="411"/>
      <c r="BKN99" s="412"/>
      <c r="BKO99" s="406"/>
      <c r="BKP99" s="407"/>
      <c r="BKQ99" s="408"/>
      <c r="BKR99" s="409"/>
      <c r="BKS99" s="410"/>
      <c r="BKT99" s="411"/>
      <c r="BKU99" s="412"/>
      <c r="BKV99" s="406"/>
      <c r="BKW99" s="407"/>
      <c r="BKX99" s="408"/>
      <c r="BKY99" s="409"/>
      <c r="BKZ99" s="410"/>
      <c r="BLA99" s="411"/>
      <c r="BLB99" s="412"/>
      <c r="BLC99" s="406"/>
      <c r="BLD99" s="407"/>
      <c r="BLE99" s="408"/>
      <c r="BLF99" s="409"/>
      <c r="BLG99" s="410"/>
      <c r="BLH99" s="411"/>
      <c r="BLI99" s="412"/>
      <c r="BLJ99" s="406"/>
      <c r="BLK99" s="407"/>
      <c r="BLL99" s="408"/>
      <c r="BLM99" s="409"/>
      <c r="BLN99" s="410"/>
      <c r="BLO99" s="411"/>
      <c r="BLP99" s="412"/>
      <c r="BLQ99" s="406"/>
      <c r="BLR99" s="407"/>
      <c r="BLS99" s="408"/>
      <c r="BLT99" s="409"/>
      <c r="BLU99" s="410"/>
      <c r="BLV99" s="411"/>
      <c r="BLW99" s="412"/>
      <c r="BLX99" s="406"/>
      <c r="BLY99" s="407"/>
      <c r="BLZ99" s="408"/>
      <c r="BMA99" s="409"/>
      <c r="BMB99" s="410"/>
      <c r="BMC99" s="411"/>
      <c r="BMD99" s="412"/>
      <c r="BME99" s="406"/>
      <c r="BMF99" s="407"/>
      <c r="BMG99" s="408"/>
      <c r="BMH99" s="409"/>
      <c r="BMI99" s="410"/>
      <c r="BMJ99" s="411"/>
      <c r="BMK99" s="412"/>
      <c r="BML99" s="406"/>
      <c r="BMM99" s="407"/>
      <c r="BMN99" s="408"/>
      <c r="BMO99" s="409"/>
      <c r="BMP99" s="410"/>
      <c r="BMQ99" s="411"/>
      <c r="BMR99" s="412"/>
      <c r="BMS99" s="406"/>
      <c r="BMT99" s="407"/>
      <c r="BMU99" s="408"/>
      <c r="BMV99" s="409"/>
      <c r="BMW99" s="410"/>
      <c r="BMX99" s="411"/>
      <c r="BMY99" s="412"/>
      <c r="BMZ99" s="406"/>
      <c r="BNA99" s="407"/>
      <c r="BNB99" s="408"/>
      <c r="BNC99" s="409"/>
      <c r="BND99" s="410"/>
      <c r="BNE99" s="411"/>
      <c r="BNF99" s="412"/>
      <c r="BNG99" s="406"/>
      <c r="BNH99" s="407"/>
      <c r="BNI99" s="408"/>
      <c r="BNJ99" s="409"/>
      <c r="BNK99" s="410"/>
      <c r="BNL99" s="411"/>
      <c r="BNM99" s="412"/>
      <c r="BNN99" s="406"/>
      <c r="BNO99" s="407"/>
      <c r="BNP99" s="408"/>
      <c r="BNQ99" s="409"/>
      <c r="BNR99" s="410"/>
      <c r="BNS99" s="411"/>
      <c r="BNT99" s="412"/>
      <c r="BNU99" s="406"/>
      <c r="BNV99" s="407"/>
      <c r="BNW99" s="408"/>
      <c r="BNX99" s="409"/>
      <c r="BNY99" s="410"/>
      <c r="BNZ99" s="411"/>
      <c r="BOA99" s="412"/>
      <c r="BOB99" s="406"/>
      <c r="BOC99" s="407"/>
      <c r="BOD99" s="408"/>
      <c r="BOE99" s="409"/>
      <c r="BOF99" s="410"/>
      <c r="BOG99" s="411"/>
      <c r="BOH99" s="412"/>
      <c r="BOI99" s="406"/>
      <c r="BOJ99" s="407"/>
      <c r="BOK99" s="408"/>
      <c r="BOL99" s="409"/>
      <c r="BOM99" s="410"/>
      <c r="BON99" s="411"/>
      <c r="BOO99" s="412"/>
      <c r="BOP99" s="406"/>
      <c r="BOQ99" s="407"/>
      <c r="BOR99" s="408"/>
      <c r="BOS99" s="409"/>
      <c r="BOT99" s="410"/>
      <c r="BOU99" s="411"/>
      <c r="BOV99" s="412"/>
      <c r="BOW99" s="406"/>
      <c r="BOX99" s="407"/>
      <c r="BOY99" s="408"/>
      <c r="BOZ99" s="409"/>
      <c r="BPA99" s="410"/>
      <c r="BPB99" s="411"/>
      <c r="BPC99" s="412"/>
      <c r="BPD99" s="406"/>
      <c r="BPE99" s="407"/>
      <c r="BPF99" s="408"/>
      <c r="BPG99" s="409"/>
      <c r="BPH99" s="410"/>
      <c r="BPI99" s="411"/>
      <c r="BPJ99" s="412"/>
      <c r="BPK99" s="406"/>
      <c r="BPL99" s="407"/>
      <c r="BPM99" s="408"/>
      <c r="BPN99" s="409"/>
      <c r="BPO99" s="410"/>
      <c r="BPP99" s="411"/>
      <c r="BPQ99" s="412"/>
      <c r="BPR99" s="406"/>
      <c r="BPS99" s="407"/>
      <c r="BPT99" s="408"/>
      <c r="BPU99" s="409"/>
      <c r="BPV99" s="410"/>
      <c r="BPW99" s="411"/>
      <c r="BPX99" s="412"/>
      <c r="BPY99" s="406"/>
      <c r="BPZ99" s="407"/>
      <c r="BQA99" s="408"/>
      <c r="BQB99" s="409"/>
      <c r="BQC99" s="410"/>
      <c r="BQD99" s="411"/>
      <c r="BQE99" s="412"/>
      <c r="BQF99" s="406"/>
      <c r="BQG99" s="407"/>
      <c r="BQH99" s="408"/>
      <c r="BQI99" s="409"/>
      <c r="BQJ99" s="410"/>
      <c r="BQK99" s="411"/>
      <c r="BQL99" s="412"/>
      <c r="BQM99" s="406"/>
      <c r="BQN99" s="407"/>
      <c r="BQO99" s="408"/>
      <c r="BQP99" s="409"/>
      <c r="BQQ99" s="410"/>
      <c r="BQR99" s="411"/>
      <c r="BQS99" s="412"/>
      <c r="BQT99" s="406"/>
      <c r="BQU99" s="407"/>
      <c r="BQV99" s="408"/>
      <c r="BQW99" s="409"/>
      <c r="BQX99" s="410"/>
      <c r="BQY99" s="411"/>
      <c r="BQZ99" s="412"/>
      <c r="BRA99" s="406"/>
      <c r="BRB99" s="407"/>
      <c r="BRC99" s="408"/>
      <c r="BRD99" s="409"/>
      <c r="BRE99" s="410"/>
      <c r="BRF99" s="411"/>
      <c r="BRG99" s="412"/>
      <c r="BRH99" s="406"/>
      <c r="BRI99" s="407"/>
      <c r="BRJ99" s="408"/>
      <c r="BRK99" s="409"/>
      <c r="BRL99" s="410"/>
      <c r="BRM99" s="411"/>
      <c r="BRN99" s="412"/>
      <c r="BRO99" s="406"/>
      <c r="BRP99" s="407"/>
      <c r="BRQ99" s="408"/>
      <c r="BRR99" s="409"/>
      <c r="BRS99" s="410"/>
      <c r="BRT99" s="411"/>
      <c r="BRU99" s="412"/>
      <c r="BRV99" s="406"/>
      <c r="BRW99" s="407"/>
      <c r="BRX99" s="408"/>
      <c r="BRY99" s="409"/>
      <c r="BRZ99" s="410"/>
      <c r="BSA99" s="411"/>
      <c r="BSB99" s="412"/>
      <c r="BSC99" s="406"/>
      <c r="BSD99" s="407"/>
      <c r="BSE99" s="408"/>
      <c r="BSF99" s="409"/>
      <c r="BSG99" s="410"/>
      <c r="BSH99" s="411"/>
      <c r="BSI99" s="412"/>
      <c r="BSJ99" s="406"/>
      <c r="BSK99" s="407"/>
      <c r="BSL99" s="408"/>
      <c r="BSM99" s="409"/>
      <c r="BSN99" s="410"/>
      <c r="BSO99" s="411"/>
      <c r="BSP99" s="412"/>
      <c r="BSQ99" s="406"/>
      <c r="BSR99" s="407"/>
      <c r="BSS99" s="408"/>
      <c r="BST99" s="409"/>
      <c r="BSU99" s="410"/>
      <c r="BSV99" s="411"/>
      <c r="BSW99" s="412"/>
      <c r="BSX99" s="406"/>
      <c r="BSY99" s="407"/>
      <c r="BSZ99" s="408"/>
      <c r="BTA99" s="409"/>
      <c r="BTB99" s="410"/>
      <c r="BTC99" s="411"/>
      <c r="BTD99" s="412"/>
      <c r="BTE99" s="406"/>
      <c r="BTF99" s="407"/>
      <c r="BTG99" s="408"/>
      <c r="BTH99" s="409"/>
      <c r="BTI99" s="410"/>
      <c r="BTJ99" s="411"/>
      <c r="BTK99" s="412"/>
      <c r="BTL99" s="406"/>
      <c r="BTM99" s="407"/>
      <c r="BTN99" s="408"/>
      <c r="BTO99" s="409"/>
      <c r="BTP99" s="410"/>
      <c r="BTQ99" s="411"/>
      <c r="BTR99" s="412"/>
      <c r="BTS99" s="406"/>
      <c r="BTT99" s="407"/>
      <c r="BTU99" s="408"/>
      <c r="BTV99" s="409"/>
      <c r="BTW99" s="410"/>
      <c r="BTX99" s="411"/>
      <c r="BTY99" s="412"/>
      <c r="BTZ99" s="406"/>
      <c r="BUA99" s="407"/>
      <c r="BUB99" s="408"/>
      <c r="BUC99" s="409"/>
      <c r="BUD99" s="410"/>
      <c r="BUE99" s="411"/>
      <c r="BUF99" s="412"/>
      <c r="BUG99" s="406"/>
      <c r="BUH99" s="407"/>
      <c r="BUI99" s="408"/>
      <c r="BUJ99" s="409"/>
      <c r="BUK99" s="410"/>
      <c r="BUL99" s="411"/>
      <c r="BUM99" s="412"/>
      <c r="BUN99" s="406"/>
      <c r="BUO99" s="407"/>
      <c r="BUP99" s="408"/>
      <c r="BUQ99" s="409"/>
      <c r="BUR99" s="410"/>
      <c r="BUS99" s="411"/>
      <c r="BUT99" s="412"/>
      <c r="BUU99" s="406"/>
      <c r="BUV99" s="407"/>
      <c r="BUW99" s="408"/>
      <c r="BUX99" s="409"/>
      <c r="BUY99" s="410"/>
      <c r="BUZ99" s="411"/>
      <c r="BVA99" s="412"/>
      <c r="BVB99" s="406"/>
      <c r="BVC99" s="407"/>
      <c r="BVD99" s="408"/>
      <c r="BVE99" s="409"/>
      <c r="BVF99" s="410"/>
      <c r="BVG99" s="411"/>
      <c r="BVH99" s="412"/>
      <c r="BVI99" s="406"/>
      <c r="BVJ99" s="407"/>
      <c r="BVK99" s="408"/>
      <c r="BVL99" s="409"/>
      <c r="BVM99" s="410"/>
      <c r="BVN99" s="411"/>
      <c r="BVO99" s="412"/>
      <c r="BVP99" s="406"/>
      <c r="BVQ99" s="407"/>
      <c r="BVR99" s="408"/>
      <c r="BVS99" s="409"/>
      <c r="BVT99" s="410"/>
      <c r="BVU99" s="411"/>
      <c r="BVV99" s="412"/>
      <c r="BVW99" s="406"/>
      <c r="BVX99" s="407"/>
      <c r="BVY99" s="408"/>
      <c r="BVZ99" s="409"/>
      <c r="BWA99" s="410"/>
      <c r="BWB99" s="411"/>
      <c r="BWC99" s="412"/>
      <c r="BWD99" s="406"/>
      <c r="BWE99" s="407"/>
      <c r="BWF99" s="408"/>
      <c r="BWG99" s="409"/>
      <c r="BWH99" s="410"/>
      <c r="BWI99" s="411"/>
      <c r="BWJ99" s="412"/>
      <c r="BWK99" s="406"/>
      <c r="BWL99" s="407"/>
      <c r="BWM99" s="408"/>
      <c r="BWN99" s="409"/>
      <c r="BWO99" s="410"/>
      <c r="BWP99" s="411"/>
      <c r="BWQ99" s="412"/>
      <c r="BWR99" s="406"/>
      <c r="BWS99" s="407"/>
      <c r="BWT99" s="408"/>
      <c r="BWU99" s="409"/>
      <c r="BWV99" s="410"/>
      <c r="BWW99" s="411"/>
      <c r="BWX99" s="412"/>
      <c r="BWY99" s="406"/>
      <c r="BWZ99" s="407"/>
      <c r="BXA99" s="408"/>
      <c r="BXB99" s="409"/>
      <c r="BXC99" s="410"/>
      <c r="BXD99" s="411"/>
      <c r="BXE99" s="412"/>
      <c r="BXF99" s="406"/>
      <c r="BXG99" s="407"/>
      <c r="BXH99" s="408"/>
      <c r="BXI99" s="409"/>
      <c r="BXJ99" s="410"/>
      <c r="BXK99" s="411"/>
      <c r="BXL99" s="412"/>
      <c r="BXM99" s="406"/>
      <c r="BXN99" s="407"/>
      <c r="BXO99" s="408"/>
      <c r="BXP99" s="409"/>
      <c r="BXQ99" s="410"/>
      <c r="BXR99" s="411"/>
      <c r="BXS99" s="412"/>
      <c r="BXT99" s="406"/>
      <c r="BXU99" s="407"/>
      <c r="BXV99" s="408"/>
      <c r="BXW99" s="409"/>
      <c r="BXX99" s="410"/>
      <c r="BXY99" s="411"/>
      <c r="BXZ99" s="412"/>
      <c r="BYA99" s="406"/>
      <c r="BYB99" s="407"/>
      <c r="BYC99" s="408"/>
      <c r="BYD99" s="409"/>
      <c r="BYE99" s="410"/>
      <c r="BYF99" s="411"/>
      <c r="BYG99" s="412"/>
      <c r="BYH99" s="406"/>
      <c r="BYI99" s="407"/>
      <c r="BYJ99" s="408"/>
      <c r="BYK99" s="409"/>
      <c r="BYL99" s="410"/>
      <c r="BYM99" s="411"/>
      <c r="BYN99" s="412"/>
      <c r="BYO99" s="406"/>
      <c r="BYP99" s="407"/>
      <c r="BYQ99" s="408"/>
      <c r="BYR99" s="409"/>
      <c r="BYS99" s="410"/>
      <c r="BYT99" s="411"/>
      <c r="BYU99" s="412"/>
      <c r="BYV99" s="406"/>
      <c r="BYW99" s="407"/>
      <c r="BYX99" s="408"/>
      <c r="BYY99" s="409"/>
      <c r="BYZ99" s="410"/>
      <c r="BZA99" s="411"/>
      <c r="BZB99" s="412"/>
      <c r="BZC99" s="406"/>
      <c r="BZD99" s="407"/>
      <c r="BZE99" s="408"/>
      <c r="BZF99" s="409"/>
      <c r="BZG99" s="410"/>
      <c r="BZH99" s="411"/>
      <c r="BZI99" s="412"/>
      <c r="BZJ99" s="406"/>
      <c r="BZK99" s="407"/>
      <c r="BZL99" s="408"/>
      <c r="BZM99" s="409"/>
      <c r="BZN99" s="410"/>
      <c r="BZO99" s="411"/>
      <c r="BZP99" s="412"/>
      <c r="BZQ99" s="406"/>
      <c r="BZR99" s="407"/>
      <c r="BZS99" s="408"/>
      <c r="BZT99" s="409"/>
      <c r="BZU99" s="410"/>
      <c r="BZV99" s="411"/>
      <c r="BZW99" s="412"/>
      <c r="BZX99" s="406"/>
      <c r="BZY99" s="407"/>
      <c r="BZZ99" s="408"/>
      <c r="CAA99" s="409"/>
      <c r="CAB99" s="410"/>
      <c r="CAC99" s="411"/>
      <c r="CAD99" s="412"/>
      <c r="CAE99" s="406"/>
      <c r="CAF99" s="407"/>
      <c r="CAG99" s="408"/>
      <c r="CAH99" s="409"/>
      <c r="CAI99" s="410"/>
      <c r="CAJ99" s="411"/>
      <c r="CAK99" s="412"/>
      <c r="CAL99" s="406"/>
      <c r="CAM99" s="407"/>
      <c r="CAN99" s="408"/>
      <c r="CAO99" s="409"/>
      <c r="CAP99" s="410"/>
      <c r="CAQ99" s="411"/>
      <c r="CAR99" s="412"/>
      <c r="CAS99" s="406"/>
      <c r="CAT99" s="407"/>
      <c r="CAU99" s="408"/>
      <c r="CAV99" s="409"/>
      <c r="CAW99" s="410"/>
      <c r="CAX99" s="411"/>
      <c r="CAY99" s="412"/>
      <c r="CAZ99" s="406"/>
      <c r="CBA99" s="407"/>
      <c r="CBB99" s="408"/>
      <c r="CBC99" s="409"/>
      <c r="CBD99" s="410"/>
      <c r="CBE99" s="411"/>
      <c r="CBF99" s="412"/>
      <c r="CBG99" s="406"/>
      <c r="CBH99" s="407"/>
      <c r="CBI99" s="408"/>
      <c r="CBJ99" s="409"/>
      <c r="CBK99" s="410"/>
      <c r="CBL99" s="411"/>
      <c r="CBM99" s="412"/>
      <c r="CBN99" s="406"/>
      <c r="CBO99" s="407"/>
      <c r="CBP99" s="408"/>
      <c r="CBQ99" s="409"/>
      <c r="CBR99" s="410"/>
      <c r="CBS99" s="411"/>
      <c r="CBT99" s="412"/>
      <c r="CBU99" s="406"/>
      <c r="CBV99" s="407"/>
      <c r="CBW99" s="408"/>
      <c r="CBX99" s="409"/>
      <c r="CBY99" s="410"/>
      <c r="CBZ99" s="411"/>
      <c r="CCA99" s="412"/>
      <c r="CCB99" s="406"/>
      <c r="CCC99" s="407"/>
      <c r="CCD99" s="408"/>
      <c r="CCE99" s="409"/>
      <c r="CCF99" s="410"/>
      <c r="CCG99" s="411"/>
      <c r="CCH99" s="412"/>
      <c r="CCI99" s="406"/>
      <c r="CCJ99" s="407"/>
      <c r="CCK99" s="408"/>
      <c r="CCL99" s="409"/>
      <c r="CCM99" s="410"/>
      <c r="CCN99" s="411"/>
      <c r="CCO99" s="412"/>
      <c r="CCP99" s="406"/>
      <c r="CCQ99" s="407"/>
      <c r="CCR99" s="408"/>
      <c r="CCS99" s="409"/>
      <c r="CCT99" s="410"/>
      <c r="CCU99" s="411"/>
      <c r="CCV99" s="412"/>
      <c r="CCW99" s="406"/>
      <c r="CCX99" s="407"/>
      <c r="CCY99" s="408"/>
      <c r="CCZ99" s="409"/>
      <c r="CDA99" s="410"/>
      <c r="CDB99" s="411"/>
      <c r="CDC99" s="412"/>
      <c r="CDD99" s="406"/>
      <c r="CDE99" s="407"/>
      <c r="CDF99" s="408"/>
      <c r="CDG99" s="409"/>
      <c r="CDH99" s="410"/>
      <c r="CDI99" s="411"/>
      <c r="CDJ99" s="412"/>
      <c r="CDK99" s="406"/>
      <c r="CDL99" s="407"/>
      <c r="CDM99" s="408"/>
      <c r="CDN99" s="409"/>
      <c r="CDO99" s="410"/>
      <c r="CDP99" s="411"/>
      <c r="CDQ99" s="412"/>
      <c r="CDR99" s="406"/>
      <c r="CDS99" s="407"/>
      <c r="CDT99" s="408"/>
      <c r="CDU99" s="409"/>
      <c r="CDV99" s="410"/>
      <c r="CDW99" s="411"/>
      <c r="CDX99" s="412"/>
      <c r="CDY99" s="406"/>
      <c r="CDZ99" s="407"/>
      <c r="CEA99" s="408"/>
      <c r="CEB99" s="409"/>
      <c r="CEC99" s="410"/>
      <c r="CED99" s="411"/>
      <c r="CEE99" s="412"/>
      <c r="CEF99" s="406"/>
      <c r="CEG99" s="407"/>
      <c r="CEH99" s="408"/>
      <c r="CEI99" s="409"/>
      <c r="CEJ99" s="410"/>
      <c r="CEK99" s="411"/>
      <c r="CEL99" s="412"/>
      <c r="CEM99" s="406"/>
      <c r="CEN99" s="407"/>
      <c r="CEO99" s="408"/>
      <c r="CEP99" s="409"/>
      <c r="CEQ99" s="410"/>
      <c r="CER99" s="411"/>
      <c r="CES99" s="412"/>
      <c r="CET99" s="406"/>
      <c r="CEU99" s="407"/>
      <c r="CEV99" s="408"/>
      <c r="CEW99" s="409"/>
      <c r="CEX99" s="410"/>
      <c r="CEY99" s="411"/>
      <c r="CEZ99" s="412"/>
      <c r="CFA99" s="406"/>
      <c r="CFB99" s="407"/>
      <c r="CFC99" s="408"/>
      <c r="CFD99" s="409"/>
      <c r="CFE99" s="410"/>
      <c r="CFF99" s="411"/>
      <c r="CFG99" s="412"/>
      <c r="CFH99" s="406"/>
      <c r="CFI99" s="407"/>
      <c r="CFJ99" s="408"/>
      <c r="CFK99" s="409"/>
      <c r="CFL99" s="410"/>
      <c r="CFM99" s="411"/>
      <c r="CFN99" s="412"/>
      <c r="CFO99" s="406"/>
      <c r="CFP99" s="407"/>
      <c r="CFQ99" s="408"/>
      <c r="CFR99" s="409"/>
      <c r="CFS99" s="410"/>
      <c r="CFT99" s="411"/>
      <c r="CFU99" s="412"/>
      <c r="CFV99" s="406"/>
      <c r="CFW99" s="407"/>
      <c r="CFX99" s="408"/>
      <c r="CFY99" s="409"/>
      <c r="CFZ99" s="410"/>
      <c r="CGA99" s="411"/>
      <c r="CGB99" s="412"/>
      <c r="CGC99" s="406"/>
      <c r="CGD99" s="407"/>
      <c r="CGE99" s="408"/>
      <c r="CGF99" s="409"/>
      <c r="CGG99" s="410"/>
      <c r="CGH99" s="411"/>
      <c r="CGI99" s="412"/>
      <c r="CGJ99" s="406"/>
      <c r="CGK99" s="407"/>
      <c r="CGL99" s="408"/>
      <c r="CGM99" s="409"/>
      <c r="CGN99" s="410"/>
      <c r="CGO99" s="411"/>
      <c r="CGP99" s="412"/>
      <c r="CGQ99" s="406"/>
      <c r="CGR99" s="407"/>
      <c r="CGS99" s="408"/>
      <c r="CGT99" s="409"/>
      <c r="CGU99" s="410"/>
      <c r="CGV99" s="411"/>
      <c r="CGW99" s="412"/>
      <c r="CGX99" s="406"/>
      <c r="CGY99" s="407"/>
      <c r="CGZ99" s="408"/>
      <c r="CHA99" s="409"/>
      <c r="CHB99" s="410"/>
      <c r="CHC99" s="411"/>
      <c r="CHD99" s="412"/>
      <c r="CHE99" s="406"/>
      <c r="CHF99" s="407"/>
      <c r="CHG99" s="408"/>
      <c r="CHH99" s="409"/>
      <c r="CHI99" s="410"/>
      <c r="CHJ99" s="411"/>
      <c r="CHK99" s="412"/>
      <c r="CHL99" s="406"/>
      <c r="CHM99" s="407"/>
      <c r="CHN99" s="408"/>
      <c r="CHO99" s="409"/>
      <c r="CHP99" s="410"/>
      <c r="CHQ99" s="411"/>
      <c r="CHR99" s="412"/>
      <c r="CHS99" s="406"/>
      <c r="CHT99" s="407"/>
      <c r="CHU99" s="408"/>
      <c r="CHV99" s="409"/>
      <c r="CHW99" s="410"/>
      <c r="CHX99" s="411"/>
      <c r="CHY99" s="412"/>
      <c r="CHZ99" s="406"/>
      <c r="CIA99" s="407"/>
      <c r="CIB99" s="408"/>
      <c r="CIC99" s="409"/>
      <c r="CID99" s="410"/>
      <c r="CIE99" s="411"/>
      <c r="CIF99" s="412"/>
      <c r="CIG99" s="406"/>
      <c r="CIH99" s="407"/>
      <c r="CII99" s="408"/>
      <c r="CIJ99" s="409"/>
      <c r="CIK99" s="410"/>
      <c r="CIL99" s="411"/>
      <c r="CIM99" s="412"/>
      <c r="CIN99" s="406"/>
      <c r="CIO99" s="407"/>
      <c r="CIP99" s="408"/>
      <c r="CIQ99" s="409"/>
      <c r="CIR99" s="410"/>
      <c r="CIS99" s="411"/>
      <c r="CIT99" s="412"/>
      <c r="CIU99" s="406"/>
      <c r="CIV99" s="407"/>
      <c r="CIW99" s="408"/>
      <c r="CIX99" s="409"/>
      <c r="CIY99" s="410"/>
      <c r="CIZ99" s="411"/>
      <c r="CJA99" s="412"/>
      <c r="CJB99" s="406"/>
      <c r="CJC99" s="407"/>
      <c r="CJD99" s="408"/>
      <c r="CJE99" s="409"/>
      <c r="CJF99" s="410"/>
      <c r="CJG99" s="411"/>
      <c r="CJH99" s="412"/>
      <c r="CJI99" s="406"/>
      <c r="CJJ99" s="407"/>
      <c r="CJK99" s="408"/>
      <c r="CJL99" s="409"/>
      <c r="CJM99" s="410"/>
      <c r="CJN99" s="411"/>
      <c r="CJO99" s="412"/>
      <c r="CJP99" s="406"/>
      <c r="CJQ99" s="407"/>
      <c r="CJR99" s="408"/>
      <c r="CJS99" s="409"/>
      <c r="CJT99" s="410"/>
      <c r="CJU99" s="411"/>
      <c r="CJV99" s="412"/>
      <c r="CJW99" s="406"/>
      <c r="CJX99" s="407"/>
      <c r="CJY99" s="408"/>
      <c r="CJZ99" s="409"/>
      <c r="CKA99" s="410"/>
      <c r="CKB99" s="411"/>
      <c r="CKC99" s="412"/>
      <c r="CKD99" s="406"/>
      <c r="CKE99" s="407"/>
      <c r="CKF99" s="408"/>
      <c r="CKG99" s="409"/>
      <c r="CKH99" s="410"/>
      <c r="CKI99" s="411"/>
      <c r="CKJ99" s="412"/>
      <c r="CKK99" s="406"/>
      <c r="CKL99" s="407"/>
      <c r="CKM99" s="408"/>
      <c r="CKN99" s="409"/>
      <c r="CKO99" s="410"/>
      <c r="CKP99" s="411"/>
      <c r="CKQ99" s="412"/>
      <c r="CKR99" s="406"/>
      <c r="CKS99" s="407"/>
      <c r="CKT99" s="408"/>
      <c r="CKU99" s="409"/>
      <c r="CKV99" s="410"/>
      <c r="CKW99" s="411"/>
      <c r="CKX99" s="412"/>
      <c r="CKY99" s="406"/>
      <c r="CKZ99" s="407"/>
      <c r="CLA99" s="408"/>
      <c r="CLB99" s="409"/>
      <c r="CLC99" s="410"/>
      <c r="CLD99" s="411"/>
      <c r="CLE99" s="412"/>
      <c r="CLF99" s="406"/>
      <c r="CLG99" s="407"/>
      <c r="CLH99" s="408"/>
      <c r="CLI99" s="409"/>
      <c r="CLJ99" s="410"/>
      <c r="CLK99" s="411"/>
      <c r="CLL99" s="412"/>
      <c r="CLM99" s="406"/>
      <c r="CLN99" s="407"/>
      <c r="CLO99" s="408"/>
      <c r="CLP99" s="409"/>
      <c r="CLQ99" s="410"/>
      <c r="CLR99" s="411"/>
      <c r="CLS99" s="412"/>
      <c r="CLT99" s="406"/>
      <c r="CLU99" s="407"/>
      <c r="CLV99" s="408"/>
      <c r="CLW99" s="409"/>
      <c r="CLX99" s="410"/>
      <c r="CLY99" s="411"/>
      <c r="CLZ99" s="412"/>
      <c r="CMA99" s="406"/>
      <c r="CMB99" s="407"/>
      <c r="CMC99" s="408"/>
      <c r="CMD99" s="409"/>
      <c r="CME99" s="410"/>
      <c r="CMF99" s="411"/>
      <c r="CMG99" s="412"/>
      <c r="CMH99" s="406"/>
      <c r="CMI99" s="407"/>
      <c r="CMJ99" s="408"/>
      <c r="CMK99" s="409"/>
      <c r="CML99" s="410"/>
      <c r="CMM99" s="411"/>
      <c r="CMN99" s="412"/>
      <c r="CMO99" s="406"/>
      <c r="CMP99" s="407"/>
      <c r="CMQ99" s="408"/>
      <c r="CMR99" s="409"/>
      <c r="CMS99" s="410"/>
      <c r="CMT99" s="411"/>
      <c r="CMU99" s="412"/>
      <c r="CMV99" s="406"/>
      <c r="CMW99" s="407"/>
      <c r="CMX99" s="408"/>
      <c r="CMY99" s="409"/>
      <c r="CMZ99" s="410"/>
      <c r="CNA99" s="411"/>
      <c r="CNB99" s="412"/>
      <c r="CNC99" s="406"/>
      <c r="CND99" s="407"/>
      <c r="CNE99" s="408"/>
      <c r="CNF99" s="409"/>
      <c r="CNG99" s="410"/>
      <c r="CNH99" s="411"/>
      <c r="CNI99" s="412"/>
      <c r="CNJ99" s="406"/>
      <c r="CNK99" s="407"/>
      <c r="CNL99" s="408"/>
      <c r="CNM99" s="409"/>
      <c r="CNN99" s="410"/>
      <c r="CNO99" s="411"/>
      <c r="CNP99" s="412"/>
      <c r="CNQ99" s="406"/>
      <c r="CNR99" s="407"/>
      <c r="CNS99" s="408"/>
      <c r="CNT99" s="409"/>
      <c r="CNU99" s="410"/>
      <c r="CNV99" s="411"/>
      <c r="CNW99" s="412"/>
      <c r="CNX99" s="406"/>
      <c r="CNY99" s="407"/>
      <c r="CNZ99" s="408"/>
      <c r="COA99" s="409"/>
      <c r="COB99" s="410"/>
      <c r="COC99" s="411"/>
      <c r="COD99" s="412"/>
      <c r="COE99" s="406"/>
      <c r="COF99" s="407"/>
      <c r="COG99" s="408"/>
      <c r="COH99" s="409"/>
      <c r="COI99" s="410"/>
      <c r="COJ99" s="411"/>
      <c r="COK99" s="412"/>
      <c r="COL99" s="406"/>
      <c r="COM99" s="407"/>
      <c r="CON99" s="408"/>
      <c r="COO99" s="409"/>
      <c r="COP99" s="410"/>
      <c r="COQ99" s="411"/>
      <c r="COR99" s="412"/>
      <c r="COS99" s="406"/>
      <c r="COT99" s="407"/>
      <c r="COU99" s="408"/>
      <c r="COV99" s="409"/>
      <c r="COW99" s="410"/>
      <c r="COX99" s="411"/>
      <c r="COY99" s="412"/>
      <c r="COZ99" s="406"/>
      <c r="CPA99" s="407"/>
      <c r="CPB99" s="408"/>
      <c r="CPC99" s="409"/>
      <c r="CPD99" s="410"/>
      <c r="CPE99" s="411"/>
      <c r="CPF99" s="412"/>
      <c r="CPG99" s="406"/>
      <c r="CPH99" s="407"/>
      <c r="CPI99" s="408"/>
      <c r="CPJ99" s="409"/>
      <c r="CPK99" s="410"/>
      <c r="CPL99" s="411"/>
      <c r="CPM99" s="412"/>
      <c r="CPN99" s="406"/>
      <c r="CPO99" s="407"/>
      <c r="CPP99" s="408"/>
      <c r="CPQ99" s="409"/>
      <c r="CPR99" s="410"/>
      <c r="CPS99" s="411"/>
      <c r="CPT99" s="412"/>
      <c r="CPU99" s="406"/>
      <c r="CPV99" s="407"/>
      <c r="CPW99" s="408"/>
      <c r="CPX99" s="409"/>
      <c r="CPY99" s="410"/>
      <c r="CPZ99" s="411"/>
      <c r="CQA99" s="412"/>
      <c r="CQB99" s="406"/>
      <c r="CQC99" s="407"/>
      <c r="CQD99" s="408"/>
      <c r="CQE99" s="409"/>
      <c r="CQF99" s="410"/>
      <c r="CQG99" s="411"/>
      <c r="CQH99" s="412"/>
      <c r="CQI99" s="406"/>
      <c r="CQJ99" s="407"/>
      <c r="CQK99" s="408"/>
      <c r="CQL99" s="409"/>
      <c r="CQM99" s="410"/>
      <c r="CQN99" s="411"/>
      <c r="CQO99" s="412"/>
      <c r="CQP99" s="406"/>
      <c r="CQQ99" s="407"/>
      <c r="CQR99" s="408"/>
      <c r="CQS99" s="409"/>
      <c r="CQT99" s="410"/>
      <c r="CQU99" s="411"/>
      <c r="CQV99" s="412"/>
      <c r="CQW99" s="406"/>
      <c r="CQX99" s="407"/>
      <c r="CQY99" s="408"/>
      <c r="CQZ99" s="409"/>
      <c r="CRA99" s="410"/>
      <c r="CRB99" s="411"/>
      <c r="CRC99" s="412"/>
      <c r="CRD99" s="406"/>
      <c r="CRE99" s="407"/>
      <c r="CRF99" s="408"/>
      <c r="CRG99" s="409"/>
      <c r="CRH99" s="410"/>
      <c r="CRI99" s="411"/>
      <c r="CRJ99" s="412"/>
      <c r="CRK99" s="406"/>
      <c r="CRL99" s="407"/>
      <c r="CRM99" s="408"/>
      <c r="CRN99" s="409"/>
      <c r="CRO99" s="410"/>
      <c r="CRP99" s="411"/>
      <c r="CRQ99" s="412"/>
      <c r="CRR99" s="406"/>
      <c r="CRS99" s="407"/>
      <c r="CRT99" s="408"/>
      <c r="CRU99" s="409"/>
      <c r="CRV99" s="410"/>
      <c r="CRW99" s="411"/>
      <c r="CRX99" s="412"/>
      <c r="CRY99" s="406"/>
      <c r="CRZ99" s="407"/>
      <c r="CSA99" s="408"/>
      <c r="CSB99" s="409"/>
      <c r="CSC99" s="410"/>
      <c r="CSD99" s="411"/>
      <c r="CSE99" s="412"/>
      <c r="CSF99" s="406"/>
      <c r="CSG99" s="407"/>
      <c r="CSH99" s="408"/>
      <c r="CSI99" s="409"/>
      <c r="CSJ99" s="410"/>
      <c r="CSK99" s="411"/>
      <c r="CSL99" s="412"/>
      <c r="CSM99" s="406"/>
      <c r="CSN99" s="407"/>
      <c r="CSO99" s="408"/>
      <c r="CSP99" s="409"/>
      <c r="CSQ99" s="410"/>
      <c r="CSR99" s="411"/>
      <c r="CSS99" s="412"/>
      <c r="CST99" s="406"/>
      <c r="CSU99" s="407"/>
      <c r="CSV99" s="408"/>
      <c r="CSW99" s="409"/>
      <c r="CSX99" s="410"/>
      <c r="CSY99" s="411"/>
      <c r="CSZ99" s="412"/>
      <c r="CTA99" s="406"/>
      <c r="CTB99" s="407"/>
      <c r="CTC99" s="408"/>
      <c r="CTD99" s="409"/>
      <c r="CTE99" s="410"/>
      <c r="CTF99" s="411"/>
      <c r="CTG99" s="412"/>
      <c r="CTH99" s="406"/>
      <c r="CTI99" s="407"/>
      <c r="CTJ99" s="408"/>
      <c r="CTK99" s="409"/>
      <c r="CTL99" s="410"/>
      <c r="CTM99" s="411"/>
      <c r="CTN99" s="412"/>
      <c r="CTO99" s="406"/>
      <c r="CTP99" s="407"/>
      <c r="CTQ99" s="408"/>
      <c r="CTR99" s="409"/>
      <c r="CTS99" s="410"/>
      <c r="CTT99" s="411"/>
      <c r="CTU99" s="412"/>
      <c r="CTV99" s="406"/>
      <c r="CTW99" s="407"/>
      <c r="CTX99" s="408"/>
      <c r="CTY99" s="409"/>
      <c r="CTZ99" s="410"/>
      <c r="CUA99" s="411"/>
      <c r="CUB99" s="412"/>
      <c r="CUC99" s="406"/>
      <c r="CUD99" s="407"/>
      <c r="CUE99" s="408"/>
      <c r="CUF99" s="409"/>
      <c r="CUG99" s="410"/>
      <c r="CUH99" s="411"/>
      <c r="CUI99" s="412"/>
      <c r="CUJ99" s="406"/>
      <c r="CUK99" s="407"/>
      <c r="CUL99" s="408"/>
      <c r="CUM99" s="409"/>
      <c r="CUN99" s="410"/>
      <c r="CUO99" s="411"/>
      <c r="CUP99" s="412"/>
      <c r="CUQ99" s="406"/>
      <c r="CUR99" s="407"/>
      <c r="CUS99" s="408"/>
      <c r="CUT99" s="409"/>
      <c r="CUU99" s="410"/>
      <c r="CUV99" s="411"/>
      <c r="CUW99" s="412"/>
      <c r="CUX99" s="406"/>
      <c r="CUY99" s="407"/>
      <c r="CUZ99" s="408"/>
      <c r="CVA99" s="409"/>
      <c r="CVB99" s="410"/>
      <c r="CVC99" s="411"/>
      <c r="CVD99" s="412"/>
      <c r="CVE99" s="406"/>
      <c r="CVF99" s="407"/>
      <c r="CVG99" s="408"/>
      <c r="CVH99" s="409"/>
      <c r="CVI99" s="410"/>
      <c r="CVJ99" s="411"/>
      <c r="CVK99" s="412"/>
      <c r="CVL99" s="406"/>
      <c r="CVM99" s="407"/>
      <c r="CVN99" s="408"/>
      <c r="CVO99" s="409"/>
      <c r="CVP99" s="410"/>
      <c r="CVQ99" s="411"/>
      <c r="CVR99" s="412"/>
      <c r="CVS99" s="406"/>
      <c r="CVT99" s="407"/>
      <c r="CVU99" s="408"/>
      <c r="CVV99" s="409"/>
      <c r="CVW99" s="410"/>
      <c r="CVX99" s="411"/>
      <c r="CVY99" s="412"/>
      <c r="CVZ99" s="406"/>
      <c r="CWA99" s="407"/>
      <c r="CWB99" s="408"/>
      <c r="CWC99" s="409"/>
      <c r="CWD99" s="410"/>
      <c r="CWE99" s="411"/>
      <c r="CWF99" s="412"/>
      <c r="CWG99" s="406"/>
      <c r="CWH99" s="407"/>
      <c r="CWI99" s="408"/>
      <c r="CWJ99" s="409"/>
      <c r="CWK99" s="410"/>
      <c r="CWL99" s="411"/>
      <c r="CWM99" s="412"/>
      <c r="CWN99" s="406"/>
      <c r="CWO99" s="407"/>
      <c r="CWP99" s="408"/>
      <c r="CWQ99" s="409"/>
      <c r="CWR99" s="410"/>
      <c r="CWS99" s="411"/>
      <c r="CWT99" s="412"/>
      <c r="CWU99" s="406"/>
      <c r="CWV99" s="407"/>
      <c r="CWW99" s="408"/>
      <c r="CWX99" s="409"/>
      <c r="CWY99" s="410"/>
      <c r="CWZ99" s="411"/>
      <c r="CXA99" s="412"/>
      <c r="CXB99" s="406"/>
      <c r="CXC99" s="407"/>
      <c r="CXD99" s="408"/>
      <c r="CXE99" s="409"/>
      <c r="CXF99" s="410"/>
      <c r="CXG99" s="411"/>
      <c r="CXH99" s="412"/>
      <c r="CXI99" s="406"/>
      <c r="CXJ99" s="407"/>
      <c r="CXK99" s="408"/>
      <c r="CXL99" s="409"/>
      <c r="CXM99" s="410"/>
      <c r="CXN99" s="411"/>
      <c r="CXO99" s="412"/>
      <c r="CXP99" s="406"/>
      <c r="CXQ99" s="407"/>
      <c r="CXR99" s="408"/>
      <c r="CXS99" s="409"/>
      <c r="CXT99" s="410"/>
      <c r="CXU99" s="411"/>
      <c r="CXV99" s="412"/>
      <c r="CXW99" s="406"/>
      <c r="CXX99" s="407"/>
      <c r="CXY99" s="408"/>
      <c r="CXZ99" s="409"/>
      <c r="CYA99" s="410"/>
      <c r="CYB99" s="411"/>
      <c r="CYC99" s="412"/>
      <c r="CYD99" s="406"/>
      <c r="CYE99" s="407"/>
      <c r="CYF99" s="408"/>
      <c r="CYG99" s="409"/>
      <c r="CYH99" s="410"/>
      <c r="CYI99" s="411"/>
      <c r="CYJ99" s="412"/>
      <c r="CYK99" s="406"/>
      <c r="CYL99" s="407"/>
      <c r="CYM99" s="408"/>
      <c r="CYN99" s="409"/>
      <c r="CYO99" s="410"/>
      <c r="CYP99" s="411"/>
      <c r="CYQ99" s="412"/>
      <c r="CYR99" s="406"/>
      <c r="CYS99" s="407"/>
      <c r="CYT99" s="408"/>
      <c r="CYU99" s="409"/>
      <c r="CYV99" s="410"/>
      <c r="CYW99" s="411"/>
      <c r="CYX99" s="412"/>
      <c r="CYY99" s="406"/>
      <c r="CYZ99" s="407"/>
      <c r="CZA99" s="408"/>
      <c r="CZB99" s="409"/>
      <c r="CZC99" s="410"/>
      <c r="CZD99" s="411"/>
      <c r="CZE99" s="412"/>
      <c r="CZF99" s="406"/>
      <c r="CZG99" s="407"/>
      <c r="CZH99" s="408"/>
      <c r="CZI99" s="409"/>
      <c r="CZJ99" s="410"/>
      <c r="CZK99" s="411"/>
      <c r="CZL99" s="412"/>
      <c r="CZM99" s="406"/>
      <c r="CZN99" s="407"/>
      <c r="CZO99" s="408"/>
      <c r="CZP99" s="409"/>
      <c r="CZQ99" s="410"/>
      <c r="CZR99" s="411"/>
      <c r="CZS99" s="412"/>
      <c r="CZT99" s="406"/>
      <c r="CZU99" s="407"/>
      <c r="CZV99" s="408"/>
      <c r="CZW99" s="409"/>
      <c r="CZX99" s="410"/>
      <c r="CZY99" s="411"/>
      <c r="CZZ99" s="412"/>
      <c r="DAA99" s="406"/>
      <c r="DAB99" s="407"/>
      <c r="DAC99" s="408"/>
      <c r="DAD99" s="409"/>
      <c r="DAE99" s="410"/>
      <c r="DAF99" s="411"/>
      <c r="DAG99" s="412"/>
      <c r="DAH99" s="406"/>
      <c r="DAI99" s="407"/>
      <c r="DAJ99" s="408"/>
      <c r="DAK99" s="409"/>
      <c r="DAL99" s="410"/>
      <c r="DAM99" s="411"/>
      <c r="DAN99" s="412"/>
      <c r="DAO99" s="406"/>
      <c r="DAP99" s="407"/>
      <c r="DAQ99" s="408"/>
      <c r="DAR99" s="409"/>
      <c r="DAS99" s="410"/>
      <c r="DAT99" s="411"/>
      <c r="DAU99" s="412"/>
      <c r="DAV99" s="406"/>
      <c r="DAW99" s="407"/>
      <c r="DAX99" s="408"/>
      <c r="DAY99" s="409"/>
      <c r="DAZ99" s="410"/>
      <c r="DBA99" s="411"/>
      <c r="DBB99" s="412"/>
      <c r="DBC99" s="406"/>
      <c r="DBD99" s="407"/>
      <c r="DBE99" s="408"/>
      <c r="DBF99" s="409"/>
      <c r="DBG99" s="410"/>
      <c r="DBH99" s="411"/>
      <c r="DBI99" s="412"/>
      <c r="DBJ99" s="406"/>
      <c r="DBK99" s="407"/>
      <c r="DBL99" s="408"/>
      <c r="DBM99" s="409"/>
      <c r="DBN99" s="410"/>
      <c r="DBO99" s="411"/>
      <c r="DBP99" s="412"/>
      <c r="DBQ99" s="406"/>
      <c r="DBR99" s="407"/>
      <c r="DBS99" s="408"/>
      <c r="DBT99" s="409"/>
      <c r="DBU99" s="410"/>
      <c r="DBV99" s="411"/>
      <c r="DBW99" s="412"/>
      <c r="DBX99" s="406"/>
      <c r="DBY99" s="407"/>
      <c r="DBZ99" s="408"/>
      <c r="DCA99" s="409"/>
      <c r="DCB99" s="410"/>
      <c r="DCC99" s="411"/>
      <c r="DCD99" s="412"/>
      <c r="DCE99" s="406"/>
      <c r="DCF99" s="407"/>
      <c r="DCG99" s="408"/>
      <c r="DCH99" s="409"/>
      <c r="DCI99" s="410"/>
      <c r="DCJ99" s="411"/>
      <c r="DCK99" s="412"/>
      <c r="DCL99" s="406"/>
      <c r="DCM99" s="407"/>
      <c r="DCN99" s="408"/>
      <c r="DCO99" s="409"/>
      <c r="DCP99" s="410"/>
      <c r="DCQ99" s="411"/>
      <c r="DCR99" s="412"/>
      <c r="DCS99" s="406"/>
      <c r="DCT99" s="407"/>
      <c r="DCU99" s="408"/>
      <c r="DCV99" s="409"/>
      <c r="DCW99" s="410"/>
      <c r="DCX99" s="411"/>
      <c r="DCY99" s="412"/>
      <c r="DCZ99" s="406"/>
      <c r="DDA99" s="407"/>
      <c r="DDB99" s="408"/>
      <c r="DDC99" s="409"/>
      <c r="DDD99" s="410"/>
      <c r="DDE99" s="411"/>
      <c r="DDF99" s="412"/>
      <c r="DDG99" s="406"/>
      <c r="DDH99" s="407"/>
      <c r="DDI99" s="408"/>
      <c r="DDJ99" s="409"/>
      <c r="DDK99" s="410"/>
      <c r="DDL99" s="411"/>
      <c r="DDM99" s="412"/>
      <c r="DDN99" s="406"/>
      <c r="DDO99" s="407"/>
      <c r="DDP99" s="408"/>
      <c r="DDQ99" s="409"/>
      <c r="DDR99" s="410"/>
      <c r="DDS99" s="411"/>
      <c r="DDT99" s="412"/>
      <c r="DDU99" s="406"/>
      <c r="DDV99" s="407"/>
      <c r="DDW99" s="408"/>
      <c r="DDX99" s="409"/>
      <c r="DDY99" s="410"/>
      <c r="DDZ99" s="411"/>
      <c r="DEA99" s="412"/>
      <c r="DEB99" s="406"/>
      <c r="DEC99" s="407"/>
      <c r="DED99" s="408"/>
      <c r="DEE99" s="409"/>
      <c r="DEF99" s="410"/>
      <c r="DEG99" s="411"/>
      <c r="DEH99" s="412"/>
      <c r="DEI99" s="406"/>
      <c r="DEJ99" s="407"/>
      <c r="DEK99" s="408"/>
      <c r="DEL99" s="409"/>
      <c r="DEM99" s="410"/>
      <c r="DEN99" s="411"/>
      <c r="DEO99" s="412"/>
      <c r="DEP99" s="406"/>
      <c r="DEQ99" s="407"/>
      <c r="DER99" s="408"/>
      <c r="DES99" s="409"/>
      <c r="DET99" s="410"/>
      <c r="DEU99" s="411"/>
      <c r="DEV99" s="412"/>
      <c r="DEW99" s="406"/>
      <c r="DEX99" s="407"/>
      <c r="DEY99" s="408"/>
      <c r="DEZ99" s="409"/>
      <c r="DFA99" s="410"/>
      <c r="DFB99" s="411"/>
      <c r="DFC99" s="412"/>
      <c r="DFD99" s="406"/>
      <c r="DFE99" s="407"/>
      <c r="DFF99" s="408"/>
      <c r="DFG99" s="409"/>
      <c r="DFH99" s="410"/>
      <c r="DFI99" s="411"/>
      <c r="DFJ99" s="412"/>
      <c r="DFK99" s="406"/>
      <c r="DFL99" s="407"/>
      <c r="DFM99" s="408"/>
      <c r="DFN99" s="409"/>
      <c r="DFO99" s="410"/>
      <c r="DFP99" s="411"/>
      <c r="DFQ99" s="412"/>
      <c r="DFR99" s="406"/>
      <c r="DFS99" s="407"/>
      <c r="DFT99" s="408"/>
      <c r="DFU99" s="409"/>
      <c r="DFV99" s="410"/>
      <c r="DFW99" s="411"/>
      <c r="DFX99" s="412"/>
      <c r="DFY99" s="406"/>
      <c r="DFZ99" s="407"/>
      <c r="DGA99" s="408"/>
      <c r="DGB99" s="409"/>
      <c r="DGC99" s="410"/>
      <c r="DGD99" s="411"/>
      <c r="DGE99" s="412"/>
      <c r="DGF99" s="406"/>
      <c r="DGG99" s="407"/>
      <c r="DGH99" s="408"/>
      <c r="DGI99" s="409"/>
      <c r="DGJ99" s="410"/>
      <c r="DGK99" s="411"/>
      <c r="DGL99" s="412"/>
      <c r="DGM99" s="406"/>
      <c r="DGN99" s="407"/>
      <c r="DGO99" s="408"/>
      <c r="DGP99" s="409"/>
      <c r="DGQ99" s="410"/>
      <c r="DGR99" s="411"/>
      <c r="DGS99" s="412"/>
      <c r="DGT99" s="406"/>
      <c r="DGU99" s="407"/>
      <c r="DGV99" s="408"/>
      <c r="DGW99" s="409"/>
      <c r="DGX99" s="410"/>
      <c r="DGY99" s="411"/>
      <c r="DGZ99" s="412"/>
      <c r="DHA99" s="406"/>
      <c r="DHB99" s="407"/>
      <c r="DHC99" s="408"/>
      <c r="DHD99" s="409"/>
      <c r="DHE99" s="410"/>
      <c r="DHF99" s="411"/>
      <c r="DHG99" s="412"/>
      <c r="DHH99" s="406"/>
      <c r="DHI99" s="407"/>
      <c r="DHJ99" s="408"/>
      <c r="DHK99" s="409"/>
      <c r="DHL99" s="410"/>
      <c r="DHM99" s="411"/>
      <c r="DHN99" s="412"/>
      <c r="DHO99" s="406"/>
      <c r="DHP99" s="407"/>
      <c r="DHQ99" s="408"/>
      <c r="DHR99" s="409"/>
      <c r="DHS99" s="410"/>
      <c r="DHT99" s="411"/>
      <c r="DHU99" s="412"/>
      <c r="DHV99" s="406"/>
      <c r="DHW99" s="407"/>
      <c r="DHX99" s="408"/>
      <c r="DHY99" s="409"/>
      <c r="DHZ99" s="410"/>
      <c r="DIA99" s="411"/>
      <c r="DIB99" s="412"/>
      <c r="DIC99" s="406"/>
      <c r="DID99" s="407"/>
      <c r="DIE99" s="408"/>
      <c r="DIF99" s="409"/>
      <c r="DIG99" s="410"/>
      <c r="DIH99" s="411"/>
      <c r="DII99" s="412"/>
      <c r="DIJ99" s="406"/>
      <c r="DIK99" s="407"/>
      <c r="DIL99" s="408"/>
      <c r="DIM99" s="409"/>
      <c r="DIN99" s="410"/>
      <c r="DIO99" s="411"/>
      <c r="DIP99" s="412"/>
      <c r="DIQ99" s="406"/>
      <c r="DIR99" s="407"/>
      <c r="DIS99" s="408"/>
      <c r="DIT99" s="409"/>
      <c r="DIU99" s="410"/>
      <c r="DIV99" s="411"/>
      <c r="DIW99" s="412"/>
      <c r="DIX99" s="406"/>
      <c r="DIY99" s="407"/>
      <c r="DIZ99" s="408"/>
      <c r="DJA99" s="409"/>
      <c r="DJB99" s="410"/>
      <c r="DJC99" s="411"/>
      <c r="DJD99" s="412"/>
      <c r="DJE99" s="406"/>
      <c r="DJF99" s="407"/>
      <c r="DJG99" s="408"/>
      <c r="DJH99" s="409"/>
      <c r="DJI99" s="410"/>
      <c r="DJJ99" s="411"/>
      <c r="DJK99" s="412"/>
      <c r="DJL99" s="406"/>
      <c r="DJM99" s="407"/>
      <c r="DJN99" s="408"/>
      <c r="DJO99" s="409"/>
      <c r="DJP99" s="410"/>
      <c r="DJQ99" s="411"/>
      <c r="DJR99" s="412"/>
      <c r="DJS99" s="406"/>
      <c r="DJT99" s="407"/>
      <c r="DJU99" s="408"/>
      <c r="DJV99" s="409"/>
      <c r="DJW99" s="410"/>
      <c r="DJX99" s="411"/>
      <c r="DJY99" s="412"/>
      <c r="DJZ99" s="406"/>
      <c r="DKA99" s="407"/>
      <c r="DKB99" s="408"/>
      <c r="DKC99" s="409"/>
      <c r="DKD99" s="410"/>
      <c r="DKE99" s="411"/>
      <c r="DKF99" s="412"/>
      <c r="DKG99" s="406"/>
      <c r="DKH99" s="407"/>
      <c r="DKI99" s="408"/>
      <c r="DKJ99" s="409"/>
      <c r="DKK99" s="410"/>
      <c r="DKL99" s="411"/>
      <c r="DKM99" s="412"/>
      <c r="DKN99" s="406"/>
      <c r="DKO99" s="407"/>
      <c r="DKP99" s="408"/>
      <c r="DKQ99" s="409"/>
      <c r="DKR99" s="410"/>
      <c r="DKS99" s="411"/>
      <c r="DKT99" s="412"/>
      <c r="DKU99" s="406"/>
      <c r="DKV99" s="407"/>
      <c r="DKW99" s="408"/>
      <c r="DKX99" s="409"/>
      <c r="DKY99" s="410"/>
      <c r="DKZ99" s="411"/>
      <c r="DLA99" s="412"/>
      <c r="DLB99" s="406"/>
      <c r="DLC99" s="407"/>
      <c r="DLD99" s="408"/>
      <c r="DLE99" s="409"/>
      <c r="DLF99" s="410"/>
      <c r="DLG99" s="411"/>
      <c r="DLH99" s="412"/>
      <c r="DLI99" s="406"/>
      <c r="DLJ99" s="407"/>
      <c r="DLK99" s="408"/>
      <c r="DLL99" s="409"/>
      <c r="DLM99" s="410"/>
      <c r="DLN99" s="411"/>
      <c r="DLO99" s="412"/>
      <c r="DLP99" s="406"/>
      <c r="DLQ99" s="407"/>
      <c r="DLR99" s="408"/>
      <c r="DLS99" s="409"/>
      <c r="DLT99" s="410"/>
      <c r="DLU99" s="411"/>
      <c r="DLV99" s="412"/>
      <c r="DLW99" s="406"/>
      <c r="DLX99" s="407"/>
      <c r="DLY99" s="408"/>
      <c r="DLZ99" s="409"/>
      <c r="DMA99" s="410"/>
      <c r="DMB99" s="411"/>
      <c r="DMC99" s="412"/>
      <c r="DMD99" s="406"/>
      <c r="DME99" s="407"/>
      <c r="DMF99" s="408"/>
      <c r="DMG99" s="409"/>
      <c r="DMH99" s="410"/>
      <c r="DMI99" s="411"/>
      <c r="DMJ99" s="412"/>
      <c r="DMK99" s="406"/>
      <c r="DML99" s="407"/>
      <c r="DMM99" s="408"/>
      <c r="DMN99" s="409"/>
      <c r="DMO99" s="410"/>
      <c r="DMP99" s="411"/>
      <c r="DMQ99" s="412"/>
      <c r="DMR99" s="406"/>
      <c r="DMS99" s="407"/>
      <c r="DMT99" s="408"/>
      <c r="DMU99" s="409"/>
      <c r="DMV99" s="410"/>
      <c r="DMW99" s="411"/>
      <c r="DMX99" s="412"/>
      <c r="DMY99" s="406"/>
      <c r="DMZ99" s="407"/>
      <c r="DNA99" s="408"/>
      <c r="DNB99" s="409"/>
      <c r="DNC99" s="410"/>
      <c r="DND99" s="411"/>
      <c r="DNE99" s="412"/>
      <c r="DNF99" s="406"/>
      <c r="DNG99" s="407"/>
      <c r="DNH99" s="408"/>
      <c r="DNI99" s="409"/>
      <c r="DNJ99" s="410"/>
      <c r="DNK99" s="411"/>
      <c r="DNL99" s="412"/>
      <c r="DNM99" s="406"/>
      <c r="DNN99" s="407"/>
      <c r="DNO99" s="408"/>
      <c r="DNP99" s="409"/>
      <c r="DNQ99" s="410"/>
      <c r="DNR99" s="411"/>
      <c r="DNS99" s="412"/>
      <c r="DNT99" s="406"/>
      <c r="DNU99" s="407"/>
      <c r="DNV99" s="408"/>
      <c r="DNW99" s="409"/>
      <c r="DNX99" s="410"/>
      <c r="DNY99" s="411"/>
      <c r="DNZ99" s="412"/>
      <c r="DOA99" s="406"/>
      <c r="DOB99" s="407"/>
      <c r="DOC99" s="408"/>
      <c r="DOD99" s="409"/>
      <c r="DOE99" s="410"/>
      <c r="DOF99" s="411"/>
      <c r="DOG99" s="412"/>
      <c r="DOH99" s="406"/>
      <c r="DOI99" s="407"/>
      <c r="DOJ99" s="408"/>
      <c r="DOK99" s="409"/>
      <c r="DOL99" s="410"/>
      <c r="DOM99" s="411"/>
      <c r="DON99" s="412"/>
      <c r="DOO99" s="406"/>
      <c r="DOP99" s="407"/>
      <c r="DOQ99" s="408"/>
      <c r="DOR99" s="409"/>
      <c r="DOS99" s="410"/>
      <c r="DOT99" s="411"/>
      <c r="DOU99" s="412"/>
      <c r="DOV99" s="406"/>
      <c r="DOW99" s="407"/>
      <c r="DOX99" s="408"/>
      <c r="DOY99" s="409"/>
      <c r="DOZ99" s="410"/>
      <c r="DPA99" s="411"/>
      <c r="DPB99" s="412"/>
      <c r="DPC99" s="406"/>
      <c r="DPD99" s="407"/>
      <c r="DPE99" s="408"/>
      <c r="DPF99" s="409"/>
      <c r="DPG99" s="410"/>
      <c r="DPH99" s="411"/>
      <c r="DPI99" s="412"/>
      <c r="DPJ99" s="406"/>
      <c r="DPK99" s="407"/>
      <c r="DPL99" s="408"/>
      <c r="DPM99" s="409"/>
      <c r="DPN99" s="410"/>
      <c r="DPO99" s="411"/>
      <c r="DPP99" s="412"/>
      <c r="DPQ99" s="406"/>
      <c r="DPR99" s="407"/>
      <c r="DPS99" s="408"/>
      <c r="DPT99" s="409"/>
      <c r="DPU99" s="410"/>
      <c r="DPV99" s="411"/>
      <c r="DPW99" s="412"/>
      <c r="DPX99" s="406"/>
      <c r="DPY99" s="407"/>
      <c r="DPZ99" s="408"/>
      <c r="DQA99" s="409"/>
      <c r="DQB99" s="410"/>
      <c r="DQC99" s="411"/>
      <c r="DQD99" s="412"/>
      <c r="DQE99" s="406"/>
      <c r="DQF99" s="407"/>
      <c r="DQG99" s="408"/>
      <c r="DQH99" s="409"/>
      <c r="DQI99" s="410"/>
      <c r="DQJ99" s="411"/>
      <c r="DQK99" s="412"/>
      <c r="DQL99" s="406"/>
      <c r="DQM99" s="407"/>
      <c r="DQN99" s="408"/>
      <c r="DQO99" s="409"/>
      <c r="DQP99" s="410"/>
      <c r="DQQ99" s="411"/>
      <c r="DQR99" s="412"/>
      <c r="DQS99" s="406"/>
      <c r="DQT99" s="407"/>
      <c r="DQU99" s="408"/>
      <c r="DQV99" s="409"/>
      <c r="DQW99" s="410"/>
      <c r="DQX99" s="411"/>
      <c r="DQY99" s="412"/>
      <c r="DQZ99" s="406"/>
      <c r="DRA99" s="407"/>
      <c r="DRB99" s="408"/>
      <c r="DRC99" s="409"/>
      <c r="DRD99" s="410"/>
      <c r="DRE99" s="411"/>
      <c r="DRF99" s="412"/>
      <c r="DRG99" s="406"/>
      <c r="DRH99" s="407"/>
      <c r="DRI99" s="408"/>
      <c r="DRJ99" s="409"/>
      <c r="DRK99" s="410"/>
      <c r="DRL99" s="411"/>
      <c r="DRM99" s="412"/>
      <c r="DRN99" s="406"/>
      <c r="DRO99" s="407"/>
      <c r="DRP99" s="408"/>
      <c r="DRQ99" s="409"/>
      <c r="DRR99" s="410"/>
      <c r="DRS99" s="411"/>
      <c r="DRT99" s="412"/>
      <c r="DRU99" s="406"/>
      <c r="DRV99" s="407"/>
      <c r="DRW99" s="408"/>
      <c r="DRX99" s="409"/>
      <c r="DRY99" s="410"/>
      <c r="DRZ99" s="411"/>
      <c r="DSA99" s="412"/>
      <c r="DSB99" s="406"/>
      <c r="DSC99" s="407"/>
      <c r="DSD99" s="408"/>
      <c r="DSE99" s="409"/>
      <c r="DSF99" s="410"/>
      <c r="DSG99" s="411"/>
      <c r="DSH99" s="412"/>
      <c r="DSI99" s="406"/>
      <c r="DSJ99" s="407"/>
      <c r="DSK99" s="408"/>
      <c r="DSL99" s="409"/>
      <c r="DSM99" s="410"/>
      <c r="DSN99" s="411"/>
      <c r="DSO99" s="412"/>
      <c r="DSP99" s="406"/>
      <c r="DSQ99" s="407"/>
      <c r="DSR99" s="408"/>
      <c r="DSS99" s="409"/>
      <c r="DST99" s="410"/>
      <c r="DSU99" s="411"/>
      <c r="DSV99" s="412"/>
      <c r="DSW99" s="406"/>
      <c r="DSX99" s="407"/>
      <c r="DSY99" s="408"/>
      <c r="DSZ99" s="409"/>
      <c r="DTA99" s="410"/>
      <c r="DTB99" s="411"/>
      <c r="DTC99" s="412"/>
      <c r="DTD99" s="406"/>
      <c r="DTE99" s="407"/>
      <c r="DTF99" s="408"/>
      <c r="DTG99" s="409"/>
      <c r="DTH99" s="410"/>
      <c r="DTI99" s="411"/>
      <c r="DTJ99" s="412"/>
      <c r="DTK99" s="406"/>
      <c r="DTL99" s="407"/>
      <c r="DTM99" s="408"/>
      <c r="DTN99" s="409"/>
      <c r="DTO99" s="410"/>
      <c r="DTP99" s="411"/>
      <c r="DTQ99" s="412"/>
      <c r="DTR99" s="406"/>
      <c r="DTS99" s="407"/>
      <c r="DTT99" s="408"/>
      <c r="DTU99" s="409"/>
      <c r="DTV99" s="410"/>
      <c r="DTW99" s="411"/>
      <c r="DTX99" s="412"/>
      <c r="DTY99" s="406"/>
      <c r="DTZ99" s="407"/>
      <c r="DUA99" s="408"/>
      <c r="DUB99" s="409"/>
      <c r="DUC99" s="410"/>
      <c r="DUD99" s="411"/>
      <c r="DUE99" s="412"/>
      <c r="DUF99" s="406"/>
      <c r="DUG99" s="407"/>
      <c r="DUH99" s="408"/>
      <c r="DUI99" s="409"/>
      <c r="DUJ99" s="410"/>
      <c r="DUK99" s="411"/>
      <c r="DUL99" s="412"/>
      <c r="DUM99" s="406"/>
      <c r="DUN99" s="407"/>
      <c r="DUO99" s="408"/>
      <c r="DUP99" s="409"/>
      <c r="DUQ99" s="410"/>
      <c r="DUR99" s="411"/>
      <c r="DUS99" s="412"/>
      <c r="DUT99" s="406"/>
      <c r="DUU99" s="407"/>
      <c r="DUV99" s="408"/>
      <c r="DUW99" s="409"/>
      <c r="DUX99" s="410"/>
      <c r="DUY99" s="411"/>
      <c r="DUZ99" s="412"/>
      <c r="DVA99" s="406"/>
      <c r="DVB99" s="407"/>
      <c r="DVC99" s="408"/>
      <c r="DVD99" s="409"/>
      <c r="DVE99" s="410"/>
      <c r="DVF99" s="411"/>
      <c r="DVG99" s="412"/>
      <c r="DVH99" s="406"/>
      <c r="DVI99" s="407"/>
      <c r="DVJ99" s="408"/>
      <c r="DVK99" s="409"/>
      <c r="DVL99" s="410"/>
      <c r="DVM99" s="411"/>
      <c r="DVN99" s="412"/>
      <c r="DVO99" s="406"/>
      <c r="DVP99" s="407"/>
      <c r="DVQ99" s="408"/>
      <c r="DVR99" s="409"/>
      <c r="DVS99" s="410"/>
      <c r="DVT99" s="411"/>
      <c r="DVU99" s="412"/>
      <c r="DVV99" s="406"/>
      <c r="DVW99" s="407"/>
      <c r="DVX99" s="408"/>
      <c r="DVY99" s="409"/>
      <c r="DVZ99" s="410"/>
      <c r="DWA99" s="411"/>
      <c r="DWB99" s="412"/>
      <c r="DWC99" s="406"/>
      <c r="DWD99" s="407"/>
      <c r="DWE99" s="408"/>
      <c r="DWF99" s="409"/>
      <c r="DWG99" s="410"/>
      <c r="DWH99" s="411"/>
      <c r="DWI99" s="412"/>
      <c r="DWJ99" s="406"/>
      <c r="DWK99" s="407"/>
      <c r="DWL99" s="408"/>
      <c r="DWM99" s="409"/>
      <c r="DWN99" s="410"/>
      <c r="DWO99" s="411"/>
      <c r="DWP99" s="412"/>
      <c r="DWQ99" s="406"/>
      <c r="DWR99" s="407"/>
      <c r="DWS99" s="408"/>
      <c r="DWT99" s="409"/>
      <c r="DWU99" s="410"/>
      <c r="DWV99" s="411"/>
      <c r="DWW99" s="412"/>
      <c r="DWX99" s="406"/>
      <c r="DWY99" s="407"/>
      <c r="DWZ99" s="408"/>
      <c r="DXA99" s="409"/>
      <c r="DXB99" s="410"/>
      <c r="DXC99" s="411"/>
      <c r="DXD99" s="412"/>
      <c r="DXE99" s="406"/>
      <c r="DXF99" s="407"/>
      <c r="DXG99" s="408"/>
      <c r="DXH99" s="409"/>
      <c r="DXI99" s="410"/>
      <c r="DXJ99" s="411"/>
      <c r="DXK99" s="412"/>
      <c r="DXL99" s="406"/>
      <c r="DXM99" s="407"/>
      <c r="DXN99" s="408"/>
      <c r="DXO99" s="409"/>
      <c r="DXP99" s="410"/>
      <c r="DXQ99" s="411"/>
      <c r="DXR99" s="412"/>
      <c r="DXS99" s="406"/>
      <c r="DXT99" s="407"/>
      <c r="DXU99" s="408"/>
      <c r="DXV99" s="409"/>
      <c r="DXW99" s="410"/>
      <c r="DXX99" s="411"/>
      <c r="DXY99" s="412"/>
      <c r="DXZ99" s="406"/>
      <c r="DYA99" s="407"/>
      <c r="DYB99" s="408"/>
      <c r="DYC99" s="409"/>
      <c r="DYD99" s="410"/>
      <c r="DYE99" s="411"/>
      <c r="DYF99" s="412"/>
      <c r="DYG99" s="406"/>
      <c r="DYH99" s="407"/>
      <c r="DYI99" s="408"/>
      <c r="DYJ99" s="409"/>
      <c r="DYK99" s="410"/>
      <c r="DYL99" s="411"/>
      <c r="DYM99" s="412"/>
      <c r="DYN99" s="406"/>
      <c r="DYO99" s="407"/>
      <c r="DYP99" s="408"/>
      <c r="DYQ99" s="409"/>
      <c r="DYR99" s="410"/>
      <c r="DYS99" s="411"/>
      <c r="DYT99" s="412"/>
      <c r="DYU99" s="406"/>
      <c r="DYV99" s="407"/>
      <c r="DYW99" s="408"/>
      <c r="DYX99" s="409"/>
      <c r="DYY99" s="410"/>
      <c r="DYZ99" s="411"/>
      <c r="DZA99" s="412"/>
      <c r="DZB99" s="406"/>
      <c r="DZC99" s="407"/>
      <c r="DZD99" s="408"/>
      <c r="DZE99" s="409"/>
      <c r="DZF99" s="410"/>
      <c r="DZG99" s="411"/>
      <c r="DZH99" s="412"/>
      <c r="DZI99" s="406"/>
      <c r="DZJ99" s="407"/>
      <c r="DZK99" s="408"/>
      <c r="DZL99" s="409"/>
      <c r="DZM99" s="410"/>
      <c r="DZN99" s="411"/>
      <c r="DZO99" s="412"/>
      <c r="DZP99" s="406"/>
      <c r="DZQ99" s="407"/>
      <c r="DZR99" s="408"/>
      <c r="DZS99" s="409"/>
      <c r="DZT99" s="410"/>
      <c r="DZU99" s="411"/>
      <c r="DZV99" s="412"/>
      <c r="DZW99" s="406"/>
      <c r="DZX99" s="407"/>
      <c r="DZY99" s="408"/>
      <c r="DZZ99" s="409"/>
      <c r="EAA99" s="410"/>
      <c r="EAB99" s="411"/>
      <c r="EAC99" s="412"/>
      <c r="EAD99" s="406"/>
      <c r="EAE99" s="407"/>
      <c r="EAF99" s="408"/>
      <c r="EAG99" s="409"/>
      <c r="EAH99" s="410"/>
      <c r="EAI99" s="411"/>
      <c r="EAJ99" s="412"/>
      <c r="EAK99" s="406"/>
      <c r="EAL99" s="407"/>
      <c r="EAM99" s="408"/>
      <c r="EAN99" s="409"/>
      <c r="EAO99" s="410"/>
      <c r="EAP99" s="411"/>
      <c r="EAQ99" s="412"/>
      <c r="EAR99" s="406"/>
      <c r="EAS99" s="407"/>
      <c r="EAT99" s="408"/>
      <c r="EAU99" s="409"/>
      <c r="EAV99" s="410"/>
      <c r="EAW99" s="411"/>
      <c r="EAX99" s="412"/>
      <c r="EAY99" s="406"/>
      <c r="EAZ99" s="407"/>
      <c r="EBA99" s="408"/>
      <c r="EBB99" s="409"/>
      <c r="EBC99" s="410"/>
      <c r="EBD99" s="411"/>
      <c r="EBE99" s="412"/>
      <c r="EBF99" s="406"/>
      <c r="EBG99" s="407"/>
      <c r="EBH99" s="408"/>
      <c r="EBI99" s="409"/>
      <c r="EBJ99" s="410"/>
      <c r="EBK99" s="411"/>
      <c r="EBL99" s="412"/>
      <c r="EBM99" s="406"/>
      <c r="EBN99" s="407"/>
      <c r="EBO99" s="408"/>
      <c r="EBP99" s="409"/>
      <c r="EBQ99" s="410"/>
      <c r="EBR99" s="411"/>
      <c r="EBS99" s="412"/>
      <c r="EBT99" s="406"/>
      <c r="EBU99" s="407"/>
      <c r="EBV99" s="408"/>
      <c r="EBW99" s="409"/>
      <c r="EBX99" s="410"/>
      <c r="EBY99" s="411"/>
      <c r="EBZ99" s="412"/>
      <c r="ECA99" s="406"/>
      <c r="ECB99" s="407"/>
      <c r="ECC99" s="408"/>
      <c r="ECD99" s="409"/>
      <c r="ECE99" s="410"/>
      <c r="ECF99" s="411"/>
      <c r="ECG99" s="412"/>
      <c r="ECH99" s="406"/>
      <c r="ECI99" s="407"/>
      <c r="ECJ99" s="408"/>
      <c r="ECK99" s="409"/>
      <c r="ECL99" s="410"/>
      <c r="ECM99" s="411"/>
      <c r="ECN99" s="412"/>
      <c r="ECO99" s="406"/>
      <c r="ECP99" s="407"/>
      <c r="ECQ99" s="408"/>
      <c r="ECR99" s="409"/>
      <c r="ECS99" s="410"/>
      <c r="ECT99" s="411"/>
      <c r="ECU99" s="412"/>
      <c r="ECV99" s="406"/>
      <c r="ECW99" s="407"/>
      <c r="ECX99" s="408"/>
      <c r="ECY99" s="409"/>
      <c r="ECZ99" s="410"/>
      <c r="EDA99" s="411"/>
      <c r="EDB99" s="412"/>
      <c r="EDC99" s="406"/>
      <c r="EDD99" s="407"/>
      <c r="EDE99" s="408"/>
      <c r="EDF99" s="409"/>
      <c r="EDG99" s="410"/>
      <c r="EDH99" s="411"/>
      <c r="EDI99" s="412"/>
      <c r="EDJ99" s="406"/>
      <c r="EDK99" s="407"/>
      <c r="EDL99" s="408"/>
      <c r="EDM99" s="409"/>
      <c r="EDN99" s="410"/>
      <c r="EDO99" s="411"/>
      <c r="EDP99" s="412"/>
      <c r="EDQ99" s="406"/>
      <c r="EDR99" s="407"/>
      <c r="EDS99" s="408"/>
      <c r="EDT99" s="409"/>
      <c r="EDU99" s="410"/>
      <c r="EDV99" s="411"/>
      <c r="EDW99" s="412"/>
      <c r="EDX99" s="406"/>
      <c r="EDY99" s="407"/>
      <c r="EDZ99" s="408"/>
      <c r="EEA99" s="409"/>
      <c r="EEB99" s="410"/>
      <c r="EEC99" s="411"/>
      <c r="EED99" s="412"/>
      <c r="EEE99" s="406"/>
      <c r="EEF99" s="407"/>
      <c r="EEG99" s="408"/>
      <c r="EEH99" s="409"/>
      <c r="EEI99" s="410"/>
      <c r="EEJ99" s="411"/>
      <c r="EEK99" s="412"/>
      <c r="EEL99" s="406"/>
      <c r="EEM99" s="407"/>
      <c r="EEN99" s="408"/>
      <c r="EEO99" s="409"/>
      <c r="EEP99" s="410"/>
      <c r="EEQ99" s="411"/>
      <c r="EER99" s="412"/>
      <c r="EES99" s="406"/>
      <c r="EET99" s="407"/>
      <c r="EEU99" s="408"/>
      <c r="EEV99" s="409"/>
      <c r="EEW99" s="410"/>
      <c r="EEX99" s="411"/>
      <c r="EEY99" s="412"/>
      <c r="EEZ99" s="406"/>
      <c r="EFA99" s="407"/>
      <c r="EFB99" s="408"/>
      <c r="EFC99" s="409"/>
      <c r="EFD99" s="410"/>
      <c r="EFE99" s="411"/>
      <c r="EFF99" s="412"/>
      <c r="EFG99" s="406"/>
      <c r="EFH99" s="407"/>
      <c r="EFI99" s="408"/>
      <c r="EFJ99" s="409"/>
      <c r="EFK99" s="410"/>
      <c r="EFL99" s="411"/>
      <c r="EFM99" s="412"/>
      <c r="EFN99" s="406"/>
      <c r="EFO99" s="407"/>
      <c r="EFP99" s="408"/>
      <c r="EFQ99" s="409"/>
      <c r="EFR99" s="410"/>
      <c r="EFS99" s="411"/>
      <c r="EFT99" s="412"/>
      <c r="EFU99" s="406"/>
      <c r="EFV99" s="407"/>
      <c r="EFW99" s="408"/>
      <c r="EFX99" s="409"/>
      <c r="EFY99" s="410"/>
      <c r="EFZ99" s="411"/>
      <c r="EGA99" s="412"/>
      <c r="EGB99" s="406"/>
      <c r="EGC99" s="407"/>
      <c r="EGD99" s="408"/>
      <c r="EGE99" s="409"/>
      <c r="EGF99" s="410"/>
      <c r="EGG99" s="411"/>
      <c r="EGH99" s="412"/>
      <c r="EGI99" s="406"/>
      <c r="EGJ99" s="407"/>
      <c r="EGK99" s="408"/>
      <c r="EGL99" s="409"/>
      <c r="EGM99" s="410"/>
      <c r="EGN99" s="411"/>
      <c r="EGO99" s="412"/>
      <c r="EGP99" s="406"/>
      <c r="EGQ99" s="407"/>
      <c r="EGR99" s="408"/>
      <c r="EGS99" s="409"/>
      <c r="EGT99" s="410"/>
      <c r="EGU99" s="411"/>
      <c r="EGV99" s="412"/>
      <c r="EGW99" s="406"/>
      <c r="EGX99" s="407"/>
      <c r="EGY99" s="408"/>
      <c r="EGZ99" s="409"/>
      <c r="EHA99" s="410"/>
      <c r="EHB99" s="411"/>
      <c r="EHC99" s="412"/>
      <c r="EHD99" s="406"/>
      <c r="EHE99" s="407"/>
      <c r="EHF99" s="408"/>
      <c r="EHG99" s="409"/>
      <c r="EHH99" s="410"/>
      <c r="EHI99" s="411"/>
      <c r="EHJ99" s="412"/>
      <c r="EHK99" s="406"/>
      <c r="EHL99" s="407"/>
      <c r="EHM99" s="408"/>
      <c r="EHN99" s="409"/>
      <c r="EHO99" s="410"/>
      <c r="EHP99" s="411"/>
      <c r="EHQ99" s="412"/>
      <c r="EHR99" s="406"/>
      <c r="EHS99" s="407"/>
      <c r="EHT99" s="408"/>
      <c r="EHU99" s="409"/>
      <c r="EHV99" s="410"/>
      <c r="EHW99" s="411"/>
      <c r="EHX99" s="412"/>
      <c r="EHY99" s="406"/>
      <c r="EHZ99" s="407"/>
      <c r="EIA99" s="408"/>
      <c r="EIB99" s="409"/>
      <c r="EIC99" s="410"/>
      <c r="EID99" s="411"/>
      <c r="EIE99" s="412"/>
      <c r="EIF99" s="406"/>
      <c r="EIG99" s="407"/>
      <c r="EIH99" s="408"/>
      <c r="EII99" s="409"/>
      <c r="EIJ99" s="410"/>
      <c r="EIK99" s="411"/>
      <c r="EIL99" s="412"/>
      <c r="EIM99" s="406"/>
      <c r="EIN99" s="407"/>
      <c r="EIO99" s="408"/>
      <c r="EIP99" s="409"/>
      <c r="EIQ99" s="410"/>
      <c r="EIR99" s="411"/>
      <c r="EIS99" s="412"/>
      <c r="EIT99" s="406"/>
      <c r="EIU99" s="407"/>
      <c r="EIV99" s="408"/>
      <c r="EIW99" s="409"/>
      <c r="EIX99" s="410"/>
      <c r="EIY99" s="411"/>
      <c r="EIZ99" s="412"/>
      <c r="EJA99" s="406"/>
      <c r="EJB99" s="407"/>
      <c r="EJC99" s="408"/>
      <c r="EJD99" s="409"/>
      <c r="EJE99" s="410"/>
      <c r="EJF99" s="411"/>
      <c r="EJG99" s="412"/>
      <c r="EJH99" s="406"/>
      <c r="EJI99" s="407"/>
      <c r="EJJ99" s="408"/>
      <c r="EJK99" s="409"/>
      <c r="EJL99" s="410"/>
      <c r="EJM99" s="411"/>
      <c r="EJN99" s="412"/>
      <c r="EJO99" s="406"/>
      <c r="EJP99" s="407"/>
      <c r="EJQ99" s="408"/>
      <c r="EJR99" s="409"/>
      <c r="EJS99" s="410"/>
      <c r="EJT99" s="411"/>
      <c r="EJU99" s="412"/>
      <c r="EJV99" s="406"/>
      <c r="EJW99" s="407"/>
      <c r="EJX99" s="408"/>
      <c r="EJY99" s="409"/>
      <c r="EJZ99" s="410"/>
      <c r="EKA99" s="411"/>
      <c r="EKB99" s="412"/>
      <c r="EKC99" s="406"/>
      <c r="EKD99" s="407"/>
      <c r="EKE99" s="408"/>
      <c r="EKF99" s="409"/>
      <c r="EKG99" s="410"/>
      <c r="EKH99" s="411"/>
      <c r="EKI99" s="412"/>
      <c r="EKJ99" s="406"/>
      <c r="EKK99" s="407"/>
      <c r="EKL99" s="408"/>
      <c r="EKM99" s="409"/>
      <c r="EKN99" s="410"/>
      <c r="EKO99" s="411"/>
      <c r="EKP99" s="412"/>
      <c r="EKQ99" s="406"/>
      <c r="EKR99" s="407"/>
      <c r="EKS99" s="408"/>
      <c r="EKT99" s="409"/>
      <c r="EKU99" s="410"/>
      <c r="EKV99" s="411"/>
      <c r="EKW99" s="412"/>
      <c r="EKX99" s="406"/>
      <c r="EKY99" s="407"/>
      <c r="EKZ99" s="408"/>
      <c r="ELA99" s="409"/>
      <c r="ELB99" s="410"/>
      <c r="ELC99" s="411"/>
      <c r="ELD99" s="412"/>
      <c r="ELE99" s="406"/>
      <c r="ELF99" s="407"/>
      <c r="ELG99" s="408"/>
      <c r="ELH99" s="409"/>
      <c r="ELI99" s="410"/>
      <c r="ELJ99" s="411"/>
      <c r="ELK99" s="412"/>
      <c r="ELL99" s="406"/>
      <c r="ELM99" s="407"/>
      <c r="ELN99" s="408"/>
      <c r="ELO99" s="409"/>
      <c r="ELP99" s="410"/>
      <c r="ELQ99" s="411"/>
      <c r="ELR99" s="412"/>
      <c r="ELS99" s="406"/>
      <c r="ELT99" s="407"/>
      <c r="ELU99" s="408"/>
      <c r="ELV99" s="409"/>
      <c r="ELW99" s="410"/>
      <c r="ELX99" s="411"/>
      <c r="ELY99" s="412"/>
      <c r="ELZ99" s="406"/>
      <c r="EMA99" s="407"/>
      <c r="EMB99" s="408"/>
      <c r="EMC99" s="409"/>
      <c r="EMD99" s="410"/>
      <c r="EME99" s="411"/>
      <c r="EMF99" s="412"/>
      <c r="EMG99" s="406"/>
      <c r="EMH99" s="407"/>
      <c r="EMI99" s="408"/>
      <c r="EMJ99" s="409"/>
      <c r="EMK99" s="410"/>
      <c r="EML99" s="411"/>
      <c r="EMM99" s="412"/>
      <c r="EMN99" s="406"/>
      <c r="EMO99" s="407"/>
      <c r="EMP99" s="408"/>
      <c r="EMQ99" s="409"/>
      <c r="EMR99" s="410"/>
      <c r="EMS99" s="411"/>
      <c r="EMT99" s="412"/>
      <c r="EMU99" s="406"/>
      <c r="EMV99" s="407"/>
      <c r="EMW99" s="408"/>
      <c r="EMX99" s="409"/>
      <c r="EMY99" s="410"/>
      <c r="EMZ99" s="411"/>
      <c r="ENA99" s="412"/>
      <c r="ENB99" s="406"/>
      <c r="ENC99" s="407"/>
      <c r="END99" s="408"/>
      <c r="ENE99" s="409"/>
      <c r="ENF99" s="410"/>
      <c r="ENG99" s="411"/>
      <c r="ENH99" s="412"/>
      <c r="ENI99" s="406"/>
      <c r="ENJ99" s="407"/>
      <c r="ENK99" s="408"/>
      <c r="ENL99" s="409"/>
      <c r="ENM99" s="410"/>
      <c r="ENN99" s="411"/>
      <c r="ENO99" s="412"/>
      <c r="ENP99" s="406"/>
      <c r="ENQ99" s="407"/>
      <c r="ENR99" s="408"/>
      <c r="ENS99" s="409"/>
      <c r="ENT99" s="410"/>
      <c r="ENU99" s="411"/>
      <c r="ENV99" s="412"/>
      <c r="ENW99" s="406"/>
      <c r="ENX99" s="407"/>
      <c r="ENY99" s="408"/>
      <c r="ENZ99" s="409"/>
      <c r="EOA99" s="410"/>
      <c r="EOB99" s="411"/>
      <c r="EOC99" s="412"/>
      <c r="EOD99" s="406"/>
      <c r="EOE99" s="407"/>
      <c r="EOF99" s="408"/>
      <c r="EOG99" s="409"/>
      <c r="EOH99" s="410"/>
      <c r="EOI99" s="411"/>
      <c r="EOJ99" s="412"/>
      <c r="EOK99" s="406"/>
      <c r="EOL99" s="407"/>
      <c r="EOM99" s="408"/>
      <c r="EON99" s="409"/>
      <c r="EOO99" s="410"/>
      <c r="EOP99" s="411"/>
      <c r="EOQ99" s="412"/>
      <c r="EOR99" s="406"/>
      <c r="EOS99" s="407"/>
      <c r="EOT99" s="408"/>
      <c r="EOU99" s="409"/>
      <c r="EOV99" s="410"/>
      <c r="EOW99" s="411"/>
      <c r="EOX99" s="412"/>
      <c r="EOY99" s="406"/>
      <c r="EOZ99" s="407"/>
      <c r="EPA99" s="408"/>
      <c r="EPB99" s="409"/>
      <c r="EPC99" s="410"/>
      <c r="EPD99" s="411"/>
      <c r="EPE99" s="412"/>
      <c r="EPF99" s="406"/>
      <c r="EPG99" s="407"/>
      <c r="EPH99" s="408"/>
      <c r="EPI99" s="409"/>
      <c r="EPJ99" s="410"/>
      <c r="EPK99" s="411"/>
      <c r="EPL99" s="412"/>
      <c r="EPM99" s="406"/>
      <c r="EPN99" s="407"/>
      <c r="EPO99" s="408"/>
      <c r="EPP99" s="409"/>
      <c r="EPQ99" s="410"/>
      <c r="EPR99" s="411"/>
      <c r="EPS99" s="412"/>
      <c r="EPT99" s="406"/>
      <c r="EPU99" s="407"/>
      <c r="EPV99" s="408"/>
      <c r="EPW99" s="409"/>
      <c r="EPX99" s="410"/>
      <c r="EPY99" s="411"/>
      <c r="EPZ99" s="412"/>
      <c r="EQA99" s="406"/>
      <c r="EQB99" s="407"/>
      <c r="EQC99" s="408"/>
      <c r="EQD99" s="409"/>
      <c r="EQE99" s="410"/>
      <c r="EQF99" s="411"/>
      <c r="EQG99" s="412"/>
      <c r="EQH99" s="406"/>
      <c r="EQI99" s="407"/>
      <c r="EQJ99" s="408"/>
      <c r="EQK99" s="409"/>
      <c r="EQL99" s="410"/>
      <c r="EQM99" s="411"/>
      <c r="EQN99" s="412"/>
      <c r="EQO99" s="406"/>
      <c r="EQP99" s="407"/>
      <c r="EQQ99" s="408"/>
      <c r="EQR99" s="409"/>
      <c r="EQS99" s="410"/>
      <c r="EQT99" s="411"/>
      <c r="EQU99" s="412"/>
      <c r="EQV99" s="406"/>
      <c r="EQW99" s="407"/>
      <c r="EQX99" s="408"/>
      <c r="EQY99" s="409"/>
      <c r="EQZ99" s="410"/>
      <c r="ERA99" s="411"/>
      <c r="ERB99" s="412"/>
      <c r="ERC99" s="406"/>
      <c r="ERD99" s="407"/>
      <c r="ERE99" s="408"/>
      <c r="ERF99" s="409"/>
      <c r="ERG99" s="410"/>
      <c r="ERH99" s="411"/>
      <c r="ERI99" s="412"/>
      <c r="ERJ99" s="406"/>
      <c r="ERK99" s="407"/>
      <c r="ERL99" s="408"/>
      <c r="ERM99" s="409"/>
      <c r="ERN99" s="410"/>
      <c r="ERO99" s="411"/>
      <c r="ERP99" s="412"/>
      <c r="ERQ99" s="406"/>
      <c r="ERR99" s="407"/>
      <c r="ERS99" s="408"/>
      <c r="ERT99" s="409"/>
      <c r="ERU99" s="410"/>
      <c r="ERV99" s="411"/>
      <c r="ERW99" s="412"/>
      <c r="ERX99" s="406"/>
      <c r="ERY99" s="407"/>
      <c r="ERZ99" s="408"/>
      <c r="ESA99" s="409"/>
      <c r="ESB99" s="410"/>
      <c r="ESC99" s="411"/>
      <c r="ESD99" s="412"/>
      <c r="ESE99" s="406"/>
      <c r="ESF99" s="407"/>
      <c r="ESG99" s="408"/>
      <c r="ESH99" s="409"/>
      <c r="ESI99" s="410"/>
      <c r="ESJ99" s="411"/>
      <c r="ESK99" s="412"/>
      <c r="ESL99" s="406"/>
      <c r="ESM99" s="407"/>
      <c r="ESN99" s="408"/>
      <c r="ESO99" s="409"/>
      <c r="ESP99" s="410"/>
      <c r="ESQ99" s="411"/>
      <c r="ESR99" s="412"/>
      <c r="ESS99" s="406"/>
      <c r="EST99" s="407"/>
      <c r="ESU99" s="408"/>
      <c r="ESV99" s="409"/>
      <c r="ESW99" s="410"/>
      <c r="ESX99" s="411"/>
      <c r="ESY99" s="412"/>
      <c r="ESZ99" s="406"/>
      <c r="ETA99" s="407"/>
      <c r="ETB99" s="408"/>
      <c r="ETC99" s="409"/>
      <c r="ETD99" s="410"/>
      <c r="ETE99" s="411"/>
      <c r="ETF99" s="412"/>
      <c r="ETG99" s="406"/>
      <c r="ETH99" s="407"/>
      <c r="ETI99" s="408"/>
      <c r="ETJ99" s="409"/>
      <c r="ETK99" s="410"/>
      <c r="ETL99" s="411"/>
      <c r="ETM99" s="412"/>
      <c r="ETN99" s="406"/>
      <c r="ETO99" s="407"/>
      <c r="ETP99" s="408"/>
      <c r="ETQ99" s="409"/>
      <c r="ETR99" s="410"/>
      <c r="ETS99" s="411"/>
      <c r="ETT99" s="412"/>
      <c r="ETU99" s="406"/>
      <c r="ETV99" s="407"/>
      <c r="ETW99" s="408"/>
      <c r="ETX99" s="409"/>
      <c r="ETY99" s="410"/>
      <c r="ETZ99" s="411"/>
      <c r="EUA99" s="412"/>
      <c r="EUB99" s="406"/>
      <c r="EUC99" s="407"/>
      <c r="EUD99" s="408"/>
      <c r="EUE99" s="409"/>
      <c r="EUF99" s="410"/>
      <c r="EUG99" s="411"/>
      <c r="EUH99" s="412"/>
      <c r="EUI99" s="406"/>
      <c r="EUJ99" s="407"/>
      <c r="EUK99" s="408"/>
      <c r="EUL99" s="409"/>
      <c r="EUM99" s="410"/>
      <c r="EUN99" s="411"/>
      <c r="EUO99" s="412"/>
      <c r="EUP99" s="406"/>
      <c r="EUQ99" s="407"/>
      <c r="EUR99" s="408"/>
      <c r="EUS99" s="409"/>
      <c r="EUT99" s="410"/>
      <c r="EUU99" s="411"/>
      <c r="EUV99" s="412"/>
      <c r="EUW99" s="406"/>
      <c r="EUX99" s="407"/>
      <c r="EUY99" s="408"/>
      <c r="EUZ99" s="409"/>
      <c r="EVA99" s="410"/>
      <c r="EVB99" s="411"/>
      <c r="EVC99" s="412"/>
      <c r="EVD99" s="406"/>
      <c r="EVE99" s="407"/>
      <c r="EVF99" s="408"/>
      <c r="EVG99" s="409"/>
      <c r="EVH99" s="410"/>
      <c r="EVI99" s="411"/>
      <c r="EVJ99" s="412"/>
      <c r="EVK99" s="406"/>
      <c r="EVL99" s="407"/>
      <c r="EVM99" s="408"/>
      <c r="EVN99" s="409"/>
      <c r="EVO99" s="410"/>
      <c r="EVP99" s="411"/>
      <c r="EVQ99" s="412"/>
      <c r="EVR99" s="406"/>
      <c r="EVS99" s="407"/>
      <c r="EVT99" s="408"/>
      <c r="EVU99" s="409"/>
      <c r="EVV99" s="410"/>
      <c r="EVW99" s="411"/>
      <c r="EVX99" s="412"/>
      <c r="EVY99" s="406"/>
      <c r="EVZ99" s="407"/>
      <c r="EWA99" s="408"/>
      <c r="EWB99" s="409"/>
      <c r="EWC99" s="410"/>
      <c r="EWD99" s="411"/>
      <c r="EWE99" s="412"/>
      <c r="EWF99" s="406"/>
      <c r="EWG99" s="407"/>
      <c r="EWH99" s="408"/>
      <c r="EWI99" s="409"/>
      <c r="EWJ99" s="410"/>
      <c r="EWK99" s="411"/>
      <c r="EWL99" s="412"/>
      <c r="EWM99" s="406"/>
      <c r="EWN99" s="407"/>
      <c r="EWO99" s="408"/>
      <c r="EWP99" s="409"/>
      <c r="EWQ99" s="410"/>
      <c r="EWR99" s="411"/>
      <c r="EWS99" s="412"/>
      <c r="EWT99" s="406"/>
      <c r="EWU99" s="407"/>
      <c r="EWV99" s="408"/>
      <c r="EWW99" s="409"/>
      <c r="EWX99" s="410"/>
      <c r="EWY99" s="411"/>
      <c r="EWZ99" s="412"/>
      <c r="EXA99" s="406"/>
      <c r="EXB99" s="407"/>
      <c r="EXC99" s="408"/>
      <c r="EXD99" s="409"/>
      <c r="EXE99" s="410"/>
      <c r="EXF99" s="411"/>
      <c r="EXG99" s="412"/>
      <c r="EXH99" s="406"/>
      <c r="EXI99" s="407"/>
      <c r="EXJ99" s="408"/>
      <c r="EXK99" s="409"/>
      <c r="EXL99" s="410"/>
      <c r="EXM99" s="411"/>
      <c r="EXN99" s="412"/>
      <c r="EXO99" s="406"/>
      <c r="EXP99" s="407"/>
      <c r="EXQ99" s="408"/>
      <c r="EXR99" s="409"/>
      <c r="EXS99" s="410"/>
      <c r="EXT99" s="411"/>
      <c r="EXU99" s="412"/>
      <c r="EXV99" s="406"/>
      <c r="EXW99" s="407"/>
      <c r="EXX99" s="408"/>
      <c r="EXY99" s="409"/>
      <c r="EXZ99" s="410"/>
      <c r="EYA99" s="411"/>
      <c r="EYB99" s="412"/>
      <c r="EYC99" s="406"/>
      <c r="EYD99" s="407"/>
      <c r="EYE99" s="408"/>
      <c r="EYF99" s="409"/>
      <c r="EYG99" s="410"/>
      <c r="EYH99" s="411"/>
      <c r="EYI99" s="412"/>
      <c r="EYJ99" s="406"/>
      <c r="EYK99" s="407"/>
      <c r="EYL99" s="408"/>
      <c r="EYM99" s="409"/>
      <c r="EYN99" s="410"/>
      <c r="EYO99" s="411"/>
      <c r="EYP99" s="412"/>
      <c r="EYQ99" s="406"/>
      <c r="EYR99" s="407"/>
      <c r="EYS99" s="408"/>
      <c r="EYT99" s="409"/>
      <c r="EYU99" s="410"/>
      <c r="EYV99" s="411"/>
      <c r="EYW99" s="412"/>
      <c r="EYX99" s="406"/>
      <c r="EYY99" s="407"/>
      <c r="EYZ99" s="408"/>
      <c r="EZA99" s="409"/>
      <c r="EZB99" s="410"/>
      <c r="EZC99" s="411"/>
      <c r="EZD99" s="412"/>
      <c r="EZE99" s="406"/>
      <c r="EZF99" s="407"/>
      <c r="EZG99" s="408"/>
      <c r="EZH99" s="409"/>
      <c r="EZI99" s="410"/>
      <c r="EZJ99" s="411"/>
      <c r="EZK99" s="412"/>
      <c r="EZL99" s="406"/>
      <c r="EZM99" s="407"/>
      <c r="EZN99" s="408"/>
      <c r="EZO99" s="409"/>
      <c r="EZP99" s="410"/>
      <c r="EZQ99" s="411"/>
      <c r="EZR99" s="412"/>
      <c r="EZS99" s="406"/>
      <c r="EZT99" s="407"/>
      <c r="EZU99" s="408"/>
      <c r="EZV99" s="409"/>
      <c r="EZW99" s="410"/>
      <c r="EZX99" s="411"/>
      <c r="EZY99" s="412"/>
      <c r="EZZ99" s="406"/>
      <c r="FAA99" s="407"/>
      <c r="FAB99" s="408"/>
      <c r="FAC99" s="409"/>
      <c r="FAD99" s="410"/>
      <c r="FAE99" s="411"/>
      <c r="FAF99" s="412"/>
      <c r="FAG99" s="406"/>
      <c r="FAH99" s="407"/>
      <c r="FAI99" s="408"/>
      <c r="FAJ99" s="409"/>
      <c r="FAK99" s="410"/>
      <c r="FAL99" s="411"/>
      <c r="FAM99" s="412"/>
      <c r="FAN99" s="406"/>
      <c r="FAO99" s="407"/>
      <c r="FAP99" s="408"/>
      <c r="FAQ99" s="409"/>
      <c r="FAR99" s="410"/>
      <c r="FAS99" s="411"/>
      <c r="FAT99" s="412"/>
      <c r="FAU99" s="406"/>
      <c r="FAV99" s="407"/>
      <c r="FAW99" s="408"/>
      <c r="FAX99" s="409"/>
      <c r="FAY99" s="410"/>
      <c r="FAZ99" s="411"/>
      <c r="FBA99" s="412"/>
      <c r="FBB99" s="406"/>
      <c r="FBC99" s="407"/>
      <c r="FBD99" s="408"/>
      <c r="FBE99" s="409"/>
      <c r="FBF99" s="410"/>
      <c r="FBG99" s="411"/>
      <c r="FBH99" s="412"/>
      <c r="FBI99" s="406"/>
      <c r="FBJ99" s="407"/>
      <c r="FBK99" s="408"/>
      <c r="FBL99" s="409"/>
      <c r="FBM99" s="410"/>
      <c r="FBN99" s="411"/>
      <c r="FBO99" s="412"/>
      <c r="FBP99" s="406"/>
      <c r="FBQ99" s="407"/>
      <c r="FBR99" s="408"/>
      <c r="FBS99" s="409"/>
      <c r="FBT99" s="410"/>
      <c r="FBU99" s="411"/>
      <c r="FBV99" s="412"/>
      <c r="FBW99" s="406"/>
      <c r="FBX99" s="407"/>
      <c r="FBY99" s="408"/>
      <c r="FBZ99" s="409"/>
      <c r="FCA99" s="410"/>
      <c r="FCB99" s="411"/>
      <c r="FCC99" s="412"/>
      <c r="FCD99" s="406"/>
      <c r="FCE99" s="407"/>
      <c r="FCF99" s="408"/>
      <c r="FCG99" s="409"/>
      <c r="FCH99" s="410"/>
      <c r="FCI99" s="411"/>
      <c r="FCJ99" s="412"/>
      <c r="FCK99" s="406"/>
      <c r="FCL99" s="407"/>
      <c r="FCM99" s="408"/>
      <c r="FCN99" s="409"/>
      <c r="FCO99" s="410"/>
      <c r="FCP99" s="411"/>
      <c r="FCQ99" s="412"/>
      <c r="FCR99" s="406"/>
      <c r="FCS99" s="407"/>
      <c r="FCT99" s="408"/>
      <c r="FCU99" s="409"/>
      <c r="FCV99" s="410"/>
      <c r="FCW99" s="411"/>
      <c r="FCX99" s="412"/>
      <c r="FCY99" s="406"/>
      <c r="FCZ99" s="407"/>
      <c r="FDA99" s="408"/>
      <c r="FDB99" s="409"/>
      <c r="FDC99" s="410"/>
      <c r="FDD99" s="411"/>
      <c r="FDE99" s="412"/>
      <c r="FDF99" s="406"/>
      <c r="FDG99" s="407"/>
      <c r="FDH99" s="408"/>
      <c r="FDI99" s="409"/>
      <c r="FDJ99" s="410"/>
      <c r="FDK99" s="411"/>
      <c r="FDL99" s="412"/>
      <c r="FDM99" s="406"/>
      <c r="FDN99" s="407"/>
      <c r="FDO99" s="408"/>
      <c r="FDP99" s="409"/>
      <c r="FDQ99" s="410"/>
      <c r="FDR99" s="411"/>
      <c r="FDS99" s="412"/>
      <c r="FDT99" s="406"/>
      <c r="FDU99" s="407"/>
      <c r="FDV99" s="408"/>
      <c r="FDW99" s="409"/>
      <c r="FDX99" s="410"/>
      <c r="FDY99" s="411"/>
      <c r="FDZ99" s="412"/>
      <c r="FEA99" s="406"/>
      <c r="FEB99" s="407"/>
      <c r="FEC99" s="408"/>
      <c r="FED99" s="409"/>
      <c r="FEE99" s="410"/>
      <c r="FEF99" s="411"/>
      <c r="FEG99" s="412"/>
      <c r="FEH99" s="406"/>
      <c r="FEI99" s="407"/>
      <c r="FEJ99" s="408"/>
      <c r="FEK99" s="409"/>
      <c r="FEL99" s="410"/>
      <c r="FEM99" s="411"/>
      <c r="FEN99" s="412"/>
      <c r="FEO99" s="406"/>
      <c r="FEP99" s="407"/>
      <c r="FEQ99" s="408"/>
      <c r="FER99" s="409"/>
      <c r="FES99" s="410"/>
      <c r="FET99" s="411"/>
      <c r="FEU99" s="412"/>
      <c r="FEV99" s="406"/>
      <c r="FEW99" s="407"/>
      <c r="FEX99" s="408"/>
      <c r="FEY99" s="409"/>
      <c r="FEZ99" s="410"/>
      <c r="FFA99" s="411"/>
      <c r="FFB99" s="412"/>
      <c r="FFC99" s="406"/>
      <c r="FFD99" s="407"/>
      <c r="FFE99" s="408"/>
      <c r="FFF99" s="409"/>
      <c r="FFG99" s="410"/>
      <c r="FFH99" s="411"/>
      <c r="FFI99" s="412"/>
      <c r="FFJ99" s="406"/>
      <c r="FFK99" s="407"/>
      <c r="FFL99" s="408"/>
      <c r="FFM99" s="409"/>
      <c r="FFN99" s="410"/>
      <c r="FFO99" s="411"/>
      <c r="FFP99" s="412"/>
      <c r="FFQ99" s="406"/>
      <c r="FFR99" s="407"/>
      <c r="FFS99" s="408"/>
      <c r="FFT99" s="409"/>
      <c r="FFU99" s="410"/>
      <c r="FFV99" s="411"/>
      <c r="FFW99" s="412"/>
      <c r="FFX99" s="406"/>
      <c r="FFY99" s="407"/>
      <c r="FFZ99" s="408"/>
      <c r="FGA99" s="409"/>
      <c r="FGB99" s="410"/>
      <c r="FGC99" s="411"/>
      <c r="FGD99" s="412"/>
      <c r="FGE99" s="406"/>
      <c r="FGF99" s="407"/>
      <c r="FGG99" s="408"/>
      <c r="FGH99" s="409"/>
      <c r="FGI99" s="410"/>
      <c r="FGJ99" s="411"/>
      <c r="FGK99" s="412"/>
      <c r="FGL99" s="406"/>
      <c r="FGM99" s="407"/>
      <c r="FGN99" s="408"/>
      <c r="FGO99" s="409"/>
      <c r="FGP99" s="410"/>
      <c r="FGQ99" s="411"/>
      <c r="FGR99" s="412"/>
      <c r="FGS99" s="406"/>
      <c r="FGT99" s="407"/>
      <c r="FGU99" s="408"/>
      <c r="FGV99" s="409"/>
      <c r="FGW99" s="410"/>
      <c r="FGX99" s="411"/>
      <c r="FGY99" s="412"/>
      <c r="FGZ99" s="406"/>
      <c r="FHA99" s="407"/>
      <c r="FHB99" s="408"/>
      <c r="FHC99" s="409"/>
      <c r="FHD99" s="410"/>
      <c r="FHE99" s="411"/>
      <c r="FHF99" s="412"/>
      <c r="FHG99" s="406"/>
      <c r="FHH99" s="407"/>
      <c r="FHI99" s="408"/>
      <c r="FHJ99" s="409"/>
      <c r="FHK99" s="410"/>
      <c r="FHL99" s="411"/>
      <c r="FHM99" s="412"/>
      <c r="FHN99" s="406"/>
      <c r="FHO99" s="407"/>
      <c r="FHP99" s="408"/>
      <c r="FHQ99" s="409"/>
      <c r="FHR99" s="410"/>
      <c r="FHS99" s="411"/>
      <c r="FHT99" s="412"/>
      <c r="FHU99" s="406"/>
      <c r="FHV99" s="407"/>
      <c r="FHW99" s="408"/>
      <c r="FHX99" s="409"/>
      <c r="FHY99" s="410"/>
      <c r="FHZ99" s="411"/>
      <c r="FIA99" s="412"/>
      <c r="FIB99" s="406"/>
      <c r="FIC99" s="407"/>
      <c r="FID99" s="408"/>
      <c r="FIE99" s="409"/>
      <c r="FIF99" s="410"/>
      <c r="FIG99" s="411"/>
      <c r="FIH99" s="412"/>
      <c r="FII99" s="406"/>
      <c r="FIJ99" s="407"/>
      <c r="FIK99" s="408"/>
      <c r="FIL99" s="409"/>
      <c r="FIM99" s="410"/>
      <c r="FIN99" s="411"/>
      <c r="FIO99" s="412"/>
      <c r="FIP99" s="406"/>
      <c r="FIQ99" s="407"/>
      <c r="FIR99" s="408"/>
      <c r="FIS99" s="409"/>
      <c r="FIT99" s="410"/>
      <c r="FIU99" s="411"/>
      <c r="FIV99" s="412"/>
      <c r="FIW99" s="406"/>
      <c r="FIX99" s="407"/>
      <c r="FIY99" s="408"/>
      <c r="FIZ99" s="409"/>
      <c r="FJA99" s="410"/>
      <c r="FJB99" s="411"/>
      <c r="FJC99" s="412"/>
      <c r="FJD99" s="406"/>
      <c r="FJE99" s="407"/>
      <c r="FJF99" s="408"/>
      <c r="FJG99" s="409"/>
      <c r="FJH99" s="410"/>
      <c r="FJI99" s="411"/>
      <c r="FJJ99" s="412"/>
      <c r="FJK99" s="406"/>
      <c r="FJL99" s="407"/>
      <c r="FJM99" s="408"/>
      <c r="FJN99" s="409"/>
      <c r="FJO99" s="410"/>
      <c r="FJP99" s="411"/>
      <c r="FJQ99" s="412"/>
      <c r="FJR99" s="406"/>
      <c r="FJS99" s="407"/>
      <c r="FJT99" s="408"/>
      <c r="FJU99" s="409"/>
      <c r="FJV99" s="410"/>
      <c r="FJW99" s="411"/>
      <c r="FJX99" s="412"/>
      <c r="FJY99" s="406"/>
      <c r="FJZ99" s="407"/>
      <c r="FKA99" s="408"/>
      <c r="FKB99" s="409"/>
      <c r="FKC99" s="410"/>
      <c r="FKD99" s="411"/>
      <c r="FKE99" s="412"/>
      <c r="FKF99" s="406"/>
      <c r="FKG99" s="407"/>
      <c r="FKH99" s="408"/>
      <c r="FKI99" s="409"/>
      <c r="FKJ99" s="410"/>
      <c r="FKK99" s="411"/>
      <c r="FKL99" s="412"/>
      <c r="FKM99" s="406"/>
      <c r="FKN99" s="407"/>
      <c r="FKO99" s="408"/>
      <c r="FKP99" s="409"/>
      <c r="FKQ99" s="410"/>
      <c r="FKR99" s="411"/>
      <c r="FKS99" s="412"/>
      <c r="FKT99" s="406"/>
      <c r="FKU99" s="407"/>
      <c r="FKV99" s="408"/>
      <c r="FKW99" s="409"/>
      <c r="FKX99" s="410"/>
      <c r="FKY99" s="411"/>
      <c r="FKZ99" s="412"/>
      <c r="FLA99" s="406"/>
      <c r="FLB99" s="407"/>
      <c r="FLC99" s="408"/>
      <c r="FLD99" s="409"/>
      <c r="FLE99" s="410"/>
      <c r="FLF99" s="411"/>
      <c r="FLG99" s="412"/>
      <c r="FLH99" s="406"/>
      <c r="FLI99" s="407"/>
      <c r="FLJ99" s="408"/>
      <c r="FLK99" s="409"/>
      <c r="FLL99" s="410"/>
      <c r="FLM99" s="411"/>
      <c r="FLN99" s="412"/>
      <c r="FLO99" s="406"/>
      <c r="FLP99" s="407"/>
      <c r="FLQ99" s="408"/>
      <c r="FLR99" s="409"/>
      <c r="FLS99" s="410"/>
      <c r="FLT99" s="411"/>
      <c r="FLU99" s="412"/>
      <c r="FLV99" s="406"/>
      <c r="FLW99" s="407"/>
      <c r="FLX99" s="408"/>
      <c r="FLY99" s="409"/>
      <c r="FLZ99" s="410"/>
      <c r="FMA99" s="411"/>
      <c r="FMB99" s="412"/>
      <c r="FMC99" s="406"/>
      <c r="FMD99" s="407"/>
      <c r="FME99" s="408"/>
      <c r="FMF99" s="409"/>
      <c r="FMG99" s="410"/>
      <c r="FMH99" s="411"/>
      <c r="FMI99" s="412"/>
      <c r="FMJ99" s="406"/>
      <c r="FMK99" s="407"/>
      <c r="FML99" s="408"/>
      <c r="FMM99" s="409"/>
      <c r="FMN99" s="410"/>
      <c r="FMO99" s="411"/>
      <c r="FMP99" s="412"/>
      <c r="FMQ99" s="406"/>
      <c r="FMR99" s="407"/>
      <c r="FMS99" s="408"/>
      <c r="FMT99" s="409"/>
      <c r="FMU99" s="410"/>
      <c r="FMV99" s="411"/>
      <c r="FMW99" s="412"/>
      <c r="FMX99" s="406"/>
      <c r="FMY99" s="407"/>
      <c r="FMZ99" s="408"/>
      <c r="FNA99" s="409"/>
      <c r="FNB99" s="410"/>
      <c r="FNC99" s="411"/>
      <c r="FND99" s="412"/>
      <c r="FNE99" s="406"/>
      <c r="FNF99" s="407"/>
      <c r="FNG99" s="408"/>
      <c r="FNH99" s="409"/>
      <c r="FNI99" s="410"/>
      <c r="FNJ99" s="411"/>
      <c r="FNK99" s="412"/>
      <c r="FNL99" s="406"/>
      <c r="FNM99" s="407"/>
      <c r="FNN99" s="408"/>
      <c r="FNO99" s="409"/>
      <c r="FNP99" s="410"/>
      <c r="FNQ99" s="411"/>
      <c r="FNR99" s="412"/>
      <c r="FNS99" s="406"/>
      <c r="FNT99" s="407"/>
      <c r="FNU99" s="408"/>
      <c r="FNV99" s="409"/>
      <c r="FNW99" s="410"/>
      <c r="FNX99" s="411"/>
      <c r="FNY99" s="412"/>
      <c r="FNZ99" s="406"/>
      <c r="FOA99" s="407"/>
      <c r="FOB99" s="408"/>
      <c r="FOC99" s="409"/>
      <c r="FOD99" s="410"/>
      <c r="FOE99" s="411"/>
      <c r="FOF99" s="412"/>
      <c r="FOG99" s="406"/>
      <c r="FOH99" s="407"/>
      <c r="FOI99" s="408"/>
      <c r="FOJ99" s="409"/>
      <c r="FOK99" s="410"/>
      <c r="FOL99" s="411"/>
      <c r="FOM99" s="412"/>
      <c r="FON99" s="406"/>
      <c r="FOO99" s="407"/>
      <c r="FOP99" s="408"/>
      <c r="FOQ99" s="409"/>
      <c r="FOR99" s="410"/>
      <c r="FOS99" s="411"/>
      <c r="FOT99" s="412"/>
      <c r="FOU99" s="406"/>
      <c r="FOV99" s="407"/>
      <c r="FOW99" s="408"/>
      <c r="FOX99" s="409"/>
      <c r="FOY99" s="410"/>
      <c r="FOZ99" s="411"/>
      <c r="FPA99" s="412"/>
      <c r="FPB99" s="406"/>
      <c r="FPC99" s="407"/>
      <c r="FPD99" s="408"/>
      <c r="FPE99" s="409"/>
      <c r="FPF99" s="410"/>
      <c r="FPG99" s="411"/>
      <c r="FPH99" s="412"/>
      <c r="FPI99" s="406"/>
      <c r="FPJ99" s="407"/>
      <c r="FPK99" s="408"/>
      <c r="FPL99" s="409"/>
      <c r="FPM99" s="410"/>
      <c r="FPN99" s="411"/>
      <c r="FPO99" s="412"/>
      <c r="FPP99" s="406"/>
      <c r="FPQ99" s="407"/>
      <c r="FPR99" s="408"/>
      <c r="FPS99" s="409"/>
      <c r="FPT99" s="410"/>
      <c r="FPU99" s="411"/>
      <c r="FPV99" s="412"/>
      <c r="FPW99" s="406"/>
      <c r="FPX99" s="407"/>
      <c r="FPY99" s="408"/>
      <c r="FPZ99" s="409"/>
      <c r="FQA99" s="410"/>
      <c r="FQB99" s="411"/>
      <c r="FQC99" s="412"/>
      <c r="FQD99" s="406"/>
      <c r="FQE99" s="407"/>
      <c r="FQF99" s="408"/>
      <c r="FQG99" s="409"/>
      <c r="FQH99" s="410"/>
      <c r="FQI99" s="411"/>
      <c r="FQJ99" s="412"/>
      <c r="FQK99" s="406"/>
      <c r="FQL99" s="407"/>
      <c r="FQM99" s="408"/>
      <c r="FQN99" s="409"/>
      <c r="FQO99" s="410"/>
      <c r="FQP99" s="411"/>
      <c r="FQQ99" s="412"/>
      <c r="FQR99" s="406"/>
      <c r="FQS99" s="407"/>
      <c r="FQT99" s="408"/>
      <c r="FQU99" s="409"/>
      <c r="FQV99" s="410"/>
      <c r="FQW99" s="411"/>
      <c r="FQX99" s="412"/>
      <c r="FQY99" s="406"/>
      <c r="FQZ99" s="407"/>
      <c r="FRA99" s="408"/>
      <c r="FRB99" s="409"/>
      <c r="FRC99" s="410"/>
      <c r="FRD99" s="411"/>
      <c r="FRE99" s="412"/>
      <c r="FRF99" s="406"/>
      <c r="FRG99" s="407"/>
      <c r="FRH99" s="408"/>
      <c r="FRI99" s="409"/>
      <c r="FRJ99" s="410"/>
      <c r="FRK99" s="411"/>
      <c r="FRL99" s="412"/>
      <c r="FRM99" s="406"/>
      <c r="FRN99" s="407"/>
      <c r="FRO99" s="408"/>
      <c r="FRP99" s="409"/>
      <c r="FRQ99" s="410"/>
      <c r="FRR99" s="411"/>
      <c r="FRS99" s="412"/>
      <c r="FRT99" s="406"/>
      <c r="FRU99" s="407"/>
      <c r="FRV99" s="408"/>
      <c r="FRW99" s="409"/>
      <c r="FRX99" s="410"/>
      <c r="FRY99" s="411"/>
      <c r="FRZ99" s="412"/>
      <c r="FSA99" s="406"/>
      <c r="FSB99" s="407"/>
      <c r="FSC99" s="408"/>
      <c r="FSD99" s="409"/>
      <c r="FSE99" s="410"/>
      <c r="FSF99" s="411"/>
      <c r="FSG99" s="412"/>
      <c r="FSH99" s="406"/>
      <c r="FSI99" s="407"/>
      <c r="FSJ99" s="408"/>
      <c r="FSK99" s="409"/>
      <c r="FSL99" s="410"/>
      <c r="FSM99" s="411"/>
      <c r="FSN99" s="412"/>
      <c r="FSO99" s="406"/>
      <c r="FSP99" s="407"/>
      <c r="FSQ99" s="408"/>
      <c r="FSR99" s="409"/>
      <c r="FSS99" s="410"/>
      <c r="FST99" s="411"/>
      <c r="FSU99" s="412"/>
      <c r="FSV99" s="406"/>
      <c r="FSW99" s="407"/>
      <c r="FSX99" s="408"/>
      <c r="FSY99" s="409"/>
      <c r="FSZ99" s="410"/>
      <c r="FTA99" s="411"/>
      <c r="FTB99" s="412"/>
      <c r="FTC99" s="406"/>
      <c r="FTD99" s="407"/>
      <c r="FTE99" s="408"/>
      <c r="FTF99" s="409"/>
      <c r="FTG99" s="410"/>
      <c r="FTH99" s="411"/>
      <c r="FTI99" s="412"/>
      <c r="FTJ99" s="406"/>
      <c r="FTK99" s="407"/>
      <c r="FTL99" s="408"/>
      <c r="FTM99" s="409"/>
      <c r="FTN99" s="410"/>
      <c r="FTO99" s="411"/>
      <c r="FTP99" s="412"/>
      <c r="FTQ99" s="406"/>
      <c r="FTR99" s="407"/>
      <c r="FTS99" s="408"/>
      <c r="FTT99" s="409"/>
      <c r="FTU99" s="410"/>
      <c r="FTV99" s="411"/>
      <c r="FTW99" s="412"/>
      <c r="FTX99" s="406"/>
      <c r="FTY99" s="407"/>
      <c r="FTZ99" s="408"/>
      <c r="FUA99" s="409"/>
      <c r="FUB99" s="410"/>
      <c r="FUC99" s="411"/>
      <c r="FUD99" s="412"/>
      <c r="FUE99" s="406"/>
      <c r="FUF99" s="407"/>
      <c r="FUG99" s="408"/>
      <c r="FUH99" s="409"/>
      <c r="FUI99" s="410"/>
      <c r="FUJ99" s="411"/>
      <c r="FUK99" s="412"/>
      <c r="FUL99" s="406"/>
      <c r="FUM99" s="407"/>
      <c r="FUN99" s="408"/>
      <c r="FUO99" s="409"/>
      <c r="FUP99" s="410"/>
      <c r="FUQ99" s="411"/>
      <c r="FUR99" s="412"/>
      <c r="FUS99" s="406"/>
      <c r="FUT99" s="407"/>
      <c r="FUU99" s="408"/>
      <c r="FUV99" s="409"/>
      <c r="FUW99" s="410"/>
      <c r="FUX99" s="411"/>
      <c r="FUY99" s="412"/>
      <c r="FUZ99" s="406"/>
      <c r="FVA99" s="407"/>
      <c r="FVB99" s="408"/>
      <c r="FVC99" s="409"/>
      <c r="FVD99" s="410"/>
      <c r="FVE99" s="411"/>
      <c r="FVF99" s="412"/>
      <c r="FVG99" s="406"/>
      <c r="FVH99" s="407"/>
      <c r="FVI99" s="408"/>
      <c r="FVJ99" s="409"/>
      <c r="FVK99" s="410"/>
      <c r="FVL99" s="411"/>
      <c r="FVM99" s="412"/>
      <c r="FVN99" s="406"/>
      <c r="FVO99" s="407"/>
      <c r="FVP99" s="408"/>
      <c r="FVQ99" s="409"/>
      <c r="FVR99" s="410"/>
      <c r="FVS99" s="411"/>
      <c r="FVT99" s="412"/>
      <c r="FVU99" s="406"/>
      <c r="FVV99" s="407"/>
      <c r="FVW99" s="408"/>
      <c r="FVX99" s="409"/>
      <c r="FVY99" s="410"/>
      <c r="FVZ99" s="411"/>
      <c r="FWA99" s="412"/>
      <c r="FWB99" s="406"/>
      <c r="FWC99" s="407"/>
      <c r="FWD99" s="408"/>
      <c r="FWE99" s="409"/>
      <c r="FWF99" s="410"/>
      <c r="FWG99" s="411"/>
      <c r="FWH99" s="412"/>
      <c r="FWI99" s="406"/>
      <c r="FWJ99" s="407"/>
      <c r="FWK99" s="408"/>
      <c r="FWL99" s="409"/>
      <c r="FWM99" s="410"/>
      <c r="FWN99" s="411"/>
      <c r="FWO99" s="412"/>
      <c r="FWP99" s="406"/>
      <c r="FWQ99" s="407"/>
      <c r="FWR99" s="408"/>
      <c r="FWS99" s="409"/>
      <c r="FWT99" s="410"/>
      <c r="FWU99" s="411"/>
      <c r="FWV99" s="412"/>
      <c r="FWW99" s="406"/>
      <c r="FWX99" s="407"/>
      <c r="FWY99" s="408"/>
      <c r="FWZ99" s="409"/>
      <c r="FXA99" s="410"/>
      <c r="FXB99" s="411"/>
      <c r="FXC99" s="412"/>
      <c r="FXD99" s="406"/>
      <c r="FXE99" s="407"/>
      <c r="FXF99" s="408"/>
      <c r="FXG99" s="409"/>
      <c r="FXH99" s="410"/>
      <c r="FXI99" s="411"/>
      <c r="FXJ99" s="412"/>
      <c r="FXK99" s="406"/>
      <c r="FXL99" s="407"/>
      <c r="FXM99" s="408"/>
      <c r="FXN99" s="409"/>
      <c r="FXO99" s="410"/>
      <c r="FXP99" s="411"/>
      <c r="FXQ99" s="412"/>
      <c r="FXR99" s="406"/>
      <c r="FXS99" s="407"/>
      <c r="FXT99" s="408"/>
      <c r="FXU99" s="409"/>
      <c r="FXV99" s="410"/>
      <c r="FXW99" s="411"/>
      <c r="FXX99" s="412"/>
      <c r="FXY99" s="406"/>
      <c r="FXZ99" s="407"/>
      <c r="FYA99" s="408"/>
      <c r="FYB99" s="409"/>
      <c r="FYC99" s="410"/>
      <c r="FYD99" s="411"/>
      <c r="FYE99" s="412"/>
      <c r="FYF99" s="406"/>
      <c r="FYG99" s="407"/>
      <c r="FYH99" s="408"/>
      <c r="FYI99" s="409"/>
      <c r="FYJ99" s="410"/>
      <c r="FYK99" s="411"/>
      <c r="FYL99" s="412"/>
      <c r="FYM99" s="406"/>
      <c r="FYN99" s="407"/>
      <c r="FYO99" s="408"/>
      <c r="FYP99" s="409"/>
      <c r="FYQ99" s="410"/>
      <c r="FYR99" s="411"/>
      <c r="FYS99" s="412"/>
      <c r="FYT99" s="406"/>
      <c r="FYU99" s="407"/>
      <c r="FYV99" s="408"/>
      <c r="FYW99" s="409"/>
      <c r="FYX99" s="410"/>
      <c r="FYY99" s="411"/>
      <c r="FYZ99" s="412"/>
      <c r="FZA99" s="406"/>
      <c r="FZB99" s="407"/>
      <c r="FZC99" s="408"/>
      <c r="FZD99" s="409"/>
      <c r="FZE99" s="410"/>
      <c r="FZF99" s="411"/>
      <c r="FZG99" s="412"/>
      <c r="FZH99" s="406"/>
      <c r="FZI99" s="407"/>
      <c r="FZJ99" s="408"/>
      <c r="FZK99" s="409"/>
      <c r="FZL99" s="410"/>
      <c r="FZM99" s="411"/>
      <c r="FZN99" s="412"/>
      <c r="FZO99" s="406"/>
      <c r="FZP99" s="407"/>
      <c r="FZQ99" s="408"/>
      <c r="FZR99" s="409"/>
      <c r="FZS99" s="410"/>
      <c r="FZT99" s="411"/>
      <c r="FZU99" s="412"/>
      <c r="FZV99" s="406"/>
      <c r="FZW99" s="407"/>
      <c r="FZX99" s="408"/>
      <c r="FZY99" s="409"/>
      <c r="FZZ99" s="410"/>
      <c r="GAA99" s="411"/>
      <c r="GAB99" s="412"/>
      <c r="GAC99" s="406"/>
      <c r="GAD99" s="407"/>
      <c r="GAE99" s="408"/>
      <c r="GAF99" s="409"/>
      <c r="GAG99" s="410"/>
      <c r="GAH99" s="411"/>
      <c r="GAI99" s="412"/>
      <c r="GAJ99" s="406"/>
      <c r="GAK99" s="407"/>
      <c r="GAL99" s="408"/>
      <c r="GAM99" s="409"/>
      <c r="GAN99" s="410"/>
      <c r="GAO99" s="411"/>
      <c r="GAP99" s="412"/>
      <c r="GAQ99" s="406"/>
      <c r="GAR99" s="407"/>
      <c r="GAS99" s="408"/>
      <c r="GAT99" s="409"/>
      <c r="GAU99" s="410"/>
      <c r="GAV99" s="411"/>
      <c r="GAW99" s="412"/>
      <c r="GAX99" s="406"/>
      <c r="GAY99" s="407"/>
      <c r="GAZ99" s="408"/>
      <c r="GBA99" s="409"/>
      <c r="GBB99" s="410"/>
      <c r="GBC99" s="411"/>
      <c r="GBD99" s="412"/>
      <c r="GBE99" s="406"/>
      <c r="GBF99" s="407"/>
      <c r="GBG99" s="408"/>
      <c r="GBH99" s="409"/>
      <c r="GBI99" s="410"/>
      <c r="GBJ99" s="411"/>
      <c r="GBK99" s="412"/>
      <c r="GBL99" s="406"/>
      <c r="GBM99" s="407"/>
      <c r="GBN99" s="408"/>
      <c r="GBO99" s="409"/>
      <c r="GBP99" s="410"/>
      <c r="GBQ99" s="411"/>
      <c r="GBR99" s="412"/>
      <c r="GBS99" s="406"/>
      <c r="GBT99" s="407"/>
      <c r="GBU99" s="408"/>
      <c r="GBV99" s="409"/>
      <c r="GBW99" s="410"/>
      <c r="GBX99" s="411"/>
      <c r="GBY99" s="412"/>
      <c r="GBZ99" s="406"/>
      <c r="GCA99" s="407"/>
      <c r="GCB99" s="408"/>
      <c r="GCC99" s="409"/>
      <c r="GCD99" s="410"/>
      <c r="GCE99" s="411"/>
      <c r="GCF99" s="412"/>
      <c r="GCG99" s="406"/>
      <c r="GCH99" s="407"/>
      <c r="GCI99" s="408"/>
      <c r="GCJ99" s="409"/>
      <c r="GCK99" s="410"/>
      <c r="GCL99" s="411"/>
      <c r="GCM99" s="412"/>
      <c r="GCN99" s="406"/>
      <c r="GCO99" s="407"/>
      <c r="GCP99" s="408"/>
      <c r="GCQ99" s="409"/>
      <c r="GCR99" s="410"/>
      <c r="GCS99" s="411"/>
      <c r="GCT99" s="412"/>
      <c r="GCU99" s="406"/>
      <c r="GCV99" s="407"/>
      <c r="GCW99" s="408"/>
      <c r="GCX99" s="409"/>
      <c r="GCY99" s="410"/>
      <c r="GCZ99" s="411"/>
      <c r="GDA99" s="412"/>
      <c r="GDB99" s="406"/>
      <c r="GDC99" s="407"/>
      <c r="GDD99" s="408"/>
      <c r="GDE99" s="409"/>
      <c r="GDF99" s="410"/>
      <c r="GDG99" s="411"/>
      <c r="GDH99" s="412"/>
      <c r="GDI99" s="406"/>
      <c r="GDJ99" s="407"/>
      <c r="GDK99" s="408"/>
      <c r="GDL99" s="409"/>
      <c r="GDM99" s="410"/>
      <c r="GDN99" s="411"/>
      <c r="GDO99" s="412"/>
      <c r="GDP99" s="406"/>
      <c r="GDQ99" s="407"/>
      <c r="GDR99" s="408"/>
      <c r="GDS99" s="409"/>
      <c r="GDT99" s="410"/>
      <c r="GDU99" s="411"/>
      <c r="GDV99" s="412"/>
      <c r="GDW99" s="406"/>
      <c r="GDX99" s="407"/>
      <c r="GDY99" s="408"/>
      <c r="GDZ99" s="409"/>
      <c r="GEA99" s="410"/>
      <c r="GEB99" s="411"/>
      <c r="GEC99" s="412"/>
      <c r="GED99" s="406"/>
      <c r="GEE99" s="407"/>
      <c r="GEF99" s="408"/>
      <c r="GEG99" s="409"/>
      <c r="GEH99" s="410"/>
      <c r="GEI99" s="411"/>
      <c r="GEJ99" s="412"/>
      <c r="GEK99" s="406"/>
      <c r="GEL99" s="407"/>
      <c r="GEM99" s="408"/>
      <c r="GEN99" s="409"/>
      <c r="GEO99" s="410"/>
      <c r="GEP99" s="411"/>
      <c r="GEQ99" s="412"/>
      <c r="GER99" s="406"/>
      <c r="GES99" s="407"/>
      <c r="GET99" s="408"/>
      <c r="GEU99" s="409"/>
      <c r="GEV99" s="410"/>
      <c r="GEW99" s="411"/>
      <c r="GEX99" s="412"/>
      <c r="GEY99" s="406"/>
      <c r="GEZ99" s="407"/>
      <c r="GFA99" s="408"/>
      <c r="GFB99" s="409"/>
      <c r="GFC99" s="410"/>
      <c r="GFD99" s="411"/>
      <c r="GFE99" s="412"/>
      <c r="GFF99" s="406"/>
      <c r="GFG99" s="407"/>
      <c r="GFH99" s="408"/>
      <c r="GFI99" s="409"/>
      <c r="GFJ99" s="410"/>
      <c r="GFK99" s="411"/>
      <c r="GFL99" s="412"/>
      <c r="GFM99" s="406"/>
      <c r="GFN99" s="407"/>
      <c r="GFO99" s="408"/>
      <c r="GFP99" s="409"/>
      <c r="GFQ99" s="410"/>
      <c r="GFR99" s="411"/>
      <c r="GFS99" s="412"/>
      <c r="GFT99" s="406"/>
      <c r="GFU99" s="407"/>
      <c r="GFV99" s="408"/>
      <c r="GFW99" s="409"/>
      <c r="GFX99" s="410"/>
      <c r="GFY99" s="411"/>
      <c r="GFZ99" s="412"/>
      <c r="GGA99" s="406"/>
      <c r="GGB99" s="407"/>
      <c r="GGC99" s="408"/>
      <c r="GGD99" s="409"/>
      <c r="GGE99" s="410"/>
      <c r="GGF99" s="411"/>
      <c r="GGG99" s="412"/>
      <c r="GGH99" s="406"/>
      <c r="GGI99" s="407"/>
      <c r="GGJ99" s="408"/>
      <c r="GGK99" s="409"/>
      <c r="GGL99" s="410"/>
      <c r="GGM99" s="411"/>
      <c r="GGN99" s="412"/>
      <c r="GGO99" s="406"/>
      <c r="GGP99" s="407"/>
      <c r="GGQ99" s="408"/>
      <c r="GGR99" s="409"/>
      <c r="GGS99" s="410"/>
      <c r="GGT99" s="411"/>
      <c r="GGU99" s="412"/>
      <c r="GGV99" s="406"/>
      <c r="GGW99" s="407"/>
      <c r="GGX99" s="408"/>
      <c r="GGY99" s="409"/>
      <c r="GGZ99" s="410"/>
      <c r="GHA99" s="411"/>
      <c r="GHB99" s="412"/>
      <c r="GHC99" s="406"/>
      <c r="GHD99" s="407"/>
      <c r="GHE99" s="408"/>
      <c r="GHF99" s="409"/>
      <c r="GHG99" s="410"/>
      <c r="GHH99" s="411"/>
      <c r="GHI99" s="412"/>
      <c r="GHJ99" s="406"/>
      <c r="GHK99" s="407"/>
      <c r="GHL99" s="408"/>
      <c r="GHM99" s="409"/>
      <c r="GHN99" s="410"/>
      <c r="GHO99" s="411"/>
      <c r="GHP99" s="412"/>
      <c r="GHQ99" s="406"/>
      <c r="GHR99" s="407"/>
      <c r="GHS99" s="408"/>
      <c r="GHT99" s="409"/>
      <c r="GHU99" s="410"/>
      <c r="GHV99" s="411"/>
      <c r="GHW99" s="412"/>
      <c r="GHX99" s="406"/>
      <c r="GHY99" s="407"/>
      <c r="GHZ99" s="408"/>
      <c r="GIA99" s="409"/>
      <c r="GIB99" s="410"/>
      <c r="GIC99" s="411"/>
      <c r="GID99" s="412"/>
      <c r="GIE99" s="406"/>
      <c r="GIF99" s="407"/>
      <c r="GIG99" s="408"/>
      <c r="GIH99" s="409"/>
      <c r="GII99" s="410"/>
      <c r="GIJ99" s="411"/>
      <c r="GIK99" s="412"/>
      <c r="GIL99" s="406"/>
      <c r="GIM99" s="407"/>
      <c r="GIN99" s="408"/>
      <c r="GIO99" s="409"/>
      <c r="GIP99" s="410"/>
      <c r="GIQ99" s="411"/>
      <c r="GIR99" s="412"/>
      <c r="GIS99" s="406"/>
      <c r="GIT99" s="407"/>
      <c r="GIU99" s="408"/>
      <c r="GIV99" s="409"/>
      <c r="GIW99" s="410"/>
      <c r="GIX99" s="411"/>
      <c r="GIY99" s="412"/>
      <c r="GIZ99" s="406"/>
      <c r="GJA99" s="407"/>
      <c r="GJB99" s="408"/>
      <c r="GJC99" s="409"/>
      <c r="GJD99" s="410"/>
      <c r="GJE99" s="411"/>
      <c r="GJF99" s="412"/>
      <c r="GJG99" s="406"/>
      <c r="GJH99" s="407"/>
      <c r="GJI99" s="408"/>
      <c r="GJJ99" s="409"/>
      <c r="GJK99" s="410"/>
      <c r="GJL99" s="411"/>
      <c r="GJM99" s="412"/>
      <c r="GJN99" s="406"/>
      <c r="GJO99" s="407"/>
      <c r="GJP99" s="408"/>
      <c r="GJQ99" s="409"/>
      <c r="GJR99" s="410"/>
      <c r="GJS99" s="411"/>
      <c r="GJT99" s="412"/>
      <c r="GJU99" s="406"/>
      <c r="GJV99" s="407"/>
      <c r="GJW99" s="408"/>
      <c r="GJX99" s="409"/>
      <c r="GJY99" s="410"/>
      <c r="GJZ99" s="411"/>
      <c r="GKA99" s="412"/>
      <c r="GKB99" s="406"/>
      <c r="GKC99" s="407"/>
      <c r="GKD99" s="408"/>
      <c r="GKE99" s="409"/>
      <c r="GKF99" s="410"/>
      <c r="GKG99" s="411"/>
      <c r="GKH99" s="412"/>
      <c r="GKI99" s="406"/>
      <c r="GKJ99" s="407"/>
      <c r="GKK99" s="408"/>
      <c r="GKL99" s="409"/>
      <c r="GKM99" s="410"/>
      <c r="GKN99" s="411"/>
      <c r="GKO99" s="412"/>
      <c r="GKP99" s="406"/>
      <c r="GKQ99" s="407"/>
      <c r="GKR99" s="408"/>
      <c r="GKS99" s="409"/>
      <c r="GKT99" s="410"/>
      <c r="GKU99" s="411"/>
      <c r="GKV99" s="412"/>
      <c r="GKW99" s="406"/>
      <c r="GKX99" s="407"/>
      <c r="GKY99" s="408"/>
      <c r="GKZ99" s="409"/>
      <c r="GLA99" s="410"/>
      <c r="GLB99" s="411"/>
      <c r="GLC99" s="412"/>
      <c r="GLD99" s="406"/>
      <c r="GLE99" s="407"/>
      <c r="GLF99" s="408"/>
      <c r="GLG99" s="409"/>
      <c r="GLH99" s="410"/>
      <c r="GLI99" s="411"/>
      <c r="GLJ99" s="412"/>
      <c r="GLK99" s="406"/>
      <c r="GLL99" s="407"/>
      <c r="GLM99" s="408"/>
      <c r="GLN99" s="409"/>
      <c r="GLO99" s="410"/>
      <c r="GLP99" s="411"/>
      <c r="GLQ99" s="412"/>
      <c r="GLR99" s="406"/>
      <c r="GLS99" s="407"/>
      <c r="GLT99" s="408"/>
      <c r="GLU99" s="409"/>
      <c r="GLV99" s="410"/>
      <c r="GLW99" s="411"/>
      <c r="GLX99" s="412"/>
      <c r="GLY99" s="406"/>
      <c r="GLZ99" s="407"/>
      <c r="GMA99" s="408"/>
      <c r="GMB99" s="409"/>
      <c r="GMC99" s="410"/>
      <c r="GMD99" s="411"/>
      <c r="GME99" s="412"/>
      <c r="GMF99" s="406"/>
      <c r="GMG99" s="407"/>
      <c r="GMH99" s="408"/>
      <c r="GMI99" s="409"/>
      <c r="GMJ99" s="410"/>
      <c r="GMK99" s="411"/>
      <c r="GML99" s="412"/>
      <c r="GMM99" s="406"/>
      <c r="GMN99" s="407"/>
      <c r="GMO99" s="408"/>
      <c r="GMP99" s="409"/>
      <c r="GMQ99" s="410"/>
      <c r="GMR99" s="411"/>
      <c r="GMS99" s="412"/>
      <c r="GMT99" s="406"/>
      <c r="GMU99" s="407"/>
      <c r="GMV99" s="408"/>
      <c r="GMW99" s="409"/>
      <c r="GMX99" s="410"/>
      <c r="GMY99" s="411"/>
      <c r="GMZ99" s="412"/>
      <c r="GNA99" s="406"/>
      <c r="GNB99" s="407"/>
      <c r="GNC99" s="408"/>
      <c r="GND99" s="409"/>
      <c r="GNE99" s="410"/>
      <c r="GNF99" s="411"/>
      <c r="GNG99" s="412"/>
      <c r="GNH99" s="406"/>
      <c r="GNI99" s="407"/>
      <c r="GNJ99" s="408"/>
      <c r="GNK99" s="409"/>
      <c r="GNL99" s="410"/>
      <c r="GNM99" s="411"/>
      <c r="GNN99" s="412"/>
      <c r="GNO99" s="406"/>
      <c r="GNP99" s="407"/>
      <c r="GNQ99" s="408"/>
      <c r="GNR99" s="409"/>
      <c r="GNS99" s="410"/>
      <c r="GNT99" s="411"/>
      <c r="GNU99" s="412"/>
      <c r="GNV99" s="406"/>
      <c r="GNW99" s="407"/>
      <c r="GNX99" s="408"/>
      <c r="GNY99" s="409"/>
      <c r="GNZ99" s="410"/>
      <c r="GOA99" s="411"/>
      <c r="GOB99" s="412"/>
      <c r="GOC99" s="406"/>
      <c r="GOD99" s="407"/>
      <c r="GOE99" s="408"/>
      <c r="GOF99" s="409"/>
      <c r="GOG99" s="410"/>
      <c r="GOH99" s="411"/>
      <c r="GOI99" s="412"/>
      <c r="GOJ99" s="406"/>
      <c r="GOK99" s="407"/>
      <c r="GOL99" s="408"/>
      <c r="GOM99" s="409"/>
      <c r="GON99" s="410"/>
      <c r="GOO99" s="411"/>
      <c r="GOP99" s="412"/>
      <c r="GOQ99" s="406"/>
      <c r="GOR99" s="407"/>
      <c r="GOS99" s="408"/>
      <c r="GOT99" s="409"/>
      <c r="GOU99" s="410"/>
      <c r="GOV99" s="411"/>
      <c r="GOW99" s="412"/>
      <c r="GOX99" s="406"/>
      <c r="GOY99" s="407"/>
      <c r="GOZ99" s="408"/>
      <c r="GPA99" s="409"/>
      <c r="GPB99" s="410"/>
      <c r="GPC99" s="411"/>
      <c r="GPD99" s="412"/>
      <c r="GPE99" s="406"/>
      <c r="GPF99" s="407"/>
      <c r="GPG99" s="408"/>
      <c r="GPH99" s="409"/>
      <c r="GPI99" s="410"/>
      <c r="GPJ99" s="411"/>
      <c r="GPK99" s="412"/>
      <c r="GPL99" s="406"/>
      <c r="GPM99" s="407"/>
      <c r="GPN99" s="408"/>
      <c r="GPO99" s="409"/>
      <c r="GPP99" s="410"/>
      <c r="GPQ99" s="411"/>
      <c r="GPR99" s="412"/>
      <c r="GPS99" s="406"/>
      <c r="GPT99" s="407"/>
      <c r="GPU99" s="408"/>
      <c r="GPV99" s="409"/>
      <c r="GPW99" s="410"/>
      <c r="GPX99" s="411"/>
      <c r="GPY99" s="412"/>
      <c r="GPZ99" s="406"/>
      <c r="GQA99" s="407"/>
      <c r="GQB99" s="408"/>
      <c r="GQC99" s="409"/>
      <c r="GQD99" s="410"/>
      <c r="GQE99" s="411"/>
      <c r="GQF99" s="412"/>
      <c r="GQG99" s="406"/>
      <c r="GQH99" s="407"/>
      <c r="GQI99" s="408"/>
      <c r="GQJ99" s="409"/>
      <c r="GQK99" s="410"/>
      <c r="GQL99" s="411"/>
      <c r="GQM99" s="412"/>
      <c r="GQN99" s="406"/>
      <c r="GQO99" s="407"/>
      <c r="GQP99" s="408"/>
      <c r="GQQ99" s="409"/>
      <c r="GQR99" s="410"/>
      <c r="GQS99" s="411"/>
      <c r="GQT99" s="412"/>
      <c r="GQU99" s="406"/>
      <c r="GQV99" s="407"/>
      <c r="GQW99" s="408"/>
      <c r="GQX99" s="409"/>
      <c r="GQY99" s="410"/>
      <c r="GQZ99" s="411"/>
      <c r="GRA99" s="412"/>
      <c r="GRB99" s="406"/>
      <c r="GRC99" s="407"/>
      <c r="GRD99" s="408"/>
      <c r="GRE99" s="409"/>
      <c r="GRF99" s="410"/>
      <c r="GRG99" s="411"/>
      <c r="GRH99" s="412"/>
      <c r="GRI99" s="406"/>
      <c r="GRJ99" s="407"/>
      <c r="GRK99" s="408"/>
      <c r="GRL99" s="409"/>
      <c r="GRM99" s="410"/>
      <c r="GRN99" s="411"/>
      <c r="GRO99" s="412"/>
      <c r="GRP99" s="406"/>
      <c r="GRQ99" s="407"/>
      <c r="GRR99" s="408"/>
      <c r="GRS99" s="409"/>
      <c r="GRT99" s="410"/>
      <c r="GRU99" s="411"/>
      <c r="GRV99" s="412"/>
      <c r="GRW99" s="406"/>
      <c r="GRX99" s="407"/>
      <c r="GRY99" s="408"/>
      <c r="GRZ99" s="409"/>
      <c r="GSA99" s="410"/>
      <c r="GSB99" s="411"/>
      <c r="GSC99" s="412"/>
      <c r="GSD99" s="406"/>
      <c r="GSE99" s="407"/>
      <c r="GSF99" s="408"/>
      <c r="GSG99" s="409"/>
      <c r="GSH99" s="410"/>
      <c r="GSI99" s="411"/>
      <c r="GSJ99" s="412"/>
      <c r="GSK99" s="406"/>
      <c r="GSL99" s="407"/>
      <c r="GSM99" s="408"/>
      <c r="GSN99" s="409"/>
      <c r="GSO99" s="410"/>
      <c r="GSP99" s="411"/>
      <c r="GSQ99" s="412"/>
      <c r="GSR99" s="406"/>
      <c r="GSS99" s="407"/>
      <c r="GST99" s="408"/>
      <c r="GSU99" s="409"/>
      <c r="GSV99" s="410"/>
      <c r="GSW99" s="411"/>
      <c r="GSX99" s="412"/>
      <c r="GSY99" s="406"/>
      <c r="GSZ99" s="407"/>
      <c r="GTA99" s="408"/>
      <c r="GTB99" s="409"/>
      <c r="GTC99" s="410"/>
      <c r="GTD99" s="411"/>
      <c r="GTE99" s="412"/>
      <c r="GTF99" s="406"/>
      <c r="GTG99" s="407"/>
      <c r="GTH99" s="408"/>
      <c r="GTI99" s="409"/>
      <c r="GTJ99" s="410"/>
      <c r="GTK99" s="411"/>
      <c r="GTL99" s="412"/>
      <c r="GTM99" s="406"/>
      <c r="GTN99" s="407"/>
      <c r="GTO99" s="408"/>
      <c r="GTP99" s="409"/>
      <c r="GTQ99" s="410"/>
      <c r="GTR99" s="411"/>
      <c r="GTS99" s="412"/>
      <c r="GTT99" s="406"/>
      <c r="GTU99" s="407"/>
      <c r="GTV99" s="408"/>
      <c r="GTW99" s="409"/>
      <c r="GTX99" s="410"/>
      <c r="GTY99" s="411"/>
      <c r="GTZ99" s="412"/>
      <c r="GUA99" s="406"/>
      <c r="GUB99" s="407"/>
      <c r="GUC99" s="408"/>
      <c r="GUD99" s="409"/>
      <c r="GUE99" s="410"/>
      <c r="GUF99" s="411"/>
      <c r="GUG99" s="412"/>
      <c r="GUH99" s="406"/>
      <c r="GUI99" s="407"/>
      <c r="GUJ99" s="408"/>
      <c r="GUK99" s="409"/>
      <c r="GUL99" s="410"/>
      <c r="GUM99" s="411"/>
      <c r="GUN99" s="412"/>
      <c r="GUO99" s="406"/>
      <c r="GUP99" s="407"/>
      <c r="GUQ99" s="408"/>
      <c r="GUR99" s="409"/>
      <c r="GUS99" s="410"/>
      <c r="GUT99" s="411"/>
      <c r="GUU99" s="412"/>
      <c r="GUV99" s="406"/>
      <c r="GUW99" s="407"/>
      <c r="GUX99" s="408"/>
      <c r="GUY99" s="409"/>
      <c r="GUZ99" s="410"/>
      <c r="GVA99" s="411"/>
      <c r="GVB99" s="412"/>
      <c r="GVC99" s="406"/>
      <c r="GVD99" s="407"/>
      <c r="GVE99" s="408"/>
      <c r="GVF99" s="409"/>
      <c r="GVG99" s="410"/>
      <c r="GVH99" s="411"/>
      <c r="GVI99" s="412"/>
      <c r="GVJ99" s="406"/>
      <c r="GVK99" s="407"/>
      <c r="GVL99" s="408"/>
      <c r="GVM99" s="409"/>
      <c r="GVN99" s="410"/>
      <c r="GVO99" s="411"/>
      <c r="GVP99" s="412"/>
      <c r="GVQ99" s="406"/>
      <c r="GVR99" s="407"/>
      <c r="GVS99" s="408"/>
      <c r="GVT99" s="409"/>
      <c r="GVU99" s="410"/>
      <c r="GVV99" s="411"/>
      <c r="GVW99" s="412"/>
      <c r="GVX99" s="406"/>
      <c r="GVY99" s="407"/>
      <c r="GVZ99" s="408"/>
      <c r="GWA99" s="409"/>
      <c r="GWB99" s="410"/>
      <c r="GWC99" s="411"/>
      <c r="GWD99" s="412"/>
      <c r="GWE99" s="406"/>
      <c r="GWF99" s="407"/>
      <c r="GWG99" s="408"/>
      <c r="GWH99" s="409"/>
      <c r="GWI99" s="410"/>
      <c r="GWJ99" s="411"/>
      <c r="GWK99" s="412"/>
      <c r="GWL99" s="406"/>
      <c r="GWM99" s="407"/>
      <c r="GWN99" s="408"/>
      <c r="GWO99" s="409"/>
      <c r="GWP99" s="410"/>
      <c r="GWQ99" s="411"/>
      <c r="GWR99" s="412"/>
      <c r="GWS99" s="406"/>
      <c r="GWT99" s="407"/>
      <c r="GWU99" s="408"/>
      <c r="GWV99" s="409"/>
      <c r="GWW99" s="410"/>
      <c r="GWX99" s="411"/>
      <c r="GWY99" s="412"/>
      <c r="GWZ99" s="406"/>
      <c r="GXA99" s="407"/>
      <c r="GXB99" s="408"/>
      <c r="GXC99" s="409"/>
      <c r="GXD99" s="410"/>
      <c r="GXE99" s="411"/>
      <c r="GXF99" s="412"/>
      <c r="GXG99" s="406"/>
      <c r="GXH99" s="407"/>
      <c r="GXI99" s="408"/>
      <c r="GXJ99" s="409"/>
      <c r="GXK99" s="410"/>
      <c r="GXL99" s="411"/>
      <c r="GXM99" s="412"/>
      <c r="GXN99" s="406"/>
      <c r="GXO99" s="407"/>
      <c r="GXP99" s="408"/>
      <c r="GXQ99" s="409"/>
      <c r="GXR99" s="410"/>
      <c r="GXS99" s="411"/>
      <c r="GXT99" s="412"/>
      <c r="GXU99" s="406"/>
      <c r="GXV99" s="407"/>
      <c r="GXW99" s="408"/>
      <c r="GXX99" s="409"/>
      <c r="GXY99" s="410"/>
      <c r="GXZ99" s="411"/>
      <c r="GYA99" s="412"/>
      <c r="GYB99" s="406"/>
      <c r="GYC99" s="407"/>
      <c r="GYD99" s="408"/>
      <c r="GYE99" s="409"/>
      <c r="GYF99" s="410"/>
      <c r="GYG99" s="411"/>
      <c r="GYH99" s="412"/>
      <c r="GYI99" s="406"/>
      <c r="GYJ99" s="407"/>
      <c r="GYK99" s="408"/>
      <c r="GYL99" s="409"/>
      <c r="GYM99" s="410"/>
      <c r="GYN99" s="411"/>
      <c r="GYO99" s="412"/>
      <c r="GYP99" s="406"/>
      <c r="GYQ99" s="407"/>
      <c r="GYR99" s="408"/>
      <c r="GYS99" s="409"/>
      <c r="GYT99" s="410"/>
      <c r="GYU99" s="411"/>
      <c r="GYV99" s="412"/>
      <c r="GYW99" s="406"/>
      <c r="GYX99" s="407"/>
      <c r="GYY99" s="408"/>
      <c r="GYZ99" s="409"/>
      <c r="GZA99" s="410"/>
      <c r="GZB99" s="411"/>
      <c r="GZC99" s="412"/>
      <c r="GZD99" s="406"/>
      <c r="GZE99" s="407"/>
      <c r="GZF99" s="408"/>
      <c r="GZG99" s="409"/>
      <c r="GZH99" s="410"/>
      <c r="GZI99" s="411"/>
      <c r="GZJ99" s="412"/>
      <c r="GZK99" s="406"/>
      <c r="GZL99" s="407"/>
      <c r="GZM99" s="408"/>
      <c r="GZN99" s="409"/>
      <c r="GZO99" s="410"/>
      <c r="GZP99" s="411"/>
      <c r="GZQ99" s="412"/>
      <c r="GZR99" s="406"/>
      <c r="GZS99" s="407"/>
      <c r="GZT99" s="408"/>
      <c r="GZU99" s="409"/>
      <c r="GZV99" s="410"/>
      <c r="GZW99" s="411"/>
      <c r="GZX99" s="412"/>
      <c r="GZY99" s="406"/>
      <c r="GZZ99" s="407"/>
      <c r="HAA99" s="408"/>
      <c r="HAB99" s="409"/>
      <c r="HAC99" s="410"/>
      <c r="HAD99" s="411"/>
      <c r="HAE99" s="412"/>
      <c r="HAF99" s="406"/>
      <c r="HAG99" s="407"/>
      <c r="HAH99" s="408"/>
      <c r="HAI99" s="409"/>
      <c r="HAJ99" s="410"/>
      <c r="HAK99" s="411"/>
      <c r="HAL99" s="412"/>
      <c r="HAM99" s="406"/>
      <c r="HAN99" s="407"/>
      <c r="HAO99" s="408"/>
      <c r="HAP99" s="409"/>
      <c r="HAQ99" s="410"/>
      <c r="HAR99" s="411"/>
      <c r="HAS99" s="412"/>
      <c r="HAT99" s="406"/>
      <c r="HAU99" s="407"/>
      <c r="HAV99" s="408"/>
      <c r="HAW99" s="409"/>
      <c r="HAX99" s="410"/>
      <c r="HAY99" s="411"/>
      <c r="HAZ99" s="412"/>
      <c r="HBA99" s="406"/>
      <c r="HBB99" s="407"/>
      <c r="HBC99" s="408"/>
      <c r="HBD99" s="409"/>
      <c r="HBE99" s="410"/>
      <c r="HBF99" s="411"/>
      <c r="HBG99" s="412"/>
      <c r="HBH99" s="406"/>
      <c r="HBI99" s="407"/>
      <c r="HBJ99" s="408"/>
      <c r="HBK99" s="409"/>
      <c r="HBL99" s="410"/>
      <c r="HBM99" s="411"/>
      <c r="HBN99" s="412"/>
      <c r="HBO99" s="406"/>
      <c r="HBP99" s="407"/>
      <c r="HBQ99" s="408"/>
      <c r="HBR99" s="409"/>
      <c r="HBS99" s="410"/>
      <c r="HBT99" s="411"/>
      <c r="HBU99" s="412"/>
      <c r="HBV99" s="406"/>
      <c r="HBW99" s="407"/>
      <c r="HBX99" s="408"/>
      <c r="HBY99" s="409"/>
      <c r="HBZ99" s="410"/>
      <c r="HCA99" s="411"/>
      <c r="HCB99" s="412"/>
      <c r="HCC99" s="406"/>
      <c r="HCD99" s="407"/>
      <c r="HCE99" s="408"/>
      <c r="HCF99" s="409"/>
      <c r="HCG99" s="410"/>
      <c r="HCH99" s="411"/>
      <c r="HCI99" s="412"/>
      <c r="HCJ99" s="406"/>
      <c r="HCK99" s="407"/>
      <c r="HCL99" s="408"/>
      <c r="HCM99" s="409"/>
      <c r="HCN99" s="410"/>
      <c r="HCO99" s="411"/>
      <c r="HCP99" s="412"/>
      <c r="HCQ99" s="406"/>
      <c r="HCR99" s="407"/>
      <c r="HCS99" s="408"/>
      <c r="HCT99" s="409"/>
      <c r="HCU99" s="410"/>
      <c r="HCV99" s="411"/>
      <c r="HCW99" s="412"/>
      <c r="HCX99" s="406"/>
      <c r="HCY99" s="407"/>
      <c r="HCZ99" s="408"/>
      <c r="HDA99" s="409"/>
      <c r="HDB99" s="410"/>
      <c r="HDC99" s="411"/>
      <c r="HDD99" s="412"/>
      <c r="HDE99" s="406"/>
      <c r="HDF99" s="407"/>
      <c r="HDG99" s="408"/>
      <c r="HDH99" s="409"/>
      <c r="HDI99" s="410"/>
      <c r="HDJ99" s="411"/>
      <c r="HDK99" s="412"/>
      <c r="HDL99" s="406"/>
      <c r="HDM99" s="407"/>
      <c r="HDN99" s="408"/>
      <c r="HDO99" s="409"/>
      <c r="HDP99" s="410"/>
      <c r="HDQ99" s="411"/>
      <c r="HDR99" s="412"/>
      <c r="HDS99" s="406"/>
      <c r="HDT99" s="407"/>
      <c r="HDU99" s="408"/>
      <c r="HDV99" s="409"/>
      <c r="HDW99" s="410"/>
      <c r="HDX99" s="411"/>
      <c r="HDY99" s="412"/>
      <c r="HDZ99" s="406"/>
      <c r="HEA99" s="407"/>
      <c r="HEB99" s="408"/>
      <c r="HEC99" s="409"/>
      <c r="HED99" s="410"/>
      <c r="HEE99" s="411"/>
      <c r="HEF99" s="412"/>
      <c r="HEG99" s="406"/>
      <c r="HEH99" s="407"/>
      <c r="HEI99" s="408"/>
      <c r="HEJ99" s="409"/>
      <c r="HEK99" s="410"/>
      <c r="HEL99" s="411"/>
      <c r="HEM99" s="412"/>
      <c r="HEN99" s="406"/>
      <c r="HEO99" s="407"/>
      <c r="HEP99" s="408"/>
      <c r="HEQ99" s="409"/>
      <c r="HER99" s="410"/>
      <c r="HES99" s="411"/>
      <c r="HET99" s="412"/>
      <c r="HEU99" s="406"/>
      <c r="HEV99" s="407"/>
      <c r="HEW99" s="408"/>
      <c r="HEX99" s="409"/>
      <c r="HEY99" s="410"/>
      <c r="HEZ99" s="411"/>
      <c r="HFA99" s="412"/>
      <c r="HFB99" s="406"/>
      <c r="HFC99" s="407"/>
      <c r="HFD99" s="408"/>
      <c r="HFE99" s="409"/>
      <c r="HFF99" s="410"/>
      <c r="HFG99" s="411"/>
      <c r="HFH99" s="412"/>
      <c r="HFI99" s="406"/>
      <c r="HFJ99" s="407"/>
      <c r="HFK99" s="408"/>
      <c r="HFL99" s="409"/>
      <c r="HFM99" s="410"/>
      <c r="HFN99" s="411"/>
      <c r="HFO99" s="412"/>
      <c r="HFP99" s="406"/>
      <c r="HFQ99" s="407"/>
      <c r="HFR99" s="408"/>
      <c r="HFS99" s="409"/>
      <c r="HFT99" s="410"/>
      <c r="HFU99" s="411"/>
      <c r="HFV99" s="412"/>
      <c r="HFW99" s="406"/>
      <c r="HFX99" s="407"/>
      <c r="HFY99" s="408"/>
      <c r="HFZ99" s="409"/>
      <c r="HGA99" s="410"/>
      <c r="HGB99" s="411"/>
      <c r="HGC99" s="412"/>
      <c r="HGD99" s="406"/>
      <c r="HGE99" s="407"/>
      <c r="HGF99" s="408"/>
      <c r="HGG99" s="409"/>
      <c r="HGH99" s="410"/>
      <c r="HGI99" s="411"/>
      <c r="HGJ99" s="412"/>
      <c r="HGK99" s="406"/>
      <c r="HGL99" s="407"/>
      <c r="HGM99" s="408"/>
      <c r="HGN99" s="409"/>
      <c r="HGO99" s="410"/>
      <c r="HGP99" s="411"/>
      <c r="HGQ99" s="412"/>
      <c r="HGR99" s="406"/>
      <c r="HGS99" s="407"/>
      <c r="HGT99" s="408"/>
      <c r="HGU99" s="409"/>
      <c r="HGV99" s="410"/>
      <c r="HGW99" s="411"/>
      <c r="HGX99" s="412"/>
      <c r="HGY99" s="406"/>
      <c r="HGZ99" s="407"/>
      <c r="HHA99" s="408"/>
      <c r="HHB99" s="409"/>
      <c r="HHC99" s="410"/>
      <c r="HHD99" s="411"/>
      <c r="HHE99" s="412"/>
      <c r="HHF99" s="406"/>
      <c r="HHG99" s="407"/>
      <c r="HHH99" s="408"/>
      <c r="HHI99" s="409"/>
      <c r="HHJ99" s="410"/>
      <c r="HHK99" s="411"/>
      <c r="HHL99" s="412"/>
      <c r="HHM99" s="406"/>
      <c r="HHN99" s="407"/>
      <c r="HHO99" s="408"/>
      <c r="HHP99" s="409"/>
      <c r="HHQ99" s="410"/>
      <c r="HHR99" s="411"/>
      <c r="HHS99" s="412"/>
      <c r="HHT99" s="406"/>
      <c r="HHU99" s="407"/>
      <c r="HHV99" s="408"/>
      <c r="HHW99" s="409"/>
      <c r="HHX99" s="410"/>
      <c r="HHY99" s="411"/>
      <c r="HHZ99" s="412"/>
      <c r="HIA99" s="406"/>
      <c r="HIB99" s="407"/>
      <c r="HIC99" s="408"/>
      <c r="HID99" s="409"/>
      <c r="HIE99" s="410"/>
      <c r="HIF99" s="411"/>
      <c r="HIG99" s="412"/>
      <c r="HIH99" s="406"/>
      <c r="HII99" s="407"/>
      <c r="HIJ99" s="408"/>
      <c r="HIK99" s="409"/>
      <c r="HIL99" s="410"/>
      <c r="HIM99" s="411"/>
      <c r="HIN99" s="412"/>
      <c r="HIO99" s="406"/>
      <c r="HIP99" s="407"/>
      <c r="HIQ99" s="408"/>
      <c r="HIR99" s="409"/>
      <c r="HIS99" s="410"/>
      <c r="HIT99" s="411"/>
      <c r="HIU99" s="412"/>
      <c r="HIV99" s="406"/>
      <c r="HIW99" s="407"/>
      <c r="HIX99" s="408"/>
      <c r="HIY99" s="409"/>
      <c r="HIZ99" s="410"/>
      <c r="HJA99" s="411"/>
      <c r="HJB99" s="412"/>
      <c r="HJC99" s="406"/>
      <c r="HJD99" s="407"/>
      <c r="HJE99" s="408"/>
      <c r="HJF99" s="409"/>
      <c r="HJG99" s="410"/>
      <c r="HJH99" s="411"/>
      <c r="HJI99" s="412"/>
      <c r="HJJ99" s="406"/>
      <c r="HJK99" s="407"/>
      <c r="HJL99" s="408"/>
      <c r="HJM99" s="409"/>
      <c r="HJN99" s="410"/>
      <c r="HJO99" s="411"/>
      <c r="HJP99" s="412"/>
      <c r="HJQ99" s="406"/>
      <c r="HJR99" s="407"/>
      <c r="HJS99" s="408"/>
      <c r="HJT99" s="409"/>
      <c r="HJU99" s="410"/>
      <c r="HJV99" s="411"/>
      <c r="HJW99" s="412"/>
      <c r="HJX99" s="406"/>
      <c r="HJY99" s="407"/>
      <c r="HJZ99" s="408"/>
      <c r="HKA99" s="409"/>
      <c r="HKB99" s="410"/>
      <c r="HKC99" s="411"/>
      <c r="HKD99" s="412"/>
      <c r="HKE99" s="406"/>
      <c r="HKF99" s="407"/>
      <c r="HKG99" s="408"/>
      <c r="HKH99" s="409"/>
      <c r="HKI99" s="410"/>
      <c r="HKJ99" s="411"/>
      <c r="HKK99" s="412"/>
      <c r="HKL99" s="406"/>
      <c r="HKM99" s="407"/>
      <c r="HKN99" s="408"/>
      <c r="HKO99" s="409"/>
      <c r="HKP99" s="410"/>
      <c r="HKQ99" s="411"/>
      <c r="HKR99" s="412"/>
      <c r="HKS99" s="406"/>
      <c r="HKT99" s="407"/>
      <c r="HKU99" s="408"/>
      <c r="HKV99" s="409"/>
      <c r="HKW99" s="410"/>
      <c r="HKX99" s="411"/>
      <c r="HKY99" s="412"/>
      <c r="HKZ99" s="406"/>
      <c r="HLA99" s="407"/>
      <c r="HLB99" s="408"/>
      <c r="HLC99" s="409"/>
      <c r="HLD99" s="410"/>
      <c r="HLE99" s="411"/>
      <c r="HLF99" s="412"/>
      <c r="HLG99" s="406"/>
      <c r="HLH99" s="407"/>
      <c r="HLI99" s="408"/>
      <c r="HLJ99" s="409"/>
      <c r="HLK99" s="410"/>
      <c r="HLL99" s="411"/>
      <c r="HLM99" s="412"/>
      <c r="HLN99" s="406"/>
      <c r="HLO99" s="407"/>
      <c r="HLP99" s="408"/>
      <c r="HLQ99" s="409"/>
      <c r="HLR99" s="410"/>
      <c r="HLS99" s="411"/>
      <c r="HLT99" s="412"/>
      <c r="HLU99" s="406"/>
      <c r="HLV99" s="407"/>
      <c r="HLW99" s="408"/>
      <c r="HLX99" s="409"/>
      <c r="HLY99" s="410"/>
      <c r="HLZ99" s="411"/>
      <c r="HMA99" s="412"/>
      <c r="HMB99" s="406"/>
      <c r="HMC99" s="407"/>
      <c r="HMD99" s="408"/>
      <c r="HME99" s="409"/>
      <c r="HMF99" s="410"/>
      <c r="HMG99" s="411"/>
      <c r="HMH99" s="412"/>
      <c r="HMI99" s="406"/>
      <c r="HMJ99" s="407"/>
      <c r="HMK99" s="408"/>
      <c r="HML99" s="409"/>
      <c r="HMM99" s="410"/>
      <c r="HMN99" s="411"/>
      <c r="HMO99" s="412"/>
      <c r="HMP99" s="406"/>
      <c r="HMQ99" s="407"/>
      <c r="HMR99" s="408"/>
      <c r="HMS99" s="409"/>
      <c r="HMT99" s="410"/>
      <c r="HMU99" s="411"/>
      <c r="HMV99" s="412"/>
      <c r="HMW99" s="406"/>
      <c r="HMX99" s="407"/>
      <c r="HMY99" s="408"/>
      <c r="HMZ99" s="409"/>
      <c r="HNA99" s="410"/>
      <c r="HNB99" s="411"/>
      <c r="HNC99" s="412"/>
      <c r="HND99" s="406"/>
      <c r="HNE99" s="407"/>
      <c r="HNF99" s="408"/>
      <c r="HNG99" s="409"/>
      <c r="HNH99" s="410"/>
      <c r="HNI99" s="411"/>
      <c r="HNJ99" s="412"/>
      <c r="HNK99" s="406"/>
      <c r="HNL99" s="407"/>
      <c r="HNM99" s="408"/>
      <c r="HNN99" s="409"/>
      <c r="HNO99" s="410"/>
      <c r="HNP99" s="411"/>
      <c r="HNQ99" s="412"/>
      <c r="HNR99" s="406"/>
      <c r="HNS99" s="407"/>
      <c r="HNT99" s="408"/>
      <c r="HNU99" s="409"/>
      <c r="HNV99" s="410"/>
      <c r="HNW99" s="411"/>
      <c r="HNX99" s="412"/>
      <c r="HNY99" s="406"/>
      <c r="HNZ99" s="407"/>
      <c r="HOA99" s="408"/>
      <c r="HOB99" s="409"/>
      <c r="HOC99" s="410"/>
      <c r="HOD99" s="411"/>
      <c r="HOE99" s="412"/>
      <c r="HOF99" s="406"/>
      <c r="HOG99" s="407"/>
      <c r="HOH99" s="408"/>
      <c r="HOI99" s="409"/>
      <c r="HOJ99" s="410"/>
      <c r="HOK99" s="411"/>
      <c r="HOL99" s="412"/>
      <c r="HOM99" s="406"/>
      <c r="HON99" s="407"/>
      <c r="HOO99" s="408"/>
      <c r="HOP99" s="409"/>
      <c r="HOQ99" s="410"/>
      <c r="HOR99" s="411"/>
      <c r="HOS99" s="412"/>
      <c r="HOT99" s="406"/>
      <c r="HOU99" s="407"/>
      <c r="HOV99" s="408"/>
      <c r="HOW99" s="409"/>
      <c r="HOX99" s="410"/>
      <c r="HOY99" s="411"/>
      <c r="HOZ99" s="412"/>
      <c r="HPA99" s="406"/>
      <c r="HPB99" s="407"/>
      <c r="HPC99" s="408"/>
      <c r="HPD99" s="409"/>
      <c r="HPE99" s="410"/>
      <c r="HPF99" s="411"/>
      <c r="HPG99" s="412"/>
      <c r="HPH99" s="406"/>
      <c r="HPI99" s="407"/>
      <c r="HPJ99" s="408"/>
      <c r="HPK99" s="409"/>
      <c r="HPL99" s="410"/>
      <c r="HPM99" s="411"/>
      <c r="HPN99" s="412"/>
      <c r="HPO99" s="406"/>
      <c r="HPP99" s="407"/>
      <c r="HPQ99" s="408"/>
      <c r="HPR99" s="409"/>
      <c r="HPS99" s="410"/>
      <c r="HPT99" s="411"/>
      <c r="HPU99" s="412"/>
      <c r="HPV99" s="406"/>
      <c r="HPW99" s="407"/>
      <c r="HPX99" s="408"/>
      <c r="HPY99" s="409"/>
      <c r="HPZ99" s="410"/>
      <c r="HQA99" s="411"/>
      <c r="HQB99" s="412"/>
      <c r="HQC99" s="406"/>
      <c r="HQD99" s="407"/>
      <c r="HQE99" s="408"/>
      <c r="HQF99" s="409"/>
      <c r="HQG99" s="410"/>
      <c r="HQH99" s="411"/>
      <c r="HQI99" s="412"/>
      <c r="HQJ99" s="406"/>
      <c r="HQK99" s="407"/>
      <c r="HQL99" s="408"/>
      <c r="HQM99" s="409"/>
      <c r="HQN99" s="410"/>
      <c r="HQO99" s="411"/>
      <c r="HQP99" s="412"/>
      <c r="HQQ99" s="406"/>
      <c r="HQR99" s="407"/>
      <c r="HQS99" s="408"/>
      <c r="HQT99" s="409"/>
      <c r="HQU99" s="410"/>
      <c r="HQV99" s="411"/>
      <c r="HQW99" s="412"/>
      <c r="HQX99" s="406"/>
      <c r="HQY99" s="407"/>
      <c r="HQZ99" s="408"/>
      <c r="HRA99" s="409"/>
      <c r="HRB99" s="410"/>
      <c r="HRC99" s="411"/>
      <c r="HRD99" s="412"/>
      <c r="HRE99" s="406"/>
      <c r="HRF99" s="407"/>
      <c r="HRG99" s="408"/>
      <c r="HRH99" s="409"/>
      <c r="HRI99" s="410"/>
      <c r="HRJ99" s="411"/>
      <c r="HRK99" s="412"/>
      <c r="HRL99" s="406"/>
      <c r="HRM99" s="407"/>
      <c r="HRN99" s="408"/>
      <c r="HRO99" s="409"/>
      <c r="HRP99" s="410"/>
      <c r="HRQ99" s="411"/>
      <c r="HRR99" s="412"/>
      <c r="HRS99" s="406"/>
      <c r="HRT99" s="407"/>
      <c r="HRU99" s="408"/>
      <c r="HRV99" s="409"/>
      <c r="HRW99" s="410"/>
      <c r="HRX99" s="411"/>
      <c r="HRY99" s="412"/>
      <c r="HRZ99" s="406"/>
      <c r="HSA99" s="407"/>
      <c r="HSB99" s="408"/>
      <c r="HSC99" s="409"/>
      <c r="HSD99" s="410"/>
      <c r="HSE99" s="411"/>
      <c r="HSF99" s="412"/>
      <c r="HSG99" s="406"/>
      <c r="HSH99" s="407"/>
      <c r="HSI99" s="408"/>
      <c r="HSJ99" s="409"/>
      <c r="HSK99" s="410"/>
      <c r="HSL99" s="411"/>
      <c r="HSM99" s="412"/>
      <c r="HSN99" s="406"/>
      <c r="HSO99" s="407"/>
      <c r="HSP99" s="408"/>
      <c r="HSQ99" s="409"/>
      <c r="HSR99" s="410"/>
      <c r="HSS99" s="411"/>
      <c r="HST99" s="412"/>
      <c r="HSU99" s="406"/>
      <c r="HSV99" s="407"/>
      <c r="HSW99" s="408"/>
      <c r="HSX99" s="409"/>
      <c r="HSY99" s="410"/>
      <c r="HSZ99" s="411"/>
      <c r="HTA99" s="412"/>
      <c r="HTB99" s="406"/>
      <c r="HTC99" s="407"/>
      <c r="HTD99" s="408"/>
      <c r="HTE99" s="409"/>
      <c r="HTF99" s="410"/>
      <c r="HTG99" s="411"/>
      <c r="HTH99" s="412"/>
      <c r="HTI99" s="406"/>
      <c r="HTJ99" s="407"/>
      <c r="HTK99" s="408"/>
      <c r="HTL99" s="409"/>
      <c r="HTM99" s="410"/>
      <c r="HTN99" s="411"/>
      <c r="HTO99" s="412"/>
      <c r="HTP99" s="406"/>
      <c r="HTQ99" s="407"/>
      <c r="HTR99" s="408"/>
      <c r="HTS99" s="409"/>
      <c r="HTT99" s="410"/>
      <c r="HTU99" s="411"/>
      <c r="HTV99" s="412"/>
      <c r="HTW99" s="406"/>
      <c r="HTX99" s="407"/>
      <c r="HTY99" s="408"/>
      <c r="HTZ99" s="409"/>
      <c r="HUA99" s="410"/>
      <c r="HUB99" s="411"/>
      <c r="HUC99" s="412"/>
      <c r="HUD99" s="406"/>
      <c r="HUE99" s="407"/>
      <c r="HUF99" s="408"/>
      <c r="HUG99" s="409"/>
      <c r="HUH99" s="410"/>
      <c r="HUI99" s="411"/>
      <c r="HUJ99" s="412"/>
      <c r="HUK99" s="406"/>
      <c r="HUL99" s="407"/>
      <c r="HUM99" s="408"/>
      <c r="HUN99" s="409"/>
      <c r="HUO99" s="410"/>
      <c r="HUP99" s="411"/>
      <c r="HUQ99" s="412"/>
      <c r="HUR99" s="406"/>
      <c r="HUS99" s="407"/>
      <c r="HUT99" s="408"/>
      <c r="HUU99" s="409"/>
      <c r="HUV99" s="410"/>
      <c r="HUW99" s="411"/>
      <c r="HUX99" s="412"/>
      <c r="HUY99" s="406"/>
      <c r="HUZ99" s="407"/>
      <c r="HVA99" s="408"/>
      <c r="HVB99" s="409"/>
      <c r="HVC99" s="410"/>
      <c r="HVD99" s="411"/>
      <c r="HVE99" s="412"/>
      <c r="HVF99" s="406"/>
      <c r="HVG99" s="407"/>
      <c r="HVH99" s="408"/>
      <c r="HVI99" s="409"/>
      <c r="HVJ99" s="410"/>
      <c r="HVK99" s="411"/>
      <c r="HVL99" s="412"/>
      <c r="HVM99" s="406"/>
      <c r="HVN99" s="407"/>
      <c r="HVO99" s="408"/>
      <c r="HVP99" s="409"/>
      <c r="HVQ99" s="410"/>
      <c r="HVR99" s="411"/>
      <c r="HVS99" s="412"/>
      <c r="HVT99" s="406"/>
      <c r="HVU99" s="407"/>
      <c r="HVV99" s="408"/>
      <c r="HVW99" s="409"/>
      <c r="HVX99" s="410"/>
      <c r="HVY99" s="411"/>
      <c r="HVZ99" s="412"/>
      <c r="HWA99" s="406"/>
      <c r="HWB99" s="407"/>
      <c r="HWC99" s="408"/>
      <c r="HWD99" s="409"/>
      <c r="HWE99" s="410"/>
      <c r="HWF99" s="411"/>
      <c r="HWG99" s="412"/>
      <c r="HWH99" s="406"/>
      <c r="HWI99" s="407"/>
      <c r="HWJ99" s="408"/>
      <c r="HWK99" s="409"/>
      <c r="HWL99" s="410"/>
      <c r="HWM99" s="411"/>
      <c r="HWN99" s="412"/>
      <c r="HWO99" s="406"/>
      <c r="HWP99" s="407"/>
      <c r="HWQ99" s="408"/>
      <c r="HWR99" s="409"/>
      <c r="HWS99" s="410"/>
      <c r="HWT99" s="411"/>
      <c r="HWU99" s="412"/>
      <c r="HWV99" s="406"/>
      <c r="HWW99" s="407"/>
      <c r="HWX99" s="408"/>
      <c r="HWY99" s="409"/>
      <c r="HWZ99" s="410"/>
      <c r="HXA99" s="411"/>
      <c r="HXB99" s="412"/>
      <c r="HXC99" s="406"/>
      <c r="HXD99" s="407"/>
      <c r="HXE99" s="408"/>
      <c r="HXF99" s="409"/>
      <c r="HXG99" s="410"/>
      <c r="HXH99" s="411"/>
      <c r="HXI99" s="412"/>
      <c r="HXJ99" s="406"/>
      <c r="HXK99" s="407"/>
      <c r="HXL99" s="408"/>
      <c r="HXM99" s="409"/>
      <c r="HXN99" s="410"/>
      <c r="HXO99" s="411"/>
      <c r="HXP99" s="412"/>
      <c r="HXQ99" s="406"/>
      <c r="HXR99" s="407"/>
      <c r="HXS99" s="408"/>
      <c r="HXT99" s="409"/>
      <c r="HXU99" s="410"/>
      <c r="HXV99" s="411"/>
      <c r="HXW99" s="412"/>
      <c r="HXX99" s="406"/>
      <c r="HXY99" s="407"/>
      <c r="HXZ99" s="408"/>
      <c r="HYA99" s="409"/>
      <c r="HYB99" s="410"/>
      <c r="HYC99" s="411"/>
      <c r="HYD99" s="412"/>
      <c r="HYE99" s="406"/>
      <c r="HYF99" s="407"/>
      <c r="HYG99" s="408"/>
      <c r="HYH99" s="409"/>
      <c r="HYI99" s="410"/>
      <c r="HYJ99" s="411"/>
      <c r="HYK99" s="412"/>
      <c r="HYL99" s="406"/>
      <c r="HYM99" s="407"/>
      <c r="HYN99" s="408"/>
      <c r="HYO99" s="409"/>
      <c r="HYP99" s="410"/>
      <c r="HYQ99" s="411"/>
      <c r="HYR99" s="412"/>
      <c r="HYS99" s="406"/>
      <c r="HYT99" s="407"/>
      <c r="HYU99" s="408"/>
      <c r="HYV99" s="409"/>
      <c r="HYW99" s="410"/>
      <c r="HYX99" s="411"/>
      <c r="HYY99" s="412"/>
      <c r="HYZ99" s="406"/>
      <c r="HZA99" s="407"/>
      <c r="HZB99" s="408"/>
      <c r="HZC99" s="409"/>
      <c r="HZD99" s="410"/>
      <c r="HZE99" s="411"/>
      <c r="HZF99" s="412"/>
      <c r="HZG99" s="406"/>
      <c r="HZH99" s="407"/>
      <c r="HZI99" s="408"/>
      <c r="HZJ99" s="409"/>
      <c r="HZK99" s="410"/>
      <c r="HZL99" s="411"/>
      <c r="HZM99" s="412"/>
      <c r="HZN99" s="406"/>
      <c r="HZO99" s="407"/>
      <c r="HZP99" s="408"/>
      <c r="HZQ99" s="409"/>
      <c r="HZR99" s="410"/>
      <c r="HZS99" s="411"/>
      <c r="HZT99" s="412"/>
      <c r="HZU99" s="406"/>
      <c r="HZV99" s="407"/>
      <c r="HZW99" s="408"/>
      <c r="HZX99" s="409"/>
      <c r="HZY99" s="410"/>
      <c r="HZZ99" s="411"/>
      <c r="IAA99" s="412"/>
      <c r="IAB99" s="406"/>
      <c r="IAC99" s="407"/>
      <c r="IAD99" s="408"/>
      <c r="IAE99" s="409"/>
      <c r="IAF99" s="410"/>
      <c r="IAG99" s="411"/>
      <c r="IAH99" s="412"/>
      <c r="IAI99" s="406"/>
      <c r="IAJ99" s="407"/>
      <c r="IAK99" s="408"/>
      <c r="IAL99" s="409"/>
      <c r="IAM99" s="410"/>
      <c r="IAN99" s="411"/>
      <c r="IAO99" s="412"/>
      <c r="IAP99" s="406"/>
      <c r="IAQ99" s="407"/>
      <c r="IAR99" s="408"/>
      <c r="IAS99" s="409"/>
      <c r="IAT99" s="410"/>
      <c r="IAU99" s="411"/>
      <c r="IAV99" s="412"/>
      <c r="IAW99" s="406"/>
      <c r="IAX99" s="407"/>
      <c r="IAY99" s="408"/>
      <c r="IAZ99" s="409"/>
      <c r="IBA99" s="410"/>
      <c r="IBB99" s="411"/>
      <c r="IBC99" s="412"/>
      <c r="IBD99" s="406"/>
      <c r="IBE99" s="407"/>
      <c r="IBF99" s="408"/>
      <c r="IBG99" s="409"/>
      <c r="IBH99" s="410"/>
      <c r="IBI99" s="411"/>
      <c r="IBJ99" s="412"/>
      <c r="IBK99" s="406"/>
      <c r="IBL99" s="407"/>
      <c r="IBM99" s="408"/>
      <c r="IBN99" s="409"/>
      <c r="IBO99" s="410"/>
      <c r="IBP99" s="411"/>
      <c r="IBQ99" s="412"/>
      <c r="IBR99" s="406"/>
      <c r="IBS99" s="407"/>
      <c r="IBT99" s="408"/>
      <c r="IBU99" s="409"/>
      <c r="IBV99" s="410"/>
      <c r="IBW99" s="411"/>
      <c r="IBX99" s="412"/>
      <c r="IBY99" s="406"/>
      <c r="IBZ99" s="407"/>
      <c r="ICA99" s="408"/>
      <c r="ICB99" s="409"/>
      <c r="ICC99" s="410"/>
      <c r="ICD99" s="411"/>
      <c r="ICE99" s="412"/>
      <c r="ICF99" s="406"/>
      <c r="ICG99" s="407"/>
      <c r="ICH99" s="408"/>
      <c r="ICI99" s="409"/>
      <c r="ICJ99" s="410"/>
      <c r="ICK99" s="411"/>
      <c r="ICL99" s="412"/>
      <c r="ICM99" s="406"/>
      <c r="ICN99" s="407"/>
      <c r="ICO99" s="408"/>
      <c r="ICP99" s="409"/>
      <c r="ICQ99" s="410"/>
      <c r="ICR99" s="411"/>
      <c r="ICS99" s="412"/>
      <c r="ICT99" s="406"/>
      <c r="ICU99" s="407"/>
      <c r="ICV99" s="408"/>
      <c r="ICW99" s="409"/>
      <c r="ICX99" s="410"/>
      <c r="ICY99" s="411"/>
      <c r="ICZ99" s="412"/>
      <c r="IDA99" s="406"/>
      <c r="IDB99" s="407"/>
      <c r="IDC99" s="408"/>
      <c r="IDD99" s="409"/>
      <c r="IDE99" s="410"/>
      <c r="IDF99" s="411"/>
      <c r="IDG99" s="412"/>
      <c r="IDH99" s="406"/>
      <c r="IDI99" s="407"/>
      <c r="IDJ99" s="408"/>
      <c r="IDK99" s="409"/>
      <c r="IDL99" s="410"/>
      <c r="IDM99" s="411"/>
      <c r="IDN99" s="412"/>
      <c r="IDO99" s="406"/>
      <c r="IDP99" s="407"/>
      <c r="IDQ99" s="408"/>
      <c r="IDR99" s="409"/>
      <c r="IDS99" s="410"/>
      <c r="IDT99" s="411"/>
      <c r="IDU99" s="412"/>
      <c r="IDV99" s="406"/>
      <c r="IDW99" s="407"/>
      <c r="IDX99" s="408"/>
      <c r="IDY99" s="409"/>
      <c r="IDZ99" s="410"/>
      <c r="IEA99" s="411"/>
      <c r="IEB99" s="412"/>
      <c r="IEC99" s="406"/>
      <c r="IED99" s="407"/>
      <c r="IEE99" s="408"/>
      <c r="IEF99" s="409"/>
      <c r="IEG99" s="410"/>
      <c r="IEH99" s="411"/>
      <c r="IEI99" s="412"/>
      <c r="IEJ99" s="406"/>
      <c r="IEK99" s="407"/>
      <c r="IEL99" s="408"/>
      <c r="IEM99" s="409"/>
      <c r="IEN99" s="410"/>
      <c r="IEO99" s="411"/>
      <c r="IEP99" s="412"/>
      <c r="IEQ99" s="406"/>
      <c r="IER99" s="407"/>
      <c r="IES99" s="408"/>
      <c r="IET99" s="409"/>
      <c r="IEU99" s="410"/>
      <c r="IEV99" s="411"/>
      <c r="IEW99" s="412"/>
      <c r="IEX99" s="406"/>
      <c r="IEY99" s="407"/>
      <c r="IEZ99" s="408"/>
      <c r="IFA99" s="409"/>
      <c r="IFB99" s="410"/>
      <c r="IFC99" s="411"/>
      <c r="IFD99" s="412"/>
      <c r="IFE99" s="406"/>
      <c r="IFF99" s="407"/>
      <c r="IFG99" s="408"/>
      <c r="IFH99" s="409"/>
      <c r="IFI99" s="410"/>
      <c r="IFJ99" s="411"/>
      <c r="IFK99" s="412"/>
      <c r="IFL99" s="406"/>
      <c r="IFM99" s="407"/>
      <c r="IFN99" s="408"/>
      <c r="IFO99" s="409"/>
      <c r="IFP99" s="410"/>
      <c r="IFQ99" s="411"/>
      <c r="IFR99" s="412"/>
      <c r="IFS99" s="406"/>
      <c r="IFT99" s="407"/>
      <c r="IFU99" s="408"/>
      <c r="IFV99" s="409"/>
      <c r="IFW99" s="410"/>
      <c r="IFX99" s="411"/>
      <c r="IFY99" s="412"/>
      <c r="IFZ99" s="406"/>
      <c r="IGA99" s="407"/>
      <c r="IGB99" s="408"/>
      <c r="IGC99" s="409"/>
      <c r="IGD99" s="410"/>
      <c r="IGE99" s="411"/>
      <c r="IGF99" s="412"/>
      <c r="IGG99" s="406"/>
      <c r="IGH99" s="407"/>
      <c r="IGI99" s="408"/>
      <c r="IGJ99" s="409"/>
      <c r="IGK99" s="410"/>
      <c r="IGL99" s="411"/>
      <c r="IGM99" s="412"/>
      <c r="IGN99" s="406"/>
      <c r="IGO99" s="407"/>
      <c r="IGP99" s="408"/>
      <c r="IGQ99" s="409"/>
      <c r="IGR99" s="410"/>
      <c r="IGS99" s="411"/>
      <c r="IGT99" s="412"/>
      <c r="IGU99" s="406"/>
      <c r="IGV99" s="407"/>
      <c r="IGW99" s="408"/>
      <c r="IGX99" s="409"/>
      <c r="IGY99" s="410"/>
      <c r="IGZ99" s="411"/>
      <c r="IHA99" s="412"/>
      <c r="IHB99" s="406"/>
      <c r="IHC99" s="407"/>
      <c r="IHD99" s="408"/>
      <c r="IHE99" s="409"/>
      <c r="IHF99" s="410"/>
      <c r="IHG99" s="411"/>
      <c r="IHH99" s="412"/>
      <c r="IHI99" s="406"/>
      <c r="IHJ99" s="407"/>
      <c r="IHK99" s="408"/>
      <c r="IHL99" s="409"/>
      <c r="IHM99" s="410"/>
      <c r="IHN99" s="411"/>
      <c r="IHO99" s="412"/>
      <c r="IHP99" s="406"/>
      <c r="IHQ99" s="407"/>
      <c r="IHR99" s="408"/>
      <c r="IHS99" s="409"/>
      <c r="IHT99" s="410"/>
      <c r="IHU99" s="411"/>
      <c r="IHV99" s="412"/>
      <c r="IHW99" s="406"/>
      <c r="IHX99" s="407"/>
      <c r="IHY99" s="408"/>
      <c r="IHZ99" s="409"/>
      <c r="IIA99" s="410"/>
      <c r="IIB99" s="411"/>
      <c r="IIC99" s="412"/>
      <c r="IID99" s="406"/>
      <c r="IIE99" s="407"/>
      <c r="IIF99" s="408"/>
      <c r="IIG99" s="409"/>
      <c r="IIH99" s="410"/>
      <c r="III99" s="411"/>
      <c r="IIJ99" s="412"/>
      <c r="IIK99" s="406"/>
      <c r="IIL99" s="407"/>
      <c r="IIM99" s="408"/>
      <c r="IIN99" s="409"/>
      <c r="IIO99" s="410"/>
      <c r="IIP99" s="411"/>
      <c r="IIQ99" s="412"/>
      <c r="IIR99" s="406"/>
      <c r="IIS99" s="407"/>
      <c r="IIT99" s="408"/>
      <c r="IIU99" s="409"/>
      <c r="IIV99" s="410"/>
      <c r="IIW99" s="411"/>
      <c r="IIX99" s="412"/>
      <c r="IIY99" s="406"/>
      <c r="IIZ99" s="407"/>
      <c r="IJA99" s="408"/>
      <c r="IJB99" s="409"/>
      <c r="IJC99" s="410"/>
      <c r="IJD99" s="411"/>
      <c r="IJE99" s="412"/>
      <c r="IJF99" s="406"/>
      <c r="IJG99" s="407"/>
      <c r="IJH99" s="408"/>
      <c r="IJI99" s="409"/>
      <c r="IJJ99" s="410"/>
      <c r="IJK99" s="411"/>
      <c r="IJL99" s="412"/>
      <c r="IJM99" s="406"/>
      <c r="IJN99" s="407"/>
      <c r="IJO99" s="408"/>
      <c r="IJP99" s="409"/>
      <c r="IJQ99" s="410"/>
      <c r="IJR99" s="411"/>
      <c r="IJS99" s="412"/>
      <c r="IJT99" s="406"/>
      <c r="IJU99" s="407"/>
      <c r="IJV99" s="408"/>
      <c r="IJW99" s="409"/>
      <c r="IJX99" s="410"/>
      <c r="IJY99" s="411"/>
      <c r="IJZ99" s="412"/>
      <c r="IKA99" s="406"/>
      <c r="IKB99" s="407"/>
      <c r="IKC99" s="408"/>
      <c r="IKD99" s="409"/>
      <c r="IKE99" s="410"/>
      <c r="IKF99" s="411"/>
      <c r="IKG99" s="412"/>
      <c r="IKH99" s="406"/>
      <c r="IKI99" s="407"/>
      <c r="IKJ99" s="408"/>
      <c r="IKK99" s="409"/>
      <c r="IKL99" s="410"/>
      <c r="IKM99" s="411"/>
      <c r="IKN99" s="412"/>
      <c r="IKO99" s="406"/>
      <c r="IKP99" s="407"/>
      <c r="IKQ99" s="408"/>
      <c r="IKR99" s="409"/>
      <c r="IKS99" s="410"/>
      <c r="IKT99" s="411"/>
      <c r="IKU99" s="412"/>
      <c r="IKV99" s="406"/>
      <c r="IKW99" s="407"/>
      <c r="IKX99" s="408"/>
      <c r="IKY99" s="409"/>
      <c r="IKZ99" s="410"/>
      <c r="ILA99" s="411"/>
      <c r="ILB99" s="412"/>
      <c r="ILC99" s="406"/>
      <c r="ILD99" s="407"/>
      <c r="ILE99" s="408"/>
      <c r="ILF99" s="409"/>
      <c r="ILG99" s="410"/>
      <c r="ILH99" s="411"/>
      <c r="ILI99" s="412"/>
      <c r="ILJ99" s="406"/>
      <c r="ILK99" s="407"/>
      <c r="ILL99" s="408"/>
      <c r="ILM99" s="409"/>
      <c r="ILN99" s="410"/>
      <c r="ILO99" s="411"/>
      <c r="ILP99" s="412"/>
      <c r="ILQ99" s="406"/>
      <c r="ILR99" s="407"/>
      <c r="ILS99" s="408"/>
      <c r="ILT99" s="409"/>
      <c r="ILU99" s="410"/>
      <c r="ILV99" s="411"/>
      <c r="ILW99" s="412"/>
      <c r="ILX99" s="406"/>
      <c r="ILY99" s="407"/>
      <c r="ILZ99" s="408"/>
      <c r="IMA99" s="409"/>
      <c r="IMB99" s="410"/>
      <c r="IMC99" s="411"/>
      <c r="IMD99" s="412"/>
      <c r="IME99" s="406"/>
      <c r="IMF99" s="407"/>
      <c r="IMG99" s="408"/>
      <c r="IMH99" s="409"/>
      <c r="IMI99" s="410"/>
      <c r="IMJ99" s="411"/>
      <c r="IMK99" s="412"/>
      <c r="IML99" s="406"/>
      <c r="IMM99" s="407"/>
      <c r="IMN99" s="408"/>
      <c r="IMO99" s="409"/>
      <c r="IMP99" s="410"/>
      <c r="IMQ99" s="411"/>
      <c r="IMR99" s="412"/>
      <c r="IMS99" s="406"/>
      <c r="IMT99" s="407"/>
      <c r="IMU99" s="408"/>
      <c r="IMV99" s="409"/>
      <c r="IMW99" s="410"/>
      <c r="IMX99" s="411"/>
      <c r="IMY99" s="412"/>
      <c r="IMZ99" s="406"/>
      <c r="INA99" s="407"/>
      <c r="INB99" s="408"/>
      <c r="INC99" s="409"/>
      <c r="IND99" s="410"/>
      <c r="INE99" s="411"/>
      <c r="INF99" s="412"/>
      <c r="ING99" s="406"/>
      <c r="INH99" s="407"/>
      <c r="INI99" s="408"/>
      <c r="INJ99" s="409"/>
      <c r="INK99" s="410"/>
      <c r="INL99" s="411"/>
      <c r="INM99" s="412"/>
      <c r="INN99" s="406"/>
      <c r="INO99" s="407"/>
      <c r="INP99" s="408"/>
      <c r="INQ99" s="409"/>
      <c r="INR99" s="410"/>
      <c r="INS99" s="411"/>
      <c r="INT99" s="412"/>
      <c r="INU99" s="406"/>
      <c r="INV99" s="407"/>
      <c r="INW99" s="408"/>
      <c r="INX99" s="409"/>
      <c r="INY99" s="410"/>
      <c r="INZ99" s="411"/>
      <c r="IOA99" s="412"/>
      <c r="IOB99" s="406"/>
      <c r="IOC99" s="407"/>
      <c r="IOD99" s="408"/>
      <c r="IOE99" s="409"/>
      <c r="IOF99" s="410"/>
      <c r="IOG99" s="411"/>
      <c r="IOH99" s="412"/>
      <c r="IOI99" s="406"/>
      <c r="IOJ99" s="407"/>
      <c r="IOK99" s="408"/>
      <c r="IOL99" s="409"/>
      <c r="IOM99" s="410"/>
      <c r="ION99" s="411"/>
      <c r="IOO99" s="412"/>
      <c r="IOP99" s="406"/>
      <c r="IOQ99" s="407"/>
      <c r="IOR99" s="408"/>
      <c r="IOS99" s="409"/>
      <c r="IOT99" s="410"/>
      <c r="IOU99" s="411"/>
      <c r="IOV99" s="412"/>
      <c r="IOW99" s="406"/>
      <c r="IOX99" s="407"/>
      <c r="IOY99" s="408"/>
      <c r="IOZ99" s="409"/>
      <c r="IPA99" s="410"/>
      <c r="IPB99" s="411"/>
      <c r="IPC99" s="412"/>
      <c r="IPD99" s="406"/>
      <c r="IPE99" s="407"/>
      <c r="IPF99" s="408"/>
      <c r="IPG99" s="409"/>
      <c r="IPH99" s="410"/>
      <c r="IPI99" s="411"/>
      <c r="IPJ99" s="412"/>
      <c r="IPK99" s="406"/>
      <c r="IPL99" s="407"/>
      <c r="IPM99" s="408"/>
      <c r="IPN99" s="409"/>
      <c r="IPO99" s="410"/>
      <c r="IPP99" s="411"/>
      <c r="IPQ99" s="412"/>
      <c r="IPR99" s="406"/>
      <c r="IPS99" s="407"/>
      <c r="IPT99" s="408"/>
      <c r="IPU99" s="409"/>
      <c r="IPV99" s="410"/>
      <c r="IPW99" s="411"/>
      <c r="IPX99" s="412"/>
      <c r="IPY99" s="406"/>
      <c r="IPZ99" s="407"/>
      <c r="IQA99" s="408"/>
      <c r="IQB99" s="409"/>
      <c r="IQC99" s="410"/>
      <c r="IQD99" s="411"/>
      <c r="IQE99" s="412"/>
      <c r="IQF99" s="406"/>
      <c r="IQG99" s="407"/>
      <c r="IQH99" s="408"/>
      <c r="IQI99" s="409"/>
      <c r="IQJ99" s="410"/>
      <c r="IQK99" s="411"/>
      <c r="IQL99" s="412"/>
      <c r="IQM99" s="406"/>
      <c r="IQN99" s="407"/>
      <c r="IQO99" s="408"/>
      <c r="IQP99" s="409"/>
      <c r="IQQ99" s="410"/>
      <c r="IQR99" s="411"/>
      <c r="IQS99" s="412"/>
      <c r="IQT99" s="406"/>
      <c r="IQU99" s="407"/>
      <c r="IQV99" s="408"/>
      <c r="IQW99" s="409"/>
      <c r="IQX99" s="410"/>
      <c r="IQY99" s="411"/>
      <c r="IQZ99" s="412"/>
      <c r="IRA99" s="406"/>
      <c r="IRB99" s="407"/>
      <c r="IRC99" s="408"/>
      <c r="IRD99" s="409"/>
      <c r="IRE99" s="410"/>
      <c r="IRF99" s="411"/>
      <c r="IRG99" s="412"/>
      <c r="IRH99" s="406"/>
      <c r="IRI99" s="407"/>
      <c r="IRJ99" s="408"/>
      <c r="IRK99" s="409"/>
      <c r="IRL99" s="410"/>
      <c r="IRM99" s="411"/>
      <c r="IRN99" s="412"/>
      <c r="IRO99" s="406"/>
      <c r="IRP99" s="407"/>
      <c r="IRQ99" s="408"/>
      <c r="IRR99" s="409"/>
      <c r="IRS99" s="410"/>
      <c r="IRT99" s="411"/>
      <c r="IRU99" s="412"/>
      <c r="IRV99" s="406"/>
      <c r="IRW99" s="407"/>
      <c r="IRX99" s="408"/>
      <c r="IRY99" s="409"/>
      <c r="IRZ99" s="410"/>
      <c r="ISA99" s="411"/>
      <c r="ISB99" s="412"/>
      <c r="ISC99" s="406"/>
      <c r="ISD99" s="407"/>
      <c r="ISE99" s="408"/>
      <c r="ISF99" s="409"/>
      <c r="ISG99" s="410"/>
      <c r="ISH99" s="411"/>
      <c r="ISI99" s="412"/>
      <c r="ISJ99" s="406"/>
      <c r="ISK99" s="407"/>
      <c r="ISL99" s="408"/>
      <c r="ISM99" s="409"/>
      <c r="ISN99" s="410"/>
      <c r="ISO99" s="411"/>
      <c r="ISP99" s="412"/>
      <c r="ISQ99" s="406"/>
      <c r="ISR99" s="407"/>
      <c r="ISS99" s="408"/>
      <c r="IST99" s="409"/>
      <c r="ISU99" s="410"/>
      <c r="ISV99" s="411"/>
      <c r="ISW99" s="412"/>
      <c r="ISX99" s="406"/>
      <c r="ISY99" s="407"/>
      <c r="ISZ99" s="408"/>
      <c r="ITA99" s="409"/>
      <c r="ITB99" s="410"/>
      <c r="ITC99" s="411"/>
      <c r="ITD99" s="412"/>
      <c r="ITE99" s="406"/>
      <c r="ITF99" s="407"/>
      <c r="ITG99" s="408"/>
      <c r="ITH99" s="409"/>
      <c r="ITI99" s="410"/>
      <c r="ITJ99" s="411"/>
      <c r="ITK99" s="412"/>
      <c r="ITL99" s="406"/>
      <c r="ITM99" s="407"/>
      <c r="ITN99" s="408"/>
      <c r="ITO99" s="409"/>
      <c r="ITP99" s="410"/>
      <c r="ITQ99" s="411"/>
      <c r="ITR99" s="412"/>
      <c r="ITS99" s="406"/>
      <c r="ITT99" s="407"/>
      <c r="ITU99" s="408"/>
      <c r="ITV99" s="409"/>
      <c r="ITW99" s="410"/>
      <c r="ITX99" s="411"/>
      <c r="ITY99" s="412"/>
      <c r="ITZ99" s="406"/>
      <c r="IUA99" s="407"/>
      <c r="IUB99" s="408"/>
      <c r="IUC99" s="409"/>
      <c r="IUD99" s="410"/>
      <c r="IUE99" s="411"/>
      <c r="IUF99" s="412"/>
      <c r="IUG99" s="406"/>
      <c r="IUH99" s="407"/>
      <c r="IUI99" s="408"/>
      <c r="IUJ99" s="409"/>
      <c r="IUK99" s="410"/>
      <c r="IUL99" s="411"/>
      <c r="IUM99" s="412"/>
      <c r="IUN99" s="406"/>
      <c r="IUO99" s="407"/>
      <c r="IUP99" s="408"/>
      <c r="IUQ99" s="409"/>
      <c r="IUR99" s="410"/>
      <c r="IUS99" s="411"/>
      <c r="IUT99" s="412"/>
      <c r="IUU99" s="406"/>
      <c r="IUV99" s="407"/>
      <c r="IUW99" s="408"/>
      <c r="IUX99" s="409"/>
      <c r="IUY99" s="410"/>
      <c r="IUZ99" s="411"/>
      <c r="IVA99" s="412"/>
      <c r="IVB99" s="406"/>
      <c r="IVC99" s="407"/>
      <c r="IVD99" s="408"/>
      <c r="IVE99" s="409"/>
      <c r="IVF99" s="410"/>
      <c r="IVG99" s="411"/>
      <c r="IVH99" s="412"/>
      <c r="IVI99" s="406"/>
      <c r="IVJ99" s="407"/>
      <c r="IVK99" s="408"/>
      <c r="IVL99" s="409"/>
      <c r="IVM99" s="410"/>
      <c r="IVN99" s="411"/>
      <c r="IVO99" s="412"/>
      <c r="IVP99" s="406"/>
      <c r="IVQ99" s="407"/>
      <c r="IVR99" s="408"/>
      <c r="IVS99" s="409"/>
      <c r="IVT99" s="410"/>
      <c r="IVU99" s="411"/>
      <c r="IVV99" s="412"/>
      <c r="IVW99" s="406"/>
      <c r="IVX99" s="407"/>
      <c r="IVY99" s="408"/>
      <c r="IVZ99" s="409"/>
      <c r="IWA99" s="410"/>
      <c r="IWB99" s="411"/>
      <c r="IWC99" s="412"/>
      <c r="IWD99" s="406"/>
      <c r="IWE99" s="407"/>
      <c r="IWF99" s="408"/>
      <c r="IWG99" s="409"/>
      <c r="IWH99" s="410"/>
      <c r="IWI99" s="411"/>
      <c r="IWJ99" s="412"/>
      <c r="IWK99" s="406"/>
      <c r="IWL99" s="407"/>
      <c r="IWM99" s="408"/>
      <c r="IWN99" s="409"/>
      <c r="IWO99" s="410"/>
      <c r="IWP99" s="411"/>
      <c r="IWQ99" s="412"/>
      <c r="IWR99" s="406"/>
      <c r="IWS99" s="407"/>
      <c r="IWT99" s="408"/>
      <c r="IWU99" s="409"/>
      <c r="IWV99" s="410"/>
      <c r="IWW99" s="411"/>
      <c r="IWX99" s="412"/>
      <c r="IWY99" s="406"/>
      <c r="IWZ99" s="407"/>
      <c r="IXA99" s="408"/>
      <c r="IXB99" s="409"/>
      <c r="IXC99" s="410"/>
      <c r="IXD99" s="411"/>
      <c r="IXE99" s="412"/>
      <c r="IXF99" s="406"/>
      <c r="IXG99" s="407"/>
      <c r="IXH99" s="408"/>
      <c r="IXI99" s="409"/>
      <c r="IXJ99" s="410"/>
      <c r="IXK99" s="411"/>
      <c r="IXL99" s="412"/>
      <c r="IXM99" s="406"/>
      <c r="IXN99" s="407"/>
      <c r="IXO99" s="408"/>
      <c r="IXP99" s="409"/>
      <c r="IXQ99" s="410"/>
      <c r="IXR99" s="411"/>
      <c r="IXS99" s="412"/>
      <c r="IXT99" s="406"/>
      <c r="IXU99" s="407"/>
      <c r="IXV99" s="408"/>
      <c r="IXW99" s="409"/>
      <c r="IXX99" s="410"/>
      <c r="IXY99" s="411"/>
      <c r="IXZ99" s="412"/>
      <c r="IYA99" s="406"/>
      <c r="IYB99" s="407"/>
      <c r="IYC99" s="408"/>
      <c r="IYD99" s="409"/>
      <c r="IYE99" s="410"/>
      <c r="IYF99" s="411"/>
      <c r="IYG99" s="412"/>
      <c r="IYH99" s="406"/>
      <c r="IYI99" s="407"/>
      <c r="IYJ99" s="408"/>
      <c r="IYK99" s="409"/>
      <c r="IYL99" s="410"/>
      <c r="IYM99" s="411"/>
      <c r="IYN99" s="412"/>
      <c r="IYO99" s="406"/>
      <c r="IYP99" s="407"/>
      <c r="IYQ99" s="408"/>
      <c r="IYR99" s="409"/>
      <c r="IYS99" s="410"/>
      <c r="IYT99" s="411"/>
      <c r="IYU99" s="412"/>
      <c r="IYV99" s="406"/>
      <c r="IYW99" s="407"/>
      <c r="IYX99" s="408"/>
      <c r="IYY99" s="409"/>
      <c r="IYZ99" s="410"/>
      <c r="IZA99" s="411"/>
      <c r="IZB99" s="412"/>
      <c r="IZC99" s="406"/>
      <c r="IZD99" s="407"/>
      <c r="IZE99" s="408"/>
      <c r="IZF99" s="409"/>
      <c r="IZG99" s="410"/>
      <c r="IZH99" s="411"/>
      <c r="IZI99" s="412"/>
      <c r="IZJ99" s="406"/>
      <c r="IZK99" s="407"/>
      <c r="IZL99" s="408"/>
      <c r="IZM99" s="409"/>
      <c r="IZN99" s="410"/>
      <c r="IZO99" s="411"/>
      <c r="IZP99" s="412"/>
      <c r="IZQ99" s="406"/>
      <c r="IZR99" s="407"/>
      <c r="IZS99" s="408"/>
      <c r="IZT99" s="409"/>
      <c r="IZU99" s="410"/>
      <c r="IZV99" s="411"/>
      <c r="IZW99" s="412"/>
      <c r="IZX99" s="406"/>
      <c r="IZY99" s="407"/>
      <c r="IZZ99" s="408"/>
      <c r="JAA99" s="409"/>
      <c r="JAB99" s="410"/>
      <c r="JAC99" s="411"/>
      <c r="JAD99" s="412"/>
      <c r="JAE99" s="406"/>
      <c r="JAF99" s="407"/>
      <c r="JAG99" s="408"/>
      <c r="JAH99" s="409"/>
      <c r="JAI99" s="410"/>
      <c r="JAJ99" s="411"/>
      <c r="JAK99" s="412"/>
      <c r="JAL99" s="406"/>
      <c r="JAM99" s="407"/>
      <c r="JAN99" s="408"/>
      <c r="JAO99" s="409"/>
      <c r="JAP99" s="410"/>
      <c r="JAQ99" s="411"/>
      <c r="JAR99" s="412"/>
      <c r="JAS99" s="406"/>
      <c r="JAT99" s="407"/>
      <c r="JAU99" s="408"/>
      <c r="JAV99" s="409"/>
      <c r="JAW99" s="410"/>
      <c r="JAX99" s="411"/>
      <c r="JAY99" s="412"/>
      <c r="JAZ99" s="406"/>
      <c r="JBA99" s="407"/>
      <c r="JBB99" s="408"/>
      <c r="JBC99" s="409"/>
      <c r="JBD99" s="410"/>
      <c r="JBE99" s="411"/>
      <c r="JBF99" s="412"/>
      <c r="JBG99" s="406"/>
      <c r="JBH99" s="407"/>
      <c r="JBI99" s="408"/>
      <c r="JBJ99" s="409"/>
      <c r="JBK99" s="410"/>
      <c r="JBL99" s="411"/>
      <c r="JBM99" s="412"/>
      <c r="JBN99" s="406"/>
      <c r="JBO99" s="407"/>
      <c r="JBP99" s="408"/>
      <c r="JBQ99" s="409"/>
      <c r="JBR99" s="410"/>
      <c r="JBS99" s="411"/>
      <c r="JBT99" s="412"/>
      <c r="JBU99" s="406"/>
      <c r="JBV99" s="407"/>
      <c r="JBW99" s="408"/>
      <c r="JBX99" s="409"/>
      <c r="JBY99" s="410"/>
      <c r="JBZ99" s="411"/>
      <c r="JCA99" s="412"/>
      <c r="JCB99" s="406"/>
      <c r="JCC99" s="407"/>
      <c r="JCD99" s="408"/>
      <c r="JCE99" s="409"/>
      <c r="JCF99" s="410"/>
      <c r="JCG99" s="411"/>
      <c r="JCH99" s="412"/>
      <c r="JCI99" s="406"/>
      <c r="JCJ99" s="407"/>
      <c r="JCK99" s="408"/>
      <c r="JCL99" s="409"/>
      <c r="JCM99" s="410"/>
      <c r="JCN99" s="411"/>
      <c r="JCO99" s="412"/>
      <c r="JCP99" s="406"/>
      <c r="JCQ99" s="407"/>
      <c r="JCR99" s="408"/>
      <c r="JCS99" s="409"/>
      <c r="JCT99" s="410"/>
      <c r="JCU99" s="411"/>
      <c r="JCV99" s="412"/>
      <c r="JCW99" s="406"/>
      <c r="JCX99" s="407"/>
      <c r="JCY99" s="408"/>
      <c r="JCZ99" s="409"/>
      <c r="JDA99" s="410"/>
      <c r="JDB99" s="411"/>
      <c r="JDC99" s="412"/>
      <c r="JDD99" s="406"/>
      <c r="JDE99" s="407"/>
      <c r="JDF99" s="408"/>
      <c r="JDG99" s="409"/>
      <c r="JDH99" s="410"/>
      <c r="JDI99" s="411"/>
      <c r="JDJ99" s="412"/>
      <c r="JDK99" s="406"/>
      <c r="JDL99" s="407"/>
      <c r="JDM99" s="408"/>
      <c r="JDN99" s="409"/>
      <c r="JDO99" s="410"/>
      <c r="JDP99" s="411"/>
      <c r="JDQ99" s="412"/>
      <c r="JDR99" s="406"/>
      <c r="JDS99" s="407"/>
      <c r="JDT99" s="408"/>
      <c r="JDU99" s="409"/>
      <c r="JDV99" s="410"/>
      <c r="JDW99" s="411"/>
      <c r="JDX99" s="412"/>
      <c r="JDY99" s="406"/>
      <c r="JDZ99" s="407"/>
      <c r="JEA99" s="408"/>
      <c r="JEB99" s="409"/>
      <c r="JEC99" s="410"/>
      <c r="JED99" s="411"/>
      <c r="JEE99" s="412"/>
      <c r="JEF99" s="406"/>
      <c r="JEG99" s="407"/>
      <c r="JEH99" s="408"/>
      <c r="JEI99" s="409"/>
      <c r="JEJ99" s="410"/>
      <c r="JEK99" s="411"/>
      <c r="JEL99" s="412"/>
      <c r="JEM99" s="406"/>
      <c r="JEN99" s="407"/>
      <c r="JEO99" s="408"/>
      <c r="JEP99" s="409"/>
      <c r="JEQ99" s="410"/>
      <c r="JER99" s="411"/>
      <c r="JES99" s="412"/>
      <c r="JET99" s="406"/>
      <c r="JEU99" s="407"/>
      <c r="JEV99" s="408"/>
      <c r="JEW99" s="409"/>
      <c r="JEX99" s="410"/>
      <c r="JEY99" s="411"/>
      <c r="JEZ99" s="412"/>
      <c r="JFA99" s="406"/>
      <c r="JFB99" s="407"/>
      <c r="JFC99" s="408"/>
      <c r="JFD99" s="409"/>
      <c r="JFE99" s="410"/>
      <c r="JFF99" s="411"/>
      <c r="JFG99" s="412"/>
      <c r="JFH99" s="406"/>
      <c r="JFI99" s="407"/>
      <c r="JFJ99" s="408"/>
      <c r="JFK99" s="409"/>
      <c r="JFL99" s="410"/>
      <c r="JFM99" s="411"/>
      <c r="JFN99" s="412"/>
      <c r="JFO99" s="406"/>
      <c r="JFP99" s="407"/>
      <c r="JFQ99" s="408"/>
      <c r="JFR99" s="409"/>
      <c r="JFS99" s="410"/>
      <c r="JFT99" s="411"/>
      <c r="JFU99" s="412"/>
      <c r="JFV99" s="406"/>
      <c r="JFW99" s="407"/>
      <c r="JFX99" s="408"/>
      <c r="JFY99" s="409"/>
      <c r="JFZ99" s="410"/>
      <c r="JGA99" s="411"/>
      <c r="JGB99" s="412"/>
      <c r="JGC99" s="406"/>
      <c r="JGD99" s="407"/>
      <c r="JGE99" s="408"/>
      <c r="JGF99" s="409"/>
      <c r="JGG99" s="410"/>
      <c r="JGH99" s="411"/>
      <c r="JGI99" s="412"/>
      <c r="JGJ99" s="406"/>
      <c r="JGK99" s="407"/>
      <c r="JGL99" s="408"/>
      <c r="JGM99" s="409"/>
      <c r="JGN99" s="410"/>
      <c r="JGO99" s="411"/>
      <c r="JGP99" s="412"/>
      <c r="JGQ99" s="406"/>
      <c r="JGR99" s="407"/>
      <c r="JGS99" s="408"/>
      <c r="JGT99" s="409"/>
      <c r="JGU99" s="410"/>
      <c r="JGV99" s="411"/>
      <c r="JGW99" s="412"/>
      <c r="JGX99" s="406"/>
      <c r="JGY99" s="407"/>
      <c r="JGZ99" s="408"/>
      <c r="JHA99" s="409"/>
      <c r="JHB99" s="410"/>
      <c r="JHC99" s="411"/>
      <c r="JHD99" s="412"/>
      <c r="JHE99" s="406"/>
      <c r="JHF99" s="407"/>
      <c r="JHG99" s="408"/>
      <c r="JHH99" s="409"/>
      <c r="JHI99" s="410"/>
      <c r="JHJ99" s="411"/>
      <c r="JHK99" s="412"/>
      <c r="JHL99" s="406"/>
      <c r="JHM99" s="407"/>
      <c r="JHN99" s="408"/>
      <c r="JHO99" s="409"/>
      <c r="JHP99" s="410"/>
      <c r="JHQ99" s="411"/>
      <c r="JHR99" s="412"/>
      <c r="JHS99" s="406"/>
      <c r="JHT99" s="407"/>
      <c r="JHU99" s="408"/>
      <c r="JHV99" s="409"/>
      <c r="JHW99" s="410"/>
      <c r="JHX99" s="411"/>
      <c r="JHY99" s="412"/>
      <c r="JHZ99" s="406"/>
      <c r="JIA99" s="407"/>
      <c r="JIB99" s="408"/>
      <c r="JIC99" s="409"/>
      <c r="JID99" s="410"/>
      <c r="JIE99" s="411"/>
      <c r="JIF99" s="412"/>
      <c r="JIG99" s="406"/>
      <c r="JIH99" s="407"/>
      <c r="JII99" s="408"/>
      <c r="JIJ99" s="409"/>
      <c r="JIK99" s="410"/>
      <c r="JIL99" s="411"/>
      <c r="JIM99" s="412"/>
      <c r="JIN99" s="406"/>
      <c r="JIO99" s="407"/>
      <c r="JIP99" s="408"/>
      <c r="JIQ99" s="409"/>
      <c r="JIR99" s="410"/>
      <c r="JIS99" s="411"/>
      <c r="JIT99" s="412"/>
      <c r="JIU99" s="406"/>
      <c r="JIV99" s="407"/>
      <c r="JIW99" s="408"/>
      <c r="JIX99" s="409"/>
      <c r="JIY99" s="410"/>
      <c r="JIZ99" s="411"/>
      <c r="JJA99" s="412"/>
      <c r="JJB99" s="406"/>
      <c r="JJC99" s="407"/>
      <c r="JJD99" s="408"/>
      <c r="JJE99" s="409"/>
      <c r="JJF99" s="410"/>
      <c r="JJG99" s="411"/>
      <c r="JJH99" s="412"/>
      <c r="JJI99" s="406"/>
      <c r="JJJ99" s="407"/>
      <c r="JJK99" s="408"/>
      <c r="JJL99" s="409"/>
      <c r="JJM99" s="410"/>
      <c r="JJN99" s="411"/>
      <c r="JJO99" s="412"/>
      <c r="JJP99" s="406"/>
      <c r="JJQ99" s="407"/>
      <c r="JJR99" s="408"/>
      <c r="JJS99" s="409"/>
      <c r="JJT99" s="410"/>
      <c r="JJU99" s="411"/>
      <c r="JJV99" s="412"/>
      <c r="JJW99" s="406"/>
      <c r="JJX99" s="407"/>
      <c r="JJY99" s="408"/>
      <c r="JJZ99" s="409"/>
      <c r="JKA99" s="410"/>
      <c r="JKB99" s="411"/>
      <c r="JKC99" s="412"/>
      <c r="JKD99" s="406"/>
      <c r="JKE99" s="407"/>
      <c r="JKF99" s="408"/>
      <c r="JKG99" s="409"/>
      <c r="JKH99" s="410"/>
      <c r="JKI99" s="411"/>
      <c r="JKJ99" s="412"/>
      <c r="JKK99" s="406"/>
      <c r="JKL99" s="407"/>
      <c r="JKM99" s="408"/>
      <c r="JKN99" s="409"/>
      <c r="JKO99" s="410"/>
      <c r="JKP99" s="411"/>
      <c r="JKQ99" s="412"/>
      <c r="JKR99" s="406"/>
      <c r="JKS99" s="407"/>
      <c r="JKT99" s="408"/>
      <c r="JKU99" s="409"/>
      <c r="JKV99" s="410"/>
      <c r="JKW99" s="411"/>
      <c r="JKX99" s="412"/>
      <c r="JKY99" s="406"/>
      <c r="JKZ99" s="407"/>
      <c r="JLA99" s="408"/>
      <c r="JLB99" s="409"/>
      <c r="JLC99" s="410"/>
      <c r="JLD99" s="411"/>
      <c r="JLE99" s="412"/>
      <c r="JLF99" s="406"/>
      <c r="JLG99" s="407"/>
      <c r="JLH99" s="408"/>
      <c r="JLI99" s="409"/>
      <c r="JLJ99" s="410"/>
      <c r="JLK99" s="411"/>
      <c r="JLL99" s="412"/>
      <c r="JLM99" s="406"/>
      <c r="JLN99" s="407"/>
      <c r="JLO99" s="408"/>
      <c r="JLP99" s="409"/>
      <c r="JLQ99" s="410"/>
      <c r="JLR99" s="411"/>
      <c r="JLS99" s="412"/>
      <c r="JLT99" s="406"/>
      <c r="JLU99" s="407"/>
      <c r="JLV99" s="408"/>
      <c r="JLW99" s="409"/>
      <c r="JLX99" s="410"/>
      <c r="JLY99" s="411"/>
      <c r="JLZ99" s="412"/>
      <c r="JMA99" s="406"/>
      <c r="JMB99" s="407"/>
      <c r="JMC99" s="408"/>
      <c r="JMD99" s="409"/>
      <c r="JME99" s="410"/>
      <c r="JMF99" s="411"/>
      <c r="JMG99" s="412"/>
      <c r="JMH99" s="406"/>
      <c r="JMI99" s="407"/>
      <c r="JMJ99" s="408"/>
      <c r="JMK99" s="409"/>
      <c r="JML99" s="410"/>
      <c r="JMM99" s="411"/>
      <c r="JMN99" s="412"/>
      <c r="JMO99" s="406"/>
      <c r="JMP99" s="407"/>
      <c r="JMQ99" s="408"/>
      <c r="JMR99" s="409"/>
      <c r="JMS99" s="410"/>
      <c r="JMT99" s="411"/>
      <c r="JMU99" s="412"/>
      <c r="JMV99" s="406"/>
      <c r="JMW99" s="407"/>
      <c r="JMX99" s="408"/>
      <c r="JMY99" s="409"/>
      <c r="JMZ99" s="410"/>
      <c r="JNA99" s="411"/>
      <c r="JNB99" s="412"/>
      <c r="JNC99" s="406"/>
      <c r="JND99" s="407"/>
      <c r="JNE99" s="408"/>
      <c r="JNF99" s="409"/>
      <c r="JNG99" s="410"/>
      <c r="JNH99" s="411"/>
      <c r="JNI99" s="412"/>
      <c r="JNJ99" s="406"/>
      <c r="JNK99" s="407"/>
      <c r="JNL99" s="408"/>
      <c r="JNM99" s="409"/>
      <c r="JNN99" s="410"/>
      <c r="JNO99" s="411"/>
      <c r="JNP99" s="412"/>
      <c r="JNQ99" s="406"/>
      <c r="JNR99" s="407"/>
      <c r="JNS99" s="408"/>
      <c r="JNT99" s="409"/>
      <c r="JNU99" s="410"/>
      <c r="JNV99" s="411"/>
      <c r="JNW99" s="412"/>
      <c r="JNX99" s="406"/>
      <c r="JNY99" s="407"/>
      <c r="JNZ99" s="408"/>
      <c r="JOA99" s="409"/>
      <c r="JOB99" s="410"/>
      <c r="JOC99" s="411"/>
      <c r="JOD99" s="412"/>
      <c r="JOE99" s="406"/>
      <c r="JOF99" s="407"/>
      <c r="JOG99" s="408"/>
      <c r="JOH99" s="409"/>
      <c r="JOI99" s="410"/>
      <c r="JOJ99" s="411"/>
      <c r="JOK99" s="412"/>
      <c r="JOL99" s="406"/>
      <c r="JOM99" s="407"/>
      <c r="JON99" s="408"/>
      <c r="JOO99" s="409"/>
      <c r="JOP99" s="410"/>
      <c r="JOQ99" s="411"/>
      <c r="JOR99" s="412"/>
      <c r="JOS99" s="406"/>
      <c r="JOT99" s="407"/>
      <c r="JOU99" s="408"/>
      <c r="JOV99" s="409"/>
      <c r="JOW99" s="410"/>
      <c r="JOX99" s="411"/>
      <c r="JOY99" s="412"/>
      <c r="JOZ99" s="406"/>
      <c r="JPA99" s="407"/>
      <c r="JPB99" s="408"/>
      <c r="JPC99" s="409"/>
      <c r="JPD99" s="410"/>
      <c r="JPE99" s="411"/>
      <c r="JPF99" s="412"/>
      <c r="JPG99" s="406"/>
      <c r="JPH99" s="407"/>
      <c r="JPI99" s="408"/>
      <c r="JPJ99" s="409"/>
      <c r="JPK99" s="410"/>
      <c r="JPL99" s="411"/>
      <c r="JPM99" s="412"/>
      <c r="JPN99" s="406"/>
      <c r="JPO99" s="407"/>
      <c r="JPP99" s="408"/>
      <c r="JPQ99" s="409"/>
      <c r="JPR99" s="410"/>
      <c r="JPS99" s="411"/>
      <c r="JPT99" s="412"/>
      <c r="JPU99" s="406"/>
      <c r="JPV99" s="407"/>
      <c r="JPW99" s="408"/>
      <c r="JPX99" s="409"/>
      <c r="JPY99" s="410"/>
      <c r="JPZ99" s="411"/>
      <c r="JQA99" s="412"/>
      <c r="JQB99" s="406"/>
      <c r="JQC99" s="407"/>
      <c r="JQD99" s="408"/>
      <c r="JQE99" s="409"/>
      <c r="JQF99" s="410"/>
      <c r="JQG99" s="411"/>
      <c r="JQH99" s="412"/>
      <c r="JQI99" s="406"/>
      <c r="JQJ99" s="407"/>
      <c r="JQK99" s="408"/>
      <c r="JQL99" s="409"/>
      <c r="JQM99" s="410"/>
      <c r="JQN99" s="411"/>
      <c r="JQO99" s="412"/>
      <c r="JQP99" s="406"/>
      <c r="JQQ99" s="407"/>
      <c r="JQR99" s="408"/>
      <c r="JQS99" s="409"/>
      <c r="JQT99" s="410"/>
      <c r="JQU99" s="411"/>
      <c r="JQV99" s="412"/>
      <c r="JQW99" s="406"/>
      <c r="JQX99" s="407"/>
      <c r="JQY99" s="408"/>
      <c r="JQZ99" s="409"/>
      <c r="JRA99" s="410"/>
      <c r="JRB99" s="411"/>
      <c r="JRC99" s="412"/>
      <c r="JRD99" s="406"/>
      <c r="JRE99" s="407"/>
      <c r="JRF99" s="408"/>
      <c r="JRG99" s="409"/>
      <c r="JRH99" s="410"/>
      <c r="JRI99" s="411"/>
      <c r="JRJ99" s="412"/>
      <c r="JRK99" s="406"/>
      <c r="JRL99" s="407"/>
      <c r="JRM99" s="408"/>
      <c r="JRN99" s="409"/>
      <c r="JRO99" s="410"/>
      <c r="JRP99" s="411"/>
      <c r="JRQ99" s="412"/>
      <c r="JRR99" s="406"/>
      <c r="JRS99" s="407"/>
      <c r="JRT99" s="408"/>
      <c r="JRU99" s="409"/>
      <c r="JRV99" s="410"/>
      <c r="JRW99" s="411"/>
      <c r="JRX99" s="412"/>
      <c r="JRY99" s="406"/>
      <c r="JRZ99" s="407"/>
      <c r="JSA99" s="408"/>
      <c r="JSB99" s="409"/>
      <c r="JSC99" s="410"/>
      <c r="JSD99" s="411"/>
      <c r="JSE99" s="412"/>
      <c r="JSF99" s="406"/>
      <c r="JSG99" s="407"/>
      <c r="JSH99" s="408"/>
      <c r="JSI99" s="409"/>
      <c r="JSJ99" s="410"/>
      <c r="JSK99" s="411"/>
      <c r="JSL99" s="412"/>
      <c r="JSM99" s="406"/>
      <c r="JSN99" s="407"/>
      <c r="JSO99" s="408"/>
      <c r="JSP99" s="409"/>
      <c r="JSQ99" s="410"/>
      <c r="JSR99" s="411"/>
      <c r="JSS99" s="412"/>
      <c r="JST99" s="406"/>
      <c r="JSU99" s="407"/>
      <c r="JSV99" s="408"/>
      <c r="JSW99" s="409"/>
      <c r="JSX99" s="410"/>
      <c r="JSY99" s="411"/>
      <c r="JSZ99" s="412"/>
      <c r="JTA99" s="406"/>
      <c r="JTB99" s="407"/>
      <c r="JTC99" s="408"/>
      <c r="JTD99" s="409"/>
      <c r="JTE99" s="410"/>
      <c r="JTF99" s="411"/>
      <c r="JTG99" s="412"/>
      <c r="JTH99" s="406"/>
      <c r="JTI99" s="407"/>
      <c r="JTJ99" s="408"/>
      <c r="JTK99" s="409"/>
      <c r="JTL99" s="410"/>
      <c r="JTM99" s="411"/>
      <c r="JTN99" s="412"/>
      <c r="JTO99" s="406"/>
      <c r="JTP99" s="407"/>
      <c r="JTQ99" s="408"/>
      <c r="JTR99" s="409"/>
      <c r="JTS99" s="410"/>
      <c r="JTT99" s="411"/>
      <c r="JTU99" s="412"/>
      <c r="JTV99" s="406"/>
      <c r="JTW99" s="407"/>
      <c r="JTX99" s="408"/>
      <c r="JTY99" s="409"/>
      <c r="JTZ99" s="410"/>
      <c r="JUA99" s="411"/>
      <c r="JUB99" s="412"/>
      <c r="JUC99" s="406"/>
      <c r="JUD99" s="407"/>
      <c r="JUE99" s="408"/>
      <c r="JUF99" s="409"/>
      <c r="JUG99" s="410"/>
      <c r="JUH99" s="411"/>
      <c r="JUI99" s="412"/>
      <c r="JUJ99" s="406"/>
      <c r="JUK99" s="407"/>
      <c r="JUL99" s="408"/>
      <c r="JUM99" s="409"/>
      <c r="JUN99" s="410"/>
      <c r="JUO99" s="411"/>
      <c r="JUP99" s="412"/>
      <c r="JUQ99" s="406"/>
      <c r="JUR99" s="407"/>
      <c r="JUS99" s="408"/>
      <c r="JUT99" s="409"/>
      <c r="JUU99" s="410"/>
      <c r="JUV99" s="411"/>
      <c r="JUW99" s="412"/>
      <c r="JUX99" s="406"/>
      <c r="JUY99" s="407"/>
      <c r="JUZ99" s="408"/>
      <c r="JVA99" s="409"/>
      <c r="JVB99" s="410"/>
      <c r="JVC99" s="411"/>
      <c r="JVD99" s="412"/>
      <c r="JVE99" s="406"/>
      <c r="JVF99" s="407"/>
      <c r="JVG99" s="408"/>
      <c r="JVH99" s="409"/>
      <c r="JVI99" s="410"/>
      <c r="JVJ99" s="411"/>
      <c r="JVK99" s="412"/>
      <c r="JVL99" s="406"/>
      <c r="JVM99" s="407"/>
      <c r="JVN99" s="408"/>
      <c r="JVO99" s="409"/>
      <c r="JVP99" s="410"/>
      <c r="JVQ99" s="411"/>
      <c r="JVR99" s="412"/>
      <c r="JVS99" s="406"/>
      <c r="JVT99" s="407"/>
      <c r="JVU99" s="408"/>
      <c r="JVV99" s="409"/>
      <c r="JVW99" s="410"/>
      <c r="JVX99" s="411"/>
      <c r="JVY99" s="412"/>
      <c r="JVZ99" s="406"/>
      <c r="JWA99" s="407"/>
      <c r="JWB99" s="408"/>
      <c r="JWC99" s="409"/>
      <c r="JWD99" s="410"/>
      <c r="JWE99" s="411"/>
      <c r="JWF99" s="412"/>
      <c r="JWG99" s="406"/>
      <c r="JWH99" s="407"/>
      <c r="JWI99" s="408"/>
      <c r="JWJ99" s="409"/>
      <c r="JWK99" s="410"/>
      <c r="JWL99" s="411"/>
      <c r="JWM99" s="412"/>
      <c r="JWN99" s="406"/>
      <c r="JWO99" s="407"/>
      <c r="JWP99" s="408"/>
      <c r="JWQ99" s="409"/>
      <c r="JWR99" s="410"/>
      <c r="JWS99" s="411"/>
      <c r="JWT99" s="412"/>
      <c r="JWU99" s="406"/>
      <c r="JWV99" s="407"/>
      <c r="JWW99" s="408"/>
      <c r="JWX99" s="409"/>
      <c r="JWY99" s="410"/>
      <c r="JWZ99" s="411"/>
      <c r="JXA99" s="412"/>
      <c r="JXB99" s="406"/>
      <c r="JXC99" s="407"/>
      <c r="JXD99" s="408"/>
      <c r="JXE99" s="409"/>
      <c r="JXF99" s="410"/>
      <c r="JXG99" s="411"/>
      <c r="JXH99" s="412"/>
      <c r="JXI99" s="406"/>
      <c r="JXJ99" s="407"/>
      <c r="JXK99" s="408"/>
      <c r="JXL99" s="409"/>
      <c r="JXM99" s="410"/>
      <c r="JXN99" s="411"/>
      <c r="JXO99" s="412"/>
      <c r="JXP99" s="406"/>
      <c r="JXQ99" s="407"/>
      <c r="JXR99" s="408"/>
      <c r="JXS99" s="409"/>
      <c r="JXT99" s="410"/>
      <c r="JXU99" s="411"/>
      <c r="JXV99" s="412"/>
      <c r="JXW99" s="406"/>
      <c r="JXX99" s="407"/>
      <c r="JXY99" s="408"/>
      <c r="JXZ99" s="409"/>
      <c r="JYA99" s="410"/>
      <c r="JYB99" s="411"/>
      <c r="JYC99" s="412"/>
      <c r="JYD99" s="406"/>
      <c r="JYE99" s="407"/>
      <c r="JYF99" s="408"/>
      <c r="JYG99" s="409"/>
      <c r="JYH99" s="410"/>
      <c r="JYI99" s="411"/>
      <c r="JYJ99" s="412"/>
      <c r="JYK99" s="406"/>
      <c r="JYL99" s="407"/>
      <c r="JYM99" s="408"/>
      <c r="JYN99" s="409"/>
      <c r="JYO99" s="410"/>
      <c r="JYP99" s="411"/>
      <c r="JYQ99" s="412"/>
      <c r="JYR99" s="406"/>
      <c r="JYS99" s="407"/>
      <c r="JYT99" s="408"/>
      <c r="JYU99" s="409"/>
      <c r="JYV99" s="410"/>
      <c r="JYW99" s="411"/>
      <c r="JYX99" s="412"/>
      <c r="JYY99" s="406"/>
      <c r="JYZ99" s="407"/>
      <c r="JZA99" s="408"/>
      <c r="JZB99" s="409"/>
      <c r="JZC99" s="410"/>
      <c r="JZD99" s="411"/>
      <c r="JZE99" s="412"/>
      <c r="JZF99" s="406"/>
      <c r="JZG99" s="407"/>
      <c r="JZH99" s="408"/>
      <c r="JZI99" s="409"/>
      <c r="JZJ99" s="410"/>
      <c r="JZK99" s="411"/>
      <c r="JZL99" s="412"/>
      <c r="JZM99" s="406"/>
      <c r="JZN99" s="407"/>
      <c r="JZO99" s="408"/>
      <c r="JZP99" s="409"/>
      <c r="JZQ99" s="410"/>
      <c r="JZR99" s="411"/>
      <c r="JZS99" s="412"/>
      <c r="JZT99" s="406"/>
      <c r="JZU99" s="407"/>
      <c r="JZV99" s="408"/>
      <c r="JZW99" s="409"/>
      <c r="JZX99" s="410"/>
      <c r="JZY99" s="411"/>
      <c r="JZZ99" s="412"/>
      <c r="KAA99" s="406"/>
      <c r="KAB99" s="407"/>
      <c r="KAC99" s="408"/>
      <c r="KAD99" s="409"/>
      <c r="KAE99" s="410"/>
      <c r="KAF99" s="411"/>
      <c r="KAG99" s="412"/>
      <c r="KAH99" s="406"/>
      <c r="KAI99" s="407"/>
      <c r="KAJ99" s="408"/>
      <c r="KAK99" s="409"/>
      <c r="KAL99" s="410"/>
      <c r="KAM99" s="411"/>
      <c r="KAN99" s="412"/>
      <c r="KAO99" s="406"/>
      <c r="KAP99" s="407"/>
      <c r="KAQ99" s="408"/>
      <c r="KAR99" s="409"/>
      <c r="KAS99" s="410"/>
      <c r="KAT99" s="411"/>
      <c r="KAU99" s="412"/>
      <c r="KAV99" s="406"/>
      <c r="KAW99" s="407"/>
      <c r="KAX99" s="408"/>
      <c r="KAY99" s="409"/>
      <c r="KAZ99" s="410"/>
      <c r="KBA99" s="411"/>
      <c r="KBB99" s="412"/>
      <c r="KBC99" s="406"/>
      <c r="KBD99" s="407"/>
      <c r="KBE99" s="408"/>
      <c r="KBF99" s="409"/>
      <c r="KBG99" s="410"/>
      <c r="KBH99" s="411"/>
      <c r="KBI99" s="412"/>
      <c r="KBJ99" s="406"/>
      <c r="KBK99" s="407"/>
      <c r="KBL99" s="408"/>
      <c r="KBM99" s="409"/>
      <c r="KBN99" s="410"/>
      <c r="KBO99" s="411"/>
      <c r="KBP99" s="412"/>
      <c r="KBQ99" s="406"/>
      <c r="KBR99" s="407"/>
      <c r="KBS99" s="408"/>
      <c r="KBT99" s="409"/>
      <c r="KBU99" s="410"/>
      <c r="KBV99" s="411"/>
      <c r="KBW99" s="412"/>
      <c r="KBX99" s="406"/>
      <c r="KBY99" s="407"/>
      <c r="KBZ99" s="408"/>
      <c r="KCA99" s="409"/>
      <c r="KCB99" s="410"/>
      <c r="KCC99" s="411"/>
      <c r="KCD99" s="412"/>
      <c r="KCE99" s="406"/>
      <c r="KCF99" s="407"/>
      <c r="KCG99" s="408"/>
      <c r="KCH99" s="409"/>
      <c r="KCI99" s="410"/>
      <c r="KCJ99" s="411"/>
      <c r="KCK99" s="412"/>
      <c r="KCL99" s="406"/>
      <c r="KCM99" s="407"/>
      <c r="KCN99" s="408"/>
      <c r="KCO99" s="409"/>
      <c r="KCP99" s="410"/>
      <c r="KCQ99" s="411"/>
      <c r="KCR99" s="412"/>
      <c r="KCS99" s="406"/>
      <c r="KCT99" s="407"/>
      <c r="KCU99" s="408"/>
      <c r="KCV99" s="409"/>
      <c r="KCW99" s="410"/>
      <c r="KCX99" s="411"/>
      <c r="KCY99" s="412"/>
      <c r="KCZ99" s="406"/>
      <c r="KDA99" s="407"/>
      <c r="KDB99" s="408"/>
      <c r="KDC99" s="409"/>
      <c r="KDD99" s="410"/>
      <c r="KDE99" s="411"/>
      <c r="KDF99" s="412"/>
      <c r="KDG99" s="406"/>
      <c r="KDH99" s="407"/>
      <c r="KDI99" s="408"/>
      <c r="KDJ99" s="409"/>
      <c r="KDK99" s="410"/>
      <c r="KDL99" s="411"/>
      <c r="KDM99" s="412"/>
      <c r="KDN99" s="406"/>
      <c r="KDO99" s="407"/>
      <c r="KDP99" s="408"/>
      <c r="KDQ99" s="409"/>
      <c r="KDR99" s="410"/>
      <c r="KDS99" s="411"/>
      <c r="KDT99" s="412"/>
      <c r="KDU99" s="406"/>
      <c r="KDV99" s="407"/>
      <c r="KDW99" s="408"/>
      <c r="KDX99" s="409"/>
      <c r="KDY99" s="410"/>
      <c r="KDZ99" s="411"/>
      <c r="KEA99" s="412"/>
      <c r="KEB99" s="406"/>
      <c r="KEC99" s="407"/>
      <c r="KED99" s="408"/>
      <c r="KEE99" s="409"/>
      <c r="KEF99" s="410"/>
      <c r="KEG99" s="411"/>
      <c r="KEH99" s="412"/>
      <c r="KEI99" s="406"/>
      <c r="KEJ99" s="407"/>
      <c r="KEK99" s="408"/>
      <c r="KEL99" s="409"/>
      <c r="KEM99" s="410"/>
      <c r="KEN99" s="411"/>
      <c r="KEO99" s="412"/>
      <c r="KEP99" s="406"/>
      <c r="KEQ99" s="407"/>
      <c r="KER99" s="408"/>
      <c r="KES99" s="409"/>
      <c r="KET99" s="410"/>
      <c r="KEU99" s="411"/>
      <c r="KEV99" s="412"/>
      <c r="KEW99" s="406"/>
      <c r="KEX99" s="407"/>
      <c r="KEY99" s="408"/>
      <c r="KEZ99" s="409"/>
      <c r="KFA99" s="410"/>
      <c r="KFB99" s="411"/>
      <c r="KFC99" s="412"/>
      <c r="KFD99" s="406"/>
      <c r="KFE99" s="407"/>
      <c r="KFF99" s="408"/>
      <c r="KFG99" s="409"/>
      <c r="KFH99" s="410"/>
      <c r="KFI99" s="411"/>
      <c r="KFJ99" s="412"/>
      <c r="KFK99" s="406"/>
      <c r="KFL99" s="407"/>
      <c r="KFM99" s="408"/>
      <c r="KFN99" s="409"/>
      <c r="KFO99" s="410"/>
      <c r="KFP99" s="411"/>
      <c r="KFQ99" s="412"/>
      <c r="KFR99" s="406"/>
      <c r="KFS99" s="407"/>
      <c r="KFT99" s="408"/>
      <c r="KFU99" s="409"/>
      <c r="KFV99" s="410"/>
      <c r="KFW99" s="411"/>
      <c r="KFX99" s="412"/>
      <c r="KFY99" s="406"/>
      <c r="KFZ99" s="407"/>
      <c r="KGA99" s="408"/>
      <c r="KGB99" s="409"/>
      <c r="KGC99" s="410"/>
      <c r="KGD99" s="411"/>
      <c r="KGE99" s="412"/>
      <c r="KGF99" s="406"/>
      <c r="KGG99" s="407"/>
      <c r="KGH99" s="408"/>
      <c r="KGI99" s="409"/>
      <c r="KGJ99" s="410"/>
      <c r="KGK99" s="411"/>
      <c r="KGL99" s="412"/>
      <c r="KGM99" s="406"/>
      <c r="KGN99" s="407"/>
      <c r="KGO99" s="408"/>
      <c r="KGP99" s="409"/>
      <c r="KGQ99" s="410"/>
      <c r="KGR99" s="411"/>
      <c r="KGS99" s="412"/>
      <c r="KGT99" s="406"/>
      <c r="KGU99" s="407"/>
      <c r="KGV99" s="408"/>
      <c r="KGW99" s="409"/>
      <c r="KGX99" s="410"/>
      <c r="KGY99" s="411"/>
      <c r="KGZ99" s="412"/>
      <c r="KHA99" s="406"/>
      <c r="KHB99" s="407"/>
      <c r="KHC99" s="408"/>
      <c r="KHD99" s="409"/>
      <c r="KHE99" s="410"/>
      <c r="KHF99" s="411"/>
      <c r="KHG99" s="412"/>
      <c r="KHH99" s="406"/>
      <c r="KHI99" s="407"/>
      <c r="KHJ99" s="408"/>
      <c r="KHK99" s="409"/>
      <c r="KHL99" s="410"/>
      <c r="KHM99" s="411"/>
      <c r="KHN99" s="412"/>
      <c r="KHO99" s="406"/>
      <c r="KHP99" s="407"/>
      <c r="KHQ99" s="408"/>
      <c r="KHR99" s="409"/>
      <c r="KHS99" s="410"/>
      <c r="KHT99" s="411"/>
      <c r="KHU99" s="412"/>
      <c r="KHV99" s="406"/>
      <c r="KHW99" s="407"/>
      <c r="KHX99" s="408"/>
      <c r="KHY99" s="409"/>
      <c r="KHZ99" s="410"/>
      <c r="KIA99" s="411"/>
      <c r="KIB99" s="412"/>
      <c r="KIC99" s="406"/>
      <c r="KID99" s="407"/>
      <c r="KIE99" s="408"/>
      <c r="KIF99" s="409"/>
      <c r="KIG99" s="410"/>
      <c r="KIH99" s="411"/>
      <c r="KII99" s="412"/>
      <c r="KIJ99" s="406"/>
      <c r="KIK99" s="407"/>
      <c r="KIL99" s="408"/>
      <c r="KIM99" s="409"/>
      <c r="KIN99" s="410"/>
      <c r="KIO99" s="411"/>
      <c r="KIP99" s="412"/>
      <c r="KIQ99" s="406"/>
      <c r="KIR99" s="407"/>
      <c r="KIS99" s="408"/>
      <c r="KIT99" s="409"/>
      <c r="KIU99" s="410"/>
      <c r="KIV99" s="411"/>
      <c r="KIW99" s="412"/>
      <c r="KIX99" s="406"/>
      <c r="KIY99" s="407"/>
      <c r="KIZ99" s="408"/>
      <c r="KJA99" s="409"/>
      <c r="KJB99" s="410"/>
      <c r="KJC99" s="411"/>
      <c r="KJD99" s="412"/>
      <c r="KJE99" s="406"/>
      <c r="KJF99" s="407"/>
      <c r="KJG99" s="408"/>
      <c r="KJH99" s="409"/>
      <c r="KJI99" s="410"/>
      <c r="KJJ99" s="411"/>
      <c r="KJK99" s="412"/>
      <c r="KJL99" s="406"/>
      <c r="KJM99" s="407"/>
      <c r="KJN99" s="408"/>
      <c r="KJO99" s="409"/>
      <c r="KJP99" s="410"/>
      <c r="KJQ99" s="411"/>
      <c r="KJR99" s="412"/>
      <c r="KJS99" s="406"/>
      <c r="KJT99" s="407"/>
      <c r="KJU99" s="408"/>
      <c r="KJV99" s="409"/>
      <c r="KJW99" s="410"/>
      <c r="KJX99" s="411"/>
      <c r="KJY99" s="412"/>
      <c r="KJZ99" s="406"/>
      <c r="KKA99" s="407"/>
      <c r="KKB99" s="408"/>
      <c r="KKC99" s="409"/>
      <c r="KKD99" s="410"/>
      <c r="KKE99" s="411"/>
      <c r="KKF99" s="412"/>
      <c r="KKG99" s="406"/>
      <c r="KKH99" s="407"/>
      <c r="KKI99" s="408"/>
      <c r="KKJ99" s="409"/>
      <c r="KKK99" s="410"/>
      <c r="KKL99" s="411"/>
      <c r="KKM99" s="412"/>
      <c r="KKN99" s="406"/>
      <c r="KKO99" s="407"/>
      <c r="KKP99" s="408"/>
      <c r="KKQ99" s="409"/>
      <c r="KKR99" s="410"/>
      <c r="KKS99" s="411"/>
      <c r="KKT99" s="412"/>
      <c r="KKU99" s="406"/>
      <c r="KKV99" s="407"/>
      <c r="KKW99" s="408"/>
      <c r="KKX99" s="409"/>
      <c r="KKY99" s="410"/>
      <c r="KKZ99" s="411"/>
      <c r="KLA99" s="412"/>
      <c r="KLB99" s="406"/>
      <c r="KLC99" s="407"/>
      <c r="KLD99" s="408"/>
      <c r="KLE99" s="409"/>
      <c r="KLF99" s="410"/>
      <c r="KLG99" s="411"/>
      <c r="KLH99" s="412"/>
      <c r="KLI99" s="406"/>
      <c r="KLJ99" s="407"/>
      <c r="KLK99" s="408"/>
      <c r="KLL99" s="409"/>
      <c r="KLM99" s="410"/>
      <c r="KLN99" s="411"/>
      <c r="KLO99" s="412"/>
      <c r="KLP99" s="406"/>
      <c r="KLQ99" s="407"/>
      <c r="KLR99" s="408"/>
      <c r="KLS99" s="409"/>
      <c r="KLT99" s="410"/>
      <c r="KLU99" s="411"/>
      <c r="KLV99" s="412"/>
      <c r="KLW99" s="406"/>
      <c r="KLX99" s="407"/>
      <c r="KLY99" s="408"/>
      <c r="KLZ99" s="409"/>
      <c r="KMA99" s="410"/>
      <c r="KMB99" s="411"/>
      <c r="KMC99" s="412"/>
      <c r="KMD99" s="406"/>
      <c r="KME99" s="407"/>
      <c r="KMF99" s="408"/>
      <c r="KMG99" s="409"/>
      <c r="KMH99" s="410"/>
      <c r="KMI99" s="411"/>
      <c r="KMJ99" s="412"/>
      <c r="KMK99" s="406"/>
      <c r="KML99" s="407"/>
      <c r="KMM99" s="408"/>
      <c r="KMN99" s="409"/>
      <c r="KMO99" s="410"/>
      <c r="KMP99" s="411"/>
      <c r="KMQ99" s="412"/>
      <c r="KMR99" s="406"/>
      <c r="KMS99" s="407"/>
      <c r="KMT99" s="408"/>
      <c r="KMU99" s="409"/>
      <c r="KMV99" s="410"/>
      <c r="KMW99" s="411"/>
      <c r="KMX99" s="412"/>
      <c r="KMY99" s="406"/>
      <c r="KMZ99" s="407"/>
      <c r="KNA99" s="408"/>
      <c r="KNB99" s="409"/>
      <c r="KNC99" s="410"/>
      <c r="KND99" s="411"/>
      <c r="KNE99" s="412"/>
      <c r="KNF99" s="406"/>
      <c r="KNG99" s="407"/>
      <c r="KNH99" s="408"/>
      <c r="KNI99" s="409"/>
      <c r="KNJ99" s="410"/>
      <c r="KNK99" s="411"/>
      <c r="KNL99" s="412"/>
      <c r="KNM99" s="406"/>
      <c r="KNN99" s="407"/>
      <c r="KNO99" s="408"/>
      <c r="KNP99" s="409"/>
      <c r="KNQ99" s="410"/>
      <c r="KNR99" s="411"/>
      <c r="KNS99" s="412"/>
      <c r="KNT99" s="406"/>
      <c r="KNU99" s="407"/>
      <c r="KNV99" s="408"/>
      <c r="KNW99" s="409"/>
      <c r="KNX99" s="410"/>
      <c r="KNY99" s="411"/>
      <c r="KNZ99" s="412"/>
      <c r="KOA99" s="406"/>
      <c r="KOB99" s="407"/>
      <c r="KOC99" s="408"/>
      <c r="KOD99" s="409"/>
      <c r="KOE99" s="410"/>
      <c r="KOF99" s="411"/>
      <c r="KOG99" s="412"/>
      <c r="KOH99" s="406"/>
      <c r="KOI99" s="407"/>
      <c r="KOJ99" s="408"/>
      <c r="KOK99" s="409"/>
      <c r="KOL99" s="410"/>
      <c r="KOM99" s="411"/>
      <c r="KON99" s="412"/>
      <c r="KOO99" s="406"/>
      <c r="KOP99" s="407"/>
      <c r="KOQ99" s="408"/>
      <c r="KOR99" s="409"/>
      <c r="KOS99" s="410"/>
      <c r="KOT99" s="411"/>
      <c r="KOU99" s="412"/>
      <c r="KOV99" s="406"/>
      <c r="KOW99" s="407"/>
      <c r="KOX99" s="408"/>
      <c r="KOY99" s="409"/>
      <c r="KOZ99" s="410"/>
      <c r="KPA99" s="411"/>
      <c r="KPB99" s="412"/>
      <c r="KPC99" s="406"/>
      <c r="KPD99" s="407"/>
      <c r="KPE99" s="408"/>
      <c r="KPF99" s="409"/>
      <c r="KPG99" s="410"/>
      <c r="KPH99" s="411"/>
      <c r="KPI99" s="412"/>
      <c r="KPJ99" s="406"/>
      <c r="KPK99" s="407"/>
      <c r="KPL99" s="408"/>
      <c r="KPM99" s="409"/>
      <c r="KPN99" s="410"/>
      <c r="KPO99" s="411"/>
      <c r="KPP99" s="412"/>
      <c r="KPQ99" s="406"/>
      <c r="KPR99" s="407"/>
      <c r="KPS99" s="408"/>
      <c r="KPT99" s="409"/>
      <c r="KPU99" s="410"/>
      <c r="KPV99" s="411"/>
      <c r="KPW99" s="412"/>
      <c r="KPX99" s="406"/>
      <c r="KPY99" s="407"/>
      <c r="KPZ99" s="408"/>
      <c r="KQA99" s="409"/>
      <c r="KQB99" s="410"/>
      <c r="KQC99" s="411"/>
      <c r="KQD99" s="412"/>
      <c r="KQE99" s="406"/>
      <c r="KQF99" s="407"/>
      <c r="KQG99" s="408"/>
      <c r="KQH99" s="409"/>
      <c r="KQI99" s="410"/>
      <c r="KQJ99" s="411"/>
      <c r="KQK99" s="412"/>
      <c r="KQL99" s="406"/>
      <c r="KQM99" s="407"/>
      <c r="KQN99" s="408"/>
      <c r="KQO99" s="409"/>
      <c r="KQP99" s="410"/>
      <c r="KQQ99" s="411"/>
      <c r="KQR99" s="412"/>
      <c r="KQS99" s="406"/>
      <c r="KQT99" s="407"/>
      <c r="KQU99" s="408"/>
      <c r="KQV99" s="409"/>
      <c r="KQW99" s="410"/>
      <c r="KQX99" s="411"/>
      <c r="KQY99" s="412"/>
      <c r="KQZ99" s="406"/>
      <c r="KRA99" s="407"/>
      <c r="KRB99" s="408"/>
      <c r="KRC99" s="409"/>
      <c r="KRD99" s="410"/>
      <c r="KRE99" s="411"/>
      <c r="KRF99" s="412"/>
      <c r="KRG99" s="406"/>
      <c r="KRH99" s="407"/>
      <c r="KRI99" s="408"/>
      <c r="KRJ99" s="409"/>
      <c r="KRK99" s="410"/>
      <c r="KRL99" s="411"/>
      <c r="KRM99" s="412"/>
      <c r="KRN99" s="406"/>
      <c r="KRO99" s="407"/>
      <c r="KRP99" s="408"/>
      <c r="KRQ99" s="409"/>
      <c r="KRR99" s="410"/>
      <c r="KRS99" s="411"/>
      <c r="KRT99" s="412"/>
      <c r="KRU99" s="406"/>
      <c r="KRV99" s="407"/>
      <c r="KRW99" s="408"/>
      <c r="KRX99" s="409"/>
      <c r="KRY99" s="410"/>
      <c r="KRZ99" s="411"/>
      <c r="KSA99" s="412"/>
      <c r="KSB99" s="406"/>
      <c r="KSC99" s="407"/>
      <c r="KSD99" s="408"/>
      <c r="KSE99" s="409"/>
      <c r="KSF99" s="410"/>
      <c r="KSG99" s="411"/>
      <c r="KSH99" s="412"/>
      <c r="KSI99" s="406"/>
      <c r="KSJ99" s="407"/>
      <c r="KSK99" s="408"/>
      <c r="KSL99" s="409"/>
      <c r="KSM99" s="410"/>
      <c r="KSN99" s="411"/>
      <c r="KSO99" s="412"/>
      <c r="KSP99" s="406"/>
      <c r="KSQ99" s="407"/>
      <c r="KSR99" s="408"/>
      <c r="KSS99" s="409"/>
      <c r="KST99" s="410"/>
      <c r="KSU99" s="411"/>
      <c r="KSV99" s="412"/>
      <c r="KSW99" s="406"/>
      <c r="KSX99" s="407"/>
      <c r="KSY99" s="408"/>
      <c r="KSZ99" s="409"/>
      <c r="KTA99" s="410"/>
      <c r="KTB99" s="411"/>
      <c r="KTC99" s="412"/>
      <c r="KTD99" s="406"/>
      <c r="KTE99" s="407"/>
      <c r="KTF99" s="408"/>
      <c r="KTG99" s="409"/>
      <c r="KTH99" s="410"/>
      <c r="KTI99" s="411"/>
      <c r="KTJ99" s="412"/>
      <c r="KTK99" s="406"/>
      <c r="KTL99" s="407"/>
      <c r="KTM99" s="408"/>
      <c r="KTN99" s="409"/>
      <c r="KTO99" s="410"/>
      <c r="KTP99" s="411"/>
      <c r="KTQ99" s="412"/>
      <c r="KTR99" s="406"/>
      <c r="KTS99" s="407"/>
      <c r="KTT99" s="408"/>
      <c r="KTU99" s="409"/>
      <c r="KTV99" s="410"/>
      <c r="KTW99" s="411"/>
      <c r="KTX99" s="412"/>
      <c r="KTY99" s="406"/>
      <c r="KTZ99" s="407"/>
      <c r="KUA99" s="408"/>
      <c r="KUB99" s="409"/>
      <c r="KUC99" s="410"/>
      <c r="KUD99" s="411"/>
      <c r="KUE99" s="412"/>
      <c r="KUF99" s="406"/>
      <c r="KUG99" s="407"/>
      <c r="KUH99" s="408"/>
      <c r="KUI99" s="409"/>
      <c r="KUJ99" s="410"/>
      <c r="KUK99" s="411"/>
      <c r="KUL99" s="412"/>
      <c r="KUM99" s="406"/>
      <c r="KUN99" s="407"/>
      <c r="KUO99" s="408"/>
      <c r="KUP99" s="409"/>
      <c r="KUQ99" s="410"/>
      <c r="KUR99" s="411"/>
      <c r="KUS99" s="412"/>
      <c r="KUT99" s="406"/>
      <c r="KUU99" s="407"/>
      <c r="KUV99" s="408"/>
      <c r="KUW99" s="409"/>
      <c r="KUX99" s="410"/>
      <c r="KUY99" s="411"/>
      <c r="KUZ99" s="412"/>
      <c r="KVA99" s="406"/>
      <c r="KVB99" s="407"/>
      <c r="KVC99" s="408"/>
      <c r="KVD99" s="409"/>
      <c r="KVE99" s="410"/>
      <c r="KVF99" s="411"/>
      <c r="KVG99" s="412"/>
      <c r="KVH99" s="406"/>
      <c r="KVI99" s="407"/>
      <c r="KVJ99" s="408"/>
      <c r="KVK99" s="409"/>
      <c r="KVL99" s="410"/>
      <c r="KVM99" s="411"/>
      <c r="KVN99" s="412"/>
      <c r="KVO99" s="406"/>
      <c r="KVP99" s="407"/>
      <c r="KVQ99" s="408"/>
      <c r="KVR99" s="409"/>
      <c r="KVS99" s="410"/>
      <c r="KVT99" s="411"/>
      <c r="KVU99" s="412"/>
      <c r="KVV99" s="406"/>
      <c r="KVW99" s="407"/>
      <c r="KVX99" s="408"/>
      <c r="KVY99" s="409"/>
      <c r="KVZ99" s="410"/>
      <c r="KWA99" s="411"/>
      <c r="KWB99" s="412"/>
      <c r="KWC99" s="406"/>
      <c r="KWD99" s="407"/>
      <c r="KWE99" s="408"/>
      <c r="KWF99" s="409"/>
      <c r="KWG99" s="410"/>
      <c r="KWH99" s="411"/>
      <c r="KWI99" s="412"/>
      <c r="KWJ99" s="406"/>
      <c r="KWK99" s="407"/>
      <c r="KWL99" s="408"/>
      <c r="KWM99" s="409"/>
      <c r="KWN99" s="410"/>
      <c r="KWO99" s="411"/>
      <c r="KWP99" s="412"/>
      <c r="KWQ99" s="406"/>
      <c r="KWR99" s="407"/>
      <c r="KWS99" s="408"/>
      <c r="KWT99" s="409"/>
      <c r="KWU99" s="410"/>
      <c r="KWV99" s="411"/>
      <c r="KWW99" s="412"/>
      <c r="KWX99" s="406"/>
      <c r="KWY99" s="407"/>
      <c r="KWZ99" s="408"/>
      <c r="KXA99" s="409"/>
      <c r="KXB99" s="410"/>
      <c r="KXC99" s="411"/>
      <c r="KXD99" s="412"/>
      <c r="KXE99" s="406"/>
      <c r="KXF99" s="407"/>
      <c r="KXG99" s="408"/>
      <c r="KXH99" s="409"/>
      <c r="KXI99" s="410"/>
      <c r="KXJ99" s="411"/>
      <c r="KXK99" s="412"/>
      <c r="KXL99" s="406"/>
      <c r="KXM99" s="407"/>
      <c r="KXN99" s="408"/>
      <c r="KXO99" s="409"/>
      <c r="KXP99" s="410"/>
      <c r="KXQ99" s="411"/>
      <c r="KXR99" s="412"/>
      <c r="KXS99" s="406"/>
      <c r="KXT99" s="407"/>
      <c r="KXU99" s="408"/>
      <c r="KXV99" s="409"/>
      <c r="KXW99" s="410"/>
      <c r="KXX99" s="411"/>
      <c r="KXY99" s="412"/>
      <c r="KXZ99" s="406"/>
      <c r="KYA99" s="407"/>
      <c r="KYB99" s="408"/>
      <c r="KYC99" s="409"/>
      <c r="KYD99" s="410"/>
      <c r="KYE99" s="411"/>
      <c r="KYF99" s="412"/>
      <c r="KYG99" s="406"/>
      <c r="KYH99" s="407"/>
      <c r="KYI99" s="408"/>
      <c r="KYJ99" s="409"/>
      <c r="KYK99" s="410"/>
      <c r="KYL99" s="411"/>
      <c r="KYM99" s="412"/>
      <c r="KYN99" s="406"/>
      <c r="KYO99" s="407"/>
      <c r="KYP99" s="408"/>
      <c r="KYQ99" s="409"/>
      <c r="KYR99" s="410"/>
      <c r="KYS99" s="411"/>
      <c r="KYT99" s="412"/>
      <c r="KYU99" s="406"/>
      <c r="KYV99" s="407"/>
      <c r="KYW99" s="408"/>
      <c r="KYX99" s="409"/>
      <c r="KYY99" s="410"/>
      <c r="KYZ99" s="411"/>
      <c r="KZA99" s="412"/>
      <c r="KZB99" s="406"/>
      <c r="KZC99" s="407"/>
      <c r="KZD99" s="408"/>
      <c r="KZE99" s="409"/>
      <c r="KZF99" s="410"/>
      <c r="KZG99" s="411"/>
      <c r="KZH99" s="412"/>
      <c r="KZI99" s="406"/>
      <c r="KZJ99" s="407"/>
      <c r="KZK99" s="408"/>
      <c r="KZL99" s="409"/>
      <c r="KZM99" s="410"/>
      <c r="KZN99" s="411"/>
      <c r="KZO99" s="412"/>
      <c r="KZP99" s="406"/>
      <c r="KZQ99" s="407"/>
      <c r="KZR99" s="408"/>
      <c r="KZS99" s="409"/>
      <c r="KZT99" s="410"/>
      <c r="KZU99" s="411"/>
      <c r="KZV99" s="412"/>
      <c r="KZW99" s="406"/>
      <c r="KZX99" s="407"/>
      <c r="KZY99" s="408"/>
      <c r="KZZ99" s="409"/>
      <c r="LAA99" s="410"/>
      <c r="LAB99" s="411"/>
      <c r="LAC99" s="412"/>
      <c r="LAD99" s="406"/>
      <c r="LAE99" s="407"/>
      <c r="LAF99" s="408"/>
      <c r="LAG99" s="409"/>
      <c r="LAH99" s="410"/>
      <c r="LAI99" s="411"/>
      <c r="LAJ99" s="412"/>
      <c r="LAK99" s="406"/>
      <c r="LAL99" s="407"/>
      <c r="LAM99" s="408"/>
      <c r="LAN99" s="409"/>
      <c r="LAO99" s="410"/>
      <c r="LAP99" s="411"/>
      <c r="LAQ99" s="412"/>
      <c r="LAR99" s="406"/>
      <c r="LAS99" s="407"/>
      <c r="LAT99" s="408"/>
      <c r="LAU99" s="409"/>
      <c r="LAV99" s="410"/>
      <c r="LAW99" s="411"/>
      <c r="LAX99" s="412"/>
      <c r="LAY99" s="406"/>
      <c r="LAZ99" s="407"/>
      <c r="LBA99" s="408"/>
      <c r="LBB99" s="409"/>
      <c r="LBC99" s="410"/>
      <c r="LBD99" s="411"/>
      <c r="LBE99" s="412"/>
      <c r="LBF99" s="406"/>
      <c r="LBG99" s="407"/>
      <c r="LBH99" s="408"/>
      <c r="LBI99" s="409"/>
      <c r="LBJ99" s="410"/>
      <c r="LBK99" s="411"/>
      <c r="LBL99" s="412"/>
      <c r="LBM99" s="406"/>
      <c r="LBN99" s="407"/>
      <c r="LBO99" s="408"/>
      <c r="LBP99" s="409"/>
      <c r="LBQ99" s="410"/>
      <c r="LBR99" s="411"/>
      <c r="LBS99" s="412"/>
      <c r="LBT99" s="406"/>
      <c r="LBU99" s="407"/>
      <c r="LBV99" s="408"/>
      <c r="LBW99" s="409"/>
      <c r="LBX99" s="410"/>
      <c r="LBY99" s="411"/>
      <c r="LBZ99" s="412"/>
      <c r="LCA99" s="406"/>
      <c r="LCB99" s="407"/>
      <c r="LCC99" s="408"/>
      <c r="LCD99" s="409"/>
      <c r="LCE99" s="410"/>
      <c r="LCF99" s="411"/>
      <c r="LCG99" s="412"/>
      <c r="LCH99" s="406"/>
      <c r="LCI99" s="407"/>
      <c r="LCJ99" s="408"/>
      <c r="LCK99" s="409"/>
      <c r="LCL99" s="410"/>
      <c r="LCM99" s="411"/>
      <c r="LCN99" s="412"/>
      <c r="LCO99" s="406"/>
      <c r="LCP99" s="407"/>
      <c r="LCQ99" s="408"/>
      <c r="LCR99" s="409"/>
      <c r="LCS99" s="410"/>
      <c r="LCT99" s="411"/>
      <c r="LCU99" s="412"/>
      <c r="LCV99" s="406"/>
      <c r="LCW99" s="407"/>
      <c r="LCX99" s="408"/>
      <c r="LCY99" s="409"/>
      <c r="LCZ99" s="410"/>
      <c r="LDA99" s="411"/>
      <c r="LDB99" s="412"/>
      <c r="LDC99" s="406"/>
      <c r="LDD99" s="407"/>
      <c r="LDE99" s="408"/>
      <c r="LDF99" s="409"/>
      <c r="LDG99" s="410"/>
      <c r="LDH99" s="411"/>
      <c r="LDI99" s="412"/>
      <c r="LDJ99" s="406"/>
      <c r="LDK99" s="407"/>
      <c r="LDL99" s="408"/>
      <c r="LDM99" s="409"/>
      <c r="LDN99" s="410"/>
      <c r="LDO99" s="411"/>
      <c r="LDP99" s="412"/>
      <c r="LDQ99" s="406"/>
      <c r="LDR99" s="407"/>
      <c r="LDS99" s="408"/>
      <c r="LDT99" s="409"/>
      <c r="LDU99" s="410"/>
      <c r="LDV99" s="411"/>
      <c r="LDW99" s="412"/>
      <c r="LDX99" s="406"/>
      <c r="LDY99" s="407"/>
      <c r="LDZ99" s="408"/>
      <c r="LEA99" s="409"/>
      <c r="LEB99" s="410"/>
      <c r="LEC99" s="411"/>
      <c r="LED99" s="412"/>
      <c r="LEE99" s="406"/>
      <c r="LEF99" s="407"/>
      <c r="LEG99" s="408"/>
      <c r="LEH99" s="409"/>
      <c r="LEI99" s="410"/>
      <c r="LEJ99" s="411"/>
      <c r="LEK99" s="412"/>
      <c r="LEL99" s="406"/>
      <c r="LEM99" s="407"/>
      <c r="LEN99" s="408"/>
      <c r="LEO99" s="409"/>
      <c r="LEP99" s="410"/>
      <c r="LEQ99" s="411"/>
      <c r="LER99" s="412"/>
      <c r="LES99" s="406"/>
      <c r="LET99" s="407"/>
      <c r="LEU99" s="408"/>
      <c r="LEV99" s="409"/>
      <c r="LEW99" s="410"/>
      <c r="LEX99" s="411"/>
      <c r="LEY99" s="412"/>
      <c r="LEZ99" s="406"/>
      <c r="LFA99" s="407"/>
      <c r="LFB99" s="408"/>
      <c r="LFC99" s="409"/>
      <c r="LFD99" s="410"/>
      <c r="LFE99" s="411"/>
      <c r="LFF99" s="412"/>
      <c r="LFG99" s="406"/>
      <c r="LFH99" s="407"/>
      <c r="LFI99" s="408"/>
      <c r="LFJ99" s="409"/>
      <c r="LFK99" s="410"/>
      <c r="LFL99" s="411"/>
      <c r="LFM99" s="412"/>
      <c r="LFN99" s="406"/>
      <c r="LFO99" s="407"/>
      <c r="LFP99" s="408"/>
      <c r="LFQ99" s="409"/>
      <c r="LFR99" s="410"/>
      <c r="LFS99" s="411"/>
      <c r="LFT99" s="412"/>
      <c r="LFU99" s="406"/>
      <c r="LFV99" s="407"/>
      <c r="LFW99" s="408"/>
      <c r="LFX99" s="409"/>
      <c r="LFY99" s="410"/>
      <c r="LFZ99" s="411"/>
      <c r="LGA99" s="412"/>
      <c r="LGB99" s="406"/>
      <c r="LGC99" s="407"/>
      <c r="LGD99" s="408"/>
      <c r="LGE99" s="409"/>
      <c r="LGF99" s="410"/>
      <c r="LGG99" s="411"/>
      <c r="LGH99" s="412"/>
      <c r="LGI99" s="406"/>
      <c r="LGJ99" s="407"/>
      <c r="LGK99" s="408"/>
      <c r="LGL99" s="409"/>
      <c r="LGM99" s="410"/>
      <c r="LGN99" s="411"/>
      <c r="LGO99" s="412"/>
      <c r="LGP99" s="406"/>
      <c r="LGQ99" s="407"/>
      <c r="LGR99" s="408"/>
      <c r="LGS99" s="409"/>
      <c r="LGT99" s="410"/>
      <c r="LGU99" s="411"/>
      <c r="LGV99" s="412"/>
      <c r="LGW99" s="406"/>
      <c r="LGX99" s="407"/>
      <c r="LGY99" s="408"/>
      <c r="LGZ99" s="409"/>
      <c r="LHA99" s="410"/>
      <c r="LHB99" s="411"/>
      <c r="LHC99" s="412"/>
      <c r="LHD99" s="406"/>
      <c r="LHE99" s="407"/>
      <c r="LHF99" s="408"/>
      <c r="LHG99" s="409"/>
      <c r="LHH99" s="410"/>
      <c r="LHI99" s="411"/>
      <c r="LHJ99" s="412"/>
      <c r="LHK99" s="406"/>
      <c r="LHL99" s="407"/>
      <c r="LHM99" s="408"/>
      <c r="LHN99" s="409"/>
      <c r="LHO99" s="410"/>
      <c r="LHP99" s="411"/>
      <c r="LHQ99" s="412"/>
      <c r="LHR99" s="406"/>
      <c r="LHS99" s="407"/>
      <c r="LHT99" s="408"/>
      <c r="LHU99" s="409"/>
      <c r="LHV99" s="410"/>
      <c r="LHW99" s="411"/>
      <c r="LHX99" s="412"/>
      <c r="LHY99" s="406"/>
      <c r="LHZ99" s="407"/>
      <c r="LIA99" s="408"/>
      <c r="LIB99" s="409"/>
      <c r="LIC99" s="410"/>
      <c r="LID99" s="411"/>
      <c r="LIE99" s="412"/>
      <c r="LIF99" s="406"/>
      <c r="LIG99" s="407"/>
      <c r="LIH99" s="408"/>
      <c r="LII99" s="409"/>
      <c r="LIJ99" s="410"/>
      <c r="LIK99" s="411"/>
      <c r="LIL99" s="412"/>
      <c r="LIM99" s="406"/>
      <c r="LIN99" s="407"/>
      <c r="LIO99" s="408"/>
      <c r="LIP99" s="409"/>
      <c r="LIQ99" s="410"/>
      <c r="LIR99" s="411"/>
      <c r="LIS99" s="412"/>
      <c r="LIT99" s="406"/>
      <c r="LIU99" s="407"/>
      <c r="LIV99" s="408"/>
      <c r="LIW99" s="409"/>
      <c r="LIX99" s="410"/>
      <c r="LIY99" s="411"/>
      <c r="LIZ99" s="412"/>
      <c r="LJA99" s="406"/>
      <c r="LJB99" s="407"/>
      <c r="LJC99" s="408"/>
      <c r="LJD99" s="409"/>
      <c r="LJE99" s="410"/>
      <c r="LJF99" s="411"/>
      <c r="LJG99" s="412"/>
      <c r="LJH99" s="406"/>
      <c r="LJI99" s="407"/>
      <c r="LJJ99" s="408"/>
      <c r="LJK99" s="409"/>
      <c r="LJL99" s="410"/>
      <c r="LJM99" s="411"/>
      <c r="LJN99" s="412"/>
      <c r="LJO99" s="406"/>
      <c r="LJP99" s="407"/>
      <c r="LJQ99" s="408"/>
      <c r="LJR99" s="409"/>
      <c r="LJS99" s="410"/>
      <c r="LJT99" s="411"/>
      <c r="LJU99" s="412"/>
      <c r="LJV99" s="406"/>
      <c r="LJW99" s="407"/>
      <c r="LJX99" s="408"/>
      <c r="LJY99" s="409"/>
      <c r="LJZ99" s="410"/>
      <c r="LKA99" s="411"/>
      <c r="LKB99" s="412"/>
      <c r="LKC99" s="406"/>
      <c r="LKD99" s="407"/>
      <c r="LKE99" s="408"/>
      <c r="LKF99" s="409"/>
      <c r="LKG99" s="410"/>
      <c r="LKH99" s="411"/>
      <c r="LKI99" s="412"/>
      <c r="LKJ99" s="406"/>
      <c r="LKK99" s="407"/>
      <c r="LKL99" s="408"/>
      <c r="LKM99" s="409"/>
      <c r="LKN99" s="410"/>
      <c r="LKO99" s="411"/>
      <c r="LKP99" s="412"/>
      <c r="LKQ99" s="406"/>
      <c r="LKR99" s="407"/>
      <c r="LKS99" s="408"/>
      <c r="LKT99" s="409"/>
      <c r="LKU99" s="410"/>
      <c r="LKV99" s="411"/>
      <c r="LKW99" s="412"/>
      <c r="LKX99" s="406"/>
      <c r="LKY99" s="407"/>
      <c r="LKZ99" s="408"/>
      <c r="LLA99" s="409"/>
      <c r="LLB99" s="410"/>
      <c r="LLC99" s="411"/>
      <c r="LLD99" s="412"/>
      <c r="LLE99" s="406"/>
      <c r="LLF99" s="407"/>
      <c r="LLG99" s="408"/>
      <c r="LLH99" s="409"/>
      <c r="LLI99" s="410"/>
      <c r="LLJ99" s="411"/>
      <c r="LLK99" s="412"/>
      <c r="LLL99" s="406"/>
      <c r="LLM99" s="407"/>
      <c r="LLN99" s="408"/>
      <c r="LLO99" s="409"/>
      <c r="LLP99" s="410"/>
      <c r="LLQ99" s="411"/>
      <c r="LLR99" s="412"/>
      <c r="LLS99" s="406"/>
      <c r="LLT99" s="407"/>
      <c r="LLU99" s="408"/>
      <c r="LLV99" s="409"/>
      <c r="LLW99" s="410"/>
      <c r="LLX99" s="411"/>
      <c r="LLY99" s="412"/>
      <c r="LLZ99" s="406"/>
      <c r="LMA99" s="407"/>
      <c r="LMB99" s="408"/>
      <c r="LMC99" s="409"/>
      <c r="LMD99" s="410"/>
      <c r="LME99" s="411"/>
      <c r="LMF99" s="412"/>
      <c r="LMG99" s="406"/>
      <c r="LMH99" s="407"/>
      <c r="LMI99" s="408"/>
      <c r="LMJ99" s="409"/>
      <c r="LMK99" s="410"/>
      <c r="LML99" s="411"/>
      <c r="LMM99" s="412"/>
      <c r="LMN99" s="406"/>
      <c r="LMO99" s="407"/>
      <c r="LMP99" s="408"/>
      <c r="LMQ99" s="409"/>
      <c r="LMR99" s="410"/>
      <c r="LMS99" s="411"/>
      <c r="LMT99" s="412"/>
      <c r="LMU99" s="406"/>
      <c r="LMV99" s="407"/>
      <c r="LMW99" s="408"/>
      <c r="LMX99" s="409"/>
      <c r="LMY99" s="410"/>
      <c r="LMZ99" s="411"/>
      <c r="LNA99" s="412"/>
      <c r="LNB99" s="406"/>
      <c r="LNC99" s="407"/>
      <c r="LND99" s="408"/>
      <c r="LNE99" s="409"/>
      <c r="LNF99" s="410"/>
      <c r="LNG99" s="411"/>
      <c r="LNH99" s="412"/>
      <c r="LNI99" s="406"/>
      <c r="LNJ99" s="407"/>
      <c r="LNK99" s="408"/>
      <c r="LNL99" s="409"/>
      <c r="LNM99" s="410"/>
      <c r="LNN99" s="411"/>
      <c r="LNO99" s="412"/>
      <c r="LNP99" s="406"/>
      <c r="LNQ99" s="407"/>
      <c r="LNR99" s="408"/>
      <c r="LNS99" s="409"/>
      <c r="LNT99" s="410"/>
      <c r="LNU99" s="411"/>
      <c r="LNV99" s="412"/>
      <c r="LNW99" s="406"/>
      <c r="LNX99" s="407"/>
      <c r="LNY99" s="408"/>
      <c r="LNZ99" s="409"/>
      <c r="LOA99" s="410"/>
      <c r="LOB99" s="411"/>
      <c r="LOC99" s="412"/>
      <c r="LOD99" s="406"/>
      <c r="LOE99" s="407"/>
      <c r="LOF99" s="408"/>
      <c r="LOG99" s="409"/>
      <c r="LOH99" s="410"/>
      <c r="LOI99" s="411"/>
      <c r="LOJ99" s="412"/>
      <c r="LOK99" s="406"/>
      <c r="LOL99" s="407"/>
      <c r="LOM99" s="408"/>
      <c r="LON99" s="409"/>
      <c r="LOO99" s="410"/>
      <c r="LOP99" s="411"/>
      <c r="LOQ99" s="412"/>
      <c r="LOR99" s="406"/>
      <c r="LOS99" s="407"/>
      <c r="LOT99" s="408"/>
      <c r="LOU99" s="409"/>
      <c r="LOV99" s="410"/>
      <c r="LOW99" s="411"/>
      <c r="LOX99" s="412"/>
      <c r="LOY99" s="406"/>
      <c r="LOZ99" s="407"/>
      <c r="LPA99" s="408"/>
      <c r="LPB99" s="409"/>
      <c r="LPC99" s="410"/>
      <c r="LPD99" s="411"/>
      <c r="LPE99" s="412"/>
      <c r="LPF99" s="406"/>
      <c r="LPG99" s="407"/>
      <c r="LPH99" s="408"/>
      <c r="LPI99" s="409"/>
      <c r="LPJ99" s="410"/>
      <c r="LPK99" s="411"/>
      <c r="LPL99" s="412"/>
      <c r="LPM99" s="406"/>
      <c r="LPN99" s="407"/>
      <c r="LPO99" s="408"/>
      <c r="LPP99" s="409"/>
      <c r="LPQ99" s="410"/>
      <c r="LPR99" s="411"/>
      <c r="LPS99" s="412"/>
      <c r="LPT99" s="406"/>
      <c r="LPU99" s="407"/>
      <c r="LPV99" s="408"/>
      <c r="LPW99" s="409"/>
      <c r="LPX99" s="410"/>
      <c r="LPY99" s="411"/>
      <c r="LPZ99" s="412"/>
      <c r="LQA99" s="406"/>
      <c r="LQB99" s="407"/>
      <c r="LQC99" s="408"/>
      <c r="LQD99" s="409"/>
      <c r="LQE99" s="410"/>
      <c r="LQF99" s="411"/>
      <c r="LQG99" s="412"/>
      <c r="LQH99" s="406"/>
      <c r="LQI99" s="407"/>
      <c r="LQJ99" s="408"/>
      <c r="LQK99" s="409"/>
      <c r="LQL99" s="410"/>
      <c r="LQM99" s="411"/>
      <c r="LQN99" s="412"/>
      <c r="LQO99" s="406"/>
      <c r="LQP99" s="407"/>
      <c r="LQQ99" s="408"/>
      <c r="LQR99" s="409"/>
      <c r="LQS99" s="410"/>
      <c r="LQT99" s="411"/>
      <c r="LQU99" s="412"/>
      <c r="LQV99" s="406"/>
      <c r="LQW99" s="407"/>
      <c r="LQX99" s="408"/>
      <c r="LQY99" s="409"/>
      <c r="LQZ99" s="410"/>
      <c r="LRA99" s="411"/>
      <c r="LRB99" s="412"/>
      <c r="LRC99" s="406"/>
      <c r="LRD99" s="407"/>
      <c r="LRE99" s="408"/>
      <c r="LRF99" s="409"/>
      <c r="LRG99" s="410"/>
      <c r="LRH99" s="411"/>
      <c r="LRI99" s="412"/>
      <c r="LRJ99" s="406"/>
      <c r="LRK99" s="407"/>
      <c r="LRL99" s="408"/>
      <c r="LRM99" s="409"/>
      <c r="LRN99" s="410"/>
      <c r="LRO99" s="411"/>
      <c r="LRP99" s="412"/>
      <c r="LRQ99" s="406"/>
      <c r="LRR99" s="407"/>
      <c r="LRS99" s="408"/>
      <c r="LRT99" s="409"/>
      <c r="LRU99" s="410"/>
      <c r="LRV99" s="411"/>
      <c r="LRW99" s="412"/>
      <c r="LRX99" s="406"/>
      <c r="LRY99" s="407"/>
      <c r="LRZ99" s="408"/>
      <c r="LSA99" s="409"/>
      <c r="LSB99" s="410"/>
      <c r="LSC99" s="411"/>
      <c r="LSD99" s="412"/>
      <c r="LSE99" s="406"/>
      <c r="LSF99" s="407"/>
      <c r="LSG99" s="408"/>
      <c r="LSH99" s="409"/>
      <c r="LSI99" s="410"/>
      <c r="LSJ99" s="411"/>
      <c r="LSK99" s="412"/>
      <c r="LSL99" s="406"/>
      <c r="LSM99" s="407"/>
      <c r="LSN99" s="408"/>
      <c r="LSO99" s="409"/>
      <c r="LSP99" s="410"/>
      <c r="LSQ99" s="411"/>
      <c r="LSR99" s="412"/>
      <c r="LSS99" s="406"/>
      <c r="LST99" s="407"/>
      <c r="LSU99" s="408"/>
      <c r="LSV99" s="409"/>
      <c r="LSW99" s="410"/>
      <c r="LSX99" s="411"/>
      <c r="LSY99" s="412"/>
      <c r="LSZ99" s="406"/>
      <c r="LTA99" s="407"/>
      <c r="LTB99" s="408"/>
      <c r="LTC99" s="409"/>
      <c r="LTD99" s="410"/>
      <c r="LTE99" s="411"/>
      <c r="LTF99" s="412"/>
      <c r="LTG99" s="406"/>
      <c r="LTH99" s="407"/>
      <c r="LTI99" s="408"/>
      <c r="LTJ99" s="409"/>
      <c r="LTK99" s="410"/>
      <c r="LTL99" s="411"/>
      <c r="LTM99" s="412"/>
      <c r="LTN99" s="406"/>
      <c r="LTO99" s="407"/>
      <c r="LTP99" s="408"/>
      <c r="LTQ99" s="409"/>
      <c r="LTR99" s="410"/>
      <c r="LTS99" s="411"/>
      <c r="LTT99" s="412"/>
      <c r="LTU99" s="406"/>
      <c r="LTV99" s="407"/>
      <c r="LTW99" s="408"/>
      <c r="LTX99" s="409"/>
      <c r="LTY99" s="410"/>
      <c r="LTZ99" s="411"/>
      <c r="LUA99" s="412"/>
      <c r="LUB99" s="406"/>
      <c r="LUC99" s="407"/>
      <c r="LUD99" s="408"/>
      <c r="LUE99" s="409"/>
      <c r="LUF99" s="410"/>
      <c r="LUG99" s="411"/>
      <c r="LUH99" s="412"/>
      <c r="LUI99" s="406"/>
      <c r="LUJ99" s="407"/>
      <c r="LUK99" s="408"/>
      <c r="LUL99" s="409"/>
      <c r="LUM99" s="410"/>
      <c r="LUN99" s="411"/>
      <c r="LUO99" s="412"/>
      <c r="LUP99" s="406"/>
      <c r="LUQ99" s="407"/>
      <c r="LUR99" s="408"/>
      <c r="LUS99" s="409"/>
      <c r="LUT99" s="410"/>
      <c r="LUU99" s="411"/>
      <c r="LUV99" s="412"/>
      <c r="LUW99" s="406"/>
      <c r="LUX99" s="407"/>
      <c r="LUY99" s="408"/>
      <c r="LUZ99" s="409"/>
      <c r="LVA99" s="410"/>
      <c r="LVB99" s="411"/>
      <c r="LVC99" s="412"/>
      <c r="LVD99" s="406"/>
      <c r="LVE99" s="407"/>
      <c r="LVF99" s="408"/>
      <c r="LVG99" s="409"/>
      <c r="LVH99" s="410"/>
      <c r="LVI99" s="411"/>
      <c r="LVJ99" s="412"/>
      <c r="LVK99" s="406"/>
      <c r="LVL99" s="407"/>
      <c r="LVM99" s="408"/>
      <c r="LVN99" s="409"/>
      <c r="LVO99" s="410"/>
      <c r="LVP99" s="411"/>
      <c r="LVQ99" s="412"/>
      <c r="LVR99" s="406"/>
      <c r="LVS99" s="407"/>
      <c r="LVT99" s="408"/>
      <c r="LVU99" s="409"/>
      <c r="LVV99" s="410"/>
      <c r="LVW99" s="411"/>
      <c r="LVX99" s="412"/>
      <c r="LVY99" s="406"/>
      <c r="LVZ99" s="407"/>
      <c r="LWA99" s="408"/>
      <c r="LWB99" s="409"/>
      <c r="LWC99" s="410"/>
      <c r="LWD99" s="411"/>
      <c r="LWE99" s="412"/>
      <c r="LWF99" s="406"/>
      <c r="LWG99" s="407"/>
      <c r="LWH99" s="408"/>
      <c r="LWI99" s="409"/>
      <c r="LWJ99" s="410"/>
      <c r="LWK99" s="411"/>
      <c r="LWL99" s="412"/>
      <c r="LWM99" s="406"/>
      <c r="LWN99" s="407"/>
      <c r="LWO99" s="408"/>
      <c r="LWP99" s="409"/>
      <c r="LWQ99" s="410"/>
      <c r="LWR99" s="411"/>
      <c r="LWS99" s="412"/>
      <c r="LWT99" s="406"/>
      <c r="LWU99" s="407"/>
      <c r="LWV99" s="408"/>
      <c r="LWW99" s="409"/>
      <c r="LWX99" s="410"/>
      <c r="LWY99" s="411"/>
      <c r="LWZ99" s="412"/>
      <c r="LXA99" s="406"/>
      <c r="LXB99" s="407"/>
      <c r="LXC99" s="408"/>
      <c r="LXD99" s="409"/>
      <c r="LXE99" s="410"/>
      <c r="LXF99" s="411"/>
      <c r="LXG99" s="412"/>
      <c r="LXH99" s="406"/>
      <c r="LXI99" s="407"/>
      <c r="LXJ99" s="408"/>
      <c r="LXK99" s="409"/>
      <c r="LXL99" s="410"/>
      <c r="LXM99" s="411"/>
      <c r="LXN99" s="412"/>
      <c r="LXO99" s="406"/>
      <c r="LXP99" s="407"/>
      <c r="LXQ99" s="408"/>
      <c r="LXR99" s="409"/>
      <c r="LXS99" s="410"/>
      <c r="LXT99" s="411"/>
      <c r="LXU99" s="412"/>
      <c r="LXV99" s="406"/>
      <c r="LXW99" s="407"/>
      <c r="LXX99" s="408"/>
      <c r="LXY99" s="409"/>
      <c r="LXZ99" s="410"/>
      <c r="LYA99" s="411"/>
      <c r="LYB99" s="412"/>
      <c r="LYC99" s="406"/>
      <c r="LYD99" s="407"/>
      <c r="LYE99" s="408"/>
      <c r="LYF99" s="409"/>
      <c r="LYG99" s="410"/>
      <c r="LYH99" s="411"/>
      <c r="LYI99" s="412"/>
      <c r="LYJ99" s="406"/>
      <c r="LYK99" s="407"/>
      <c r="LYL99" s="408"/>
      <c r="LYM99" s="409"/>
      <c r="LYN99" s="410"/>
      <c r="LYO99" s="411"/>
      <c r="LYP99" s="412"/>
      <c r="LYQ99" s="406"/>
      <c r="LYR99" s="407"/>
      <c r="LYS99" s="408"/>
      <c r="LYT99" s="409"/>
      <c r="LYU99" s="410"/>
      <c r="LYV99" s="411"/>
      <c r="LYW99" s="412"/>
      <c r="LYX99" s="406"/>
      <c r="LYY99" s="407"/>
      <c r="LYZ99" s="408"/>
      <c r="LZA99" s="409"/>
      <c r="LZB99" s="410"/>
      <c r="LZC99" s="411"/>
      <c r="LZD99" s="412"/>
      <c r="LZE99" s="406"/>
      <c r="LZF99" s="407"/>
      <c r="LZG99" s="408"/>
      <c r="LZH99" s="409"/>
      <c r="LZI99" s="410"/>
      <c r="LZJ99" s="411"/>
      <c r="LZK99" s="412"/>
      <c r="LZL99" s="406"/>
      <c r="LZM99" s="407"/>
      <c r="LZN99" s="408"/>
      <c r="LZO99" s="409"/>
      <c r="LZP99" s="410"/>
      <c r="LZQ99" s="411"/>
      <c r="LZR99" s="412"/>
      <c r="LZS99" s="406"/>
      <c r="LZT99" s="407"/>
      <c r="LZU99" s="408"/>
      <c r="LZV99" s="409"/>
      <c r="LZW99" s="410"/>
      <c r="LZX99" s="411"/>
      <c r="LZY99" s="412"/>
      <c r="LZZ99" s="406"/>
      <c r="MAA99" s="407"/>
      <c r="MAB99" s="408"/>
      <c r="MAC99" s="409"/>
      <c r="MAD99" s="410"/>
      <c r="MAE99" s="411"/>
      <c r="MAF99" s="412"/>
      <c r="MAG99" s="406"/>
      <c r="MAH99" s="407"/>
      <c r="MAI99" s="408"/>
      <c r="MAJ99" s="409"/>
      <c r="MAK99" s="410"/>
      <c r="MAL99" s="411"/>
      <c r="MAM99" s="412"/>
      <c r="MAN99" s="406"/>
      <c r="MAO99" s="407"/>
      <c r="MAP99" s="408"/>
      <c r="MAQ99" s="409"/>
      <c r="MAR99" s="410"/>
      <c r="MAS99" s="411"/>
      <c r="MAT99" s="412"/>
      <c r="MAU99" s="406"/>
      <c r="MAV99" s="407"/>
      <c r="MAW99" s="408"/>
      <c r="MAX99" s="409"/>
      <c r="MAY99" s="410"/>
      <c r="MAZ99" s="411"/>
      <c r="MBA99" s="412"/>
      <c r="MBB99" s="406"/>
      <c r="MBC99" s="407"/>
      <c r="MBD99" s="408"/>
      <c r="MBE99" s="409"/>
      <c r="MBF99" s="410"/>
      <c r="MBG99" s="411"/>
      <c r="MBH99" s="412"/>
      <c r="MBI99" s="406"/>
      <c r="MBJ99" s="407"/>
      <c r="MBK99" s="408"/>
      <c r="MBL99" s="409"/>
      <c r="MBM99" s="410"/>
      <c r="MBN99" s="411"/>
      <c r="MBO99" s="412"/>
      <c r="MBP99" s="406"/>
      <c r="MBQ99" s="407"/>
      <c r="MBR99" s="408"/>
      <c r="MBS99" s="409"/>
      <c r="MBT99" s="410"/>
      <c r="MBU99" s="411"/>
      <c r="MBV99" s="412"/>
      <c r="MBW99" s="406"/>
      <c r="MBX99" s="407"/>
      <c r="MBY99" s="408"/>
      <c r="MBZ99" s="409"/>
      <c r="MCA99" s="410"/>
      <c r="MCB99" s="411"/>
      <c r="MCC99" s="412"/>
      <c r="MCD99" s="406"/>
      <c r="MCE99" s="407"/>
      <c r="MCF99" s="408"/>
      <c r="MCG99" s="409"/>
      <c r="MCH99" s="410"/>
      <c r="MCI99" s="411"/>
      <c r="MCJ99" s="412"/>
      <c r="MCK99" s="406"/>
      <c r="MCL99" s="407"/>
      <c r="MCM99" s="408"/>
      <c r="MCN99" s="409"/>
      <c r="MCO99" s="410"/>
      <c r="MCP99" s="411"/>
      <c r="MCQ99" s="412"/>
      <c r="MCR99" s="406"/>
      <c r="MCS99" s="407"/>
      <c r="MCT99" s="408"/>
      <c r="MCU99" s="409"/>
      <c r="MCV99" s="410"/>
      <c r="MCW99" s="411"/>
      <c r="MCX99" s="412"/>
      <c r="MCY99" s="406"/>
      <c r="MCZ99" s="407"/>
      <c r="MDA99" s="408"/>
      <c r="MDB99" s="409"/>
      <c r="MDC99" s="410"/>
      <c r="MDD99" s="411"/>
      <c r="MDE99" s="412"/>
      <c r="MDF99" s="406"/>
      <c r="MDG99" s="407"/>
      <c r="MDH99" s="408"/>
      <c r="MDI99" s="409"/>
      <c r="MDJ99" s="410"/>
      <c r="MDK99" s="411"/>
      <c r="MDL99" s="412"/>
      <c r="MDM99" s="406"/>
      <c r="MDN99" s="407"/>
      <c r="MDO99" s="408"/>
      <c r="MDP99" s="409"/>
      <c r="MDQ99" s="410"/>
      <c r="MDR99" s="411"/>
      <c r="MDS99" s="412"/>
      <c r="MDT99" s="406"/>
      <c r="MDU99" s="407"/>
      <c r="MDV99" s="408"/>
      <c r="MDW99" s="409"/>
      <c r="MDX99" s="410"/>
      <c r="MDY99" s="411"/>
      <c r="MDZ99" s="412"/>
      <c r="MEA99" s="406"/>
      <c r="MEB99" s="407"/>
      <c r="MEC99" s="408"/>
      <c r="MED99" s="409"/>
      <c r="MEE99" s="410"/>
      <c r="MEF99" s="411"/>
      <c r="MEG99" s="412"/>
      <c r="MEH99" s="406"/>
      <c r="MEI99" s="407"/>
      <c r="MEJ99" s="408"/>
      <c r="MEK99" s="409"/>
      <c r="MEL99" s="410"/>
      <c r="MEM99" s="411"/>
      <c r="MEN99" s="412"/>
      <c r="MEO99" s="406"/>
      <c r="MEP99" s="407"/>
      <c r="MEQ99" s="408"/>
      <c r="MER99" s="409"/>
      <c r="MES99" s="410"/>
      <c r="MET99" s="411"/>
      <c r="MEU99" s="412"/>
      <c r="MEV99" s="406"/>
      <c r="MEW99" s="407"/>
      <c r="MEX99" s="408"/>
      <c r="MEY99" s="409"/>
      <c r="MEZ99" s="410"/>
      <c r="MFA99" s="411"/>
      <c r="MFB99" s="412"/>
      <c r="MFC99" s="406"/>
      <c r="MFD99" s="407"/>
      <c r="MFE99" s="408"/>
      <c r="MFF99" s="409"/>
      <c r="MFG99" s="410"/>
      <c r="MFH99" s="411"/>
      <c r="MFI99" s="412"/>
      <c r="MFJ99" s="406"/>
      <c r="MFK99" s="407"/>
      <c r="MFL99" s="408"/>
      <c r="MFM99" s="409"/>
      <c r="MFN99" s="410"/>
      <c r="MFO99" s="411"/>
      <c r="MFP99" s="412"/>
      <c r="MFQ99" s="406"/>
      <c r="MFR99" s="407"/>
      <c r="MFS99" s="408"/>
      <c r="MFT99" s="409"/>
      <c r="MFU99" s="410"/>
      <c r="MFV99" s="411"/>
      <c r="MFW99" s="412"/>
      <c r="MFX99" s="406"/>
      <c r="MFY99" s="407"/>
      <c r="MFZ99" s="408"/>
      <c r="MGA99" s="409"/>
      <c r="MGB99" s="410"/>
      <c r="MGC99" s="411"/>
      <c r="MGD99" s="412"/>
      <c r="MGE99" s="406"/>
      <c r="MGF99" s="407"/>
      <c r="MGG99" s="408"/>
      <c r="MGH99" s="409"/>
      <c r="MGI99" s="410"/>
      <c r="MGJ99" s="411"/>
      <c r="MGK99" s="412"/>
      <c r="MGL99" s="406"/>
      <c r="MGM99" s="407"/>
      <c r="MGN99" s="408"/>
      <c r="MGO99" s="409"/>
      <c r="MGP99" s="410"/>
      <c r="MGQ99" s="411"/>
      <c r="MGR99" s="412"/>
      <c r="MGS99" s="406"/>
      <c r="MGT99" s="407"/>
      <c r="MGU99" s="408"/>
      <c r="MGV99" s="409"/>
      <c r="MGW99" s="410"/>
      <c r="MGX99" s="411"/>
      <c r="MGY99" s="412"/>
      <c r="MGZ99" s="406"/>
      <c r="MHA99" s="407"/>
      <c r="MHB99" s="408"/>
      <c r="MHC99" s="409"/>
      <c r="MHD99" s="410"/>
      <c r="MHE99" s="411"/>
      <c r="MHF99" s="412"/>
      <c r="MHG99" s="406"/>
      <c r="MHH99" s="407"/>
      <c r="MHI99" s="408"/>
      <c r="MHJ99" s="409"/>
      <c r="MHK99" s="410"/>
      <c r="MHL99" s="411"/>
      <c r="MHM99" s="412"/>
      <c r="MHN99" s="406"/>
      <c r="MHO99" s="407"/>
      <c r="MHP99" s="408"/>
      <c r="MHQ99" s="409"/>
      <c r="MHR99" s="410"/>
      <c r="MHS99" s="411"/>
      <c r="MHT99" s="412"/>
      <c r="MHU99" s="406"/>
      <c r="MHV99" s="407"/>
      <c r="MHW99" s="408"/>
      <c r="MHX99" s="409"/>
      <c r="MHY99" s="410"/>
      <c r="MHZ99" s="411"/>
      <c r="MIA99" s="412"/>
      <c r="MIB99" s="406"/>
      <c r="MIC99" s="407"/>
      <c r="MID99" s="408"/>
      <c r="MIE99" s="409"/>
      <c r="MIF99" s="410"/>
      <c r="MIG99" s="411"/>
      <c r="MIH99" s="412"/>
      <c r="MII99" s="406"/>
      <c r="MIJ99" s="407"/>
      <c r="MIK99" s="408"/>
      <c r="MIL99" s="409"/>
      <c r="MIM99" s="410"/>
      <c r="MIN99" s="411"/>
      <c r="MIO99" s="412"/>
      <c r="MIP99" s="406"/>
      <c r="MIQ99" s="407"/>
      <c r="MIR99" s="408"/>
      <c r="MIS99" s="409"/>
      <c r="MIT99" s="410"/>
      <c r="MIU99" s="411"/>
      <c r="MIV99" s="412"/>
      <c r="MIW99" s="406"/>
      <c r="MIX99" s="407"/>
      <c r="MIY99" s="408"/>
      <c r="MIZ99" s="409"/>
      <c r="MJA99" s="410"/>
      <c r="MJB99" s="411"/>
      <c r="MJC99" s="412"/>
      <c r="MJD99" s="406"/>
      <c r="MJE99" s="407"/>
      <c r="MJF99" s="408"/>
      <c r="MJG99" s="409"/>
      <c r="MJH99" s="410"/>
      <c r="MJI99" s="411"/>
      <c r="MJJ99" s="412"/>
      <c r="MJK99" s="406"/>
      <c r="MJL99" s="407"/>
      <c r="MJM99" s="408"/>
      <c r="MJN99" s="409"/>
      <c r="MJO99" s="410"/>
      <c r="MJP99" s="411"/>
      <c r="MJQ99" s="412"/>
      <c r="MJR99" s="406"/>
      <c r="MJS99" s="407"/>
      <c r="MJT99" s="408"/>
      <c r="MJU99" s="409"/>
      <c r="MJV99" s="410"/>
      <c r="MJW99" s="411"/>
      <c r="MJX99" s="412"/>
      <c r="MJY99" s="406"/>
      <c r="MJZ99" s="407"/>
      <c r="MKA99" s="408"/>
      <c r="MKB99" s="409"/>
      <c r="MKC99" s="410"/>
      <c r="MKD99" s="411"/>
      <c r="MKE99" s="412"/>
      <c r="MKF99" s="406"/>
      <c r="MKG99" s="407"/>
      <c r="MKH99" s="408"/>
      <c r="MKI99" s="409"/>
      <c r="MKJ99" s="410"/>
      <c r="MKK99" s="411"/>
      <c r="MKL99" s="412"/>
      <c r="MKM99" s="406"/>
      <c r="MKN99" s="407"/>
      <c r="MKO99" s="408"/>
      <c r="MKP99" s="409"/>
      <c r="MKQ99" s="410"/>
      <c r="MKR99" s="411"/>
      <c r="MKS99" s="412"/>
      <c r="MKT99" s="406"/>
      <c r="MKU99" s="407"/>
      <c r="MKV99" s="408"/>
      <c r="MKW99" s="409"/>
      <c r="MKX99" s="410"/>
      <c r="MKY99" s="411"/>
      <c r="MKZ99" s="412"/>
      <c r="MLA99" s="406"/>
      <c r="MLB99" s="407"/>
      <c r="MLC99" s="408"/>
      <c r="MLD99" s="409"/>
      <c r="MLE99" s="410"/>
      <c r="MLF99" s="411"/>
      <c r="MLG99" s="412"/>
      <c r="MLH99" s="406"/>
      <c r="MLI99" s="407"/>
      <c r="MLJ99" s="408"/>
      <c r="MLK99" s="409"/>
      <c r="MLL99" s="410"/>
      <c r="MLM99" s="411"/>
      <c r="MLN99" s="412"/>
      <c r="MLO99" s="406"/>
      <c r="MLP99" s="407"/>
      <c r="MLQ99" s="408"/>
      <c r="MLR99" s="409"/>
      <c r="MLS99" s="410"/>
      <c r="MLT99" s="411"/>
      <c r="MLU99" s="412"/>
      <c r="MLV99" s="406"/>
      <c r="MLW99" s="407"/>
      <c r="MLX99" s="408"/>
      <c r="MLY99" s="409"/>
      <c r="MLZ99" s="410"/>
      <c r="MMA99" s="411"/>
      <c r="MMB99" s="412"/>
      <c r="MMC99" s="406"/>
      <c r="MMD99" s="407"/>
      <c r="MME99" s="408"/>
      <c r="MMF99" s="409"/>
      <c r="MMG99" s="410"/>
      <c r="MMH99" s="411"/>
      <c r="MMI99" s="412"/>
      <c r="MMJ99" s="406"/>
      <c r="MMK99" s="407"/>
      <c r="MML99" s="408"/>
      <c r="MMM99" s="409"/>
      <c r="MMN99" s="410"/>
      <c r="MMO99" s="411"/>
      <c r="MMP99" s="412"/>
      <c r="MMQ99" s="406"/>
      <c r="MMR99" s="407"/>
      <c r="MMS99" s="408"/>
      <c r="MMT99" s="409"/>
      <c r="MMU99" s="410"/>
      <c r="MMV99" s="411"/>
      <c r="MMW99" s="412"/>
      <c r="MMX99" s="406"/>
      <c r="MMY99" s="407"/>
      <c r="MMZ99" s="408"/>
      <c r="MNA99" s="409"/>
      <c r="MNB99" s="410"/>
      <c r="MNC99" s="411"/>
      <c r="MND99" s="412"/>
      <c r="MNE99" s="406"/>
      <c r="MNF99" s="407"/>
      <c r="MNG99" s="408"/>
      <c r="MNH99" s="409"/>
      <c r="MNI99" s="410"/>
      <c r="MNJ99" s="411"/>
      <c r="MNK99" s="412"/>
      <c r="MNL99" s="406"/>
      <c r="MNM99" s="407"/>
      <c r="MNN99" s="408"/>
      <c r="MNO99" s="409"/>
      <c r="MNP99" s="410"/>
      <c r="MNQ99" s="411"/>
      <c r="MNR99" s="412"/>
      <c r="MNS99" s="406"/>
      <c r="MNT99" s="407"/>
      <c r="MNU99" s="408"/>
      <c r="MNV99" s="409"/>
      <c r="MNW99" s="410"/>
      <c r="MNX99" s="411"/>
      <c r="MNY99" s="412"/>
      <c r="MNZ99" s="406"/>
      <c r="MOA99" s="407"/>
      <c r="MOB99" s="408"/>
      <c r="MOC99" s="409"/>
      <c r="MOD99" s="410"/>
      <c r="MOE99" s="411"/>
      <c r="MOF99" s="412"/>
      <c r="MOG99" s="406"/>
      <c r="MOH99" s="407"/>
      <c r="MOI99" s="408"/>
      <c r="MOJ99" s="409"/>
      <c r="MOK99" s="410"/>
      <c r="MOL99" s="411"/>
      <c r="MOM99" s="412"/>
      <c r="MON99" s="406"/>
      <c r="MOO99" s="407"/>
      <c r="MOP99" s="408"/>
      <c r="MOQ99" s="409"/>
      <c r="MOR99" s="410"/>
      <c r="MOS99" s="411"/>
      <c r="MOT99" s="412"/>
      <c r="MOU99" s="406"/>
      <c r="MOV99" s="407"/>
      <c r="MOW99" s="408"/>
      <c r="MOX99" s="409"/>
      <c r="MOY99" s="410"/>
      <c r="MOZ99" s="411"/>
      <c r="MPA99" s="412"/>
      <c r="MPB99" s="406"/>
      <c r="MPC99" s="407"/>
      <c r="MPD99" s="408"/>
      <c r="MPE99" s="409"/>
      <c r="MPF99" s="410"/>
      <c r="MPG99" s="411"/>
      <c r="MPH99" s="412"/>
      <c r="MPI99" s="406"/>
      <c r="MPJ99" s="407"/>
      <c r="MPK99" s="408"/>
      <c r="MPL99" s="409"/>
      <c r="MPM99" s="410"/>
      <c r="MPN99" s="411"/>
      <c r="MPO99" s="412"/>
      <c r="MPP99" s="406"/>
      <c r="MPQ99" s="407"/>
      <c r="MPR99" s="408"/>
      <c r="MPS99" s="409"/>
      <c r="MPT99" s="410"/>
      <c r="MPU99" s="411"/>
      <c r="MPV99" s="412"/>
      <c r="MPW99" s="406"/>
      <c r="MPX99" s="407"/>
      <c r="MPY99" s="408"/>
      <c r="MPZ99" s="409"/>
      <c r="MQA99" s="410"/>
      <c r="MQB99" s="411"/>
      <c r="MQC99" s="412"/>
      <c r="MQD99" s="406"/>
      <c r="MQE99" s="407"/>
      <c r="MQF99" s="408"/>
      <c r="MQG99" s="409"/>
      <c r="MQH99" s="410"/>
      <c r="MQI99" s="411"/>
      <c r="MQJ99" s="412"/>
      <c r="MQK99" s="406"/>
      <c r="MQL99" s="407"/>
      <c r="MQM99" s="408"/>
      <c r="MQN99" s="409"/>
      <c r="MQO99" s="410"/>
      <c r="MQP99" s="411"/>
      <c r="MQQ99" s="412"/>
      <c r="MQR99" s="406"/>
      <c r="MQS99" s="407"/>
      <c r="MQT99" s="408"/>
      <c r="MQU99" s="409"/>
      <c r="MQV99" s="410"/>
      <c r="MQW99" s="411"/>
      <c r="MQX99" s="412"/>
      <c r="MQY99" s="406"/>
      <c r="MQZ99" s="407"/>
      <c r="MRA99" s="408"/>
      <c r="MRB99" s="409"/>
      <c r="MRC99" s="410"/>
      <c r="MRD99" s="411"/>
      <c r="MRE99" s="412"/>
      <c r="MRF99" s="406"/>
      <c r="MRG99" s="407"/>
      <c r="MRH99" s="408"/>
      <c r="MRI99" s="409"/>
      <c r="MRJ99" s="410"/>
      <c r="MRK99" s="411"/>
      <c r="MRL99" s="412"/>
      <c r="MRM99" s="406"/>
      <c r="MRN99" s="407"/>
      <c r="MRO99" s="408"/>
      <c r="MRP99" s="409"/>
      <c r="MRQ99" s="410"/>
      <c r="MRR99" s="411"/>
      <c r="MRS99" s="412"/>
      <c r="MRT99" s="406"/>
      <c r="MRU99" s="407"/>
      <c r="MRV99" s="408"/>
      <c r="MRW99" s="409"/>
      <c r="MRX99" s="410"/>
      <c r="MRY99" s="411"/>
      <c r="MRZ99" s="412"/>
      <c r="MSA99" s="406"/>
      <c r="MSB99" s="407"/>
      <c r="MSC99" s="408"/>
      <c r="MSD99" s="409"/>
      <c r="MSE99" s="410"/>
      <c r="MSF99" s="411"/>
      <c r="MSG99" s="412"/>
      <c r="MSH99" s="406"/>
      <c r="MSI99" s="407"/>
      <c r="MSJ99" s="408"/>
      <c r="MSK99" s="409"/>
      <c r="MSL99" s="410"/>
      <c r="MSM99" s="411"/>
      <c r="MSN99" s="412"/>
      <c r="MSO99" s="406"/>
      <c r="MSP99" s="407"/>
      <c r="MSQ99" s="408"/>
      <c r="MSR99" s="409"/>
      <c r="MSS99" s="410"/>
      <c r="MST99" s="411"/>
      <c r="MSU99" s="412"/>
      <c r="MSV99" s="406"/>
      <c r="MSW99" s="407"/>
      <c r="MSX99" s="408"/>
      <c r="MSY99" s="409"/>
      <c r="MSZ99" s="410"/>
      <c r="MTA99" s="411"/>
      <c r="MTB99" s="412"/>
      <c r="MTC99" s="406"/>
      <c r="MTD99" s="407"/>
      <c r="MTE99" s="408"/>
      <c r="MTF99" s="409"/>
      <c r="MTG99" s="410"/>
      <c r="MTH99" s="411"/>
      <c r="MTI99" s="412"/>
      <c r="MTJ99" s="406"/>
      <c r="MTK99" s="407"/>
      <c r="MTL99" s="408"/>
      <c r="MTM99" s="409"/>
      <c r="MTN99" s="410"/>
      <c r="MTO99" s="411"/>
      <c r="MTP99" s="412"/>
      <c r="MTQ99" s="406"/>
      <c r="MTR99" s="407"/>
      <c r="MTS99" s="408"/>
      <c r="MTT99" s="409"/>
      <c r="MTU99" s="410"/>
      <c r="MTV99" s="411"/>
      <c r="MTW99" s="412"/>
      <c r="MTX99" s="406"/>
      <c r="MTY99" s="407"/>
      <c r="MTZ99" s="408"/>
      <c r="MUA99" s="409"/>
      <c r="MUB99" s="410"/>
      <c r="MUC99" s="411"/>
      <c r="MUD99" s="412"/>
      <c r="MUE99" s="406"/>
      <c r="MUF99" s="407"/>
      <c r="MUG99" s="408"/>
      <c r="MUH99" s="409"/>
      <c r="MUI99" s="410"/>
      <c r="MUJ99" s="411"/>
      <c r="MUK99" s="412"/>
      <c r="MUL99" s="406"/>
      <c r="MUM99" s="407"/>
      <c r="MUN99" s="408"/>
      <c r="MUO99" s="409"/>
      <c r="MUP99" s="410"/>
      <c r="MUQ99" s="411"/>
      <c r="MUR99" s="412"/>
      <c r="MUS99" s="406"/>
      <c r="MUT99" s="407"/>
      <c r="MUU99" s="408"/>
      <c r="MUV99" s="409"/>
      <c r="MUW99" s="410"/>
      <c r="MUX99" s="411"/>
      <c r="MUY99" s="412"/>
      <c r="MUZ99" s="406"/>
      <c r="MVA99" s="407"/>
      <c r="MVB99" s="408"/>
      <c r="MVC99" s="409"/>
      <c r="MVD99" s="410"/>
      <c r="MVE99" s="411"/>
      <c r="MVF99" s="412"/>
      <c r="MVG99" s="406"/>
      <c r="MVH99" s="407"/>
      <c r="MVI99" s="408"/>
      <c r="MVJ99" s="409"/>
      <c r="MVK99" s="410"/>
      <c r="MVL99" s="411"/>
      <c r="MVM99" s="412"/>
      <c r="MVN99" s="406"/>
      <c r="MVO99" s="407"/>
      <c r="MVP99" s="408"/>
      <c r="MVQ99" s="409"/>
      <c r="MVR99" s="410"/>
      <c r="MVS99" s="411"/>
      <c r="MVT99" s="412"/>
      <c r="MVU99" s="406"/>
      <c r="MVV99" s="407"/>
      <c r="MVW99" s="408"/>
      <c r="MVX99" s="409"/>
      <c r="MVY99" s="410"/>
      <c r="MVZ99" s="411"/>
      <c r="MWA99" s="412"/>
      <c r="MWB99" s="406"/>
      <c r="MWC99" s="407"/>
      <c r="MWD99" s="408"/>
      <c r="MWE99" s="409"/>
      <c r="MWF99" s="410"/>
      <c r="MWG99" s="411"/>
      <c r="MWH99" s="412"/>
      <c r="MWI99" s="406"/>
      <c r="MWJ99" s="407"/>
      <c r="MWK99" s="408"/>
      <c r="MWL99" s="409"/>
      <c r="MWM99" s="410"/>
      <c r="MWN99" s="411"/>
      <c r="MWO99" s="412"/>
      <c r="MWP99" s="406"/>
      <c r="MWQ99" s="407"/>
      <c r="MWR99" s="408"/>
      <c r="MWS99" s="409"/>
      <c r="MWT99" s="410"/>
      <c r="MWU99" s="411"/>
      <c r="MWV99" s="412"/>
      <c r="MWW99" s="406"/>
      <c r="MWX99" s="407"/>
      <c r="MWY99" s="408"/>
      <c r="MWZ99" s="409"/>
      <c r="MXA99" s="410"/>
      <c r="MXB99" s="411"/>
      <c r="MXC99" s="412"/>
      <c r="MXD99" s="406"/>
      <c r="MXE99" s="407"/>
      <c r="MXF99" s="408"/>
      <c r="MXG99" s="409"/>
      <c r="MXH99" s="410"/>
      <c r="MXI99" s="411"/>
      <c r="MXJ99" s="412"/>
      <c r="MXK99" s="406"/>
      <c r="MXL99" s="407"/>
      <c r="MXM99" s="408"/>
      <c r="MXN99" s="409"/>
      <c r="MXO99" s="410"/>
      <c r="MXP99" s="411"/>
      <c r="MXQ99" s="412"/>
      <c r="MXR99" s="406"/>
      <c r="MXS99" s="407"/>
      <c r="MXT99" s="408"/>
      <c r="MXU99" s="409"/>
      <c r="MXV99" s="410"/>
      <c r="MXW99" s="411"/>
      <c r="MXX99" s="412"/>
      <c r="MXY99" s="406"/>
      <c r="MXZ99" s="407"/>
      <c r="MYA99" s="408"/>
      <c r="MYB99" s="409"/>
      <c r="MYC99" s="410"/>
      <c r="MYD99" s="411"/>
      <c r="MYE99" s="412"/>
      <c r="MYF99" s="406"/>
      <c r="MYG99" s="407"/>
      <c r="MYH99" s="408"/>
      <c r="MYI99" s="409"/>
      <c r="MYJ99" s="410"/>
      <c r="MYK99" s="411"/>
      <c r="MYL99" s="412"/>
      <c r="MYM99" s="406"/>
      <c r="MYN99" s="407"/>
      <c r="MYO99" s="408"/>
      <c r="MYP99" s="409"/>
      <c r="MYQ99" s="410"/>
      <c r="MYR99" s="411"/>
      <c r="MYS99" s="412"/>
      <c r="MYT99" s="406"/>
      <c r="MYU99" s="407"/>
      <c r="MYV99" s="408"/>
      <c r="MYW99" s="409"/>
      <c r="MYX99" s="410"/>
      <c r="MYY99" s="411"/>
      <c r="MYZ99" s="412"/>
      <c r="MZA99" s="406"/>
      <c r="MZB99" s="407"/>
      <c r="MZC99" s="408"/>
      <c r="MZD99" s="409"/>
      <c r="MZE99" s="410"/>
      <c r="MZF99" s="411"/>
      <c r="MZG99" s="412"/>
      <c r="MZH99" s="406"/>
      <c r="MZI99" s="407"/>
      <c r="MZJ99" s="408"/>
      <c r="MZK99" s="409"/>
      <c r="MZL99" s="410"/>
      <c r="MZM99" s="411"/>
      <c r="MZN99" s="412"/>
      <c r="MZO99" s="406"/>
      <c r="MZP99" s="407"/>
      <c r="MZQ99" s="408"/>
      <c r="MZR99" s="409"/>
      <c r="MZS99" s="410"/>
      <c r="MZT99" s="411"/>
      <c r="MZU99" s="412"/>
      <c r="MZV99" s="406"/>
      <c r="MZW99" s="407"/>
      <c r="MZX99" s="408"/>
      <c r="MZY99" s="409"/>
      <c r="MZZ99" s="410"/>
      <c r="NAA99" s="411"/>
      <c r="NAB99" s="412"/>
      <c r="NAC99" s="406"/>
      <c r="NAD99" s="407"/>
      <c r="NAE99" s="408"/>
      <c r="NAF99" s="409"/>
      <c r="NAG99" s="410"/>
      <c r="NAH99" s="411"/>
      <c r="NAI99" s="412"/>
      <c r="NAJ99" s="406"/>
      <c r="NAK99" s="407"/>
      <c r="NAL99" s="408"/>
      <c r="NAM99" s="409"/>
      <c r="NAN99" s="410"/>
      <c r="NAO99" s="411"/>
      <c r="NAP99" s="412"/>
      <c r="NAQ99" s="406"/>
      <c r="NAR99" s="407"/>
      <c r="NAS99" s="408"/>
      <c r="NAT99" s="409"/>
      <c r="NAU99" s="410"/>
      <c r="NAV99" s="411"/>
      <c r="NAW99" s="412"/>
      <c r="NAX99" s="406"/>
      <c r="NAY99" s="407"/>
      <c r="NAZ99" s="408"/>
      <c r="NBA99" s="409"/>
      <c r="NBB99" s="410"/>
      <c r="NBC99" s="411"/>
      <c r="NBD99" s="412"/>
      <c r="NBE99" s="406"/>
      <c r="NBF99" s="407"/>
      <c r="NBG99" s="408"/>
      <c r="NBH99" s="409"/>
      <c r="NBI99" s="410"/>
      <c r="NBJ99" s="411"/>
      <c r="NBK99" s="412"/>
      <c r="NBL99" s="406"/>
      <c r="NBM99" s="407"/>
      <c r="NBN99" s="408"/>
      <c r="NBO99" s="409"/>
      <c r="NBP99" s="410"/>
      <c r="NBQ99" s="411"/>
      <c r="NBR99" s="412"/>
      <c r="NBS99" s="406"/>
      <c r="NBT99" s="407"/>
      <c r="NBU99" s="408"/>
      <c r="NBV99" s="409"/>
      <c r="NBW99" s="410"/>
      <c r="NBX99" s="411"/>
      <c r="NBY99" s="412"/>
      <c r="NBZ99" s="406"/>
      <c r="NCA99" s="407"/>
      <c r="NCB99" s="408"/>
      <c r="NCC99" s="409"/>
      <c r="NCD99" s="410"/>
      <c r="NCE99" s="411"/>
      <c r="NCF99" s="412"/>
      <c r="NCG99" s="406"/>
      <c r="NCH99" s="407"/>
      <c r="NCI99" s="408"/>
      <c r="NCJ99" s="409"/>
      <c r="NCK99" s="410"/>
      <c r="NCL99" s="411"/>
      <c r="NCM99" s="412"/>
      <c r="NCN99" s="406"/>
      <c r="NCO99" s="407"/>
      <c r="NCP99" s="408"/>
      <c r="NCQ99" s="409"/>
      <c r="NCR99" s="410"/>
      <c r="NCS99" s="411"/>
      <c r="NCT99" s="412"/>
      <c r="NCU99" s="406"/>
      <c r="NCV99" s="407"/>
      <c r="NCW99" s="408"/>
      <c r="NCX99" s="409"/>
      <c r="NCY99" s="410"/>
      <c r="NCZ99" s="411"/>
      <c r="NDA99" s="412"/>
      <c r="NDB99" s="406"/>
      <c r="NDC99" s="407"/>
      <c r="NDD99" s="408"/>
      <c r="NDE99" s="409"/>
      <c r="NDF99" s="410"/>
      <c r="NDG99" s="411"/>
      <c r="NDH99" s="412"/>
      <c r="NDI99" s="406"/>
      <c r="NDJ99" s="407"/>
      <c r="NDK99" s="408"/>
      <c r="NDL99" s="409"/>
      <c r="NDM99" s="410"/>
      <c r="NDN99" s="411"/>
      <c r="NDO99" s="412"/>
      <c r="NDP99" s="406"/>
      <c r="NDQ99" s="407"/>
      <c r="NDR99" s="408"/>
      <c r="NDS99" s="409"/>
      <c r="NDT99" s="410"/>
      <c r="NDU99" s="411"/>
      <c r="NDV99" s="412"/>
      <c r="NDW99" s="406"/>
      <c r="NDX99" s="407"/>
      <c r="NDY99" s="408"/>
      <c r="NDZ99" s="409"/>
      <c r="NEA99" s="410"/>
      <c r="NEB99" s="411"/>
      <c r="NEC99" s="412"/>
      <c r="NED99" s="406"/>
      <c r="NEE99" s="407"/>
      <c r="NEF99" s="408"/>
      <c r="NEG99" s="409"/>
      <c r="NEH99" s="410"/>
      <c r="NEI99" s="411"/>
      <c r="NEJ99" s="412"/>
      <c r="NEK99" s="406"/>
      <c r="NEL99" s="407"/>
      <c r="NEM99" s="408"/>
      <c r="NEN99" s="409"/>
      <c r="NEO99" s="410"/>
      <c r="NEP99" s="411"/>
      <c r="NEQ99" s="412"/>
      <c r="NER99" s="406"/>
      <c r="NES99" s="407"/>
      <c r="NET99" s="408"/>
      <c r="NEU99" s="409"/>
      <c r="NEV99" s="410"/>
      <c r="NEW99" s="411"/>
      <c r="NEX99" s="412"/>
      <c r="NEY99" s="406"/>
      <c r="NEZ99" s="407"/>
      <c r="NFA99" s="408"/>
      <c r="NFB99" s="409"/>
      <c r="NFC99" s="410"/>
      <c r="NFD99" s="411"/>
      <c r="NFE99" s="412"/>
      <c r="NFF99" s="406"/>
      <c r="NFG99" s="407"/>
      <c r="NFH99" s="408"/>
      <c r="NFI99" s="409"/>
      <c r="NFJ99" s="410"/>
      <c r="NFK99" s="411"/>
      <c r="NFL99" s="412"/>
      <c r="NFM99" s="406"/>
      <c r="NFN99" s="407"/>
      <c r="NFO99" s="408"/>
      <c r="NFP99" s="409"/>
      <c r="NFQ99" s="410"/>
      <c r="NFR99" s="411"/>
      <c r="NFS99" s="412"/>
      <c r="NFT99" s="406"/>
      <c r="NFU99" s="407"/>
      <c r="NFV99" s="408"/>
      <c r="NFW99" s="409"/>
      <c r="NFX99" s="410"/>
      <c r="NFY99" s="411"/>
      <c r="NFZ99" s="412"/>
      <c r="NGA99" s="406"/>
      <c r="NGB99" s="407"/>
      <c r="NGC99" s="408"/>
      <c r="NGD99" s="409"/>
      <c r="NGE99" s="410"/>
      <c r="NGF99" s="411"/>
      <c r="NGG99" s="412"/>
      <c r="NGH99" s="406"/>
      <c r="NGI99" s="407"/>
      <c r="NGJ99" s="408"/>
      <c r="NGK99" s="409"/>
      <c r="NGL99" s="410"/>
      <c r="NGM99" s="411"/>
      <c r="NGN99" s="412"/>
      <c r="NGO99" s="406"/>
      <c r="NGP99" s="407"/>
      <c r="NGQ99" s="408"/>
      <c r="NGR99" s="409"/>
      <c r="NGS99" s="410"/>
      <c r="NGT99" s="411"/>
      <c r="NGU99" s="412"/>
      <c r="NGV99" s="406"/>
      <c r="NGW99" s="407"/>
      <c r="NGX99" s="408"/>
      <c r="NGY99" s="409"/>
      <c r="NGZ99" s="410"/>
      <c r="NHA99" s="411"/>
      <c r="NHB99" s="412"/>
      <c r="NHC99" s="406"/>
      <c r="NHD99" s="407"/>
      <c r="NHE99" s="408"/>
      <c r="NHF99" s="409"/>
      <c r="NHG99" s="410"/>
      <c r="NHH99" s="411"/>
      <c r="NHI99" s="412"/>
      <c r="NHJ99" s="406"/>
      <c r="NHK99" s="407"/>
      <c r="NHL99" s="408"/>
      <c r="NHM99" s="409"/>
      <c r="NHN99" s="410"/>
      <c r="NHO99" s="411"/>
      <c r="NHP99" s="412"/>
      <c r="NHQ99" s="406"/>
      <c r="NHR99" s="407"/>
      <c r="NHS99" s="408"/>
      <c r="NHT99" s="409"/>
      <c r="NHU99" s="410"/>
      <c r="NHV99" s="411"/>
      <c r="NHW99" s="412"/>
      <c r="NHX99" s="406"/>
      <c r="NHY99" s="407"/>
      <c r="NHZ99" s="408"/>
      <c r="NIA99" s="409"/>
      <c r="NIB99" s="410"/>
      <c r="NIC99" s="411"/>
      <c r="NID99" s="412"/>
      <c r="NIE99" s="406"/>
      <c r="NIF99" s="407"/>
      <c r="NIG99" s="408"/>
      <c r="NIH99" s="409"/>
      <c r="NII99" s="410"/>
      <c r="NIJ99" s="411"/>
      <c r="NIK99" s="412"/>
      <c r="NIL99" s="406"/>
      <c r="NIM99" s="407"/>
      <c r="NIN99" s="408"/>
      <c r="NIO99" s="409"/>
      <c r="NIP99" s="410"/>
      <c r="NIQ99" s="411"/>
      <c r="NIR99" s="412"/>
      <c r="NIS99" s="406"/>
      <c r="NIT99" s="407"/>
      <c r="NIU99" s="408"/>
      <c r="NIV99" s="409"/>
      <c r="NIW99" s="410"/>
      <c r="NIX99" s="411"/>
      <c r="NIY99" s="412"/>
      <c r="NIZ99" s="406"/>
      <c r="NJA99" s="407"/>
      <c r="NJB99" s="408"/>
      <c r="NJC99" s="409"/>
      <c r="NJD99" s="410"/>
      <c r="NJE99" s="411"/>
      <c r="NJF99" s="412"/>
      <c r="NJG99" s="406"/>
      <c r="NJH99" s="407"/>
      <c r="NJI99" s="408"/>
      <c r="NJJ99" s="409"/>
      <c r="NJK99" s="410"/>
      <c r="NJL99" s="411"/>
      <c r="NJM99" s="412"/>
      <c r="NJN99" s="406"/>
      <c r="NJO99" s="407"/>
      <c r="NJP99" s="408"/>
      <c r="NJQ99" s="409"/>
      <c r="NJR99" s="410"/>
      <c r="NJS99" s="411"/>
      <c r="NJT99" s="412"/>
      <c r="NJU99" s="406"/>
      <c r="NJV99" s="407"/>
      <c r="NJW99" s="408"/>
      <c r="NJX99" s="409"/>
      <c r="NJY99" s="410"/>
      <c r="NJZ99" s="411"/>
      <c r="NKA99" s="412"/>
      <c r="NKB99" s="406"/>
      <c r="NKC99" s="407"/>
      <c r="NKD99" s="408"/>
      <c r="NKE99" s="409"/>
      <c r="NKF99" s="410"/>
      <c r="NKG99" s="411"/>
      <c r="NKH99" s="412"/>
      <c r="NKI99" s="406"/>
      <c r="NKJ99" s="407"/>
      <c r="NKK99" s="408"/>
      <c r="NKL99" s="409"/>
      <c r="NKM99" s="410"/>
      <c r="NKN99" s="411"/>
      <c r="NKO99" s="412"/>
      <c r="NKP99" s="406"/>
      <c r="NKQ99" s="407"/>
      <c r="NKR99" s="408"/>
      <c r="NKS99" s="409"/>
      <c r="NKT99" s="410"/>
      <c r="NKU99" s="411"/>
      <c r="NKV99" s="412"/>
      <c r="NKW99" s="406"/>
      <c r="NKX99" s="407"/>
      <c r="NKY99" s="408"/>
      <c r="NKZ99" s="409"/>
      <c r="NLA99" s="410"/>
      <c r="NLB99" s="411"/>
      <c r="NLC99" s="412"/>
      <c r="NLD99" s="406"/>
      <c r="NLE99" s="407"/>
      <c r="NLF99" s="408"/>
      <c r="NLG99" s="409"/>
      <c r="NLH99" s="410"/>
      <c r="NLI99" s="411"/>
      <c r="NLJ99" s="412"/>
      <c r="NLK99" s="406"/>
      <c r="NLL99" s="407"/>
      <c r="NLM99" s="408"/>
      <c r="NLN99" s="409"/>
      <c r="NLO99" s="410"/>
      <c r="NLP99" s="411"/>
      <c r="NLQ99" s="412"/>
      <c r="NLR99" s="406"/>
      <c r="NLS99" s="407"/>
      <c r="NLT99" s="408"/>
      <c r="NLU99" s="409"/>
      <c r="NLV99" s="410"/>
      <c r="NLW99" s="411"/>
      <c r="NLX99" s="412"/>
      <c r="NLY99" s="406"/>
      <c r="NLZ99" s="407"/>
      <c r="NMA99" s="408"/>
      <c r="NMB99" s="409"/>
      <c r="NMC99" s="410"/>
      <c r="NMD99" s="411"/>
      <c r="NME99" s="412"/>
      <c r="NMF99" s="406"/>
      <c r="NMG99" s="407"/>
      <c r="NMH99" s="408"/>
      <c r="NMI99" s="409"/>
      <c r="NMJ99" s="410"/>
      <c r="NMK99" s="411"/>
      <c r="NML99" s="412"/>
      <c r="NMM99" s="406"/>
      <c r="NMN99" s="407"/>
      <c r="NMO99" s="408"/>
      <c r="NMP99" s="409"/>
      <c r="NMQ99" s="410"/>
      <c r="NMR99" s="411"/>
      <c r="NMS99" s="412"/>
      <c r="NMT99" s="406"/>
      <c r="NMU99" s="407"/>
      <c r="NMV99" s="408"/>
      <c r="NMW99" s="409"/>
      <c r="NMX99" s="410"/>
      <c r="NMY99" s="411"/>
      <c r="NMZ99" s="412"/>
      <c r="NNA99" s="406"/>
      <c r="NNB99" s="407"/>
      <c r="NNC99" s="408"/>
      <c r="NND99" s="409"/>
      <c r="NNE99" s="410"/>
      <c r="NNF99" s="411"/>
      <c r="NNG99" s="412"/>
      <c r="NNH99" s="406"/>
      <c r="NNI99" s="407"/>
      <c r="NNJ99" s="408"/>
      <c r="NNK99" s="409"/>
      <c r="NNL99" s="410"/>
      <c r="NNM99" s="411"/>
      <c r="NNN99" s="412"/>
      <c r="NNO99" s="406"/>
      <c r="NNP99" s="407"/>
      <c r="NNQ99" s="408"/>
      <c r="NNR99" s="409"/>
      <c r="NNS99" s="410"/>
      <c r="NNT99" s="411"/>
      <c r="NNU99" s="412"/>
      <c r="NNV99" s="406"/>
      <c r="NNW99" s="407"/>
      <c r="NNX99" s="408"/>
      <c r="NNY99" s="409"/>
      <c r="NNZ99" s="410"/>
      <c r="NOA99" s="411"/>
      <c r="NOB99" s="412"/>
      <c r="NOC99" s="406"/>
      <c r="NOD99" s="407"/>
      <c r="NOE99" s="408"/>
      <c r="NOF99" s="409"/>
      <c r="NOG99" s="410"/>
      <c r="NOH99" s="411"/>
      <c r="NOI99" s="412"/>
      <c r="NOJ99" s="406"/>
      <c r="NOK99" s="407"/>
      <c r="NOL99" s="408"/>
      <c r="NOM99" s="409"/>
      <c r="NON99" s="410"/>
      <c r="NOO99" s="411"/>
      <c r="NOP99" s="412"/>
      <c r="NOQ99" s="406"/>
      <c r="NOR99" s="407"/>
      <c r="NOS99" s="408"/>
      <c r="NOT99" s="409"/>
      <c r="NOU99" s="410"/>
      <c r="NOV99" s="411"/>
      <c r="NOW99" s="412"/>
      <c r="NOX99" s="406"/>
      <c r="NOY99" s="407"/>
      <c r="NOZ99" s="408"/>
      <c r="NPA99" s="409"/>
      <c r="NPB99" s="410"/>
      <c r="NPC99" s="411"/>
      <c r="NPD99" s="412"/>
      <c r="NPE99" s="406"/>
      <c r="NPF99" s="407"/>
      <c r="NPG99" s="408"/>
      <c r="NPH99" s="409"/>
      <c r="NPI99" s="410"/>
      <c r="NPJ99" s="411"/>
      <c r="NPK99" s="412"/>
      <c r="NPL99" s="406"/>
      <c r="NPM99" s="407"/>
      <c r="NPN99" s="408"/>
      <c r="NPO99" s="409"/>
      <c r="NPP99" s="410"/>
      <c r="NPQ99" s="411"/>
      <c r="NPR99" s="412"/>
      <c r="NPS99" s="406"/>
      <c r="NPT99" s="407"/>
      <c r="NPU99" s="408"/>
      <c r="NPV99" s="409"/>
      <c r="NPW99" s="410"/>
      <c r="NPX99" s="411"/>
      <c r="NPY99" s="412"/>
      <c r="NPZ99" s="406"/>
      <c r="NQA99" s="407"/>
      <c r="NQB99" s="408"/>
      <c r="NQC99" s="409"/>
      <c r="NQD99" s="410"/>
      <c r="NQE99" s="411"/>
      <c r="NQF99" s="412"/>
      <c r="NQG99" s="406"/>
      <c r="NQH99" s="407"/>
      <c r="NQI99" s="408"/>
      <c r="NQJ99" s="409"/>
      <c r="NQK99" s="410"/>
      <c r="NQL99" s="411"/>
      <c r="NQM99" s="412"/>
      <c r="NQN99" s="406"/>
      <c r="NQO99" s="407"/>
      <c r="NQP99" s="408"/>
      <c r="NQQ99" s="409"/>
      <c r="NQR99" s="410"/>
      <c r="NQS99" s="411"/>
      <c r="NQT99" s="412"/>
      <c r="NQU99" s="406"/>
      <c r="NQV99" s="407"/>
      <c r="NQW99" s="408"/>
      <c r="NQX99" s="409"/>
      <c r="NQY99" s="410"/>
      <c r="NQZ99" s="411"/>
      <c r="NRA99" s="412"/>
      <c r="NRB99" s="406"/>
      <c r="NRC99" s="407"/>
      <c r="NRD99" s="408"/>
      <c r="NRE99" s="409"/>
      <c r="NRF99" s="410"/>
      <c r="NRG99" s="411"/>
      <c r="NRH99" s="412"/>
      <c r="NRI99" s="406"/>
      <c r="NRJ99" s="407"/>
      <c r="NRK99" s="408"/>
      <c r="NRL99" s="409"/>
      <c r="NRM99" s="410"/>
      <c r="NRN99" s="411"/>
      <c r="NRO99" s="412"/>
      <c r="NRP99" s="406"/>
      <c r="NRQ99" s="407"/>
      <c r="NRR99" s="408"/>
      <c r="NRS99" s="409"/>
      <c r="NRT99" s="410"/>
      <c r="NRU99" s="411"/>
      <c r="NRV99" s="412"/>
      <c r="NRW99" s="406"/>
      <c r="NRX99" s="407"/>
      <c r="NRY99" s="408"/>
      <c r="NRZ99" s="409"/>
      <c r="NSA99" s="410"/>
      <c r="NSB99" s="411"/>
      <c r="NSC99" s="412"/>
      <c r="NSD99" s="406"/>
      <c r="NSE99" s="407"/>
      <c r="NSF99" s="408"/>
      <c r="NSG99" s="409"/>
      <c r="NSH99" s="410"/>
      <c r="NSI99" s="411"/>
      <c r="NSJ99" s="412"/>
      <c r="NSK99" s="406"/>
      <c r="NSL99" s="407"/>
      <c r="NSM99" s="408"/>
      <c r="NSN99" s="409"/>
      <c r="NSO99" s="410"/>
      <c r="NSP99" s="411"/>
      <c r="NSQ99" s="412"/>
      <c r="NSR99" s="406"/>
      <c r="NSS99" s="407"/>
      <c r="NST99" s="408"/>
      <c r="NSU99" s="409"/>
      <c r="NSV99" s="410"/>
      <c r="NSW99" s="411"/>
      <c r="NSX99" s="412"/>
      <c r="NSY99" s="406"/>
      <c r="NSZ99" s="407"/>
      <c r="NTA99" s="408"/>
      <c r="NTB99" s="409"/>
      <c r="NTC99" s="410"/>
      <c r="NTD99" s="411"/>
      <c r="NTE99" s="412"/>
      <c r="NTF99" s="406"/>
      <c r="NTG99" s="407"/>
      <c r="NTH99" s="408"/>
      <c r="NTI99" s="409"/>
      <c r="NTJ99" s="410"/>
      <c r="NTK99" s="411"/>
      <c r="NTL99" s="412"/>
      <c r="NTM99" s="406"/>
      <c r="NTN99" s="407"/>
      <c r="NTO99" s="408"/>
      <c r="NTP99" s="409"/>
      <c r="NTQ99" s="410"/>
      <c r="NTR99" s="411"/>
      <c r="NTS99" s="412"/>
      <c r="NTT99" s="406"/>
      <c r="NTU99" s="407"/>
      <c r="NTV99" s="408"/>
      <c r="NTW99" s="409"/>
      <c r="NTX99" s="410"/>
      <c r="NTY99" s="411"/>
      <c r="NTZ99" s="412"/>
      <c r="NUA99" s="406"/>
      <c r="NUB99" s="407"/>
      <c r="NUC99" s="408"/>
      <c r="NUD99" s="409"/>
      <c r="NUE99" s="410"/>
      <c r="NUF99" s="411"/>
      <c r="NUG99" s="412"/>
      <c r="NUH99" s="406"/>
      <c r="NUI99" s="407"/>
      <c r="NUJ99" s="408"/>
      <c r="NUK99" s="409"/>
      <c r="NUL99" s="410"/>
      <c r="NUM99" s="411"/>
      <c r="NUN99" s="412"/>
      <c r="NUO99" s="406"/>
      <c r="NUP99" s="407"/>
      <c r="NUQ99" s="408"/>
      <c r="NUR99" s="409"/>
      <c r="NUS99" s="410"/>
      <c r="NUT99" s="411"/>
      <c r="NUU99" s="412"/>
      <c r="NUV99" s="406"/>
      <c r="NUW99" s="407"/>
      <c r="NUX99" s="408"/>
      <c r="NUY99" s="409"/>
      <c r="NUZ99" s="410"/>
      <c r="NVA99" s="411"/>
      <c r="NVB99" s="412"/>
      <c r="NVC99" s="406"/>
      <c r="NVD99" s="407"/>
      <c r="NVE99" s="408"/>
      <c r="NVF99" s="409"/>
      <c r="NVG99" s="410"/>
      <c r="NVH99" s="411"/>
      <c r="NVI99" s="412"/>
      <c r="NVJ99" s="406"/>
      <c r="NVK99" s="407"/>
      <c r="NVL99" s="408"/>
      <c r="NVM99" s="409"/>
      <c r="NVN99" s="410"/>
      <c r="NVO99" s="411"/>
      <c r="NVP99" s="412"/>
      <c r="NVQ99" s="406"/>
      <c r="NVR99" s="407"/>
      <c r="NVS99" s="408"/>
      <c r="NVT99" s="409"/>
      <c r="NVU99" s="410"/>
      <c r="NVV99" s="411"/>
      <c r="NVW99" s="412"/>
      <c r="NVX99" s="406"/>
      <c r="NVY99" s="407"/>
      <c r="NVZ99" s="408"/>
      <c r="NWA99" s="409"/>
      <c r="NWB99" s="410"/>
      <c r="NWC99" s="411"/>
      <c r="NWD99" s="412"/>
      <c r="NWE99" s="406"/>
      <c r="NWF99" s="407"/>
      <c r="NWG99" s="408"/>
      <c r="NWH99" s="409"/>
      <c r="NWI99" s="410"/>
      <c r="NWJ99" s="411"/>
      <c r="NWK99" s="412"/>
      <c r="NWL99" s="406"/>
      <c r="NWM99" s="407"/>
      <c r="NWN99" s="408"/>
      <c r="NWO99" s="409"/>
      <c r="NWP99" s="410"/>
      <c r="NWQ99" s="411"/>
      <c r="NWR99" s="412"/>
      <c r="NWS99" s="406"/>
      <c r="NWT99" s="407"/>
      <c r="NWU99" s="408"/>
      <c r="NWV99" s="409"/>
      <c r="NWW99" s="410"/>
      <c r="NWX99" s="411"/>
      <c r="NWY99" s="412"/>
      <c r="NWZ99" s="406"/>
      <c r="NXA99" s="407"/>
      <c r="NXB99" s="408"/>
      <c r="NXC99" s="409"/>
      <c r="NXD99" s="410"/>
      <c r="NXE99" s="411"/>
      <c r="NXF99" s="412"/>
      <c r="NXG99" s="406"/>
      <c r="NXH99" s="407"/>
      <c r="NXI99" s="408"/>
      <c r="NXJ99" s="409"/>
      <c r="NXK99" s="410"/>
      <c r="NXL99" s="411"/>
      <c r="NXM99" s="412"/>
      <c r="NXN99" s="406"/>
      <c r="NXO99" s="407"/>
      <c r="NXP99" s="408"/>
      <c r="NXQ99" s="409"/>
      <c r="NXR99" s="410"/>
      <c r="NXS99" s="411"/>
      <c r="NXT99" s="412"/>
      <c r="NXU99" s="406"/>
      <c r="NXV99" s="407"/>
      <c r="NXW99" s="408"/>
      <c r="NXX99" s="409"/>
      <c r="NXY99" s="410"/>
      <c r="NXZ99" s="411"/>
      <c r="NYA99" s="412"/>
      <c r="NYB99" s="406"/>
      <c r="NYC99" s="407"/>
      <c r="NYD99" s="408"/>
      <c r="NYE99" s="409"/>
      <c r="NYF99" s="410"/>
      <c r="NYG99" s="411"/>
      <c r="NYH99" s="412"/>
      <c r="NYI99" s="406"/>
      <c r="NYJ99" s="407"/>
      <c r="NYK99" s="408"/>
      <c r="NYL99" s="409"/>
      <c r="NYM99" s="410"/>
      <c r="NYN99" s="411"/>
      <c r="NYO99" s="412"/>
      <c r="NYP99" s="406"/>
      <c r="NYQ99" s="407"/>
      <c r="NYR99" s="408"/>
      <c r="NYS99" s="409"/>
      <c r="NYT99" s="410"/>
      <c r="NYU99" s="411"/>
      <c r="NYV99" s="412"/>
      <c r="NYW99" s="406"/>
      <c r="NYX99" s="407"/>
      <c r="NYY99" s="408"/>
      <c r="NYZ99" s="409"/>
      <c r="NZA99" s="410"/>
      <c r="NZB99" s="411"/>
      <c r="NZC99" s="412"/>
      <c r="NZD99" s="406"/>
      <c r="NZE99" s="407"/>
      <c r="NZF99" s="408"/>
      <c r="NZG99" s="409"/>
      <c r="NZH99" s="410"/>
      <c r="NZI99" s="411"/>
      <c r="NZJ99" s="412"/>
      <c r="NZK99" s="406"/>
      <c r="NZL99" s="407"/>
      <c r="NZM99" s="408"/>
      <c r="NZN99" s="409"/>
      <c r="NZO99" s="410"/>
      <c r="NZP99" s="411"/>
      <c r="NZQ99" s="412"/>
      <c r="NZR99" s="406"/>
      <c r="NZS99" s="407"/>
      <c r="NZT99" s="408"/>
      <c r="NZU99" s="409"/>
      <c r="NZV99" s="410"/>
      <c r="NZW99" s="411"/>
      <c r="NZX99" s="412"/>
      <c r="NZY99" s="406"/>
      <c r="NZZ99" s="407"/>
      <c r="OAA99" s="408"/>
      <c r="OAB99" s="409"/>
      <c r="OAC99" s="410"/>
      <c r="OAD99" s="411"/>
      <c r="OAE99" s="412"/>
      <c r="OAF99" s="406"/>
      <c r="OAG99" s="407"/>
      <c r="OAH99" s="408"/>
      <c r="OAI99" s="409"/>
      <c r="OAJ99" s="410"/>
      <c r="OAK99" s="411"/>
      <c r="OAL99" s="412"/>
      <c r="OAM99" s="406"/>
      <c r="OAN99" s="407"/>
      <c r="OAO99" s="408"/>
      <c r="OAP99" s="409"/>
      <c r="OAQ99" s="410"/>
      <c r="OAR99" s="411"/>
      <c r="OAS99" s="412"/>
      <c r="OAT99" s="406"/>
      <c r="OAU99" s="407"/>
      <c r="OAV99" s="408"/>
      <c r="OAW99" s="409"/>
      <c r="OAX99" s="410"/>
      <c r="OAY99" s="411"/>
      <c r="OAZ99" s="412"/>
      <c r="OBA99" s="406"/>
      <c r="OBB99" s="407"/>
      <c r="OBC99" s="408"/>
      <c r="OBD99" s="409"/>
      <c r="OBE99" s="410"/>
      <c r="OBF99" s="411"/>
      <c r="OBG99" s="412"/>
      <c r="OBH99" s="406"/>
      <c r="OBI99" s="407"/>
      <c r="OBJ99" s="408"/>
      <c r="OBK99" s="409"/>
      <c r="OBL99" s="410"/>
      <c r="OBM99" s="411"/>
      <c r="OBN99" s="412"/>
      <c r="OBO99" s="406"/>
      <c r="OBP99" s="407"/>
      <c r="OBQ99" s="408"/>
      <c r="OBR99" s="409"/>
      <c r="OBS99" s="410"/>
      <c r="OBT99" s="411"/>
      <c r="OBU99" s="412"/>
      <c r="OBV99" s="406"/>
      <c r="OBW99" s="407"/>
      <c r="OBX99" s="408"/>
      <c r="OBY99" s="409"/>
      <c r="OBZ99" s="410"/>
      <c r="OCA99" s="411"/>
      <c r="OCB99" s="412"/>
      <c r="OCC99" s="406"/>
      <c r="OCD99" s="407"/>
      <c r="OCE99" s="408"/>
      <c r="OCF99" s="409"/>
      <c r="OCG99" s="410"/>
      <c r="OCH99" s="411"/>
      <c r="OCI99" s="412"/>
      <c r="OCJ99" s="406"/>
      <c r="OCK99" s="407"/>
      <c r="OCL99" s="408"/>
      <c r="OCM99" s="409"/>
      <c r="OCN99" s="410"/>
      <c r="OCO99" s="411"/>
      <c r="OCP99" s="412"/>
      <c r="OCQ99" s="406"/>
      <c r="OCR99" s="407"/>
      <c r="OCS99" s="408"/>
      <c r="OCT99" s="409"/>
      <c r="OCU99" s="410"/>
      <c r="OCV99" s="411"/>
      <c r="OCW99" s="412"/>
      <c r="OCX99" s="406"/>
      <c r="OCY99" s="407"/>
      <c r="OCZ99" s="408"/>
      <c r="ODA99" s="409"/>
      <c r="ODB99" s="410"/>
      <c r="ODC99" s="411"/>
      <c r="ODD99" s="412"/>
      <c r="ODE99" s="406"/>
      <c r="ODF99" s="407"/>
      <c r="ODG99" s="408"/>
      <c r="ODH99" s="409"/>
      <c r="ODI99" s="410"/>
      <c r="ODJ99" s="411"/>
      <c r="ODK99" s="412"/>
      <c r="ODL99" s="406"/>
      <c r="ODM99" s="407"/>
      <c r="ODN99" s="408"/>
      <c r="ODO99" s="409"/>
      <c r="ODP99" s="410"/>
      <c r="ODQ99" s="411"/>
      <c r="ODR99" s="412"/>
      <c r="ODS99" s="406"/>
      <c r="ODT99" s="407"/>
      <c r="ODU99" s="408"/>
      <c r="ODV99" s="409"/>
      <c r="ODW99" s="410"/>
      <c r="ODX99" s="411"/>
      <c r="ODY99" s="412"/>
      <c r="ODZ99" s="406"/>
      <c r="OEA99" s="407"/>
      <c r="OEB99" s="408"/>
      <c r="OEC99" s="409"/>
      <c r="OED99" s="410"/>
      <c r="OEE99" s="411"/>
      <c r="OEF99" s="412"/>
      <c r="OEG99" s="406"/>
      <c r="OEH99" s="407"/>
      <c r="OEI99" s="408"/>
      <c r="OEJ99" s="409"/>
      <c r="OEK99" s="410"/>
      <c r="OEL99" s="411"/>
      <c r="OEM99" s="412"/>
      <c r="OEN99" s="406"/>
      <c r="OEO99" s="407"/>
      <c r="OEP99" s="408"/>
      <c r="OEQ99" s="409"/>
      <c r="OER99" s="410"/>
      <c r="OES99" s="411"/>
      <c r="OET99" s="412"/>
      <c r="OEU99" s="406"/>
      <c r="OEV99" s="407"/>
      <c r="OEW99" s="408"/>
      <c r="OEX99" s="409"/>
      <c r="OEY99" s="410"/>
      <c r="OEZ99" s="411"/>
      <c r="OFA99" s="412"/>
      <c r="OFB99" s="406"/>
      <c r="OFC99" s="407"/>
      <c r="OFD99" s="408"/>
      <c r="OFE99" s="409"/>
      <c r="OFF99" s="410"/>
      <c r="OFG99" s="411"/>
      <c r="OFH99" s="412"/>
      <c r="OFI99" s="406"/>
      <c r="OFJ99" s="407"/>
      <c r="OFK99" s="408"/>
      <c r="OFL99" s="409"/>
      <c r="OFM99" s="410"/>
      <c r="OFN99" s="411"/>
      <c r="OFO99" s="412"/>
      <c r="OFP99" s="406"/>
      <c r="OFQ99" s="407"/>
      <c r="OFR99" s="408"/>
      <c r="OFS99" s="409"/>
      <c r="OFT99" s="410"/>
      <c r="OFU99" s="411"/>
      <c r="OFV99" s="412"/>
      <c r="OFW99" s="406"/>
      <c r="OFX99" s="407"/>
      <c r="OFY99" s="408"/>
      <c r="OFZ99" s="409"/>
      <c r="OGA99" s="410"/>
      <c r="OGB99" s="411"/>
      <c r="OGC99" s="412"/>
      <c r="OGD99" s="406"/>
      <c r="OGE99" s="407"/>
      <c r="OGF99" s="408"/>
      <c r="OGG99" s="409"/>
      <c r="OGH99" s="410"/>
      <c r="OGI99" s="411"/>
      <c r="OGJ99" s="412"/>
      <c r="OGK99" s="406"/>
      <c r="OGL99" s="407"/>
      <c r="OGM99" s="408"/>
      <c r="OGN99" s="409"/>
      <c r="OGO99" s="410"/>
      <c r="OGP99" s="411"/>
      <c r="OGQ99" s="412"/>
      <c r="OGR99" s="406"/>
      <c r="OGS99" s="407"/>
      <c r="OGT99" s="408"/>
      <c r="OGU99" s="409"/>
      <c r="OGV99" s="410"/>
      <c r="OGW99" s="411"/>
      <c r="OGX99" s="412"/>
      <c r="OGY99" s="406"/>
      <c r="OGZ99" s="407"/>
      <c r="OHA99" s="408"/>
      <c r="OHB99" s="409"/>
      <c r="OHC99" s="410"/>
      <c r="OHD99" s="411"/>
      <c r="OHE99" s="412"/>
      <c r="OHF99" s="406"/>
      <c r="OHG99" s="407"/>
      <c r="OHH99" s="408"/>
      <c r="OHI99" s="409"/>
      <c r="OHJ99" s="410"/>
      <c r="OHK99" s="411"/>
      <c r="OHL99" s="412"/>
      <c r="OHM99" s="406"/>
      <c r="OHN99" s="407"/>
      <c r="OHO99" s="408"/>
      <c r="OHP99" s="409"/>
      <c r="OHQ99" s="410"/>
      <c r="OHR99" s="411"/>
      <c r="OHS99" s="412"/>
      <c r="OHT99" s="406"/>
      <c r="OHU99" s="407"/>
      <c r="OHV99" s="408"/>
      <c r="OHW99" s="409"/>
      <c r="OHX99" s="410"/>
      <c r="OHY99" s="411"/>
      <c r="OHZ99" s="412"/>
      <c r="OIA99" s="406"/>
      <c r="OIB99" s="407"/>
      <c r="OIC99" s="408"/>
      <c r="OID99" s="409"/>
      <c r="OIE99" s="410"/>
      <c r="OIF99" s="411"/>
      <c r="OIG99" s="412"/>
      <c r="OIH99" s="406"/>
      <c r="OII99" s="407"/>
      <c r="OIJ99" s="408"/>
      <c r="OIK99" s="409"/>
      <c r="OIL99" s="410"/>
      <c r="OIM99" s="411"/>
      <c r="OIN99" s="412"/>
      <c r="OIO99" s="406"/>
      <c r="OIP99" s="407"/>
      <c r="OIQ99" s="408"/>
      <c r="OIR99" s="409"/>
      <c r="OIS99" s="410"/>
      <c r="OIT99" s="411"/>
      <c r="OIU99" s="412"/>
      <c r="OIV99" s="406"/>
      <c r="OIW99" s="407"/>
      <c r="OIX99" s="408"/>
      <c r="OIY99" s="409"/>
      <c r="OIZ99" s="410"/>
      <c r="OJA99" s="411"/>
      <c r="OJB99" s="412"/>
      <c r="OJC99" s="406"/>
      <c r="OJD99" s="407"/>
      <c r="OJE99" s="408"/>
      <c r="OJF99" s="409"/>
      <c r="OJG99" s="410"/>
      <c r="OJH99" s="411"/>
      <c r="OJI99" s="412"/>
      <c r="OJJ99" s="406"/>
      <c r="OJK99" s="407"/>
      <c r="OJL99" s="408"/>
      <c r="OJM99" s="409"/>
      <c r="OJN99" s="410"/>
      <c r="OJO99" s="411"/>
      <c r="OJP99" s="412"/>
      <c r="OJQ99" s="406"/>
      <c r="OJR99" s="407"/>
      <c r="OJS99" s="408"/>
      <c r="OJT99" s="409"/>
      <c r="OJU99" s="410"/>
      <c r="OJV99" s="411"/>
      <c r="OJW99" s="412"/>
      <c r="OJX99" s="406"/>
      <c r="OJY99" s="407"/>
      <c r="OJZ99" s="408"/>
      <c r="OKA99" s="409"/>
      <c r="OKB99" s="410"/>
      <c r="OKC99" s="411"/>
      <c r="OKD99" s="412"/>
      <c r="OKE99" s="406"/>
      <c r="OKF99" s="407"/>
      <c r="OKG99" s="408"/>
      <c r="OKH99" s="409"/>
      <c r="OKI99" s="410"/>
      <c r="OKJ99" s="411"/>
      <c r="OKK99" s="412"/>
      <c r="OKL99" s="406"/>
      <c r="OKM99" s="407"/>
      <c r="OKN99" s="408"/>
      <c r="OKO99" s="409"/>
      <c r="OKP99" s="410"/>
      <c r="OKQ99" s="411"/>
      <c r="OKR99" s="412"/>
      <c r="OKS99" s="406"/>
      <c r="OKT99" s="407"/>
      <c r="OKU99" s="408"/>
      <c r="OKV99" s="409"/>
      <c r="OKW99" s="410"/>
      <c r="OKX99" s="411"/>
      <c r="OKY99" s="412"/>
      <c r="OKZ99" s="406"/>
      <c r="OLA99" s="407"/>
      <c r="OLB99" s="408"/>
      <c r="OLC99" s="409"/>
      <c r="OLD99" s="410"/>
      <c r="OLE99" s="411"/>
      <c r="OLF99" s="412"/>
      <c r="OLG99" s="406"/>
      <c r="OLH99" s="407"/>
      <c r="OLI99" s="408"/>
      <c r="OLJ99" s="409"/>
      <c r="OLK99" s="410"/>
      <c r="OLL99" s="411"/>
      <c r="OLM99" s="412"/>
      <c r="OLN99" s="406"/>
      <c r="OLO99" s="407"/>
      <c r="OLP99" s="408"/>
      <c r="OLQ99" s="409"/>
      <c r="OLR99" s="410"/>
      <c r="OLS99" s="411"/>
      <c r="OLT99" s="412"/>
      <c r="OLU99" s="406"/>
      <c r="OLV99" s="407"/>
      <c r="OLW99" s="408"/>
      <c r="OLX99" s="409"/>
      <c r="OLY99" s="410"/>
      <c r="OLZ99" s="411"/>
      <c r="OMA99" s="412"/>
      <c r="OMB99" s="406"/>
      <c r="OMC99" s="407"/>
      <c r="OMD99" s="408"/>
      <c r="OME99" s="409"/>
      <c r="OMF99" s="410"/>
      <c r="OMG99" s="411"/>
      <c r="OMH99" s="412"/>
      <c r="OMI99" s="406"/>
      <c r="OMJ99" s="407"/>
      <c r="OMK99" s="408"/>
      <c r="OML99" s="409"/>
      <c r="OMM99" s="410"/>
      <c r="OMN99" s="411"/>
      <c r="OMO99" s="412"/>
      <c r="OMP99" s="406"/>
      <c r="OMQ99" s="407"/>
      <c r="OMR99" s="408"/>
      <c r="OMS99" s="409"/>
      <c r="OMT99" s="410"/>
      <c r="OMU99" s="411"/>
      <c r="OMV99" s="412"/>
      <c r="OMW99" s="406"/>
      <c r="OMX99" s="407"/>
      <c r="OMY99" s="408"/>
      <c r="OMZ99" s="409"/>
      <c r="ONA99" s="410"/>
      <c r="ONB99" s="411"/>
      <c r="ONC99" s="412"/>
      <c r="OND99" s="406"/>
      <c r="ONE99" s="407"/>
      <c r="ONF99" s="408"/>
      <c r="ONG99" s="409"/>
      <c r="ONH99" s="410"/>
      <c r="ONI99" s="411"/>
      <c r="ONJ99" s="412"/>
      <c r="ONK99" s="406"/>
      <c r="ONL99" s="407"/>
      <c r="ONM99" s="408"/>
      <c r="ONN99" s="409"/>
      <c r="ONO99" s="410"/>
      <c r="ONP99" s="411"/>
      <c r="ONQ99" s="412"/>
      <c r="ONR99" s="406"/>
      <c r="ONS99" s="407"/>
      <c r="ONT99" s="408"/>
      <c r="ONU99" s="409"/>
      <c r="ONV99" s="410"/>
      <c r="ONW99" s="411"/>
      <c r="ONX99" s="412"/>
      <c r="ONY99" s="406"/>
      <c r="ONZ99" s="407"/>
      <c r="OOA99" s="408"/>
      <c r="OOB99" s="409"/>
      <c r="OOC99" s="410"/>
      <c r="OOD99" s="411"/>
      <c r="OOE99" s="412"/>
      <c r="OOF99" s="406"/>
      <c r="OOG99" s="407"/>
      <c r="OOH99" s="408"/>
      <c r="OOI99" s="409"/>
      <c r="OOJ99" s="410"/>
      <c r="OOK99" s="411"/>
      <c r="OOL99" s="412"/>
      <c r="OOM99" s="406"/>
      <c r="OON99" s="407"/>
      <c r="OOO99" s="408"/>
      <c r="OOP99" s="409"/>
      <c r="OOQ99" s="410"/>
      <c r="OOR99" s="411"/>
      <c r="OOS99" s="412"/>
      <c r="OOT99" s="406"/>
      <c r="OOU99" s="407"/>
      <c r="OOV99" s="408"/>
      <c r="OOW99" s="409"/>
      <c r="OOX99" s="410"/>
      <c r="OOY99" s="411"/>
      <c r="OOZ99" s="412"/>
      <c r="OPA99" s="406"/>
      <c r="OPB99" s="407"/>
      <c r="OPC99" s="408"/>
      <c r="OPD99" s="409"/>
      <c r="OPE99" s="410"/>
      <c r="OPF99" s="411"/>
      <c r="OPG99" s="412"/>
      <c r="OPH99" s="406"/>
      <c r="OPI99" s="407"/>
      <c r="OPJ99" s="408"/>
      <c r="OPK99" s="409"/>
      <c r="OPL99" s="410"/>
      <c r="OPM99" s="411"/>
      <c r="OPN99" s="412"/>
      <c r="OPO99" s="406"/>
      <c r="OPP99" s="407"/>
      <c r="OPQ99" s="408"/>
      <c r="OPR99" s="409"/>
      <c r="OPS99" s="410"/>
      <c r="OPT99" s="411"/>
      <c r="OPU99" s="412"/>
      <c r="OPV99" s="406"/>
      <c r="OPW99" s="407"/>
      <c r="OPX99" s="408"/>
      <c r="OPY99" s="409"/>
      <c r="OPZ99" s="410"/>
      <c r="OQA99" s="411"/>
      <c r="OQB99" s="412"/>
      <c r="OQC99" s="406"/>
      <c r="OQD99" s="407"/>
      <c r="OQE99" s="408"/>
      <c r="OQF99" s="409"/>
      <c r="OQG99" s="410"/>
      <c r="OQH99" s="411"/>
      <c r="OQI99" s="412"/>
      <c r="OQJ99" s="406"/>
      <c r="OQK99" s="407"/>
      <c r="OQL99" s="408"/>
      <c r="OQM99" s="409"/>
      <c r="OQN99" s="410"/>
      <c r="OQO99" s="411"/>
      <c r="OQP99" s="412"/>
      <c r="OQQ99" s="406"/>
      <c r="OQR99" s="407"/>
      <c r="OQS99" s="408"/>
      <c r="OQT99" s="409"/>
      <c r="OQU99" s="410"/>
      <c r="OQV99" s="411"/>
      <c r="OQW99" s="412"/>
      <c r="OQX99" s="406"/>
      <c r="OQY99" s="407"/>
      <c r="OQZ99" s="408"/>
      <c r="ORA99" s="409"/>
      <c r="ORB99" s="410"/>
      <c r="ORC99" s="411"/>
      <c r="ORD99" s="412"/>
      <c r="ORE99" s="406"/>
      <c r="ORF99" s="407"/>
      <c r="ORG99" s="408"/>
      <c r="ORH99" s="409"/>
      <c r="ORI99" s="410"/>
      <c r="ORJ99" s="411"/>
      <c r="ORK99" s="412"/>
      <c r="ORL99" s="406"/>
      <c r="ORM99" s="407"/>
      <c r="ORN99" s="408"/>
      <c r="ORO99" s="409"/>
      <c r="ORP99" s="410"/>
      <c r="ORQ99" s="411"/>
      <c r="ORR99" s="412"/>
      <c r="ORS99" s="406"/>
      <c r="ORT99" s="407"/>
      <c r="ORU99" s="408"/>
      <c r="ORV99" s="409"/>
      <c r="ORW99" s="410"/>
      <c r="ORX99" s="411"/>
      <c r="ORY99" s="412"/>
      <c r="ORZ99" s="406"/>
      <c r="OSA99" s="407"/>
      <c r="OSB99" s="408"/>
      <c r="OSC99" s="409"/>
      <c r="OSD99" s="410"/>
      <c r="OSE99" s="411"/>
      <c r="OSF99" s="412"/>
      <c r="OSG99" s="406"/>
      <c r="OSH99" s="407"/>
      <c r="OSI99" s="408"/>
      <c r="OSJ99" s="409"/>
      <c r="OSK99" s="410"/>
      <c r="OSL99" s="411"/>
      <c r="OSM99" s="412"/>
      <c r="OSN99" s="406"/>
      <c r="OSO99" s="407"/>
      <c r="OSP99" s="408"/>
      <c r="OSQ99" s="409"/>
      <c r="OSR99" s="410"/>
      <c r="OSS99" s="411"/>
      <c r="OST99" s="412"/>
      <c r="OSU99" s="406"/>
      <c r="OSV99" s="407"/>
      <c r="OSW99" s="408"/>
      <c r="OSX99" s="409"/>
      <c r="OSY99" s="410"/>
      <c r="OSZ99" s="411"/>
      <c r="OTA99" s="412"/>
      <c r="OTB99" s="406"/>
      <c r="OTC99" s="407"/>
      <c r="OTD99" s="408"/>
      <c r="OTE99" s="409"/>
      <c r="OTF99" s="410"/>
      <c r="OTG99" s="411"/>
      <c r="OTH99" s="412"/>
      <c r="OTI99" s="406"/>
      <c r="OTJ99" s="407"/>
      <c r="OTK99" s="408"/>
      <c r="OTL99" s="409"/>
      <c r="OTM99" s="410"/>
      <c r="OTN99" s="411"/>
      <c r="OTO99" s="412"/>
      <c r="OTP99" s="406"/>
      <c r="OTQ99" s="407"/>
      <c r="OTR99" s="408"/>
      <c r="OTS99" s="409"/>
      <c r="OTT99" s="410"/>
      <c r="OTU99" s="411"/>
      <c r="OTV99" s="412"/>
      <c r="OTW99" s="406"/>
      <c r="OTX99" s="407"/>
      <c r="OTY99" s="408"/>
      <c r="OTZ99" s="409"/>
      <c r="OUA99" s="410"/>
      <c r="OUB99" s="411"/>
      <c r="OUC99" s="412"/>
      <c r="OUD99" s="406"/>
      <c r="OUE99" s="407"/>
      <c r="OUF99" s="408"/>
      <c r="OUG99" s="409"/>
      <c r="OUH99" s="410"/>
      <c r="OUI99" s="411"/>
      <c r="OUJ99" s="412"/>
      <c r="OUK99" s="406"/>
      <c r="OUL99" s="407"/>
      <c r="OUM99" s="408"/>
      <c r="OUN99" s="409"/>
      <c r="OUO99" s="410"/>
      <c r="OUP99" s="411"/>
      <c r="OUQ99" s="412"/>
      <c r="OUR99" s="406"/>
      <c r="OUS99" s="407"/>
      <c r="OUT99" s="408"/>
      <c r="OUU99" s="409"/>
      <c r="OUV99" s="410"/>
      <c r="OUW99" s="411"/>
      <c r="OUX99" s="412"/>
      <c r="OUY99" s="406"/>
      <c r="OUZ99" s="407"/>
      <c r="OVA99" s="408"/>
      <c r="OVB99" s="409"/>
      <c r="OVC99" s="410"/>
      <c r="OVD99" s="411"/>
      <c r="OVE99" s="412"/>
      <c r="OVF99" s="406"/>
      <c r="OVG99" s="407"/>
      <c r="OVH99" s="408"/>
      <c r="OVI99" s="409"/>
      <c r="OVJ99" s="410"/>
      <c r="OVK99" s="411"/>
      <c r="OVL99" s="412"/>
      <c r="OVM99" s="406"/>
      <c r="OVN99" s="407"/>
      <c r="OVO99" s="408"/>
      <c r="OVP99" s="409"/>
      <c r="OVQ99" s="410"/>
      <c r="OVR99" s="411"/>
      <c r="OVS99" s="412"/>
      <c r="OVT99" s="406"/>
      <c r="OVU99" s="407"/>
      <c r="OVV99" s="408"/>
      <c r="OVW99" s="409"/>
      <c r="OVX99" s="410"/>
      <c r="OVY99" s="411"/>
      <c r="OVZ99" s="412"/>
      <c r="OWA99" s="406"/>
      <c r="OWB99" s="407"/>
      <c r="OWC99" s="408"/>
      <c r="OWD99" s="409"/>
      <c r="OWE99" s="410"/>
      <c r="OWF99" s="411"/>
      <c r="OWG99" s="412"/>
      <c r="OWH99" s="406"/>
      <c r="OWI99" s="407"/>
      <c r="OWJ99" s="408"/>
      <c r="OWK99" s="409"/>
      <c r="OWL99" s="410"/>
      <c r="OWM99" s="411"/>
      <c r="OWN99" s="412"/>
      <c r="OWO99" s="406"/>
      <c r="OWP99" s="407"/>
      <c r="OWQ99" s="408"/>
      <c r="OWR99" s="409"/>
      <c r="OWS99" s="410"/>
      <c r="OWT99" s="411"/>
      <c r="OWU99" s="412"/>
      <c r="OWV99" s="406"/>
      <c r="OWW99" s="407"/>
      <c r="OWX99" s="408"/>
      <c r="OWY99" s="409"/>
      <c r="OWZ99" s="410"/>
      <c r="OXA99" s="411"/>
      <c r="OXB99" s="412"/>
      <c r="OXC99" s="406"/>
      <c r="OXD99" s="407"/>
      <c r="OXE99" s="408"/>
      <c r="OXF99" s="409"/>
      <c r="OXG99" s="410"/>
      <c r="OXH99" s="411"/>
      <c r="OXI99" s="412"/>
      <c r="OXJ99" s="406"/>
      <c r="OXK99" s="407"/>
      <c r="OXL99" s="408"/>
      <c r="OXM99" s="409"/>
      <c r="OXN99" s="410"/>
      <c r="OXO99" s="411"/>
      <c r="OXP99" s="412"/>
      <c r="OXQ99" s="406"/>
      <c r="OXR99" s="407"/>
      <c r="OXS99" s="408"/>
      <c r="OXT99" s="409"/>
      <c r="OXU99" s="410"/>
      <c r="OXV99" s="411"/>
      <c r="OXW99" s="412"/>
      <c r="OXX99" s="406"/>
      <c r="OXY99" s="407"/>
      <c r="OXZ99" s="408"/>
      <c r="OYA99" s="409"/>
      <c r="OYB99" s="410"/>
      <c r="OYC99" s="411"/>
      <c r="OYD99" s="412"/>
      <c r="OYE99" s="406"/>
      <c r="OYF99" s="407"/>
      <c r="OYG99" s="408"/>
      <c r="OYH99" s="409"/>
      <c r="OYI99" s="410"/>
      <c r="OYJ99" s="411"/>
      <c r="OYK99" s="412"/>
      <c r="OYL99" s="406"/>
      <c r="OYM99" s="407"/>
      <c r="OYN99" s="408"/>
      <c r="OYO99" s="409"/>
      <c r="OYP99" s="410"/>
      <c r="OYQ99" s="411"/>
      <c r="OYR99" s="412"/>
      <c r="OYS99" s="406"/>
      <c r="OYT99" s="407"/>
      <c r="OYU99" s="408"/>
      <c r="OYV99" s="409"/>
      <c r="OYW99" s="410"/>
      <c r="OYX99" s="411"/>
      <c r="OYY99" s="412"/>
      <c r="OYZ99" s="406"/>
      <c r="OZA99" s="407"/>
      <c r="OZB99" s="408"/>
      <c r="OZC99" s="409"/>
      <c r="OZD99" s="410"/>
      <c r="OZE99" s="411"/>
      <c r="OZF99" s="412"/>
      <c r="OZG99" s="406"/>
      <c r="OZH99" s="407"/>
      <c r="OZI99" s="408"/>
      <c r="OZJ99" s="409"/>
      <c r="OZK99" s="410"/>
      <c r="OZL99" s="411"/>
      <c r="OZM99" s="412"/>
      <c r="OZN99" s="406"/>
      <c r="OZO99" s="407"/>
      <c r="OZP99" s="408"/>
      <c r="OZQ99" s="409"/>
      <c r="OZR99" s="410"/>
      <c r="OZS99" s="411"/>
      <c r="OZT99" s="412"/>
      <c r="OZU99" s="406"/>
      <c r="OZV99" s="407"/>
      <c r="OZW99" s="408"/>
      <c r="OZX99" s="409"/>
      <c r="OZY99" s="410"/>
      <c r="OZZ99" s="411"/>
      <c r="PAA99" s="412"/>
      <c r="PAB99" s="406"/>
      <c r="PAC99" s="407"/>
      <c r="PAD99" s="408"/>
      <c r="PAE99" s="409"/>
      <c r="PAF99" s="410"/>
      <c r="PAG99" s="411"/>
      <c r="PAH99" s="412"/>
      <c r="PAI99" s="406"/>
      <c r="PAJ99" s="407"/>
      <c r="PAK99" s="408"/>
      <c r="PAL99" s="409"/>
      <c r="PAM99" s="410"/>
      <c r="PAN99" s="411"/>
      <c r="PAO99" s="412"/>
      <c r="PAP99" s="406"/>
      <c r="PAQ99" s="407"/>
      <c r="PAR99" s="408"/>
      <c r="PAS99" s="409"/>
      <c r="PAT99" s="410"/>
      <c r="PAU99" s="411"/>
      <c r="PAV99" s="412"/>
      <c r="PAW99" s="406"/>
      <c r="PAX99" s="407"/>
      <c r="PAY99" s="408"/>
      <c r="PAZ99" s="409"/>
      <c r="PBA99" s="410"/>
      <c r="PBB99" s="411"/>
      <c r="PBC99" s="412"/>
      <c r="PBD99" s="406"/>
      <c r="PBE99" s="407"/>
      <c r="PBF99" s="408"/>
      <c r="PBG99" s="409"/>
      <c r="PBH99" s="410"/>
      <c r="PBI99" s="411"/>
      <c r="PBJ99" s="412"/>
      <c r="PBK99" s="406"/>
      <c r="PBL99" s="407"/>
      <c r="PBM99" s="408"/>
      <c r="PBN99" s="409"/>
      <c r="PBO99" s="410"/>
      <c r="PBP99" s="411"/>
      <c r="PBQ99" s="412"/>
      <c r="PBR99" s="406"/>
      <c r="PBS99" s="407"/>
      <c r="PBT99" s="408"/>
      <c r="PBU99" s="409"/>
      <c r="PBV99" s="410"/>
      <c r="PBW99" s="411"/>
      <c r="PBX99" s="412"/>
      <c r="PBY99" s="406"/>
      <c r="PBZ99" s="407"/>
      <c r="PCA99" s="408"/>
      <c r="PCB99" s="409"/>
      <c r="PCC99" s="410"/>
      <c r="PCD99" s="411"/>
      <c r="PCE99" s="412"/>
      <c r="PCF99" s="406"/>
      <c r="PCG99" s="407"/>
      <c r="PCH99" s="408"/>
      <c r="PCI99" s="409"/>
      <c r="PCJ99" s="410"/>
      <c r="PCK99" s="411"/>
      <c r="PCL99" s="412"/>
      <c r="PCM99" s="406"/>
      <c r="PCN99" s="407"/>
      <c r="PCO99" s="408"/>
      <c r="PCP99" s="409"/>
      <c r="PCQ99" s="410"/>
      <c r="PCR99" s="411"/>
      <c r="PCS99" s="412"/>
      <c r="PCT99" s="406"/>
      <c r="PCU99" s="407"/>
      <c r="PCV99" s="408"/>
      <c r="PCW99" s="409"/>
      <c r="PCX99" s="410"/>
      <c r="PCY99" s="411"/>
      <c r="PCZ99" s="412"/>
      <c r="PDA99" s="406"/>
      <c r="PDB99" s="407"/>
      <c r="PDC99" s="408"/>
      <c r="PDD99" s="409"/>
      <c r="PDE99" s="410"/>
      <c r="PDF99" s="411"/>
      <c r="PDG99" s="412"/>
      <c r="PDH99" s="406"/>
      <c r="PDI99" s="407"/>
      <c r="PDJ99" s="408"/>
      <c r="PDK99" s="409"/>
      <c r="PDL99" s="410"/>
      <c r="PDM99" s="411"/>
      <c r="PDN99" s="412"/>
      <c r="PDO99" s="406"/>
      <c r="PDP99" s="407"/>
      <c r="PDQ99" s="408"/>
      <c r="PDR99" s="409"/>
      <c r="PDS99" s="410"/>
      <c r="PDT99" s="411"/>
      <c r="PDU99" s="412"/>
      <c r="PDV99" s="406"/>
      <c r="PDW99" s="407"/>
      <c r="PDX99" s="408"/>
      <c r="PDY99" s="409"/>
      <c r="PDZ99" s="410"/>
      <c r="PEA99" s="411"/>
      <c r="PEB99" s="412"/>
      <c r="PEC99" s="406"/>
      <c r="PED99" s="407"/>
      <c r="PEE99" s="408"/>
      <c r="PEF99" s="409"/>
      <c r="PEG99" s="410"/>
      <c r="PEH99" s="411"/>
      <c r="PEI99" s="412"/>
      <c r="PEJ99" s="406"/>
      <c r="PEK99" s="407"/>
      <c r="PEL99" s="408"/>
      <c r="PEM99" s="409"/>
      <c r="PEN99" s="410"/>
      <c r="PEO99" s="411"/>
      <c r="PEP99" s="412"/>
      <c r="PEQ99" s="406"/>
      <c r="PER99" s="407"/>
      <c r="PES99" s="408"/>
      <c r="PET99" s="409"/>
      <c r="PEU99" s="410"/>
      <c r="PEV99" s="411"/>
      <c r="PEW99" s="412"/>
      <c r="PEX99" s="406"/>
      <c r="PEY99" s="407"/>
      <c r="PEZ99" s="408"/>
      <c r="PFA99" s="409"/>
      <c r="PFB99" s="410"/>
      <c r="PFC99" s="411"/>
      <c r="PFD99" s="412"/>
      <c r="PFE99" s="406"/>
      <c r="PFF99" s="407"/>
      <c r="PFG99" s="408"/>
      <c r="PFH99" s="409"/>
      <c r="PFI99" s="410"/>
      <c r="PFJ99" s="411"/>
      <c r="PFK99" s="412"/>
      <c r="PFL99" s="406"/>
      <c r="PFM99" s="407"/>
      <c r="PFN99" s="408"/>
      <c r="PFO99" s="409"/>
      <c r="PFP99" s="410"/>
      <c r="PFQ99" s="411"/>
      <c r="PFR99" s="412"/>
      <c r="PFS99" s="406"/>
      <c r="PFT99" s="407"/>
      <c r="PFU99" s="408"/>
      <c r="PFV99" s="409"/>
      <c r="PFW99" s="410"/>
      <c r="PFX99" s="411"/>
      <c r="PFY99" s="412"/>
      <c r="PFZ99" s="406"/>
      <c r="PGA99" s="407"/>
      <c r="PGB99" s="408"/>
      <c r="PGC99" s="409"/>
      <c r="PGD99" s="410"/>
      <c r="PGE99" s="411"/>
      <c r="PGF99" s="412"/>
      <c r="PGG99" s="406"/>
      <c r="PGH99" s="407"/>
      <c r="PGI99" s="408"/>
      <c r="PGJ99" s="409"/>
      <c r="PGK99" s="410"/>
      <c r="PGL99" s="411"/>
      <c r="PGM99" s="412"/>
      <c r="PGN99" s="406"/>
      <c r="PGO99" s="407"/>
      <c r="PGP99" s="408"/>
      <c r="PGQ99" s="409"/>
      <c r="PGR99" s="410"/>
      <c r="PGS99" s="411"/>
      <c r="PGT99" s="412"/>
      <c r="PGU99" s="406"/>
      <c r="PGV99" s="407"/>
      <c r="PGW99" s="408"/>
      <c r="PGX99" s="409"/>
      <c r="PGY99" s="410"/>
      <c r="PGZ99" s="411"/>
      <c r="PHA99" s="412"/>
      <c r="PHB99" s="406"/>
      <c r="PHC99" s="407"/>
      <c r="PHD99" s="408"/>
      <c r="PHE99" s="409"/>
      <c r="PHF99" s="410"/>
      <c r="PHG99" s="411"/>
      <c r="PHH99" s="412"/>
      <c r="PHI99" s="406"/>
      <c r="PHJ99" s="407"/>
      <c r="PHK99" s="408"/>
      <c r="PHL99" s="409"/>
      <c r="PHM99" s="410"/>
      <c r="PHN99" s="411"/>
      <c r="PHO99" s="412"/>
      <c r="PHP99" s="406"/>
      <c r="PHQ99" s="407"/>
      <c r="PHR99" s="408"/>
      <c r="PHS99" s="409"/>
      <c r="PHT99" s="410"/>
      <c r="PHU99" s="411"/>
      <c r="PHV99" s="412"/>
      <c r="PHW99" s="406"/>
      <c r="PHX99" s="407"/>
      <c r="PHY99" s="408"/>
      <c r="PHZ99" s="409"/>
      <c r="PIA99" s="410"/>
      <c r="PIB99" s="411"/>
      <c r="PIC99" s="412"/>
      <c r="PID99" s="406"/>
      <c r="PIE99" s="407"/>
      <c r="PIF99" s="408"/>
      <c r="PIG99" s="409"/>
      <c r="PIH99" s="410"/>
      <c r="PII99" s="411"/>
      <c r="PIJ99" s="412"/>
      <c r="PIK99" s="406"/>
      <c r="PIL99" s="407"/>
      <c r="PIM99" s="408"/>
      <c r="PIN99" s="409"/>
      <c r="PIO99" s="410"/>
      <c r="PIP99" s="411"/>
      <c r="PIQ99" s="412"/>
      <c r="PIR99" s="406"/>
      <c r="PIS99" s="407"/>
      <c r="PIT99" s="408"/>
      <c r="PIU99" s="409"/>
      <c r="PIV99" s="410"/>
      <c r="PIW99" s="411"/>
      <c r="PIX99" s="412"/>
      <c r="PIY99" s="406"/>
      <c r="PIZ99" s="407"/>
      <c r="PJA99" s="408"/>
      <c r="PJB99" s="409"/>
      <c r="PJC99" s="410"/>
      <c r="PJD99" s="411"/>
      <c r="PJE99" s="412"/>
      <c r="PJF99" s="406"/>
      <c r="PJG99" s="407"/>
      <c r="PJH99" s="408"/>
      <c r="PJI99" s="409"/>
      <c r="PJJ99" s="410"/>
      <c r="PJK99" s="411"/>
      <c r="PJL99" s="412"/>
      <c r="PJM99" s="406"/>
      <c r="PJN99" s="407"/>
      <c r="PJO99" s="408"/>
      <c r="PJP99" s="409"/>
      <c r="PJQ99" s="410"/>
      <c r="PJR99" s="411"/>
      <c r="PJS99" s="412"/>
      <c r="PJT99" s="406"/>
      <c r="PJU99" s="407"/>
      <c r="PJV99" s="408"/>
      <c r="PJW99" s="409"/>
      <c r="PJX99" s="410"/>
      <c r="PJY99" s="411"/>
      <c r="PJZ99" s="412"/>
      <c r="PKA99" s="406"/>
      <c r="PKB99" s="407"/>
      <c r="PKC99" s="408"/>
      <c r="PKD99" s="409"/>
      <c r="PKE99" s="410"/>
      <c r="PKF99" s="411"/>
      <c r="PKG99" s="412"/>
      <c r="PKH99" s="406"/>
      <c r="PKI99" s="407"/>
      <c r="PKJ99" s="408"/>
      <c r="PKK99" s="409"/>
      <c r="PKL99" s="410"/>
      <c r="PKM99" s="411"/>
      <c r="PKN99" s="412"/>
      <c r="PKO99" s="406"/>
      <c r="PKP99" s="407"/>
      <c r="PKQ99" s="408"/>
      <c r="PKR99" s="409"/>
      <c r="PKS99" s="410"/>
      <c r="PKT99" s="411"/>
      <c r="PKU99" s="412"/>
      <c r="PKV99" s="406"/>
      <c r="PKW99" s="407"/>
      <c r="PKX99" s="408"/>
      <c r="PKY99" s="409"/>
      <c r="PKZ99" s="410"/>
      <c r="PLA99" s="411"/>
      <c r="PLB99" s="412"/>
      <c r="PLC99" s="406"/>
      <c r="PLD99" s="407"/>
      <c r="PLE99" s="408"/>
      <c r="PLF99" s="409"/>
      <c r="PLG99" s="410"/>
      <c r="PLH99" s="411"/>
      <c r="PLI99" s="412"/>
      <c r="PLJ99" s="406"/>
      <c r="PLK99" s="407"/>
      <c r="PLL99" s="408"/>
      <c r="PLM99" s="409"/>
      <c r="PLN99" s="410"/>
      <c r="PLO99" s="411"/>
      <c r="PLP99" s="412"/>
      <c r="PLQ99" s="406"/>
      <c r="PLR99" s="407"/>
      <c r="PLS99" s="408"/>
      <c r="PLT99" s="409"/>
      <c r="PLU99" s="410"/>
      <c r="PLV99" s="411"/>
      <c r="PLW99" s="412"/>
      <c r="PLX99" s="406"/>
      <c r="PLY99" s="407"/>
      <c r="PLZ99" s="408"/>
      <c r="PMA99" s="409"/>
      <c r="PMB99" s="410"/>
      <c r="PMC99" s="411"/>
      <c r="PMD99" s="412"/>
      <c r="PME99" s="406"/>
      <c r="PMF99" s="407"/>
      <c r="PMG99" s="408"/>
      <c r="PMH99" s="409"/>
      <c r="PMI99" s="410"/>
      <c r="PMJ99" s="411"/>
      <c r="PMK99" s="412"/>
      <c r="PML99" s="406"/>
      <c r="PMM99" s="407"/>
      <c r="PMN99" s="408"/>
      <c r="PMO99" s="409"/>
      <c r="PMP99" s="410"/>
      <c r="PMQ99" s="411"/>
      <c r="PMR99" s="412"/>
      <c r="PMS99" s="406"/>
      <c r="PMT99" s="407"/>
      <c r="PMU99" s="408"/>
      <c r="PMV99" s="409"/>
      <c r="PMW99" s="410"/>
      <c r="PMX99" s="411"/>
      <c r="PMY99" s="412"/>
      <c r="PMZ99" s="406"/>
      <c r="PNA99" s="407"/>
      <c r="PNB99" s="408"/>
      <c r="PNC99" s="409"/>
      <c r="PND99" s="410"/>
      <c r="PNE99" s="411"/>
      <c r="PNF99" s="412"/>
      <c r="PNG99" s="406"/>
      <c r="PNH99" s="407"/>
      <c r="PNI99" s="408"/>
      <c r="PNJ99" s="409"/>
      <c r="PNK99" s="410"/>
      <c r="PNL99" s="411"/>
      <c r="PNM99" s="412"/>
      <c r="PNN99" s="406"/>
      <c r="PNO99" s="407"/>
      <c r="PNP99" s="408"/>
      <c r="PNQ99" s="409"/>
      <c r="PNR99" s="410"/>
      <c r="PNS99" s="411"/>
      <c r="PNT99" s="412"/>
      <c r="PNU99" s="406"/>
      <c r="PNV99" s="407"/>
      <c r="PNW99" s="408"/>
      <c r="PNX99" s="409"/>
      <c r="PNY99" s="410"/>
      <c r="PNZ99" s="411"/>
      <c r="POA99" s="412"/>
      <c r="POB99" s="406"/>
      <c r="POC99" s="407"/>
      <c r="POD99" s="408"/>
      <c r="POE99" s="409"/>
      <c r="POF99" s="410"/>
      <c r="POG99" s="411"/>
      <c r="POH99" s="412"/>
      <c r="POI99" s="406"/>
      <c r="POJ99" s="407"/>
      <c r="POK99" s="408"/>
      <c r="POL99" s="409"/>
      <c r="POM99" s="410"/>
      <c r="PON99" s="411"/>
      <c r="POO99" s="412"/>
      <c r="POP99" s="406"/>
      <c r="POQ99" s="407"/>
      <c r="POR99" s="408"/>
      <c r="POS99" s="409"/>
      <c r="POT99" s="410"/>
      <c r="POU99" s="411"/>
      <c r="POV99" s="412"/>
      <c r="POW99" s="406"/>
      <c r="POX99" s="407"/>
      <c r="POY99" s="408"/>
      <c r="POZ99" s="409"/>
      <c r="PPA99" s="410"/>
      <c r="PPB99" s="411"/>
      <c r="PPC99" s="412"/>
      <c r="PPD99" s="406"/>
      <c r="PPE99" s="407"/>
      <c r="PPF99" s="408"/>
      <c r="PPG99" s="409"/>
      <c r="PPH99" s="410"/>
      <c r="PPI99" s="411"/>
      <c r="PPJ99" s="412"/>
      <c r="PPK99" s="406"/>
      <c r="PPL99" s="407"/>
      <c r="PPM99" s="408"/>
      <c r="PPN99" s="409"/>
      <c r="PPO99" s="410"/>
      <c r="PPP99" s="411"/>
      <c r="PPQ99" s="412"/>
      <c r="PPR99" s="406"/>
      <c r="PPS99" s="407"/>
      <c r="PPT99" s="408"/>
      <c r="PPU99" s="409"/>
      <c r="PPV99" s="410"/>
      <c r="PPW99" s="411"/>
      <c r="PPX99" s="412"/>
      <c r="PPY99" s="406"/>
      <c r="PPZ99" s="407"/>
      <c r="PQA99" s="408"/>
      <c r="PQB99" s="409"/>
      <c r="PQC99" s="410"/>
      <c r="PQD99" s="411"/>
      <c r="PQE99" s="412"/>
      <c r="PQF99" s="406"/>
      <c r="PQG99" s="407"/>
      <c r="PQH99" s="408"/>
      <c r="PQI99" s="409"/>
      <c r="PQJ99" s="410"/>
      <c r="PQK99" s="411"/>
      <c r="PQL99" s="412"/>
      <c r="PQM99" s="406"/>
      <c r="PQN99" s="407"/>
      <c r="PQO99" s="408"/>
      <c r="PQP99" s="409"/>
      <c r="PQQ99" s="410"/>
      <c r="PQR99" s="411"/>
      <c r="PQS99" s="412"/>
      <c r="PQT99" s="406"/>
      <c r="PQU99" s="407"/>
      <c r="PQV99" s="408"/>
      <c r="PQW99" s="409"/>
      <c r="PQX99" s="410"/>
      <c r="PQY99" s="411"/>
      <c r="PQZ99" s="412"/>
      <c r="PRA99" s="406"/>
      <c r="PRB99" s="407"/>
      <c r="PRC99" s="408"/>
      <c r="PRD99" s="409"/>
      <c r="PRE99" s="410"/>
      <c r="PRF99" s="411"/>
      <c r="PRG99" s="412"/>
      <c r="PRH99" s="406"/>
      <c r="PRI99" s="407"/>
      <c r="PRJ99" s="408"/>
      <c r="PRK99" s="409"/>
      <c r="PRL99" s="410"/>
      <c r="PRM99" s="411"/>
      <c r="PRN99" s="412"/>
      <c r="PRO99" s="406"/>
      <c r="PRP99" s="407"/>
      <c r="PRQ99" s="408"/>
      <c r="PRR99" s="409"/>
      <c r="PRS99" s="410"/>
      <c r="PRT99" s="411"/>
      <c r="PRU99" s="412"/>
      <c r="PRV99" s="406"/>
      <c r="PRW99" s="407"/>
      <c r="PRX99" s="408"/>
      <c r="PRY99" s="409"/>
      <c r="PRZ99" s="410"/>
      <c r="PSA99" s="411"/>
      <c r="PSB99" s="412"/>
      <c r="PSC99" s="406"/>
      <c r="PSD99" s="407"/>
      <c r="PSE99" s="408"/>
      <c r="PSF99" s="409"/>
      <c r="PSG99" s="410"/>
      <c r="PSH99" s="411"/>
      <c r="PSI99" s="412"/>
      <c r="PSJ99" s="406"/>
      <c r="PSK99" s="407"/>
      <c r="PSL99" s="408"/>
      <c r="PSM99" s="409"/>
      <c r="PSN99" s="410"/>
      <c r="PSO99" s="411"/>
      <c r="PSP99" s="412"/>
      <c r="PSQ99" s="406"/>
      <c r="PSR99" s="407"/>
      <c r="PSS99" s="408"/>
      <c r="PST99" s="409"/>
      <c r="PSU99" s="410"/>
      <c r="PSV99" s="411"/>
      <c r="PSW99" s="412"/>
      <c r="PSX99" s="406"/>
      <c r="PSY99" s="407"/>
      <c r="PSZ99" s="408"/>
      <c r="PTA99" s="409"/>
      <c r="PTB99" s="410"/>
      <c r="PTC99" s="411"/>
      <c r="PTD99" s="412"/>
      <c r="PTE99" s="406"/>
      <c r="PTF99" s="407"/>
      <c r="PTG99" s="408"/>
      <c r="PTH99" s="409"/>
      <c r="PTI99" s="410"/>
      <c r="PTJ99" s="411"/>
      <c r="PTK99" s="412"/>
      <c r="PTL99" s="406"/>
      <c r="PTM99" s="407"/>
      <c r="PTN99" s="408"/>
      <c r="PTO99" s="409"/>
      <c r="PTP99" s="410"/>
      <c r="PTQ99" s="411"/>
      <c r="PTR99" s="412"/>
      <c r="PTS99" s="406"/>
      <c r="PTT99" s="407"/>
      <c r="PTU99" s="408"/>
      <c r="PTV99" s="409"/>
      <c r="PTW99" s="410"/>
      <c r="PTX99" s="411"/>
      <c r="PTY99" s="412"/>
      <c r="PTZ99" s="406"/>
      <c r="PUA99" s="407"/>
      <c r="PUB99" s="408"/>
      <c r="PUC99" s="409"/>
      <c r="PUD99" s="410"/>
      <c r="PUE99" s="411"/>
      <c r="PUF99" s="412"/>
      <c r="PUG99" s="406"/>
      <c r="PUH99" s="407"/>
      <c r="PUI99" s="408"/>
      <c r="PUJ99" s="409"/>
      <c r="PUK99" s="410"/>
      <c r="PUL99" s="411"/>
      <c r="PUM99" s="412"/>
      <c r="PUN99" s="406"/>
      <c r="PUO99" s="407"/>
      <c r="PUP99" s="408"/>
      <c r="PUQ99" s="409"/>
      <c r="PUR99" s="410"/>
      <c r="PUS99" s="411"/>
      <c r="PUT99" s="412"/>
      <c r="PUU99" s="406"/>
      <c r="PUV99" s="407"/>
      <c r="PUW99" s="408"/>
      <c r="PUX99" s="409"/>
      <c r="PUY99" s="410"/>
      <c r="PUZ99" s="411"/>
      <c r="PVA99" s="412"/>
      <c r="PVB99" s="406"/>
      <c r="PVC99" s="407"/>
      <c r="PVD99" s="408"/>
      <c r="PVE99" s="409"/>
      <c r="PVF99" s="410"/>
      <c r="PVG99" s="411"/>
      <c r="PVH99" s="412"/>
      <c r="PVI99" s="406"/>
      <c r="PVJ99" s="407"/>
      <c r="PVK99" s="408"/>
      <c r="PVL99" s="409"/>
      <c r="PVM99" s="410"/>
      <c r="PVN99" s="411"/>
      <c r="PVO99" s="412"/>
      <c r="PVP99" s="406"/>
      <c r="PVQ99" s="407"/>
      <c r="PVR99" s="408"/>
      <c r="PVS99" s="409"/>
      <c r="PVT99" s="410"/>
      <c r="PVU99" s="411"/>
      <c r="PVV99" s="412"/>
      <c r="PVW99" s="406"/>
      <c r="PVX99" s="407"/>
      <c r="PVY99" s="408"/>
      <c r="PVZ99" s="409"/>
      <c r="PWA99" s="410"/>
      <c r="PWB99" s="411"/>
      <c r="PWC99" s="412"/>
      <c r="PWD99" s="406"/>
      <c r="PWE99" s="407"/>
      <c r="PWF99" s="408"/>
      <c r="PWG99" s="409"/>
      <c r="PWH99" s="410"/>
      <c r="PWI99" s="411"/>
      <c r="PWJ99" s="412"/>
      <c r="PWK99" s="406"/>
      <c r="PWL99" s="407"/>
      <c r="PWM99" s="408"/>
      <c r="PWN99" s="409"/>
      <c r="PWO99" s="410"/>
      <c r="PWP99" s="411"/>
      <c r="PWQ99" s="412"/>
      <c r="PWR99" s="406"/>
      <c r="PWS99" s="407"/>
      <c r="PWT99" s="408"/>
      <c r="PWU99" s="409"/>
      <c r="PWV99" s="410"/>
      <c r="PWW99" s="411"/>
      <c r="PWX99" s="412"/>
      <c r="PWY99" s="406"/>
      <c r="PWZ99" s="407"/>
      <c r="PXA99" s="408"/>
      <c r="PXB99" s="409"/>
      <c r="PXC99" s="410"/>
      <c r="PXD99" s="411"/>
      <c r="PXE99" s="412"/>
      <c r="PXF99" s="406"/>
      <c r="PXG99" s="407"/>
      <c r="PXH99" s="408"/>
      <c r="PXI99" s="409"/>
      <c r="PXJ99" s="410"/>
      <c r="PXK99" s="411"/>
      <c r="PXL99" s="412"/>
      <c r="PXM99" s="406"/>
      <c r="PXN99" s="407"/>
      <c r="PXO99" s="408"/>
      <c r="PXP99" s="409"/>
      <c r="PXQ99" s="410"/>
      <c r="PXR99" s="411"/>
      <c r="PXS99" s="412"/>
      <c r="PXT99" s="406"/>
      <c r="PXU99" s="407"/>
      <c r="PXV99" s="408"/>
      <c r="PXW99" s="409"/>
      <c r="PXX99" s="410"/>
      <c r="PXY99" s="411"/>
      <c r="PXZ99" s="412"/>
      <c r="PYA99" s="406"/>
      <c r="PYB99" s="407"/>
      <c r="PYC99" s="408"/>
      <c r="PYD99" s="409"/>
      <c r="PYE99" s="410"/>
      <c r="PYF99" s="411"/>
      <c r="PYG99" s="412"/>
      <c r="PYH99" s="406"/>
      <c r="PYI99" s="407"/>
      <c r="PYJ99" s="408"/>
      <c r="PYK99" s="409"/>
      <c r="PYL99" s="410"/>
      <c r="PYM99" s="411"/>
      <c r="PYN99" s="412"/>
      <c r="PYO99" s="406"/>
      <c r="PYP99" s="407"/>
      <c r="PYQ99" s="408"/>
      <c r="PYR99" s="409"/>
      <c r="PYS99" s="410"/>
      <c r="PYT99" s="411"/>
      <c r="PYU99" s="412"/>
      <c r="PYV99" s="406"/>
      <c r="PYW99" s="407"/>
      <c r="PYX99" s="408"/>
      <c r="PYY99" s="409"/>
      <c r="PYZ99" s="410"/>
      <c r="PZA99" s="411"/>
      <c r="PZB99" s="412"/>
      <c r="PZC99" s="406"/>
      <c r="PZD99" s="407"/>
      <c r="PZE99" s="408"/>
      <c r="PZF99" s="409"/>
      <c r="PZG99" s="410"/>
      <c r="PZH99" s="411"/>
      <c r="PZI99" s="412"/>
      <c r="PZJ99" s="406"/>
      <c r="PZK99" s="407"/>
      <c r="PZL99" s="408"/>
      <c r="PZM99" s="409"/>
      <c r="PZN99" s="410"/>
      <c r="PZO99" s="411"/>
      <c r="PZP99" s="412"/>
      <c r="PZQ99" s="406"/>
      <c r="PZR99" s="407"/>
      <c r="PZS99" s="408"/>
      <c r="PZT99" s="409"/>
      <c r="PZU99" s="410"/>
      <c r="PZV99" s="411"/>
      <c r="PZW99" s="412"/>
      <c r="PZX99" s="406"/>
      <c r="PZY99" s="407"/>
      <c r="PZZ99" s="408"/>
      <c r="QAA99" s="409"/>
      <c r="QAB99" s="410"/>
      <c r="QAC99" s="411"/>
      <c r="QAD99" s="412"/>
      <c r="QAE99" s="406"/>
      <c r="QAF99" s="407"/>
      <c r="QAG99" s="408"/>
      <c r="QAH99" s="409"/>
      <c r="QAI99" s="410"/>
      <c r="QAJ99" s="411"/>
      <c r="QAK99" s="412"/>
      <c r="QAL99" s="406"/>
      <c r="QAM99" s="407"/>
      <c r="QAN99" s="408"/>
      <c r="QAO99" s="409"/>
      <c r="QAP99" s="410"/>
      <c r="QAQ99" s="411"/>
      <c r="QAR99" s="412"/>
      <c r="QAS99" s="406"/>
      <c r="QAT99" s="407"/>
      <c r="QAU99" s="408"/>
      <c r="QAV99" s="409"/>
      <c r="QAW99" s="410"/>
      <c r="QAX99" s="411"/>
      <c r="QAY99" s="412"/>
      <c r="QAZ99" s="406"/>
      <c r="QBA99" s="407"/>
      <c r="QBB99" s="408"/>
      <c r="QBC99" s="409"/>
      <c r="QBD99" s="410"/>
      <c r="QBE99" s="411"/>
      <c r="QBF99" s="412"/>
      <c r="QBG99" s="406"/>
      <c r="QBH99" s="407"/>
      <c r="QBI99" s="408"/>
      <c r="QBJ99" s="409"/>
      <c r="QBK99" s="410"/>
      <c r="QBL99" s="411"/>
      <c r="QBM99" s="412"/>
      <c r="QBN99" s="406"/>
      <c r="QBO99" s="407"/>
      <c r="QBP99" s="408"/>
      <c r="QBQ99" s="409"/>
      <c r="QBR99" s="410"/>
      <c r="QBS99" s="411"/>
      <c r="QBT99" s="412"/>
      <c r="QBU99" s="406"/>
      <c r="QBV99" s="407"/>
      <c r="QBW99" s="408"/>
      <c r="QBX99" s="409"/>
      <c r="QBY99" s="410"/>
      <c r="QBZ99" s="411"/>
      <c r="QCA99" s="412"/>
      <c r="QCB99" s="406"/>
      <c r="QCC99" s="407"/>
      <c r="QCD99" s="408"/>
      <c r="QCE99" s="409"/>
      <c r="QCF99" s="410"/>
      <c r="QCG99" s="411"/>
      <c r="QCH99" s="412"/>
      <c r="QCI99" s="406"/>
      <c r="QCJ99" s="407"/>
      <c r="QCK99" s="408"/>
      <c r="QCL99" s="409"/>
      <c r="QCM99" s="410"/>
      <c r="QCN99" s="411"/>
      <c r="QCO99" s="412"/>
      <c r="QCP99" s="406"/>
      <c r="QCQ99" s="407"/>
      <c r="QCR99" s="408"/>
      <c r="QCS99" s="409"/>
      <c r="QCT99" s="410"/>
      <c r="QCU99" s="411"/>
      <c r="QCV99" s="412"/>
      <c r="QCW99" s="406"/>
      <c r="QCX99" s="407"/>
      <c r="QCY99" s="408"/>
      <c r="QCZ99" s="409"/>
      <c r="QDA99" s="410"/>
      <c r="QDB99" s="411"/>
      <c r="QDC99" s="412"/>
      <c r="QDD99" s="406"/>
      <c r="QDE99" s="407"/>
      <c r="QDF99" s="408"/>
      <c r="QDG99" s="409"/>
      <c r="QDH99" s="410"/>
      <c r="QDI99" s="411"/>
      <c r="QDJ99" s="412"/>
      <c r="QDK99" s="406"/>
      <c r="QDL99" s="407"/>
      <c r="QDM99" s="408"/>
      <c r="QDN99" s="409"/>
      <c r="QDO99" s="410"/>
      <c r="QDP99" s="411"/>
      <c r="QDQ99" s="412"/>
      <c r="QDR99" s="406"/>
      <c r="QDS99" s="407"/>
      <c r="QDT99" s="408"/>
      <c r="QDU99" s="409"/>
      <c r="QDV99" s="410"/>
      <c r="QDW99" s="411"/>
      <c r="QDX99" s="412"/>
      <c r="QDY99" s="406"/>
      <c r="QDZ99" s="407"/>
      <c r="QEA99" s="408"/>
      <c r="QEB99" s="409"/>
      <c r="QEC99" s="410"/>
      <c r="QED99" s="411"/>
      <c r="QEE99" s="412"/>
      <c r="QEF99" s="406"/>
      <c r="QEG99" s="407"/>
      <c r="QEH99" s="408"/>
      <c r="QEI99" s="409"/>
      <c r="QEJ99" s="410"/>
      <c r="QEK99" s="411"/>
      <c r="QEL99" s="412"/>
      <c r="QEM99" s="406"/>
      <c r="QEN99" s="407"/>
      <c r="QEO99" s="408"/>
      <c r="QEP99" s="409"/>
      <c r="QEQ99" s="410"/>
      <c r="QER99" s="411"/>
      <c r="QES99" s="412"/>
      <c r="QET99" s="406"/>
      <c r="QEU99" s="407"/>
      <c r="QEV99" s="408"/>
      <c r="QEW99" s="409"/>
      <c r="QEX99" s="410"/>
      <c r="QEY99" s="411"/>
      <c r="QEZ99" s="412"/>
      <c r="QFA99" s="406"/>
      <c r="QFB99" s="407"/>
      <c r="QFC99" s="408"/>
      <c r="QFD99" s="409"/>
      <c r="QFE99" s="410"/>
      <c r="QFF99" s="411"/>
      <c r="QFG99" s="412"/>
      <c r="QFH99" s="406"/>
      <c r="QFI99" s="407"/>
      <c r="QFJ99" s="408"/>
      <c r="QFK99" s="409"/>
      <c r="QFL99" s="410"/>
      <c r="QFM99" s="411"/>
      <c r="QFN99" s="412"/>
      <c r="QFO99" s="406"/>
      <c r="QFP99" s="407"/>
      <c r="QFQ99" s="408"/>
      <c r="QFR99" s="409"/>
      <c r="QFS99" s="410"/>
      <c r="QFT99" s="411"/>
      <c r="QFU99" s="412"/>
      <c r="QFV99" s="406"/>
      <c r="QFW99" s="407"/>
      <c r="QFX99" s="408"/>
      <c r="QFY99" s="409"/>
      <c r="QFZ99" s="410"/>
      <c r="QGA99" s="411"/>
      <c r="QGB99" s="412"/>
      <c r="QGC99" s="406"/>
      <c r="QGD99" s="407"/>
      <c r="QGE99" s="408"/>
      <c r="QGF99" s="409"/>
      <c r="QGG99" s="410"/>
      <c r="QGH99" s="411"/>
      <c r="QGI99" s="412"/>
      <c r="QGJ99" s="406"/>
      <c r="QGK99" s="407"/>
      <c r="QGL99" s="408"/>
      <c r="QGM99" s="409"/>
      <c r="QGN99" s="410"/>
      <c r="QGO99" s="411"/>
      <c r="QGP99" s="412"/>
      <c r="QGQ99" s="406"/>
      <c r="QGR99" s="407"/>
      <c r="QGS99" s="408"/>
      <c r="QGT99" s="409"/>
      <c r="QGU99" s="410"/>
      <c r="QGV99" s="411"/>
      <c r="QGW99" s="412"/>
      <c r="QGX99" s="406"/>
      <c r="QGY99" s="407"/>
      <c r="QGZ99" s="408"/>
      <c r="QHA99" s="409"/>
      <c r="QHB99" s="410"/>
      <c r="QHC99" s="411"/>
      <c r="QHD99" s="412"/>
      <c r="QHE99" s="406"/>
      <c r="QHF99" s="407"/>
      <c r="QHG99" s="408"/>
      <c r="QHH99" s="409"/>
      <c r="QHI99" s="410"/>
      <c r="QHJ99" s="411"/>
      <c r="QHK99" s="412"/>
      <c r="QHL99" s="406"/>
      <c r="QHM99" s="407"/>
      <c r="QHN99" s="408"/>
      <c r="QHO99" s="409"/>
      <c r="QHP99" s="410"/>
      <c r="QHQ99" s="411"/>
      <c r="QHR99" s="412"/>
      <c r="QHS99" s="406"/>
      <c r="QHT99" s="407"/>
      <c r="QHU99" s="408"/>
      <c r="QHV99" s="409"/>
      <c r="QHW99" s="410"/>
      <c r="QHX99" s="411"/>
      <c r="QHY99" s="412"/>
      <c r="QHZ99" s="406"/>
      <c r="QIA99" s="407"/>
      <c r="QIB99" s="408"/>
      <c r="QIC99" s="409"/>
      <c r="QID99" s="410"/>
      <c r="QIE99" s="411"/>
      <c r="QIF99" s="412"/>
      <c r="QIG99" s="406"/>
      <c r="QIH99" s="407"/>
      <c r="QII99" s="408"/>
      <c r="QIJ99" s="409"/>
      <c r="QIK99" s="410"/>
      <c r="QIL99" s="411"/>
      <c r="QIM99" s="412"/>
      <c r="QIN99" s="406"/>
      <c r="QIO99" s="407"/>
      <c r="QIP99" s="408"/>
      <c r="QIQ99" s="409"/>
      <c r="QIR99" s="410"/>
      <c r="QIS99" s="411"/>
      <c r="QIT99" s="412"/>
      <c r="QIU99" s="406"/>
      <c r="QIV99" s="407"/>
      <c r="QIW99" s="408"/>
      <c r="QIX99" s="409"/>
      <c r="QIY99" s="410"/>
      <c r="QIZ99" s="411"/>
      <c r="QJA99" s="412"/>
      <c r="QJB99" s="406"/>
      <c r="QJC99" s="407"/>
      <c r="QJD99" s="408"/>
      <c r="QJE99" s="409"/>
      <c r="QJF99" s="410"/>
      <c r="QJG99" s="411"/>
      <c r="QJH99" s="412"/>
      <c r="QJI99" s="406"/>
      <c r="QJJ99" s="407"/>
      <c r="QJK99" s="408"/>
      <c r="QJL99" s="409"/>
      <c r="QJM99" s="410"/>
      <c r="QJN99" s="411"/>
      <c r="QJO99" s="412"/>
      <c r="QJP99" s="406"/>
      <c r="QJQ99" s="407"/>
      <c r="QJR99" s="408"/>
      <c r="QJS99" s="409"/>
      <c r="QJT99" s="410"/>
      <c r="QJU99" s="411"/>
      <c r="QJV99" s="412"/>
      <c r="QJW99" s="406"/>
      <c r="QJX99" s="407"/>
      <c r="QJY99" s="408"/>
      <c r="QJZ99" s="409"/>
      <c r="QKA99" s="410"/>
      <c r="QKB99" s="411"/>
      <c r="QKC99" s="412"/>
      <c r="QKD99" s="406"/>
      <c r="QKE99" s="407"/>
      <c r="QKF99" s="408"/>
      <c r="QKG99" s="409"/>
      <c r="QKH99" s="410"/>
      <c r="QKI99" s="411"/>
      <c r="QKJ99" s="412"/>
      <c r="QKK99" s="406"/>
      <c r="QKL99" s="407"/>
      <c r="QKM99" s="408"/>
      <c r="QKN99" s="409"/>
      <c r="QKO99" s="410"/>
      <c r="QKP99" s="411"/>
      <c r="QKQ99" s="412"/>
      <c r="QKR99" s="406"/>
      <c r="QKS99" s="407"/>
      <c r="QKT99" s="408"/>
      <c r="QKU99" s="409"/>
      <c r="QKV99" s="410"/>
      <c r="QKW99" s="411"/>
      <c r="QKX99" s="412"/>
      <c r="QKY99" s="406"/>
      <c r="QKZ99" s="407"/>
      <c r="QLA99" s="408"/>
      <c r="QLB99" s="409"/>
      <c r="QLC99" s="410"/>
      <c r="QLD99" s="411"/>
      <c r="QLE99" s="412"/>
      <c r="QLF99" s="406"/>
      <c r="QLG99" s="407"/>
      <c r="QLH99" s="408"/>
      <c r="QLI99" s="409"/>
      <c r="QLJ99" s="410"/>
      <c r="QLK99" s="411"/>
      <c r="QLL99" s="412"/>
      <c r="QLM99" s="406"/>
      <c r="QLN99" s="407"/>
      <c r="QLO99" s="408"/>
      <c r="QLP99" s="409"/>
      <c r="QLQ99" s="410"/>
      <c r="QLR99" s="411"/>
      <c r="QLS99" s="412"/>
      <c r="QLT99" s="406"/>
      <c r="QLU99" s="407"/>
      <c r="QLV99" s="408"/>
      <c r="QLW99" s="409"/>
      <c r="QLX99" s="410"/>
      <c r="QLY99" s="411"/>
      <c r="QLZ99" s="412"/>
      <c r="QMA99" s="406"/>
      <c r="QMB99" s="407"/>
      <c r="QMC99" s="408"/>
      <c r="QMD99" s="409"/>
      <c r="QME99" s="410"/>
      <c r="QMF99" s="411"/>
      <c r="QMG99" s="412"/>
      <c r="QMH99" s="406"/>
      <c r="QMI99" s="407"/>
      <c r="QMJ99" s="408"/>
      <c r="QMK99" s="409"/>
      <c r="QML99" s="410"/>
      <c r="QMM99" s="411"/>
      <c r="QMN99" s="412"/>
      <c r="QMO99" s="406"/>
      <c r="QMP99" s="407"/>
      <c r="QMQ99" s="408"/>
      <c r="QMR99" s="409"/>
      <c r="QMS99" s="410"/>
      <c r="QMT99" s="411"/>
      <c r="QMU99" s="412"/>
      <c r="QMV99" s="406"/>
      <c r="QMW99" s="407"/>
      <c r="QMX99" s="408"/>
      <c r="QMY99" s="409"/>
      <c r="QMZ99" s="410"/>
      <c r="QNA99" s="411"/>
      <c r="QNB99" s="412"/>
      <c r="QNC99" s="406"/>
      <c r="QND99" s="407"/>
      <c r="QNE99" s="408"/>
      <c r="QNF99" s="409"/>
      <c r="QNG99" s="410"/>
      <c r="QNH99" s="411"/>
      <c r="QNI99" s="412"/>
      <c r="QNJ99" s="406"/>
      <c r="QNK99" s="407"/>
      <c r="QNL99" s="408"/>
      <c r="QNM99" s="409"/>
      <c r="QNN99" s="410"/>
      <c r="QNO99" s="411"/>
      <c r="QNP99" s="412"/>
      <c r="QNQ99" s="406"/>
      <c r="QNR99" s="407"/>
      <c r="QNS99" s="408"/>
      <c r="QNT99" s="409"/>
      <c r="QNU99" s="410"/>
      <c r="QNV99" s="411"/>
      <c r="QNW99" s="412"/>
      <c r="QNX99" s="406"/>
      <c r="QNY99" s="407"/>
      <c r="QNZ99" s="408"/>
      <c r="QOA99" s="409"/>
      <c r="QOB99" s="410"/>
      <c r="QOC99" s="411"/>
      <c r="QOD99" s="412"/>
      <c r="QOE99" s="406"/>
      <c r="QOF99" s="407"/>
      <c r="QOG99" s="408"/>
      <c r="QOH99" s="409"/>
      <c r="QOI99" s="410"/>
      <c r="QOJ99" s="411"/>
      <c r="QOK99" s="412"/>
      <c r="QOL99" s="406"/>
      <c r="QOM99" s="407"/>
      <c r="QON99" s="408"/>
      <c r="QOO99" s="409"/>
      <c r="QOP99" s="410"/>
      <c r="QOQ99" s="411"/>
      <c r="QOR99" s="412"/>
      <c r="QOS99" s="406"/>
      <c r="QOT99" s="407"/>
      <c r="QOU99" s="408"/>
      <c r="QOV99" s="409"/>
      <c r="QOW99" s="410"/>
      <c r="QOX99" s="411"/>
      <c r="QOY99" s="412"/>
      <c r="QOZ99" s="406"/>
      <c r="QPA99" s="407"/>
      <c r="QPB99" s="408"/>
      <c r="QPC99" s="409"/>
      <c r="QPD99" s="410"/>
      <c r="QPE99" s="411"/>
      <c r="QPF99" s="412"/>
      <c r="QPG99" s="406"/>
      <c r="QPH99" s="407"/>
      <c r="QPI99" s="408"/>
      <c r="QPJ99" s="409"/>
      <c r="QPK99" s="410"/>
      <c r="QPL99" s="411"/>
      <c r="QPM99" s="412"/>
      <c r="QPN99" s="406"/>
      <c r="QPO99" s="407"/>
      <c r="QPP99" s="408"/>
      <c r="QPQ99" s="409"/>
      <c r="QPR99" s="410"/>
      <c r="QPS99" s="411"/>
      <c r="QPT99" s="412"/>
      <c r="QPU99" s="406"/>
      <c r="QPV99" s="407"/>
      <c r="QPW99" s="408"/>
      <c r="QPX99" s="409"/>
      <c r="QPY99" s="410"/>
      <c r="QPZ99" s="411"/>
      <c r="QQA99" s="412"/>
      <c r="QQB99" s="406"/>
      <c r="QQC99" s="407"/>
      <c r="QQD99" s="408"/>
      <c r="QQE99" s="409"/>
      <c r="QQF99" s="410"/>
      <c r="QQG99" s="411"/>
      <c r="QQH99" s="412"/>
      <c r="QQI99" s="406"/>
      <c r="QQJ99" s="407"/>
      <c r="QQK99" s="408"/>
      <c r="QQL99" s="409"/>
      <c r="QQM99" s="410"/>
      <c r="QQN99" s="411"/>
      <c r="QQO99" s="412"/>
      <c r="QQP99" s="406"/>
      <c r="QQQ99" s="407"/>
      <c r="QQR99" s="408"/>
      <c r="QQS99" s="409"/>
      <c r="QQT99" s="410"/>
      <c r="QQU99" s="411"/>
      <c r="QQV99" s="412"/>
      <c r="QQW99" s="406"/>
      <c r="QQX99" s="407"/>
      <c r="QQY99" s="408"/>
      <c r="QQZ99" s="409"/>
      <c r="QRA99" s="410"/>
      <c r="QRB99" s="411"/>
      <c r="QRC99" s="412"/>
      <c r="QRD99" s="406"/>
      <c r="QRE99" s="407"/>
      <c r="QRF99" s="408"/>
      <c r="QRG99" s="409"/>
      <c r="QRH99" s="410"/>
      <c r="QRI99" s="411"/>
      <c r="QRJ99" s="412"/>
      <c r="QRK99" s="406"/>
      <c r="QRL99" s="407"/>
      <c r="QRM99" s="408"/>
      <c r="QRN99" s="409"/>
      <c r="QRO99" s="410"/>
      <c r="QRP99" s="411"/>
      <c r="QRQ99" s="412"/>
      <c r="QRR99" s="406"/>
      <c r="QRS99" s="407"/>
      <c r="QRT99" s="408"/>
      <c r="QRU99" s="409"/>
      <c r="QRV99" s="410"/>
      <c r="QRW99" s="411"/>
      <c r="QRX99" s="412"/>
      <c r="QRY99" s="406"/>
      <c r="QRZ99" s="407"/>
      <c r="QSA99" s="408"/>
      <c r="QSB99" s="409"/>
      <c r="QSC99" s="410"/>
      <c r="QSD99" s="411"/>
      <c r="QSE99" s="412"/>
      <c r="QSF99" s="406"/>
      <c r="QSG99" s="407"/>
      <c r="QSH99" s="408"/>
      <c r="QSI99" s="409"/>
      <c r="QSJ99" s="410"/>
      <c r="QSK99" s="411"/>
      <c r="QSL99" s="412"/>
      <c r="QSM99" s="406"/>
      <c r="QSN99" s="407"/>
      <c r="QSO99" s="408"/>
      <c r="QSP99" s="409"/>
      <c r="QSQ99" s="410"/>
      <c r="QSR99" s="411"/>
      <c r="QSS99" s="412"/>
      <c r="QST99" s="406"/>
      <c r="QSU99" s="407"/>
      <c r="QSV99" s="408"/>
      <c r="QSW99" s="409"/>
      <c r="QSX99" s="410"/>
      <c r="QSY99" s="411"/>
      <c r="QSZ99" s="412"/>
      <c r="QTA99" s="406"/>
      <c r="QTB99" s="407"/>
      <c r="QTC99" s="408"/>
      <c r="QTD99" s="409"/>
      <c r="QTE99" s="410"/>
      <c r="QTF99" s="411"/>
      <c r="QTG99" s="412"/>
      <c r="QTH99" s="406"/>
      <c r="QTI99" s="407"/>
      <c r="QTJ99" s="408"/>
      <c r="QTK99" s="409"/>
      <c r="QTL99" s="410"/>
      <c r="QTM99" s="411"/>
      <c r="QTN99" s="412"/>
      <c r="QTO99" s="406"/>
      <c r="QTP99" s="407"/>
      <c r="QTQ99" s="408"/>
      <c r="QTR99" s="409"/>
      <c r="QTS99" s="410"/>
      <c r="QTT99" s="411"/>
      <c r="QTU99" s="412"/>
      <c r="QTV99" s="406"/>
      <c r="QTW99" s="407"/>
      <c r="QTX99" s="408"/>
      <c r="QTY99" s="409"/>
      <c r="QTZ99" s="410"/>
      <c r="QUA99" s="411"/>
      <c r="QUB99" s="412"/>
      <c r="QUC99" s="406"/>
      <c r="QUD99" s="407"/>
      <c r="QUE99" s="408"/>
      <c r="QUF99" s="409"/>
      <c r="QUG99" s="410"/>
      <c r="QUH99" s="411"/>
      <c r="QUI99" s="412"/>
      <c r="QUJ99" s="406"/>
      <c r="QUK99" s="407"/>
      <c r="QUL99" s="408"/>
      <c r="QUM99" s="409"/>
      <c r="QUN99" s="410"/>
      <c r="QUO99" s="411"/>
      <c r="QUP99" s="412"/>
      <c r="QUQ99" s="406"/>
      <c r="QUR99" s="407"/>
      <c r="QUS99" s="408"/>
      <c r="QUT99" s="409"/>
      <c r="QUU99" s="410"/>
      <c r="QUV99" s="411"/>
      <c r="QUW99" s="412"/>
      <c r="QUX99" s="406"/>
      <c r="QUY99" s="407"/>
      <c r="QUZ99" s="408"/>
      <c r="QVA99" s="409"/>
      <c r="QVB99" s="410"/>
      <c r="QVC99" s="411"/>
      <c r="QVD99" s="412"/>
      <c r="QVE99" s="406"/>
      <c r="QVF99" s="407"/>
      <c r="QVG99" s="408"/>
      <c r="QVH99" s="409"/>
      <c r="QVI99" s="410"/>
      <c r="QVJ99" s="411"/>
      <c r="QVK99" s="412"/>
      <c r="QVL99" s="406"/>
      <c r="QVM99" s="407"/>
      <c r="QVN99" s="408"/>
      <c r="QVO99" s="409"/>
      <c r="QVP99" s="410"/>
      <c r="QVQ99" s="411"/>
      <c r="QVR99" s="412"/>
      <c r="QVS99" s="406"/>
      <c r="QVT99" s="407"/>
      <c r="QVU99" s="408"/>
      <c r="QVV99" s="409"/>
      <c r="QVW99" s="410"/>
      <c r="QVX99" s="411"/>
      <c r="QVY99" s="412"/>
      <c r="QVZ99" s="406"/>
      <c r="QWA99" s="407"/>
      <c r="QWB99" s="408"/>
      <c r="QWC99" s="409"/>
      <c r="QWD99" s="410"/>
      <c r="QWE99" s="411"/>
      <c r="QWF99" s="412"/>
      <c r="QWG99" s="406"/>
      <c r="QWH99" s="407"/>
      <c r="QWI99" s="408"/>
      <c r="QWJ99" s="409"/>
      <c r="QWK99" s="410"/>
      <c r="QWL99" s="411"/>
      <c r="QWM99" s="412"/>
      <c r="QWN99" s="406"/>
      <c r="QWO99" s="407"/>
      <c r="QWP99" s="408"/>
      <c r="QWQ99" s="409"/>
      <c r="QWR99" s="410"/>
      <c r="QWS99" s="411"/>
      <c r="QWT99" s="412"/>
      <c r="QWU99" s="406"/>
      <c r="QWV99" s="407"/>
      <c r="QWW99" s="408"/>
      <c r="QWX99" s="409"/>
      <c r="QWY99" s="410"/>
      <c r="QWZ99" s="411"/>
      <c r="QXA99" s="412"/>
      <c r="QXB99" s="406"/>
      <c r="QXC99" s="407"/>
      <c r="QXD99" s="408"/>
      <c r="QXE99" s="409"/>
      <c r="QXF99" s="410"/>
      <c r="QXG99" s="411"/>
      <c r="QXH99" s="412"/>
      <c r="QXI99" s="406"/>
      <c r="QXJ99" s="407"/>
      <c r="QXK99" s="408"/>
      <c r="QXL99" s="409"/>
      <c r="QXM99" s="410"/>
      <c r="QXN99" s="411"/>
      <c r="QXO99" s="412"/>
      <c r="QXP99" s="406"/>
      <c r="QXQ99" s="407"/>
      <c r="QXR99" s="408"/>
      <c r="QXS99" s="409"/>
      <c r="QXT99" s="410"/>
      <c r="QXU99" s="411"/>
      <c r="QXV99" s="412"/>
      <c r="QXW99" s="406"/>
      <c r="QXX99" s="407"/>
      <c r="QXY99" s="408"/>
      <c r="QXZ99" s="409"/>
      <c r="QYA99" s="410"/>
      <c r="QYB99" s="411"/>
      <c r="QYC99" s="412"/>
      <c r="QYD99" s="406"/>
      <c r="QYE99" s="407"/>
      <c r="QYF99" s="408"/>
      <c r="QYG99" s="409"/>
      <c r="QYH99" s="410"/>
      <c r="QYI99" s="411"/>
      <c r="QYJ99" s="412"/>
      <c r="QYK99" s="406"/>
      <c r="QYL99" s="407"/>
      <c r="QYM99" s="408"/>
      <c r="QYN99" s="409"/>
      <c r="QYO99" s="410"/>
      <c r="QYP99" s="411"/>
      <c r="QYQ99" s="412"/>
      <c r="QYR99" s="406"/>
      <c r="QYS99" s="407"/>
      <c r="QYT99" s="408"/>
      <c r="QYU99" s="409"/>
      <c r="QYV99" s="410"/>
      <c r="QYW99" s="411"/>
      <c r="QYX99" s="412"/>
      <c r="QYY99" s="406"/>
      <c r="QYZ99" s="407"/>
      <c r="QZA99" s="408"/>
      <c r="QZB99" s="409"/>
      <c r="QZC99" s="410"/>
      <c r="QZD99" s="411"/>
      <c r="QZE99" s="412"/>
      <c r="QZF99" s="406"/>
      <c r="QZG99" s="407"/>
      <c r="QZH99" s="408"/>
      <c r="QZI99" s="409"/>
      <c r="QZJ99" s="410"/>
      <c r="QZK99" s="411"/>
      <c r="QZL99" s="412"/>
      <c r="QZM99" s="406"/>
      <c r="QZN99" s="407"/>
      <c r="QZO99" s="408"/>
      <c r="QZP99" s="409"/>
      <c r="QZQ99" s="410"/>
      <c r="QZR99" s="411"/>
      <c r="QZS99" s="412"/>
      <c r="QZT99" s="406"/>
      <c r="QZU99" s="407"/>
      <c r="QZV99" s="408"/>
      <c r="QZW99" s="409"/>
      <c r="QZX99" s="410"/>
      <c r="QZY99" s="411"/>
      <c r="QZZ99" s="412"/>
      <c r="RAA99" s="406"/>
      <c r="RAB99" s="407"/>
      <c r="RAC99" s="408"/>
      <c r="RAD99" s="409"/>
      <c r="RAE99" s="410"/>
      <c r="RAF99" s="411"/>
      <c r="RAG99" s="412"/>
      <c r="RAH99" s="406"/>
      <c r="RAI99" s="407"/>
      <c r="RAJ99" s="408"/>
      <c r="RAK99" s="409"/>
      <c r="RAL99" s="410"/>
      <c r="RAM99" s="411"/>
      <c r="RAN99" s="412"/>
      <c r="RAO99" s="406"/>
      <c r="RAP99" s="407"/>
      <c r="RAQ99" s="408"/>
      <c r="RAR99" s="409"/>
      <c r="RAS99" s="410"/>
      <c r="RAT99" s="411"/>
      <c r="RAU99" s="412"/>
      <c r="RAV99" s="406"/>
      <c r="RAW99" s="407"/>
      <c r="RAX99" s="408"/>
      <c r="RAY99" s="409"/>
      <c r="RAZ99" s="410"/>
      <c r="RBA99" s="411"/>
      <c r="RBB99" s="412"/>
      <c r="RBC99" s="406"/>
      <c r="RBD99" s="407"/>
      <c r="RBE99" s="408"/>
      <c r="RBF99" s="409"/>
      <c r="RBG99" s="410"/>
      <c r="RBH99" s="411"/>
      <c r="RBI99" s="412"/>
      <c r="RBJ99" s="406"/>
      <c r="RBK99" s="407"/>
      <c r="RBL99" s="408"/>
      <c r="RBM99" s="409"/>
      <c r="RBN99" s="410"/>
      <c r="RBO99" s="411"/>
      <c r="RBP99" s="412"/>
      <c r="RBQ99" s="406"/>
      <c r="RBR99" s="407"/>
      <c r="RBS99" s="408"/>
      <c r="RBT99" s="409"/>
      <c r="RBU99" s="410"/>
      <c r="RBV99" s="411"/>
      <c r="RBW99" s="412"/>
      <c r="RBX99" s="406"/>
      <c r="RBY99" s="407"/>
      <c r="RBZ99" s="408"/>
      <c r="RCA99" s="409"/>
      <c r="RCB99" s="410"/>
      <c r="RCC99" s="411"/>
      <c r="RCD99" s="412"/>
      <c r="RCE99" s="406"/>
      <c r="RCF99" s="407"/>
      <c r="RCG99" s="408"/>
      <c r="RCH99" s="409"/>
      <c r="RCI99" s="410"/>
      <c r="RCJ99" s="411"/>
      <c r="RCK99" s="412"/>
      <c r="RCL99" s="406"/>
      <c r="RCM99" s="407"/>
      <c r="RCN99" s="408"/>
      <c r="RCO99" s="409"/>
      <c r="RCP99" s="410"/>
      <c r="RCQ99" s="411"/>
      <c r="RCR99" s="412"/>
      <c r="RCS99" s="406"/>
      <c r="RCT99" s="407"/>
      <c r="RCU99" s="408"/>
      <c r="RCV99" s="409"/>
      <c r="RCW99" s="410"/>
      <c r="RCX99" s="411"/>
      <c r="RCY99" s="412"/>
      <c r="RCZ99" s="406"/>
      <c r="RDA99" s="407"/>
      <c r="RDB99" s="408"/>
      <c r="RDC99" s="409"/>
      <c r="RDD99" s="410"/>
      <c r="RDE99" s="411"/>
      <c r="RDF99" s="412"/>
      <c r="RDG99" s="406"/>
      <c r="RDH99" s="407"/>
      <c r="RDI99" s="408"/>
      <c r="RDJ99" s="409"/>
      <c r="RDK99" s="410"/>
      <c r="RDL99" s="411"/>
      <c r="RDM99" s="412"/>
      <c r="RDN99" s="406"/>
      <c r="RDO99" s="407"/>
      <c r="RDP99" s="408"/>
      <c r="RDQ99" s="409"/>
      <c r="RDR99" s="410"/>
      <c r="RDS99" s="411"/>
      <c r="RDT99" s="412"/>
      <c r="RDU99" s="406"/>
      <c r="RDV99" s="407"/>
      <c r="RDW99" s="408"/>
      <c r="RDX99" s="409"/>
      <c r="RDY99" s="410"/>
      <c r="RDZ99" s="411"/>
      <c r="REA99" s="412"/>
      <c r="REB99" s="406"/>
      <c r="REC99" s="407"/>
      <c r="RED99" s="408"/>
      <c r="REE99" s="409"/>
      <c r="REF99" s="410"/>
      <c r="REG99" s="411"/>
      <c r="REH99" s="412"/>
      <c r="REI99" s="406"/>
      <c r="REJ99" s="407"/>
      <c r="REK99" s="408"/>
      <c r="REL99" s="409"/>
      <c r="REM99" s="410"/>
      <c r="REN99" s="411"/>
      <c r="REO99" s="412"/>
      <c r="REP99" s="406"/>
      <c r="REQ99" s="407"/>
      <c r="RER99" s="408"/>
      <c r="RES99" s="409"/>
      <c r="RET99" s="410"/>
      <c r="REU99" s="411"/>
      <c r="REV99" s="412"/>
      <c r="REW99" s="406"/>
      <c r="REX99" s="407"/>
      <c r="REY99" s="408"/>
      <c r="REZ99" s="409"/>
      <c r="RFA99" s="410"/>
      <c r="RFB99" s="411"/>
      <c r="RFC99" s="412"/>
      <c r="RFD99" s="406"/>
      <c r="RFE99" s="407"/>
      <c r="RFF99" s="408"/>
      <c r="RFG99" s="409"/>
      <c r="RFH99" s="410"/>
      <c r="RFI99" s="411"/>
      <c r="RFJ99" s="412"/>
      <c r="RFK99" s="406"/>
      <c r="RFL99" s="407"/>
      <c r="RFM99" s="408"/>
      <c r="RFN99" s="409"/>
      <c r="RFO99" s="410"/>
      <c r="RFP99" s="411"/>
      <c r="RFQ99" s="412"/>
      <c r="RFR99" s="406"/>
      <c r="RFS99" s="407"/>
      <c r="RFT99" s="408"/>
      <c r="RFU99" s="409"/>
      <c r="RFV99" s="410"/>
      <c r="RFW99" s="411"/>
      <c r="RFX99" s="412"/>
      <c r="RFY99" s="406"/>
      <c r="RFZ99" s="407"/>
      <c r="RGA99" s="408"/>
      <c r="RGB99" s="409"/>
      <c r="RGC99" s="410"/>
      <c r="RGD99" s="411"/>
      <c r="RGE99" s="412"/>
      <c r="RGF99" s="406"/>
      <c r="RGG99" s="407"/>
      <c r="RGH99" s="408"/>
      <c r="RGI99" s="409"/>
      <c r="RGJ99" s="410"/>
      <c r="RGK99" s="411"/>
      <c r="RGL99" s="412"/>
      <c r="RGM99" s="406"/>
      <c r="RGN99" s="407"/>
      <c r="RGO99" s="408"/>
      <c r="RGP99" s="409"/>
      <c r="RGQ99" s="410"/>
      <c r="RGR99" s="411"/>
      <c r="RGS99" s="412"/>
      <c r="RGT99" s="406"/>
      <c r="RGU99" s="407"/>
      <c r="RGV99" s="408"/>
      <c r="RGW99" s="409"/>
      <c r="RGX99" s="410"/>
      <c r="RGY99" s="411"/>
      <c r="RGZ99" s="412"/>
      <c r="RHA99" s="406"/>
      <c r="RHB99" s="407"/>
      <c r="RHC99" s="408"/>
      <c r="RHD99" s="409"/>
      <c r="RHE99" s="410"/>
      <c r="RHF99" s="411"/>
      <c r="RHG99" s="412"/>
      <c r="RHH99" s="406"/>
      <c r="RHI99" s="407"/>
      <c r="RHJ99" s="408"/>
      <c r="RHK99" s="409"/>
      <c r="RHL99" s="410"/>
      <c r="RHM99" s="411"/>
      <c r="RHN99" s="412"/>
      <c r="RHO99" s="406"/>
      <c r="RHP99" s="407"/>
      <c r="RHQ99" s="408"/>
      <c r="RHR99" s="409"/>
      <c r="RHS99" s="410"/>
      <c r="RHT99" s="411"/>
      <c r="RHU99" s="412"/>
      <c r="RHV99" s="406"/>
      <c r="RHW99" s="407"/>
      <c r="RHX99" s="408"/>
      <c r="RHY99" s="409"/>
      <c r="RHZ99" s="410"/>
      <c r="RIA99" s="411"/>
      <c r="RIB99" s="412"/>
      <c r="RIC99" s="406"/>
      <c r="RID99" s="407"/>
      <c r="RIE99" s="408"/>
      <c r="RIF99" s="409"/>
      <c r="RIG99" s="410"/>
      <c r="RIH99" s="411"/>
      <c r="RII99" s="412"/>
      <c r="RIJ99" s="406"/>
      <c r="RIK99" s="407"/>
      <c r="RIL99" s="408"/>
      <c r="RIM99" s="409"/>
      <c r="RIN99" s="410"/>
      <c r="RIO99" s="411"/>
      <c r="RIP99" s="412"/>
      <c r="RIQ99" s="406"/>
      <c r="RIR99" s="407"/>
      <c r="RIS99" s="408"/>
      <c r="RIT99" s="409"/>
      <c r="RIU99" s="410"/>
      <c r="RIV99" s="411"/>
      <c r="RIW99" s="412"/>
      <c r="RIX99" s="406"/>
      <c r="RIY99" s="407"/>
      <c r="RIZ99" s="408"/>
      <c r="RJA99" s="409"/>
      <c r="RJB99" s="410"/>
      <c r="RJC99" s="411"/>
      <c r="RJD99" s="412"/>
      <c r="RJE99" s="406"/>
      <c r="RJF99" s="407"/>
      <c r="RJG99" s="408"/>
      <c r="RJH99" s="409"/>
      <c r="RJI99" s="410"/>
      <c r="RJJ99" s="411"/>
      <c r="RJK99" s="412"/>
      <c r="RJL99" s="406"/>
      <c r="RJM99" s="407"/>
      <c r="RJN99" s="408"/>
      <c r="RJO99" s="409"/>
      <c r="RJP99" s="410"/>
      <c r="RJQ99" s="411"/>
      <c r="RJR99" s="412"/>
      <c r="RJS99" s="406"/>
      <c r="RJT99" s="407"/>
      <c r="RJU99" s="408"/>
      <c r="RJV99" s="409"/>
      <c r="RJW99" s="410"/>
      <c r="RJX99" s="411"/>
      <c r="RJY99" s="412"/>
      <c r="RJZ99" s="406"/>
      <c r="RKA99" s="407"/>
      <c r="RKB99" s="408"/>
      <c r="RKC99" s="409"/>
      <c r="RKD99" s="410"/>
      <c r="RKE99" s="411"/>
      <c r="RKF99" s="412"/>
      <c r="RKG99" s="406"/>
      <c r="RKH99" s="407"/>
      <c r="RKI99" s="408"/>
      <c r="RKJ99" s="409"/>
      <c r="RKK99" s="410"/>
      <c r="RKL99" s="411"/>
      <c r="RKM99" s="412"/>
      <c r="RKN99" s="406"/>
      <c r="RKO99" s="407"/>
      <c r="RKP99" s="408"/>
      <c r="RKQ99" s="409"/>
      <c r="RKR99" s="410"/>
      <c r="RKS99" s="411"/>
      <c r="RKT99" s="412"/>
      <c r="RKU99" s="406"/>
      <c r="RKV99" s="407"/>
      <c r="RKW99" s="408"/>
      <c r="RKX99" s="409"/>
      <c r="RKY99" s="410"/>
      <c r="RKZ99" s="411"/>
      <c r="RLA99" s="412"/>
      <c r="RLB99" s="406"/>
      <c r="RLC99" s="407"/>
      <c r="RLD99" s="408"/>
      <c r="RLE99" s="409"/>
      <c r="RLF99" s="410"/>
      <c r="RLG99" s="411"/>
      <c r="RLH99" s="412"/>
      <c r="RLI99" s="406"/>
      <c r="RLJ99" s="407"/>
      <c r="RLK99" s="408"/>
      <c r="RLL99" s="409"/>
      <c r="RLM99" s="410"/>
      <c r="RLN99" s="411"/>
      <c r="RLO99" s="412"/>
      <c r="RLP99" s="406"/>
      <c r="RLQ99" s="407"/>
      <c r="RLR99" s="408"/>
      <c r="RLS99" s="409"/>
      <c r="RLT99" s="410"/>
      <c r="RLU99" s="411"/>
      <c r="RLV99" s="412"/>
      <c r="RLW99" s="406"/>
      <c r="RLX99" s="407"/>
      <c r="RLY99" s="408"/>
      <c r="RLZ99" s="409"/>
      <c r="RMA99" s="410"/>
      <c r="RMB99" s="411"/>
      <c r="RMC99" s="412"/>
      <c r="RMD99" s="406"/>
      <c r="RME99" s="407"/>
      <c r="RMF99" s="408"/>
      <c r="RMG99" s="409"/>
      <c r="RMH99" s="410"/>
      <c r="RMI99" s="411"/>
      <c r="RMJ99" s="412"/>
      <c r="RMK99" s="406"/>
      <c r="RML99" s="407"/>
      <c r="RMM99" s="408"/>
      <c r="RMN99" s="409"/>
      <c r="RMO99" s="410"/>
      <c r="RMP99" s="411"/>
      <c r="RMQ99" s="412"/>
      <c r="RMR99" s="406"/>
      <c r="RMS99" s="407"/>
      <c r="RMT99" s="408"/>
      <c r="RMU99" s="409"/>
      <c r="RMV99" s="410"/>
      <c r="RMW99" s="411"/>
      <c r="RMX99" s="412"/>
      <c r="RMY99" s="406"/>
      <c r="RMZ99" s="407"/>
      <c r="RNA99" s="408"/>
      <c r="RNB99" s="409"/>
      <c r="RNC99" s="410"/>
      <c r="RND99" s="411"/>
      <c r="RNE99" s="412"/>
      <c r="RNF99" s="406"/>
      <c r="RNG99" s="407"/>
      <c r="RNH99" s="408"/>
      <c r="RNI99" s="409"/>
      <c r="RNJ99" s="410"/>
      <c r="RNK99" s="411"/>
      <c r="RNL99" s="412"/>
      <c r="RNM99" s="406"/>
      <c r="RNN99" s="407"/>
      <c r="RNO99" s="408"/>
      <c r="RNP99" s="409"/>
      <c r="RNQ99" s="410"/>
      <c r="RNR99" s="411"/>
      <c r="RNS99" s="412"/>
      <c r="RNT99" s="406"/>
      <c r="RNU99" s="407"/>
      <c r="RNV99" s="408"/>
      <c r="RNW99" s="409"/>
      <c r="RNX99" s="410"/>
      <c r="RNY99" s="411"/>
      <c r="RNZ99" s="412"/>
      <c r="ROA99" s="406"/>
      <c r="ROB99" s="407"/>
      <c r="ROC99" s="408"/>
      <c r="ROD99" s="409"/>
      <c r="ROE99" s="410"/>
      <c r="ROF99" s="411"/>
      <c r="ROG99" s="412"/>
      <c r="ROH99" s="406"/>
      <c r="ROI99" s="407"/>
      <c r="ROJ99" s="408"/>
      <c r="ROK99" s="409"/>
      <c r="ROL99" s="410"/>
      <c r="ROM99" s="411"/>
      <c r="RON99" s="412"/>
      <c r="ROO99" s="406"/>
      <c r="ROP99" s="407"/>
      <c r="ROQ99" s="408"/>
      <c r="ROR99" s="409"/>
      <c r="ROS99" s="410"/>
      <c r="ROT99" s="411"/>
      <c r="ROU99" s="412"/>
      <c r="ROV99" s="406"/>
      <c r="ROW99" s="407"/>
      <c r="ROX99" s="408"/>
      <c r="ROY99" s="409"/>
      <c r="ROZ99" s="410"/>
      <c r="RPA99" s="411"/>
      <c r="RPB99" s="412"/>
      <c r="RPC99" s="406"/>
      <c r="RPD99" s="407"/>
      <c r="RPE99" s="408"/>
      <c r="RPF99" s="409"/>
      <c r="RPG99" s="410"/>
      <c r="RPH99" s="411"/>
      <c r="RPI99" s="412"/>
      <c r="RPJ99" s="406"/>
      <c r="RPK99" s="407"/>
      <c r="RPL99" s="408"/>
      <c r="RPM99" s="409"/>
      <c r="RPN99" s="410"/>
      <c r="RPO99" s="411"/>
      <c r="RPP99" s="412"/>
      <c r="RPQ99" s="406"/>
      <c r="RPR99" s="407"/>
      <c r="RPS99" s="408"/>
      <c r="RPT99" s="409"/>
      <c r="RPU99" s="410"/>
      <c r="RPV99" s="411"/>
      <c r="RPW99" s="412"/>
      <c r="RPX99" s="406"/>
      <c r="RPY99" s="407"/>
      <c r="RPZ99" s="408"/>
      <c r="RQA99" s="409"/>
      <c r="RQB99" s="410"/>
      <c r="RQC99" s="411"/>
      <c r="RQD99" s="412"/>
      <c r="RQE99" s="406"/>
      <c r="RQF99" s="407"/>
      <c r="RQG99" s="408"/>
      <c r="RQH99" s="409"/>
      <c r="RQI99" s="410"/>
      <c r="RQJ99" s="411"/>
      <c r="RQK99" s="412"/>
      <c r="RQL99" s="406"/>
      <c r="RQM99" s="407"/>
      <c r="RQN99" s="408"/>
      <c r="RQO99" s="409"/>
      <c r="RQP99" s="410"/>
      <c r="RQQ99" s="411"/>
      <c r="RQR99" s="412"/>
      <c r="RQS99" s="406"/>
      <c r="RQT99" s="407"/>
      <c r="RQU99" s="408"/>
      <c r="RQV99" s="409"/>
      <c r="RQW99" s="410"/>
      <c r="RQX99" s="411"/>
      <c r="RQY99" s="412"/>
      <c r="RQZ99" s="406"/>
      <c r="RRA99" s="407"/>
      <c r="RRB99" s="408"/>
      <c r="RRC99" s="409"/>
      <c r="RRD99" s="410"/>
      <c r="RRE99" s="411"/>
      <c r="RRF99" s="412"/>
      <c r="RRG99" s="406"/>
      <c r="RRH99" s="407"/>
      <c r="RRI99" s="408"/>
      <c r="RRJ99" s="409"/>
      <c r="RRK99" s="410"/>
      <c r="RRL99" s="411"/>
      <c r="RRM99" s="412"/>
      <c r="RRN99" s="406"/>
      <c r="RRO99" s="407"/>
      <c r="RRP99" s="408"/>
      <c r="RRQ99" s="409"/>
      <c r="RRR99" s="410"/>
      <c r="RRS99" s="411"/>
      <c r="RRT99" s="412"/>
      <c r="RRU99" s="406"/>
      <c r="RRV99" s="407"/>
      <c r="RRW99" s="408"/>
      <c r="RRX99" s="409"/>
      <c r="RRY99" s="410"/>
      <c r="RRZ99" s="411"/>
      <c r="RSA99" s="412"/>
      <c r="RSB99" s="406"/>
      <c r="RSC99" s="407"/>
      <c r="RSD99" s="408"/>
      <c r="RSE99" s="409"/>
      <c r="RSF99" s="410"/>
      <c r="RSG99" s="411"/>
      <c r="RSH99" s="412"/>
      <c r="RSI99" s="406"/>
      <c r="RSJ99" s="407"/>
      <c r="RSK99" s="408"/>
      <c r="RSL99" s="409"/>
      <c r="RSM99" s="410"/>
      <c r="RSN99" s="411"/>
      <c r="RSO99" s="412"/>
      <c r="RSP99" s="406"/>
      <c r="RSQ99" s="407"/>
      <c r="RSR99" s="408"/>
      <c r="RSS99" s="409"/>
      <c r="RST99" s="410"/>
      <c r="RSU99" s="411"/>
      <c r="RSV99" s="412"/>
      <c r="RSW99" s="406"/>
      <c r="RSX99" s="407"/>
      <c r="RSY99" s="408"/>
      <c r="RSZ99" s="409"/>
      <c r="RTA99" s="410"/>
      <c r="RTB99" s="411"/>
      <c r="RTC99" s="412"/>
      <c r="RTD99" s="406"/>
      <c r="RTE99" s="407"/>
      <c r="RTF99" s="408"/>
      <c r="RTG99" s="409"/>
      <c r="RTH99" s="410"/>
      <c r="RTI99" s="411"/>
      <c r="RTJ99" s="412"/>
      <c r="RTK99" s="406"/>
      <c r="RTL99" s="407"/>
      <c r="RTM99" s="408"/>
      <c r="RTN99" s="409"/>
      <c r="RTO99" s="410"/>
      <c r="RTP99" s="411"/>
      <c r="RTQ99" s="412"/>
      <c r="RTR99" s="406"/>
      <c r="RTS99" s="407"/>
      <c r="RTT99" s="408"/>
      <c r="RTU99" s="409"/>
      <c r="RTV99" s="410"/>
      <c r="RTW99" s="411"/>
      <c r="RTX99" s="412"/>
      <c r="RTY99" s="406"/>
      <c r="RTZ99" s="407"/>
      <c r="RUA99" s="408"/>
      <c r="RUB99" s="409"/>
      <c r="RUC99" s="410"/>
      <c r="RUD99" s="411"/>
      <c r="RUE99" s="412"/>
      <c r="RUF99" s="406"/>
      <c r="RUG99" s="407"/>
      <c r="RUH99" s="408"/>
      <c r="RUI99" s="409"/>
      <c r="RUJ99" s="410"/>
      <c r="RUK99" s="411"/>
      <c r="RUL99" s="412"/>
      <c r="RUM99" s="406"/>
      <c r="RUN99" s="407"/>
      <c r="RUO99" s="408"/>
      <c r="RUP99" s="409"/>
      <c r="RUQ99" s="410"/>
      <c r="RUR99" s="411"/>
      <c r="RUS99" s="412"/>
      <c r="RUT99" s="406"/>
      <c r="RUU99" s="407"/>
      <c r="RUV99" s="408"/>
      <c r="RUW99" s="409"/>
      <c r="RUX99" s="410"/>
      <c r="RUY99" s="411"/>
      <c r="RUZ99" s="412"/>
      <c r="RVA99" s="406"/>
      <c r="RVB99" s="407"/>
      <c r="RVC99" s="408"/>
      <c r="RVD99" s="409"/>
      <c r="RVE99" s="410"/>
      <c r="RVF99" s="411"/>
      <c r="RVG99" s="412"/>
      <c r="RVH99" s="406"/>
      <c r="RVI99" s="407"/>
      <c r="RVJ99" s="408"/>
      <c r="RVK99" s="409"/>
      <c r="RVL99" s="410"/>
      <c r="RVM99" s="411"/>
      <c r="RVN99" s="412"/>
      <c r="RVO99" s="406"/>
      <c r="RVP99" s="407"/>
      <c r="RVQ99" s="408"/>
      <c r="RVR99" s="409"/>
      <c r="RVS99" s="410"/>
      <c r="RVT99" s="411"/>
      <c r="RVU99" s="412"/>
      <c r="RVV99" s="406"/>
      <c r="RVW99" s="407"/>
      <c r="RVX99" s="408"/>
      <c r="RVY99" s="409"/>
      <c r="RVZ99" s="410"/>
      <c r="RWA99" s="411"/>
      <c r="RWB99" s="412"/>
      <c r="RWC99" s="406"/>
      <c r="RWD99" s="407"/>
      <c r="RWE99" s="408"/>
      <c r="RWF99" s="409"/>
      <c r="RWG99" s="410"/>
      <c r="RWH99" s="411"/>
      <c r="RWI99" s="412"/>
      <c r="RWJ99" s="406"/>
      <c r="RWK99" s="407"/>
      <c r="RWL99" s="408"/>
      <c r="RWM99" s="409"/>
      <c r="RWN99" s="410"/>
      <c r="RWO99" s="411"/>
      <c r="RWP99" s="412"/>
      <c r="RWQ99" s="406"/>
      <c r="RWR99" s="407"/>
      <c r="RWS99" s="408"/>
      <c r="RWT99" s="409"/>
      <c r="RWU99" s="410"/>
      <c r="RWV99" s="411"/>
      <c r="RWW99" s="412"/>
      <c r="RWX99" s="406"/>
      <c r="RWY99" s="407"/>
      <c r="RWZ99" s="408"/>
      <c r="RXA99" s="409"/>
      <c r="RXB99" s="410"/>
      <c r="RXC99" s="411"/>
      <c r="RXD99" s="412"/>
      <c r="RXE99" s="406"/>
      <c r="RXF99" s="407"/>
      <c r="RXG99" s="408"/>
      <c r="RXH99" s="409"/>
      <c r="RXI99" s="410"/>
      <c r="RXJ99" s="411"/>
      <c r="RXK99" s="412"/>
      <c r="RXL99" s="406"/>
      <c r="RXM99" s="407"/>
      <c r="RXN99" s="408"/>
      <c r="RXO99" s="409"/>
      <c r="RXP99" s="410"/>
      <c r="RXQ99" s="411"/>
      <c r="RXR99" s="412"/>
      <c r="RXS99" s="406"/>
      <c r="RXT99" s="407"/>
      <c r="RXU99" s="408"/>
      <c r="RXV99" s="409"/>
      <c r="RXW99" s="410"/>
      <c r="RXX99" s="411"/>
      <c r="RXY99" s="412"/>
      <c r="RXZ99" s="406"/>
      <c r="RYA99" s="407"/>
      <c r="RYB99" s="408"/>
      <c r="RYC99" s="409"/>
      <c r="RYD99" s="410"/>
      <c r="RYE99" s="411"/>
      <c r="RYF99" s="412"/>
      <c r="RYG99" s="406"/>
      <c r="RYH99" s="407"/>
      <c r="RYI99" s="408"/>
      <c r="RYJ99" s="409"/>
      <c r="RYK99" s="410"/>
      <c r="RYL99" s="411"/>
      <c r="RYM99" s="412"/>
      <c r="RYN99" s="406"/>
      <c r="RYO99" s="407"/>
      <c r="RYP99" s="408"/>
      <c r="RYQ99" s="409"/>
      <c r="RYR99" s="410"/>
      <c r="RYS99" s="411"/>
      <c r="RYT99" s="412"/>
      <c r="RYU99" s="406"/>
      <c r="RYV99" s="407"/>
      <c r="RYW99" s="408"/>
      <c r="RYX99" s="409"/>
      <c r="RYY99" s="410"/>
      <c r="RYZ99" s="411"/>
      <c r="RZA99" s="412"/>
      <c r="RZB99" s="406"/>
      <c r="RZC99" s="407"/>
      <c r="RZD99" s="408"/>
      <c r="RZE99" s="409"/>
      <c r="RZF99" s="410"/>
      <c r="RZG99" s="411"/>
      <c r="RZH99" s="412"/>
      <c r="RZI99" s="406"/>
      <c r="RZJ99" s="407"/>
      <c r="RZK99" s="408"/>
      <c r="RZL99" s="409"/>
      <c r="RZM99" s="410"/>
      <c r="RZN99" s="411"/>
      <c r="RZO99" s="412"/>
      <c r="RZP99" s="406"/>
      <c r="RZQ99" s="407"/>
      <c r="RZR99" s="408"/>
      <c r="RZS99" s="409"/>
      <c r="RZT99" s="410"/>
      <c r="RZU99" s="411"/>
      <c r="RZV99" s="412"/>
      <c r="RZW99" s="406"/>
      <c r="RZX99" s="407"/>
      <c r="RZY99" s="408"/>
      <c r="RZZ99" s="409"/>
      <c r="SAA99" s="410"/>
      <c r="SAB99" s="411"/>
      <c r="SAC99" s="412"/>
      <c r="SAD99" s="406"/>
      <c r="SAE99" s="407"/>
      <c r="SAF99" s="408"/>
      <c r="SAG99" s="409"/>
      <c r="SAH99" s="410"/>
      <c r="SAI99" s="411"/>
      <c r="SAJ99" s="412"/>
      <c r="SAK99" s="406"/>
      <c r="SAL99" s="407"/>
      <c r="SAM99" s="408"/>
      <c r="SAN99" s="409"/>
      <c r="SAO99" s="410"/>
      <c r="SAP99" s="411"/>
      <c r="SAQ99" s="412"/>
      <c r="SAR99" s="406"/>
      <c r="SAS99" s="407"/>
      <c r="SAT99" s="408"/>
      <c r="SAU99" s="409"/>
      <c r="SAV99" s="410"/>
      <c r="SAW99" s="411"/>
      <c r="SAX99" s="412"/>
      <c r="SAY99" s="406"/>
      <c r="SAZ99" s="407"/>
      <c r="SBA99" s="408"/>
      <c r="SBB99" s="409"/>
      <c r="SBC99" s="410"/>
      <c r="SBD99" s="411"/>
      <c r="SBE99" s="412"/>
      <c r="SBF99" s="406"/>
      <c r="SBG99" s="407"/>
      <c r="SBH99" s="408"/>
      <c r="SBI99" s="409"/>
      <c r="SBJ99" s="410"/>
      <c r="SBK99" s="411"/>
      <c r="SBL99" s="412"/>
      <c r="SBM99" s="406"/>
      <c r="SBN99" s="407"/>
      <c r="SBO99" s="408"/>
      <c r="SBP99" s="409"/>
      <c r="SBQ99" s="410"/>
      <c r="SBR99" s="411"/>
      <c r="SBS99" s="412"/>
      <c r="SBT99" s="406"/>
      <c r="SBU99" s="407"/>
      <c r="SBV99" s="408"/>
      <c r="SBW99" s="409"/>
      <c r="SBX99" s="410"/>
      <c r="SBY99" s="411"/>
      <c r="SBZ99" s="412"/>
      <c r="SCA99" s="406"/>
      <c r="SCB99" s="407"/>
      <c r="SCC99" s="408"/>
      <c r="SCD99" s="409"/>
      <c r="SCE99" s="410"/>
      <c r="SCF99" s="411"/>
      <c r="SCG99" s="412"/>
      <c r="SCH99" s="406"/>
      <c r="SCI99" s="407"/>
      <c r="SCJ99" s="408"/>
      <c r="SCK99" s="409"/>
      <c r="SCL99" s="410"/>
      <c r="SCM99" s="411"/>
      <c r="SCN99" s="412"/>
      <c r="SCO99" s="406"/>
      <c r="SCP99" s="407"/>
      <c r="SCQ99" s="408"/>
      <c r="SCR99" s="409"/>
      <c r="SCS99" s="410"/>
      <c r="SCT99" s="411"/>
      <c r="SCU99" s="412"/>
      <c r="SCV99" s="406"/>
      <c r="SCW99" s="407"/>
      <c r="SCX99" s="408"/>
      <c r="SCY99" s="409"/>
      <c r="SCZ99" s="410"/>
      <c r="SDA99" s="411"/>
      <c r="SDB99" s="412"/>
      <c r="SDC99" s="406"/>
      <c r="SDD99" s="407"/>
      <c r="SDE99" s="408"/>
      <c r="SDF99" s="409"/>
      <c r="SDG99" s="410"/>
      <c r="SDH99" s="411"/>
      <c r="SDI99" s="412"/>
      <c r="SDJ99" s="406"/>
      <c r="SDK99" s="407"/>
      <c r="SDL99" s="408"/>
      <c r="SDM99" s="409"/>
      <c r="SDN99" s="410"/>
      <c r="SDO99" s="411"/>
      <c r="SDP99" s="412"/>
      <c r="SDQ99" s="406"/>
      <c r="SDR99" s="407"/>
      <c r="SDS99" s="408"/>
      <c r="SDT99" s="409"/>
      <c r="SDU99" s="410"/>
      <c r="SDV99" s="411"/>
      <c r="SDW99" s="412"/>
      <c r="SDX99" s="406"/>
      <c r="SDY99" s="407"/>
      <c r="SDZ99" s="408"/>
      <c r="SEA99" s="409"/>
      <c r="SEB99" s="410"/>
      <c r="SEC99" s="411"/>
      <c r="SED99" s="412"/>
      <c r="SEE99" s="406"/>
      <c r="SEF99" s="407"/>
      <c r="SEG99" s="408"/>
      <c r="SEH99" s="409"/>
      <c r="SEI99" s="410"/>
      <c r="SEJ99" s="411"/>
      <c r="SEK99" s="412"/>
      <c r="SEL99" s="406"/>
      <c r="SEM99" s="407"/>
      <c r="SEN99" s="408"/>
      <c r="SEO99" s="409"/>
      <c r="SEP99" s="410"/>
      <c r="SEQ99" s="411"/>
      <c r="SER99" s="412"/>
      <c r="SES99" s="406"/>
      <c r="SET99" s="407"/>
      <c r="SEU99" s="408"/>
      <c r="SEV99" s="409"/>
      <c r="SEW99" s="410"/>
      <c r="SEX99" s="411"/>
      <c r="SEY99" s="412"/>
      <c r="SEZ99" s="406"/>
      <c r="SFA99" s="407"/>
      <c r="SFB99" s="408"/>
      <c r="SFC99" s="409"/>
      <c r="SFD99" s="410"/>
      <c r="SFE99" s="411"/>
      <c r="SFF99" s="412"/>
      <c r="SFG99" s="406"/>
      <c r="SFH99" s="407"/>
      <c r="SFI99" s="408"/>
      <c r="SFJ99" s="409"/>
      <c r="SFK99" s="410"/>
      <c r="SFL99" s="411"/>
      <c r="SFM99" s="412"/>
      <c r="SFN99" s="406"/>
      <c r="SFO99" s="407"/>
      <c r="SFP99" s="408"/>
      <c r="SFQ99" s="409"/>
      <c r="SFR99" s="410"/>
      <c r="SFS99" s="411"/>
      <c r="SFT99" s="412"/>
      <c r="SFU99" s="406"/>
      <c r="SFV99" s="407"/>
      <c r="SFW99" s="408"/>
      <c r="SFX99" s="409"/>
      <c r="SFY99" s="410"/>
      <c r="SFZ99" s="411"/>
      <c r="SGA99" s="412"/>
      <c r="SGB99" s="406"/>
      <c r="SGC99" s="407"/>
      <c r="SGD99" s="408"/>
      <c r="SGE99" s="409"/>
      <c r="SGF99" s="410"/>
      <c r="SGG99" s="411"/>
      <c r="SGH99" s="412"/>
      <c r="SGI99" s="406"/>
      <c r="SGJ99" s="407"/>
      <c r="SGK99" s="408"/>
      <c r="SGL99" s="409"/>
      <c r="SGM99" s="410"/>
      <c r="SGN99" s="411"/>
      <c r="SGO99" s="412"/>
      <c r="SGP99" s="406"/>
      <c r="SGQ99" s="407"/>
      <c r="SGR99" s="408"/>
      <c r="SGS99" s="409"/>
      <c r="SGT99" s="410"/>
      <c r="SGU99" s="411"/>
      <c r="SGV99" s="412"/>
      <c r="SGW99" s="406"/>
      <c r="SGX99" s="407"/>
      <c r="SGY99" s="408"/>
      <c r="SGZ99" s="409"/>
      <c r="SHA99" s="410"/>
      <c r="SHB99" s="411"/>
      <c r="SHC99" s="412"/>
      <c r="SHD99" s="406"/>
      <c r="SHE99" s="407"/>
      <c r="SHF99" s="408"/>
      <c r="SHG99" s="409"/>
      <c r="SHH99" s="410"/>
      <c r="SHI99" s="411"/>
      <c r="SHJ99" s="412"/>
      <c r="SHK99" s="406"/>
      <c r="SHL99" s="407"/>
      <c r="SHM99" s="408"/>
      <c r="SHN99" s="409"/>
      <c r="SHO99" s="410"/>
      <c r="SHP99" s="411"/>
      <c r="SHQ99" s="412"/>
      <c r="SHR99" s="406"/>
      <c r="SHS99" s="407"/>
      <c r="SHT99" s="408"/>
      <c r="SHU99" s="409"/>
      <c r="SHV99" s="410"/>
      <c r="SHW99" s="411"/>
      <c r="SHX99" s="412"/>
      <c r="SHY99" s="406"/>
      <c r="SHZ99" s="407"/>
      <c r="SIA99" s="408"/>
      <c r="SIB99" s="409"/>
      <c r="SIC99" s="410"/>
      <c r="SID99" s="411"/>
      <c r="SIE99" s="412"/>
      <c r="SIF99" s="406"/>
      <c r="SIG99" s="407"/>
      <c r="SIH99" s="408"/>
      <c r="SII99" s="409"/>
      <c r="SIJ99" s="410"/>
      <c r="SIK99" s="411"/>
      <c r="SIL99" s="412"/>
      <c r="SIM99" s="406"/>
      <c r="SIN99" s="407"/>
      <c r="SIO99" s="408"/>
      <c r="SIP99" s="409"/>
      <c r="SIQ99" s="410"/>
      <c r="SIR99" s="411"/>
      <c r="SIS99" s="412"/>
      <c r="SIT99" s="406"/>
      <c r="SIU99" s="407"/>
      <c r="SIV99" s="408"/>
      <c r="SIW99" s="409"/>
      <c r="SIX99" s="410"/>
      <c r="SIY99" s="411"/>
      <c r="SIZ99" s="412"/>
      <c r="SJA99" s="406"/>
      <c r="SJB99" s="407"/>
      <c r="SJC99" s="408"/>
      <c r="SJD99" s="409"/>
      <c r="SJE99" s="410"/>
      <c r="SJF99" s="411"/>
      <c r="SJG99" s="412"/>
      <c r="SJH99" s="406"/>
      <c r="SJI99" s="407"/>
      <c r="SJJ99" s="408"/>
      <c r="SJK99" s="409"/>
      <c r="SJL99" s="410"/>
      <c r="SJM99" s="411"/>
      <c r="SJN99" s="412"/>
      <c r="SJO99" s="406"/>
      <c r="SJP99" s="407"/>
      <c r="SJQ99" s="408"/>
      <c r="SJR99" s="409"/>
      <c r="SJS99" s="410"/>
      <c r="SJT99" s="411"/>
      <c r="SJU99" s="412"/>
      <c r="SJV99" s="406"/>
      <c r="SJW99" s="407"/>
      <c r="SJX99" s="408"/>
      <c r="SJY99" s="409"/>
      <c r="SJZ99" s="410"/>
      <c r="SKA99" s="411"/>
      <c r="SKB99" s="412"/>
      <c r="SKC99" s="406"/>
      <c r="SKD99" s="407"/>
      <c r="SKE99" s="408"/>
      <c r="SKF99" s="409"/>
      <c r="SKG99" s="410"/>
      <c r="SKH99" s="411"/>
      <c r="SKI99" s="412"/>
      <c r="SKJ99" s="406"/>
      <c r="SKK99" s="407"/>
      <c r="SKL99" s="408"/>
      <c r="SKM99" s="409"/>
      <c r="SKN99" s="410"/>
      <c r="SKO99" s="411"/>
      <c r="SKP99" s="412"/>
      <c r="SKQ99" s="406"/>
      <c r="SKR99" s="407"/>
      <c r="SKS99" s="408"/>
      <c r="SKT99" s="409"/>
      <c r="SKU99" s="410"/>
      <c r="SKV99" s="411"/>
      <c r="SKW99" s="412"/>
      <c r="SKX99" s="406"/>
      <c r="SKY99" s="407"/>
      <c r="SKZ99" s="408"/>
      <c r="SLA99" s="409"/>
      <c r="SLB99" s="410"/>
      <c r="SLC99" s="411"/>
      <c r="SLD99" s="412"/>
      <c r="SLE99" s="406"/>
      <c r="SLF99" s="407"/>
      <c r="SLG99" s="408"/>
      <c r="SLH99" s="409"/>
      <c r="SLI99" s="410"/>
      <c r="SLJ99" s="411"/>
      <c r="SLK99" s="412"/>
      <c r="SLL99" s="406"/>
      <c r="SLM99" s="407"/>
      <c r="SLN99" s="408"/>
      <c r="SLO99" s="409"/>
      <c r="SLP99" s="410"/>
      <c r="SLQ99" s="411"/>
      <c r="SLR99" s="412"/>
      <c r="SLS99" s="406"/>
      <c r="SLT99" s="407"/>
      <c r="SLU99" s="408"/>
      <c r="SLV99" s="409"/>
      <c r="SLW99" s="410"/>
      <c r="SLX99" s="411"/>
      <c r="SLY99" s="412"/>
      <c r="SLZ99" s="406"/>
      <c r="SMA99" s="407"/>
      <c r="SMB99" s="408"/>
      <c r="SMC99" s="409"/>
      <c r="SMD99" s="410"/>
      <c r="SME99" s="411"/>
      <c r="SMF99" s="412"/>
      <c r="SMG99" s="406"/>
      <c r="SMH99" s="407"/>
      <c r="SMI99" s="408"/>
      <c r="SMJ99" s="409"/>
      <c r="SMK99" s="410"/>
      <c r="SML99" s="411"/>
      <c r="SMM99" s="412"/>
      <c r="SMN99" s="406"/>
      <c r="SMO99" s="407"/>
      <c r="SMP99" s="408"/>
      <c r="SMQ99" s="409"/>
      <c r="SMR99" s="410"/>
      <c r="SMS99" s="411"/>
      <c r="SMT99" s="412"/>
      <c r="SMU99" s="406"/>
      <c r="SMV99" s="407"/>
      <c r="SMW99" s="408"/>
      <c r="SMX99" s="409"/>
      <c r="SMY99" s="410"/>
      <c r="SMZ99" s="411"/>
      <c r="SNA99" s="412"/>
      <c r="SNB99" s="406"/>
      <c r="SNC99" s="407"/>
      <c r="SND99" s="408"/>
      <c r="SNE99" s="409"/>
      <c r="SNF99" s="410"/>
      <c r="SNG99" s="411"/>
      <c r="SNH99" s="412"/>
      <c r="SNI99" s="406"/>
      <c r="SNJ99" s="407"/>
      <c r="SNK99" s="408"/>
      <c r="SNL99" s="409"/>
      <c r="SNM99" s="410"/>
      <c r="SNN99" s="411"/>
      <c r="SNO99" s="412"/>
      <c r="SNP99" s="406"/>
      <c r="SNQ99" s="407"/>
      <c r="SNR99" s="408"/>
      <c r="SNS99" s="409"/>
      <c r="SNT99" s="410"/>
      <c r="SNU99" s="411"/>
      <c r="SNV99" s="412"/>
      <c r="SNW99" s="406"/>
      <c r="SNX99" s="407"/>
      <c r="SNY99" s="408"/>
      <c r="SNZ99" s="409"/>
      <c r="SOA99" s="410"/>
      <c r="SOB99" s="411"/>
      <c r="SOC99" s="412"/>
      <c r="SOD99" s="406"/>
      <c r="SOE99" s="407"/>
      <c r="SOF99" s="408"/>
      <c r="SOG99" s="409"/>
      <c r="SOH99" s="410"/>
      <c r="SOI99" s="411"/>
      <c r="SOJ99" s="412"/>
      <c r="SOK99" s="406"/>
      <c r="SOL99" s="407"/>
      <c r="SOM99" s="408"/>
      <c r="SON99" s="409"/>
      <c r="SOO99" s="410"/>
      <c r="SOP99" s="411"/>
      <c r="SOQ99" s="412"/>
      <c r="SOR99" s="406"/>
      <c r="SOS99" s="407"/>
      <c r="SOT99" s="408"/>
      <c r="SOU99" s="409"/>
      <c r="SOV99" s="410"/>
      <c r="SOW99" s="411"/>
      <c r="SOX99" s="412"/>
      <c r="SOY99" s="406"/>
      <c r="SOZ99" s="407"/>
      <c r="SPA99" s="408"/>
      <c r="SPB99" s="409"/>
      <c r="SPC99" s="410"/>
      <c r="SPD99" s="411"/>
      <c r="SPE99" s="412"/>
      <c r="SPF99" s="406"/>
      <c r="SPG99" s="407"/>
      <c r="SPH99" s="408"/>
      <c r="SPI99" s="409"/>
      <c r="SPJ99" s="410"/>
      <c r="SPK99" s="411"/>
      <c r="SPL99" s="412"/>
      <c r="SPM99" s="406"/>
      <c r="SPN99" s="407"/>
      <c r="SPO99" s="408"/>
      <c r="SPP99" s="409"/>
      <c r="SPQ99" s="410"/>
      <c r="SPR99" s="411"/>
      <c r="SPS99" s="412"/>
      <c r="SPT99" s="406"/>
      <c r="SPU99" s="407"/>
      <c r="SPV99" s="408"/>
      <c r="SPW99" s="409"/>
      <c r="SPX99" s="410"/>
      <c r="SPY99" s="411"/>
      <c r="SPZ99" s="412"/>
      <c r="SQA99" s="406"/>
      <c r="SQB99" s="407"/>
      <c r="SQC99" s="408"/>
      <c r="SQD99" s="409"/>
      <c r="SQE99" s="410"/>
      <c r="SQF99" s="411"/>
      <c r="SQG99" s="412"/>
      <c r="SQH99" s="406"/>
      <c r="SQI99" s="407"/>
      <c r="SQJ99" s="408"/>
      <c r="SQK99" s="409"/>
      <c r="SQL99" s="410"/>
      <c r="SQM99" s="411"/>
      <c r="SQN99" s="412"/>
      <c r="SQO99" s="406"/>
      <c r="SQP99" s="407"/>
      <c r="SQQ99" s="408"/>
      <c r="SQR99" s="409"/>
      <c r="SQS99" s="410"/>
      <c r="SQT99" s="411"/>
      <c r="SQU99" s="412"/>
      <c r="SQV99" s="406"/>
      <c r="SQW99" s="407"/>
      <c r="SQX99" s="408"/>
      <c r="SQY99" s="409"/>
      <c r="SQZ99" s="410"/>
      <c r="SRA99" s="411"/>
      <c r="SRB99" s="412"/>
      <c r="SRC99" s="406"/>
      <c r="SRD99" s="407"/>
      <c r="SRE99" s="408"/>
      <c r="SRF99" s="409"/>
      <c r="SRG99" s="410"/>
      <c r="SRH99" s="411"/>
      <c r="SRI99" s="412"/>
      <c r="SRJ99" s="406"/>
      <c r="SRK99" s="407"/>
      <c r="SRL99" s="408"/>
      <c r="SRM99" s="409"/>
      <c r="SRN99" s="410"/>
      <c r="SRO99" s="411"/>
      <c r="SRP99" s="412"/>
      <c r="SRQ99" s="406"/>
      <c r="SRR99" s="407"/>
      <c r="SRS99" s="408"/>
      <c r="SRT99" s="409"/>
      <c r="SRU99" s="410"/>
      <c r="SRV99" s="411"/>
      <c r="SRW99" s="412"/>
      <c r="SRX99" s="406"/>
      <c r="SRY99" s="407"/>
      <c r="SRZ99" s="408"/>
      <c r="SSA99" s="409"/>
      <c r="SSB99" s="410"/>
      <c r="SSC99" s="411"/>
      <c r="SSD99" s="412"/>
      <c r="SSE99" s="406"/>
      <c r="SSF99" s="407"/>
      <c r="SSG99" s="408"/>
      <c r="SSH99" s="409"/>
      <c r="SSI99" s="410"/>
      <c r="SSJ99" s="411"/>
      <c r="SSK99" s="412"/>
      <c r="SSL99" s="406"/>
      <c r="SSM99" s="407"/>
      <c r="SSN99" s="408"/>
      <c r="SSO99" s="409"/>
      <c r="SSP99" s="410"/>
      <c r="SSQ99" s="411"/>
      <c r="SSR99" s="412"/>
      <c r="SSS99" s="406"/>
      <c r="SST99" s="407"/>
      <c r="SSU99" s="408"/>
      <c r="SSV99" s="409"/>
      <c r="SSW99" s="410"/>
      <c r="SSX99" s="411"/>
      <c r="SSY99" s="412"/>
      <c r="SSZ99" s="406"/>
      <c r="STA99" s="407"/>
      <c r="STB99" s="408"/>
      <c r="STC99" s="409"/>
      <c r="STD99" s="410"/>
      <c r="STE99" s="411"/>
      <c r="STF99" s="412"/>
      <c r="STG99" s="406"/>
      <c r="STH99" s="407"/>
      <c r="STI99" s="408"/>
      <c r="STJ99" s="409"/>
      <c r="STK99" s="410"/>
      <c r="STL99" s="411"/>
      <c r="STM99" s="412"/>
      <c r="STN99" s="406"/>
      <c r="STO99" s="407"/>
      <c r="STP99" s="408"/>
      <c r="STQ99" s="409"/>
      <c r="STR99" s="410"/>
      <c r="STS99" s="411"/>
      <c r="STT99" s="412"/>
      <c r="STU99" s="406"/>
      <c r="STV99" s="407"/>
      <c r="STW99" s="408"/>
      <c r="STX99" s="409"/>
      <c r="STY99" s="410"/>
      <c r="STZ99" s="411"/>
      <c r="SUA99" s="412"/>
      <c r="SUB99" s="406"/>
      <c r="SUC99" s="407"/>
      <c r="SUD99" s="408"/>
      <c r="SUE99" s="409"/>
      <c r="SUF99" s="410"/>
      <c r="SUG99" s="411"/>
      <c r="SUH99" s="412"/>
      <c r="SUI99" s="406"/>
      <c r="SUJ99" s="407"/>
      <c r="SUK99" s="408"/>
      <c r="SUL99" s="409"/>
      <c r="SUM99" s="410"/>
      <c r="SUN99" s="411"/>
      <c r="SUO99" s="412"/>
      <c r="SUP99" s="406"/>
      <c r="SUQ99" s="407"/>
      <c r="SUR99" s="408"/>
      <c r="SUS99" s="409"/>
      <c r="SUT99" s="410"/>
      <c r="SUU99" s="411"/>
      <c r="SUV99" s="412"/>
      <c r="SUW99" s="406"/>
      <c r="SUX99" s="407"/>
      <c r="SUY99" s="408"/>
      <c r="SUZ99" s="409"/>
      <c r="SVA99" s="410"/>
      <c r="SVB99" s="411"/>
      <c r="SVC99" s="412"/>
      <c r="SVD99" s="406"/>
      <c r="SVE99" s="407"/>
      <c r="SVF99" s="408"/>
      <c r="SVG99" s="409"/>
      <c r="SVH99" s="410"/>
      <c r="SVI99" s="411"/>
      <c r="SVJ99" s="412"/>
      <c r="SVK99" s="406"/>
      <c r="SVL99" s="407"/>
      <c r="SVM99" s="408"/>
      <c r="SVN99" s="409"/>
      <c r="SVO99" s="410"/>
      <c r="SVP99" s="411"/>
      <c r="SVQ99" s="412"/>
      <c r="SVR99" s="406"/>
      <c r="SVS99" s="407"/>
      <c r="SVT99" s="408"/>
      <c r="SVU99" s="409"/>
      <c r="SVV99" s="410"/>
      <c r="SVW99" s="411"/>
      <c r="SVX99" s="412"/>
      <c r="SVY99" s="406"/>
      <c r="SVZ99" s="407"/>
      <c r="SWA99" s="408"/>
      <c r="SWB99" s="409"/>
      <c r="SWC99" s="410"/>
      <c r="SWD99" s="411"/>
      <c r="SWE99" s="412"/>
      <c r="SWF99" s="406"/>
      <c r="SWG99" s="407"/>
      <c r="SWH99" s="408"/>
      <c r="SWI99" s="409"/>
      <c r="SWJ99" s="410"/>
      <c r="SWK99" s="411"/>
      <c r="SWL99" s="412"/>
      <c r="SWM99" s="406"/>
      <c r="SWN99" s="407"/>
      <c r="SWO99" s="408"/>
      <c r="SWP99" s="409"/>
      <c r="SWQ99" s="410"/>
      <c r="SWR99" s="411"/>
      <c r="SWS99" s="412"/>
      <c r="SWT99" s="406"/>
      <c r="SWU99" s="407"/>
      <c r="SWV99" s="408"/>
      <c r="SWW99" s="409"/>
      <c r="SWX99" s="410"/>
      <c r="SWY99" s="411"/>
      <c r="SWZ99" s="412"/>
      <c r="SXA99" s="406"/>
      <c r="SXB99" s="407"/>
      <c r="SXC99" s="408"/>
      <c r="SXD99" s="409"/>
      <c r="SXE99" s="410"/>
      <c r="SXF99" s="411"/>
      <c r="SXG99" s="412"/>
      <c r="SXH99" s="406"/>
      <c r="SXI99" s="407"/>
      <c r="SXJ99" s="408"/>
      <c r="SXK99" s="409"/>
      <c r="SXL99" s="410"/>
      <c r="SXM99" s="411"/>
      <c r="SXN99" s="412"/>
      <c r="SXO99" s="406"/>
      <c r="SXP99" s="407"/>
      <c r="SXQ99" s="408"/>
      <c r="SXR99" s="409"/>
      <c r="SXS99" s="410"/>
      <c r="SXT99" s="411"/>
      <c r="SXU99" s="412"/>
      <c r="SXV99" s="406"/>
      <c r="SXW99" s="407"/>
      <c r="SXX99" s="408"/>
      <c r="SXY99" s="409"/>
      <c r="SXZ99" s="410"/>
      <c r="SYA99" s="411"/>
      <c r="SYB99" s="412"/>
      <c r="SYC99" s="406"/>
      <c r="SYD99" s="407"/>
      <c r="SYE99" s="408"/>
      <c r="SYF99" s="409"/>
      <c r="SYG99" s="410"/>
      <c r="SYH99" s="411"/>
      <c r="SYI99" s="412"/>
      <c r="SYJ99" s="406"/>
      <c r="SYK99" s="407"/>
      <c r="SYL99" s="408"/>
      <c r="SYM99" s="409"/>
      <c r="SYN99" s="410"/>
      <c r="SYO99" s="411"/>
      <c r="SYP99" s="412"/>
      <c r="SYQ99" s="406"/>
      <c r="SYR99" s="407"/>
      <c r="SYS99" s="408"/>
      <c r="SYT99" s="409"/>
      <c r="SYU99" s="410"/>
      <c r="SYV99" s="411"/>
      <c r="SYW99" s="412"/>
      <c r="SYX99" s="406"/>
      <c r="SYY99" s="407"/>
      <c r="SYZ99" s="408"/>
      <c r="SZA99" s="409"/>
      <c r="SZB99" s="410"/>
      <c r="SZC99" s="411"/>
      <c r="SZD99" s="412"/>
      <c r="SZE99" s="406"/>
      <c r="SZF99" s="407"/>
      <c r="SZG99" s="408"/>
      <c r="SZH99" s="409"/>
      <c r="SZI99" s="410"/>
      <c r="SZJ99" s="411"/>
      <c r="SZK99" s="412"/>
      <c r="SZL99" s="406"/>
      <c r="SZM99" s="407"/>
      <c r="SZN99" s="408"/>
      <c r="SZO99" s="409"/>
      <c r="SZP99" s="410"/>
      <c r="SZQ99" s="411"/>
      <c r="SZR99" s="412"/>
      <c r="SZS99" s="406"/>
      <c r="SZT99" s="407"/>
      <c r="SZU99" s="408"/>
      <c r="SZV99" s="409"/>
      <c r="SZW99" s="410"/>
      <c r="SZX99" s="411"/>
      <c r="SZY99" s="412"/>
      <c r="SZZ99" s="406"/>
      <c r="TAA99" s="407"/>
      <c r="TAB99" s="408"/>
      <c r="TAC99" s="409"/>
      <c r="TAD99" s="410"/>
      <c r="TAE99" s="411"/>
      <c r="TAF99" s="412"/>
      <c r="TAG99" s="406"/>
      <c r="TAH99" s="407"/>
      <c r="TAI99" s="408"/>
      <c r="TAJ99" s="409"/>
      <c r="TAK99" s="410"/>
      <c r="TAL99" s="411"/>
      <c r="TAM99" s="412"/>
      <c r="TAN99" s="406"/>
      <c r="TAO99" s="407"/>
      <c r="TAP99" s="408"/>
      <c r="TAQ99" s="409"/>
      <c r="TAR99" s="410"/>
      <c r="TAS99" s="411"/>
      <c r="TAT99" s="412"/>
      <c r="TAU99" s="406"/>
      <c r="TAV99" s="407"/>
      <c r="TAW99" s="408"/>
      <c r="TAX99" s="409"/>
      <c r="TAY99" s="410"/>
      <c r="TAZ99" s="411"/>
      <c r="TBA99" s="412"/>
      <c r="TBB99" s="406"/>
      <c r="TBC99" s="407"/>
      <c r="TBD99" s="408"/>
      <c r="TBE99" s="409"/>
      <c r="TBF99" s="410"/>
      <c r="TBG99" s="411"/>
      <c r="TBH99" s="412"/>
      <c r="TBI99" s="406"/>
      <c r="TBJ99" s="407"/>
      <c r="TBK99" s="408"/>
      <c r="TBL99" s="409"/>
      <c r="TBM99" s="410"/>
      <c r="TBN99" s="411"/>
      <c r="TBO99" s="412"/>
      <c r="TBP99" s="406"/>
      <c r="TBQ99" s="407"/>
      <c r="TBR99" s="408"/>
      <c r="TBS99" s="409"/>
      <c r="TBT99" s="410"/>
      <c r="TBU99" s="411"/>
      <c r="TBV99" s="412"/>
      <c r="TBW99" s="406"/>
      <c r="TBX99" s="407"/>
      <c r="TBY99" s="408"/>
      <c r="TBZ99" s="409"/>
      <c r="TCA99" s="410"/>
      <c r="TCB99" s="411"/>
      <c r="TCC99" s="412"/>
      <c r="TCD99" s="406"/>
      <c r="TCE99" s="407"/>
      <c r="TCF99" s="408"/>
      <c r="TCG99" s="409"/>
      <c r="TCH99" s="410"/>
      <c r="TCI99" s="411"/>
      <c r="TCJ99" s="412"/>
      <c r="TCK99" s="406"/>
      <c r="TCL99" s="407"/>
      <c r="TCM99" s="408"/>
      <c r="TCN99" s="409"/>
      <c r="TCO99" s="410"/>
      <c r="TCP99" s="411"/>
      <c r="TCQ99" s="412"/>
      <c r="TCR99" s="406"/>
      <c r="TCS99" s="407"/>
      <c r="TCT99" s="408"/>
      <c r="TCU99" s="409"/>
      <c r="TCV99" s="410"/>
      <c r="TCW99" s="411"/>
      <c r="TCX99" s="412"/>
      <c r="TCY99" s="406"/>
      <c r="TCZ99" s="407"/>
      <c r="TDA99" s="408"/>
      <c r="TDB99" s="409"/>
      <c r="TDC99" s="410"/>
      <c r="TDD99" s="411"/>
      <c r="TDE99" s="412"/>
      <c r="TDF99" s="406"/>
      <c r="TDG99" s="407"/>
      <c r="TDH99" s="408"/>
      <c r="TDI99" s="409"/>
      <c r="TDJ99" s="410"/>
      <c r="TDK99" s="411"/>
      <c r="TDL99" s="412"/>
      <c r="TDM99" s="406"/>
      <c r="TDN99" s="407"/>
      <c r="TDO99" s="408"/>
      <c r="TDP99" s="409"/>
      <c r="TDQ99" s="410"/>
      <c r="TDR99" s="411"/>
      <c r="TDS99" s="412"/>
      <c r="TDT99" s="406"/>
      <c r="TDU99" s="407"/>
      <c r="TDV99" s="408"/>
      <c r="TDW99" s="409"/>
      <c r="TDX99" s="410"/>
      <c r="TDY99" s="411"/>
      <c r="TDZ99" s="412"/>
      <c r="TEA99" s="406"/>
      <c r="TEB99" s="407"/>
      <c r="TEC99" s="408"/>
      <c r="TED99" s="409"/>
      <c r="TEE99" s="410"/>
      <c r="TEF99" s="411"/>
      <c r="TEG99" s="412"/>
      <c r="TEH99" s="406"/>
      <c r="TEI99" s="407"/>
      <c r="TEJ99" s="408"/>
      <c r="TEK99" s="409"/>
      <c r="TEL99" s="410"/>
      <c r="TEM99" s="411"/>
      <c r="TEN99" s="412"/>
      <c r="TEO99" s="406"/>
      <c r="TEP99" s="407"/>
      <c r="TEQ99" s="408"/>
      <c r="TER99" s="409"/>
      <c r="TES99" s="410"/>
      <c r="TET99" s="411"/>
      <c r="TEU99" s="412"/>
      <c r="TEV99" s="406"/>
      <c r="TEW99" s="407"/>
      <c r="TEX99" s="408"/>
      <c r="TEY99" s="409"/>
      <c r="TEZ99" s="410"/>
      <c r="TFA99" s="411"/>
      <c r="TFB99" s="412"/>
      <c r="TFC99" s="406"/>
      <c r="TFD99" s="407"/>
      <c r="TFE99" s="408"/>
      <c r="TFF99" s="409"/>
      <c r="TFG99" s="410"/>
      <c r="TFH99" s="411"/>
      <c r="TFI99" s="412"/>
      <c r="TFJ99" s="406"/>
      <c r="TFK99" s="407"/>
      <c r="TFL99" s="408"/>
      <c r="TFM99" s="409"/>
      <c r="TFN99" s="410"/>
      <c r="TFO99" s="411"/>
      <c r="TFP99" s="412"/>
      <c r="TFQ99" s="406"/>
      <c r="TFR99" s="407"/>
      <c r="TFS99" s="408"/>
      <c r="TFT99" s="409"/>
      <c r="TFU99" s="410"/>
      <c r="TFV99" s="411"/>
      <c r="TFW99" s="412"/>
      <c r="TFX99" s="406"/>
      <c r="TFY99" s="407"/>
      <c r="TFZ99" s="408"/>
      <c r="TGA99" s="409"/>
      <c r="TGB99" s="410"/>
      <c r="TGC99" s="411"/>
      <c r="TGD99" s="412"/>
      <c r="TGE99" s="406"/>
      <c r="TGF99" s="407"/>
      <c r="TGG99" s="408"/>
      <c r="TGH99" s="409"/>
      <c r="TGI99" s="410"/>
      <c r="TGJ99" s="411"/>
      <c r="TGK99" s="412"/>
      <c r="TGL99" s="406"/>
      <c r="TGM99" s="407"/>
      <c r="TGN99" s="408"/>
      <c r="TGO99" s="409"/>
      <c r="TGP99" s="410"/>
      <c r="TGQ99" s="411"/>
      <c r="TGR99" s="412"/>
      <c r="TGS99" s="406"/>
      <c r="TGT99" s="407"/>
      <c r="TGU99" s="408"/>
      <c r="TGV99" s="409"/>
      <c r="TGW99" s="410"/>
      <c r="TGX99" s="411"/>
      <c r="TGY99" s="412"/>
      <c r="TGZ99" s="406"/>
      <c r="THA99" s="407"/>
      <c r="THB99" s="408"/>
      <c r="THC99" s="409"/>
      <c r="THD99" s="410"/>
      <c r="THE99" s="411"/>
      <c r="THF99" s="412"/>
      <c r="THG99" s="406"/>
      <c r="THH99" s="407"/>
      <c r="THI99" s="408"/>
      <c r="THJ99" s="409"/>
      <c r="THK99" s="410"/>
      <c r="THL99" s="411"/>
      <c r="THM99" s="412"/>
      <c r="THN99" s="406"/>
      <c r="THO99" s="407"/>
      <c r="THP99" s="408"/>
      <c r="THQ99" s="409"/>
      <c r="THR99" s="410"/>
      <c r="THS99" s="411"/>
      <c r="THT99" s="412"/>
      <c r="THU99" s="406"/>
      <c r="THV99" s="407"/>
      <c r="THW99" s="408"/>
      <c r="THX99" s="409"/>
      <c r="THY99" s="410"/>
      <c r="THZ99" s="411"/>
      <c r="TIA99" s="412"/>
      <c r="TIB99" s="406"/>
      <c r="TIC99" s="407"/>
      <c r="TID99" s="408"/>
      <c r="TIE99" s="409"/>
      <c r="TIF99" s="410"/>
      <c r="TIG99" s="411"/>
      <c r="TIH99" s="412"/>
      <c r="TII99" s="406"/>
      <c r="TIJ99" s="407"/>
      <c r="TIK99" s="408"/>
      <c r="TIL99" s="409"/>
      <c r="TIM99" s="410"/>
      <c r="TIN99" s="411"/>
      <c r="TIO99" s="412"/>
      <c r="TIP99" s="406"/>
      <c r="TIQ99" s="407"/>
      <c r="TIR99" s="408"/>
      <c r="TIS99" s="409"/>
      <c r="TIT99" s="410"/>
      <c r="TIU99" s="411"/>
      <c r="TIV99" s="412"/>
      <c r="TIW99" s="406"/>
      <c r="TIX99" s="407"/>
      <c r="TIY99" s="408"/>
      <c r="TIZ99" s="409"/>
      <c r="TJA99" s="410"/>
      <c r="TJB99" s="411"/>
      <c r="TJC99" s="412"/>
      <c r="TJD99" s="406"/>
      <c r="TJE99" s="407"/>
      <c r="TJF99" s="408"/>
      <c r="TJG99" s="409"/>
      <c r="TJH99" s="410"/>
      <c r="TJI99" s="411"/>
      <c r="TJJ99" s="412"/>
      <c r="TJK99" s="406"/>
      <c r="TJL99" s="407"/>
      <c r="TJM99" s="408"/>
      <c r="TJN99" s="409"/>
      <c r="TJO99" s="410"/>
      <c r="TJP99" s="411"/>
      <c r="TJQ99" s="412"/>
      <c r="TJR99" s="406"/>
      <c r="TJS99" s="407"/>
      <c r="TJT99" s="408"/>
      <c r="TJU99" s="409"/>
      <c r="TJV99" s="410"/>
      <c r="TJW99" s="411"/>
      <c r="TJX99" s="412"/>
      <c r="TJY99" s="406"/>
      <c r="TJZ99" s="407"/>
      <c r="TKA99" s="408"/>
      <c r="TKB99" s="409"/>
      <c r="TKC99" s="410"/>
      <c r="TKD99" s="411"/>
      <c r="TKE99" s="412"/>
      <c r="TKF99" s="406"/>
      <c r="TKG99" s="407"/>
      <c r="TKH99" s="408"/>
      <c r="TKI99" s="409"/>
      <c r="TKJ99" s="410"/>
      <c r="TKK99" s="411"/>
      <c r="TKL99" s="412"/>
      <c r="TKM99" s="406"/>
      <c r="TKN99" s="407"/>
      <c r="TKO99" s="408"/>
      <c r="TKP99" s="409"/>
      <c r="TKQ99" s="410"/>
      <c r="TKR99" s="411"/>
      <c r="TKS99" s="412"/>
      <c r="TKT99" s="406"/>
      <c r="TKU99" s="407"/>
      <c r="TKV99" s="408"/>
      <c r="TKW99" s="409"/>
      <c r="TKX99" s="410"/>
      <c r="TKY99" s="411"/>
      <c r="TKZ99" s="412"/>
      <c r="TLA99" s="406"/>
      <c r="TLB99" s="407"/>
      <c r="TLC99" s="408"/>
      <c r="TLD99" s="409"/>
      <c r="TLE99" s="410"/>
      <c r="TLF99" s="411"/>
      <c r="TLG99" s="412"/>
      <c r="TLH99" s="406"/>
      <c r="TLI99" s="407"/>
      <c r="TLJ99" s="408"/>
      <c r="TLK99" s="409"/>
      <c r="TLL99" s="410"/>
      <c r="TLM99" s="411"/>
      <c r="TLN99" s="412"/>
      <c r="TLO99" s="406"/>
      <c r="TLP99" s="407"/>
      <c r="TLQ99" s="408"/>
      <c r="TLR99" s="409"/>
      <c r="TLS99" s="410"/>
      <c r="TLT99" s="411"/>
      <c r="TLU99" s="412"/>
      <c r="TLV99" s="406"/>
      <c r="TLW99" s="407"/>
      <c r="TLX99" s="408"/>
      <c r="TLY99" s="409"/>
      <c r="TLZ99" s="410"/>
      <c r="TMA99" s="411"/>
      <c r="TMB99" s="412"/>
      <c r="TMC99" s="406"/>
      <c r="TMD99" s="407"/>
      <c r="TME99" s="408"/>
      <c r="TMF99" s="409"/>
      <c r="TMG99" s="410"/>
      <c r="TMH99" s="411"/>
      <c r="TMI99" s="412"/>
      <c r="TMJ99" s="406"/>
      <c r="TMK99" s="407"/>
      <c r="TML99" s="408"/>
      <c r="TMM99" s="409"/>
      <c r="TMN99" s="410"/>
      <c r="TMO99" s="411"/>
      <c r="TMP99" s="412"/>
      <c r="TMQ99" s="406"/>
      <c r="TMR99" s="407"/>
      <c r="TMS99" s="408"/>
      <c r="TMT99" s="409"/>
      <c r="TMU99" s="410"/>
      <c r="TMV99" s="411"/>
      <c r="TMW99" s="412"/>
      <c r="TMX99" s="406"/>
      <c r="TMY99" s="407"/>
      <c r="TMZ99" s="408"/>
      <c r="TNA99" s="409"/>
      <c r="TNB99" s="410"/>
      <c r="TNC99" s="411"/>
      <c r="TND99" s="412"/>
      <c r="TNE99" s="406"/>
      <c r="TNF99" s="407"/>
      <c r="TNG99" s="408"/>
      <c r="TNH99" s="409"/>
      <c r="TNI99" s="410"/>
      <c r="TNJ99" s="411"/>
      <c r="TNK99" s="412"/>
      <c r="TNL99" s="406"/>
      <c r="TNM99" s="407"/>
      <c r="TNN99" s="408"/>
      <c r="TNO99" s="409"/>
      <c r="TNP99" s="410"/>
      <c r="TNQ99" s="411"/>
      <c r="TNR99" s="412"/>
      <c r="TNS99" s="406"/>
      <c r="TNT99" s="407"/>
      <c r="TNU99" s="408"/>
      <c r="TNV99" s="409"/>
      <c r="TNW99" s="410"/>
      <c r="TNX99" s="411"/>
      <c r="TNY99" s="412"/>
      <c r="TNZ99" s="406"/>
      <c r="TOA99" s="407"/>
      <c r="TOB99" s="408"/>
      <c r="TOC99" s="409"/>
      <c r="TOD99" s="410"/>
      <c r="TOE99" s="411"/>
      <c r="TOF99" s="412"/>
      <c r="TOG99" s="406"/>
      <c r="TOH99" s="407"/>
      <c r="TOI99" s="408"/>
      <c r="TOJ99" s="409"/>
      <c r="TOK99" s="410"/>
      <c r="TOL99" s="411"/>
      <c r="TOM99" s="412"/>
      <c r="TON99" s="406"/>
      <c r="TOO99" s="407"/>
      <c r="TOP99" s="408"/>
      <c r="TOQ99" s="409"/>
      <c r="TOR99" s="410"/>
      <c r="TOS99" s="411"/>
      <c r="TOT99" s="412"/>
      <c r="TOU99" s="406"/>
      <c r="TOV99" s="407"/>
      <c r="TOW99" s="408"/>
      <c r="TOX99" s="409"/>
      <c r="TOY99" s="410"/>
      <c r="TOZ99" s="411"/>
      <c r="TPA99" s="412"/>
      <c r="TPB99" s="406"/>
      <c r="TPC99" s="407"/>
      <c r="TPD99" s="408"/>
      <c r="TPE99" s="409"/>
      <c r="TPF99" s="410"/>
      <c r="TPG99" s="411"/>
      <c r="TPH99" s="412"/>
      <c r="TPI99" s="406"/>
      <c r="TPJ99" s="407"/>
      <c r="TPK99" s="408"/>
      <c r="TPL99" s="409"/>
      <c r="TPM99" s="410"/>
      <c r="TPN99" s="411"/>
      <c r="TPO99" s="412"/>
      <c r="TPP99" s="406"/>
      <c r="TPQ99" s="407"/>
      <c r="TPR99" s="408"/>
      <c r="TPS99" s="409"/>
      <c r="TPT99" s="410"/>
      <c r="TPU99" s="411"/>
      <c r="TPV99" s="412"/>
      <c r="TPW99" s="406"/>
      <c r="TPX99" s="407"/>
      <c r="TPY99" s="408"/>
      <c r="TPZ99" s="409"/>
      <c r="TQA99" s="410"/>
      <c r="TQB99" s="411"/>
      <c r="TQC99" s="412"/>
      <c r="TQD99" s="406"/>
      <c r="TQE99" s="407"/>
      <c r="TQF99" s="408"/>
      <c r="TQG99" s="409"/>
      <c r="TQH99" s="410"/>
      <c r="TQI99" s="411"/>
      <c r="TQJ99" s="412"/>
      <c r="TQK99" s="406"/>
      <c r="TQL99" s="407"/>
      <c r="TQM99" s="408"/>
      <c r="TQN99" s="409"/>
      <c r="TQO99" s="410"/>
      <c r="TQP99" s="411"/>
      <c r="TQQ99" s="412"/>
      <c r="TQR99" s="406"/>
      <c r="TQS99" s="407"/>
      <c r="TQT99" s="408"/>
      <c r="TQU99" s="409"/>
      <c r="TQV99" s="410"/>
      <c r="TQW99" s="411"/>
      <c r="TQX99" s="412"/>
      <c r="TQY99" s="406"/>
      <c r="TQZ99" s="407"/>
      <c r="TRA99" s="408"/>
      <c r="TRB99" s="409"/>
      <c r="TRC99" s="410"/>
      <c r="TRD99" s="411"/>
      <c r="TRE99" s="412"/>
      <c r="TRF99" s="406"/>
      <c r="TRG99" s="407"/>
      <c r="TRH99" s="408"/>
      <c r="TRI99" s="409"/>
      <c r="TRJ99" s="410"/>
      <c r="TRK99" s="411"/>
      <c r="TRL99" s="412"/>
      <c r="TRM99" s="406"/>
      <c r="TRN99" s="407"/>
      <c r="TRO99" s="408"/>
      <c r="TRP99" s="409"/>
      <c r="TRQ99" s="410"/>
      <c r="TRR99" s="411"/>
      <c r="TRS99" s="412"/>
      <c r="TRT99" s="406"/>
      <c r="TRU99" s="407"/>
      <c r="TRV99" s="408"/>
      <c r="TRW99" s="409"/>
      <c r="TRX99" s="410"/>
      <c r="TRY99" s="411"/>
      <c r="TRZ99" s="412"/>
      <c r="TSA99" s="406"/>
      <c r="TSB99" s="407"/>
      <c r="TSC99" s="408"/>
      <c r="TSD99" s="409"/>
      <c r="TSE99" s="410"/>
      <c r="TSF99" s="411"/>
      <c r="TSG99" s="412"/>
      <c r="TSH99" s="406"/>
      <c r="TSI99" s="407"/>
      <c r="TSJ99" s="408"/>
      <c r="TSK99" s="409"/>
      <c r="TSL99" s="410"/>
      <c r="TSM99" s="411"/>
      <c r="TSN99" s="412"/>
      <c r="TSO99" s="406"/>
      <c r="TSP99" s="407"/>
      <c r="TSQ99" s="408"/>
      <c r="TSR99" s="409"/>
      <c r="TSS99" s="410"/>
      <c r="TST99" s="411"/>
      <c r="TSU99" s="412"/>
      <c r="TSV99" s="406"/>
      <c r="TSW99" s="407"/>
      <c r="TSX99" s="408"/>
      <c r="TSY99" s="409"/>
      <c r="TSZ99" s="410"/>
      <c r="TTA99" s="411"/>
      <c r="TTB99" s="412"/>
      <c r="TTC99" s="406"/>
      <c r="TTD99" s="407"/>
      <c r="TTE99" s="408"/>
      <c r="TTF99" s="409"/>
      <c r="TTG99" s="410"/>
      <c r="TTH99" s="411"/>
      <c r="TTI99" s="412"/>
      <c r="TTJ99" s="406"/>
      <c r="TTK99" s="407"/>
      <c r="TTL99" s="408"/>
      <c r="TTM99" s="409"/>
      <c r="TTN99" s="410"/>
      <c r="TTO99" s="411"/>
      <c r="TTP99" s="412"/>
      <c r="TTQ99" s="406"/>
      <c r="TTR99" s="407"/>
      <c r="TTS99" s="408"/>
      <c r="TTT99" s="409"/>
      <c r="TTU99" s="410"/>
      <c r="TTV99" s="411"/>
      <c r="TTW99" s="412"/>
      <c r="TTX99" s="406"/>
      <c r="TTY99" s="407"/>
      <c r="TTZ99" s="408"/>
      <c r="TUA99" s="409"/>
      <c r="TUB99" s="410"/>
      <c r="TUC99" s="411"/>
      <c r="TUD99" s="412"/>
      <c r="TUE99" s="406"/>
      <c r="TUF99" s="407"/>
      <c r="TUG99" s="408"/>
      <c r="TUH99" s="409"/>
      <c r="TUI99" s="410"/>
      <c r="TUJ99" s="411"/>
      <c r="TUK99" s="412"/>
      <c r="TUL99" s="406"/>
      <c r="TUM99" s="407"/>
      <c r="TUN99" s="408"/>
      <c r="TUO99" s="409"/>
      <c r="TUP99" s="410"/>
      <c r="TUQ99" s="411"/>
      <c r="TUR99" s="412"/>
      <c r="TUS99" s="406"/>
      <c r="TUT99" s="407"/>
      <c r="TUU99" s="408"/>
      <c r="TUV99" s="409"/>
      <c r="TUW99" s="410"/>
      <c r="TUX99" s="411"/>
      <c r="TUY99" s="412"/>
      <c r="TUZ99" s="406"/>
      <c r="TVA99" s="407"/>
      <c r="TVB99" s="408"/>
      <c r="TVC99" s="409"/>
      <c r="TVD99" s="410"/>
      <c r="TVE99" s="411"/>
      <c r="TVF99" s="412"/>
      <c r="TVG99" s="406"/>
      <c r="TVH99" s="407"/>
      <c r="TVI99" s="408"/>
      <c r="TVJ99" s="409"/>
      <c r="TVK99" s="410"/>
      <c r="TVL99" s="411"/>
      <c r="TVM99" s="412"/>
      <c r="TVN99" s="406"/>
      <c r="TVO99" s="407"/>
      <c r="TVP99" s="408"/>
      <c r="TVQ99" s="409"/>
      <c r="TVR99" s="410"/>
      <c r="TVS99" s="411"/>
      <c r="TVT99" s="412"/>
      <c r="TVU99" s="406"/>
      <c r="TVV99" s="407"/>
      <c r="TVW99" s="408"/>
      <c r="TVX99" s="409"/>
      <c r="TVY99" s="410"/>
      <c r="TVZ99" s="411"/>
      <c r="TWA99" s="412"/>
      <c r="TWB99" s="406"/>
      <c r="TWC99" s="407"/>
      <c r="TWD99" s="408"/>
      <c r="TWE99" s="409"/>
      <c r="TWF99" s="410"/>
      <c r="TWG99" s="411"/>
      <c r="TWH99" s="412"/>
      <c r="TWI99" s="406"/>
      <c r="TWJ99" s="407"/>
      <c r="TWK99" s="408"/>
      <c r="TWL99" s="409"/>
      <c r="TWM99" s="410"/>
      <c r="TWN99" s="411"/>
      <c r="TWO99" s="412"/>
      <c r="TWP99" s="406"/>
      <c r="TWQ99" s="407"/>
      <c r="TWR99" s="408"/>
      <c r="TWS99" s="409"/>
      <c r="TWT99" s="410"/>
      <c r="TWU99" s="411"/>
      <c r="TWV99" s="412"/>
      <c r="TWW99" s="406"/>
      <c r="TWX99" s="407"/>
      <c r="TWY99" s="408"/>
      <c r="TWZ99" s="409"/>
      <c r="TXA99" s="410"/>
      <c r="TXB99" s="411"/>
      <c r="TXC99" s="412"/>
      <c r="TXD99" s="406"/>
      <c r="TXE99" s="407"/>
      <c r="TXF99" s="408"/>
      <c r="TXG99" s="409"/>
      <c r="TXH99" s="410"/>
      <c r="TXI99" s="411"/>
      <c r="TXJ99" s="412"/>
      <c r="TXK99" s="406"/>
      <c r="TXL99" s="407"/>
      <c r="TXM99" s="408"/>
      <c r="TXN99" s="409"/>
      <c r="TXO99" s="410"/>
      <c r="TXP99" s="411"/>
      <c r="TXQ99" s="412"/>
      <c r="TXR99" s="406"/>
      <c r="TXS99" s="407"/>
      <c r="TXT99" s="408"/>
      <c r="TXU99" s="409"/>
      <c r="TXV99" s="410"/>
      <c r="TXW99" s="411"/>
      <c r="TXX99" s="412"/>
      <c r="TXY99" s="406"/>
      <c r="TXZ99" s="407"/>
      <c r="TYA99" s="408"/>
      <c r="TYB99" s="409"/>
      <c r="TYC99" s="410"/>
      <c r="TYD99" s="411"/>
      <c r="TYE99" s="412"/>
      <c r="TYF99" s="406"/>
      <c r="TYG99" s="407"/>
      <c r="TYH99" s="408"/>
      <c r="TYI99" s="409"/>
      <c r="TYJ99" s="410"/>
      <c r="TYK99" s="411"/>
      <c r="TYL99" s="412"/>
      <c r="TYM99" s="406"/>
      <c r="TYN99" s="407"/>
      <c r="TYO99" s="408"/>
      <c r="TYP99" s="409"/>
      <c r="TYQ99" s="410"/>
      <c r="TYR99" s="411"/>
      <c r="TYS99" s="412"/>
      <c r="TYT99" s="406"/>
      <c r="TYU99" s="407"/>
      <c r="TYV99" s="408"/>
      <c r="TYW99" s="409"/>
      <c r="TYX99" s="410"/>
      <c r="TYY99" s="411"/>
      <c r="TYZ99" s="412"/>
      <c r="TZA99" s="406"/>
      <c r="TZB99" s="407"/>
      <c r="TZC99" s="408"/>
      <c r="TZD99" s="409"/>
      <c r="TZE99" s="410"/>
      <c r="TZF99" s="411"/>
      <c r="TZG99" s="412"/>
      <c r="TZH99" s="406"/>
      <c r="TZI99" s="407"/>
      <c r="TZJ99" s="408"/>
      <c r="TZK99" s="409"/>
      <c r="TZL99" s="410"/>
      <c r="TZM99" s="411"/>
      <c r="TZN99" s="412"/>
      <c r="TZO99" s="406"/>
      <c r="TZP99" s="407"/>
      <c r="TZQ99" s="408"/>
      <c r="TZR99" s="409"/>
      <c r="TZS99" s="410"/>
      <c r="TZT99" s="411"/>
      <c r="TZU99" s="412"/>
      <c r="TZV99" s="406"/>
      <c r="TZW99" s="407"/>
      <c r="TZX99" s="408"/>
      <c r="TZY99" s="409"/>
      <c r="TZZ99" s="410"/>
      <c r="UAA99" s="411"/>
      <c r="UAB99" s="412"/>
      <c r="UAC99" s="406"/>
      <c r="UAD99" s="407"/>
      <c r="UAE99" s="408"/>
      <c r="UAF99" s="409"/>
      <c r="UAG99" s="410"/>
      <c r="UAH99" s="411"/>
      <c r="UAI99" s="412"/>
      <c r="UAJ99" s="406"/>
      <c r="UAK99" s="407"/>
      <c r="UAL99" s="408"/>
      <c r="UAM99" s="409"/>
      <c r="UAN99" s="410"/>
      <c r="UAO99" s="411"/>
      <c r="UAP99" s="412"/>
      <c r="UAQ99" s="406"/>
      <c r="UAR99" s="407"/>
      <c r="UAS99" s="408"/>
      <c r="UAT99" s="409"/>
      <c r="UAU99" s="410"/>
      <c r="UAV99" s="411"/>
      <c r="UAW99" s="412"/>
      <c r="UAX99" s="406"/>
      <c r="UAY99" s="407"/>
      <c r="UAZ99" s="408"/>
      <c r="UBA99" s="409"/>
      <c r="UBB99" s="410"/>
      <c r="UBC99" s="411"/>
      <c r="UBD99" s="412"/>
      <c r="UBE99" s="406"/>
      <c r="UBF99" s="407"/>
      <c r="UBG99" s="408"/>
      <c r="UBH99" s="409"/>
      <c r="UBI99" s="410"/>
      <c r="UBJ99" s="411"/>
      <c r="UBK99" s="412"/>
      <c r="UBL99" s="406"/>
      <c r="UBM99" s="407"/>
      <c r="UBN99" s="408"/>
      <c r="UBO99" s="409"/>
      <c r="UBP99" s="410"/>
      <c r="UBQ99" s="411"/>
      <c r="UBR99" s="412"/>
      <c r="UBS99" s="406"/>
      <c r="UBT99" s="407"/>
      <c r="UBU99" s="408"/>
      <c r="UBV99" s="409"/>
      <c r="UBW99" s="410"/>
      <c r="UBX99" s="411"/>
      <c r="UBY99" s="412"/>
      <c r="UBZ99" s="406"/>
      <c r="UCA99" s="407"/>
      <c r="UCB99" s="408"/>
      <c r="UCC99" s="409"/>
      <c r="UCD99" s="410"/>
      <c r="UCE99" s="411"/>
      <c r="UCF99" s="412"/>
      <c r="UCG99" s="406"/>
      <c r="UCH99" s="407"/>
      <c r="UCI99" s="408"/>
      <c r="UCJ99" s="409"/>
      <c r="UCK99" s="410"/>
      <c r="UCL99" s="411"/>
      <c r="UCM99" s="412"/>
      <c r="UCN99" s="406"/>
      <c r="UCO99" s="407"/>
      <c r="UCP99" s="408"/>
      <c r="UCQ99" s="409"/>
      <c r="UCR99" s="410"/>
      <c r="UCS99" s="411"/>
      <c r="UCT99" s="412"/>
      <c r="UCU99" s="406"/>
      <c r="UCV99" s="407"/>
      <c r="UCW99" s="408"/>
      <c r="UCX99" s="409"/>
      <c r="UCY99" s="410"/>
      <c r="UCZ99" s="411"/>
      <c r="UDA99" s="412"/>
      <c r="UDB99" s="406"/>
      <c r="UDC99" s="407"/>
      <c r="UDD99" s="408"/>
      <c r="UDE99" s="409"/>
      <c r="UDF99" s="410"/>
      <c r="UDG99" s="411"/>
      <c r="UDH99" s="412"/>
      <c r="UDI99" s="406"/>
      <c r="UDJ99" s="407"/>
      <c r="UDK99" s="408"/>
      <c r="UDL99" s="409"/>
      <c r="UDM99" s="410"/>
      <c r="UDN99" s="411"/>
      <c r="UDO99" s="412"/>
      <c r="UDP99" s="406"/>
      <c r="UDQ99" s="407"/>
      <c r="UDR99" s="408"/>
      <c r="UDS99" s="409"/>
      <c r="UDT99" s="410"/>
      <c r="UDU99" s="411"/>
      <c r="UDV99" s="412"/>
      <c r="UDW99" s="406"/>
      <c r="UDX99" s="407"/>
      <c r="UDY99" s="408"/>
      <c r="UDZ99" s="409"/>
      <c r="UEA99" s="410"/>
      <c r="UEB99" s="411"/>
      <c r="UEC99" s="412"/>
      <c r="UED99" s="406"/>
      <c r="UEE99" s="407"/>
      <c r="UEF99" s="408"/>
      <c r="UEG99" s="409"/>
      <c r="UEH99" s="410"/>
      <c r="UEI99" s="411"/>
      <c r="UEJ99" s="412"/>
      <c r="UEK99" s="406"/>
      <c r="UEL99" s="407"/>
      <c r="UEM99" s="408"/>
      <c r="UEN99" s="409"/>
      <c r="UEO99" s="410"/>
      <c r="UEP99" s="411"/>
      <c r="UEQ99" s="412"/>
      <c r="UER99" s="406"/>
      <c r="UES99" s="407"/>
      <c r="UET99" s="408"/>
      <c r="UEU99" s="409"/>
      <c r="UEV99" s="410"/>
      <c r="UEW99" s="411"/>
      <c r="UEX99" s="412"/>
      <c r="UEY99" s="406"/>
      <c r="UEZ99" s="407"/>
      <c r="UFA99" s="408"/>
      <c r="UFB99" s="409"/>
      <c r="UFC99" s="410"/>
      <c r="UFD99" s="411"/>
      <c r="UFE99" s="412"/>
      <c r="UFF99" s="406"/>
      <c r="UFG99" s="407"/>
      <c r="UFH99" s="408"/>
      <c r="UFI99" s="409"/>
      <c r="UFJ99" s="410"/>
      <c r="UFK99" s="411"/>
      <c r="UFL99" s="412"/>
      <c r="UFM99" s="406"/>
      <c r="UFN99" s="407"/>
      <c r="UFO99" s="408"/>
      <c r="UFP99" s="409"/>
      <c r="UFQ99" s="410"/>
      <c r="UFR99" s="411"/>
      <c r="UFS99" s="412"/>
      <c r="UFT99" s="406"/>
      <c r="UFU99" s="407"/>
      <c r="UFV99" s="408"/>
      <c r="UFW99" s="409"/>
      <c r="UFX99" s="410"/>
      <c r="UFY99" s="411"/>
      <c r="UFZ99" s="412"/>
      <c r="UGA99" s="406"/>
      <c r="UGB99" s="407"/>
      <c r="UGC99" s="408"/>
      <c r="UGD99" s="409"/>
      <c r="UGE99" s="410"/>
      <c r="UGF99" s="411"/>
      <c r="UGG99" s="412"/>
      <c r="UGH99" s="406"/>
      <c r="UGI99" s="407"/>
      <c r="UGJ99" s="408"/>
      <c r="UGK99" s="409"/>
      <c r="UGL99" s="410"/>
      <c r="UGM99" s="411"/>
      <c r="UGN99" s="412"/>
      <c r="UGO99" s="406"/>
      <c r="UGP99" s="407"/>
      <c r="UGQ99" s="408"/>
      <c r="UGR99" s="409"/>
      <c r="UGS99" s="410"/>
      <c r="UGT99" s="411"/>
      <c r="UGU99" s="412"/>
      <c r="UGV99" s="406"/>
      <c r="UGW99" s="407"/>
      <c r="UGX99" s="408"/>
      <c r="UGY99" s="409"/>
      <c r="UGZ99" s="410"/>
      <c r="UHA99" s="411"/>
      <c r="UHB99" s="412"/>
      <c r="UHC99" s="406"/>
      <c r="UHD99" s="407"/>
      <c r="UHE99" s="408"/>
      <c r="UHF99" s="409"/>
      <c r="UHG99" s="410"/>
      <c r="UHH99" s="411"/>
      <c r="UHI99" s="412"/>
      <c r="UHJ99" s="406"/>
      <c r="UHK99" s="407"/>
      <c r="UHL99" s="408"/>
      <c r="UHM99" s="409"/>
      <c r="UHN99" s="410"/>
      <c r="UHO99" s="411"/>
      <c r="UHP99" s="412"/>
      <c r="UHQ99" s="406"/>
      <c r="UHR99" s="407"/>
      <c r="UHS99" s="408"/>
      <c r="UHT99" s="409"/>
      <c r="UHU99" s="410"/>
      <c r="UHV99" s="411"/>
      <c r="UHW99" s="412"/>
      <c r="UHX99" s="406"/>
      <c r="UHY99" s="407"/>
      <c r="UHZ99" s="408"/>
      <c r="UIA99" s="409"/>
      <c r="UIB99" s="410"/>
      <c r="UIC99" s="411"/>
      <c r="UID99" s="412"/>
      <c r="UIE99" s="406"/>
      <c r="UIF99" s="407"/>
      <c r="UIG99" s="408"/>
      <c r="UIH99" s="409"/>
      <c r="UII99" s="410"/>
      <c r="UIJ99" s="411"/>
      <c r="UIK99" s="412"/>
      <c r="UIL99" s="406"/>
      <c r="UIM99" s="407"/>
      <c r="UIN99" s="408"/>
      <c r="UIO99" s="409"/>
      <c r="UIP99" s="410"/>
      <c r="UIQ99" s="411"/>
      <c r="UIR99" s="412"/>
      <c r="UIS99" s="406"/>
      <c r="UIT99" s="407"/>
      <c r="UIU99" s="408"/>
      <c r="UIV99" s="409"/>
      <c r="UIW99" s="410"/>
      <c r="UIX99" s="411"/>
      <c r="UIY99" s="412"/>
      <c r="UIZ99" s="406"/>
      <c r="UJA99" s="407"/>
      <c r="UJB99" s="408"/>
      <c r="UJC99" s="409"/>
      <c r="UJD99" s="410"/>
      <c r="UJE99" s="411"/>
      <c r="UJF99" s="412"/>
      <c r="UJG99" s="406"/>
      <c r="UJH99" s="407"/>
      <c r="UJI99" s="408"/>
      <c r="UJJ99" s="409"/>
      <c r="UJK99" s="410"/>
      <c r="UJL99" s="411"/>
      <c r="UJM99" s="412"/>
      <c r="UJN99" s="406"/>
      <c r="UJO99" s="407"/>
      <c r="UJP99" s="408"/>
      <c r="UJQ99" s="409"/>
      <c r="UJR99" s="410"/>
      <c r="UJS99" s="411"/>
      <c r="UJT99" s="412"/>
      <c r="UJU99" s="406"/>
      <c r="UJV99" s="407"/>
      <c r="UJW99" s="408"/>
      <c r="UJX99" s="409"/>
      <c r="UJY99" s="410"/>
      <c r="UJZ99" s="411"/>
      <c r="UKA99" s="412"/>
      <c r="UKB99" s="406"/>
      <c r="UKC99" s="407"/>
      <c r="UKD99" s="408"/>
      <c r="UKE99" s="409"/>
      <c r="UKF99" s="410"/>
      <c r="UKG99" s="411"/>
      <c r="UKH99" s="412"/>
      <c r="UKI99" s="406"/>
      <c r="UKJ99" s="407"/>
      <c r="UKK99" s="408"/>
      <c r="UKL99" s="409"/>
      <c r="UKM99" s="410"/>
      <c r="UKN99" s="411"/>
      <c r="UKO99" s="412"/>
      <c r="UKP99" s="406"/>
      <c r="UKQ99" s="407"/>
      <c r="UKR99" s="408"/>
      <c r="UKS99" s="409"/>
      <c r="UKT99" s="410"/>
      <c r="UKU99" s="411"/>
      <c r="UKV99" s="412"/>
      <c r="UKW99" s="406"/>
      <c r="UKX99" s="407"/>
      <c r="UKY99" s="408"/>
      <c r="UKZ99" s="409"/>
      <c r="ULA99" s="410"/>
      <c r="ULB99" s="411"/>
      <c r="ULC99" s="412"/>
      <c r="ULD99" s="406"/>
      <c r="ULE99" s="407"/>
      <c r="ULF99" s="408"/>
      <c r="ULG99" s="409"/>
      <c r="ULH99" s="410"/>
      <c r="ULI99" s="411"/>
      <c r="ULJ99" s="412"/>
      <c r="ULK99" s="406"/>
      <c r="ULL99" s="407"/>
      <c r="ULM99" s="408"/>
      <c r="ULN99" s="409"/>
      <c r="ULO99" s="410"/>
      <c r="ULP99" s="411"/>
      <c r="ULQ99" s="412"/>
      <c r="ULR99" s="406"/>
      <c r="ULS99" s="407"/>
      <c r="ULT99" s="408"/>
      <c r="ULU99" s="409"/>
      <c r="ULV99" s="410"/>
      <c r="ULW99" s="411"/>
      <c r="ULX99" s="412"/>
      <c r="ULY99" s="406"/>
      <c r="ULZ99" s="407"/>
      <c r="UMA99" s="408"/>
      <c r="UMB99" s="409"/>
      <c r="UMC99" s="410"/>
      <c r="UMD99" s="411"/>
      <c r="UME99" s="412"/>
      <c r="UMF99" s="406"/>
      <c r="UMG99" s="407"/>
      <c r="UMH99" s="408"/>
      <c r="UMI99" s="409"/>
      <c r="UMJ99" s="410"/>
      <c r="UMK99" s="411"/>
      <c r="UML99" s="412"/>
      <c r="UMM99" s="406"/>
      <c r="UMN99" s="407"/>
      <c r="UMO99" s="408"/>
      <c r="UMP99" s="409"/>
      <c r="UMQ99" s="410"/>
      <c r="UMR99" s="411"/>
      <c r="UMS99" s="412"/>
      <c r="UMT99" s="406"/>
      <c r="UMU99" s="407"/>
      <c r="UMV99" s="408"/>
      <c r="UMW99" s="409"/>
      <c r="UMX99" s="410"/>
      <c r="UMY99" s="411"/>
      <c r="UMZ99" s="412"/>
      <c r="UNA99" s="406"/>
      <c r="UNB99" s="407"/>
      <c r="UNC99" s="408"/>
      <c r="UND99" s="409"/>
      <c r="UNE99" s="410"/>
      <c r="UNF99" s="411"/>
      <c r="UNG99" s="412"/>
      <c r="UNH99" s="406"/>
      <c r="UNI99" s="407"/>
      <c r="UNJ99" s="408"/>
      <c r="UNK99" s="409"/>
      <c r="UNL99" s="410"/>
      <c r="UNM99" s="411"/>
      <c r="UNN99" s="412"/>
      <c r="UNO99" s="406"/>
      <c r="UNP99" s="407"/>
      <c r="UNQ99" s="408"/>
      <c r="UNR99" s="409"/>
      <c r="UNS99" s="410"/>
      <c r="UNT99" s="411"/>
      <c r="UNU99" s="412"/>
      <c r="UNV99" s="406"/>
      <c r="UNW99" s="407"/>
      <c r="UNX99" s="408"/>
      <c r="UNY99" s="409"/>
      <c r="UNZ99" s="410"/>
      <c r="UOA99" s="411"/>
      <c r="UOB99" s="412"/>
      <c r="UOC99" s="406"/>
      <c r="UOD99" s="407"/>
      <c r="UOE99" s="408"/>
      <c r="UOF99" s="409"/>
      <c r="UOG99" s="410"/>
      <c r="UOH99" s="411"/>
      <c r="UOI99" s="412"/>
      <c r="UOJ99" s="406"/>
      <c r="UOK99" s="407"/>
      <c r="UOL99" s="408"/>
      <c r="UOM99" s="409"/>
      <c r="UON99" s="410"/>
      <c r="UOO99" s="411"/>
      <c r="UOP99" s="412"/>
      <c r="UOQ99" s="406"/>
      <c r="UOR99" s="407"/>
      <c r="UOS99" s="408"/>
      <c r="UOT99" s="409"/>
      <c r="UOU99" s="410"/>
      <c r="UOV99" s="411"/>
      <c r="UOW99" s="412"/>
      <c r="UOX99" s="406"/>
      <c r="UOY99" s="407"/>
      <c r="UOZ99" s="408"/>
      <c r="UPA99" s="409"/>
      <c r="UPB99" s="410"/>
      <c r="UPC99" s="411"/>
      <c r="UPD99" s="412"/>
      <c r="UPE99" s="406"/>
      <c r="UPF99" s="407"/>
      <c r="UPG99" s="408"/>
      <c r="UPH99" s="409"/>
      <c r="UPI99" s="410"/>
      <c r="UPJ99" s="411"/>
      <c r="UPK99" s="412"/>
      <c r="UPL99" s="406"/>
      <c r="UPM99" s="407"/>
      <c r="UPN99" s="408"/>
      <c r="UPO99" s="409"/>
      <c r="UPP99" s="410"/>
      <c r="UPQ99" s="411"/>
      <c r="UPR99" s="412"/>
      <c r="UPS99" s="406"/>
      <c r="UPT99" s="407"/>
      <c r="UPU99" s="408"/>
      <c r="UPV99" s="409"/>
      <c r="UPW99" s="410"/>
      <c r="UPX99" s="411"/>
      <c r="UPY99" s="412"/>
      <c r="UPZ99" s="406"/>
      <c r="UQA99" s="407"/>
      <c r="UQB99" s="408"/>
      <c r="UQC99" s="409"/>
      <c r="UQD99" s="410"/>
      <c r="UQE99" s="411"/>
      <c r="UQF99" s="412"/>
      <c r="UQG99" s="406"/>
      <c r="UQH99" s="407"/>
      <c r="UQI99" s="408"/>
      <c r="UQJ99" s="409"/>
      <c r="UQK99" s="410"/>
      <c r="UQL99" s="411"/>
      <c r="UQM99" s="412"/>
      <c r="UQN99" s="406"/>
      <c r="UQO99" s="407"/>
      <c r="UQP99" s="408"/>
      <c r="UQQ99" s="409"/>
      <c r="UQR99" s="410"/>
      <c r="UQS99" s="411"/>
      <c r="UQT99" s="412"/>
      <c r="UQU99" s="406"/>
      <c r="UQV99" s="407"/>
      <c r="UQW99" s="408"/>
      <c r="UQX99" s="409"/>
      <c r="UQY99" s="410"/>
      <c r="UQZ99" s="411"/>
      <c r="URA99" s="412"/>
      <c r="URB99" s="406"/>
      <c r="URC99" s="407"/>
      <c r="URD99" s="408"/>
      <c r="URE99" s="409"/>
      <c r="URF99" s="410"/>
      <c r="URG99" s="411"/>
      <c r="URH99" s="412"/>
      <c r="URI99" s="406"/>
      <c r="URJ99" s="407"/>
      <c r="URK99" s="408"/>
      <c r="URL99" s="409"/>
      <c r="URM99" s="410"/>
      <c r="URN99" s="411"/>
      <c r="URO99" s="412"/>
      <c r="URP99" s="406"/>
      <c r="URQ99" s="407"/>
      <c r="URR99" s="408"/>
      <c r="URS99" s="409"/>
      <c r="URT99" s="410"/>
      <c r="URU99" s="411"/>
      <c r="URV99" s="412"/>
      <c r="URW99" s="406"/>
      <c r="URX99" s="407"/>
      <c r="URY99" s="408"/>
      <c r="URZ99" s="409"/>
      <c r="USA99" s="410"/>
      <c r="USB99" s="411"/>
      <c r="USC99" s="412"/>
      <c r="USD99" s="406"/>
      <c r="USE99" s="407"/>
      <c r="USF99" s="408"/>
      <c r="USG99" s="409"/>
      <c r="USH99" s="410"/>
      <c r="USI99" s="411"/>
      <c r="USJ99" s="412"/>
      <c r="USK99" s="406"/>
      <c r="USL99" s="407"/>
      <c r="USM99" s="408"/>
      <c r="USN99" s="409"/>
      <c r="USO99" s="410"/>
      <c r="USP99" s="411"/>
      <c r="USQ99" s="412"/>
      <c r="USR99" s="406"/>
      <c r="USS99" s="407"/>
      <c r="UST99" s="408"/>
      <c r="USU99" s="409"/>
      <c r="USV99" s="410"/>
      <c r="USW99" s="411"/>
      <c r="USX99" s="412"/>
      <c r="USY99" s="406"/>
      <c r="USZ99" s="407"/>
      <c r="UTA99" s="408"/>
      <c r="UTB99" s="409"/>
      <c r="UTC99" s="410"/>
      <c r="UTD99" s="411"/>
      <c r="UTE99" s="412"/>
      <c r="UTF99" s="406"/>
      <c r="UTG99" s="407"/>
      <c r="UTH99" s="408"/>
      <c r="UTI99" s="409"/>
      <c r="UTJ99" s="410"/>
      <c r="UTK99" s="411"/>
      <c r="UTL99" s="412"/>
      <c r="UTM99" s="406"/>
      <c r="UTN99" s="407"/>
      <c r="UTO99" s="408"/>
      <c r="UTP99" s="409"/>
      <c r="UTQ99" s="410"/>
      <c r="UTR99" s="411"/>
      <c r="UTS99" s="412"/>
      <c r="UTT99" s="406"/>
      <c r="UTU99" s="407"/>
      <c r="UTV99" s="408"/>
      <c r="UTW99" s="409"/>
      <c r="UTX99" s="410"/>
      <c r="UTY99" s="411"/>
      <c r="UTZ99" s="412"/>
      <c r="UUA99" s="406"/>
      <c r="UUB99" s="407"/>
      <c r="UUC99" s="408"/>
      <c r="UUD99" s="409"/>
      <c r="UUE99" s="410"/>
      <c r="UUF99" s="411"/>
      <c r="UUG99" s="412"/>
      <c r="UUH99" s="406"/>
      <c r="UUI99" s="407"/>
      <c r="UUJ99" s="408"/>
      <c r="UUK99" s="409"/>
      <c r="UUL99" s="410"/>
      <c r="UUM99" s="411"/>
      <c r="UUN99" s="412"/>
      <c r="UUO99" s="406"/>
      <c r="UUP99" s="407"/>
      <c r="UUQ99" s="408"/>
      <c r="UUR99" s="409"/>
      <c r="UUS99" s="410"/>
      <c r="UUT99" s="411"/>
      <c r="UUU99" s="412"/>
      <c r="UUV99" s="406"/>
      <c r="UUW99" s="407"/>
      <c r="UUX99" s="408"/>
      <c r="UUY99" s="409"/>
      <c r="UUZ99" s="410"/>
      <c r="UVA99" s="411"/>
      <c r="UVB99" s="412"/>
      <c r="UVC99" s="406"/>
      <c r="UVD99" s="407"/>
      <c r="UVE99" s="408"/>
      <c r="UVF99" s="409"/>
      <c r="UVG99" s="410"/>
      <c r="UVH99" s="411"/>
      <c r="UVI99" s="412"/>
      <c r="UVJ99" s="406"/>
      <c r="UVK99" s="407"/>
      <c r="UVL99" s="408"/>
      <c r="UVM99" s="409"/>
      <c r="UVN99" s="410"/>
      <c r="UVO99" s="411"/>
      <c r="UVP99" s="412"/>
      <c r="UVQ99" s="406"/>
      <c r="UVR99" s="407"/>
      <c r="UVS99" s="408"/>
      <c r="UVT99" s="409"/>
      <c r="UVU99" s="410"/>
      <c r="UVV99" s="411"/>
      <c r="UVW99" s="412"/>
      <c r="UVX99" s="406"/>
      <c r="UVY99" s="407"/>
      <c r="UVZ99" s="408"/>
      <c r="UWA99" s="409"/>
      <c r="UWB99" s="410"/>
      <c r="UWC99" s="411"/>
      <c r="UWD99" s="412"/>
      <c r="UWE99" s="406"/>
      <c r="UWF99" s="407"/>
      <c r="UWG99" s="408"/>
      <c r="UWH99" s="409"/>
      <c r="UWI99" s="410"/>
      <c r="UWJ99" s="411"/>
      <c r="UWK99" s="412"/>
      <c r="UWL99" s="406"/>
      <c r="UWM99" s="407"/>
      <c r="UWN99" s="408"/>
      <c r="UWO99" s="409"/>
      <c r="UWP99" s="410"/>
      <c r="UWQ99" s="411"/>
      <c r="UWR99" s="412"/>
      <c r="UWS99" s="406"/>
      <c r="UWT99" s="407"/>
      <c r="UWU99" s="408"/>
      <c r="UWV99" s="409"/>
      <c r="UWW99" s="410"/>
      <c r="UWX99" s="411"/>
      <c r="UWY99" s="412"/>
      <c r="UWZ99" s="406"/>
      <c r="UXA99" s="407"/>
      <c r="UXB99" s="408"/>
      <c r="UXC99" s="409"/>
      <c r="UXD99" s="410"/>
      <c r="UXE99" s="411"/>
      <c r="UXF99" s="412"/>
      <c r="UXG99" s="406"/>
      <c r="UXH99" s="407"/>
      <c r="UXI99" s="408"/>
      <c r="UXJ99" s="409"/>
      <c r="UXK99" s="410"/>
      <c r="UXL99" s="411"/>
      <c r="UXM99" s="412"/>
      <c r="UXN99" s="406"/>
      <c r="UXO99" s="407"/>
      <c r="UXP99" s="408"/>
      <c r="UXQ99" s="409"/>
      <c r="UXR99" s="410"/>
      <c r="UXS99" s="411"/>
      <c r="UXT99" s="412"/>
      <c r="UXU99" s="406"/>
      <c r="UXV99" s="407"/>
      <c r="UXW99" s="408"/>
      <c r="UXX99" s="409"/>
      <c r="UXY99" s="410"/>
      <c r="UXZ99" s="411"/>
      <c r="UYA99" s="412"/>
      <c r="UYB99" s="406"/>
      <c r="UYC99" s="407"/>
      <c r="UYD99" s="408"/>
      <c r="UYE99" s="409"/>
      <c r="UYF99" s="410"/>
      <c r="UYG99" s="411"/>
      <c r="UYH99" s="412"/>
      <c r="UYI99" s="406"/>
      <c r="UYJ99" s="407"/>
      <c r="UYK99" s="408"/>
      <c r="UYL99" s="409"/>
      <c r="UYM99" s="410"/>
      <c r="UYN99" s="411"/>
      <c r="UYO99" s="412"/>
      <c r="UYP99" s="406"/>
      <c r="UYQ99" s="407"/>
      <c r="UYR99" s="408"/>
      <c r="UYS99" s="409"/>
      <c r="UYT99" s="410"/>
      <c r="UYU99" s="411"/>
      <c r="UYV99" s="412"/>
      <c r="UYW99" s="406"/>
      <c r="UYX99" s="407"/>
      <c r="UYY99" s="408"/>
      <c r="UYZ99" s="409"/>
      <c r="UZA99" s="410"/>
      <c r="UZB99" s="411"/>
      <c r="UZC99" s="412"/>
      <c r="UZD99" s="406"/>
      <c r="UZE99" s="407"/>
      <c r="UZF99" s="408"/>
      <c r="UZG99" s="409"/>
      <c r="UZH99" s="410"/>
      <c r="UZI99" s="411"/>
      <c r="UZJ99" s="412"/>
      <c r="UZK99" s="406"/>
      <c r="UZL99" s="407"/>
      <c r="UZM99" s="408"/>
      <c r="UZN99" s="409"/>
      <c r="UZO99" s="410"/>
      <c r="UZP99" s="411"/>
      <c r="UZQ99" s="412"/>
      <c r="UZR99" s="406"/>
      <c r="UZS99" s="407"/>
      <c r="UZT99" s="408"/>
      <c r="UZU99" s="409"/>
      <c r="UZV99" s="410"/>
      <c r="UZW99" s="411"/>
      <c r="UZX99" s="412"/>
      <c r="UZY99" s="406"/>
      <c r="UZZ99" s="407"/>
      <c r="VAA99" s="408"/>
      <c r="VAB99" s="409"/>
      <c r="VAC99" s="410"/>
      <c r="VAD99" s="411"/>
      <c r="VAE99" s="412"/>
      <c r="VAF99" s="406"/>
      <c r="VAG99" s="407"/>
      <c r="VAH99" s="408"/>
      <c r="VAI99" s="409"/>
      <c r="VAJ99" s="410"/>
      <c r="VAK99" s="411"/>
      <c r="VAL99" s="412"/>
      <c r="VAM99" s="406"/>
      <c r="VAN99" s="407"/>
      <c r="VAO99" s="408"/>
      <c r="VAP99" s="409"/>
      <c r="VAQ99" s="410"/>
      <c r="VAR99" s="411"/>
      <c r="VAS99" s="412"/>
      <c r="VAT99" s="406"/>
      <c r="VAU99" s="407"/>
      <c r="VAV99" s="408"/>
      <c r="VAW99" s="409"/>
      <c r="VAX99" s="410"/>
      <c r="VAY99" s="411"/>
      <c r="VAZ99" s="412"/>
      <c r="VBA99" s="406"/>
      <c r="VBB99" s="407"/>
      <c r="VBC99" s="408"/>
      <c r="VBD99" s="409"/>
      <c r="VBE99" s="410"/>
      <c r="VBF99" s="411"/>
      <c r="VBG99" s="412"/>
      <c r="VBH99" s="406"/>
      <c r="VBI99" s="407"/>
      <c r="VBJ99" s="408"/>
      <c r="VBK99" s="409"/>
      <c r="VBL99" s="410"/>
      <c r="VBM99" s="411"/>
      <c r="VBN99" s="412"/>
      <c r="VBO99" s="406"/>
      <c r="VBP99" s="407"/>
      <c r="VBQ99" s="408"/>
      <c r="VBR99" s="409"/>
      <c r="VBS99" s="410"/>
      <c r="VBT99" s="411"/>
      <c r="VBU99" s="412"/>
      <c r="VBV99" s="406"/>
      <c r="VBW99" s="407"/>
      <c r="VBX99" s="408"/>
      <c r="VBY99" s="409"/>
      <c r="VBZ99" s="410"/>
      <c r="VCA99" s="411"/>
      <c r="VCB99" s="412"/>
      <c r="VCC99" s="406"/>
      <c r="VCD99" s="407"/>
      <c r="VCE99" s="408"/>
      <c r="VCF99" s="409"/>
      <c r="VCG99" s="410"/>
      <c r="VCH99" s="411"/>
      <c r="VCI99" s="412"/>
      <c r="VCJ99" s="406"/>
      <c r="VCK99" s="407"/>
      <c r="VCL99" s="408"/>
      <c r="VCM99" s="409"/>
      <c r="VCN99" s="410"/>
      <c r="VCO99" s="411"/>
      <c r="VCP99" s="412"/>
      <c r="VCQ99" s="406"/>
      <c r="VCR99" s="407"/>
      <c r="VCS99" s="408"/>
      <c r="VCT99" s="409"/>
      <c r="VCU99" s="410"/>
      <c r="VCV99" s="411"/>
      <c r="VCW99" s="412"/>
      <c r="VCX99" s="406"/>
      <c r="VCY99" s="407"/>
      <c r="VCZ99" s="408"/>
      <c r="VDA99" s="409"/>
      <c r="VDB99" s="410"/>
      <c r="VDC99" s="411"/>
      <c r="VDD99" s="412"/>
      <c r="VDE99" s="406"/>
      <c r="VDF99" s="407"/>
      <c r="VDG99" s="408"/>
      <c r="VDH99" s="409"/>
      <c r="VDI99" s="410"/>
      <c r="VDJ99" s="411"/>
      <c r="VDK99" s="412"/>
      <c r="VDL99" s="406"/>
      <c r="VDM99" s="407"/>
      <c r="VDN99" s="408"/>
      <c r="VDO99" s="409"/>
      <c r="VDP99" s="410"/>
      <c r="VDQ99" s="411"/>
      <c r="VDR99" s="412"/>
      <c r="VDS99" s="406"/>
      <c r="VDT99" s="407"/>
      <c r="VDU99" s="408"/>
      <c r="VDV99" s="409"/>
      <c r="VDW99" s="410"/>
      <c r="VDX99" s="411"/>
      <c r="VDY99" s="412"/>
      <c r="VDZ99" s="406"/>
      <c r="VEA99" s="407"/>
      <c r="VEB99" s="408"/>
      <c r="VEC99" s="409"/>
      <c r="VED99" s="410"/>
      <c r="VEE99" s="411"/>
      <c r="VEF99" s="412"/>
      <c r="VEG99" s="406"/>
      <c r="VEH99" s="407"/>
      <c r="VEI99" s="408"/>
      <c r="VEJ99" s="409"/>
      <c r="VEK99" s="410"/>
      <c r="VEL99" s="411"/>
      <c r="VEM99" s="412"/>
      <c r="VEN99" s="406"/>
      <c r="VEO99" s="407"/>
      <c r="VEP99" s="408"/>
      <c r="VEQ99" s="409"/>
      <c r="VER99" s="410"/>
      <c r="VES99" s="411"/>
      <c r="VET99" s="412"/>
      <c r="VEU99" s="406"/>
      <c r="VEV99" s="407"/>
      <c r="VEW99" s="408"/>
      <c r="VEX99" s="409"/>
      <c r="VEY99" s="410"/>
      <c r="VEZ99" s="411"/>
      <c r="VFA99" s="412"/>
      <c r="VFB99" s="406"/>
      <c r="VFC99" s="407"/>
      <c r="VFD99" s="408"/>
      <c r="VFE99" s="409"/>
      <c r="VFF99" s="410"/>
      <c r="VFG99" s="411"/>
      <c r="VFH99" s="412"/>
      <c r="VFI99" s="406"/>
      <c r="VFJ99" s="407"/>
      <c r="VFK99" s="408"/>
      <c r="VFL99" s="409"/>
      <c r="VFM99" s="410"/>
      <c r="VFN99" s="411"/>
      <c r="VFO99" s="412"/>
      <c r="VFP99" s="406"/>
      <c r="VFQ99" s="407"/>
      <c r="VFR99" s="408"/>
      <c r="VFS99" s="409"/>
      <c r="VFT99" s="410"/>
      <c r="VFU99" s="411"/>
      <c r="VFV99" s="412"/>
      <c r="VFW99" s="406"/>
      <c r="VFX99" s="407"/>
      <c r="VFY99" s="408"/>
      <c r="VFZ99" s="409"/>
      <c r="VGA99" s="410"/>
      <c r="VGB99" s="411"/>
      <c r="VGC99" s="412"/>
      <c r="VGD99" s="406"/>
      <c r="VGE99" s="407"/>
      <c r="VGF99" s="408"/>
      <c r="VGG99" s="409"/>
      <c r="VGH99" s="410"/>
      <c r="VGI99" s="411"/>
      <c r="VGJ99" s="412"/>
      <c r="VGK99" s="406"/>
      <c r="VGL99" s="407"/>
      <c r="VGM99" s="408"/>
      <c r="VGN99" s="409"/>
      <c r="VGO99" s="410"/>
      <c r="VGP99" s="411"/>
      <c r="VGQ99" s="412"/>
      <c r="VGR99" s="406"/>
      <c r="VGS99" s="407"/>
      <c r="VGT99" s="408"/>
      <c r="VGU99" s="409"/>
      <c r="VGV99" s="410"/>
      <c r="VGW99" s="411"/>
      <c r="VGX99" s="412"/>
      <c r="VGY99" s="406"/>
      <c r="VGZ99" s="407"/>
      <c r="VHA99" s="408"/>
      <c r="VHB99" s="409"/>
      <c r="VHC99" s="410"/>
      <c r="VHD99" s="411"/>
      <c r="VHE99" s="412"/>
      <c r="VHF99" s="406"/>
      <c r="VHG99" s="407"/>
      <c r="VHH99" s="408"/>
      <c r="VHI99" s="409"/>
      <c r="VHJ99" s="410"/>
      <c r="VHK99" s="411"/>
      <c r="VHL99" s="412"/>
      <c r="VHM99" s="406"/>
      <c r="VHN99" s="407"/>
      <c r="VHO99" s="408"/>
      <c r="VHP99" s="409"/>
      <c r="VHQ99" s="410"/>
      <c r="VHR99" s="411"/>
      <c r="VHS99" s="412"/>
      <c r="VHT99" s="406"/>
      <c r="VHU99" s="407"/>
      <c r="VHV99" s="408"/>
      <c r="VHW99" s="409"/>
      <c r="VHX99" s="410"/>
      <c r="VHY99" s="411"/>
      <c r="VHZ99" s="412"/>
      <c r="VIA99" s="406"/>
      <c r="VIB99" s="407"/>
      <c r="VIC99" s="408"/>
      <c r="VID99" s="409"/>
      <c r="VIE99" s="410"/>
      <c r="VIF99" s="411"/>
      <c r="VIG99" s="412"/>
      <c r="VIH99" s="406"/>
      <c r="VII99" s="407"/>
      <c r="VIJ99" s="408"/>
      <c r="VIK99" s="409"/>
      <c r="VIL99" s="410"/>
      <c r="VIM99" s="411"/>
      <c r="VIN99" s="412"/>
      <c r="VIO99" s="406"/>
      <c r="VIP99" s="407"/>
      <c r="VIQ99" s="408"/>
      <c r="VIR99" s="409"/>
      <c r="VIS99" s="410"/>
      <c r="VIT99" s="411"/>
      <c r="VIU99" s="412"/>
      <c r="VIV99" s="406"/>
      <c r="VIW99" s="407"/>
      <c r="VIX99" s="408"/>
      <c r="VIY99" s="409"/>
      <c r="VIZ99" s="410"/>
      <c r="VJA99" s="411"/>
      <c r="VJB99" s="412"/>
      <c r="VJC99" s="406"/>
      <c r="VJD99" s="407"/>
      <c r="VJE99" s="408"/>
      <c r="VJF99" s="409"/>
      <c r="VJG99" s="410"/>
      <c r="VJH99" s="411"/>
      <c r="VJI99" s="412"/>
      <c r="VJJ99" s="406"/>
      <c r="VJK99" s="407"/>
      <c r="VJL99" s="408"/>
      <c r="VJM99" s="409"/>
      <c r="VJN99" s="410"/>
      <c r="VJO99" s="411"/>
      <c r="VJP99" s="412"/>
      <c r="VJQ99" s="406"/>
      <c r="VJR99" s="407"/>
      <c r="VJS99" s="408"/>
      <c r="VJT99" s="409"/>
      <c r="VJU99" s="410"/>
      <c r="VJV99" s="411"/>
      <c r="VJW99" s="412"/>
      <c r="VJX99" s="406"/>
      <c r="VJY99" s="407"/>
      <c r="VJZ99" s="408"/>
      <c r="VKA99" s="409"/>
      <c r="VKB99" s="410"/>
      <c r="VKC99" s="411"/>
      <c r="VKD99" s="412"/>
      <c r="VKE99" s="406"/>
      <c r="VKF99" s="407"/>
      <c r="VKG99" s="408"/>
      <c r="VKH99" s="409"/>
      <c r="VKI99" s="410"/>
      <c r="VKJ99" s="411"/>
      <c r="VKK99" s="412"/>
      <c r="VKL99" s="406"/>
      <c r="VKM99" s="407"/>
      <c r="VKN99" s="408"/>
      <c r="VKO99" s="409"/>
      <c r="VKP99" s="410"/>
      <c r="VKQ99" s="411"/>
      <c r="VKR99" s="412"/>
      <c r="VKS99" s="406"/>
      <c r="VKT99" s="407"/>
      <c r="VKU99" s="408"/>
      <c r="VKV99" s="409"/>
      <c r="VKW99" s="410"/>
      <c r="VKX99" s="411"/>
      <c r="VKY99" s="412"/>
      <c r="VKZ99" s="406"/>
      <c r="VLA99" s="407"/>
      <c r="VLB99" s="408"/>
      <c r="VLC99" s="409"/>
      <c r="VLD99" s="410"/>
      <c r="VLE99" s="411"/>
      <c r="VLF99" s="412"/>
      <c r="VLG99" s="406"/>
      <c r="VLH99" s="407"/>
      <c r="VLI99" s="408"/>
      <c r="VLJ99" s="409"/>
      <c r="VLK99" s="410"/>
      <c r="VLL99" s="411"/>
      <c r="VLM99" s="412"/>
      <c r="VLN99" s="406"/>
      <c r="VLO99" s="407"/>
      <c r="VLP99" s="408"/>
      <c r="VLQ99" s="409"/>
      <c r="VLR99" s="410"/>
      <c r="VLS99" s="411"/>
      <c r="VLT99" s="412"/>
      <c r="VLU99" s="406"/>
      <c r="VLV99" s="407"/>
      <c r="VLW99" s="408"/>
      <c r="VLX99" s="409"/>
      <c r="VLY99" s="410"/>
      <c r="VLZ99" s="411"/>
      <c r="VMA99" s="412"/>
      <c r="VMB99" s="406"/>
      <c r="VMC99" s="407"/>
      <c r="VMD99" s="408"/>
      <c r="VME99" s="409"/>
      <c r="VMF99" s="410"/>
      <c r="VMG99" s="411"/>
      <c r="VMH99" s="412"/>
      <c r="VMI99" s="406"/>
      <c r="VMJ99" s="407"/>
      <c r="VMK99" s="408"/>
      <c r="VML99" s="409"/>
      <c r="VMM99" s="410"/>
      <c r="VMN99" s="411"/>
      <c r="VMO99" s="412"/>
      <c r="VMP99" s="406"/>
      <c r="VMQ99" s="407"/>
      <c r="VMR99" s="408"/>
      <c r="VMS99" s="409"/>
      <c r="VMT99" s="410"/>
      <c r="VMU99" s="411"/>
      <c r="VMV99" s="412"/>
      <c r="VMW99" s="406"/>
      <c r="VMX99" s="407"/>
      <c r="VMY99" s="408"/>
      <c r="VMZ99" s="409"/>
      <c r="VNA99" s="410"/>
      <c r="VNB99" s="411"/>
      <c r="VNC99" s="412"/>
      <c r="VND99" s="406"/>
      <c r="VNE99" s="407"/>
      <c r="VNF99" s="408"/>
      <c r="VNG99" s="409"/>
      <c r="VNH99" s="410"/>
      <c r="VNI99" s="411"/>
      <c r="VNJ99" s="412"/>
      <c r="VNK99" s="406"/>
      <c r="VNL99" s="407"/>
      <c r="VNM99" s="408"/>
      <c r="VNN99" s="409"/>
      <c r="VNO99" s="410"/>
      <c r="VNP99" s="411"/>
      <c r="VNQ99" s="412"/>
      <c r="VNR99" s="406"/>
      <c r="VNS99" s="407"/>
      <c r="VNT99" s="408"/>
      <c r="VNU99" s="409"/>
      <c r="VNV99" s="410"/>
      <c r="VNW99" s="411"/>
      <c r="VNX99" s="412"/>
      <c r="VNY99" s="406"/>
      <c r="VNZ99" s="407"/>
      <c r="VOA99" s="408"/>
      <c r="VOB99" s="409"/>
      <c r="VOC99" s="410"/>
      <c r="VOD99" s="411"/>
      <c r="VOE99" s="412"/>
      <c r="VOF99" s="406"/>
      <c r="VOG99" s="407"/>
      <c r="VOH99" s="408"/>
      <c r="VOI99" s="409"/>
      <c r="VOJ99" s="410"/>
      <c r="VOK99" s="411"/>
      <c r="VOL99" s="412"/>
      <c r="VOM99" s="406"/>
      <c r="VON99" s="407"/>
      <c r="VOO99" s="408"/>
      <c r="VOP99" s="409"/>
      <c r="VOQ99" s="410"/>
      <c r="VOR99" s="411"/>
      <c r="VOS99" s="412"/>
      <c r="VOT99" s="406"/>
      <c r="VOU99" s="407"/>
      <c r="VOV99" s="408"/>
      <c r="VOW99" s="409"/>
      <c r="VOX99" s="410"/>
      <c r="VOY99" s="411"/>
      <c r="VOZ99" s="412"/>
      <c r="VPA99" s="406"/>
      <c r="VPB99" s="407"/>
      <c r="VPC99" s="408"/>
      <c r="VPD99" s="409"/>
      <c r="VPE99" s="410"/>
      <c r="VPF99" s="411"/>
      <c r="VPG99" s="412"/>
      <c r="VPH99" s="406"/>
      <c r="VPI99" s="407"/>
      <c r="VPJ99" s="408"/>
      <c r="VPK99" s="409"/>
      <c r="VPL99" s="410"/>
      <c r="VPM99" s="411"/>
      <c r="VPN99" s="412"/>
      <c r="VPO99" s="406"/>
      <c r="VPP99" s="407"/>
      <c r="VPQ99" s="408"/>
      <c r="VPR99" s="409"/>
      <c r="VPS99" s="410"/>
      <c r="VPT99" s="411"/>
      <c r="VPU99" s="412"/>
      <c r="VPV99" s="406"/>
      <c r="VPW99" s="407"/>
      <c r="VPX99" s="408"/>
      <c r="VPY99" s="409"/>
      <c r="VPZ99" s="410"/>
      <c r="VQA99" s="411"/>
      <c r="VQB99" s="412"/>
      <c r="VQC99" s="406"/>
      <c r="VQD99" s="407"/>
      <c r="VQE99" s="408"/>
      <c r="VQF99" s="409"/>
      <c r="VQG99" s="410"/>
      <c r="VQH99" s="411"/>
      <c r="VQI99" s="412"/>
      <c r="VQJ99" s="406"/>
      <c r="VQK99" s="407"/>
      <c r="VQL99" s="408"/>
      <c r="VQM99" s="409"/>
      <c r="VQN99" s="410"/>
      <c r="VQO99" s="411"/>
      <c r="VQP99" s="412"/>
      <c r="VQQ99" s="406"/>
      <c r="VQR99" s="407"/>
      <c r="VQS99" s="408"/>
      <c r="VQT99" s="409"/>
      <c r="VQU99" s="410"/>
      <c r="VQV99" s="411"/>
      <c r="VQW99" s="412"/>
      <c r="VQX99" s="406"/>
      <c r="VQY99" s="407"/>
      <c r="VQZ99" s="408"/>
      <c r="VRA99" s="409"/>
      <c r="VRB99" s="410"/>
      <c r="VRC99" s="411"/>
      <c r="VRD99" s="412"/>
      <c r="VRE99" s="406"/>
      <c r="VRF99" s="407"/>
      <c r="VRG99" s="408"/>
      <c r="VRH99" s="409"/>
      <c r="VRI99" s="410"/>
      <c r="VRJ99" s="411"/>
      <c r="VRK99" s="412"/>
      <c r="VRL99" s="406"/>
      <c r="VRM99" s="407"/>
      <c r="VRN99" s="408"/>
      <c r="VRO99" s="409"/>
      <c r="VRP99" s="410"/>
      <c r="VRQ99" s="411"/>
      <c r="VRR99" s="412"/>
      <c r="VRS99" s="406"/>
      <c r="VRT99" s="407"/>
      <c r="VRU99" s="408"/>
      <c r="VRV99" s="409"/>
      <c r="VRW99" s="410"/>
      <c r="VRX99" s="411"/>
      <c r="VRY99" s="412"/>
      <c r="VRZ99" s="406"/>
      <c r="VSA99" s="407"/>
      <c r="VSB99" s="408"/>
      <c r="VSC99" s="409"/>
      <c r="VSD99" s="410"/>
      <c r="VSE99" s="411"/>
      <c r="VSF99" s="412"/>
      <c r="VSG99" s="406"/>
      <c r="VSH99" s="407"/>
      <c r="VSI99" s="408"/>
      <c r="VSJ99" s="409"/>
      <c r="VSK99" s="410"/>
      <c r="VSL99" s="411"/>
      <c r="VSM99" s="412"/>
      <c r="VSN99" s="406"/>
      <c r="VSO99" s="407"/>
      <c r="VSP99" s="408"/>
      <c r="VSQ99" s="409"/>
      <c r="VSR99" s="410"/>
      <c r="VSS99" s="411"/>
      <c r="VST99" s="412"/>
      <c r="VSU99" s="406"/>
      <c r="VSV99" s="407"/>
      <c r="VSW99" s="408"/>
      <c r="VSX99" s="409"/>
      <c r="VSY99" s="410"/>
      <c r="VSZ99" s="411"/>
      <c r="VTA99" s="412"/>
      <c r="VTB99" s="406"/>
      <c r="VTC99" s="407"/>
      <c r="VTD99" s="408"/>
      <c r="VTE99" s="409"/>
      <c r="VTF99" s="410"/>
      <c r="VTG99" s="411"/>
      <c r="VTH99" s="412"/>
      <c r="VTI99" s="406"/>
      <c r="VTJ99" s="407"/>
      <c r="VTK99" s="408"/>
      <c r="VTL99" s="409"/>
      <c r="VTM99" s="410"/>
      <c r="VTN99" s="411"/>
      <c r="VTO99" s="412"/>
      <c r="VTP99" s="406"/>
      <c r="VTQ99" s="407"/>
      <c r="VTR99" s="408"/>
      <c r="VTS99" s="409"/>
      <c r="VTT99" s="410"/>
      <c r="VTU99" s="411"/>
      <c r="VTV99" s="412"/>
      <c r="VTW99" s="406"/>
      <c r="VTX99" s="407"/>
      <c r="VTY99" s="408"/>
      <c r="VTZ99" s="409"/>
      <c r="VUA99" s="410"/>
      <c r="VUB99" s="411"/>
      <c r="VUC99" s="412"/>
      <c r="VUD99" s="406"/>
      <c r="VUE99" s="407"/>
      <c r="VUF99" s="408"/>
      <c r="VUG99" s="409"/>
      <c r="VUH99" s="410"/>
      <c r="VUI99" s="411"/>
      <c r="VUJ99" s="412"/>
      <c r="VUK99" s="406"/>
      <c r="VUL99" s="407"/>
      <c r="VUM99" s="408"/>
      <c r="VUN99" s="409"/>
      <c r="VUO99" s="410"/>
      <c r="VUP99" s="411"/>
      <c r="VUQ99" s="412"/>
      <c r="VUR99" s="406"/>
      <c r="VUS99" s="407"/>
      <c r="VUT99" s="408"/>
      <c r="VUU99" s="409"/>
      <c r="VUV99" s="410"/>
      <c r="VUW99" s="411"/>
      <c r="VUX99" s="412"/>
      <c r="VUY99" s="406"/>
      <c r="VUZ99" s="407"/>
      <c r="VVA99" s="408"/>
      <c r="VVB99" s="409"/>
      <c r="VVC99" s="410"/>
      <c r="VVD99" s="411"/>
      <c r="VVE99" s="412"/>
      <c r="VVF99" s="406"/>
      <c r="VVG99" s="407"/>
      <c r="VVH99" s="408"/>
      <c r="VVI99" s="409"/>
      <c r="VVJ99" s="410"/>
      <c r="VVK99" s="411"/>
      <c r="VVL99" s="412"/>
      <c r="VVM99" s="406"/>
      <c r="VVN99" s="407"/>
      <c r="VVO99" s="408"/>
      <c r="VVP99" s="409"/>
      <c r="VVQ99" s="410"/>
      <c r="VVR99" s="411"/>
      <c r="VVS99" s="412"/>
      <c r="VVT99" s="406"/>
      <c r="VVU99" s="407"/>
      <c r="VVV99" s="408"/>
      <c r="VVW99" s="409"/>
      <c r="VVX99" s="410"/>
      <c r="VVY99" s="411"/>
      <c r="VVZ99" s="412"/>
      <c r="VWA99" s="406"/>
      <c r="VWB99" s="407"/>
      <c r="VWC99" s="408"/>
      <c r="VWD99" s="409"/>
      <c r="VWE99" s="410"/>
      <c r="VWF99" s="411"/>
      <c r="VWG99" s="412"/>
      <c r="VWH99" s="406"/>
      <c r="VWI99" s="407"/>
      <c r="VWJ99" s="408"/>
      <c r="VWK99" s="409"/>
      <c r="VWL99" s="410"/>
      <c r="VWM99" s="411"/>
      <c r="VWN99" s="412"/>
      <c r="VWO99" s="406"/>
      <c r="VWP99" s="407"/>
      <c r="VWQ99" s="408"/>
      <c r="VWR99" s="409"/>
      <c r="VWS99" s="410"/>
      <c r="VWT99" s="411"/>
      <c r="VWU99" s="412"/>
      <c r="VWV99" s="406"/>
      <c r="VWW99" s="407"/>
      <c r="VWX99" s="408"/>
      <c r="VWY99" s="409"/>
      <c r="VWZ99" s="410"/>
      <c r="VXA99" s="411"/>
      <c r="VXB99" s="412"/>
      <c r="VXC99" s="406"/>
      <c r="VXD99" s="407"/>
      <c r="VXE99" s="408"/>
      <c r="VXF99" s="409"/>
      <c r="VXG99" s="410"/>
      <c r="VXH99" s="411"/>
      <c r="VXI99" s="412"/>
      <c r="VXJ99" s="406"/>
      <c r="VXK99" s="407"/>
      <c r="VXL99" s="408"/>
      <c r="VXM99" s="409"/>
      <c r="VXN99" s="410"/>
      <c r="VXO99" s="411"/>
      <c r="VXP99" s="412"/>
      <c r="VXQ99" s="406"/>
      <c r="VXR99" s="407"/>
      <c r="VXS99" s="408"/>
      <c r="VXT99" s="409"/>
      <c r="VXU99" s="410"/>
      <c r="VXV99" s="411"/>
      <c r="VXW99" s="412"/>
      <c r="VXX99" s="406"/>
      <c r="VXY99" s="407"/>
      <c r="VXZ99" s="408"/>
      <c r="VYA99" s="409"/>
      <c r="VYB99" s="410"/>
      <c r="VYC99" s="411"/>
      <c r="VYD99" s="412"/>
      <c r="VYE99" s="406"/>
      <c r="VYF99" s="407"/>
      <c r="VYG99" s="408"/>
      <c r="VYH99" s="409"/>
      <c r="VYI99" s="410"/>
      <c r="VYJ99" s="411"/>
      <c r="VYK99" s="412"/>
      <c r="VYL99" s="406"/>
      <c r="VYM99" s="407"/>
      <c r="VYN99" s="408"/>
      <c r="VYO99" s="409"/>
      <c r="VYP99" s="410"/>
      <c r="VYQ99" s="411"/>
      <c r="VYR99" s="412"/>
      <c r="VYS99" s="406"/>
      <c r="VYT99" s="407"/>
      <c r="VYU99" s="408"/>
      <c r="VYV99" s="409"/>
      <c r="VYW99" s="410"/>
      <c r="VYX99" s="411"/>
      <c r="VYY99" s="412"/>
      <c r="VYZ99" s="406"/>
      <c r="VZA99" s="407"/>
      <c r="VZB99" s="408"/>
      <c r="VZC99" s="409"/>
      <c r="VZD99" s="410"/>
      <c r="VZE99" s="411"/>
      <c r="VZF99" s="412"/>
      <c r="VZG99" s="406"/>
      <c r="VZH99" s="407"/>
      <c r="VZI99" s="408"/>
      <c r="VZJ99" s="409"/>
      <c r="VZK99" s="410"/>
      <c r="VZL99" s="411"/>
      <c r="VZM99" s="412"/>
      <c r="VZN99" s="406"/>
      <c r="VZO99" s="407"/>
      <c r="VZP99" s="408"/>
      <c r="VZQ99" s="409"/>
      <c r="VZR99" s="410"/>
      <c r="VZS99" s="411"/>
      <c r="VZT99" s="412"/>
      <c r="VZU99" s="406"/>
      <c r="VZV99" s="407"/>
      <c r="VZW99" s="408"/>
      <c r="VZX99" s="409"/>
      <c r="VZY99" s="410"/>
      <c r="VZZ99" s="411"/>
      <c r="WAA99" s="412"/>
      <c r="WAB99" s="406"/>
      <c r="WAC99" s="407"/>
      <c r="WAD99" s="408"/>
      <c r="WAE99" s="409"/>
      <c r="WAF99" s="410"/>
      <c r="WAG99" s="411"/>
      <c r="WAH99" s="412"/>
      <c r="WAI99" s="406"/>
      <c r="WAJ99" s="407"/>
      <c r="WAK99" s="408"/>
      <c r="WAL99" s="409"/>
      <c r="WAM99" s="410"/>
      <c r="WAN99" s="411"/>
      <c r="WAO99" s="412"/>
      <c r="WAP99" s="406"/>
      <c r="WAQ99" s="407"/>
      <c r="WAR99" s="408"/>
      <c r="WAS99" s="409"/>
      <c r="WAT99" s="410"/>
      <c r="WAU99" s="411"/>
      <c r="WAV99" s="412"/>
      <c r="WAW99" s="406"/>
      <c r="WAX99" s="407"/>
      <c r="WAY99" s="408"/>
      <c r="WAZ99" s="409"/>
      <c r="WBA99" s="410"/>
      <c r="WBB99" s="411"/>
      <c r="WBC99" s="412"/>
      <c r="WBD99" s="406"/>
      <c r="WBE99" s="407"/>
      <c r="WBF99" s="408"/>
      <c r="WBG99" s="409"/>
      <c r="WBH99" s="410"/>
      <c r="WBI99" s="411"/>
      <c r="WBJ99" s="412"/>
      <c r="WBK99" s="406"/>
      <c r="WBL99" s="407"/>
      <c r="WBM99" s="408"/>
      <c r="WBN99" s="409"/>
      <c r="WBO99" s="410"/>
      <c r="WBP99" s="411"/>
      <c r="WBQ99" s="412"/>
      <c r="WBR99" s="406"/>
      <c r="WBS99" s="407"/>
      <c r="WBT99" s="408"/>
      <c r="WBU99" s="409"/>
      <c r="WBV99" s="410"/>
      <c r="WBW99" s="411"/>
      <c r="WBX99" s="412"/>
      <c r="WBY99" s="406"/>
      <c r="WBZ99" s="407"/>
      <c r="WCA99" s="408"/>
      <c r="WCB99" s="409"/>
      <c r="WCC99" s="410"/>
      <c r="WCD99" s="411"/>
      <c r="WCE99" s="412"/>
      <c r="WCF99" s="406"/>
      <c r="WCG99" s="407"/>
      <c r="WCH99" s="408"/>
      <c r="WCI99" s="409"/>
      <c r="WCJ99" s="410"/>
      <c r="WCK99" s="411"/>
      <c r="WCL99" s="412"/>
      <c r="WCM99" s="406"/>
      <c r="WCN99" s="407"/>
      <c r="WCO99" s="408"/>
      <c r="WCP99" s="409"/>
      <c r="WCQ99" s="410"/>
      <c r="WCR99" s="411"/>
      <c r="WCS99" s="412"/>
      <c r="WCT99" s="406"/>
      <c r="WCU99" s="407"/>
      <c r="WCV99" s="408"/>
      <c r="WCW99" s="409"/>
      <c r="WCX99" s="410"/>
      <c r="WCY99" s="411"/>
      <c r="WCZ99" s="412"/>
      <c r="WDA99" s="406"/>
      <c r="WDB99" s="407"/>
      <c r="WDC99" s="408"/>
      <c r="WDD99" s="409"/>
      <c r="WDE99" s="410"/>
      <c r="WDF99" s="411"/>
      <c r="WDG99" s="412"/>
      <c r="WDH99" s="406"/>
      <c r="WDI99" s="407"/>
      <c r="WDJ99" s="408"/>
      <c r="WDK99" s="409"/>
      <c r="WDL99" s="410"/>
      <c r="WDM99" s="411"/>
      <c r="WDN99" s="412"/>
      <c r="WDO99" s="406"/>
      <c r="WDP99" s="407"/>
      <c r="WDQ99" s="408"/>
      <c r="WDR99" s="409"/>
      <c r="WDS99" s="410"/>
      <c r="WDT99" s="411"/>
      <c r="WDU99" s="412"/>
      <c r="WDV99" s="406"/>
      <c r="WDW99" s="407"/>
      <c r="WDX99" s="408"/>
      <c r="WDY99" s="409"/>
      <c r="WDZ99" s="410"/>
      <c r="WEA99" s="411"/>
      <c r="WEB99" s="412"/>
      <c r="WEC99" s="406"/>
      <c r="WED99" s="407"/>
      <c r="WEE99" s="408"/>
      <c r="WEF99" s="409"/>
      <c r="WEG99" s="410"/>
      <c r="WEH99" s="411"/>
      <c r="WEI99" s="412"/>
      <c r="WEJ99" s="406"/>
      <c r="WEK99" s="407"/>
      <c r="WEL99" s="408"/>
      <c r="WEM99" s="409"/>
      <c r="WEN99" s="410"/>
      <c r="WEO99" s="411"/>
      <c r="WEP99" s="412"/>
      <c r="WEQ99" s="406"/>
      <c r="WER99" s="407"/>
      <c r="WES99" s="408"/>
      <c r="WET99" s="409"/>
      <c r="WEU99" s="410"/>
      <c r="WEV99" s="411"/>
      <c r="WEW99" s="412"/>
      <c r="WEX99" s="406"/>
      <c r="WEY99" s="407"/>
      <c r="WEZ99" s="408"/>
      <c r="WFA99" s="409"/>
      <c r="WFB99" s="410"/>
      <c r="WFC99" s="411"/>
      <c r="WFD99" s="412"/>
      <c r="WFE99" s="406"/>
      <c r="WFF99" s="407"/>
      <c r="WFG99" s="408"/>
      <c r="WFH99" s="409"/>
      <c r="WFI99" s="410"/>
      <c r="WFJ99" s="411"/>
      <c r="WFK99" s="412"/>
      <c r="WFL99" s="406"/>
      <c r="WFM99" s="407"/>
      <c r="WFN99" s="408"/>
      <c r="WFO99" s="409"/>
      <c r="WFP99" s="410"/>
      <c r="WFQ99" s="411"/>
      <c r="WFR99" s="412"/>
      <c r="WFS99" s="406"/>
      <c r="WFT99" s="407"/>
      <c r="WFU99" s="408"/>
      <c r="WFV99" s="409"/>
      <c r="WFW99" s="410"/>
      <c r="WFX99" s="411"/>
      <c r="WFY99" s="412"/>
      <c r="WFZ99" s="406"/>
      <c r="WGA99" s="407"/>
      <c r="WGB99" s="408"/>
      <c r="WGC99" s="409"/>
      <c r="WGD99" s="410"/>
      <c r="WGE99" s="411"/>
      <c r="WGF99" s="412"/>
      <c r="WGG99" s="406"/>
      <c r="WGH99" s="407"/>
      <c r="WGI99" s="408"/>
      <c r="WGJ99" s="409"/>
      <c r="WGK99" s="410"/>
      <c r="WGL99" s="411"/>
      <c r="WGM99" s="412"/>
      <c r="WGN99" s="406"/>
      <c r="WGO99" s="407"/>
      <c r="WGP99" s="408"/>
      <c r="WGQ99" s="409"/>
      <c r="WGR99" s="410"/>
      <c r="WGS99" s="411"/>
      <c r="WGT99" s="412"/>
      <c r="WGU99" s="406"/>
      <c r="WGV99" s="407"/>
      <c r="WGW99" s="408"/>
      <c r="WGX99" s="409"/>
      <c r="WGY99" s="410"/>
      <c r="WGZ99" s="411"/>
      <c r="WHA99" s="412"/>
      <c r="WHB99" s="406"/>
      <c r="WHC99" s="407"/>
      <c r="WHD99" s="408"/>
      <c r="WHE99" s="409"/>
      <c r="WHF99" s="410"/>
      <c r="WHG99" s="411"/>
      <c r="WHH99" s="412"/>
      <c r="WHI99" s="406"/>
      <c r="WHJ99" s="407"/>
      <c r="WHK99" s="408"/>
      <c r="WHL99" s="409"/>
      <c r="WHM99" s="410"/>
      <c r="WHN99" s="411"/>
      <c r="WHO99" s="412"/>
      <c r="WHP99" s="406"/>
      <c r="WHQ99" s="407"/>
      <c r="WHR99" s="408"/>
      <c r="WHS99" s="409"/>
      <c r="WHT99" s="410"/>
      <c r="WHU99" s="411"/>
      <c r="WHV99" s="412"/>
      <c r="WHW99" s="406"/>
      <c r="WHX99" s="407"/>
      <c r="WHY99" s="408"/>
      <c r="WHZ99" s="409"/>
      <c r="WIA99" s="410"/>
      <c r="WIB99" s="411"/>
      <c r="WIC99" s="412"/>
      <c r="WID99" s="406"/>
      <c r="WIE99" s="407"/>
      <c r="WIF99" s="408"/>
      <c r="WIG99" s="409"/>
      <c r="WIH99" s="410"/>
      <c r="WII99" s="411"/>
      <c r="WIJ99" s="412"/>
      <c r="WIK99" s="406"/>
      <c r="WIL99" s="407"/>
      <c r="WIM99" s="408"/>
      <c r="WIN99" s="409"/>
      <c r="WIO99" s="410"/>
      <c r="WIP99" s="411"/>
      <c r="WIQ99" s="412"/>
      <c r="WIR99" s="406"/>
      <c r="WIS99" s="407"/>
      <c r="WIT99" s="408"/>
      <c r="WIU99" s="409"/>
      <c r="WIV99" s="410"/>
      <c r="WIW99" s="411"/>
      <c r="WIX99" s="412"/>
      <c r="WIY99" s="406"/>
      <c r="WIZ99" s="407"/>
      <c r="WJA99" s="408"/>
      <c r="WJB99" s="409"/>
      <c r="WJC99" s="410"/>
      <c r="WJD99" s="411"/>
      <c r="WJE99" s="412"/>
      <c r="WJF99" s="406"/>
      <c r="WJG99" s="407"/>
      <c r="WJH99" s="408"/>
      <c r="WJI99" s="409"/>
      <c r="WJJ99" s="410"/>
      <c r="WJK99" s="411"/>
      <c r="WJL99" s="412"/>
      <c r="WJM99" s="406"/>
      <c r="WJN99" s="407"/>
      <c r="WJO99" s="408"/>
      <c r="WJP99" s="409"/>
      <c r="WJQ99" s="410"/>
      <c r="WJR99" s="411"/>
      <c r="WJS99" s="412"/>
      <c r="WJT99" s="406"/>
      <c r="WJU99" s="407"/>
      <c r="WJV99" s="408"/>
      <c r="WJW99" s="409"/>
      <c r="WJX99" s="410"/>
      <c r="WJY99" s="411"/>
      <c r="WJZ99" s="412"/>
      <c r="WKA99" s="406"/>
      <c r="WKB99" s="407"/>
      <c r="WKC99" s="408"/>
      <c r="WKD99" s="409"/>
      <c r="WKE99" s="410"/>
      <c r="WKF99" s="411"/>
      <c r="WKG99" s="412"/>
      <c r="WKH99" s="406"/>
      <c r="WKI99" s="407"/>
      <c r="WKJ99" s="408"/>
      <c r="WKK99" s="409"/>
      <c r="WKL99" s="410"/>
      <c r="WKM99" s="411"/>
      <c r="WKN99" s="412"/>
      <c r="WKO99" s="406"/>
      <c r="WKP99" s="407"/>
      <c r="WKQ99" s="408"/>
      <c r="WKR99" s="409"/>
      <c r="WKS99" s="410"/>
      <c r="WKT99" s="411"/>
      <c r="WKU99" s="412"/>
      <c r="WKV99" s="406"/>
      <c r="WKW99" s="407"/>
      <c r="WKX99" s="408"/>
      <c r="WKY99" s="409"/>
      <c r="WKZ99" s="410"/>
      <c r="WLA99" s="411"/>
      <c r="WLB99" s="412"/>
      <c r="WLC99" s="406"/>
      <c r="WLD99" s="407"/>
      <c r="WLE99" s="408"/>
      <c r="WLF99" s="409"/>
      <c r="WLG99" s="410"/>
      <c r="WLH99" s="411"/>
      <c r="WLI99" s="412"/>
      <c r="WLJ99" s="406"/>
      <c r="WLK99" s="407"/>
      <c r="WLL99" s="408"/>
      <c r="WLM99" s="409"/>
      <c r="WLN99" s="410"/>
      <c r="WLO99" s="411"/>
      <c r="WLP99" s="412"/>
      <c r="WLQ99" s="406"/>
      <c r="WLR99" s="407"/>
      <c r="WLS99" s="408"/>
      <c r="WLT99" s="409"/>
      <c r="WLU99" s="410"/>
      <c r="WLV99" s="411"/>
      <c r="WLW99" s="412"/>
      <c r="WLX99" s="406"/>
      <c r="WLY99" s="407"/>
      <c r="WLZ99" s="408"/>
      <c r="WMA99" s="409"/>
      <c r="WMB99" s="410"/>
      <c r="WMC99" s="411"/>
      <c r="WMD99" s="412"/>
      <c r="WME99" s="406"/>
      <c r="WMF99" s="407"/>
      <c r="WMG99" s="408"/>
      <c r="WMH99" s="409"/>
      <c r="WMI99" s="410"/>
      <c r="WMJ99" s="411"/>
      <c r="WMK99" s="412"/>
      <c r="WML99" s="406"/>
      <c r="WMM99" s="407"/>
      <c r="WMN99" s="408"/>
      <c r="WMO99" s="409"/>
      <c r="WMP99" s="410"/>
      <c r="WMQ99" s="411"/>
      <c r="WMR99" s="412"/>
      <c r="WMS99" s="406"/>
      <c r="WMT99" s="407"/>
      <c r="WMU99" s="408"/>
      <c r="WMV99" s="409"/>
      <c r="WMW99" s="410"/>
      <c r="WMX99" s="411"/>
      <c r="WMY99" s="412"/>
      <c r="WMZ99" s="406"/>
      <c r="WNA99" s="407"/>
      <c r="WNB99" s="408"/>
      <c r="WNC99" s="409"/>
      <c r="WND99" s="410"/>
      <c r="WNE99" s="411"/>
      <c r="WNF99" s="412"/>
      <c r="WNG99" s="406"/>
      <c r="WNH99" s="407"/>
      <c r="WNI99" s="408"/>
      <c r="WNJ99" s="409"/>
      <c r="WNK99" s="410"/>
      <c r="WNL99" s="411"/>
      <c r="WNM99" s="412"/>
      <c r="WNN99" s="406"/>
      <c r="WNO99" s="407"/>
      <c r="WNP99" s="408"/>
      <c r="WNQ99" s="409"/>
      <c r="WNR99" s="410"/>
      <c r="WNS99" s="411"/>
      <c r="WNT99" s="412"/>
      <c r="WNU99" s="406"/>
      <c r="WNV99" s="407"/>
      <c r="WNW99" s="408"/>
      <c r="WNX99" s="409"/>
      <c r="WNY99" s="410"/>
      <c r="WNZ99" s="411"/>
      <c r="WOA99" s="412"/>
      <c r="WOB99" s="406"/>
      <c r="WOC99" s="407"/>
      <c r="WOD99" s="408"/>
      <c r="WOE99" s="409"/>
      <c r="WOF99" s="410"/>
      <c r="WOG99" s="411"/>
      <c r="WOH99" s="412"/>
      <c r="WOI99" s="406"/>
      <c r="WOJ99" s="407"/>
      <c r="WOK99" s="408"/>
      <c r="WOL99" s="409"/>
      <c r="WOM99" s="410"/>
      <c r="WON99" s="411"/>
      <c r="WOO99" s="412"/>
      <c r="WOP99" s="406"/>
      <c r="WOQ99" s="407"/>
      <c r="WOR99" s="408"/>
      <c r="WOS99" s="409"/>
      <c r="WOT99" s="410"/>
      <c r="WOU99" s="411"/>
      <c r="WOV99" s="412"/>
      <c r="WOW99" s="406"/>
      <c r="WOX99" s="407"/>
      <c r="WOY99" s="408"/>
      <c r="WOZ99" s="409"/>
      <c r="WPA99" s="410"/>
      <c r="WPB99" s="411"/>
      <c r="WPC99" s="412"/>
      <c r="WPD99" s="406"/>
      <c r="WPE99" s="407"/>
      <c r="WPF99" s="408"/>
      <c r="WPG99" s="409"/>
      <c r="WPH99" s="410"/>
      <c r="WPI99" s="411"/>
      <c r="WPJ99" s="412"/>
      <c r="WPK99" s="406"/>
      <c r="WPL99" s="407"/>
      <c r="WPM99" s="408"/>
      <c r="WPN99" s="409"/>
      <c r="WPO99" s="410"/>
      <c r="WPP99" s="411"/>
      <c r="WPQ99" s="412"/>
      <c r="WPR99" s="406"/>
      <c r="WPS99" s="407"/>
      <c r="WPT99" s="408"/>
      <c r="WPU99" s="409"/>
      <c r="WPV99" s="410"/>
      <c r="WPW99" s="411"/>
      <c r="WPX99" s="412"/>
      <c r="WPY99" s="406"/>
      <c r="WPZ99" s="407"/>
      <c r="WQA99" s="408"/>
      <c r="WQB99" s="409"/>
      <c r="WQC99" s="410"/>
      <c r="WQD99" s="411"/>
      <c r="WQE99" s="412"/>
      <c r="WQF99" s="406"/>
      <c r="WQG99" s="407"/>
      <c r="WQH99" s="408"/>
      <c r="WQI99" s="409"/>
      <c r="WQJ99" s="410"/>
      <c r="WQK99" s="411"/>
      <c r="WQL99" s="412"/>
      <c r="WQM99" s="406"/>
      <c r="WQN99" s="407"/>
      <c r="WQO99" s="408"/>
      <c r="WQP99" s="409"/>
      <c r="WQQ99" s="410"/>
      <c r="WQR99" s="411"/>
      <c r="WQS99" s="412"/>
      <c r="WQT99" s="406"/>
      <c r="WQU99" s="407"/>
      <c r="WQV99" s="408"/>
      <c r="WQW99" s="409"/>
      <c r="WQX99" s="410"/>
      <c r="WQY99" s="411"/>
      <c r="WQZ99" s="412"/>
      <c r="WRA99" s="406"/>
      <c r="WRB99" s="407"/>
      <c r="WRC99" s="408"/>
      <c r="WRD99" s="409"/>
      <c r="WRE99" s="410"/>
      <c r="WRF99" s="411"/>
      <c r="WRG99" s="412"/>
      <c r="WRH99" s="406"/>
      <c r="WRI99" s="407"/>
      <c r="WRJ99" s="408"/>
      <c r="WRK99" s="409"/>
      <c r="WRL99" s="410"/>
      <c r="WRM99" s="411"/>
      <c r="WRN99" s="412"/>
      <c r="WRO99" s="406"/>
      <c r="WRP99" s="407"/>
      <c r="WRQ99" s="408"/>
      <c r="WRR99" s="409"/>
      <c r="WRS99" s="410"/>
      <c r="WRT99" s="411"/>
      <c r="WRU99" s="412"/>
      <c r="WRV99" s="406"/>
      <c r="WRW99" s="407"/>
      <c r="WRX99" s="408"/>
      <c r="WRY99" s="409"/>
      <c r="WRZ99" s="410"/>
      <c r="WSA99" s="411"/>
      <c r="WSB99" s="412"/>
      <c r="WSC99" s="406"/>
      <c r="WSD99" s="407"/>
      <c r="WSE99" s="408"/>
      <c r="WSF99" s="409"/>
      <c r="WSG99" s="410"/>
      <c r="WSH99" s="411"/>
      <c r="WSI99" s="412"/>
      <c r="WSJ99" s="406"/>
      <c r="WSK99" s="407"/>
      <c r="WSL99" s="408"/>
      <c r="WSM99" s="409"/>
      <c r="WSN99" s="410"/>
      <c r="WSO99" s="411"/>
      <c r="WSP99" s="412"/>
      <c r="WSQ99" s="406"/>
      <c r="WSR99" s="407"/>
      <c r="WSS99" s="408"/>
      <c r="WST99" s="409"/>
      <c r="WSU99" s="410"/>
      <c r="WSV99" s="411"/>
      <c r="WSW99" s="412"/>
      <c r="WSX99" s="406"/>
      <c r="WSY99" s="407"/>
      <c r="WSZ99" s="408"/>
      <c r="WTA99" s="409"/>
      <c r="WTB99" s="410"/>
      <c r="WTC99" s="411"/>
      <c r="WTD99" s="412"/>
      <c r="WTE99" s="406"/>
      <c r="WTF99" s="407"/>
      <c r="WTG99" s="408"/>
      <c r="WTH99" s="409"/>
      <c r="WTI99" s="410"/>
      <c r="WTJ99" s="411"/>
      <c r="WTK99" s="412"/>
      <c r="WTL99" s="406"/>
      <c r="WTM99" s="407"/>
      <c r="WTN99" s="408"/>
      <c r="WTO99" s="409"/>
      <c r="WTP99" s="410"/>
      <c r="WTQ99" s="411"/>
      <c r="WTR99" s="412"/>
      <c r="WTS99" s="406"/>
      <c r="WTT99" s="407"/>
      <c r="WTU99" s="408"/>
      <c r="WTV99" s="409"/>
      <c r="WTW99" s="410"/>
      <c r="WTX99" s="411"/>
      <c r="WTY99" s="412"/>
      <c r="WTZ99" s="406"/>
      <c r="WUA99" s="407"/>
      <c r="WUB99" s="408"/>
      <c r="WUC99" s="409"/>
      <c r="WUD99" s="410"/>
      <c r="WUE99" s="411"/>
      <c r="WUF99" s="412"/>
      <c r="WUG99" s="406"/>
      <c r="WUH99" s="407"/>
      <c r="WUI99" s="408"/>
      <c r="WUJ99" s="409"/>
      <c r="WUK99" s="410"/>
      <c r="WUL99" s="411"/>
      <c r="WUM99" s="412"/>
      <c r="WUN99" s="406"/>
      <c r="WUO99" s="407"/>
      <c r="WUP99" s="408"/>
      <c r="WUQ99" s="409"/>
      <c r="WUR99" s="410"/>
      <c r="WUS99" s="411"/>
      <c r="WUT99" s="412"/>
      <c r="WUU99" s="406"/>
      <c r="WUV99" s="407"/>
      <c r="WUW99" s="408"/>
      <c r="WUX99" s="409"/>
      <c r="WUY99" s="410"/>
      <c r="WUZ99" s="411"/>
      <c r="WVA99" s="412"/>
      <c r="WVB99" s="406"/>
      <c r="WVC99" s="407"/>
      <c r="WVD99" s="408"/>
      <c r="WVE99" s="409"/>
      <c r="WVF99" s="410"/>
      <c r="WVG99" s="411"/>
      <c r="WVH99" s="412"/>
      <c r="WVI99" s="406"/>
      <c r="WVJ99" s="407"/>
      <c r="WVK99" s="408"/>
      <c r="WVL99" s="409"/>
      <c r="WVM99" s="410"/>
      <c r="WVN99" s="411"/>
      <c r="WVO99" s="412"/>
      <c r="WVP99" s="406"/>
      <c r="WVQ99" s="407"/>
      <c r="WVR99" s="408"/>
      <c r="WVS99" s="409"/>
      <c r="WVT99" s="410"/>
      <c r="WVU99" s="411"/>
      <c r="WVV99" s="412"/>
      <c r="WVW99" s="406"/>
      <c r="WVX99" s="407"/>
      <c r="WVY99" s="408"/>
      <c r="WVZ99" s="409"/>
      <c r="WWA99" s="410"/>
      <c r="WWB99" s="411"/>
      <c r="WWC99" s="412"/>
      <c r="WWD99" s="406"/>
      <c r="WWE99" s="407"/>
      <c r="WWF99" s="408"/>
      <c r="WWG99" s="409"/>
      <c r="WWH99" s="410"/>
      <c r="WWI99" s="411"/>
      <c r="WWJ99" s="412"/>
      <c r="WWK99" s="406"/>
      <c r="WWL99" s="407"/>
      <c r="WWM99" s="408"/>
      <c r="WWN99" s="409"/>
      <c r="WWO99" s="410"/>
      <c r="WWP99" s="411"/>
      <c r="WWQ99" s="412"/>
      <c r="WWR99" s="406"/>
      <c r="WWS99" s="407"/>
      <c r="WWT99" s="408"/>
      <c r="WWU99" s="409"/>
      <c r="WWV99" s="410"/>
      <c r="WWW99" s="411"/>
      <c r="WWX99" s="412"/>
      <c r="WWY99" s="406"/>
      <c r="WWZ99" s="407"/>
      <c r="WXA99" s="408"/>
      <c r="WXB99" s="409"/>
      <c r="WXC99" s="410"/>
      <c r="WXD99" s="411"/>
      <c r="WXE99" s="412"/>
      <c r="WXF99" s="406"/>
      <c r="WXG99" s="407"/>
      <c r="WXH99" s="408"/>
      <c r="WXI99" s="409"/>
      <c r="WXJ99" s="410"/>
      <c r="WXK99" s="411"/>
      <c r="WXL99" s="412"/>
      <c r="WXM99" s="406"/>
      <c r="WXN99" s="407"/>
      <c r="WXO99" s="408"/>
      <c r="WXP99" s="409"/>
      <c r="WXQ99" s="410"/>
      <c r="WXR99" s="411"/>
      <c r="WXS99" s="412"/>
      <c r="WXT99" s="406"/>
      <c r="WXU99" s="407"/>
      <c r="WXV99" s="408"/>
      <c r="WXW99" s="409"/>
      <c r="WXX99" s="410"/>
      <c r="WXY99" s="411"/>
      <c r="WXZ99" s="412"/>
      <c r="WYA99" s="406"/>
      <c r="WYB99" s="407"/>
      <c r="WYC99" s="408"/>
      <c r="WYD99" s="409"/>
      <c r="WYE99" s="410"/>
      <c r="WYF99" s="411"/>
      <c r="WYG99" s="412"/>
      <c r="WYH99" s="406"/>
      <c r="WYI99" s="407"/>
      <c r="WYJ99" s="408"/>
      <c r="WYK99" s="409"/>
      <c r="WYL99" s="410"/>
      <c r="WYM99" s="411"/>
      <c r="WYN99" s="412"/>
      <c r="WYO99" s="406"/>
      <c r="WYP99" s="407"/>
      <c r="WYQ99" s="408"/>
      <c r="WYR99" s="409"/>
      <c r="WYS99" s="410"/>
      <c r="WYT99" s="411"/>
      <c r="WYU99" s="412"/>
      <c r="WYV99" s="406"/>
      <c r="WYW99" s="407"/>
      <c r="WYX99" s="408"/>
      <c r="WYY99" s="409"/>
      <c r="WYZ99" s="410"/>
      <c r="WZA99" s="411"/>
      <c r="WZB99" s="412"/>
      <c r="WZC99" s="406"/>
      <c r="WZD99" s="407"/>
      <c r="WZE99" s="408"/>
      <c r="WZF99" s="409"/>
      <c r="WZG99" s="410"/>
      <c r="WZH99" s="411"/>
      <c r="WZI99" s="412"/>
      <c r="WZJ99" s="406"/>
      <c r="WZK99" s="407"/>
      <c r="WZL99" s="408"/>
      <c r="WZM99" s="409"/>
      <c r="WZN99" s="410"/>
      <c r="WZO99" s="411"/>
      <c r="WZP99" s="412"/>
      <c r="WZQ99" s="406"/>
      <c r="WZR99" s="407"/>
      <c r="WZS99" s="408"/>
      <c r="WZT99" s="409"/>
      <c r="WZU99" s="410"/>
      <c r="WZV99" s="411"/>
      <c r="WZW99" s="412"/>
      <c r="WZX99" s="406"/>
      <c r="WZY99" s="407"/>
      <c r="WZZ99" s="408"/>
      <c r="XAA99" s="409"/>
      <c r="XAB99" s="410"/>
      <c r="XAC99" s="411"/>
      <c r="XAD99" s="412"/>
      <c r="XAE99" s="406"/>
      <c r="XAF99" s="407"/>
      <c r="XAG99" s="408"/>
      <c r="XAH99" s="409"/>
      <c r="XAI99" s="410"/>
      <c r="XAJ99" s="411"/>
      <c r="XAK99" s="412"/>
      <c r="XAL99" s="406"/>
      <c r="XAM99" s="407"/>
      <c r="XAN99" s="408"/>
      <c r="XAO99" s="409"/>
      <c r="XAP99" s="410"/>
      <c r="XAQ99" s="411"/>
      <c r="XAR99" s="412"/>
      <c r="XAS99" s="406"/>
      <c r="XAT99" s="407"/>
      <c r="XAU99" s="408"/>
      <c r="XAV99" s="409"/>
      <c r="XAW99" s="410"/>
      <c r="XAX99" s="411"/>
      <c r="XAY99" s="412"/>
      <c r="XAZ99" s="406"/>
      <c r="XBA99" s="407"/>
      <c r="XBB99" s="408"/>
      <c r="XBC99" s="409"/>
      <c r="XBD99" s="410"/>
      <c r="XBE99" s="411"/>
      <c r="XBF99" s="412"/>
      <c r="XBG99" s="406"/>
      <c r="XBH99" s="407"/>
      <c r="XBI99" s="408"/>
      <c r="XBJ99" s="409"/>
      <c r="XBK99" s="410"/>
      <c r="XBL99" s="411"/>
      <c r="XBM99" s="412"/>
      <c r="XBN99" s="406"/>
      <c r="XBO99" s="407"/>
      <c r="XBP99" s="408"/>
      <c r="XBQ99" s="409"/>
      <c r="XBR99" s="410"/>
      <c r="XBS99" s="411"/>
      <c r="XBT99" s="412"/>
      <c r="XBU99" s="406"/>
      <c r="XBV99" s="407"/>
      <c r="XBW99" s="408"/>
      <c r="XBX99" s="409"/>
      <c r="XBY99" s="410"/>
      <c r="XBZ99" s="411"/>
      <c r="XCA99" s="412"/>
      <c r="XCB99" s="406"/>
      <c r="XCC99" s="407"/>
      <c r="XCD99" s="408"/>
      <c r="XCE99" s="409"/>
      <c r="XCF99" s="410"/>
      <c r="XCG99" s="411"/>
      <c r="XCH99" s="412"/>
      <c r="XCI99" s="406"/>
      <c r="XCJ99" s="407"/>
      <c r="XCK99" s="408"/>
      <c r="XCL99" s="409"/>
      <c r="XCM99" s="410"/>
      <c r="XCN99" s="411"/>
      <c r="XCO99" s="412"/>
      <c r="XCP99" s="406"/>
      <c r="XCQ99" s="407"/>
      <c r="XCR99" s="408"/>
      <c r="XCS99" s="409"/>
      <c r="XCT99" s="410"/>
      <c r="XCU99" s="411"/>
      <c r="XCV99" s="412"/>
      <c r="XCW99" s="406"/>
      <c r="XCX99" s="407"/>
      <c r="XCY99" s="408"/>
      <c r="XCZ99" s="409"/>
      <c r="XDA99" s="410"/>
      <c r="XDB99" s="411"/>
      <c r="XDC99" s="412"/>
      <c r="XDD99" s="406"/>
      <c r="XDE99" s="407"/>
      <c r="XDF99" s="408"/>
      <c r="XDG99" s="409"/>
      <c r="XDH99" s="410"/>
      <c r="XDI99" s="411"/>
      <c r="XDJ99" s="412"/>
      <c r="XDK99" s="406"/>
      <c r="XDL99" s="407"/>
      <c r="XDM99" s="408"/>
      <c r="XDN99" s="409"/>
      <c r="XDO99" s="410"/>
      <c r="XDP99" s="411"/>
      <c r="XDQ99" s="412"/>
      <c r="XDR99" s="406"/>
      <c r="XDS99" s="407"/>
      <c r="XDT99" s="408"/>
      <c r="XDU99" s="409"/>
      <c r="XDV99" s="410"/>
      <c r="XDW99" s="411"/>
      <c r="XDX99" s="412"/>
      <c r="XDY99" s="406"/>
      <c r="XDZ99" s="407"/>
      <c r="XEA99" s="408"/>
      <c r="XEB99" s="409"/>
      <c r="XEC99" s="410"/>
      <c r="XED99" s="411"/>
      <c r="XEE99" s="412"/>
      <c r="XEF99" s="406"/>
      <c r="XEG99" s="407"/>
      <c r="XEH99" s="408"/>
      <c r="XEI99" s="409"/>
      <c r="XEJ99" s="410"/>
      <c r="XEK99" s="411"/>
      <c r="XEL99" s="412"/>
      <c r="XEM99" s="406"/>
      <c r="XEN99" s="407"/>
      <c r="XEO99" s="408"/>
      <c r="XEP99" s="409"/>
      <c r="XEQ99" s="410"/>
      <c r="XER99" s="411"/>
      <c r="XES99" s="412"/>
      <c r="XET99" s="406"/>
      <c r="XEU99" s="407"/>
      <c r="XEV99" s="408"/>
      <c r="XEW99" s="409"/>
      <c r="XEX99" s="410"/>
      <c r="XEY99" s="411"/>
      <c r="XEZ99" s="412"/>
      <c r="XFA99" s="406"/>
      <c r="XFB99" s="407"/>
      <c r="XFC99" s="408"/>
      <c r="XFD99" s="409"/>
    </row>
    <row r="100" spans="1:16384" s="10" customFormat="1" ht="67.5" x14ac:dyDescent="0.2">
      <c r="A100" s="713"/>
      <c r="B100" s="417" t="s">
        <v>895</v>
      </c>
      <c r="C100" s="393">
        <v>15700000</v>
      </c>
      <c r="D100" s="393"/>
      <c r="E100" s="390">
        <f t="shared" si="7"/>
        <v>15700000</v>
      </c>
      <c r="F100" s="396"/>
      <c r="G100" s="418"/>
      <c r="H100" s="406"/>
      <c r="I100" s="407"/>
      <c r="J100" s="408"/>
      <c r="K100" s="409"/>
      <c r="L100" s="410"/>
      <c r="M100" s="411"/>
      <c r="N100" s="412"/>
      <c r="O100" s="406"/>
      <c r="P100" s="407"/>
      <c r="Q100" s="408"/>
      <c r="R100" s="409"/>
      <c r="S100" s="410"/>
      <c r="T100" s="411"/>
      <c r="U100" s="412"/>
      <c r="V100" s="406"/>
      <c r="W100" s="407"/>
      <c r="X100" s="408"/>
      <c r="Y100" s="409"/>
      <c r="Z100" s="410"/>
      <c r="AA100" s="411"/>
      <c r="AB100" s="412"/>
      <c r="AC100" s="406"/>
      <c r="AD100" s="407"/>
      <c r="AE100" s="408"/>
      <c r="AF100" s="409"/>
      <c r="AG100" s="410"/>
      <c r="AH100" s="411"/>
      <c r="AI100" s="412"/>
      <c r="AJ100" s="406"/>
      <c r="AK100" s="407"/>
      <c r="AL100" s="408"/>
      <c r="AM100" s="409"/>
      <c r="AN100" s="410"/>
      <c r="AO100" s="411"/>
      <c r="AP100" s="412"/>
      <c r="AQ100" s="406"/>
      <c r="AR100" s="407"/>
      <c r="AS100" s="408"/>
      <c r="AT100" s="409"/>
      <c r="AU100" s="410"/>
      <c r="AV100" s="411"/>
      <c r="AW100" s="412"/>
      <c r="AX100" s="406"/>
      <c r="AY100" s="407"/>
      <c r="AZ100" s="408"/>
      <c r="BA100" s="409"/>
      <c r="BB100" s="410"/>
      <c r="BC100" s="411"/>
      <c r="BD100" s="412"/>
      <c r="BE100" s="406"/>
      <c r="BF100" s="407"/>
      <c r="BG100" s="408"/>
      <c r="BH100" s="409"/>
      <c r="BI100" s="410"/>
      <c r="BJ100" s="411"/>
      <c r="BK100" s="412"/>
      <c r="BL100" s="406"/>
      <c r="BM100" s="407"/>
      <c r="BN100" s="408"/>
      <c r="BO100" s="409"/>
      <c r="BP100" s="410"/>
      <c r="BQ100" s="411"/>
      <c r="BR100" s="412"/>
      <c r="BS100" s="406"/>
      <c r="BT100" s="407"/>
      <c r="BU100" s="408"/>
      <c r="BV100" s="409"/>
      <c r="BW100" s="410"/>
      <c r="BX100" s="411"/>
      <c r="BY100" s="412"/>
      <c r="BZ100" s="406"/>
      <c r="CA100" s="407"/>
      <c r="CB100" s="408"/>
      <c r="CC100" s="409"/>
      <c r="CD100" s="410"/>
      <c r="CE100" s="411"/>
      <c r="CF100" s="412"/>
      <c r="CG100" s="406"/>
      <c r="CH100" s="407"/>
      <c r="CI100" s="408"/>
      <c r="CJ100" s="409"/>
      <c r="CK100" s="410"/>
      <c r="CL100" s="411"/>
      <c r="CM100" s="412"/>
      <c r="CN100" s="406"/>
      <c r="CO100" s="407"/>
      <c r="CP100" s="408"/>
      <c r="CQ100" s="409"/>
      <c r="CR100" s="410"/>
      <c r="CS100" s="411"/>
      <c r="CT100" s="412"/>
      <c r="CU100" s="406"/>
      <c r="CV100" s="407"/>
      <c r="CW100" s="408"/>
      <c r="CX100" s="409"/>
      <c r="CY100" s="410"/>
      <c r="CZ100" s="411"/>
      <c r="DA100" s="412"/>
      <c r="DB100" s="406"/>
      <c r="DC100" s="407"/>
      <c r="DD100" s="408"/>
      <c r="DE100" s="409"/>
      <c r="DF100" s="410"/>
      <c r="DG100" s="411"/>
      <c r="DH100" s="412"/>
      <c r="DI100" s="406"/>
      <c r="DJ100" s="407"/>
      <c r="DK100" s="408"/>
      <c r="DL100" s="409"/>
      <c r="DM100" s="410"/>
      <c r="DN100" s="411"/>
      <c r="DO100" s="412"/>
      <c r="DP100" s="406"/>
      <c r="DQ100" s="407"/>
      <c r="DR100" s="408"/>
      <c r="DS100" s="409"/>
      <c r="DT100" s="410"/>
      <c r="DU100" s="411"/>
      <c r="DV100" s="412"/>
      <c r="DW100" s="406"/>
      <c r="DX100" s="407"/>
      <c r="DY100" s="408"/>
      <c r="DZ100" s="409"/>
      <c r="EA100" s="410"/>
      <c r="EB100" s="411"/>
      <c r="EC100" s="412"/>
      <c r="ED100" s="406"/>
      <c r="EE100" s="407"/>
      <c r="EF100" s="408"/>
      <c r="EG100" s="409"/>
      <c r="EH100" s="410"/>
      <c r="EI100" s="411"/>
      <c r="EJ100" s="412"/>
      <c r="EK100" s="406"/>
      <c r="EL100" s="407"/>
      <c r="EM100" s="408"/>
      <c r="EN100" s="409"/>
      <c r="EO100" s="410"/>
      <c r="EP100" s="411"/>
      <c r="EQ100" s="412"/>
      <c r="ER100" s="406"/>
      <c r="ES100" s="407"/>
      <c r="ET100" s="408"/>
      <c r="EU100" s="409"/>
      <c r="EV100" s="410"/>
      <c r="EW100" s="411"/>
      <c r="EX100" s="412"/>
      <c r="EY100" s="406"/>
      <c r="EZ100" s="407"/>
      <c r="FA100" s="408"/>
      <c r="FB100" s="409"/>
      <c r="FC100" s="410"/>
      <c r="FD100" s="411"/>
      <c r="FE100" s="412"/>
      <c r="FF100" s="406"/>
      <c r="FG100" s="407"/>
      <c r="FH100" s="408"/>
      <c r="FI100" s="409"/>
      <c r="FJ100" s="410"/>
      <c r="FK100" s="411"/>
      <c r="FL100" s="412"/>
      <c r="FM100" s="406"/>
      <c r="FN100" s="407"/>
      <c r="FO100" s="408"/>
      <c r="FP100" s="409"/>
      <c r="FQ100" s="410"/>
      <c r="FR100" s="411"/>
      <c r="FS100" s="412"/>
      <c r="FT100" s="406"/>
      <c r="FU100" s="407"/>
      <c r="FV100" s="408"/>
      <c r="FW100" s="409"/>
      <c r="FX100" s="410"/>
      <c r="FY100" s="411"/>
      <c r="FZ100" s="412"/>
      <c r="GA100" s="406"/>
      <c r="GB100" s="407"/>
      <c r="GC100" s="408"/>
      <c r="GD100" s="409"/>
      <c r="GE100" s="410"/>
      <c r="GF100" s="411"/>
      <c r="GG100" s="412"/>
      <c r="GH100" s="406"/>
      <c r="GI100" s="407"/>
      <c r="GJ100" s="408"/>
      <c r="GK100" s="409"/>
      <c r="GL100" s="410"/>
      <c r="GM100" s="411"/>
      <c r="GN100" s="412"/>
      <c r="GO100" s="406"/>
      <c r="GP100" s="407"/>
      <c r="GQ100" s="408"/>
      <c r="GR100" s="409"/>
      <c r="GS100" s="410"/>
      <c r="GT100" s="411"/>
      <c r="GU100" s="412"/>
      <c r="GV100" s="406"/>
      <c r="GW100" s="407"/>
      <c r="GX100" s="408"/>
      <c r="GY100" s="409"/>
      <c r="GZ100" s="410"/>
      <c r="HA100" s="411"/>
      <c r="HB100" s="412"/>
      <c r="HC100" s="406"/>
      <c r="HD100" s="407"/>
      <c r="HE100" s="408"/>
      <c r="HF100" s="409"/>
      <c r="HG100" s="410"/>
      <c r="HH100" s="411"/>
      <c r="HI100" s="412"/>
      <c r="HJ100" s="406"/>
      <c r="HK100" s="407"/>
      <c r="HL100" s="408"/>
      <c r="HM100" s="409"/>
      <c r="HN100" s="410"/>
      <c r="HO100" s="411"/>
      <c r="HP100" s="412"/>
      <c r="HQ100" s="406"/>
      <c r="HR100" s="407"/>
      <c r="HS100" s="408"/>
      <c r="HT100" s="409"/>
      <c r="HU100" s="410"/>
      <c r="HV100" s="411"/>
      <c r="HW100" s="412"/>
      <c r="HX100" s="406"/>
      <c r="HY100" s="407"/>
      <c r="HZ100" s="408"/>
      <c r="IA100" s="409"/>
      <c r="IB100" s="410"/>
      <c r="IC100" s="411"/>
      <c r="ID100" s="412"/>
      <c r="IE100" s="406"/>
      <c r="IF100" s="407"/>
      <c r="IG100" s="408"/>
      <c r="IH100" s="409"/>
      <c r="II100" s="410"/>
      <c r="IJ100" s="411"/>
      <c r="IK100" s="412"/>
      <c r="IL100" s="406"/>
      <c r="IM100" s="407"/>
      <c r="IN100" s="408"/>
      <c r="IO100" s="409"/>
      <c r="IP100" s="410"/>
      <c r="IQ100" s="411"/>
      <c r="IR100" s="412"/>
      <c r="IS100" s="406"/>
      <c r="IT100" s="407"/>
      <c r="IU100" s="408"/>
      <c r="IV100" s="409"/>
      <c r="IW100" s="410"/>
      <c r="IX100" s="411"/>
      <c r="IY100" s="412"/>
      <c r="IZ100" s="406"/>
      <c r="JA100" s="407"/>
      <c r="JB100" s="408"/>
      <c r="JC100" s="409"/>
      <c r="JD100" s="410"/>
      <c r="JE100" s="411"/>
      <c r="JF100" s="412"/>
      <c r="JG100" s="406"/>
      <c r="JH100" s="407"/>
      <c r="JI100" s="408"/>
      <c r="JJ100" s="409"/>
      <c r="JK100" s="410"/>
      <c r="JL100" s="411"/>
      <c r="JM100" s="412"/>
      <c r="JN100" s="406"/>
      <c r="JO100" s="407"/>
      <c r="JP100" s="408"/>
      <c r="JQ100" s="409"/>
      <c r="JR100" s="410"/>
      <c r="JS100" s="411"/>
      <c r="JT100" s="412"/>
      <c r="JU100" s="406"/>
      <c r="JV100" s="407"/>
      <c r="JW100" s="408"/>
      <c r="JX100" s="409"/>
      <c r="JY100" s="410"/>
      <c r="JZ100" s="411"/>
      <c r="KA100" s="412"/>
      <c r="KB100" s="406"/>
      <c r="KC100" s="407"/>
      <c r="KD100" s="408"/>
      <c r="KE100" s="409"/>
      <c r="KF100" s="410"/>
      <c r="KG100" s="411"/>
      <c r="KH100" s="412"/>
      <c r="KI100" s="406"/>
      <c r="KJ100" s="407"/>
      <c r="KK100" s="408"/>
      <c r="KL100" s="409"/>
      <c r="KM100" s="410"/>
      <c r="KN100" s="411"/>
      <c r="KO100" s="412"/>
      <c r="KP100" s="406"/>
      <c r="KQ100" s="407"/>
      <c r="KR100" s="408"/>
      <c r="KS100" s="409"/>
      <c r="KT100" s="410"/>
      <c r="KU100" s="411"/>
      <c r="KV100" s="412"/>
      <c r="KW100" s="406"/>
      <c r="KX100" s="407"/>
      <c r="KY100" s="408"/>
      <c r="KZ100" s="409"/>
      <c r="LA100" s="410"/>
      <c r="LB100" s="411"/>
      <c r="LC100" s="412"/>
      <c r="LD100" s="406"/>
      <c r="LE100" s="407"/>
      <c r="LF100" s="408"/>
      <c r="LG100" s="409"/>
      <c r="LH100" s="410"/>
      <c r="LI100" s="411"/>
      <c r="LJ100" s="412"/>
      <c r="LK100" s="406"/>
      <c r="LL100" s="407"/>
      <c r="LM100" s="408"/>
      <c r="LN100" s="409"/>
      <c r="LO100" s="410"/>
      <c r="LP100" s="411"/>
      <c r="LQ100" s="412"/>
      <c r="LR100" s="406"/>
      <c r="LS100" s="407"/>
      <c r="LT100" s="408"/>
      <c r="LU100" s="409"/>
      <c r="LV100" s="410"/>
      <c r="LW100" s="411"/>
      <c r="LX100" s="412"/>
      <c r="LY100" s="406"/>
      <c r="LZ100" s="407"/>
      <c r="MA100" s="408"/>
      <c r="MB100" s="409"/>
      <c r="MC100" s="410"/>
      <c r="MD100" s="411"/>
      <c r="ME100" s="412"/>
      <c r="MF100" s="406"/>
      <c r="MG100" s="407"/>
      <c r="MH100" s="408"/>
      <c r="MI100" s="409"/>
      <c r="MJ100" s="410"/>
      <c r="MK100" s="411"/>
      <c r="ML100" s="412"/>
      <c r="MM100" s="406"/>
      <c r="MN100" s="407"/>
      <c r="MO100" s="408"/>
      <c r="MP100" s="409"/>
      <c r="MQ100" s="410"/>
      <c r="MR100" s="411"/>
      <c r="MS100" s="412"/>
      <c r="MT100" s="406"/>
      <c r="MU100" s="407"/>
      <c r="MV100" s="408"/>
      <c r="MW100" s="409"/>
      <c r="MX100" s="410"/>
      <c r="MY100" s="411"/>
      <c r="MZ100" s="412"/>
      <c r="NA100" s="406"/>
      <c r="NB100" s="407"/>
      <c r="NC100" s="408"/>
      <c r="ND100" s="409"/>
      <c r="NE100" s="410"/>
      <c r="NF100" s="411"/>
      <c r="NG100" s="412"/>
      <c r="NH100" s="406"/>
      <c r="NI100" s="407"/>
      <c r="NJ100" s="408"/>
      <c r="NK100" s="409"/>
      <c r="NL100" s="410"/>
      <c r="NM100" s="411"/>
      <c r="NN100" s="412"/>
      <c r="NO100" s="406"/>
      <c r="NP100" s="407"/>
      <c r="NQ100" s="408"/>
      <c r="NR100" s="409"/>
      <c r="NS100" s="410"/>
      <c r="NT100" s="411"/>
      <c r="NU100" s="412"/>
      <c r="NV100" s="406"/>
      <c r="NW100" s="407"/>
      <c r="NX100" s="408"/>
      <c r="NY100" s="409"/>
      <c r="NZ100" s="410"/>
      <c r="OA100" s="411"/>
      <c r="OB100" s="412"/>
      <c r="OC100" s="406"/>
      <c r="OD100" s="407"/>
      <c r="OE100" s="408"/>
      <c r="OF100" s="409"/>
      <c r="OG100" s="410"/>
      <c r="OH100" s="411"/>
      <c r="OI100" s="412"/>
      <c r="OJ100" s="406"/>
      <c r="OK100" s="407"/>
      <c r="OL100" s="408"/>
      <c r="OM100" s="409"/>
      <c r="ON100" s="410"/>
      <c r="OO100" s="411"/>
      <c r="OP100" s="412"/>
      <c r="OQ100" s="406"/>
      <c r="OR100" s="407"/>
      <c r="OS100" s="408"/>
      <c r="OT100" s="409"/>
      <c r="OU100" s="410"/>
      <c r="OV100" s="411"/>
      <c r="OW100" s="412"/>
      <c r="OX100" s="406"/>
      <c r="OY100" s="407"/>
      <c r="OZ100" s="408"/>
      <c r="PA100" s="409"/>
      <c r="PB100" s="410"/>
      <c r="PC100" s="411"/>
      <c r="PD100" s="412"/>
      <c r="PE100" s="406"/>
      <c r="PF100" s="407"/>
      <c r="PG100" s="408"/>
      <c r="PH100" s="409"/>
      <c r="PI100" s="410"/>
      <c r="PJ100" s="411"/>
      <c r="PK100" s="412"/>
      <c r="PL100" s="406"/>
      <c r="PM100" s="407"/>
      <c r="PN100" s="408"/>
      <c r="PO100" s="409"/>
      <c r="PP100" s="410"/>
      <c r="PQ100" s="411"/>
      <c r="PR100" s="412"/>
      <c r="PS100" s="406"/>
      <c r="PT100" s="407"/>
      <c r="PU100" s="408"/>
      <c r="PV100" s="409"/>
      <c r="PW100" s="410"/>
      <c r="PX100" s="411"/>
      <c r="PY100" s="412"/>
      <c r="PZ100" s="406"/>
      <c r="QA100" s="407"/>
      <c r="QB100" s="408"/>
      <c r="QC100" s="409"/>
      <c r="QD100" s="410"/>
      <c r="QE100" s="411"/>
      <c r="QF100" s="412"/>
      <c r="QG100" s="406"/>
      <c r="QH100" s="407"/>
      <c r="QI100" s="408"/>
      <c r="QJ100" s="409"/>
      <c r="QK100" s="410"/>
      <c r="QL100" s="411"/>
      <c r="QM100" s="412"/>
      <c r="QN100" s="406"/>
      <c r="QO100" s="407"/>
      <c r="QP100" s="408"/>
      <c r="QQ100" s="409"/>
      <c r="QR100" s="410"/>
      <c r="QS100" s="411"/>
      <c r="QT100" s="412"/>
      <c r="QU100" s="406"/>
      <c r="QV100" s="407"/>
      <c r="QW100" s="408"/>
      <c r="QX100" s="409"/>
      <c r="QY100" s="410"/>
      <c r="QZ100" s="411"/>
      <c r="RA100" s="412"/>
      <c r="RB100" s="406"/>
      <c r="RC100" s="407"/>
      <c r="RD100" s="408"/>
      <c r="RE100" s="409"/>
      <c r="RF100" s="410"/>
      <c r="RG100" s="411"/>
      <c r="RH100" s="412"/>
      <c r="RI100" s="406"/>
      <c r="RJ100" s="407"/>
      <c r="RK100" s="408"/>
      <c r="RL100" s="409"/>
      <c r="RM100" s="410"/>
      <c r="RN100" s="411"/>
      <c r="RO100" s="412"/>
      <c r="RP100" s="406"/>
      <c r="RQ100" s="407"/>
      <c r="RR100" s="408"/>
      <c r="RS100" s="409"/>
      <c r="RT100" s="410"/>
      <c r="RU100" s="411"/>
      <c r="RV100" s="412"/>
      <c r="RW100" s="406"/>
      <c r="RX100" s="407"/>
      <c r="RY100" s="408"/>
      <c r="RZ100" s="409"/>
      <c r="SA100" s="410"/>
      <c r="SB100" s="411"/>
      <c r="SC100" s="412"/>
      <c r="SD100" s="406"/>
      <c r="SE100" s="407"/>
      <c r="SF100" s="408"/>
      <c r="SG100" s="409"/>
      <c r="SH100" s="410"/>
      <c r="SI100" s="411"/>
      <c r="SJ100" s="412"/>
      <c r="SK100" s="406"/>
      <c r="SL100" s="407"/>
      <c r="SM100" s="408"/>
      <c r="SN100" s="409"/>
      <c r="SO100" s="410"/>
      <c r="SP100" s="411"/>
      <c r="SQ100" s="412"/>
      <c r="SR100" s="406"/>
      <c r="SS100" s="407"/>
      <c r="ST100" s="408"/>
      <c r="SU100" s="409"/>
      <c r="SV100" s="410"/>
      <c r="SW100" s="411"/>
      <c r="SX100" s="412"/>
      <c r="SY100" s="406"/>
      <c r="SZ100" s="407"/>
      <c r="TA100" s="408"/>
      <c r="TB100" s="409"/>
      <c r="TC100" s="410"/>
      <c r="TD100" s="411"/>
      <c r="TE100" s="412"/>
      <c r="TF100" s="406"/>
      <c r="TG100" s="407"/>
      <c r="TH100" s="408"/>
      <c r="TI100" s="409"/>
      <c r="TJ100" s="410"/>
      <c r="TK100" s="411"/>
      <c r="TL100" s="412"/>
      <c r="TM100" s="406"/>
      <c r="TN100" s="407"/>
      <c r="TO100" s="408"/>
      <c r="TP100" s="409"/>
      <c r="TQ100" s="410"/>
      <c r="TR100" s="411"/>
      <c r="TS100" s="412"/>
      <c r="TT100" s="406"/>
      <c r="TU100" s="407"/>
      <c r="TV100" s="408"/>
      <c r="TW100" s="409"/>
      <c r="TX100" s="410"/>
      <c r="TY100" s="411"/>
      <c r="TZ100" s="412"/>
      <c r="UA100" s="406"/>
      <c r="UB100" s="407"/>
      <c r="UC100" s="408"/>
      <c r="UD100" s="409"/>
      <c r="UE100" s="410"/>
      <c r="UF100" s="411"/>
      <c r="UG100" s="412"/>
      <c r="UH100" s="406"/>
      <c r="UI100" s="407"/>
      <c r="UJ100" s="408"/>
      <c r="UK100" s="409"/>
      <c r="UL100" s="410"/>
      <c r="UM100" s="411"/>
      <c r="UN100" s="412"/>
      <c r="UO100" s="406"/>
      <c r="UP100" s="407"/>
      <c r="UQ100" s="408"/>
      <c r="UR100" s="409"/>
      <c r="US100" s="410"/>
      <c r="UT100" s="411"/>
      <c r="UU100" s="412"/>
      <c r="UV100" s="406"/>
      <c r="UW100" s="407"/>
      <c r="UX100" s="408"/>
      <c r="UY100" s="409"/>
      <c r="UZ100" s="410"/>
      <c r="VA100" s="411"/>
      <c r="VB100" s="412"/>
      <c r="VC100" s="406"/>
      <c r="VD100" s="407"/>
      <c r="VE100" s="408"/>
      <c r="VF100" s="409"/>
      <c r="VG100" s="410"/>
      <c r="VH100" s="411"/>
      <c r="VI100" s="412"/>
      <c r="VJ100" s="406"/>
      <c r="VK100" s="407"/>
      <c r="VL100" s="408"/>
      <c r="VM100" s="409"/>
      <c r="VN100" s="410"/>
      <c r="VO100" s="411"/>
      <c r="VP100" s="412"/>
      <c r="VQ100" s="406"/>
      <c r="VR100" s="407"/>
      <c r="VS100" s="408"/>
      <c r="VT100" s="409"/>
      <c r="VU100" s="410"/>
      <c r="VV100" s="411"/>
      <c r="VW100" s="412"/>
      <c r="VX100" s="406"/>
      <c r="VY100" s="407"/>
      <c r="VZ100" s="408"/>
      <c r="WA100" s="409"/>
      <c r="WB100" s="410"/>
      <c r="WC100" s="411"/>
      <c r="WD100" s="412"/>
      <c r="WE100" s="406"/>
      <c r="WF100" s="407"/>
      <c r="WG100" s="408"/>
      <c r="WH100" s="409"/>
      <c r="WI100" s="410"/>
      <c r="WJ100" s="411"/>
      <c r="WK100" s="412"/>
      <c r="WL100" s="406"/>
      <c r="WM100" s="407"/>
      <c r="WN100" s="408"/>
      <c r="WO100" s="409"/>
      <c r="WP100" s="410"/>
      <c r="WQ100" s="411"/>
      <c r="WR100" s="412"/>
      <c r="WS100" s="406"/>
      <c r="WT100" s="407"/>
      <c r="WU100" s="408"/>
      <c r="WV100" s="409"/>
      <c r="WW100" s="410"/>
      <c r="WX100" s="411"/>
      <c r="WY100" s="412"/>
      <c r="WZ100" s="406"/>
      <c r="XA100" s="407"/>
      <c r="XB100" s="408"/>
      <c r="XC100" s="409"/>
      <c r="XD100" s="410"/>
      <c r="XE100" s="411"/>
      <c r="XF100" s="412"/>
      <c r="XG100" s="406"/>
      <c r="XH100" s="407"/>
      <c r="XI100" s="408"/>
      <c r="XJ100" s="409"/>
      <c r="XK100" s="410"/>
      <c r="XL100" s="411"/>
      <c r="XM100" s="412"/>
      <c r="XN100" s="406"/>
      <c r="XO100" s="407"/>
      <c r="XP100" s="408"/>
      <c r="XQ100" s="409"/>
      <c r="XR100" s="410"/>
      <c r="XS100" s="411"/>
      <c r="XT100" s="412"/>
      <c r="XU100" s="406"/>
      <c r="XV100" s="407"/>
      <c r="XW100" s="408"/>
      <c r="XX100" s="409"/>
      <c r="XY100" s="410"/>
      <c r="XZ100" s="411"/>
      <c r="YA100" s="412"/>
      <c r="YB100" s="406"/>
      <c r="YC100" s="407"/>
      <c r="YD100" s="408"/>
      <c r="YE100" s="409"/>
      <c r="YF100" s="410"/>
      <c r="YG100" s="411"/>
      <c r="YH100" s="412"/>
      <c r="YI100" s="406"/>
      <c r="YJ100" s="407"/>
      <c r="YK100" s="408"/>
      <c r="YL100" s="409"/>
      <c r="YM100" s="410"/>
      <c r="YN100" s="411"/>
      <c r="YO100" s="412"/>
      <c r="YP100" s="406"/>
      <c r="YQ100" s="407"/>
      <c r="YR100" s="408"/>
      <c r="YS100" s="409"/>
      <c r="YT100" s="410"/>
      <c r="YU100" s="411"/>
      <c r="YV100" s="412"/>
      <c r="YW100" s="406"/>
      <c r="YX100" s="407"/>
      <c r="YY100" s="408"/>
      <c r="YZ100" s="409"/>
      <c r="ZA100" s="410"/>
      <c r="ZB100" s="411"/>
      <c r="ZC100" s="412"/>
      <c r="ZD100" s="406"/>
      <c r="ZE100" s="407"/>
      <c r="ZF100" s="408"/>
      <c r="ZG100" s="409"/>
      <c r="ZH100" s="410"/>
      <c r="ZI100" s="411"/>
      <c r="ZJ100" s="412"/>
      <c r="ZK100" s="406"/>
      <c r="ZL100" s="407"/>
      <c r="ZM100" s="408"/>
      <c r="ZN100" s="409"/>
      <c r="ZO100" s="410"/>
      <c r="ZP100" s="411"/>
      <c r="ZQ100" s="412"/>
      <c r="ZR100" s="406"/>
      <c r="ZS100" s="407"/>
      <c r="ZT100" s="408"/>
      <c r="ZU100" s="409"/>
      <c r="ZV100" s="410"/>
      <c r="ZW100" s="411"/>
      <c r="ZX100" s="412"/>
      <c r="ZY100" s="406"/>
      <c r="ZZ100" s="407"/>
      <c r="AAA100" s="408"/>
      <c r="AAB100" s="409"/>
      <c r="AAC100" s="410"/>
      <c r="AAD100" s="411"/>
      <c r="AAE100" s="412"/>
      <c r="AAF100" s="406"/>
      <c r="AAG100" s="407"/>
      <c r="AAH100" s="408"/>
      <c r="AAI100" s="409"/>
      <c r="AAJ100" s="410"/>
      <c r="AAK100" s="411"/>
      <c r="AAL100" s="412"/>
      <c r="AAM100" s="406"/>
      <c r="AAN100" s="407"/>
      <c r="AAO100" s="408"/>
      <c r="AAP100" s="409"/>
      <c r="AAQ100" s="410"/>
      <c r="AAR100" s="411"/>
      <c r="AAS100" s="412"/>
      <c r="AAT100" s="406"/>
      <c r="AAU100" s="407"/>
      <c r="AAV100" s="408"/>
      <c r="AAW100" s="409"/>
      <c r="AAX100" s="410"/>
      <c r="AAY100" s="411"/>
      <c r="AAZ100" s="412"/>
      <c r="ABA100" s="406"/>
      <c r="ABB100" s="407"/>
      <c r="ABC100" s="408"/>
      <c r="ABD100" s="409"/>
      <c r="ABE100" s="410"/>
      <c r="ABF100" s="411"/>
      <c r="ABG100" s="412"/>
      <c r="ABH100" s="406"/>
      <c r="ABI100" s="407"/>
      <c r="ABJ100" s="408"/>
      <c r="ABK100" s="409"/>
      <c r="ABL100" s="410"/>
      <c r="ABM100" s="411"/>
      <c r="ABN100" s="412"/>
      <c r="ABO100" s="406"/>
      <c r="ABP100" s="407"/>
      <c r="ABQ100" s="408"/>
      <c r="ABR100" s="409"/>
      <c r="ABS100" s="410"/>
      <c r="ABT100" s="411"/>
      <c r="ABU100" s="412"/>
      <c r="ABV100" s="406"/>
      <c r="ABW100" s="407"/>
      <c r="ABX100" s="408"/>
      <c r="ABY100" s="409"/>
      <c r="ABZ100" s="410"/>
      <c r="ACA100" s="411"/>
      <c r="ACB100" s="412"/>
      <c r="ACC100" s="406"/>
      <c r="ACD100" s="407"/>
      <c r="ACE100" s="408"/>
      <c r="ACF100" s="409"/>
      <c r="ACG100" s="410"/>
      <c r="ACH100" s="411"/>
      <c r="ACI100" s="412"/>
      <c r="ACJ100" s="406"/>
      <c r="ACK100" s="407"/>
      <c r="ACL100" s="408"/>
      <c r="ACM100" s="409"/>
      <c r="ACN100" s="410"/>
      <c r="ACO100" s="411"/>
      <c r="ACP100" s="412"/>
      <c r="ACQ100" s="406"/>
      <c r="ACR100" s="407"/>
      <c r="ACS100" s="408"/>
      <c r="ACT100" s="409"/>
      <c r="ACU100" s="410"/>
      <c r="ACV100" s="411"/>
      <c r="ACW100" s="412"/>
      <c r="ACX100" s="406"/>
      <c r="ACY100" s="407"/>
      <c r="ACZ100" s="408"/>
      <c r="ADA100" s="409"/>
      <c r="ADB100" s="410"/>
      <c r="ADC100" s="411"/>
      <c r="ADD100" s="412"/>
      <c r="ADE100" s="406"/>
      <c r="ADF100" s="407"/>
      <c r="ADG100" s="408"/>
      <c r="ADH100" s="409"/>
      <c r="ADI100" s="410"/>
      <c r="ADJ100" s="411"/>
      <c r="ADK100" s="412"/>
      <c r="ADL100" s="406"/>
      <c r="ADM100" s="407"/>
      <c r="ADN100" s="408"/>
      <c r="ADO100" s="409"/>
      <c r="ADP100" s="410"/>
      <c r="ADQ100" s="411"/>
      <c r="ADR100" s="412"/>
      <c r="ADS100" s="406"/>
      <c r="ADT100" s="407"/>
      <c r="ADU100" s="408"/>
      <c r="ADV100" s="409"/>
      <c r="ADW100" s="410"/>
      <c r="ADX100" s="411"/>
      <c r="ADY100" s="412"/>
      <c r="ADZ100" s="406"/>
      <c r="AEA100" s="407"/>
      <c r="AEB100" s="408"/>
      <c r="AEC100" s="409"/>
      <c r="AED100" s="410"/>
      <c r="AEE100" s="411"/>
      <c r="AEF100" s="412"/>
      <c r="AEG100" s="406"/>
      <c r="AEH100" s="407"/>
      <c r="AEI100" s="408"/>
      <c r="AEJ100" s="409"/>
      <c r="AEK100" s="410"/>
      <c r="AEL100" s="411"/>
      <c r="AEM100" s="412"/>
      <c r="AEN100" s="406"/>
      <c r="AEO100" s="407"/>
      <c r="AEP100" s="408"/>
      <c r="AEQ100" s="409"/>
      <c r="AER100" s="410"/>
      <c r="AES100" s="411"/>
      <c r="AET100" s="412"/>
      <c r="AEU100" s="406"/>
      <c r="AEV100" s="407"/>
      <c r="AEW100" s="408"/>
      <c r="AEX100" s="409"/>
      <c r="AEY100" s="410"/>
      <c r="AEZ100" s="411"/>
      <c r="AFA100" s="412"/>
      <c r="AFB100" s="406"/>
      <c r="AFC100" s="407"/>
      <c r="AFD100" s="408"/>
      <c r="AFE100" s="409"/>
      <c r="AFF100" s="410"/>
      <c r="AFG100" s="411"/>
      <c r="AFH100" s="412"/>
      <c r="AFI100" s="406"/>
      <c r="AFJ100" s="407"/>
      <c r="AFK100" s="408"/>
      <c r="AFL100" s="409"/>
      <c r="AFM100" s="410"/>
      <c r="AFN100" s="411"/>
      <c r="AFO100" s="412"/>
      <c r="AFP100" s="406"/>
      <c r="AFQ100" s="407"/>
      <c r="AFR100" s="408"/>
      <c r="AFS100" s="409"/>
      <c r="AFT100" s="410"/>
      <c r="AFU100" s="411"/>
      <c r="AFV100" s="412"/>
      <c r="AFW100" s="406"/>
      <c r="AFX100" s="407"/>
      <c r="AFY100" s="408"/>
      <c r="AFZ100" s="409"/>
      <c r="AGA100" s="410"/>
      <c r="AGB100" s="411"/>
      <c r="AGC100" s="412"/>
      <c r="AGD100" s="406"/>
      <c r="AGE100" s="407"/>
      <c r="AGF100" s="408"/>
      <c r="AGG100" s="409"/>
      <c r="AGH100" s="410"/>
      <c r="AGI100" s="411"/>
      <c r="AGJ100" s="412"/>
      <c r="AGK100" s="406"/>
      <c r="AGL100" s="407"/>
      <c r="AGM100" s="408"/>
      <c r="AGN100" s="409"/>
      <c r="AGO100" s="410"/>
      <c r="AGP100" s="411"/>
      <c r="AGQ100" s="412"/>
      <c r="AGR100" s="406"/>
      <c r="AGS100" s="407"/>
      <c r="AGT100" s="408"/>
      <c r="AGU100" s="409"/>
      <c r="AGV100" s="410"/>
      <c r="AGW100" s="411"/>
      <c r="AGX100" s="412"/>
      <c r="AGY100" s="406"/>
      <c r="AGZ100" s="407"/>
      <c r="AHA100" s="408"/>
      <c r="AHB100" s="409"/>
      <c r="AHC100" s="410"/>
      <c r="AHD100" s="411"/>
      <c r="AHE100" s="412"/>
      <c r="AHF100" s="406"/>
      <c r="AHG100" s="407"/>
      <c r="AHH100" s="408"/>
      <c r="AHI100" s="409"/>
      <c r="AHJ100" s="410"/>
      <c r="AHK100" s="411"/>
      <c r="AHL100" s="412"/>
      <c r="AHM100" s="406"/>
      <c r="AHN100" s="407"/>
      <c r="AHO100" s="408"/>
      <c r="AHP100" s="409"/>
      <c r="AHQ100" s="410"/>
      <c r="AHR100" s="411"/>
      <c r="AHS100" s="412"/>
      <c r="AHT100" s="406"/>
      <c r="AHU100" s="407"/>
      <c r="AHV100" s="408"/>
      <c r="AHW100" s="409"/>
      <c r="AHX100" s="410"/>
      <c r="AHY100" s="411"/>
      <c r="AHZ100" s="412"/>
      <c r="AIA100" s="406"/>
      <c r="AIB100" s="407"/>
      <c r="AIC100" s="408"/>
      <c r="AID100" s="409"/>
      <c r="AIE100" s="410"/>
      <c r="AIF100" s="411"/>
      <c r="AIG100" s="412"/>
      <c r="AIH100" s="406"/>
      <c r="AII100" s="407"/>
      <c r="AIJ100" s="408"/>
      <c r="AIK100" s="409"/>
      <c r="AIL100" s="410"/>
      <c r="AIM100" s="411"/>
      <c r="AIN100" s="412"/>
      <c r="AIO100" s="406"/>
      <c r="AIP100" s="407"/>
      <c r="AIQ100" s="408"/>
      <c r="AIR100" s="409"/>
      <c r="AIS100" s="410"/>
      <c r="AIT100" s="411"/>
      <c r="AIU100" s="412"/>
      <c r="AIV100" s="406"/>
      <c r="AIW100" s="407"/>
      <c r="AIX100" s="408"/>
      <c r="AIY100" s="409"/>
      <c r="AIZ100" s="410"/>
      <c r="AJA100" s="411"/>
      <c r="AJB100" s="412"/>
      <c r="AJC100" s="406"/>
      <c r="AJD100" s="407"/>
      <c r="AJE100" s="408"/>
      <c r="AJF100" s="409"/>
      <c r="AJG100" s="410"/>
      <c r="AJH100" s="411"/>
      <c r="AJI100" s="412"/>
      <c r="AJJ100" s="406"/>
      <c r="AJK100" s="407"/>
      <c r="AJL100" s="408"/>
      <c r="AJM100" s="409"/>
      <c r="AJN100" s="410"/>
      <c r="AJO100" s="411"/>
      <c r="AJP100" s="412"/>
      <c r="AJQ100" s="406"/>
      <c r="AJR100" s="407"/>
      <c r="AJS100" s="408"/>
      <c r="AJT100" s="409"/>
      <c r="AJU100" s="410"/>
      <c r="AJV100" s="411"/>
      <c r="AJW100" s="412"/>
      <c r="AJX100" s="406"/>
      <c r="AJY100" s="407"/>
      <c r="AJZ100" s="408"/>
      <c r="AKA100" s="409"/>
      <c r="AKB100" s="410"/>
      <c r="AKC100" s="411"/>
      <c r="AKD100" s="412"/>
      <c r="AKE100" s="406"/>
      <c r="AKF100" s="407"/>
      <c r="AKG100" s="408"/>
      <c r="AKH100" s="409"/>
      <c r="AKI100" s="410"/>
      <c r="AKJ100" s="411"/>
      <c r="AKK100" s="412"/>
      <c r="AKL100" s="406"/>
      <c r="AKM100" s="407"/>
      <c r="AKN100" s="408"/>
      <c r="AKO100" s="409"/>
      <c r="AKP100" s="410"/>
      <c r="AKQ100" s="411"/>
      <c r="AKR100" s="412"/>
      <c r="AKS100" s="406"/>
      <c r="AKT100" s="407"/>
      <c r="AKU100" s="408"/>
      <c r="AKV100" s="409"/>
      <c r="AKW100" s="410"/>
      <c r="AKX100" s="411"/>
      <c r="AKY100" s="412"/>
      <c r="AKZ100" s="406"/>
      <c r="ALA100" s="407"/>
      <c r="ALB100" s="408"/>
      <c r="ALC100" s="409"/>
      <c r="ALD100" s="410"/>
      <c r="ALE100" s="411"/>
      <c r="ALF100" s="412"/>
      <c r="ALG100" s="406"/>
      <c r="ALH100" s="407"/>
      <c r="ALI100" s="408"/>
      <c r="ALJ100" s="409"/>
      <c r="ALK100" s="410"/>
      <c r="ALL100" s="411"/>
      <c r="ALM100" s="412"/>
      <c r="ALN100" s="406"/>
      <c r="ALO100" s="407"/>
      <c r="ALP100" s="408"/>
      <c r="ALQ100" s="409"/>
      <c r="ALR100" s="410"/>
      <c r="ALS100" s="411"/>
      <c r="ALT100" s="412"/>
      <c r="ALU100" s="406"/>
      <c r="ALV100" s="407"/>
      <c r="ALW100" s="408"/>
      <c r="ALX100" s="409"/>
      <c r="ALY100" s="410"/>
      <c r="ALZ100" s="411"/>
      <c r="AMA100" s="412"/>
      <c r="AMB100" s="406"/>
      <c r="AMC100" s="407"/>
      <c r="AMD100" s="408"/>
      <c r="AME100" s="409"/>
      <c r="AMF100" s="410"/>
      <c r="AMG100" s="411"/>
      <c r="AMH100" s="412"/>
      <c r="AMI100" s="406"/>
      <c r="AMJ100" s="407"/>
      <c r="AMK100" s="408"/>
      <c r="AML100" s="409"/>
      <c r="AMM100" s="410"/>
      <c r="AMN100" s="411"/>
      <c r="AMO100" s="412"/>
      <c r="AMP100" s="406"/>
      <c r="AMQ100" s="407"/>
      <c r="AMR100" s="408"/>
      <c r="AMS100" s="409"/>
      <c r="AMT100" s="410"/>
      <c r="AMU100" s="411"/>
      <c r="AMV100" s="412"/>
      <c r="AMW100" s="406"/>
      <c r="AMX100" s="407"/>
      <c r="AMY100" s="408"/>
      <c r="AMZ100" s="409"/>
      <c r="ANA100" s="410"/>
      <c r="ANB100" s="411"/>
      <c r="ANC100" s="412"/>
      <c r="AND100" s="406"/>
      <c r="ANE100" s="407"/>
      <c r="ANF100" s="408"/>
      <c r="ANG100" s="409"/>
      <c r="ANH100" s="410"/>
      <c r="ANI100" s="411"/>
      <c r="ANJ100" s="412"/>
      <c r="ANK100" s="406"/>
      <c r="ANL100" s="407"/>
      <c r="ANM100" s="408"/>
      <c r="ANN100" s="409"/>
      <c r="ANO100" s="410"/>
      <c r="ANP100" s="411"/>
      <c r="ANQ100" s="412"/>
      <c r="ANR100" s="406"/>
      <c r="ANS100" s="407"/>
      <c r="ANT100" s="408"/>
      <c r="ANU100" s="409"/>
      <c r="ANV100" s="410"/>
      <c r="ANW100" s="411"/>
      <c r="ANX100" s="412"/>
      <c r="ANY100" s="406"/>
      <c r="ANZ100" s="407"/>
      <c r="AOA100" s="408"/>
      <c r="AOB100" s="409"/>
      <c r="AOC100" s="410"/>
      <c r="AOD100" s="411"/>
      <c r="AOE100" s="412"/>
      <c r="AOF100" s="406"/>
      <c r="AOG100" s="407"/>
      <c r="AOH100" s="408"/>
      <c r="AOI100" s="409"/>
      <c r="AOJ100" s="410"/>
      <c r="AOK100" s="411"/>
      <c r="AOL100" s="412"/>
      <c r="AOM100" s="406"/>
      <c r="AON100" s="407"/>
      <c r="AOO100" s="408"/>
      <c r="AOP100" s="409"/>
      <c r="AOQ100" s="410"/>
      <c r="AOR100" s="411"/>
      <c r="AOS100" s="412"/>
      <c r="AOT100" s="406"/>
      <c r="AOU100" s="407"/>
      <c r="AOV100" s="408"/>
      <c r="AOW100" s="409"/>
      <c r="AOX100" s="410"/>
      <c r="AOY100" s="411"/>
      <c r="AOZ100" s="412"/>
      <c r="APA100" s="406"/>
      <c r="APB100" s="407"/>
      <c r="APC100" s="408"/>
      <c r="APD100" s="409"/>
      <c r="APE100" s="410"/>
      <c r="APF100" s="411"/>
      <c r="APG100" s="412"/>
      <c r="APH100" s="406"/>
      <c r="API100" s="407"/>
      <c r="APJ100" s="408"/>
      <c r="APK100" s="409"/>
      <c r="APL100" s="410"/>
      <c r="APM100" s="411"/>
      <c r="APN100" s="412"/>
      <c r="APO100" s="406"/>
      <c r="APP100" s="407"/>
      <c r="APQ100" s="408"/>
      <c r="APR100" s="409"/>
      <c r="APS100" s="410"/>
      <c r="APT100" s="411"/>
      <c r="APU100" s="412"/>
      <c r="APV100" s="406"/>
      <c r="APW100" s="407"/>
      <c r="APX100" s="408"/>
      <c r="APY100" s="409"/>
      <c r="APZ100" s="410"/>
      <c r="AQA100" s="411"/>
      <c r="AQB100" s="412"/>
      <c r="AQC100" s="406"/>
      <c r="AQD100" s="407"/>
      <c r="AQE100" s="408"/>
      <c r="AQF100" s="409"/>
      <c r="AQG100" s="410"/>
      <c r="AQH100" s="411"/>
      <c r="AQI100" s="412"/>
      <c r="AQJ100" s="406"/>
      <c r="AQK100" s="407"/>
      <c r="AQL100" s="408"/>
      <c r="AQM100" s="409"/>
      <c r="AQN100" s="410"/>
      <c r="AQO100" s="411"/>
      <c r="AQP100" s="412"/>
      <c r="AQQ100" s="406"/>
      <c r="AQR100" s="407"/>
      <c r="AQS100" s="408"/>
      <c r="AQT100" s="409"/>
      <c r="AQU100" s="410"/>
      <c r="AQV100" s="411"/>
      <c r="AQW100" s="412"/>
      <c r="AQX100" s="406"/>
      <c r="AQY100" s="407"/>
      <c r="AQZ100" s="408"/>
      <c r="ARA100" s="409"/>
      <c r="ARB100" s="410"/>
      <c r="ARC100" s="411"/>
      <c r="ARD100" s="412"/>
      <c r="ARE100" s="406"/>
      <c r="ARF100" s="407"/>
      <c r="ARG100" s="408"/>
      <c r="ARH100" s="409"/>
      <c r="ARI100" s="410"/>
      <c r="ARJ100" s="411"/>
      <c r="ARK100" s="412"/>
      <c r="ARL100" s="406"/>
      <c r="ARM100" s="407"/>
      <c r="ARN100" s="408"/>
      <c r="ARO100" s="409"/>
      <c r="ARP100" s="410"/>
      <c r="ARQ100" s="411"/>
      <c r="ARR100" s="412"/>
      <c r="ARS100" s="406"/>
      <c r="ART100" s="407"/>
      <c r="ARU100" s="408"/>
      <c r="ARV100" s="409"/>
      <c r="ARW100" s="410"/>
      <c r="ARX100" s="411"/>
      <c r="ARY100" s="412"/>
      <c r="ARZ100" s="406"/>
      <c r="ASA100" s="407"/>
      <c r="ASB100" s="408"/>
      <c r="ASC100" s="409"/>
      <c r="ASD100" s="410"/>
      <c r="ASE100" s="411"/>
      <c r="ASF100" s="412"/>
      <c r="ASG100" s="406"/>
      <c r="ASH100" s="407"/>
      <c r="ASI100" s="408"/>
      <c r="ASJ100" s="409"/>
      <c r="ASK100" s="410"/>
      <c r="ASL100" s="411"/>
      <c r="ASM100" s="412"/>
      <c r="ASN100" s="406"/>
      <c r="ASO100" s="407"/>
      <c r="ASP100" s="408"/>
      <c r="ASQ100" s="409"/>
      <c r="ASR100" s="410"/>
      <c r="ASS100" s="411"/>
      <c r="AST100" s="412"/>
      <c r="ASU100" s="406"/>
      <c r="ASV100" s="407"/>
      <c r="ASW100" s="408"/>
      <c r="ASX100" s="409"/>
      <c r="ASY100" s="410"/>
      <c r="ASZ100" s="411"/>
      <c r="ATA100" s="412"/>
      <c r="ATB100" s="406"/>
      <c r="ATC100" s="407"/>
      <c r="ATD100" s="408"/>
      <c r="ATE100" s="409"/>
      <c r="ATF100" s="410"/>
      <c r="ATG100" s="411"/>
      <c r="ATH100" s="412"/>
      <c r="ATI100" s="406"/>
      <c r="ATJ100" s="407"/>
      <c r="ATK100" s="408"/>
      <c r="ATL100" s="409"/>
      <c r="ATM100" s="410"/>
      <c r="ATN100" s="411"/>
      <c r="ATO100" s="412"/>
      <c r="ATP100" s="406"/>
      <c r="ATQ100" s="407"/>
      <c r="ATR100" s="408"/>
      <c r="ATS100" s="409"/>
      <c r="ATT100" s="410"/>
      <c r="ATU100" s="411"/>
      <c r="ATV100" s="412"/>
      <c r="ATW100" s="406"/>
      <c r="ATX100" s="407"/>
      <c r="ATY100" s="408"/>
      <c r="ATZ100" s="409"/>
      <c r="AUA100" s="410"/>
      <c r="AUB100" s="411"/>
      <c r="AUC100" s="412"/>
      <c r="AUD100" s="406"/>
      <c r="AUE100" s="407"/>
      <c r="AUF100" s="408"/>
      <c r="AUG100" s="409"/>
      <c r="AUH100" s="410"/>
      <c r="AUI100" s="411"/>
      <c r="AUJ100" s="412"/>
      <c r="AUK100" s="406"/>
      <c r="AUL100" s="407"/>
      <c r="AUM100" s="408"/>
      <c r="AUN100" s="409"/>
      <c r="AUO100" s="410"/>
      <c r="AUP100" s="411"/>
      <c r="AUQ100" s="412"/>
      <c r="AUR100" s="406"/>
      <c r="AUS100" s="407"/>
      <c r="AUT100" s="408"/>
      <c r="AUU100" s="409"/>
      <c r="AUV100" s="410"/>
      <c r="AUW100" s="411"/>
      <c r="AUX100" s="412"/>
      <c r="AUY100" s="406"/>
      <c r="AUZ100" s="407"/>
      <c r="AVA100" s="408"/>
      <c r="AVB100" s="409"/>
      <c r="AVC100" s="410"/>
      <c r="AVD100" s="411"/>
      <c r="AVE100" s="412"/>
      <c r="AVF100" s="406"/>
      <c r="AVG100" s="407"/>
      <c r="AVH100" s="408"/>
      <c r="AVI100" s="409"/>
      <c r="AVJ100" s="410"/>
      <c r="AVK100" s="411"/>
      <c r="AVL100" s="412"/>
      <c r="AVM100" s="406"/>
      <c r="AVN100" s="407"/>
      <c r="AVO100" s="408"/>
      <c r="AVP100" s="409"/>
      <c r="AVQ100" s="410"/>
      <c r="AVR100" s="411"/>
      <c r="AVS100" s="412"/>
      <c r="AVT100" s="406"/>
      <c r="AVU100" s="407"/>
      <c r="AVV100" s="408"/>
      <c r="AVW100" s="409"/>
      <c r="AVX100" s="410"/>
      <c r="AVY100" s="411"/>
      <c r="AVZ100" s="412"/>
      <c r="AWA100" s="406"/>
      <c r="AWB100" s="407"/>
      <c r="AWC100" s="408"/>
      <c r="AWD100" s="409"/>
      <c r="AWE100" s="410"/>
      <c r="AWF100" s="411"/>
      <c r="AWG100" s="412"/>
      <c r="AWH100" s="406"/>
      <c r="AWI100" s="407"/>
      <c r="AWJ100" s="408"/>
      <c r="AWK100" s="409"/>
      <c r="AWL100" s="410"/>
      <c r="AWM100" s="411"/>
      <c r="AWN100" s="412"/>
      <c r="AWO100" s="406"/>
      <c r="AWP100" s="407"/>
      <c r="AWQ100" s="408"/>
      <c r="AWR100" s="409"/>
      <c r="AWS100" s="410"/>
      <c r="AWT100" s="411"/>
      <c r="AWU100" s="412"/>
      <c r="AWV100" s="406"/>
      <c r="AWW100" s="407"/>
      <c r="AWX100" s="408"/>
      <c r="AWY100" s="409"/>
      <c r="AWZ100" s="410"/>
      <c r="AXA100" s="411"/>
      <c r="AXB100" s="412"/>
      <c r="AXC100" s="406"/>
      <c r="AXD100" s="407"/>
      <c r="AXE100" s="408"/>
      <c r="AXF100" s="409"/>
      <c r="AXG100" s="410"/>
      <c r="AXH100" s="411"/>
      <c r="AXI100" s="412"/>
      <c r="AXJ100" s="406"/>
      <c r="AXK100" s="407"/>
      <c r="AXL100" s="408"/>
      <c r="AXM100" s="409"/>
      <c r="AXN100" s="410"/>
      <c r="AXO100" s="411"/>
      <c r="AXP100" s="412"/>
      <c r="AXQ100" s="406"/>
      <c r="AXR100" s="407"/>
      <c r="AXS100" s="408"/>
      <c r="AXT100" s="409"/>
      <c r="AXU100" s="410"/>
      <c r="AXV100" s="411"/>
      <c r="AXW100" s="412"/>
      <c r="AXX100" s="406"/>
      <c r="AXY100" s="407"/>
      <c r="AXZ100" s="408"/>
      <c r="AYA100" s="409"/>
      <c r="AYB100" s="410"/>
      <c r="AYC100" s="411"/>
      <c r="AYD100" s="412"/>
      <c r="AYE100" s="406"/>
      <c r="AYF100" s="407"/>
      <c r="AYG100" s="408"/>
      <c r="AYH100" s="409"/>
      <c r="AYI100" s="410"/>
      <c r="AYJ100" s="411"/>
      <c r="AYK100" s="412"/>
      <c r="AYL100" s="406"/>
      <c r="AYM100" s="407"/>
      <c r="AYN100" s="408"/>
      <c r="AYO100" s="409"/>
      <c r="AYP100" s="410"/>
      <c r="AYQ100" s="411"/>
      <c r="AYR100" s="412"/>
      <c r="AYS100" s="406"/>
      <c r="AYT100" s="407"/>
      <c r="AYU100" s="408"/>
      <c r="AYV100" s="409"/>
      <c r="AYW100" s="410"/>
      <c r="AYX100" s="411"/>
      <c r="AYY100" s="412"/>
      <c r="AYZ100" s="406"/>
      <c r="AZA100" s="407"/>
      <c r="AZB100" s="408"/>
      <c r="AZC100" s="409"/>
      <c r="AZD100" s="410"/>
      <c r="AZE100" s="411"/>
      <c r="AZF100" s="412"/>
      <c r="AZG100" s="406"/>
      <c r="AZH100" s="407"/>
      <c r="AZI100" s="408"/>
      <c r="AZJ100" s="409"/>
      <c r="AZK100" s="410"/>
      <c r="AZL100" s="411"/>
      <c r="AZM100" s="412"/>
      <c r="AZN100" s="406"/>
      <c r="AZO100" s="407"/>
      <c r="AZP100" s="408"/>
      <c r="AZQ100" s="409"/>
      <c r="AZR100" s="410"/>
      <c r="AZS100" s="411"/>
      <c r="AZT100" s="412"/>
      <c r="AZU100" s="406"/>
      <c r="AZV100" s="407"/>
      <c r="AZW100" s="408"/>
      <c r="AZX100" s="409"/>
      <c r="AZY100" s="410"/>
      <c r="AZZ100" s="411"/>
      <c r="BAA100" s="412"/>
      <c r="BAB100" s="406"/>
      <c r="BAC100" s="407"/>
      <c r="BAD100" s="408"/>
      <c r="BAE100" s="409"/>
      <c r="BAF100" s="410"/>
      <c r="BAG100" s="411"/>
      <c r="BAH100" s="412"/>
      <c r="BAI100" s="406"/>
      <c r="BAJ100" s="407"/>
      <c r="BAK100" s="408"/>
      <c r="BAL100" s="409"/>
      <c r="BAM100" s="410"/>
      <c r="BAN100" s="411"/>
      <c r="BAO100" s="412"/>
      <c r="BAP100" s="406"/>
      <c r="BAQ100" s="407"/>
      <c r="BAR100" s="408"/>
      <c r="BAS100" s="409"/>
      <c r="BAT100" s="410"/>
      <c r="BAU100" s="411"/>
      <c r="BAV100" s="412"/>
      <c r="BAW100" s="406"/>
      <c r="BAX100" s="407"/>
      <c r="BAY100" s="408"/>
      <c r="BAZ100" s="409"/>
      <c r="BBA100" s="410"/>
      <c r="BBB100" s="411"/>
      <c r="BBC100" s="412"/>
      <c r="BBD100" s="406"/>
      <c r="BBE100" s="407"/>
      <c r="BBF100" s="408"/>
      <c r="BBG100" s="409"/>
      <c r="BBH100" s="410"/>
      <c r="BBI100" s="411"/>
      <c r="BBJ100" s="412"/>
      <c r="BBK100" s="406"/>
      <c r="BBL100" s="407"/>
      <c r="BBM100" s="408"/>
      <c r="BBN100" s="409"/>
      <c r="BBO100" s="410"/>
      <c r="BBP100" s="411"/>
      <c r="BBQ100" s="412"/>
      <c r="BBR100" s="406"/>
      <c r="BBS100" s="407"/>
      <c r="BBT100" s="408"/>
      <c r="BBU100" s="409"/>
      <c r="BBV100" s="410"/>
      <c r="BBW100" s="411"/>
      <c r="BBX100" s="412"/>
      <c r="BBY100" s="406"/>
      <c r="BBZ100" s="407"/>
      <c r="BCA100" s="408"/>
      <c r="BCB100" s="409"/>
      <c r="BCC100" s="410"/>
      <c r="BCD100" s="411"/>
      <c r="BCE100" s="412"/>
      <c r="BCF100" s="406"/>
      <c r="BCG100" s="407"/>
      <c r="BCH100" s="408"/>
      <c r="BCI100" s="409"/>
      <c r="BCJ100" s="410"/>
      <c r="BCK100" s="411"/>
      <c r="BCL100" s="412"/>
      <c r="BCM100" s="406"/>
      <c r="BCN100" s="407"/>
      <c r="BCO100" s="408"/>
      <c r="BCP100" s="409"/>
      <c r="BCQ100" s="410"/>
      <c r="BCR100" s="411"/>
      <c r="BCS100" s="412"/>
      <c r="BCT100" s="406"/>
      <c r="BCU100" s="407"/>
      <c r="BCV100" s="408"/>
      <c r="BCW100" s="409"/>
      <c r="BCX100" s="410"/>
      <c r="BCY100" s="411"/>
      <c r="BCZ100" s="412"/>
      <c r="BDA100" s="406"/>
      <c r="BDB100" s="407"/>
      <c r="BDC100" s="408"/>
      <c r="BDD100" s="409"/>
      <c r="BDE100" s="410"/>
      <c r="BDF100" s="411"/>
      <c r="BDG100" s="412"/>
      <c r="BDH100" s="406"/>
      <c r="BDI100" s="407"/>
      <c r="BDJ100" s="408"/>
      <c r="BDK100" s="409"/>
      <c r="BDL100" s="410"/>
      <c r="BDM100" s="411"/>
      <c r="BDN100" s="412"/>
      <c r="BDO100" s="406"/>
      <c r="BDP100" s="407"/>
      <c r="BDQ100" s="408"/>
      <c r="BDR100" s="409"/>
      <c r="BDS100" s="410"/>
      <c r="BDT100" s="411"/>
      <c r="BDU100" s="412"/>
      <c r="BDV100" s="406"/>
      <c r="BDW100" s="407"/>
      <c r="BDX100" s="408"/>
      <c r="BDY100" s="409"/>
      <c r="BDZ100" s="410"/>
      <c r="BEA100" s="411"/>
      <c r="BEB100" s="412"/>
      <c r="BEC100" s="406"/>
      <c r="BED100" s="407"/>
      <c r="BEE100" s="408"/>
      <c r="BEF100" s="409"/>
      <c r="BEG100" s="410"/>
      <c r="BEH100" s="411"/>
      <c r="BEI100" s="412"/>
      <c r="BEJ100" s="406"/>
      <c r="BEK100" s="407"/>
      <c r="BEL100" s="408"/>
      <c r="BEM100" s="409"/>
      <c r="BEN100" s="410"/>
      <c r="BEO100" s="411"/>
      <c r="BEP100" s="412"/>
      <c r="BEQ100" s="406"/>
      <c r="BER100" s="407"/>
      <c r="BES100" s="408"/>
      <c r="BET100" s="409"/>
      <c r="BEU100" s="410"/>
      <c r="BEV100" s="411"/>
      <c r="BEW100" s="412"/>
      <c r="BEX100" s="406"/>
      <c r="BEY100" s="407"/>
      <c r="BEZ100" s="408"/>
      <c r="BFA100" s="409"/>
      <c r="BFB100" s="410"/>
      <c r="BFC100" s="411"/>
      <c r="BFD100" s="412"/>
      <c r="BFE100" s="406"/>
      <c r="BFF100" s="407"/>
      <c r="BFG100" s="408"/>
      <c r="BFH100" s="409"/>
      <c r="BFI100" s="410"/>
      <c r="BFJ100" s="411"/>
      <c r="BFK100" s="412"/>
      <c r="BFL100" s="406"/>
      <c r="BFM100" s="407"/>
      <c r="BFN100" s="408"/>
      <c r="BFO100" s="409"/>
      <c r="BFP100" s="410"/>
      <c r="BFQ100" s="411"/>
      <c r="BFR100" s="412"/>
      <c r="BFS100" s="406"/>
      <c r="BFT100" s="407"/>
      <c r="BFU100" s="408"/>
      <c r="BFV100" s="409"/>
      <c r="BFW100" s="410"/>
      <c r="BFX100" s="411"/>
      <c r="BFY100" s="412"/>
      <c r="BFZ100" s="406"/>
      <c r="BGA100" s="407"/>
      <c r="BGB100" s="408"/>
      <c r="BGC100" s="409"/>
      <c r="BGD100" s="410"/>
      <c r="BGE100" s="411"/>
      <c r="BGF100" s="412"/>
      <c r="BGG100" s="406"/>
      <c r="BGH100" s="407"/>
      <c r="BGI100" s="408"/>
      <c r="BGJ100" s="409"/>
      <c r="BGK100" s="410"/>
      <c r="BGL100" s="411"/>
      <c r="BGM100" s="412"/>
      <c r="BGN100" s="406"/>
      <c r="BGO100" s="407"/>
      <c r="BGP100" s="408"/>
      <c r="BGQ100" s="409"/>
      <c r="BGR100" s="410"/>
      <c r="BGS100" s="411"/>
      <c r="BGT100" s="412"/>
      <c r="BGU100" s="406"/>
      <c r="BGV100" s="407"/>
      <c r="BGW100" s="408"/>
      <c r="BGX100" s="409"/>
      <c r="BGY100" s="410"/>
      <c r="BGZ100" s="411"/>
      <c r="BHA100" s="412"/>
      <c r="BHB100" s="406"/>
      <c r="BHC100" s="407"/>
      <c r="BHD100" s="408"/>
      <c r="BHE100" s="409"/>
      <c r="BHF100" s="410"/>
      <c r="BHG100" s="411"/>
      <c r="BHH100" s="412"/>
      <c r="BHI100" s="406"/>
      <c r="BHJ100" s="407"/>
      <c r="BHK100" s="408"/>
      <c r="BHL100" s="409"/>
      <c r="BHM100" s="410"/>
      <c r="BHN100" s="411"/>
      <c r="BHO100" s="412"/>
      <c r="BHP100" s="406"/>
      <c r="BHQ100" s="407"/>
      <c r="BHR100" s="408"/>
      <c r="BHS100" s="409"/>
      <c r="BHT100" s="410"/>
      <c r="BHU100" s="411"/>
      <c r="BHV100" s="412"/>
      <c r="BHW100" s="406"/>
      <c r="BHX100" s="407"/>
      <c r="BHY100" s="408"/>
      <c r="BHZ100" s="409"/>
      <c r="BIA100" s="410"/>
      <c r="BIB100" s="411"/>
      <c r="BIC100" s="412"/>
      <c r="BID100" s="406"/>
      <c r="BIE100" s="407"/>
      <c r="BIF100" s="408"/>
      <c r="BIG100" s="409"/>
      <c r="BIH100" s="410"/>
      <c r="BII100" s="411"/>
      <c r="BIJ100" s="412"/>
      <c r="BIK100" s="406"/>
      <c r="BIL100" s="407"/>
      <c r="BIM100" s="408"/>
      <c r="BIN100" s="409"/>
      <c r="BIO100" s="410"/>
      <c r="BIP100" s="411"/>
      <c r="BIQ100" s="412"/>
      <c r="BIR100" s="406"/>
      <c r="BIS100" s="407"/>
      <c r="BIT100" s="408"/>
      <c r="BIU100" s="409"/>
      <c r="BIV100" s="410"/>
      <c r="BIW100" s="411"/>
      <c r="BIX100" s="412"/>
      <c r="BIY100" s="406"/>
      <c r="BIZ100" s="407"/>
      <c r="BJA100" s="408"/>
      <c r="BJB100" s="409"/>
      <c r="BJC100" s="410"/>
      <c r="BJD100" s="411"/>
      <c r="BJE100" s="412"/>
      <c r="BJF100" s="406"/>
      <c r="BJG100" s="407"/>
      <c r="BJH100" s="408"/>
      <c r="BJI100" s="409"/>
      <c r="BJJ100" s="410"/>
      <c r="BJK100" s="411"/>
      <c r="BJL100" s="412"/>
      <c r="BJM100" s="406"/>
      <c r="BJN100" s="407"/>
      <c r="BJO100" s="408"/>
      <c r="BJP100" s="409"/>
      <c r="BJQ100" s="410"/>
      <c r="BJR100" s="411"/>
      <c r="BJS100" s="412"/>
      <c r="BJT100" s="406"/>
      <c r="BJU100" s="407"/>
      <c r="BJV100" s="408"/>
      <c r="BJW100" s="409"/>
      <c r="BJX100" s="410"/>
      <c r="BJY100" s="411"/>
      <c r="BJZ100" s="412"/>
      <c r="BKA100" s="406"/>
      <c r="BKB100" s="407"/>
      <c r="BKC100" s="408"/>
      <c r="BKD100" s="409"/>
      <c r="BKE100" s="410"/>
      <c r="BKF100" s="411"/>
      <c r="BKG100" s="412"/>
      <c r="BKH100" s="406"/>
      <c r="BKI100" s="407"/>
      <c r="BKJ100" s="408"/>
      <c r="BKK100" s="409"/>
      <c r="BKL100" s="410"/>
      <c r="BKM100" s="411"/>
      <c r="BKN100" s="412"/>
      <c r="BKO100" s="406"/>
      <c r="BKP100" s="407"/>
      <c r="BKQ100" s="408"/>
      <c r="BKR100" s="409"/>
      <c r="BKS100" s="410"/>
      <c r="BKT100" s="411"/>
      <c r="BKU100" s="412"/>
      <c r="BKV100" s="406"/>
      <c r="BKW100" s="407"/>
      <c r="BKX100" s="408"/>
      <c r="BKY100" s="409"/>
      <c r="BKZ100" s="410"/>
      <c r="BLA100" s="411"/>
      <c r="BLB100" s="412"/>
      <c r="BLC100" s="406"/>
      <c r="BLD100" s="407"/>
      <c r="BLE100" s="408"/>
      <c r="BLF100" s="409"/>
      <c r="BLG100" s="410"/>
      <c r="BLH100" s="411"/>
      <c r="BLI100" s="412"/>
      <c r="BLJ100" s="406"/>
      <c r="BLK100" s="407"/>
      <c r="BLL100" s="408"/>
      <c r="BLM100" s="409"/>
      <c r="BLN100" s="410"/>
      <c r="BLO100" s="411"/>
      <c r="BLP100" s="412"/>
      <c r="BLQ100" s="406"/>
      <c r="BLR100" s="407"/>
      <c r="BLS100" s="408"/>
      <c r="BLT100" s="409"/>
      <c r="BLU100" s="410"/>
      <c r="BLV100" s="411"/>
      <c r="BLW100" s="412"/>
      <c r="BLX100" s="406"/>
      <c r="BLY100" s="407"/>
      <c r="BLZ100" s="408"/>
      <c r="BMA100" s="409"/>
      <c r="BMB100" s="410"/>
      <c r="BMC100" s="411"/>
      <c r="BMD100" s="412"/>
      <c r="BME100" s="406"/>
      <c r="BMF100" s="407"/>
      <c r="BMG100" s="408"/>
      <c r="BMH100" s="409"/>
      <c r="BMI100" s="410"/>
      <c r="BMJ100" s="411"/>
      <c r="BMK100" s="412"/>
      <c r="BML100" s="406"/>
      <c r="BMM100" s="407"/>
      <c r="BMN100" s="408"/>
      <c r="BMO100" s="409"/>
      <c r="BMP100" s="410"/>
      <c r="BMQ100" s="411"/>
      <c r="BMR100" s="412"/>
      <c r="BMS100" s="406"/>
      <c r="BMT100" s="407"/>
      <c r="BMU100" s="408"/>
      <c r="BMV100" s="409"/>
      <c r="BMW100" s="410"/>
      <c r="BMX100" s="411"/>
      <c r="BMY100" s="412"/>
      <c r="BMZ100" s="406"/>
      <c r="BNA100" s="407"/>
      <c r="BNB100" s="408"/>
      <c r="BNC100" s="409"/>
      <c r="BND100" s="410"/>
      <c r="BNE100" s="411"/>
      <c r="BNF100" s="412"/>
      <c r="BNG100" s="406"/>
      <c r="BNH100" s="407"/>
      <c r="BNI100" s="408"/>
      <c r="BNJ100" s="409"/>
      <c r="BNK100" s="410"/>
      <c r="BNL100" s="411"/>
      <c r="BNM100" s="412"/>
      <c r="BNN100" s="406"/>
      <c r="BNO100" s="407"/>
      <c r="BNP100" s="408"/>
      <c r="BNQ100" s="409"/>
      <c r="BNR100" s="410"/>
      <c r="BNS100" s="411"/>
      <c r="BNT100" s="412"/>
      <c r="BNU100" s="406"/>
      <c r="BNV100" s="407"/>
      <c r="BNW100" s="408"/>
      <c r="BNX100" s="409"/>
      <c r="BNY100" s="410"/>
      <c r="BNZ100" s="411"/>
      <c r="BOA100" s="412"/>
      <c r="BOB100" s="406"/>
      <c r="BOC100" s="407"/>
      <c r="BOD100" s="408"/>
      <c r="BOE100" s="409"/>
      <c r="BOF100" s="410"/>
      <c r="BOG100" s="411"/>
      <c r="BOH100" s="412"/>
      <c r="BOI100" s="406"/>
      <c r="BOJ100" s="407"/>
      <c r="BOK100" s="408"/>
      <c r="BOL100" s="409"/>
      <c r="BOM100" s="410"/>
      <c r="BON100" s="411"/>
      <c r="BOO100" s="412"/>
      <c r="BOP100" s="406"/>
      <c r="BOQ100" s="407"/>
      <c r="BOR100" s="408"/>
      <c r="BOS100" s="409"/>
      <c r="BOT100" s="410"/>
      <c r="BOU100" s="411"/>
      <c r="BOV100" s="412"/>
      <c r="BOW100" s="406"/>
      <c r="BOX100" s="407"/>
      <c r="BOY100" s="408"/>
      <c r="BOZ100" s="409"/>
      <c r="BPA100" s="410"/>
      <c r="BPB100" s="411"/>
      <c r="BPC100" s="412"/>
      <c r="BPD100" s="406"/>
      <c r="BPE100" s="407"/>
      <c r="BPF100" s="408"/>
      <c r="BPG100" s="409"/>
      <c r="BPH100" s="410"/>
      <c r="BPI100" s="411"/>
      <c r="BPJ100" s="412"/>
      <c r="BPK100" s="406"/>
      <c r="BPL100" s="407"/>
      <c r="BPM100" s="408"/>
      <c r="BPN100" s="409"/>
      <c r="BPO100" s="410"/>
      <c r="BPP100" s="411"/>
      <c r="BPQ100" s="412"/>
      <c r="BPR100" s="406"/>
      <c r="BPS100" s="407"/>
      <c r="BPT100" s="408"/>
      <c r="BPU100" s="409"/>
      <c r="BPV100" s="410"/>
      <c r="BPW100" s="411"/>
      <c r="BPX100" s="412"/>
      <c r="BPY100" s="406"/>
      <c r="BPZ100" s="407"/>
      <c r="BQA100" s="408"/>
      <c r="BQB100" s="409"/>
      <c r="BQC100" s="410"/>
      <c r="BQD100" s="411"/>
      <c r="BQE100" s="412"/>
      <c r="BQF100" s="406"/>
      <c r="BQG100" s="407"/>
      <c r="BQH100" s="408"/>
      <c r="BQI100" s="409"/>
      <c r="BQJ100" s="410"/>
      <c r="BQK100" s="411"/>
      <c r="BQL100" s="412"/>
      <c r="BQM100" s="406"/>
      <c r="BQN100" s="407"/>
      <c r="BQO100" s="408"/>
      <c r="BQP100" s="409"/>
      <c r="BQQ100" s="410"/>
      <c r="BQR100" s="411"/>
      <c r="BQS100" s="412"/>
      <c r="BQT100" s="406"/>
      <c r="BQU100" s="407"/>
      <c r="BQV100" s="408"/>
      <c r="BQW100" s="409"/>
      <c r="BQX100" s="410"/>
      <c r="BQY100" s="411"/>
      <c r="BQZ100" s="412"/>
      <c r="BRA100" s="406"/>
      <c r="BRB100" s="407"/>
      <c r="BRC100" s="408"/>
      <c r="BRD100" s="409"/>
      <c r="BRE100" s="410"/>
      <c r="BRF100" s="411"/>
      <c r="BRG100" s="412"/>
      <c r="BRH100" s="406"/>
      <c r="BRI100" s="407"/>
      <c r="BRJ100" s="408"/>
      <c r="BRK100" s="409"/>
      <c r="BRL100" s="410"/>
      <c r="BRM100" s="411"/>
      <c r="BRN100" s="412"/>
      <c r="BRO100" s="406"/>
      <c r="BRP100" s="407"/>
      <c r="BRQ100" s="408"/>
      <c r="BRR100" s="409"/>
      <c r="BRS100" s="410"/>
      <c r="BRT100" s="411"/>
      <c r="BRU100" s="412"/>
      <c r="BRV100" s="406"/>
      <c r="BRW100" s="407"/>
      <c r="BRX100" s="408"/>
      <c r="BRY100" s="409"/>
      <c r="BRZ100" s="410"/>
      <c r="BSA100" s="411"/>
      <c r="BSB100" s="412"/>
      <c r="BSC100" s="406"/>
      <c r="BSD100" s="407"/>
      <c r="BSE100" s="408"/>
      <c r="BSF100" s="409"/>
      <c r="BSG100" s="410"/>
      <c r="BSH100" s="411"/>
      <c r="BSI100" s="412"/>
      <c r="BSJ100" s="406"/>
      <c r="BSK100" s="407"/>
      <c r="BSL100" s="408"/>
      <c r="BSM100" s="409"/>
      <c r="BSN100" s="410"/>
      <c r="BSO100" s="411"/>
      <c r="BSP100" s="412"/>
      <c r="BSQ100" s="406"/>
      <c r="BSR100" s="407"/>
      <c r="BSS100" s="408"/>
      <c r="BST100" s="409"/>
      <c r="BSU100" s="410"/>
      <c r="BSV100" s="411"/>
      <c r="BSW100" s="412"/>
      <c r="BSX100" s="406"/>
      <c r="BSY100" s="407"/>
      <c r="BSZ100" s="408"/>
      <c r="BTA100" s="409"/>
      <c r="BTB100" s="410"/>
      <c r="BTC100" s="411"/>
      <c r="BTD100" s="412"/>
      <c r="BTE100" s="406"/>
      <c r="BTF100" s="407"/>
      <c r="BTG100" s="408"/>
      <c r="BTH100" s="409"/>
      <c r="BTI100" s="410"/>
      <c r="BTJ100" s="411"/>
      <c r="BTK100" s="412"/>
      <c r="BTL100" s="406"/>
      <c r="BTM100" s="407"/>
      <c r="BTN100" s="408"/>
      <c r="BTO100" s="409"/>
      <c r="BTP100" s="410"/>
      <c r="BTQ100" s="411"/>
      <c r="BTR100" s="412"/>
      <c r="BTS100" s="406"/>
      <c r="BTT100" s="407"/>
      <c r="BTU100" s="408"/>
      <c r="BTV100" s="409"/>
      <c r="BTW100" s="410"/>
      <c r="BTX100" s="411"/>
      <c r="BTY100" s="412"/>
      <c r="BTZ100" s="406"/>
      <c r="BUA100" s="407"/>
      <c r="BUB100" s="408"/>
      <c r="BUC100" s="409"/>
      <c r="BUD100" s="410"/>
      <c r="BUE100" s="411"/>
      <c r="BUF100" s="412"/>
      <c r="BUG100" s="406"/>
      <c r="BUH100" s="407"/>
      <c r="BUI100" s="408"/>
      <c r="BUJ100" s="409"/>
      <c r="BUK100" s="410"/>
      <c r="BUL100" s="411"/>
      <c r="BUM100" s="412"/>
      <c r="BUN100" s="406"/>
      <c r="BUO100" s="407"/>
      <c r="BUP100" s="408"/>
      <c r="BUQ100" s="409"/>
      <c r="BUR100" s="410"/>
      <c r="BUS100" s="411"/>
      <c r="BUT100" s="412"/>
      <c r="BUU100" s="406"/>
      <c r="BUV100" s="407"/>
      <c r="BUW100" s="408"/>
      <c r="BUX100" s="409"/>
      <c r="BUY100" s="410"/>
      <c r="BUZ100" s="411"/>
      <c r="BVA100" s="412"/>
      <c r="BVB100" s="406"/>
      <c r="BVC100" s="407"/>
      <c r="BVD100" s="408"/>
      <c r="BVE100" s="409"/>
      <c r="BVF100" s="410"/>
      <c r="BVG100" s="411"/>
      <c r="BVH100" s="412"/>
      <c r="BVI100" s="406"/>
      <c r="BVJ100" s="407"/>
      <c r="BVK100" s="408"/>
      <c r="BVL100" s="409"/>
      <c r="BVM100" s="410"/>
      <c r="BVN100" s="411"/>
      <c r="BVO100" s="412"/>
      <c r="BVP100" s="406"/>
      <c r="BVQ100" s="407"/>
      <c r="BVR100" s="408"/>
      <c r="BVS100" s="409"/>
      <c r="BVT100" s="410"/>
      <c r="BVU100" s="411"/>
      <c r="BVV100" s="412"/>
      <c r="BVW100" s="406"/>
      <c r="BVX100" s="407"/>
      <c r="BVY100" s="408"/>
      <c r="BVZ100" s="409"/>
      <c r="BWA100" s="410"/>
      <c r="BWB100" s="411"/>
      <c r="BWC100" s="412"/>
      <c r="BWD100" s="406"/>
      <c r="BWE100" s="407"/>
      <c r="BWF100" s="408"/>
      <c r="BWG100" s="409"/>
      <c r="BWH100" s="410"/>
      <c r="BWI100" s="411"/>
      <c r="BWJ100" s="412"/>
      <c r="BWK100" s="406"/>
      <c r="BWL100" s="407"/>
      <c r="BWM100" s="408"/>
      <c r="BWN100" s="409"/>
      <c r="BWO100" s="410"/>
      <c r="BWP100" s="411"/>
      <c r="BWQ100" s="412"/>
      <c r="BWR100" s="406"/>
      <c r="BWS100" s="407"/>
      <c r="BWT100" s="408"/>
      <c r="BWU100" s="409"/>
      <c r="BWV100" s="410"/>
      <c r="BWW100" s="411"/>
      <c r="BWX100" s="412"/>
      <c r="BWY100" s="406"/>
      <c r="BWZ100" s="407"/>
      <c r="BXA100" s="408"/>
      <c r="BXB100" s="409"/>
      <c r="BXC100" s="410"/>
      <c r="BXD100" s="411"/>
      <c r="BXE100" s="412"/>
      <c r="BXF100" s="406"/>
      <c r="BXG100" s="407"/>
      <c r="BXH100" s="408"/>
      <c r="BXI100" s="409"/>
      <c r="BXJ100" s="410"/>
      <c r="BXK100" s="411"/>
      <c r="BXL100" s="412"/>
      <c r="BXM100" s="406"/>
      <c r="BXN100" s="407"/>
      <c r="BXO100" s="408"/>
      <c r="BXP100" s="409"/>
      <c r="BXQ100" s="410"/>
      <c r="BXR100" s="411"/>
      <c r="BXS100" s="412"/>
      <c r="BXT100" s="406"/>
      <c r="BXU100" s="407"/>
      <c r="BXV100" s="408"/>
      <c r="BXW100" s="409"/>
      <c r="BXX100" s="410"/>
      <c r="BXY100" s="411"/>
      <c r="BXZ100" s="412"/>
      <c r="BYA100" s="406"/>
      <c r="BYB100" s="407"/>
      <c r="BYC100" s="408"/>
      <c r="BYD100" s="409"/>
      <c r="BYE100" s="410"/>
      <c r="BYF100" s="411"/>
      <c r="BYG100" s="412"/>
      <c r="BYH100" s="406"/>
      <c r="BYI100" s="407"/>
      <c r="BYJ100" s="408"/>
      <c r="BYK100" s="409"/>
      <c r="BYL100" s="410"/>
      <c r="BYM100" s="411"/>
      <c r="BYN100" s="412"/>
      <c r="BYO100" s="406"/>
      <c r="BYP100" s="407"/>
      <c r="BYQ100" s="408"/>
      <c r="BYR100" s="409"/>
      <c r="BYS100" s="410"/>
      <c r="BYT100" s="411"/>
      <c r="BYU100" s="412"/>
      <c r="BYV100" s="406"/>
      <c r="BYW100" s="407"/>
      <c r="BYX100" s="408"/>
      <c r="BYY100" s="409"/>
      <c r="BYZ100" s="410"/>
      <c r="BZA100" s="411"/>
      <c r="BZB100" s="412"/>
      <c r="BZC100" s="406"/>
      <c r="BZD100" s="407"/>
      <c r="BZE100" s="408"/>
      <c r="BZF100" s="409"/>
      <c r="BZG100" s="410"/>
      <c r="BZH100" s="411"/>
      <c r="BZI100" s="412"/>
      <c r="BZJ100" s="406"/>
      <c r="BZK100" s="407"/>
      <c r="BZL100" s="408"/>
      <c r="BZM100" s="409"/>
      <c r="BZN100" s="410"/>
      <c r="BZO100" s="411"/>
      <c r="BZP100" s="412"/>
      <c r="BZQ100" s="406"/>
      <c r="BZR100" s="407"/>
      <c r="BZS100" s="408"/>
      <c r="BZT100" s="409"/>
      <c r="BZU100" s="410"/>
      <c r="BZV100" s="411"/>
      <c r="BZW100" s="412"/>
      <c r="BZX100" s="406"/>
      <c r="BZY100" s="407"/>
      <c r="BZZ100" s="408"/>
      <c r="CAA100" s="409"/>
      <c r="CAB100" s="410"/>
      <c r="CAC100" s="411"/>
      <c r="CAD100" s="412"/>
      <c r="CAE100" s="406"/>
      <c r="CAF100" s="407"/>
      <c r="CAG100" s="408"/>
      <c r="CAH100" s="409"/>
      <c r="CAI100" s="410"/>
      <c r="CAJ100" s="411"/>
      <c r="CAK100" s="412"/>
      <c r="CAL100" s="406"/>
      <c r="CAM100" s="407"/>
      <c r="CAN100" s="408"/>
      <c r="CAO100" s="409"/>
      <c r="CAP100" s="410"/>
      <c r="CAQ100" s="411"/>
      <c r="CAR100" s="412"/>
      <c r="CAS100" s="406"/>
      <c r="CAT100" s="407"/>
      <c r="CAU100" s="408"/>
      <c r="CAV100" s="409"/>
      <c r="CAW100" s="410"/>
      <c r="CAX100" s="411"/>
      <c r="CAY100" s="412"/>
      <c r="CAZ100" s="406"/>
      <c r="CBA100" s="407"/>
      <c r="CBB100" s="408"/>
      <c r="CBC100" s="409"/>
      <c r="CBD100" s="410"/>
      <c r="CBE100" s="411"/>
      <c r="CBF100" s="412"/>
      <c r="CBG100" s="406"/>
      <c r="CBH100" s="407"/>
      <c r="CBI100" s="408"/>
      <c r="CBJ100" s="409"/>
      <c r="CBK100" s="410"/>
      <c r="CBL100" s="411"/>
      <c r="CBM100" s="412"/>
      <c r="CBN100" s="406"/>
      <c r="CBO100" s="407"/>
      <c r="CBP100" s="408"/>
      <c r="CBQ100" s="409"/>
      <c r="CBR100" s="410"/>
      <c r="CBS100" s="411"/>
      <c r="CBT100" s="412"/>
      <c r="CBU100" s="406"/>
      <c r="CBV100" s="407"/>
      <c r="CBW100" s="408"/>
      <c r="CBX100" s="409"/>
      <c r="CBY100" s="410"/>
      <c r="CBZ100" s="411"/>
      <c r="CCA100" s="412"/>
      <c r="CCB100" s="406"/>
      <c r="CCC100" s="407"/>
      <c r="CCD100" s="408"/>
      <c r="CCE100" s="409"/>
      <c r="CCF100" s="410"/>
      <c r="CCG100" s="411"/>
      <c r="CCH100" s="412"/>
      <c r="CCI100" s="406"/>
      <c r="CCJ100" s="407"/>
      <c r="CCK100" s="408"/>
      <c r="CCL100" s="409"/>
      <c r="CCM100" s="410"/>
      <c r="CCN100" s="411"/>
      <c r="CCO100" s="412"/>
      <c r="CCP100" s="406"/>
      <c r="CCQ100" s="407"/>
      <c r="CCR100" s="408"/>
      <c r="CCS100" s="409"/>
      <c r="CCT100" s="410"/>
      <c r="CCU100" s="411"/>
      <c r="CCV100" s="412"/>
      <c r="CCW100" s="406"/>
      <c r="CCX100" s="407"/>
      <c r="CCY100" s="408"/>
      <c r="CCZ100" s="409"/>
      <c r="CDA100" s="410"/>
      <c r="CDB100" s="411"/>
      <c r="CDC100" s="412"/>
      <c r="CDD100" s="406"/>
      <c r="CDE100" s="407"/>
      <c r="CDF100" s="408"/>
      <c r="CDG100" s="409"/>
      <c r="CDH100" s="410"/>
      <c r="CDI100" s="411"/>
      <c r="CDJ100" s="412"/>
      <c r="CDK100" s="406"/>
      <c r="CDL100" s="407"/>
      <c r="CDM100" s="408"/>
      <c r="CDN100" s="409"/>
      <c r="CDO100" s="410"/>
      <c r="CDP100" s="411"/>
      <c r="CDQ100" s="412"/>
      <c r="CDR100" s="406"/>
      <c r="CDS100" s="407"/>
      <c r="CDT100" s="408"/>
      <c r="CDU100" s="409"/>
      <c r="CDV100" s="410"/>
      <c r="CDW100" s="411"/>
      <c r="CDX100" s="412"/>
      <c r="CDY100" s="406"/>
      <c r="CDZ100" s="407"/>
      <c r="CEA100" s="408"/>
      <c r="CEB100" s="409"/>
      <c r="CEC100" s="410"/>
      <c r="CED100" s="411"/>
      <c r="CEE100" s="412"/>
      <c r="CEF100" s="406"/>
      <c r="CEG100" s="407"/>
      <c r="CEH100" s="408"/>
      <c r="CEI100" s="409"/>
      <c r="CEJ100" s="410"/>
      <c r="CEK100" s="411"/>
      <c r="CEL100" s="412"/>
      <c r="CEM100" s="406"/>
      <c r="CEN100" s="407"/>
      <c r="CEO100" s="408"/>
      <c r="CEP100" s="409"/>
      <c r="CEQ100" s="410"/>
      <c r="CER100" s="411"/>
      <c r="CES100" s="412"/>
      <c r="CET100" s="406"/>
      <c r="CEU100" s="407"/>
      <c r="CEV100" s="408"/>
      <c r="CEW100" s="409"/>
      <c r="CEX100" s="410"/>
      <c r="CEY100" s="411"/>
      <c r="CEZ100" s="412"/>
      <c r="CFA100" s="406"/>
      <c r="CFB100" s="407"/>
      <c r="CFC100" s="408"/>
      <c r="CFD100" s="409"/>
      <c r="CFE100" s="410"/>
      <c r="CFF100" s="411"/>
      <c r="CFG100" s="412"/>
      <c r="CFH100" s="406"/>
      <c r="CFI100" s="407"/>
      <c r="CFJ100" s="408"/>
      <c r="CFK100" s="409"/>
      <c r="CFL100" s="410"/>
      <c r="CFM100" s="411"/>
      <c r="CFN100" s="412"/>
      <c r="CFO100" s="406"/>
      <c r="CFP100" s="407"/>
      <c r="CFQ100" s="408"/>
      <c r="CFR100" s="409"/>
      <c r="CFS100" s="410"/>
      <c r="CFT100" s="411"/>
      <c r="CFU100" s="412"/>
      <c r="CFV100" s="406"/>
      <c r="CFW100" s="407"/>
      <c r="CFX100" s="408"/>
      <c r="CFY100" s="409"/>
      <c r="CFZ100" s="410"/>
      <c r="CGA100" s="411"/>
      <c r="CGB100" s="412"/>
      <c r="CGC100" s="406"/>
      <c r="CGD100" s="407"/>
      <c r="CGE100" s="408"/>
      <c r="CGF100" s="409"/>
      <c r="CGG100" s="410"/>
      <c r="CGH100" s="411"/>
      <c r="CGI100" s="412"/>
      <c r="CGJ100" s="406"/>
      <c r="CGK100" s="407"/>
      <c r="CGL100" s="408"/>
      <c r="CGM100" s="409"/>
      <c r="CGN100" s="410"/>
      <c r="CGO100" s="411"/>
      <c r="CGP100" s="412"/>
      <c r="CGQ100" s="406"/>
      <c r="CGR100" s="407"/>
      <c r="CGS100" s="408"/>
      <c r="CGT100" s="409"/>
      <c r="CGU100" s="410"/>
      <c r="CGV100" s="411"/>
      <c r="CGW100" s="412"/>
      <c r="CGX100" s="406"/>
      <c r="CGY100" s="407"/>
      <c r="CGZ100" s="408"/>
      <c r="CHA100" s="409"/>
      <c r="CHB100" s="410"/>
      <c r="CHC100" s="411"/>
      <c r="CHD100" s="412"/>
      <c r="CHE100" s="406"/>
      <c r="CHF100" s="407"/>
      <c r="CHG100" s="408"/>
      <c r="CHH100" s="409"/>
      <c r="CHI100" s="410"/>
      <c r="CHJ100" s="411"/>
      <c r="CHK100" s="412"/>
      <c r="CHL100" s="406"/>
      <c r="CHM100" s="407"/>
      <c r="CHN100" s="408"/>
      <c r="CHO100" s="409"/>
      <c r="CHP100" s="410"/>
      <c r="CHQ100" s="411"/>
      <c r="CHR100" s="412"/>
      <c r="CHS100" s="406"/>
      <c r="CHT100" s="407"/>
      <c r="CHU100" s="408"/>
      <c r="CHV100" s="409"/>
      <c r="CHW100" s="410"/>
      <c r="CHX100" s="411"/>
      <c r="CHY100" s="412"/>
      <c r="CHZ100" s="406"/>
      <c r="CIA100" s="407"/>
      <c r="CIB100" s="408"/>
      <c r="CIC100" s="409"/>
      <c r="CID100" s="410"/>
      <c r="CIE100" s="411"/>
      <c r="CIF100" s="412"/>
      <c r="CIG100" s="406"/>
      <c r="CIH100" s="407"/>
      <c r="CII100" s="408"/>
      <c r="CIJ100" s="409"/>
      <c r="CIK100" s="410"/>
      <c r="CIL100" s="411"/>
      <c r="CIM100" s="412"/>
      <c r="CIN100" s="406"/>
      <c r="CIO100" s="407"/>
      <c r="CIP100" s="408"/>
      <c r="CIQ100" s="409"/>
      <c r="CIR100" s="410"/>
      <c r="CIS100" s="411"/>
      <c r="CIT100" s="412"/>
      <c r="CIU100" s="406"/>
      <c r="CIV100" s="407"/>
      <c r="CIW100" s="408"/>
      <c r="CIX100" s="409"/>
      <c r="CIY100" s="410"/>
      <c r="CIZ100" s="411"/>
      <c r="CJA100" s="412"/>
      <c r="CJB100" s="406"/>
      <c r="CJC100" s="407"/>
      <c r="CJD100" s="408"/>
      <c r="CJE100" s="409"/>
      <c r="CJF100" s="410"/>
      <c r="CJG100" s="411"/>
      <c r="CJH100" s="412"/>
      <c r="CJI100" s="406"/>
      <c r="CJJ100" s="407"/>
      <c r="CJK100" s="408"/>
      <c r="CJL100" s="409"/>
      <c r="CJM100" s="410"/>
      <c r="CJN100" s="411"/>
      <c r="CJO100" s="412"/>
      <c r="CJP100" s="406"/>
      <c r="CJQ100" s="407"/>
      <c r="CJR100" s="408"/>
      <c r="CJS100" s="409"/>
      <c r="CJT100" s="410"/>
      <c r="CJU100" s="411"/>
      <c r="CJV100" s="412"/>
      <c r="CJW100" s="406"/>
      <c r="CJX100" s="407"/>
      <c r="CJY100" s="408"/>
      <c r="CJZ100" s="409"/>
      <c r="CKA100" s="410"/>
      <c r="CKB100" s="411"/>
      <c r="CKC100" s="412"/>
      <c r="CKD100" s="406"/>
      <c r="CKE100" s="407"/>
      <c r="CKF100" s="408"/>
      <c r="CKG100" s="409"/>
      <c r="CKH100" s="410"/>
      <c r="CKI100" s="411"/>
      <c r="CKJ100" s="412"/>
      <c r="CKK100" s="406"/>
      <c r="CKL100" s="407"/>
      <c r="CKM100" s="408"/>
      <c r="CKN100" s="409"/>
      <c r="CKO100" s="410"/>
      <c r="CKP100" s="411"/>
      <c r="CKQ100" s="412"/>
      <c r="CKR100" s="406"/>
      <c r="CKS100" s="407"/>
      <c r="CKT100" s="408"/>
      <c r="CKU100" s="409"/>
      <c r="CKV100" s="410"/>
      <c r="CKW100" s="411"/>
      <c r="CKX100" s="412"/>
      <c r="CKY100" s="406"/>
      <c r="CKZ100" s="407"/>
      <c r="CLA100" s="408"/>
      <c r="CLB100" s="409"/>
      <c r="CLC100" s="410"/>
      <c r="CLD100" s="411"/>
      <c r="CLE100" s="412"/>
      <c r="CLF100" s="406"/>
      <c r="CLG100" s="407"/>
      <c r="CLH100" s="408"/>
      <c r="CLI100" s="409"/>
      <c r="CLJ100" s="410"/>
      <c r="CLK100" s="411"/>
      <c r="CLL100" s="412"/>
      <c r="CLM100" s="406"/>
      <c r="CLN100" s="407"/>
      <c r="CLO100" s="408"/>
      <c r="CLP100" s="409"/>
      <c r="CLQ100" s="410"/>
      <c r="CLR100" s="411"/>
      <c r="CLS100" s="412"/>
      <c r="CLT100" s="406"/>
      <c r="CLU100" s="407"/>
      <c r="CLV100" s="408"/>
      <c r="CLW100" s="409"/>
      <c r="CLX100" s="410"/>
      <c r="CLY100" s="411"/>
      <c r="CLZ100" s="412"/>
      <c r="CMA100" s="406"/>
      <c r="CMB100" s="407"/>
      <c r="CMC100" s="408"/>
      <c r="CMD100" s="409"/>
      <c r="CME100" s="410"/>
      <c r="CMF100" s="411"/>
      <c r="CMG100" s="412"/>
      <c r="CMH100" s="406"/>
      <c r="CMI100" s="407"/>
      <c r="CMJ100" s="408"/>
      <c r="CMK100" s="409"/>
      <c r="CML100" s="410"/>
      <c r="CMM100" s="411"/>
      <c r="CMN100" s="412"/>
      <c r="CMO100" s="406"/>
      <c r="CMP100" s="407"/>
      <c r="CMQ100" s="408"/>
      <c r="CMR100" s="409"/>
      <c r="CMS100" s="410"/>
      <c r="CMT100" s="411"/>
      <c r="CMU100" s="412"/>
      <c r="CMV100" s="406"/>
      <c r="CMW100" s="407"/>
      <c r="CMX100" s="408"/>
      <c r="CMY100" s="409"/>
      <c r="CMZ100" s="410"/>
      <c r="CNA100" s="411"/>
      <c r="CNB100" s="412"/>
      <c r="CNC100" s="406"/>
      <c r="CND100" s="407"/>
      <c r="CNE100" s="408"/>
      <c r="CNF100" s="409"/>
      <c r="CNG100" s="410"/>
      <c r="CNH100" s="411"/>
      <c r="CNI100" s="412"/>
      <c r="CNJ100" s="406"/>
      <c r="CNK100" s="407"/>
      <c r="CNL100" s="408"/>
      <c r="CNM100" s="409"/>
      <c r="CNN100" s="410"/>
      <c r="CNO100" s="411"/>
      <c r="CNP100" s="412"/>
      <c r="CNQ100" s="406"/>
      <c r="CNR100" s="407"/>
      <c r="CNS100" s="408"/>
      <c r="CNT100" s="409"/>
      <c r="CNU100" s="410"/>
      <c r="CNV100" s="411"/>
      <c r="CNW100" s="412"/>
      <c r="CNX100" s="406"/>
      <c r="CNY100" s="407"/>
      <c r="CNZ100" s="408"/>
      <c r="COA100" s="409"/>
      <c r="COB100" s="410"/>
      <c r="COC100" s="411"/>
      <c r="COD100" s="412"/>
      <c r="COE100" s="406"/>
      <c r="COF100" s="407"/>
      <c r="COG100" s="408"/>
      <c r="COH100" s="409"/>
      <c r="COI100" s="410"/>
      <c r="COJ100" s="411"/>
      <c r="COK100" s="412"/>
      <c r="COL100" s="406"/>
      <c r="COM100" s="407"/>
      <c r="CON100" s="408"/>
      <c r="COO100" s="409"/>
      <c r="COP100" s="410"/>
      <c r="COQ100" s="411"/>
      <c r="COR100" s="412"/>
      <c r="COS100" s="406"/>
      <c r="COT100" s="407"/>
      <c r="COU100" s="408"/>
      <c r="COV100" s="409"/>
      <c r="COW100" s="410"/>
      <c r="COX100" s="411"/>
      <c r="COY100" s="412"/>
      <c r="COZ100" s="406"/>
      <c r="CPA100" s="407"/>
      <c r="CPB100" s="408"/>
      <c r="CPC100" s="409"/>
      <c r="CPD100" s="410"/>
      <c r="CPE100" s="411"/>
      <c r="CPF100" s="412"/>
      <c r="CPG100" s="406"/>
      <c r="CPH100" s="407"/>
      <c r="CPI100" s="408"/>
      <c r="CPJ100" s="409"/>
      <c r="CPK100" s="410"/>
      <c r="CPL100" s="411"/>
      <c r="CPM100" s="412"/>
      <c r="CPN100" s="406"/>
      <c r="CPO100" s="407"/>
      <c r="CPP100" s="408"/>
      <c r="CPQ100" s="409"/>
      <c r="CPR100" s="410"/>
      <c r="CPS100" s="411"/>
      <c r="CPT100" s="412"/>
      <c r="CPU100" s="406"/>
      <c r="CPV100" s="407"/>
      <c r="CPW100" s="408"/>
      <c r="CPX100" s="409"/>
      <c r="CPY100" s="410"/>
      <c r="CPZ100" s="411"/>
      <c r="CQA100" s="412"/>
      <c r="CQB100" s="406"/>
      <c r="CQC100" s="407"/>
      <c r="CQD100" s="408"/>
      <c r="CQE100" s="409"/>
      <c r="CQF100" s="410"/>
      <c r="CQG100" s="411"/>
      <c r="CQH100" s="412"/>
      <c r="CQI100" s="406"/>
      <c r="CQJ100" s="407"/>
      <c r="CQK100" s="408"/>
      <c r="CQL100" s="409"/>
      <c r="CQM100" s="410"/>
      <c r="CQN100" s="411"/>
      <c r="CQO100" s="412"/>
      <c r="CQP100" s="406"/>
      <c r="CQQ100" s="407"/>
      <c r="CQR100" s="408"/>
      <c r="CQS100" s="409"/>
      <c r="CQT100" s="410"/>
      <c r="CQU100" s="411"/>
      <c r="CQV100" s="412"/>
      <c r="CQW100" s="406"/>
      <c r="CQX100" s="407"/>
      <c r="CQY100" s="408"/>
      <c r="CQZ100" s="409"/>
      <c r="CRA100" s="410"/>
      <c r="CRB100" s="411"/>
      <c r="CRC100" s="412"/>
      <c r="CRD100" s="406"/>
      <c r="CRE100" s="407"/>
      <c r="CRF100" s="408"/>
      <c r="CRG100" s="409"/>
      <c r="CRH100" s="410"/>
      <c r="CRI100" s="411"/>
      <c r="CRJ100" s="412"/>
      <c r="CRK100" s="406"/>
      <c r="CRL100" s="407"/>
      <c r="CRM100" s="408"/>
      <c r="CRN100" s="409"/>
      <c r="CRO100" s="410"/>
      <c r="CRP100" s="411"/>
      <c r="CRQ100" s="412"/>
      <c r="CRR100" s="406"/>
      <c r="CRS100" s="407"/>
      <c r="CRT100" s="408"/>
      <c r="CRU100" s="409"/>
      <c r="CRV100" s="410"/>
      <c r="CRW100" s="411"/>
      <c r="CRX100" s="412"/>
      <c r="CRY100" s="406"/>
      <c r="CRZ100" s="407"/>
      <c r="CSA100" s="408"/>
      <c r="CSB100" s="409"/>
      <c r="CSC100" s="410"/>
      <c r="CSD100" s="411"/>
      <c r="CSE100" s="412"/>
      <c r="CSF100" s="406"/>
      <c r="CSG100" s="407"/>
      <c r="CSH100" s="408"/>
      <c r="CSI100" s="409"/>
      <c r="CSJ100" s="410"/>
      <c r="CSK100" s="411"/>
      <c r="CSL100" s="412"/>
      <c r="CSM100" s="406"/>
      <c r="CSN100" s="407"/>
      <c r="CSO100" s="408"/>
      <c r="CSP100" s="409"/>
      <c r="CSQ100" s="410"/>
      <c r="CSR100" s="411"/>
      <c r="CSS100" s="412"/>
      <c r="CST100" s="406"/>
      <c r="CSU100" s="407"/>
      <c r="CSV100" s="408"/>
      <c r="CSW100" s="409"/>
      <c r="CSX100" s="410"/>
      <c r="CSY100" s="411"/>
      <c r="CSZ100" s="412"/>
      <c r="CTA100" s="406"/>
      <c r="CTB100" s="407"/>
      <c r="CTC100" s="408"/>
      <c r="CTD100" s="409"/>
      <c r="CTE100" s="410"/>
      <c r="CTF100" s="411"/>
      <c r="CTG100" s="412"/>
      <c r="CTH100" s="406"/>
      <c r="CTI100" s="407"/>
      <c r="CTJ100" s="408"/>
      <c r="CTK100" s="409"/>
      <c r="CTL100" s="410"/>
      <c r="CTM100" s="411"/>
      <c r="CTN100" s="412"/>
      <c r="CTO100" s="406"/>
      <c r="CTP100" s="407"/>
      <c r="CTQ100" s="408"/>
      <c r="CTR100" s="409"/>
      <c r="CTS100" s="410"/>
      <c r="CTT100" s="411"/>
      <c r="CTU100" s="412"/>
      <c r="CTV100" s="406"/>
      <c r="CTW100" s="407"/>
      <c r="CTX100" s="408"/>
      <c r="CTY100" s="409"/>
      <c r="CTZ100" s="410"/>
      <c r="CUA100" s="411"/>
      <c r="CUB100" s="412"/>
      <c r="CUC100" s="406"/>
      <c r="CUD100" s="407"/>
      <c r="CUE100" s="408"/>
      <c r="CUF100" s="409"/>
      <c r="CUG100" s="410"/>
      <c r="CUH100" s="411"/>
      <c r="CUI100" s="412"/>
      <c r="CUJ100" s="406"/>
      <c r="CUK100" s="407"/>
      <c r="CUL100" s="408"/>
      <c r="CUM100" s="409"/>
      <c r="CUN100" s="410"/>
      <c r="CUO100" s="411"/>
      <c r="CUP100" s="412"/>
      <c r="CUQ100" s="406"/>
      <c r="CUR100" s="407"/>
      <c r="CUS100" s="408"/>
      <c r="CUT100" s="409"/>
      <c r="CUU100" s="410"/>
      <c r="CUV100" s="411"/>
      <c r="CUW100" s="412"/>
      <c r="CUX100" s="406"/>
      <c r="CUY100" s="407"/>
      <c r="CUZ100" s="408"/>
      <c r="CVA100" s="409"/>
      <c r="CVB100" s="410"/>
      <c r="CVC100" s="411"/>
      <c r="CVD100" s="412"/>
      <c r="CVE100" s="406"/>
      <c r="CVF100" s="407"/>
      <c r="CVG100" s="408"/>
      <c r="CVH100" s="409"/>
      <c r="CVI100" s="410"/>
      <c r="CVJ100" s="411"/>
      <c r="CVK100" s="412"/>
      <c r="CVL100" s="406"/>
      <c r="CVM100" s="407"/>
      <c r="CVN100" s="408"/>
      <c r="CVO100" s="409"/>
      <c r="CVP100" s="410"/>
      <c r="CVQ100" s="411"/>
      <c r="CVR100" s="412"/>
      <c r="CVS100" s="406"/>
      <c r="CVT100" s="407"/>
      <c r="CVU100" s="408"/>
      <c r="CVV100" s="409"/>
      <c r="CVW100" s="410"/>
      <c r="CVX100" s="411"/>
      <c r="CVY100" s="412"/>
      <c r="CVZ100" s="406"/>
      <c r="CWA100" s="407"/>
      <c r="CWB100" s="408"/>
      <c r="CWC100" s="409"/>
      <c r="CWD100" s="410"/>
      <c r="CWE100" s="411"/>
      <c r="CWF100" s="412"/>
      <c r="CWG100" s="406"/>
      <c r="CWH100" s="407"/>
      <c r="CWI100" s="408"/>
      <c r="CWJ100" s="409"/>
      <c r="CWK100" s="410"/>
      <c r="CWL100" s="411"/>
      <c r="CWM100" s="412"/>
      <c r="CWN100" s="406"/>
      <c r="CWO100" s="407"/>
      <c r="CWP100" s="408"/>
      <c r="CWQ100" s="409"/>
      <c r="CWR100" s="410"/>
      <c r="CWS100" s="411"/>
      <c r="CWT100" s="412"/>
      <c r="CWU100" s="406"/>
      <c r="CWV100" s="407"/>
      <c r="CWW100" s="408"/>
      <c r="CWX100" s="409"/>
      <c r="CWY100" s="410"/>
      <c r="CWZ100" s="411"/>
      <c r="CXA100" s="412"/>
      <c r="CXB100" s="406"/>
      <c r="CXC100" s="407"/>
      <c r="CXD100" s="408"/>
      <c r="CXE100" s="409"/>
      <c r="CXF100" s="410"/>
      <c r="CXG100" s="411"/>
      <c r="CXH100" s="412"/>
      <c r="CXI100" s="406"/>
      <c r="CXJ100" s="407"/>
      <c r="CXK100" s="408"/>
      <c r="CXL100" s="409"/>
      <c r="CXM100" s="410"/>
      <c r="CXN100" s="411"/>
      <c r="CXO100" s="412"/>
      <c r="CXP100" s="406"/>
      <c r="CXQ100" s="407"/>
      <c r="CXR100" s="408"/>
      <c r="CXS100" s="409"/>
      <c r="CXT100" s="410"/>
      <c r="CXU100" s="411"/>
      <c r="CXV100" s="412"/>
      <c r="CXW100" s="406"/>
      <c r="CXX100" s="407"/>
      <c r="CXY100" s="408"/>
      <c r="CXZ100" s="409"/>
      <c r="CYA100" s="410"/>
      <c r="CYB100" s="411"/>
      <c r="CYC100" s="412"/>
      <c r="CYD100" s="406"/>
      <c r="CYE100" s="407"/>
      <c r="CYF100" s="408"/>
      <c r="CYG100" s="409"/>
      <c r="CYH100" s="410"/>
      <c r="CYI100" s="411"/>
      <c r="CYJ100" s="412"/>
      <c r="CYK100" s="406"/>
      <c r="CYL100" s="407"/>
      <c r="CYM100" s="408"/>
      <c r="CYN100" s="409"/>
      <c r="CYO100" s="410"/>
      <c r="CYP100" s="411"/>
      <c r="CYQ100" s="412"/>
      <c r="CYR100" s="406"/>
      <c r="CYS100" s="407"/>
      <c r="CYT100" s="408"/>
      <c r="CYU100" s="409"/>
      <c r="CYV100" s="410"/>
      <c r="CYW100" s="411"/>
      <c r="CYX100" s="412"/>
      <c r="CYY100" s="406"/>
      <c r="CYZ100" s="407"/>
      <c r="CZA100" s="408"/>
      <c r="CZB100" s="409"/>
      <c r="CZC100" s="410"/>
      <c r="CZD100" s="411"/>
      <c r="CZE100" s="412"/>
      <c r="CZF100" s="406"/>
      <c r="CZG100" s="407"/>
      <c r="CZH100" s="408"/>
      <c r="CZI100" s="409"/>
      <c r="CZJ100" s="410"/>
      <c r="CZK100" s="411"/>
      <c r="CZL100" s="412"/>
      <c r="CZM100" s="406"/>
      <c r="CZN100" s="407"/>
      <c r="CZO100" s="408"/>
      <c r="CZP100" s="409"/>
      <c r="CZQ100" s="410"/>
      <c r="CZR100" s="411"/>
      <c r="CZS100" s="412"/>
      <c r="CZT100" s="406"/>
      <c r="CZU100" s="407"/>
      <c r="CZV100" s="408"/>
      <c r="CZW100" s="409"/>
      <c r="CZX100" s="410"/>
      <c r="CZY100" s="411"/>
      <c r="CZZ100" s="412"/>
      <c r="DAA100" s="406"/>
      <c r="DAB100" s="407"/>
      <c r="DAC100" s="408"/>
      <c r="DAD100" s="409"/>
      <c r="DAE100" s="410"/>
      <c r="DAF100" s="411"/>
      <c r="DAG100" s="412"/>
      <c r="DAH100" s="406"/>
      <c r="DAI100" s="407"/>
      <c r="DAJ100" s="408"/>
      <c r="DAK100" s="409"/>
      <c r="DAL100" s="410"/>
      <c r="DAM100" s="411"/>
      <c r="DAN100" s="412"/>
      <c r="DAO100" s="406"/>
      <c r="DAP100" s="407"/>
      <c r="DAQ100" s="408"/>
      <c r="DAR100" s="409"/>
      <c r="DAS100" s="410"/>
      <c r="DAT100" s="411"/>
      <c r="DAU100" s="412"/>
      <c r="DAV100" s="406"/>
      <c r="DAW100" s="407"/>
      <c r="DAX100" s="408"/>
      <c r="DAY100" s="409"/>
      <c r="DAZ100" s="410"/>
      <c r="DBA100" s="411"/>
      <c r="DBB100" s="412"/>
      <c r="DBC100" s="406"/>
      <c r="DBD100" s="407"/>
      <c r="DBE100" s="408"/>
      <c r="DBF100" s="409"/>
      <c r="DBG100" s="410"/>
      <c r="DBH100" s="411"/>
      <c r="DBI100" s="412"/>
      <c r="DBJ100" s="406"/>
      <c r="DBK100" s="407"/>
      <c r="DBL100" s="408"/>
      <c r="DBM100" s="409"/>
      <c r="DBN100" s="410"/>
      <c r="DBO100" s="411"/>
      <c r="DBP100" s="412"/>
      <c r="DBQ100" s="406"/>
      <c r="DBR100" s="407"/>
      <c r="DBS100" s="408"/>
      <c r="DBT100" s="409"/>
      <c r="DBU100" s="410"/>
      <c r="DBV100" s="411"/>
      <c r="DBW100" s="412"/>
      <c r="DBX100" s="406"/>
      <c r="DBY100" s="407"/>
      <c r="DBZ100" s="408"/>
      <c r="DCA100" s="409"/>
      <c r="DCB100" s="410"/>
      <c r="DCC100" s="411"/>
      <c r="DCD100" s="412"/>
      <c r="DCE100" s="406"/>
      <c r="DCF100" s="407"/>
      <c r="DCG100" s="408"/>
      <c r="DCH100" s="409"/>
      <c r="DCI100" s="410"/>
      <c r="DCJ100" s="411"/>
      <c r="DCK100" s="412"/>
      <c r="DCL100" s="406"/>
      <c r="DCM100" s="407"/>
      <c r="DCN100" s="408"/>
      <c r="DCO100" s="409"/>
      <c r="DCP100" s="410"/>
      <c r="DCQ100" s="411"/>
      <c r="DCR100" s="412"/>
      <c r="DCS100" s="406"/>
      <c r="DCT100" s="407"/>
      <c r="DCU100" s="408"/>
      <c r="DCV100" s="409"/>
      <c r="DCW100" s="410"/>
      <c r="DCX100" s="411"/>
      <c r="DCY100" s="412"/>
      <c r="DCZ100" s="406"/>
      <c r="DDA100" s="407"/>
      <c r="DDB100" s="408"/>
      <c r="DDC100" s="409"/>
      <c r="DDD100" s="410"/>
      <c r="DDE100" s="411"/>
      <c r="DDF100" s="412"/>
      <c r="DDG100" s="406"/>
      <c r="DDH100" s="407"/>
      <c r="DDI100" s="408"/>
      <c r="DDJ100" s="409"/>
      <c r="DDK100" s="410"/>
      <c r="DDL100" s="411"/>
      <c r="DDM100" s="412"/>
      <c r="DDN100" s="406"/>
      <c r="DDO100" s="407"/>
      <c r="DDP100" s="408"/>
      <c r="DDQ100" s="409"/>
      <c r="DDR100" s="410"/>
      <c r="DDS100" s="411"/>
      <c r="DDT100" s="412"/>
      <c r="DDU100" s="406"/>
      <c r="DDV100" s="407"/>
      <c r="DDW100" s="408"/>
      <c r="DDX100" s="409"/>
      <c r="DDY100" s="410"/>
      <c r="DDZ100" s="411"/>
      <c r="DEA100" s="412"/>
      <c r="DEB100" s="406"/>
      <c r="DEC100" s="407"/>
      <c r="DED100" s="408"/>
      <c r="DEE100" s="409"/>
      <c r="DEF100" s="410"/>
      <c r="DEG100" s="411"/>
      <c r="DEH100" s="412"/>
      <c r="DEI100" s="406"/>
      <c r="DEJ100" s="407"/>
      <c r="DEK100" s="408"/>
      <c r="DEL100" s="409"/>
      <c r="DEM100" s="410"/>
      <c r="DEN100" s="411"/>
      <c r="DEO100" s="412"/>
      <c r="DEP100" s="406"/>
      <c r="DEQ100" s="407"/>
      <c r="DER100" s="408"/>
      <c r="DES100" s="409"/>
      <c r="DET100" s="410"/>
      <c r="DEU100" s="411"/>
      <c r="DEV100" s="412"/>
      <c r="DEW100" s="406"/>
      <c r="DEX100" s="407"/>
      <c r="DEY100" s="408"/>
      <c r="DEZ100" s="409"/>
      <c r="DFA100" s="410"/>
      <c r="DFB100" s="411"/>
      <c r="DFC100" s="412"/>
      <c r="DFD100" s="406"/>
      <c r="DFE100" s="407"/>
      <c r="DFF100" s="408"/>
      <c r="DFG100" s="409"/>
      <c r="DFH100" s="410"/>
      <c r="DFI100" s="411"/>
      <c r="DFJ100" s="412"/>
      <c r="DFK100" s="406"/>
      <c r="DFL100" s="407"/>
      <c r="DFM100" s="408"/>
      <c r="DFN100" s="409"/>
      <c r="DFO100" s="410"/>
      <c r="DFP100" s="411"/>
      <c r="DFQ100" s="412"/>
      <c r="DFR100" s="406"/>
      <c r="DFS100" s="407"/>
      <c r="DFT100" s="408"/>
      <c r="DFU100" s="409"/>
      <c r="DFV100" s="410"/>
      <c r="DFW100" s="411"/>
      <c r="DFX100" s="412"/>
      <c r="DFY100" s="406"/>
      <c r="DFZ100" s="407"/>
      <c r="DGA100" s="408"/>
      <c r="DGB100" s="409"/>
      <c r="DGC100" s="410"/>
      <c r="DGD100" s="411"/>
      <c r="DGE100" s="412"/>
      <c r="DGF100" s="406"/>
      <c r="DGG100" s="407"/>
      <c r="DGH100" s="408"/>
      <c r="DGI100" s="409"/>
      <c r="DGJ100" s="410"/>
      <c r="DGK100" s="411"/>
      <c r="DGL100" s="412"/>
      <c r="DGM100" s="406"/>
      <c r="DGN100" s="407"/>
      <c r="DGO100" s="408"/>
      <c r="DGP100" s="409"/>
      <c r="DGQ100" s="410"/>
      <c r="DGR100" s="411"/>
      <c r="DGS100" s="412"/>
      <c r="DGT100" s="406"/>
      <c r="DGU100" s="407"/>
      <c r="DGV100" s="408"/>
      <c r="DGW100" s="409"/>
      <c r="DGX100" s="410"/>
      <c r="DGY100" s="411"/>
      <c r="DGZ100" s="412"/>
      <c r="DHA100" s="406"/>
      <c r="DHB100" s="407"/>
      <c r="DHC100" s="408"/>
      <c r="DHD100" s="409"/>
      <c r="DHE100" s="410"/>
      <c r="DHF100" s="411"/>
      <c r="DHG100" s="412"/>
      <c r="DHH100" s="406"/>
      <c r="DHI100" s="407"/>
      <c r="DHJ100" s="408"/>
      <c r="DHK100" s="409"/>
      <c r="DHL100" s="410"/>
      <c r="DHM100" s="411"/>
      <c r="DHN100" s="412"/>
      <c r="DHO100" s="406"/>
      <c r="DHP100" s="407"/>
      <c r="DHQ100" s="408"/>
      <c r="DHR100" s="409"/>
      <c r="DHS100" s="410"/>
      <c r="DHT100" s="411"/>
      <c r="DHU100" s="412"/>
      <c r="DHV100" s="406"/>
      <c r="DHW100" s="407"/>
      <c r="DHX100" s="408"/>
      <c r="DHY100" s="409"/>
      <c r="DHZ100" s="410"/>
      <c r="DIA100" s="411"/>
      <c r="DIB100" s="412"/>
      <c r="DIC100" s="406"/>
      <c r="DID100" s="407"/>
      <c r="DIE100" s="408"/>
      <c r="DIF100" s="409"/>
      <c r="DIG100" s="410"/>
      <c r="DIH100" s="411"/>
      <c r="DII100" s="412"/>
      <c r="DIJ100" s="406"/>
      <c r="DIK100" s="407"/>
      <c r="DIL100" s="408"/>
      <c r="DIM100" s="409"/>
      <c r="DIN100" s="410"/>
      <c r="DIO100" s="411"/>
      <c r="DIP100" s="412"/>
      <c r="DIQ100" s="406"/>
      <c r="DIR100" s="407"/>
      <c r="DIS100" s="408"/>
      <c r="DIT100" s="409"/>
      <c r="DIU100" s="410"/>
      <c r="DIV100" s="411"/>
      <c r="DIW100" s="412"/>
      <c r="DIX100" s="406"/>
      <c r="DIY100" s="407"/>
      <c r="DIZ100" s="408"/>
      <c r="DJA100" s="409"/>
      <c r="DJB100" s="410"/>
      <c r="DJC100" s="411"/>
      <c r="DJD100" s="412"/>
      <c r="DJE100" s="406"/>
      <c r="DJF100" s="407"/>
      <c r="DJG100" s="408"/>
      <c r="DJH100" s="409"/>
      <c r="DJI100" s="410"/>
      <c r="DJJ100" s="411"/>
      <c r="DJK100" s="412"/>
      <c r="DJL100" s="406"/>
      <c r="DJM100" s="407"/>
      <c r="DJN100" s="408"/>
      <c r="DJO100" s="409"/>
      <c r="DJP100" s="410"/>
      <c r="DJQ100" s="411"/>
      <c r="DJR100" s="412"/>
      <c r="DJS100" s="406"/>
      <c r="DJT100" s="407"/>
      <c r="DJU100" s="408"/>
      <c r="DJV100" s="409"/>
      <c r="DJW100" s="410"/>
      <c r="DJX100" s="411"/>
      <c r="DJY100" s="412"/>
      <c r="DJZ100" s="406"/>
      <c r="DKA100" s="407"/>
      <c r="DKB100" s="408"/>
      <c r="DKC100" s="409"/>
      <c r="DKD100" s="410"/>
      <c r="DKE100" s="411"/>
      <c r="DKF100" s="412"/>
      <c r="DKG100" s="406"/>
      <c r="DKH100" s="407"/>
      <c r="DKI100" s="408"/>
      <c r="DKJ100" s="409"/>
      <c r="DKK100" s="410"/>
      <c r="DKL100" s="411"/>
      <c r="DKM100" s="412"/>
      <c r="DKN100" s="406"/>
      <c r="DKO100" s="407"/>
      <c r="DKP100" s="408"/>
      <c r="DKQ100" s="409"/>
      <c r="DKR100" s="410"/>
      <c r="DKS100" s="411"/>
      <c r="DKT100" s="412"/>
      <c r="DKU100" s="406"/>
      <c r="DKV100" s="407"/>
      <c r="DKW100" s="408"/>
      <c r="DKX100" s="409"/>
      <c r="DKY100" s="410"/>
      <c r="DKZ100" s="411"/>
      <c r="DLA100" s="412"/>
      <c r="DLB100" s="406"/>
      <c r="DLC100" s="407"/>
      <c r="DLD100" s="408"/>
      <c r="DLE100" s="409"/>
      <c r="DLF100" s="410"/>
      <c r="DLG100" s="411"/>
      <c r="DLH100" s="412"/>
      <c r="DLI100" s="406"/>
      <c r="DLJ100" s="407"/>
      <c r="DLK100" s="408"/>
      <c r="DLL100" s="409"/>
      <c r="DLM100" s="410"/>
      <c r="DLN100" s="411"/>
      <c r="DLO100" s="412"/>
      <c r="DLP100" s="406"/>
      <c r="DLQ100" s="407"/>
      <c r="DLR100" s="408"/>
      <c r="DLS100" s="409"/>
      <c r="DLT100" s="410"/>
      <c r="DLU100" s="411"/>
      <c r="DLV100" s="412"/>
      <c r="DLW100" s="406"/>
      <c r="DLX100" s="407"/>
      <c r="DLY100" s="408"/>
      <c r="DLZ100" s="409"/>
      <c r="DMA100" s="410"/>
      <c r="DMB100" s="411"/>
      <c r="DMC100" s="412"/>
      <c r="DMD100" s="406"/>
      <c r="DME100" s="407"/>
      <c r="DMF100" s="408"/>
      <c r="DMG100" s="409"/>
      <c r="DMH100" s="410"/>
      <c r="DMI100" s="411"/>
      <c r="DMJ100" s="412"/>
      <c r="DMK100" s="406"/>
      <c r="DML100" s="407"/>
      <c r="DMM100" s="408"/>
      <c r="DMN100" s="409"/>
      <c r="DMO100" s="410"/>
      <c r="DMP100" s="411"/>
      <c r="DMQ100" s="412"/>
      <c r="DMR100" s="406"/>
      <c r="DMS100" s="407"/>
      <c r="DMT100" s="408"/>
      <c r="DMU100" s="409"/>
      <c r="DMV100" s="410"/>
      <c r="DMW100" s="411"/>
      <c r="DMX100" s="412"/>
      <c r="DMY100" s="406"/>
      <c r="DMZ100" s="407"/>
      <c r="DNA100" s="408"/>
      <c r="DNB100" s="409"/>
      <c r="DNC100" s="410"/>
      <c r="DND100" s="411"/>
      <c r="DNE100" s="412"/>
      <c r="DNF100" s="406"/>
      <c r="DNG100" s="407"/>
      <c r="DNH100" s="408"/>
      <c r="DNI100" s="409"/>
      <c r="DNJ100" s="410"/>
      <c r="DNK100" s="411"/>
      <c r="DNL100" s="412"/>
      <c r="DNM100" s="406"/>
      <c r="DNN100" s="407"/>
      <c r="DNO100" s="408"/>
      <c r="DNP100" s="409"/>
      <c r="DNQ100" s="410"/>
      <c r="DNR100" s="411"/>
      <c r="DNS100" s="412"/>
      <c r="DNT100" s="406"/>
      <c r="DNU100" s="407"/>
      <c r="DNV100" s="408"/>
      <c r="DNW100" s="409"/>
      <c r="DNX100" s="410"/>
      <c r="DNY100" s="411"/>
      <c r="DNZ100" s="412"/>
      <c r="DOA100" s="406"/>
      <c r="DOB100" s="407"/>
      <c r="DOC100" s="408"/>
      <c r="DOD100" s="409"/>
      <c r="DOE100" s="410"/>
      <c r="DOF100" s="411"/>
      <c r="DOG100" s="412"/>
      <c r="DOH100" s="406"/>
      <c r="DOI100" s="407"/>
      <c r="DOJ100" s="408"/>
      <c r="DOK100" s="409"/>
      <c r="DOL100" s="410"/>
      <c r="DOM100" s="411"/>
      <c r="DON100" s="412"/>
      <c r="DOO100" s="406"/>
      <c r="DOP100" s="407"/>
      <c r="DOQ100" s="408"/>
      <c r="DOR100" s="409"/>
      <c r="DOS100" s="410"/>
      <c r="DOT100" s="411"/>
      <c r="DOU100" s="412"/>
      <c r="DOV100" s="406"/>
      <c r="DOW100" s="407"/>
      <c r="DOX100" s="408"/>
      <c r="DOY100" s="409"/>
      <c r="DOZ100" s="410"/>
      <c r="DPA100" s="411"/>
      <c r="DPB100" s="412"/>
      <c r="DPC100" s="406"/>
      <c r="DPD100" s="407"/>
      <c r="DPE100" s="408"/>
      <c r="DPF100" s="409"/>
      <c r="DPG100" s="410"/>
      <c r="DPH100" s="411"/>
      <c r="DPI100" s="412"/>
      <c r="DPJ100" s="406"/>
      <c r="DPK100" s="407"/>
      <c r="DPL100" s="408"/>
      <c r="DPM100" s="409"/>
      <c r="DPN100" s="410"/>
      <c r="DPO100" s="411"/>
      <c r="DPP100" s="412"/>
      <c r="DPQ100" s="406"/>
      <c r="DPR100" s="407"/>
      <c r="DPS100" s="408"/>
      <c r="DPT100" s="409"/>
      <c r="DPU100" s="410"/>
      <c r="DPV100" s="411"/>
      <c r="DPW100" s="412"/>
      <c r="DPX100" s="406"/>
      <c r="DPY100" s="407"/>
      <c r="DPZ100" s="408"/>
      <c r="DQA100" s="409"/>
      <c r="DQB100" s="410"/>
      <c r="DQC100" s="411"/>
      <c r="DQD100" s="412"/>
      <c r="DQE100" s="406"/>
      <c r="DQF100" s="407"/>
      <c r="DQG100" s="408"/>
      <c r="DQH100" s="409"/>
      <c r="DQI100" s="410"/>
      <c r="DQJ100" s="411"/>
      <c r="DQK100" s="412"/>
      <c r="DQL100" s="406"/>
      <c r="DQM100" s="407"/>
      <c r="DQN100" s="408"/>
      <c r="DQO100" s="409"/>
      <c r="DQP100" s="410"/>
      <c r="DQQ100" s="411"/>
      <c r="DQR100" s="412"/>
      <c r="DQS100" s="406"/>
      <c r="DQT100" s="407"/>
      <c r="DQU100" s="408"/>
      <c r="DQV100" s="409"/>
      <c r="DQW100" s="410"/>
      <c r="DQX100" s="411"/>
      <c r="DQY100" s="412"/>
      <c r="DQZ100" s="406"/>
      <c r="DRA100" s="407"/>
      <c r="DRB100" s="408"/>
      <c r="DRC100" s="409"/>
      <c r="DRD100" s="410"/>
      <c r="DRE100" s="411"/>
      <c r="DRF100" s="412"/>
      <c r="DRG100" s="406"/>
      <c r="DRH100" s="407"/>
      <c r="DRI100" s="408"/>
      <c r="DRJ100" s="409"/>
      <c r="DRK100" s="410"/>
      <c r="DRL100" s="411"/>
      <c r="DRM100" s="412"/>
      <c r="DRN100" s="406"/>
      <c r="DRO100" s="407"/>
      <c r="DRP100" s="408"/>
      <c r="DRQ100" s="409"/>
      <c r="DRR100" s="410"/>
      <c r="DRS100" s="411"/>
      <c r="DRT100" s="412"/>
      <c r="DRU100" s="406"/>
      <c r="DRV100" s="407"/>
      <c r="DRW100" s="408"/>
      <c r="DRX100" s="409"/>
      <c r="DRY100" s="410"/>
      <c r="DRZ100" s="411"/>
      <c r="DSA100" s="412"/>
      <c r="DSB100" s="406"/>
      <c r="DSC100" s="407"/>
      <c r="DSD100" s="408"/>
      <c r="DSE100" s="409"/>
      <c r="DSF100" s="410"/>
      <c r="DSG100" s="411"/>
      <c r="DSH100" s="412"/>
      <c r="DSI100" s="406"/>
      <c r="DSJ100" s="407"/>
      <c r="DSK100" s="408"/>
      <c r="DSL100" s="409"/>
      <c r="DSM100" s="410"/>
      <c r="DSN100" s="411"/>
      <c r="DSO100" s="412"/>
      <c r="DSP100" s="406"/>
      <c r="DSQ100" s="407"/>
      <c r="DSR100" s="408"/>
      <c r="DSS100" s="409"/>
      <c r="DST100" s="410"/>
      <c r="DSU100" s="411"/>
      <c r="DSV100" s="412"/>
      <c r="DSW100" s="406"/>
      <c r="DSX100" s="407"/>
      <c r="DSY100" s="408"/>
      <c r="DSZ100" s="409"/>
      <c r="DTA100" s="410"/>
      <c r="DTB100" s="411"/>
      <c r="DTC100" s="412"/>
      <c r="DTD100" s="406"/>
      <c r="DTE100" s="407"/>
      <c r="DTF100" s="408"/>
      <c r="DTG100" s="409"/>
      <c r="DTH100" s="410"/>
      <c r="DTI100" s="411"/>
      <c r="DTJ100" s="412"/>
      <c r="DTK100" s="406"/>
      <c r="DTL100" s="407"/>
      <c r="DTM100" s="408"/>
      <c r="DTN100" s="409"/>
      <c r="DTO100" s="410"/>
      <c r="DTP100" s="411"/>
      <c r="DTQ100" s="412"/>
      <c r="DTR100" s="406"/>
      <c r="DTS100" s="407"/>
      <c r="DTT100" s="408"/>
      <c r="DTU100" s="409"/>
      <c r="DTV100" s="410"/>
      <c r="DTW100" s="411"/>
      <c r="DTX100" s="412"/>
      <c r="DTY100" s="406"/>
      <c r="DTZ100" s="407"/>
      <c r="DUA100" s="408"/>
      <c r="DUB100" s="409"/>
      <c r="DUC100" s="410"/>
      <c r="DUD100" s="411"/>
      <c r="DUE100" s="412"/>
      <c r="DUF100" s="406"/>
      <c r="DUG100" s="407"/>
      <c r="DUH100" s="408"/>
      <c r="DUI100" s="409"/>
      <c r="DUJ100" s="410"/>
      <c r="DUK100" s="411"/>
      <c r="DUL100" s="412"/>
      <c r="DUM100" s="406"/>
      <c r="DUN100" s="407"/>
      <c r="DUO100" s="408"/>
      <c r="DUP100" s="409"/>
      <c r="DUQ100" s="410"/>
      <c r="DUR100" s="411"/>
      <c r="DUS100" s="412"/>
      <c r="DUT100" s="406"/>
      <c r="DUU100" s="407"/>
      <c r="DUV100" s="408"/>
      <c r="DUW100" s="409"/>
      <c r="DUX100" s="410"/>
      <c r="DUY100" s="411"/>
      <c r="DUZ100" s="412"/>
      <c r="DVA100" s="406"/>
      <c r="DVB100" s="407"/>
      <c r="DVC100" s="408"/>
      <c r="DVD100" s="409"/>
      <c r="DVE100" s="410"/>
      <c r="DVF100" s="411"/>
      <c r="DVG100" s="412"/>
      <c r="DVH100" s="406"/>
      <c r="DVI100" s="407"/>
      <c r="DVJ100" s="408"/>
      <c r="DVK100" s="409"/>
      <c r="DVL100" s="410"/>
      <c r="DVM100" s="411"/>
      <c r="DVN100" s="412"/>
      <c r="DVO100" s="406"/>
      <c r="DVP100" s="407"/>
      <c r="DVQ100" s="408"/>
      <c r="DVR100" s="409"/>
      <c r="DVS100" s="410"/>
      <c r="DVT100" s="411"/>
      <c r="DVU100" s="412"/>
      <c r="DVV100" s="406"/>
      <c r="DVW100" s="407"/>
      <c r="DVX100" s="408"/>
      <c r="DVY100" s="409"/>
      <c r="DVZ100" s="410"/>
      <c r="DWA100" s="411"/>
      <c r="DWB100" s="412"/>
      <c r="DWC100" s="406"/>
      <c r="DWD100" s="407"/>
      <c r="DWE100" s="408"/>
      <c r="DWF100" s="409"/>
      <c r="DWG100" s="410"/>
      <c r="DWH100" s="411"/>
      <c r="DWI100" s="412"/>
      <c r="DWJ100" s="406"/>
      <c r="DWK100" s="407"/>
      <c r="DWL100" s="408"/>
      <c r="DWM100" s="409"/>
      <c r="DWN100" s="410"/>
      <c r="DWO100" s="411"/>
      <c r="DWP100" s="412"/>
      <c r="DWQ100" s="406"/>
      <c r="DWR100" s="407"/>
      <c r="DWS100" s="408"/>
      <c r="DWT100" s="409"/>
      <c r="DWU100" s="410"/>
      <c r="DWV100" s="411"/>
      <c r="DWW100" s="412"/>
      <c r="DWX100" s="406"/>
      <c r="DWY100" s="407"/>
      <c r="DWZ100" s="408"/>
      <c r="DXA100" s="409"/>
      <c r="DXB100" s="410"/>
      <c r="DXC100" s="411"/>
      <c r="DXD100" s="412"/>
      <c r="DXE100" s="406"/>
      <c r="DXF100" s="407"/>
      <c r="DXG100" s="408"/>
      <c r="DXH100" s="409"/>
      <c r="DXI100" s="410"/>
      <c r="DXJ100" s="411"/>
      <c r="DXK100" s="412"/>
      <c r="DXL100" s="406"/>
      <c r="DXM100" s="407"/>
      <c r="DXN100" s="408"/>
      <c r="DXO100" s="409"/>
      <c r="DXP100" s="410"/>
      <c r="DXQ100" s="411"/>
      <c r="DXR100" s="412"/>
      <c r="DXS100" s="406"/>
      <c r="DXT100" s="407"/>
      <c r="DXU100" s="408"/>
      <c r="DXV100" s="409"/>
      <c r="DXW100" s="410"/>
      <c r="DXX100" s="411"/>
      <c r="DXY100" s="412"/>
      <c r="DXZ100" s="406"/>
      <c r="DYA100" s="407"/>
      <c r="DYB100" s="408"/>
      <c r="DYC100" s="409"/>
      <c r="DYD100" s="410"/>
      <c r="DYE100" s="411"/>
      <c r="DYF100" s="412"/>
      <c r="DYG100" s="406"/>
      <c r="DYH100" s="407"/>
      <c r="DYI100" s="408"/>
      <c r="DYJ100" s="409"/>
      <c r="DYK100" s="410"/>
      <c r="DYL100" s="411"/>
      <c r="DYM100" s="412"/>
      <c r="DYN100" s="406"/>
      <c r="DYO100" s="407"/>
      <c r="DYP100" s="408"/>
      <c r="DYQ100" s="409"/>
      <c r="DYR100" s="410"/>
      <c r="DYS100" s="411"/>
      <c r="DYT100" s="412"/>
      <c r="DYU100" s="406"/>
      <c r="DYV100" s="407"/>
      <c r="DYW100" s="408"/>
      <c r="DYX100" s="409"/>
      <c r="DYY100" s="410"/>
      <c r="DYZ100" s="411"/>
      <c r="DZA100" s="412"/>
      <c r="DZB100" s="406"/>
      <c r="DZC100" s="407"/>
      <c r="DZD100" s="408"/>
      <c r="DZE100" s="409"/>
      <c r="DZF100" s="410"/>
      <c r="DZG100" s="411"/>
      <c r="DZH100" s="412"/>
      <c r="DZI100" s="406"/>
      <c r="DZJ100" s="407"/>
      <c r="DZK100" s="408"/>
      <c r="DZL100" s="409"/>
      <c r="DZM100" s="410"/>
      <c r="DZN100" s="411"/>
      <c r="DZO100" s="412"/>
      <c r="DZP100" s="406"/>
      <c r="DZQ100" s="407"/>
      <c r="DZR100" s="408"/>
      <c r="DZS100" s="409"/>
      <c r="DZT100" s="410"/>
      <c r="DZU100" s="411"/>
      <c r="DZV100" s="412"/>
      <c r="DZW100" s="406"/>
      <c r="DZX100" s="407"/>
      <c r="DZY100" s="408"/>
      <c r="DZZ100" s="409"/>
      <c r="EAA100" s="410"/>
      <c r="EAB100" s="411"/>
      <c r="EAC100" s="412"/>
      <c r="EAD100" s="406"/>
      <c r="EAE100" s="407"/>
      <c r="EAF100" s="408"/>
      <c r="EAG100" s="409"/>
      <c r="EAH100" s="410"/>
      <c r="EAI100" s="411"/>
      <c r="EAJ100" s="412"/>
      <c r="EAK100" s="406"/>
      <c r="EAL100" s="407"/>
      <c r="EAM100" s="408"/>
      <c r="EAN100" s="409"/>
      <c r="EAO100" s="410"/>
      <c r="EAP100" s="411"/>
      <c r="EAQ100" s="412"/>
      <c r="EAR100" s="406"/>
      <c r="EAS100" s="407"/>
      <c r="EAT100" s="408"/>
      <c r="EAU100" s="409"/>
      <c r="EAV100" s="410"/>
      <c r="EAW100" s="411"/>
      <c r="EAX100" s="412"/>
      <c r="EAY100" s="406"/>
      <c r="EAZ100" s="407"/>
      <c r="EBA100" s="408"/>
      <c r="EBB100" s="409"/>
      <c r="EBC100" s="410"/>
      <c r="EBD100" s="411"/>
      <c r="EBE100" s="412"/>
      <c r="EBF100" s="406"/>
      <c r="EBG100" s="407"/>
      <c r="EBH100" s="408"/>
      <c r="EBI100" s="409"/>
      <c r="EBJ100" s="410"/>
      <c r="EBK100" s="411"/>
      <c r="EBL100" s="412"/>
      <c r="EBM100" s="406"/>
      <c r="EBN100" s="407"/>
      <c r="EBO100" s="408"/>
      <c r="EBP100" s="409"/>
      <c r="EBQ100" s="410"/>
      <c r="EBR100" s="411"/>
      <c r="EBS100" s="412"/>
      <c r="EBT100" s="406"/>
      <c r="EBU100" s="407"/>
      <c r="EBV100" s="408"/>
      <c r="EBW100" s="409"/>
      <c r="EBX100" s="410"/>
      <c r="EBY100" s="411"/>
      <c r="EBZ100" s="412"/>
      <c r="ECA100" s="406"/>
      <c r="ECB100" s="407"/>
      <c r="ECC100" s="408"/>
      <c r="ECD100" s="409"/>
      <c r="ECE100" s="410"/>
      <c r="ECF100" s="411"/>
      <c r="ECG100" s="412"/>
      <c r="ECH100" s="406"/>
      <c r="ECI100" s="407"/>
      <c r="ECJ100" s="408"/>
      <c r="ECK100" s="409"/>
      <c r="ECL100" s="410"/>
      <c r="ECM100" s="411"/>
      <c r="ECN100" s="412"/>
      <c r="ECO100" s="406"/>
      <c r="ECP100" s="407"/>
      <c r="ECQ100" s="408"/>
      <c r="ECR100" s="409"/>
      <c r="ECS100" s="410"/>
      <c r="ECT100" s="411"/>
      <c r="ECU100" s="412"/>
      <c r="ECV100" s="406"/>
      <c r="ECW100" s="407"/>
      <c r="ECX100" s="408"/>
      <c r="ECY100" s="409"/>
      <c r="ECZ100" s="410"/>
      <c r="EDA100" s="411"/>
      <c r="EDB100" s="412"/>
      <c r="EDC100" s="406"/>
      <c r="EDD100" s="407"/>
      <c r="EDE100" s="408"/>
      <c r="EDF100" s="409"/>
      <c r="EDG100" s="410"/>
      <c r="EDH100" s="411"/>
      <c r="EDI100" s="412"/>
      <c r="EDJ100" s="406"/>
      <c r="EDK100" s="407"/>
      <c r="EDL100" s="408"/>
      <c r="EDM100" s="409"/>
      <c r="EDN100" s="410"/>
      <c r="EDO100" s="411"/>
      <c r="EDP100" s="412"/>
      <c r="EDQ100" s="406"/>
      <c r="EDR100" s="407"/>
      <c r="EDS100" s="408"/>
      <c r="EDT100" s="409"/>
      <c r="EDU100" s="410"/>
      <c r="EDV100" s="411"/>
      <c r="EDW100" s="412"/>
      <c r="EDX100" s="406"/>
      <c r="EDY100" s="407"/>
      <c r="EDZ100" s="408"/>
      <c r="EEA100" s="409"/>
      <c r="EEB100" s="410"/>
      <c r="EEC100" s="411"/>
      <c r="EED100" s="412"/>
      <c r="EEE100" s="406"/>
      <c r="EEF100" s="407"/>
      <c r="EEG100" s="408"/>
      <c r="EEH100" s="409"/>
      <c r="EEI100" s="410"/>
      <c r="EEJ100" s="411"/>
      <c r="EEK100" s="412"/>
      <c r="EEL100" s="406"/>
      <c r="EEM100" s="407"/>
      <c r="EEN100" s="408"/>
      <c r="EEO100" s="409"/>
      <c r="EEP100" s="410"/>
      <c r="EEQ100" s="411"/>
      <c r="EER100" s="412"/>
      <c r="EES100" s="406"/>
      <c r="EET100" s="407"/>
      <c r="EEU100" s="408"/>
      <c r="EEV100" s="409"/>
      <c r="EEW100" s="410"/>
      <c r="EEX100" s="411"/>
      <c r="EEY100" s="412"/>
      <c r="EEZ100" s="406"/>
      <c r="EFA100" s="407"/>
      <c r="EFB100" s="408"/>
      <c r="EFC100" s="409"/>
      <c r="EFD100" s="410"/>
      <c r="EFE100" s="411"/>
      <c r="EFF100" s="412"/>
      <c r="EFG100" s="406"/>
      <c r="EFH100" s="407"/>
      <c r="EFI100" s="408"/>
      <c r="EFJ100" s="409"/>
      <c r="EFK100" s="410"/>
      <c r="EFL100" s="411"/>
      <c r="EFM100" s="412"/>
      <c r="EFN100" s="406"/>
      <c r="EFO100" s="407"/>
      <c r="EFP100" s="408"/>
      <c r="EFQ100" s="409"/>
      <c r="EFR100" s="410"/>
      <c r="EFS100" s="411"/>
      <c r="EFT100" s="412"/>
      <c r="EFU100" s="406"/>
      <c r="EFV100" s="407"/>
      <c r="EFW100" s="408"/>
      <c r="EFX100" s="409"/>
      <c r="EFY100" s="410"/>
      <c r="EFZ100" s="411"/>
      <c r="EGA100" s="412"/>
      <c r="EGB100" s="406"/>
      <c r="EGC100" s="407"/>
      <c r="EGD100" s="408"/>
      <c r="EGE100" s="409"/>
      <c r="EGF100" s="410"/>
      <c r="EGG100" s="411"/>
      <c r="EGH100" s="412"/>
      <c r="EGI100" s="406"/>
      <c r="EGJ100" s="407"/>
      <c r="EGK100" s="408"/>
      <c r="EGL100" s="409"/>
      <c r="EGM100" s="410"/>
      <c r="EGN100" s="411"/>
      <c r="EGO100" s="412"/>
      <c r="EGP100" s="406"/>
      <c r="EGQ100" s="407"/>
      <c r="EGR100" s="408"/>
      <c r="EGS100" s="409"/>
      <c r="EGT100" s="410"/>
      <c r="EGU100" s="411"/>
      <c r="EGV100" s="412"/>
      <c r="EGW100" s="406"/>
      <c r="EGX100" s="407"/>
      <c r="EGY100" s="408"/>
      <c r="EGZ100" s="409"/>
      <c r="EHA100" s="410"/>
      <c r="EHB100" s="411"/>
      <c r="EHC100" s="412"/>
      <c r="EHD100" s="406"/>
      <c r="EHE100" s="407"/>
      <c r="EHF100" s="408"/>
      <c r="EHG100" s="409"/>
      <c r="EHH100" s="410"/>
      <c r="EHI100" s="411"/>
      <c r="EHJ100" s="412"/>
      <c r="EHK100" s="406"/>
      <c r="EHL100" s="407"/>
      <c r="EHM100" s="408"/>
      <c r="EHN100" s="409"/>
      <c r="EHO100" s="410"/>
      <c r="EHP100" s="411"/>
      <c r="EHQ100" s="412"/>
      <c r="EHR100" s="406"/>
      <c r="EHS100" s="407"/>
      <c r="EHT100" s="408"/>
      <c r="EHU100" s="409"/>
      <c r="EHV100" s="410"/>
      <c r="EHW100" s="411"/>
      <c r="EHX100" s="412"/>
      <c r="EHY100" s="406"/>
      <c r="EHZ100" s="407"/>
      <c r="EIA100" s="408"/>
      <c r="EIB100" s="409"/>
      <c r="EIC100" s="410"/>
      <c r="EID100" s="411"/>
      <c r="EIE100" s="412"/>
      <c r="EIF100" s="406"/>
      <c r="EIG100" s="407"/>
      <c r="EIH100" s="408"/>
      <c r="EII100" s="409"/>
      <c r="EIJ100" s="410"/>
      <c r="EIK100" s="411"/>
      <c r="EIL100" s="412"/>
      <c r="EIM100" s="406"/>
      <c r="EIN100" s="407"/>
      <c r="EIO100" s="408"/>
      <c r="EIP100" s="409"/>
      <c r="EIQ100" s="410"/>
      <c r="EIR100" s="411"/>
      <c r="EIS100" s="412"/>
      <c r="EIT100" s="406"/>
      <c r="EIU100" s="407"/>
      <c r="EIV100" s="408"/>
      <c r="EIW100" s="409"/>
      <c r="EIX100" s="410"/>
      <c r="EIY100" s="411"/>
      <c r="EIZ100" s="412"/>
      <c r="EJA100" s="406"/>
      <c r="EJB100" s="407"/>
      <c r="EJC100" s="408"/>
      <c r="EJD100" s="409"/>
      <c r="EJE100" s="410"/>
      <c r="EJF100" s="411"/>
      <c r="EJG100" s="412"/>
      <c r="EJH100" s="406"/>
      <c r="EJI100" s="407"/>
      <c r="EJJ100" s="408"/>
      <c r="EJK100" s="409"/>
      <c r="EJL100" s="410"/>
      <c r="EJM100" s="411"/>
      <c r="EJN100" s="412"/>
      <c r="EJO100" s="406"/>
      <c r="EJP100" s="407"/>
      <c r="EJQ100" s="408"/>
      <c r="EJR100" s="409"/>
      <c r="EJS100" s="410"/>
      <c r="EJT100" s="411"/>
      <c r="EJU100" s="412"/>
      <c r="EJV100" s="406"/>
      <c r="EJW100" s="407"/>
      <c r="EJX100" s="408"/>
      <c r="EJY100" s="409"/>
      <c r="EJZ100" s="410"/>
      <c r="EKA100" s="411"/>
      <c r="EKB100" s="412"/>
      <c r="EKC100" s="406"/>
      <c r="EKD100" s="407"/>
      <c r="EKE100" s="408"/>
      <c r="EKF100" s="409"/>
      <c r="EKG100" s="410"/>
      <c r="EKH100" s="411"/>
      <c r="EKI100" s="412"/>
      <c r="EKJ100" s="406"/>
      <c r="EKK100" s="407"/>
      <c r="EKL100" s="408"/>
      <c r="EKM100" s="409"/>
      <c r="EKN100" s="410"/>
      <c r="EKO100" s="411"/>
      <c r="EKP100" s="412"/>
      <c r="EKQ100" s="406"/>
      <c r="EKR100" s="407"/>
      <c r="EKS100" s="408"/>
      <c r="EKT100" s="409"/>
      <c r="EKU100" s="410"/>
      <c r="EKV100" s="411"/>
      <c r="EKW100" s="412"/>
      <c r="EKX100" s="406"/>
      <c r="EKY100" s="407"/>
      <c r="EKZ100" s="408"/>
      <c r="ELA100" s="409"/>
      <c r="ELB100" s="410"/>
      <c r="ELC100" s="411"/>
      <c r="ELD100" s="412"/>
      <c r="ELE100" s="406"/>
      <c r="ELF100" s="407"/>
      <c r="ELG100" s="408"/>
      <c r="ELH100" s="409"/>
      <c r="ELI100" s="410"/>
      <c r="ELJ100" s="411"/>
      <c r="ELK100" s="412"/>
      <c r="ELL100" s="406"/>
      <c r="ELM100" s="407"/>
      <c r="ELN100" s="408"/>
      <c r="ELO100" s="409"/>
      <c r="ELP100" s="410"/>
      <c r="ELQ100" s="411"/>
      <c r="ELR100" s="412"/>
      <c r="ELS100" s="406"/>
      <c r="ELT100" s="407"/>
      <c r="ELU100" s="408"/>
      <c r="ELV100" s="409"/>
      <c r="ELW100" s="410"/>
      <c r="ELX100" s="411"/>
      <c r="ELY100" s="412"/>
      <c r="ELZ100" s="406"/>
      <c r="EMA100" s="407"/>
      <c r="EMB100" s="408"/>
      <c r="EMC100" s="409"/>
      <c r="EMD100" s="410"/>
      <c r="EME100" s="411"/>
      <c r="EMF100" s="412"/>
      <c r="EMG100" s="406"/>
      <c r="EMH100" s="407"/>
      <c r="EMI100" s="408"/>
      <c r="EMJ100" s="409"/>
      <c r="EMK100" s="410"/>
      <c r="EML100" s="411"/>
      <c r="EMM100" s="412"/>
      <c r="EMN100" s="406"/>
      <c r="EMO100" s="407"/>
      <c r="EMP100" s="408"/>
      <c r="EMQ100" s="409"/>
      <c r="EMR100" s="410"/>
      <c r="EMS100" s="411"/>
      <c r="EMT100" s="412"/>
      <c r="EMU100" s="406"/>
      <c r="EMV100" s="407"/>
      <c r="EMW100" s="408"/>
      <c r="EMX100" s="409"/>
      <c r="EMY100" s="410"/>
      <c r="EMZ100" s="411"/>
      <c r="ENA100" s="412"/>
      <c r="ENB100" s="406"/>
      <c r="ENC100" s="407"/>
      <c r="END100" s="408"/>
      <c r="ENE100" s="409"/>
      <c r="ENF100" s="410"/>
      <c r="ENG100" s="411"/>
      <c r="ENH100" s="412"/>
      <c r="ENI100" s="406"/>
      <c r="ENJ100" s="407"/>
      <c r="ENK100" s="408"/>
      <c r="ENL100" s="409"/>
      <c r="ENM100" s="410"/>
      <c r="ENN100" s="411"/>
      <c r="ENO100" s="412"/>
      <c r="ENP100" s="406"/>
      <c r="ENQ100" s="407"/>
      <c r="ENR100" s="408"/>
      <c r="ENS100" s="409"/>
      <c r="ENT100" s="410"/>
      <c r="ENU100" s="411"/>
      <c r="ENV100" s="412"/>
      <c r="ENW100" s="406"/>
      <c r="ENX100" s="407"/>
      <c r="ENY100" s="408"/>
      <c r="ENZ100" s="409"/>
      <c r="EOA100" s="410"/>
      <c r="EOB100" s="411"/>
      <c r="EOC100" s="412"/>
      <c r="EOD100" s="406"/>
      <c r="EOE100" s="407"/>
      <c r="EOF100" s="408"/>
      <c r="EOG100" s="409"/>
      <c r="EOH100" s="410"/>
      <c r="EOI100" s="411"/>
      <c r="EOJ100" s="412"/>
      <c r="EOK100" s="406"/>
      <c r="EOL100" s="407"/>
      <c r="EOM100" s="408"/>
      <c r="EON100" s="409"/>
      <c r="EOO100" s="410"/>
      <c r="EOP100" s="411"/>
      <c r="EOQ100" s="412"/>
      <c r="EOR100" s="406"/>
      <c r="EOS100" s="407"/>
      <c r="EOT100" s="408"/>
      <c r="EOU100" s="409"/>
      <c r="EOV100" s="410"/>
      <c r="EOW100" s="411"/>
      <c r="EOX100" s="412"/>
      <c r="EOY100" s="406"/>
      <c r="EOZ100" s="407"/>
      <c r="EPA100" s="408"/>
      <c r="EPB100" s="409"/>
      <c r="EPC100" s="410"/>
      <c r="EPD100" s="411"/>
      <c r="EPE100" s="412"/>
      <c r="EPF100" s="406"/>
      <c r="EPG100" s="407"/>
      <c r="EPH100" s="408"/>
      <c r="EPI100" s="409"/>
      <c r="EPJ100" s="410"/>
      <c r="EPK100" s="411"/>
      <c r="EPL100" s="412"/>
      <c r="EPM100" s="406"/>
      <c r="EPN100" s="407"/>
      <c r="EPO100" s="408"/>
      <c r="EPP100" s="409"/>
      <c r="EPQ100" s="410"/>
      <c r="EPR100" s="411"/>
      <c r="EPS100" s="412"/>
      <c r="EPT100" s="406"/>
      <c r="EPU100" s="407"/>
      <c r="EPV100" s="408"/>
      <c r="EPW100" s="409"/>
      <c r="EPX100" s="410"/>
      <c r="EPY100" s="411"/>
      <c r="EPZ100" s="412"/>
      <c r="EQA100" s="406"/>
      <c r="EQB100" s="407"/>
      <c r="EQC100" s="408"/>
      <c r="EQD100" s="409"/>
      <c r="EQE100" s="410"/>
      <c r="EQF100" s="411"/>
      <c r="EQG100" s="412"/>
      <c r="EQH100" s="406"/>
      <c r="EQI100" s="407"/>
      <c r="EQJ100" s="408"/>
      <c r="EQK100" s="409"/>
      <c r="EQL100" s="410"/>
      <c r="EQM100" s="411"/>
      <c r="EQN100" s="412"/>
      <c r="EQO100" s="406"/>
      <c r="EQP100" s="407"/>
      <c r="EQQ100" s="408"/>
      <c r="EQR100" s="409"/>
      <c r="EQS100" s="410"/>
      <c r="EQT100" s="411"/>
      <c r="EQU100" s="412"/>
      <c r="EQV100" s="406"/>
      <c r="EQW100" s="407"/>
      <c r="EQX100" s="408"/>
      <c r="EQY100" s="409"/>
      <c r="EQZ100" s="410"/>
      <c r="ERA100" s="411"/>
      <c r="ERB100" s="412"/>
      <c r="ERC100" s="406"/>
      <c r="ERD100" s="407"/>
      <c r="ERE100" s="408"/>
      <c r="ERF100" s="409"/>
      <c r="ERG100" s="410"/>
      <c r="ERH100" s="411"/>
      <c r="ERI100" s="412"/>
      <c r="ERJ100" s="406"/>
      <c r="ERK100" s="407"/>
      <c r="ERL100" s="408"/>
      <c r="ERM100" s="409"/>
      <c r="ERN100" s="410"/>
      <c r="ERO100" s="411"/>
      <c r="ERP100" s="412"/>
      <c r="ERQ100" s="406"/>
      <c r="ERR100" s="407"/>
      <c r="ERS100" s="408"/>
      <c r="ERT100" s="409"/>
      <c r="ERU100" s="410"/>
      <c r="ERV100" s="411"/>
      <c r="ERW100" s="412"/>
      <c r="ERX100" s="406"/>
      <c r="ERY100" s="407"/>
      <c r="ERZ100" s="408"/>
      <c r="ESA100" s="409"/>
      <c r="ESB100" s="410"/>
      <c r="ESC100" s="411"/>
      <c r="ESD100" s="412"/>
      <c r="ESE100" s="406"/>
      <c r="ESF100" s="407"/>
      <c r="ESG100" s="408"/>
      <c r="ESH100" s="409"/>
      <c r="ESI100" s="410"/>
      <c r="ESJ100" s="411"/>
      <c r="ESK100" s="412"/>
      <c r="ESL100" s="406"/>
      <c r="ESM100" s="407"/>
      <c r="ESN100" s="408"/>
      <c r="ESO100" s="409"/>
      <c r="ESP100" s="410"/>
      <c r="ESQ100" s="411"/>
      <c r="ESR100" s="412"/>
      <c r="ESS100" s="406"/>
      <c r="EST100" s="407"/>
      <c r="ESU100" s="408"/>
      <c r="ESV100" s="409"/>
      <c r="ESW100" s="410"/>
      <c r="ESX100" s="411"/>
      <c r="ESY100" s="412"/>
      <c r="ESZ100" s="406"/>
      <c r="ETA100" s="407"/>
      <c r="ETB100" s="408"/>
      <c r="ETC100" s="409"/>
      <c r="ETD100" s="410"/>
      <c r="ETE100" s="411"/>
      <c r="ETF100" s="412"/>
      <c r="ETG100" s="406"/>
      <c r="ETH100" s="407"/>
      <c r="ETI100" s="408"/>
      <c r="ETJ100" s="409"/>
      <c r="ETK100" s="410"/>
      <c r="ETL100" s="411"/>
      <c r="ETM100" s="412"/>
      <c r="ETN100" s="406"/>
      <c r="ETO100" s="407"/>
      <c r="ETP100" s="408"/>
      <c r="ETQ100" s="409"/>
      <c r="ETR100" s="410"/>
      <c r="ETS100" s="411"/>
      <c r="ETT100" s="412"/>
      <c r="ETU100" s="406"/>
      <c r="ETV100" s="407"/>
      <c r="ETW100" s="408"/>
      <c r="ETX100" s="409"/>
      <c r="ETY100" s="410"/>
      <c r="ETZ100" s="411"/>
      <c r="EUA100" s="412"/>
      <c r="EUB100" s="406"/>
      <c r="EUC100" s="407"/>
      <c r="EUD100" s="408"/>
      <c r="EUE100" s="409"/>
      <c r="EUF100" s="410"/>
      <c r="EUG100" s="411"/>
      <c r="EUH100" s="412"/>
      <c r="EUI100" s="406"/>
      <c r="EUJ100" s="407"/>
      <c r="EUK100" s="408"/>
      <c r="EUL100" s="409"/>
      <c r="EUM100" s="410"/>
      <c r="EUN100" s="411"/>
      <c r="EUO100" s="412"/>
      <c r="EUP100" s="406"/>
      <c r="EUQ100" s="407"/>
      <c r="EUR100" s="408"/>
      <c r="EUS100" s="409"/>
      <c r="EUT100" s="410"/>
      <c r="EUU100" s="411"/>
      <c r="EUV100" s="412"/>
      <c r="EUW100" s="406"/>
      <c r="EUX100" s="407"/>
      <c r="EUY100" s="408"/>
      <c r="EUZ100" s="409"/>
      <c r="EVA100" s="410"/>
      <c r="EVB100" s="411"/>
      <c r="EVC100" s="412"/>
      <c r="EVD100" s="406"/>
      <c r="EVE100" s="407"/>
      <c r="EVF100" s="408"/>
      <c r="EVG100" s="409"/>
      <c r="EVH100" s="410"/>
      <c r="EVI100" s="411"/>
      <c r="EVJ100" s="412"/>
      <c r="EVK100" s="406"/>
      <c r="EVL100" s="407"/>
      <c r="EVM100" s="408"/>
      <c r="EVN100" s="409"/>
      <c r="EVO100" s="410"/>
      <c r="EVP100" s="411"/>
      <c r="EVQ100" s="412"/>
      <c r="EVR100" s="406"/>
      <c r="EVS100" s="407"/>
      <c r="EVT100" s="408"/>
      <c r="EVU100" s="409"/>
      <c r="EVV100" s="410"/>
      <c r="EVW100" s="411"/>
      <c r="EVX100" s="412"/>
      <c r="EVY100" s="406"/>
      <c r="EVZ100" s="407"/>
      <c r="EWA100" s="408"/>
      <c r="EWB100" s="409"/>
      <c r="EWC100" s="410"/>
      <c r="EWD100" s="411"/>
      <c r="EWE100" s="412"/>
      <c r="EWF100" s="406"/>
      <c r="EWG100" s="407"/>
      <c r="EWH100" s="408"/>
      <c r="EWI100" s="409"/>
      <c r="EWJ100" s="410"/>
      <c r="EWK100" s="411"/>
      <c r="EWL100" s="412"/>
      <c r="EWM100" s="406"/>
      <c r="EWN100" s="407"/>
      <c r="EWO100" s="408"/>
      <c r="EWP100" s="409"/>
      <c r="EWQ100" s="410"/>
      <c r="EWR100" s="411"/>
      <c r="EWS100" s="412"/>
      <c r="EWT100" s="406"/>
      <c r="EWU100" s="407"/>
      <c r="EWV100" s="408"/>
      <c r="EWW100" s="409"/>
      <c r="EWX100" s="410"/>
      <c r="EWY100" s="411"/>
      <c r="EWZ100" s="412"/>
      <c r="EXA100" s="406"/>
      <c r="EXB100" s="407"/>
      <c r="EXC100" s="408"/>
      <c r="EXD100" s="409"/>
      <c r="EXE100" s="410"/>
      <c r="EXF100" s="411"/>
      <c r="EXG100" s="412"/>
      <c r="EXH100" s="406"/>
      <c r="EXI100" s="407"/>
      <c r="EXJ100" s="408"/>
      <c r="EXK100" s="409"/>
      <c r="EXL100" s="410"/>
      <c r="EXM100" s="411"/>
      <c r="EXN100" s="412"/>
      <c r="EXO100" s="406"/>
      <c r="EXP100" s="407"/>
      <c r="EXQ100" s="408"/>
      <c r="EXR100" s="409"/>
      <c r="EXS100" s="410"/>
      <c r="EXT100" s="411"/>
      <c r="EXU100" s="412"/>
      <c r="EXV100" s="406"/>
      <c r="EXW100" s="407"/>
      <c r="EXX100" s="408"/>
      <c r="EXY100" s="409"/>
      <c r="EXZ100" s="410"/>
      <c r="EYA100" s="411"/>
      <c r="EYB100" s="412"/>
      <c r="EYC100" s="406"/>
      <c r="EYD100" s="407"/>
      <c r="EYE100" s="408"/>
      <c r="EYF100" s="409"/>
      <c r="EYG100" s="410"/>
      <c r="EYH100" s="411"/>
      <c r="EYI100" s="412"/>
      <c r="EYJ100" s="406"/>
      <c r="EYK100" s="407"/>
      <c r="EYL100" s="408"/>
      <c r="EYM100" s="409"/>
      <c r="EYN100" s="410"/>
      <c r="EYO100" s="411"/>
      <c r="EYP100" s="412"/>
      <c r="EYQ100" s="406"/>
      <c r="EYR100" s="407"/>
      <c r="EYS100" s="408"/>
      <c r="EYT100" s="409"/>
      <c r="EYU100" s="410"/>
      <c r="EYV100" s="411"/>
      <c r="EYW100" s="412"/>
      <c r="EYX100" s="406"/>
      <c r="EYY100" s="407"/>
      <c r="EYZ100" s="408"/>
      <c r="EZA100" s="409"/>
      <c r="EZB100" s="410"/>
      <c r="EZC100" s="411"/>
      <c r="EZD100" s="412"/>
      <c r="EZE100" s="406"/>
      <c r="EZF100" s="407"/>
      <c r="EZG100" s="408"/>
      <c r="EZH100" s="409"/>
      <c r="EZI100" s="410"/>
      <c r="EZJ100" s="411"/>
      <c r="EZK100" s="412"/>
      <c r="EZL100" s="406"/>
      <c r="EZM100" s="407"/>
      <c r="EZN100" s="408"/>
      <c r="EZO100" s="409"/>
      <c r="EZP100" s="410"/>
      <c r="EZQ100" s="411"/>
      <c r="EZR100" s="412"/>
      <c r="EZS100" s="406"/>
      <c r="EZT100" s="407"/>
      <c r="EZU100" s="408"/>
      <c r="EZV100" s="409"/>
      <c r="EZW100" s="410"/>
      <c r="EZX100" s="411"/>
      <c r="EZY100" s="412"/>
      <c r="EZZ100" s="406"/>
      <c r="FAA100" s="407"/>
      <c r="FAB100" s="408"/>
      <c r="FAC100" s="409"/>
      <c r="FAD100" s="410"/>
      <c r="FAE100" s="411"/>
      <c r="FAF100" s="412"/>
      <c r="FAG100" s="406"/>
      <c r="FAH100" s="407"/>
      <c r="FAI100" s="408"/>
      <c r="FAJ100" s="409"/>
      <c r="FAK100" s="410"/>
      <c r="FAL100" s="411"/>
      <c r="FAM100" s="412"/>
      <c r="FAN100" s="406"/>
      <c r="FAO100" s="407"/>
      <c r="FAP100" s="408"/>
      <c r="FAQ100" s="409"/>
      <c r="FAR100" s="410"/>
      <c r="FAS100" s="411"/>
      <c r="FAT100" s="412"/>
      <c r="FAU100" s="406"/>
      <c r="FAV100" s="407"/>
      <c r="FAW100" s="408"/>
      <c r="FAX100" s="409"/>
      <c r="FAY100" s="410"/>
      <c r="FAZ100" s="411"/>
      <c r="FBA100" s="412"/>
      <c r="FBB100" s="406"/>
      <c r="FBC100" s="407"/>
      <c r="FBD100" s="408"/>
      <c r="FBE100" s="409"/>
      <c r="FBF100" s="410"/>
      <c r="FBG100" s="411"/>
      <c r="FBH100" s="412"/>
      <c r="FBI100" s="406"/>
      <c r="FBJ100" s="407"/>
      <c r="FBK100" s="408"/>
      <c r="FBL100" s="409"/>
      <c r="FBM100" s="410"/>
      <c r="FBN100" s="411"/>
      <c r="FBO100" s="412"/>
      <c r="FBP100" s="406"/>
      <c r="FBQ100" s="407"/>
      <c r="FBR100" s="408"/>
      <c r="FBS100" s="409"/>
      <c r="FBT100" s="410"/>
      <c r="FBU100" s="411"/>
      <c r="FBV100" s="412"/>
      <c r="FBW100" s="406"/>
      <c r="FBX100" s="407"/>
      <c r="FBY100" s="408"/>
      <c r="FBZ100" s="409"/>
      <c r="FCA100" s="410"/>
      <c r="FCB100" s="411"/>
      <c r="FCC100" s="412"/>
      <c r="FCD100" s="406"/>
      <c r="FCE100" s="407"/>
      <c r="FCF100" s="408"/>
      <c r="FCG100" s="409"/>
      <c r="FCH100" s="410"/>
      <c r="FCI100" s="411"/>
      <c r="FCJ100" s="412"/>
      <c r="FCK100" s="406"/>
      <c r="FCL100" s="407"/>
      <c r="FCM100" s="408"/>
      <c r="FCN100" s="409"/>
      <c r="FCO100" s="410"/>
      <c r="FCP100" s="411"/>
      <c r="FCQ100" s="412"/>
      <c r="FCR100" s="406"/>
      <c r="FCS100" s="407"/>
      <c r="FCT100" s="408"/>
      <c r="FCU100" s="409"/>
      <c r="FCV100" s="410"/>
      <c r="FCW100" s="411"/>
      <c r="FCX100" s="412"/>
      <c r="FCY100" s="406"/>
      <c r="FCZ100" s="407"/>
      <c r="FDA100" s="408"/>
      <c r="FDB100" s="409"/>
      <c r="FDC100" s="410"/>
      <c r="FDD100" s="411"/>
      <c r="FDE100" s="412"/>
      <c r="FDF100" s="406"/>
      <c r="FDG100" s="407"/>
      <c r="FDH100" s="408"/>
      <c r="FDI100" s="409"/>
      <c r="FDJ100" s="410"/>
      <c r="FDK100" s="411"/>
      <c r="FDL100" s="412"/>
      <c r="FDM100" s="406"/>
      <c r="FDN100" s="407"/>
      <c r="FDO100" s="408"/>
      <c r="FDP100" s="409"/>
      <c r="FDQ100" s="410"/>
      <c r="FDR100" s="411"/>
      <c r="FDS100" s="412"/>
      <c r="FDT100" s="406"/>
      <c r="FDU100" s="407"/>
      <c r="FDV100" s="408"/>
      <c r="FDW100" s="409"/>
      <c r="FDX100" s="410"/>
      <c r="FDY100" s="411"/>
      <c r="FDZ100" s="412"/>
      <c r="FEA100" s="406"/>
      <c r="FEB100" s="407"/>
      <c r="FEC100" s="408"/>
      <c r="FED100" s="409"/>
      <c r="FEE100" s="410"/>
      <c r="FEF100" s="411"/>
      <c r="FEG100" s="412"/>
      <c r="FEH100" s="406"/>
      <c r="FEI100" s="407"/>
      <c r="FEJ100" s="408"/>
      <c r="FEK100" s="409"/>
      <c r="FEL100" s="410"/>
      <c r="FEM100" s="411"/>
      <c r="FEN100" s="412"/>
      <c r="FEO100" s="406"/>
      <c r="FEP100" s="407"/>
      <c r="FEQ100" s="408"/>
      <c r="FER100" s="409"/>
      <c r="FES100" s="410"/>
      <c r="FET100" s="411"/>
      <c r="FEU100" s="412"/>
      <c r="FEV100" s="406"/>
      <c r="FEW100" s="407"/>
      <c r="FEX100" s="408"/>
      <c r="FEY100" s="409"/>
      <c r="FEZ100" s="410"/>
      <c r="FFA100" s="411"/>
      <c r="FFB100" s="412"/>
      <c r="FFC100" s="406"/>
      <c r="FFD100" s="407"/>
      <c r="FFE100" s="408"/>
      <c r="FFF100" s="409"/>
      <c r="FFG100" s="410"/>
      <c r="FFH100" s="411"/>
      <c r="FFI100" s="412"/>
      <c r="FFJ100" s="406"/>
      <c r="FFK100" s="407"/>
      <c r="FFL100" s="408"/>
      <c r="FFM100" s="409"/>
      <c r="FFN100" s="410"/>
      <c r="FFO100" s="411"/>
      <c r="FFP100" s="412"/>
      <c r="FFQ100" s="406"/>
      <c r="FFR100" s="407"/>
      <c r="FFS100" s="408"/>
      <c r="FFT100" s="409"/>
      <c r="FFU100" s="410"/>
      <c r="FFV100" s="411"/>
      <c r="FFW100" s="412"/>
      <c r="FFX100" s="406"/>
      <c r="FFY100" s="407"/>
      <c r="FFZ100" s="408"/>
      <c r="FGA100" s="409"/>
      <c r="FGB100" s="410"/>
      <c r="FGC100" s="411"/>
      <c r="FGD100" s="412"/>
      <c r="FGE100" s="406"/>
      <c r="FGF100" s="407"/>
      <c r="FGG100" s="408"/>
      <c r="FGH100" s="409"/>
      <c r="FGI100" s="410"/>
      <c r="FGJ100" s="411"/>
      <c r="FGK100" s="412"/>
      <c r="FGL100" s="406"/>
      <c r="FGM100" s="407"/>
      <c r="FGN100" s="408"/>
      <c r="FGO100" s="409"/>
      <c r="FGP100" s="410"/>
      <c r="FGQ100" s="411"/>
      <c r="FGR100" s="412"/>
      <c r="FGS100" s="406"/>
      <c r="FGT100" s="407"/>
      <c r="FGU100" s="408"/>
      <c r="FGV100" s="409"/>
      <c r="FGW100" s="410"/>
      <c r="FGX100" s="411"/>
      <c r="FGY100" s="412"/>
      <c r="FGZ100" s="406"/>
      <c r="FHA100" s="407"/>
      <c r="FHB100" s="408"/>
      <c r="FHC100" s="409"/>
      <c r="FHD100" s="410"/>
      <c r="FHE100" s="411"/>
      <c r="FHF100" s="412"/>
      <c r="FHG100" s="406"/>
      <c r="FHH100" s="407"/>
      <c r="FHI100" s="408"/>
      <c r="FHJ100" s="409"/>
      <c r="FHK100" s="410"/>
      <c r="FHL100" s="411"/>
      <c r="FHM100" s="412"/>
      <c r="FHN100" s="406"/>
      <c r="FHO100" s="407"/>
      <c r="FHP100" s="408"/>
      <c r="FHQ100" s="409"/>
      <c r="FHR100" s="410"/>
      <c r="FHS100" s="411"/>
      <c r="FHT100" s="412"/>
      <c r="FHU100" s="406"/>
      <c r="FHV100" s="407"/>
      <c r="FHW100" s="408"/>
      <c r="FHX100" s="409"/>
      <c r="FHY100" s="410"/>
      <c r="FHZ100" s="411"/>
      <c r="FIA100" s="412"/>
      <c r="FIB100" s="406"/>
      <c r="FIC100" s="407"/>
      <c r="FID100" s="408"/>
      <c r="FIE100" s="409"/>
      <c r="FIF100" s="410"/>
      <c r="FIG100" s="411"/>
      <c r="FIH100" s="412"/>
      <c r="FII100" s="406"/>
      <c r="FIJ100" s="407"/>
      <c r="FIK100" s="408"/>
      <c r="FIL100" s="409"/>
      <c r="FIM100" s="410"/>
      <c r="FIN100" s="411"/>
      <c r="FIO100" s="412"/>
      <c r="FIP100" s="406"/>
      <c r="FIQ100" s="407"/>
      <c r="FIR100" s="408"/>
      <c r="FIS100" s="409"/>
      <c r="FIT100" s="410"/>
      <c r="FIU100" s="411"/>
      <c r="FIV100" s="412"/>
      <c r="FIW100" s="406"/>
      <c r="FIX100" s="407"/>
      <c r="FIY100" s="408"/>
      <c r="FIZ100" s="409"/>
      <c r="FJA100" s="410"/>
      <c r="FJB100" s="411"/>
      <c r="FJC100" s="412"/>
      <c r="FJD100" s="406"/>
      <c r="FJE100" s="407"/>
      <c r="FJF100" s="408"/>
      <c r="FJG100" s="409"/>
      <c r="FJH100" s="410"/>
      <c r="FJI100" s="411"/>
      <c r="FJJ100" s="412"/>
      <c r="FJK100" s="406"/>
      <c r="FJL100" s="407"/>
      <c r="FJM100" s="408"/>
      <c r="FJN100" s="409"/>
      <c r="FJO100" s="410"/>
      <c r="FJP100" s="411"/>
      <c r="FJQ100" s="412"/>
      <c r="FJR100" s="406"/>
      <c r="FJS100" s="407"/>
      <c r="FJT100" s="408"/>
      <c r="FJU100" s="409"/>
      <c r="FJV100" s="410"/>
      <c r="FJW100" s="411"/>
      <c r="FJX100" s="412"/>
      <c r="FJY100" s="406"/>
      <c r="FJZ100" s="407"/>
      <c r="FKA100" s="408"/>
      <c r="FKB100" s="409"/>
      <c r="FKC100" s="410"/>
      <c r="FKD100" s="411"/>
      <c r="FKE100" s="412"/>
      <c r="FKF100" s="406"/>
      <c r="FKG100" s="407"/>
      <c r="FKH100" s="408"/>
      <c r="FKI100" s="409"/>
      <c r="FKJ100" s="410"/>
      <c r="FKK100" s="411"/>
      <c r="FKL100" s="412"/>
      <c r="FKM100" s="406"/>
      <c r="FKN100" s="407"/>
      <c r="FKO100" s="408"/>
      <c r="FKP100" s="409"/>
      <c r="FKQ100" s="410"/>
      <c r="FKR100" s="411"/>
      <c r="FKS100" s="412"/>
      <c r="FKT100" s="406"/>
      <c r="FKU100" s="407"/>
      <c r="FKV100" s="408"/>
      <c r="FKW100" s="409"/>
      <c r="FKX100" s="410"/>
      <c r="FKY100" s="411"/>
      <c r="FKZ100" s="412"/>
      <c r="FLA100" s="406"/>
      <c r="FLB100" s="407"/>
      <c r="FLC100" s="408"/>
      <c r="FLD100" s="409"/>
      <c r="FLE100" s="410"/>
      <c r="FLF100" s="411"/>
      <c r="FLG100" s="412"/>
      <c r="FLH100" s="406"/>
      <c r="FLI100" s="407"/>
      <c r="FLJ100" s="408"/>
      <c r="FLK100" s="409"/>
      <c r="FLL100" s="410"/>
      <c r="FLM100" s="411"/>
      <c r="FLN100" s="412"/>
      <c r="FLO100" s="406"/>
      <c r="FLP100" s="407"/>
      <c r="FLQ100" s="408"/>
      <c r="FLR100" s="409"/>
      <c r="FLS100" s="410"/>
      <c r="FLT100" s="411"/>
      <c r="FLU100" s="412"/>
      <c r="FLV100" s="406"/>
      <c r="FLW100" s="407"/>
      <c r="FLX100" s="408"/>
      <c r="FLY100" s="409"/>
      <c r="FLZ100" s="410"/>
      <c r="FMA100" s="411"/>
      <c r="FMB100" s="412"/>
      <c r="FMC100" s="406"/>
      <c r="FMD100" s="407"/>
      <c r="FME100" s="408"/>
      <c r="FMF100" s="409"/>
      <c r="FMG100" s="410"/>
      <c r="FMH100" s="411"/>
      <c r="FMI100" s="412"/>
      <c r="FMJ100" s="406"/>
      <c r="FMK100" s="407"/>
      <c r="FML100" s="408"/>
      <c r="FMM100" s="409"/>
      <c r="FMN100" s="410"/>
      <c r="FMO100" s="411"/>
      <c r="FMP100" s="412"/>
      <c r="FMQ100" s="406"/>
      <c r="FMR100" s="407"/>
      <c r="FMS100" s="408"/>
      <c r="FMT100" s="409"/>
      <c r="FMU100" s="410"/>
      <c r="FMV100" s="411"/>
      <c r="FMW100" s="412"/>
      <c r="FMX100" s="406"/>
      <c r="FMY100" s="407"/>
      <c r="FMZ100" s="408"/>
      <c r="FNA100" s="409"/>
      <c r="FNB100" s="410"/>
      <c r="FNC100" s="411"/>
      <c r="FND100" s="412"/>
      <c r="FNE100" s="406"/>
      <c r="FNF100" s="407"/>
      <c r="FNG100" s="408"/>
      <c r="FNH100" s="409"/>
      <c r="FNI100" s="410"/>
      <c r="FNJ100" s="411"/>
      <c r="FNK100" s="412"/>
      <c r="FNL100" s="406"/>
      <c r="FNM100" s="407"/>
      <c r="FNN100" s="408"/>
      <c r="FNO100" s="409"/>
      <c r="FNP100" s="410"/>
      <c r="FNQ100" s="411"/>
      <c r="FNR100" s="412"/>
      <c r="FNS100" s="406"/>
      <c r="FNT100" s="407"/>
      <c r="FNU100" s="408"/>
      <c r="FNV100" s="409"/>
      <c r="FNW100" s="410"/>
      <c r="FNX100" s="411"/>
      <c r="FNY100" s="412"/>
      <c r="FNZ100" s="406"/>
      <c r="FOA100" s="407"/>
      <c r="FOB100" s="408"/>
      <c r="FOC100" s="409"/>
      <c r="FOD100" s="410"/>
      <c r="FOE100" s="411"/>
      <c r="FOF100" s="412"/>
      <c r="FOG100" s="406"/>
      <c r="FOH100" s="407"/>
      <c r="FOI100" s="408"/>
      <c r="FOJ100" s="409"/>
      <c r="FOK100" s="410"/>
      <c r="FOL100" s="411"/>
      <c r="FOM100" s="412"/>
      <c r="FON100" s="406"/>
      <c r="FOO100" s="407"/>
      <c r="FOP100" s="408"/>
      <c r="FOQ100" s="409"/>
      <c r="FOR100" s="410"/>
      <c r="FOS100" s="411"/>
      <c r="FOT100" s="412"/>
      <c r="FOU100" s="406"/>
      <c r="FOV100" s="407"/>
      <c r="FOW100" s="408"/>
      <c r="FOX100" s="409"/>
      <c r="FOY100" s="410"/>
      <c r="FOZ100" s="411"/>
      <c r="FPA100" s="412"/>
      <c r="FPB100" s="406"/>
      <c r="FPC100" s="407"/>
      <c r="FPD100" s="408"/>
      <c r="FPE100" s="409"/>
      <c r="FPF100" s="410"/>
      <c r="FPG100" s="411"/>
      <c r="FPH100" s="412"/>
      <c r="FPI100" s="406"/>
      <c r="FPJ100" s="407"/>
      <c r="FPK100" s="408"/>
      <c r="FPL100" s="409"/>
      <c r="FPM100" s="410"/>
      <c r="FPN100" s="411"/>
      <c r="FPO100" s="412"/>
      <c r="FPP100" s="406"/>
      <c r="FPQ100" s="407"/>
      <c r="FPR100" s="408"/>
      <c r="FPS100" s="409"/>
      <c r="FPT100" s="410"/>
      <c r="FPU100" s="411"/>
      <c r="FPV100" s="412"/>
      <c r="FPW100" s="406"/>
      <c r="FPX100" s="407"/>
      <c r="FPY100" s="408"/>
      <c r="FPZ100" s="409"/>
      <c r="FQA100" s="410"/>
      <c r="FQB100" s="411"/>
      <c r="FQC100" s="412"/>
      <c r="FQD100" s="406"/>
      <c r="FQE100" s="407"/>
      <c r="FQF100" s="408"/>
      <c r="FQG100" s="409"/>
      <c r="FQH100" s="410"/>
      <c r="FQI100" s="411"/>
      <c r="FQJ100" s="412"/>
      <c r="FQK100" s="406"/>
      <c r="FQL100" s="407"/>
      <c r="FQM100" s="408"/>
      <c r="FQN100" s="409"/>
      <c r="FQO100" s="410"/>
      <c r="FQP100" s="411"/>
      <c r="FQQ100" s="412"/>
      <c r="FQR100" s="406"/>
      <c r="FQS100" s="407"/>
      <c r="FQT100" s="408"/>
      <c r="FQU100" s="409"/>
      <c r="FQV100" s="410"/>
      <c r="FQW100" s="411"/>
      <c r="FQX100" s="412"/>
      <c r="FQY100" s="406"/>
      <c r="FQZ100" s="407"/>
      <c r="FRA100" s="408"/>
      <c r="FRB100" s="409"/>
      <c r="FRC100" s="410"/>
      <c r="FRD100" s="411"/>
      <c r="FRE100" s="412"/>
      <c r="FRF100" s="406"/>
      <c r="FRG100" s="407"/>
      <c r="FRH100" s="408"/>
      <c r="FRI100" s="409"/>
      <c r="FRJ100" s="410"/>
      <c r="FRK100" s="411"/>
      <c r="FRL100" s="412"/>
      <c r="FRM100" s="406"/>
      <c r="FRN100" s="407"/>
      <c r="FRO100" s="408"/>
      <c r="FRP100" s="409"/>
      <c r="FRQ100" s="410"/>
      <c r="FRR100" s="411"/>
      <c r="FRS100" s="412"/>
      <c r="FRT100" s="406"/>
      <c r="FRU100" s="407"/>
      <c r="FRV100" s="408"/>
      <c r="FRW100" s="409"/>
      <c r="FRX100" s="410"/>
      <c r="FRY100" s="411"/>
      <c r="FRZ100" s="412"/>
      <c r="FSA100" s="406"/>
      <c r="FSB100" s="407"/>
      <c r="FSC100" s="408"/>
      <c r="FSD100" s="409"/>
      <c r="FSE100" s="410"/>
      <c r="FSF100" s="411"/>
      <c r="FSG100" s="412"/>
      <c r="FSH100" s="406"/>
      <c r="FSI100" s="407"/>
      <c r="FSJ100" s="408"/>
      <c r="FSK100" s="409"/>
      <c r="FSL100" s="410"/>
      <c r="FSM100" s="411"/>
      <c r="FSN100" s="412"/>
      <c r="FSO100" s="406"/>
      <c r="FSP100" s="407"/>
      <c r="FSQ100" s="408"/>
      <c r="FSR100" s="409"/>
      <c r="FSS100" s="410"/>
      <c r="FST100" s="411"/>
      <c r="FSU100" s="412"/>
      <c r="FSV100" s="406"/>
      <c r="FSW100" s="407"/>
      <c r="FSX100" s="408"/>
      <c r="FSY100" s="409"/>
      <c r="FSZ100" s="410"/>
      <c r="FTA100" s="411"/>
      <c r="FTB100" s="412"/>
      <c r="FTC100" s="406"/>
      <c r="FTD100" s="407"/>
      <c r="FTE100" s="408"/>
      <c r="FTF100" s="409"/>
      <c r="FTG100" s="410"/>
      <c r="FTH100" s="411"/>
      <c r="FTI100" s="412"/>
      <c r="FTJ100" s="406"/>
      <c r="FTK100" s="407"/>
      <c r="FTL100" s="408"/>
      <c r="FTM100" s="409"/>
      <c r="FTN100" s="410"/>
      <c r="FTO100" s="411"/>
      <c r="FTP100" s="412"/>
      <c r="FTQ100" s="406"/>
      <c r="FTR100" s="407"/>
      <c r="FTS100" s="408"/>
      <c r="FTT100" s="409"/>
      <c r="FTU100" s="410"/>
      <c r="FTV100" s="411"/>
      <c r="FTW100" s="412"/>
      <c r="FTX100" s="406"/>
      <c r="FTY100" s="407"/>
      <c r="FTZ100" s="408"/>
      <c r="FUA100" s="409"/>
      <c r="FUB100" s="410"/>
      <c r="FUC100" s="411"/>
      <c r="FUD100" s="412"/>
      <c r="FUE100" s="406"/>
      <c r="FUF100" s="407"/>
      <c r="FUG100" s="408"/>
      <c r="FUH100" s="409"/>
      <c r="FUI100" s="410"/>
      <c r="FUJ100" s="411"/>
      <c r="FUK100" s="412"/>
      <c r="FUL100" s="406"/>
      <c r="FUM100" s="407"/>
      <c r="FUN100" s="408"/>
      <c r="FUO100" s="409"/>
      <c r="FUP100" s="410"/>
      <c r="FUQ100" s="411"/>
      <c r="FUR100" s="412"/>
      <c r="FUS100" s="406"/>
      <c r="FUT100" s="407"/>
      <c r="FUU100" s="408"/>
      <c r="FUV100" s="409"/>
      <c r="FUW100" s="410"/>
      <c r="FUX100" s="411"/>
      <c r="FUY100" s="412"/>
      <c r="FUZ100" s="406"/>
      <c r="FVA100" s="407"/>
      <c r="FVB100" s="408"/>
      <c r="FVC100" s="409"/>
      <c r="FVD100" s="410"/>
      <c r="FVE100" s="411"/>
      <c r="FVF100" s="412"/>
      <c r="FVG100" s="406"/>
      <c r="FVH100" s="407"/>
      <c r="FVI100" s="408"/>
      <c r="FVJ100" s="409"/>
      <c r="FVK100" s="410"/>
      <c r="FVL100" s="411"/>
      <c r="FVM100" s="412"/>
      <c r="FVN100" s="406"/>
      <c r="FVO100" s="407"/>
      <c r="FVP100" s="408"/>
      <c r="FVQ100" s="409"/>
      <c r="FVR100" s="410"/>
      <c r="FVS100" s="411"/>
      <c r="FVT100" s="412"/>
      <c r="FVU100" s="406"/>
      <c r="FVV100" s="407"/>
      <c r="FVW100" s="408"/>
      <c r="FVX100" s="409"/>
      <c r="FVY100" s="410"/>
      <c r="FVZ100" s="411"/>
      <c r="FWA100" s="412"/>
      <c r="FWB100" s="406"/>
      <c r="FWC100" s="407"/>
      <c r="FWD100" s="408"/>
      <c r="FWE100" s="409"/>
      <c r="FWF100" s="410"/>
      <c r="FWG100" s="411"/>
      <c r="FWH100" s="412"/>
      <c r="FWI100" s="406"/>
      <c r="FWJ100" s="407"/>
      <c r="FWK100" s="408"/>
      <c r="FWL100" s="409"/>
      <c r="FWM100" s="410"/>
      <c r="FWN100" s="411"/>
      <c r="FWO100" s="412"/>
      <c r="FWP100" s="406"/>
      <c r="FWQ100" s="407"/>
      <c r="FWR100" s="408"/>
      <c r="FWS100" s="409"/>
      <c r="FWT100" s="410"/>
      <c r="FWU100" s="411"/>
      <c r="FWV100" s="412"/>
      <c r="FWW100" s="406"/>
      <c r="FWX100" s="407"/>
      <c r="FWY100" s="408"/>
      <c r="FWZ100" s="409"/>
      <c r="FXA100" s="410"/>
      <c r="FXB100" s="411"/>
      <c r="FXC100" s="412"/>
      <c r="FXD100" s="406"/>
      <c r="FXE100" s="407"/>
      <c r="FXF100" s="408"/>
      <c r="FXG100" s="409"/>
      <c r="FXH100" s="410"/>
      <c r="FXI100" s="411"/>
      <c r="FXJ100" s="412"/>
      <c r="FXK100" s="406"/>
      <c r="FXL100" s="407"/>
      <c r="FXM100" s="408"/>
      <c r="FXN100" s="409"/>
      <c r="FXO100" s="410"/>
      <c r="FXP100" s="411"/>
      <c r="FXQ100" s="412"/>
      <c r="FXR100" s="406"/>
      <c r="FXS100" s="407"/>
      <c r="FXT100" s="408"/>
      <c r="FXU100" s="409"/>
      <c r="FXV100" s="410"/>
      <c r="FXW100" s="411"/>
      <c r="FXX100" s="412"/>
      <c r="FXY100" s="406"/>
      <c r="FXZ100" s="407"/>
      <c r="FYA100" s="408"/>
      <c r="FYB100" s="409"/>
      <c r="FYC100" s="410"/>
      <c r="FYD100" s="411"/>
      <c r="FYE100" s="412"/>
      <c r="FYF100" s="406"/>
      <c r="FYG100" s="407"/>
      <c r="FYH100" s="408"/>
      <c r="FYI100" s="409"/>
      <c r="FYJ100" s="410"/>
      <c r="FYK100" s="411"/>
      <c r="FYL100" s="412"/>
      <c r="FYM100" s="406"/>
      <c r="FYN100" s="407"/>
      <c r="FYO100" s="408"/>
      <c r="FYP100" s="409"/>
      <c r="FYQ100" s="410"/>
      <c r="FYR100" s="411"/>
      <c r="FYS100" s="412"/>
      <c r="FYT100" s="406"/>
      <c r="FYU100" s="407"/>
      <c r="FYV100" s="408"/>
      <c r="FYW100" s="409"/>
      <c r="FYX100" s="410"/>
      <c r="FYY100" s="411"/>
      <c r="FYZ100" s="412"/>
      <c r="FZA100" s="406"/>
      <c r="FZB100" s="407"/>
      <c r="FZC100" s="408"/>
      <c r="FZD100" s="409"/>
      <c r="FZE100" s="410"/>
      <c r="FZF100" s="411"/>
      <c r="FZG100" s="412"/>
      <c r="FZH100" s="406"/>
      <c r="FZI100" s="407"/>
      <c r="FZJ100" s="408"/>
      <c r="FZK100" s="409"/>
      <c r="FZL100" s="410"/>
      <c r="FZM100" s="411"/>
      <c r="FZN100" s="412"/>
      <c r="FZO100" s="406"/>
      <c r="FZP100" s="407"/>
      <c r="FZQ100" s="408"/>
      <c r="FZR100" s="409"/>
      <c r="FZS100" s="410"/>
      <c r="FZT100" s="411"/>
      <c r="FZU100" s="412"/>
      <c r="FZV100" s="406"/>
      <c r="FZW100" s="407"/>
      <c r="FZX100" s="408"/>
      <c r="FZY100" s="409"/>
      <c r="FZZ100" s="410"/>
      <c r="GAA100" s="411"/>
      <c r="GAB100" s="412"/>
      <c r="GAC100" s="406"/>
      <c r="GAD100" s="407"/>
      <c r="GAE100" s="408"/>
      <c r="GAF100" s="409"/>
      <c r="GAG100" s="410"/>
      <c r="GAH100" s="411"/>
      <c r="GAI100" s="412"/>
      <c r="GAJ100" s="406"/>
      <c r="GAK100" s="407"/>
      <c r="GAL100" s="408"/>
      <c r="GAM100" s="409"/>
      <c r="GAN100" s="410"/>
      <c r="GAO100" s="411"/>
      <c r="GAP100" s="412"/>
      <c r="GAQ100" s="406"/>
      <c r="GAR100" s="407"/>
      <c r="GAS100" s="408"/>
      <c r="GAT100" s="409"/>
      <c r="GAU100" s="410"/>
      <c r="GAV100" s="411"/>
      <c r="GAW100" s="412"/>
      <c r="GAX100" s="406"/>
      <c r="GAY100" s="407"/>
      <c r="GAZ100" s="408"/>
      <c r="GBA100" s="409"/>
      <c r="GBB100" s="410"/>
      <c r="GBC100" s="411"/>
      <c r="GBD100" s="412"/>
      <c r="GBE100" s="406"/>
      <c r="GBF100" s="407"/>
      <c r="GBG100" s="408"/>
      <c r="GBH100" s="409"/>
      <c r="GBI100" s="410"/>
      <c r="GBJ100" s="411"/>
      <c r="GBK100" s="412"/>
      <c r="GBL100" s="406"/>
      <c r="GBM100" s="407"/>
      <c r="GBN100" s="408"/>
      <c r="GBO100" s="409"/>
      <c r="GBP100" s="410"/>
      <c r="GBQ100" s="411"/>
      <c r="GBR100" s="412"/>
      <c r="GBS100" s="406"/>
      <c r="GBT100" s="407"/>
      <c r="GBU100" s="408"/>
      <c r="GBV100" s="409"/>
      <c r="GBW100" s="410"/>
      <c r="GBX100" s="411"/>
      <c r="GBY100" s="412"/>
      <c r="GBZ100" s="406"/>
      <c r="GCA100" s="407"/>
      <c r="GCB100" s="408"/>
      <c r="GCC100" s="409"/>
      <c r="GCD100" s="410"/>
      <c r="GCE100" s="411"/>
      <c r="GCF100" s="412"/>
      <c r="GCG100" s="406"/>
      <c r="GCH100" s="407"/>
      <c r="GCI100" s="408"/>
      <c r="GCJ100" s="409"/>
      <c r="GCK100" s="410"/>
      <c r="GCL100" s="411"/>
      <c r="GCM100" s="412"/>
      <c r="GCN100" s="406"/>
      <c r="GCO100" s="407"/>
      <c r="GCP100" s="408"/>
      <c r="GCQ100" s="409"/>
      <c r="GCR100" s="410"/>
      <c r="GCS100" s="411"/>
      <c r="GCT100" s="412"/>
      <c r="GCU100" s="406"/>
      <c r="GCV100" s="407"/>
      <c r="GCW100" s="408"/>
      <c r="GCX100" s="409"/>
      <c r="GCY100" s="410"/>
      <c r="GCZ100" s="411"/>
      <c r="GDA100" s="412"/>
      <c r="GDB100" s="406"/>
      <c r="GDC100" s="407"/>
      <c r="GDD100" s="408"/>
      <c r="GDE100" s="409"/>
      <c r="GDF100" s="410"/>
      <c r="GDG100" s="411"/>
      <c r="GDH100" s="412"/>
      <c r="GDI100" s="406"/>
      <c r="GDJ100" s="407"/>
      <c r="GDK100" s="408"/>
      <c r="GDL100" s="409"/>
      <c r="GDM100" s="410"/>
      <c r="GDN100" s="411"/>
      <c r="GDO100" s="412"/>
      <c r="GDP100" s="406"/>
      <c r="GDQ100" s="407"/>
      <c r="GDR100" s="408"/>
      <c r="GDS100" s="409"/>
      <c r="GDT100" s="410"/>
      <c r="GDU100" s="411"/>
      <c r="GDV100" s="412"/>
      <c r="GDW100" s="406"/>
      <c r="GDX100" s="407"/>
      <c r="GDY100" s="408"/>
      <c r="GDZ100" s="409"/>
      <c r="GEA100" s="410"/>
      <c r="GEB100" s="411"/>
      <c r="GEC100" s="412"/>
      <c r="GED100" s="406"/>
      <c r="GEE100" s="407"/>
      <c r="GEF100" s="408"/>
      <c r="GEG100" s="409"/>
      <c r="GEH100" s="410"/>
      <c r="GEI100" s="411"/>
      <c r="GEJ100" s="412"/>
      <c r="GEK100" s="406"/>
      <c r="GEL100" s="407"/>
      <c r="GEM100" s="408"/>
      <c r="GEN100" s="409"/>
      <c r="GEO100" s="410"/>
      <c r="GEP100" s="411"/>
      <c r="GEQ100" s="412"/>
      <c r="GER100" s="406"/>
      <c r="GES100" s="407"/>
      <c r="GET100" s="408"/>
      <c r="GEU100" s="409"/>
      <c r="GEV100" s="410"/>
      <c r="GEW100" s="411"/>
      <c r="GEX100" s="412"/>
      <c r="GEY100" s="406"/>
      <c r="GEZ100" s="407"/>
      <c r="GFA100" s="408"/>
      <c r="GFB100" s="409"/>
      <c r="GFC100" s="410"/>
      <c r="GFD100" s="411"/>
      <c r="GFE100" s="412"/>
      <c r="GFF100" s="406"/>
      <c r="GFG100" s="407"/>
      <c r="GFH100" s="408"/>
      <c r="GFI100" s="409"/>
      <c r="GFJ100" s="410"/>
      <c r="GFK100" s="411"/>
      <c r="GFL100" s="412"/>
      <c r="GFM100" s="406"/>
      <c r="GFN100" s="407"/>
      <c r="GFO100" s="408"/>
      <c r="GFP100" s="409"/>
      <c r="GFQ100" s="410"/>
      <c r="GFR100" s="411"/>
      <c r="GFS100" s="412"/>
      <c r="GFT100" s="406"/>
      <c r="GFU100" s="407"/>
      <c r="GFV100" s="408"/>
      <c r="GFW100" s="409"/>
      <c r="GFX100" s="410"/>
      <c r="GFY100" s="411"/>
      <c r="GFZ100" s="412"/>
      <c r="GGA100" s="406"/>
      <c r="GGB100" s="407"/>
      <c r="GGC100" s="408"/>
      <c r="GGD100" s="409"/>
      <c r="GGE100" s="410"/>
      <c r="GGF100" s="411"/>
      <c r="GGG100" s="412"/>
      <c r="GGH100" s="406"/>
      <c r="GGI100" s="407"/>
      <c r="GGJ100" s="408"/>
      <c r="GGK100" s="409"/>
      <c r="GGL100" s="410"/>
      <c r="GGM100" s="411"/>
      <c r="GGN100" s="412"/>
      <c r="GGO100" s="406"/>
      <c r="GGP100" s="407"/>
      <c r="GGQ100" s="408"/>
      <c r="GGR100" s="409"/>
      <c r="GGS100" s="410"/>
      <c r="GGT100" s="411"/>
      <c r="GGU100" s="412"/>
      <c r="GGV100" s="406"/>
      <c r="GGW100" s="407"/>
      <c r="GGX100" s="408"/>
      <c r="GGY100" s="409"/>
      <c r="GGZ100" s="410"/>
      <c r="GHA100" s="411"/>
      <c r="GHB100" s="412"/>
      <c r="GHC100" s="406"/>
      <c r="GHD100" s="407"/>
      <c r="GHE100" s="408"/>
      <c r="GHF100" s="409"/>
      <c r="GHG100" s="410"/>
      <c r="GHH100" s="411"/>
      <c r="GHI100" s="412"/>
      <c r="GHJ100" s="406"/>
      <c r="GHK100" s="407"/>
      <c r="GHL100" s="408"/>
      <c r="GHM100" s="409"/>
      <c r="GHN100" s="410"/>
      <c r="GHO100" s="411"/>
      <c r="GHP100" s="412"/>
      <c r="GHQ100" s="406"/>
      <c r="GHR100" s="407"/>
      <c r="GHS100" s="408"/>
      <c r="GHT100" s="409"/>
      <c r="GHU100" s="410"/>
      <c r="GHV100" s="411"/>
      <c r="GHW100" s="412"/>
      <c r="GHX100" s="406"/>
      <c r="GHY100" s="407"/>
      <c r="GHZ100" s="408"/>
      <c r="GIA100" s="409"/>
      <c r="GIB100" s="410"/>
      <c r="GIC100" s="411"/>
      <c r="GID100" s="412"/>
      <c r="GIE100" s="406"/>
      <c r="GIF100" s="407"/>
      <c r="GIG100" s="408"/>
      <c r="GIH100" s="409"/>
      <c r="GII100" s="410"/>
      <c r="GIJ100" s="411"/>
      <c r="GIK100" s="412"/>
      <c r="GIL100" s="406"/>
      <c r="GIM100" s="407"/>
      <c r="GIN100" s="408"/>
      <c r="GIO100" s="409"/>
      <c r="GIP100" s="410"/>
      <c r="GIQ100" s="411"/>
      <c r="GIR100" s="412"/>
      <c r="GIS100" s="406"/>
      <c r="GIT100" s="407"/>
      <c r="GIU100" s="408"/>
      <c r="GIV100" s="409"/>
      <c r="GIW100" s="410"/>
      <c r="GIX100" s="411"/>
      <c r="GIY100" s="412"/>
      <c r="GIZ100" s="406"/>
      <c r="GJA100" s="407"/>
      <c r="GJB100" s="408"/>
      <c r="GJC100" s="409"/>
      <c r="GJD100" s="410"/>
      <c r="GJE100" s="411"/>
      <c r="GJF100" s="412"/>
      <c r="GJG100" s="406"/>
      <c r="GJH100" s="407"/>
      <c r="GJI100" s="408"/>
      <c r="GJJ100" s="409"/>
      <c r="GJK100" s="410"/>
      <c r="GJL100" s="411"/>
      <c r="GJM100" s="412"/>
      <c r="GJN100" s="406"/>
      <c r="GJO100" s="407"/>
      <c r="GJP100" s="408"/>
      <c r="GJQ100" s="409"/>
      <c r="GJR100" s="410"/>
      <c r="GJS100" s="411"/>
      <c r="GJT100" s="412"/>
      <c r="GJU100" s="406"/>
      <c r="GJV100" s="407"/>
      <c r="GJW100" s="408"/>
      <c r="GJX100" s="409"/>
      <c r="GJY100" s="410"/>
      <c r="GJZ100" s="411"/>
      <c r="GKA100" s="412"/>
      <c r="GKB100" s="406"/>
      <c r="GKC100" s="407"/>
      <c r="GKD100" s="408"/>
      <c r="GKE100" s="409"/>
      <c r="GKF100" s="410"/>
      <c r="GKG100" s="411"/>
      <c r="GKH100" s="412"/>
      <c r="GKI100" s="406"/>
      <c r="GKJ100" s="407"/>
      <c r="GKK100" s="408"/>
      <c r="GKL100" s="409"/>
      <c r="GKM100" s="410"/>
      <c r="GKN100" s="411"/>
      <c r="GKO100" s="412"/>
      <c r="GKP100" s="406"/>
      <c r="GKQ100" s="407"/>
      <c r="GKR100" s="408"/>
      <c r="GKS100" s="409"/>
      <c r="GKT100" s="410"/>
      <c r="GKU100" s="411"/>
      <c r="GKV100" s="412"/>
      <c r="GKW100" s="406"/>
      <c r="GKX100" s="407"/>
      <c r="GKY100" s="408"/>
      <c r="GKZ100" s="409"/>
      <c r="GLA100" s="410"/>
      <c r="GLB100" s="411"/>
      <c r="GLC100" s="412"/>
      <c r="GLD100" s="406"/>
      <c r="GLE100" s="407"/>
      <c r="GLF100" s="408"/>
      <c r="GLG100" s="409"/>
      <c r="GLH100" s="410"/>
      <c r="GLI100" s="411"/>
      <c r="GLJ100" s="412"/>
      <c r="GLK100" s="406"/>
      <c r="GLL100" s="407"/>
      <c r="GLM100" s="408"/>
      <c r="GLN100" s="409"/>
      <c r="GLO100" s="410"/>
      <c r="GLP100" s="411"/>
      <c r="GLQ100" s="412"/>
      <c r="GLR100" s="406"/>
      <c r="GLS100" s="407"/>
      <c r="GLT100" s="408"/>
      <c r="GLU100" s="409"/>
      <c r="GLV100" s="410"/>
      <c r="GLW100" s="411"/>
      <c r="GLX100" s="412"/>
      <c r="GLY100" s="406"/>
      <c r="GLZ100" s="407"/>
      <c r="GMA100" s="408"/>
      <c r="GMB100" s="409"/>
      <c r="GMC100" s="410"/>
      <c r="GMD100" s="411"/>
      <c r="GME100" s="412"/>
      <c r="GMF100" s="406"/>
      <c r="GMG100" s="407"/>
      <c r="GMH100" s="408"/>
      <c r="GMI100" s="409"/>
      <c r="GMJ100" s="410"/>
      <c r="GMK100" s="411"/>
      <c r="GML100" s="412"/>
      <c r="GMM100" s="406"/>
      <c r="GMN100" s="407"/>
      <c r="GMO100" s="408"/>
      <c r="GMP100" s="409"/>
      <c r="GMQ100" s="410"/>
      <c r="GMR100" s="411"/>
      <c r="GMS100" s="412"/>
      <c r="GMT100" s="406"/>
      <c r="GMU100" s="407"/>
      <c r="GMV100" s="408"/>
      <c r="GMW100" s="409"/>
      <c r="GMX100" s="410"/>
      <c r="GMY100" s="411"/>
      <c r="GMZ100" s="412"/>
      <c r="GNA100" s="406"/>
      <c r="GNB100" s="407"/>
      <c r="GNC100" s="408"/>
      <c r="GND100" s="409"/>
      <c r="GNE100" s="410"/>
      <c r="GNF100" s="411"/>
      <c r="GNG100" s="412"/>
      <c r="GNH100" s="406"/>
      <c r="GNI100" s="407"/>
      <c r="GNJ100" s="408"/>
      <c r="GNK100" s="409"/>
      <c r="GNL100" s="410"/>
      <c r="GNM100" s="411"/>
      <c r="GNN100" s="412"/>
      <c r="GNO100" s="406"/>
      <c r="GNP100" s="407"/>
      <c r="GNQ100" s="408"/>
      <c r="GNR100" s="409"/>
      <c r="GNS100" s="410"/>
      <c r="GNT100" s="411"/>
      <c r="GNU100" s="412"/>
      <c r="GNV100" s="406"/>
      <c r="GNW100" s="407"/>
      <c r="GNX100" s="408"/>
      <c r="GNY100" s="409"/>
      <c r="GNZ100" s="410"/>
      <c r="GOA100" s="411"/>
      <c r="GOB100" s="412"/>
      <c r="GOC100" s="406"/>
      <c r="GOD100" s="407"/>
      <c r="GOE100" s="408"/>
      <c r="GOF100" s="409"/>
      <c r="GOG100" s="410"/>
      <c r="GOH100" s="411"/>
      <c r="GOI100" s="412"/>
      <c r="GOJ100" s="406"/>
      <c r="GOK100" s="407"/>
      <c r="GOL100" s="408"/>
      <c r="GOM100" s="409"/>
      <c r="GON100" s="410"/>
      <c r="GOO100" s="411"/>
      <c r="GOP100" s="412"/>
      <c r="GOQ100" s="406"/>
      <c r="GOR100" s="407"/>
      <c r="GOS100" s="408"/>
      <c r="GOT100" s="409"/>
      <c r="GOU100" s="410"/>
      <c r="GOV100" s="411"/>
      <c r="GOW100" s="412"/>
      <c r="GOX100" s="406"/>
      <c r="GOY100" s="407"/>
      <c r="GOZ100" s="408"/>
      <c r="GPA100" s="409"/>
      <c r="GPB100" s="410"/>
      <c r="GPC100" s="411"/>
      <c r="GPD100" s="412"/>
      <c r="GPE100" s="406"/>
      <c r="GPF100" s="407"/>
      <c r="GPG100" s="408"/>
      <c r="GPH100" s="409"/>
      <c r="GPI100" s="410"/>
      <c r="GPJ100" s="411"/>
      <c r="GPK100" s="412"/>
      <c r="GPL100" s="406"/>
      <c r="GPM100" s="407"/>
      <c r="GPN100" s="408"/>
      <c r="GPO100" s="409"/>
      <c r="GPP100" s="410"/>
      <c r="GPQ100" s="411"/>
      <c r="GPR100" s="412"/>
      <c r="GPS100" s="406"/>
      <c r="GPT100" s="407"/>
      <c r="GPU100" s="408"/>
      <c r="GPV100" s="409"/>
      <c r="GPW100" s="410"/>
      <c r="GPX100" s="411"/>
      <c r="GPY100" s="412"/>
      <c r="GPZ100" s="406"/>
      <c r="GQA100" s="407"/>
      <c r="GQB100" s="408"/>
      <c r="GQC100" s="409"/>
      <c r="GQD100" s="410"/>
      <c r="GQE100" s="411"/>
      <c r="GQF100" s="412"/>
      <c r="GQG100" s="406"/>
      <c r="GQH100" s="407"/>
      <c r="GQI100" s="408"/>
      <c r="GQJ100" s="409"/>
      <c r="GQK100" s="410"/>
      <c r="GQL100" s="411"/>
      <c r="GQM100" s="412"/>
      <c r="GQN100" s="406"/>
      <c r="GQO100" s="407"/>
      <c r="GQP100" s="408"/>
      <c r="GQQ100" s="409"/>
      <c r="GQR100" s="410"/>
      <c r="GQS100" s="411"/>
      <c r="GQT100" s="412"/>
      <c r="GQU100" s="406"/>
      <c r="GQV100" s="407"/>
      <c r="GQW100" s="408"/>
      <c r="GQX100" s="409"/>
      <c r="GQY100" s="410"/>
      <c r="GQZ100" s="411"/>
      <c r="GRA100" s="412"/>
      <c r="GRB100" s="406"/>
      <c r="GRC100" s="407"/>
      <c r="GRD100" s="408"/>
      <c r="GRE100" s="409"/>
      <c r="GRF100" s="410"/>
      <c r="GRG100" s="411"/>
      <c r="GRH100" s="412"/>
      <c r="GRI100" s="406"/>
      <c r="GRJ100" s="407"/>
      <c r="GRK100" s="408"/>
      <c r="GRL100" s="409"/>
      <c r="GRM100" s="410"/>
      <c r="GRN100" s="411"/>
      <c r="GRO100" s="412"/>
      <c r="GRP100" s="406"/>
      <c r="GRQ100" s="407"/>
      <c r="GRR100" s="408"/>
      <c r="GRS100" s="409"/>
      <c r="GRT100" s="410"/>
      <c r="GRU100" s="411"/>
      <c r="GRV100" s="412"/>
      <c r="GRW100" s="406"/>
      <c r="GRX100" s="407"/>
      <c r="GRY100" s="408"/>
      <c r="GRZ100" s="409"/>
      <c r="GSA100" s="410"/>
      <c r="GSB100" s="411"/>
      <c r="GSC100" s="412"/>
      <c r="GSD100" s="406"/>
      <c r="GSE100" s="407"/>
      <c r="GSF100" s="408"/>
      <c r="GSG100" s="409"/>
      <c r="GSH100" s="410"/>
      <c r="GSI100" s="411"/>
      <c r="GSJ100" s="412"/>
      <c r="GSK100" s="406"/>
      <c r="GSL100" s="407"/>
      <c r="GSM100" s="408"/>
      <c r="GSN100" s="409"/>
      <c r="GSO100" s="410"/>
      <c r="GSP100" s="411"/>
      <c r="GSQ100" s="412"/>
      <c r="GSR100" s="406"/>
      <c r="GSS100" s="407"/>
      <c r="GST100" s="408"/>
      <c r="GSU100" s="409"/>
      <c r="GSV100" s="410"/>
      <c r="GSW100" s="411"/>
      <c r="GSX100" s="412"/>
      <c r="GSY100" s="406"/>
      <c r="GSZ100" s="407"/>
      <c r="GTA100" s="408"/>
      <c r="GTB100" s="409"/>
      <c r="GTC100" s="410"/>
      <c r="GTD100" s="411"/>
      <c r="GTE100" s="412"/>
      <c r="GTF100" s="406"/>
      <c r="GTG100" s="407"/>
      <c r="GTH100" s="408"/>
      <c r="GTI100" s="409"/>
      <c r="GTJ100" s="410"/>
      <c r="GTK100" s="411"/>
      <c r="GTL100" s="412"/>
      <c r="GTM100" s="406"/>
      <c r="GTN100" s="407"/>
      <c r="GTO100" s="408"/>
      <c r="GTP100" s="409"/>
      <c r="GTQ100" s="410"/>
      <c r="GTR100" s="411"/>
      <c r="GTS100" s="412"/>
      <c r="GTT100" s="406"/>
      <c r="GTU100" s="407"/>
      <c r="GTV100" s="408"/>
      <c r="GTW100" s="409"/>
      <c r="GTX100" s="410"/>
      <c r="GTY100" s="411"/>
      <c r="GTZ100" s="412"/>
      <c r="GUA100" s="406"/>
      <c r="GUB100" s="407"/>
      <c r="GUC100" s="408"/>
      <c r="GUD100" s="409"/>
      <c r="GUE100" s="410"/>
      <c r="GUF100" s="411"/>
      <c r="GUG100" s="412"/>
      <c r="GUH100" s="406"/>
      <c r="GUI100" s="407"/>
      <c r="GUJ100" s="408"/>
      <c r="GUK100" s="409"/>
      <c r="GUL100" s="410"/>
      <c r="GUM100" s="411"/>
      <c r="GUN100" s="412"/>
      <c r="GUO100" s="406"/>
      <c r="GUP100" s="407"/>
      <c r="GUQ100" s="408"/>
      <c r="GUR100" s="409"/>
      <c r="GUS100" s="410"/>
      <c r="GUT100" s="411"/>
      <c r="GUU100" s="412"/>
      <c r="GUV100" s="406"/>
      <c r="GUW100" s="407"/>
      <c r="GUX100" s="408"/>
      <c r="GUY100" s="409"/>
      <c r="GUZ100" s="410"/>
      <c r="GVA100" s="411"/>
      <c r="GVB100" s="412"/>
      <c r="GVC100" s="406"/>
      <c r="GVD100" s="407"/>
      <c r="GVE100" s="408"/>
      <c r="GVF100" s="409"/>
      <c r="GVG100" s="410"/>
      <c r="GVH100" s="411"/>
      <c r="GVI100" s="412"/>
      <c r="GVJ100" s="406"/>
      <c r="GVK100" s="407"/>
      <c r="GVL100" s="408"/>
      <c r="GVM100" s="409"/>
      <c r="GVN100" s="410"/>
      <c r="GVO100" s="411"/>
      <c r="GVP100" s="412"/>
      <c r="GVQ100" s="406"/>
      <c r="GVR100" s="407"/>
      <c r="GVS100" s="408"/>
      <c r="GVT100" s="409"/>
      <c r="GVU100" s="410"/>
      <c r="GVV100" s="411"/>
      <c r="GVW100" s="412"/>
      <c r="GVX100" s="406"/>
      <c r="GVY100" s="407"/>
      <c r="GVZ100" s="408"/>
      <c r="GWA100" s="409"/>
      <c r="GWB100" s="410"/>
      <c r="GWC100" s="411"/>
      <c r="GWD100" s="412"/>
      <c r="GWE100" s="406"/>
      <c r="GWF100" s="407"/>
      <c r="GWG100" s="408"/>
      <c r="GWH100" s="409"/>
      <c r="GWI100" s="410"/>
      <c r="GWJ100" s="411"/>
      <c r="GWK100" s="412"/>
      <c r="GWL100" s="406"/>
      <c r="GWM100" s="407"/>
      <c r="GWN100" s="408"/>
      <c r="GWO100" s="409"/>
      <c r="GWP100" s="410"/>
      <c r="GWQ100" s="411"/>
      <c r="GWR100" s="412"/>
      <c r="GWS100" s="406"/>
      <c r="GWT100" s="407"/>
      <c r="GWU100" s="408"/>
      <c r="GWV100" s="409"/>
      <c r="GWW100" s="410"/>
      <c r="GWX100" s="411"/>
      <c r="GWY100" s="412"/>
      <c r="GWZ100" s="406"/>
      <c r="GXA100" s="407"/>
      <c r="GXB100" s="408"/>
      <c r="GXC100" s="409"/>
      <c r="GXD100" s="410"/>
      <c r="GXE100" s="411"/>
      <c r="GXF100" s="412"/>
      <c r="GXG100" s="406"/>
      <c r="GXH100" s="407"/>
      <c r="GXI100" s="408"/>
      <c r="GXJ100" s="409"/>
      <c r="GXK100" s="410"/>
      <c r="GXL100" s="411"/>
      <c r="GXM100" s="412"/>
      <c r="GXN100" s="406"/>
      <c r="GXO100" s="407"/>
      <c r="GXP100" s="408"/>
      <c r="GXQ100" s="409"/>
      <c r="GXR100" s="410"/>
      <c r="GXS100" s="411"/>
      <c r="GXT100" s="412"/>
      <c r="GXU100" s="406"/>
      <c r="GXV100" s="407"/>
      <c r="GXW100" s="408"/>
      <c r="GXX100" s="409"/>
      <c r="GXY100" s="410"/>
      <c r="GXZ100" s="411"/>
      <c r="GYA100" s="412"/>
      <c r="GYB100" s="406"/>
      <c r="GYC100" s="407"/>
      <c r="GYD100" s="408"/>
      <c r="GYE100" s="409"/>
      <c r="GYF100" s="410"/>
      <c r="GYG100" s="411"/>
      <c r="GYH100" s="412"/>
      <c r="GYI100" s="406"/>
      <c r="GYJ100" s="407"/>
      <c r="GYK100" s="408"/>
      <c r="GYL100" s="409"/>
      <c r="GYM100" s="410"/>
      <c r="GYN100" s="411"/>
      <c r="GYO100" s="412"/>
      <c r="GYP100" s="406"/>
      <c r="GYQ100" s="407"/>
      <c r="GYR100" s="408"/>
      <c r="GYS100" s="409"/>
      <c r="GYT100" s="410"/>
      <c r="GYU100" s="411"/>
      <c r="GYV100" s="412"/>
      <c r="GYW100" s="406"/>
      <c r="GYX100" s="407"/>
      <c r="GYY100" s="408"/>
      <c r="GYZ100" s="409"/>
      <c r="GZA100" s="410"/>
      <c r="GZB100" s="411"/>
      <c r="GZC100" s="412"/>
      <c r="GZD100" s="406"/>
      <c r="GZE100" s="407"/>
      <c r="GZF100" s="408"/>
      <c r="GZG100" s="409"/>
      <c r="GZH100" s="410"/>
      <c r="GZI100" s="411"/>
      <c r="GZJ100" s="412"/>
      <c r="GZK100" s="406"/>
      <c r="GZL100" s="407"/>
      <c r="GZM100" s="408"/>
      <c r="GZN100" s="409"/>
      <c r="GZO100" s="410"/>
      <c r="GZP100" s="411"/>
      <c r="GZQ100" s="412"/>
      <c r="GZR100" s="406"/>
      <c r="GZS100" s="407"/>
      <c r="GZT100" s="408"/>
      <c r="GZU100" s="409"/>
      <c r="GZV100" s="410"/>
      <c r="GZW100" s="411"/>
      <c r="GZX100" s="412"/>
      <c r="GZY100" s="406"/>
      <c r="GZZ100" s="407"/>
      <c r="HAA100" s="408"/>
      <c r="HAB100" s="409"/>
      <c r="HAC100" s="410"/>
      <c r="HAD100" s="411"/>
      <c r="HAE100" s="412"/>
      <c r="HAF100" s="406"/>
      <c r="HAG100" s="407"/>
      <c r="HAH100" s="408"/>
      <c r="HAI100" s="409"/>
      <c r="HAJ100" s="410"/>
      <c r="HAK100" s="411"/>
      <c r="HAL100" s="412"/>
      <c r="HAM100" s="406"/>
      <c r="HAN100" s="407"/>
      <c r="HAO100" s="408"/>
      <c r="HAP100" s="409"/>
      <c r="HAQ100" s="410"/>
      <c r="HAR100" s="411"/>
      <c r="HAS100" s="412"/>
      <c r="HAT100" s="406"/>
      <c r="HAU100" s="407"/>
      <c r="HAV100" s="408"/>
      <c r="HAW100" s="409"/>
      <c r="HAX100" s="410"/>
      <c r="HAY100" s="411"/>
      <c r="HAZ100" s="412"/>
      <c r="HBA100" s="406"/>
      <c r="HBB100" s="407"/>
      <c r="HBC100" s="408"/>
      <c r="HBD100" s="409"/>
      <c r="HBE100" s="410"/>
      <c r="HBF100" s="411"/>
      <c r="HBG100" s="412"/>
      <c r="HBH100" s="406"/>
      <c r="HBI100" s="407"/>
      <c r="HBJ100" s="408"/>
      <c r="HBK100" s="409"/>
      <c r="HBL100" s="410"/>
      <c r="HBM100" s="411"/>
      <c r="HBN100" s="412"/>
      <c r="HBO100" s="406"/>
      <c r="HBP100" s="407"/>
      <c r="HBQ100" s="408"/>
      <c r="HBR100" s="409"/>
      <c r="HBS100" s="410"/>
      <c r="HBT100" s="411"/>
      <c r="HBU100" s="412"/>
      <c r="HBV100" s="406"/>
      <c r="HBW100" s="407"/>
      <c r="HBX100" s="408"/>
      <c r="HBY100" s="409"/>
      <c r="HBZ100" s="410"/>
      <c r="HCA100" s="411"/>
      <c r="HCB100" s="412"/>
      <c r="HCC100" s="406"/>
      <c r="HCD100" s="407"/>
      <c r="HCE100" s="408"/>
      <c r="HCF100" s="409"/>
      <c r="HCG100" s="410"/>
      <c r="HCH100" s="411"/>
      <c r="HCI100" s="412"/>
      <c r="HCJ100" s="406"/>
      <c r="HCK100" s="407"/>
      <c r="HCL100" s="408"/>
      <c r="HCM100" s="409"/>
      <c r="HCN100" s="410"/>
      <c r="HCO100" s="411"/>
      <c r="HCP100" s="412"/>
      <c r="HCQ100" s="406"/>
      <c r="HCR100" s="407"/>
      <c r="HCS100" s="408"/>
      <c r="HCT100" s="409"/>
      <c r="HCU100" s="410"/>
      <c r="HCV100" s="411"/>
      <c r="HCW100" s="412"/>
      <c r="HCX100" s="406"/>
      <c r="HCY100" s="407"/>
      <c r="HCZ100" s="408"/>
      <c r="HDA100" s="409"/>
      <c r="HDB100" s="410"/>
      <c r="HDC100" s="411"/>
      <c r="HDD100" s="412"/>
      <c r="HDE100" s="406"/>
      <c r="HDF100" s="407"/>
      <c r="HDG100" s="408"/>
      <c r="HDH100" s="409"/>
      <c r="HDI100" s="410"/>
      <c r="HDJ100" s="411"/>
      <c r="HDK100" s="412"/>
      <c r="HDL100" s="406"/>
      <c r="HDM100" s="407"/>
      <c r="HDN100" s="408"/>
      <c r="HDO100" s="409"/>
      <c r="HDP100" s="410"/>
      <c r="HDQ100" s="411"/>
      <c r="HDR100" s="412"/>
      <c r="HDS100" s="406"/>
      <c r="HDT100" s="407"/>
      <c r="HDU100" s="408"/>
      <c r="HDV100" s="409"/>
      <c r="HDW100" s="410"/>
      <c r="HDX100" s="411"/>
      <c r="HDY100" s="412"/>
      <c r="HDZ100" s="406"/>
      <c r="HEA100" s="407"/>
      <c r="HEB100" s="408"/>
      <c r="HEC100" s="409"/>
      <c r="HED100" s="410"/>
      <c r="HEE100" s="411"/>
      <c r="HEF100" s="412"/>
      <c r="HEG100" s="406"/>
      <c r="HEH100" s="407"/>
      <c r="HEI100" s="408"/>
      <c r="HEJ100" s="409"/>
      <c r="HEK100" s="410"/>
      <c r="HEL100" s="411"/>
      <c r="HEM100" s="412"/>
      <c r="HEN100" s="406"/>
      <c r="HEO100" s="407"/>
      <c r="HEP100" s="408"/>
      <c r="HEQ100" s="409"/>
      <c r="HER100" s="410"/>
      <c r="HES100" s="411"/>
      <c r="HET100" s="412"/>
      <c r="HEU100" s="406"/>
      <c r="HEV100" s="407"/>
      <c r="HEW100" s="408"/>
      <c r="HEX100" s="409"/>
      <c r="HEY100" s="410"/>
      <c r="HEZ100" s="411"/>
      <c r="HFA100" s="412"/>
      <c r="HFB100" s="406"/>
      <c r="HFC100" s="407"/>
      <c r="HFD100" s="408"/>
      <c r="HFE100" s="409"/>
      <c r="HFF100" s="410"/>
      <c r="HFG100" s="411"/>
      <c r="HFH100" s="412"/>
      <c r="HFI100" s="406"/>
      <c r="HFJ100" s="407"/>
      <c r="HFK100" s="408"/>
      <c r="HFL100" s="409"/>
      <c r="HFM100" s="410"/>
      <c r="HFN100" s="411"/>
      <c r="HFO100" s="412"/>
      <c r="HFP100" s="406"/>
      <c r="HFQ100" s="407"/>
      <c r="HFR100" s="408"/>
      <c r="HFS100" s="409"/>
      <c r="HFT100" s="410"/>
      <c r="HFU100" s="411"/>
      <c r="HFV100" s="412"/>
      <c r="HFW100" s="406"/>
      <c r="HFX100" s="407"/>
      <c r="HFY100" s="408"/>
      <c r="HFZ100" s="409"/>
      <c r="HGA100" s="410"/>
      <c r="HGB100" s="411"/>
      <c r="HGC100" s="412"/>
      <c r="HGD100" s="406"/>
      <c r="HGE100" s="407"/>
      <c r="HGF100" s="408"/>
      <c r="HGG100" s="409"/>
      <c r="HGH100" s="410"/>
      <c r="HGI100" s="411"/>
      <c r="HGJ100" s="412"/>
      <c r="HGK100" s="406"/>
      <c r="HGL100" s="407"/>
      <c r="HGM100" s="408"/>
      <c r="HGN100" s="409"/>
      <c r="HGO100" s="410"/>
      <c r="HGP100" s="411"/>
      <c r="HGQ100" s="412"/>
      <c r="HGR100" s="406"/>
      <c r="HGS100" s="407"/>
      <c r="HGT100" s="408"/>
      <c r="HGU100" s="409"/>
      <c r="HGV100" s="410"/>
      <c r="HGW100" s="411"/>
      <c r="HGX100" s="412"/>
      <c r="HGY100" s="406"/>
      <c r="HGZ100" s="407"/>
      <c r="HHA100" s="408"/>
      <c r="HHB100" s="409"/>
      <c r="HHC100" s="410"/>
      <c r="HHD100" s="411"/>
      <c r="HHE100" s="412"/>
      <c r="HHF100" s="406"/>
      <c r="HHG100" s="407"/>
      <c r="HHH100" s="408"/>
      <c r="HHI100" s="409"/>
      <c r="HHJ100" s="410"/>
      <c r="HHK100" s="411"/>
      <c r="HHL100" s="412"/>
      <c r="HHM100" s="406"/>
      <c r="HHN100" s="407"/>
      <c r="HHO100" s="408"/>
      <c r="HHP100" s="409"/>
      <c r="HHQ100" s="410"/>
      <c r="HHR100" s="411"/>
      <c r="HHS100" s="412"/>
      <c r="HHT100" s="406"/>
      <c r="HHU100" s="407"/>
      <c r="HHV100" s="408"/>
      <c r="HHW100" s="409"/>
      <c r="HHX100" s="410"/>
      <c r="HHY100" s="411"/>
      <c r="HHZ100" s="412"/>
      <c r="HIA100" s="406"/>
      <c r="HIB100" s="407"/>
      <c r="HIC100" s="408"/>
      <c r="HID100" s="409"/>
      <c r="HIE100" s="410"/>
      <c r="HIF100" s="411"/>
      <c r="HIG100" s="412"/>
      <c r="HIH100" s="406"/>
      <c r="HII100" s="407"/>
      <c r="HIJ100" s="408"/>
      <c r="HIK100" s="409"/>
      <c r="HIL100" s="410"/>
      <c r="HIM100" s="411"/>
      <c r="HIN100" s="412"/>
      <c r="HIO100" s="406"/>
      <c r="HIP100" s="407"/>
      <c r="HIQ100" s="408"/>
      <c r="HIR100" s="409"/>
      <c r="HIS100" s="410"/>
      <c r="HIT100" s="411"/>
      <c r="HIU100" s="412"/>
      <c r="HIV100" s="406"/>
      <c r="HIW100" s="407"/>
      <c r="HIX100" s="408"/>
      <c r="HIY100" s="409"/>
      <c r="HIZ100" s="410"/>
      <c r="HJA100" s="411"/>
      <c r="HJB100" s="412"/>
      <c r="HJC100" s="406"/>
      <c r="HJD100" s="407"/>
      <c r="HJE100" s="408"/>
      <c r="HJF100" s="409"/>
      <c r="HJG100" s="410"/>
      <c r="HJH100" s="411"/>
      <c r="HJI100" s="412"/>
      <c r="HJJ100" s="406"/>
      <c r="HJK100" s="407"/>
      <c r="HJL100" s="408"/>
      <c r="HJM100" s="409"/>
      <c r="HJN100" s="410"/>
      <c r="HJO100" s="411"/>
      <c r="HJP100" s="412"/>
      <c r="HJQ100" s="406"/>
      <c r="HJR100" s="407"/>
      <c r="HJS100" s="408"/>
      <c r="HJT100" s="409"/>
      <c r="HJU100" s="410"/>
      <c r="HJV100" s="411"/>
      <c r="HJW100" s="412"/>
      <c r="HJX100" s="406"/>
      <c r="HJY100" s="407"/>
      <c r="HJZ100" s="408"/>
      <c r="HKA100" s="409"/>
      <c r="HKB100" s="410"/>
      <c r="HKC100" s="411"/>
      <c r="HKD100" s="412"/>
      <c r="HKE100" s="406"/>
      <c r="HKF100" s="407"/>
      <c r="HKG100" s="408"/>
      <c r="HKH100" s="409"/>
      <c r="HKI100" s="410"/>
      <c r="HKJ100" s="411"/>
      <c r="HKK100" s="412"/>
      <c r="HKL100" s="406"/>
      <c r="HKM100" s="407"/>
      <c r="HKN100" s="408"/>
      <c r="HKO100" s="409"/>
      <c r="HKP100" s="410"/>
      <c r="HKQ100" s="411"/>
      <c r="HKR100" s="412"/>
      <c r="HKS100" s="406"/>
      <c r="HKT100" s="407"/>
      <c r="HKU100" s="408"/>
      <c r="HKV100" s="409"/>
      <c r="HKW100" s="410"/>
      <c r="HKX100" s="411"/>
      <c r="HKY100" s="412"/>
      <c r="HKZ100" s="406"/>
      <c r="HLA100" s="407"/>
      <c r="HLB100" s="408"/>
      <c r="HLC100" s="409"/>
      <c r="HLD100" s="410"/>
      <c r="HLE100" s="411"/>
      <c r="HLF100" s="412"/>
      <c r="HLG100" s="406"/>
      <c r="HLH100" s="407"/>
      <c r="HLI100" s="408"/>
      <c r="HLJ100" s="409"/>
      <c r="HLK100" s="410"/>
      <c r="HLL100" s="411"/>
      <c r="HLM100" s="412"/>
      <c r="HLN100" s="406"/>
      <c r="HLO100" s="407"/>
      <c r="HLP100" s="408"/>
      <c r="HLQ100" s="409"/>
      <c r="HLR100" s="410"/>
      <c r="HLS100" s="411"/>
      <c r="HLT100" s="412"/>
      <c r="HLU100" s="406"/>
      <c r="HLV100" s="407"/>
      <c r="HLW100" s="408"/>
      <c r="HLX100" s="409"/>
      <c r="HLY100" s="410"/>
      <c r="HLZ100" s="411"/>
      <c r="HMA100" s="412"/>
      <c r="HMB100" s="406"/>
      <c r="HMC100" s="407"/>
      <c r="HMD100" s="408"/>
      <c r="HME100" s="409"/>
      <c r="HMF100" s="410"/>
      <c r="HMG100" s="411"/>
      <c r="HMH100" s="412"/>
      <c r="HMI100" s="406"/>
      <c r="HMJ100" s="407"/>
      <c r="HMK100" s="408"/>
      <c r="HML100" s="409"/>
      <c r="HMM100" s="410"/>
      <c r="HMN100" s="411"/>
      <c r="HMO100" s="412"/>
      <c r="HMP100" s="406"/>
      <c r="HMQ100" s="407"/>
      <c r="HMR100" s="408"/>
      <c r="HMS100" s="409"/>
      <c r="HMT100" s="410"/>
      <c r="HMU100" s="411"/>
      <c r="HMV100" s="412"/>
      <c r="HMW100" s="406"/>
      <c r="HMX100" s="407"/>
      <c r="HMY100" s="408"/>
      <c r="HMZ100" s="409"/>
      <c r="HNA100" s="410"/>
      <c r="HNB100" s="411"/>
      <c r="HNC100" s="412"/>
      <c r="HND100" s="406"/>
      <c r="HNE100" s="407"/>
      <c r="HNF100" s="408"/>
      <c r="HNG100" s="409"/>
      <c r="HNH100" s="410"/>
      <c r="HNI100" s="411"/>
      <c r="HNJ100" s="412"/>
      <c r="HNK100" s="406"/>
      <c r="HNL100" s="407"/>
      <c r="HNM100" s="408"/>
      <c r="HNN100" s="409"/>
      <c r="HNO100" s="410"/>
      <c r="HNP100" s="411"/>
      <c r="HNQ100" s="412"/>
      <c r="HNR100" s="406"/>
      <c r="HNS100" s="407"/>
      <c r="HNT100" s="408"/>
      <c r="HNU100" s="409"/>
      <c r="HNV100" s="410"/>
      <c r="HNW100" s="411"/>
      <c r="HNX100" s="412"/>
      <c r="HNY100" s="406"/>
      <c r="HNZ100" s="407"/>
      <c r="HOA100" s="408"/>
      <c r="HOB100" s="409"/>
      <c r="HOC100" s="410"/>
      <c r="HOD100" s="411"/>
      <c r="HOE100" s="412"/>
      <c r="HOF100" s="406"/>
      <c r="HOG100" s="407"/>
      <c r="HOH100" s="408"/>
      <c r="HOI100" s="409"/>
      <c r="HOJ100" s="410"/>
      <c r="HOK100" s="411"/>
      <c r="HOL100" s="412"/>
      <c r="HOM100" s="406"/>
      <c r="HON100" s="407"/>
      <c r="HOO100" s="408"/>
      <c r="HOP100" s="409"/>
      <c r="HOQ100" s="410"/>
      <c r="HOR100" s="411"/>
      <c r="HOS100" s="412"/>
      <c r="HOT100" s="406"/>
      <c r="HOU100" s="407"/>
      <c r="HOV100" s="408"/>
      <c r="HOW100" s="409"/>
      <c r="HOX100" s="410"/>
      <c r="HOY100" s="411"/>
      <c r="HOZ100" s="412"/>
      <c r="HPA100" s="406"/>
      <c r="HPB100" s="407"/>
      <c r="HPC100" s="408"/>
      <c r="HPD100" s="409"/>
      <c r="HPE100" s="410"/>
      <c r="HPF100" s="411"/>
      <c r="HPG100" s="412"/>
      <c r="HPH100" s="406"/>
      <c r="HPI100" s="407"/>
      <c r="HPJ100" s="408"/>
      <c r="HPK100" s="409"/>
      <c r="HPL100" s="410"/>
      <c r="HPM100" s="411"/>
      <c r="HPN100" s="412"/>
      <c r="HPO100" s="406"/>
      <c r="HPP100" s="407"/>
      <c r="HPQ100" s="408"/>
      <c r="HPR100" s="409"/>
      <c r="HPS100" s="410"/>
      <c r="HPT100" s="411"/>
      <c r="HPU100" s="412"/>
      <c r="HPV100" s="406"/>
      <c r="HPW100" s="407"/>
      <c r="HPX100" s="408"/>
      <c r="HPY100" s="409"/>
      <c r="HPZ100" s="410"/>
      <c r="HQA100" s="411"/>
      <c r="HQB100" s="412"/>
      <c r="HQC100" s="406"/>
      <c r="HQD100" s="407"/>
      <c r="HQE100" s="408"/>
      <c r="HQF100" s="409"/>
      <c r="HQG100" s="410"/>
      <c r="HQH100" s="411"/>
      <c r="HQI100" s="412"/>
      <c r="HQJ100" s="406"/>
      <c r="HQK100" s="407"/>
      <c r="HQL100" s="408"/>
      <c r="HQM100" s="409"/>
      <c r="HQN100" s="410"/>
      <c r="HQO100" s="411"/>
      <c r="HQP100" s="412"/>
      <c r="HQQ100" s="406"/>
      <c r="HQR100" s="407"/>
      <c r="HQS100" s="408"/>
      <c r="HQT100" s="409"/>
      <c r="HQU100" s="410"/>
      <c r="HQV100" s="411"/>
      <c r="HQW100" s="412"/>
      <c r="HQX100" s="406"/>
      <c r="HQY100" s="407"/>
      <c r="HQZ100" s="408"/>
      <c r="HRA100" s="409"/>
      <c r="HRB100" s="410"/>
      <c r="HRC100" s="411"/>
      <c r="HRD100" s="412"/>
      <c r="HRE100" s="406"/>
      <c r="HRF100" s="407"/>
      <c r="HRG100" s="408"/>
      <c r="HRH100" s="409"/>
      <c r="HRI100" s="410"/>
      <c r="HRJ100" s="411"/>
      <c r="HRK100" s="412"/>
      <c r="HRL100" s="406"/>
      <c r="HRM100" s="407"/>
      <c r="HRN100" s="408"/>
      <c r="HRO100" s="409"/>
      <c r="HRP100" s="410"/>
      <c r="HRQ100" s="411"/>
      <c r="HRR100" s="412"/>
      <c r="HRS100" s="406"/>
      <c r="HRT100" s="407"/>
      <c r="HRU100" s="408"/>
      <c r="HRV100" s="409"/>
      <c r="HRW100" s="410"/>
      <c r="HRX100" s="411"/>
      <c r="HRY100" s="412"/>
      <c r="HRZ100" s="406"/>
      <c r="HSA100" s="407"/>
      <c r="HSB100" s="408"/>
      <c r="HSC100" s="409"/>
      <c r="HSD100" s="410"/>
      <c r="HSE100" s="411"/>
      <c r="HSF100" s="412"/>
      <c r="HSG100" s="406"/>
      <c r="HSH100" s="407"/>
      <c r="HSI100" s="408"/>
      <c r="HSJ100" s="409"/>
      <c r="HSK100" s="410"/>
      <c r="HSL100" s="411"/>
      <c r="HSM100" s="412"/>
      <c r="HSN100" s="406"/>
      <c r="HSO100" s="407"/>
      <c r="HSP100" s="408"/>
      <c r="HSQ100" s="409"/>
      <c r="HSR100" s="410"/>
      <c r="HSS100" s="411"/>
      <c r="HST100" s="412"/>
      <c r="HSU100" s="406"/>
      <c r="HSV100" s="407"/>
      <c r="HSW100" s="408"/>
      <c r="HSX100" s="409"/>
      <c r="HSY100" s="410"/>
      <c r="HSZ100" s="411"/>
      <c r="HTA100" s="412"/>
      <c r="HTB100" s="406"/>
      <c r="HTC100" s="407"/>
      <c r="HTD100" s="408"/>
      <c r="HTE100" s="409"/>
      <c r="HTF100" s="410"/>
      <c r="HTG100" s="411"/>
      <c r="HTH100" s="412"/>
      <c r="HTI100" s="406"/>
      <c r="HTJ100" s="407"/>
      <c r="HTK100" s="408"/>
      <c r="HTL100" s="409"/>
      <c r="HTM100" s="410"/>
      <c r="HTN100" s="411"/>
      <c r="HTO100" s="412"/>
      <c r="HTP100" s="406"/>
      <c r="HTQ100" s="407"/>
      <c r="HTR100" s="408"/>
      <c r="HTS100" s="409"/>
      <c r="HTT100" s="410"/>
      <c r="HTU100" s="411"/>
      <c r="HTV100" s="412"/>
      <c r="HTW100" s="406"/>
      <c r="HTX100" s="407"/>
      <c r="HTY100" s="408"/>
      <c r="HTZ100" s="409"/>
      <c r="HUA100" s="410"/>
      <c r="HUB100" s="411"/>
      <c r="HUC100" s="412"/>
      <c r="HUD100" s="406"/>
      <c r="HUE100" s="407"/>
      <c r="HUF100" s="408"/>
      <c r="HUG100" s="409"/>
      <c r="HUH100" s="410"/>
      <c r="HUI100" s="411"/>
      <c r="HUJ100" s="412"/>
      <c r="HUK100" s="406"/>
      <c r="HUL100" s="407"/>
      <c r="HUM100" s="408"/>
      <c r="HUN100" s="409"/>
      <c r="HUO100" s="410"/>
      <c r="HUP100" s="411"/>
      <c r="HUQ100" s="412"/>
      <c r="HUR100" s="406"/>
      <c r="HUS100" s="407"/>
      <c r="HUT100" s="408"/>
      <c r="HUU100" s="409"/>
      <c r="HUV100" s="410"/>
      <c r="HUW100" s="411"/>
      <c r="HUX100" s="412"/>
      <c r="HUY100" s="406"/>
      <c r="HUZ100" s="407"/>
      <c r="HVA100" s="408"/>
      <c r="HVB100" s="409"/>
      <c r="HVC100" s="410"/>
      <c r="HVD100" s="411"/>
      <c r="HVE100" s="412"/>
      <c r="HVF100" s="406"/>
      <c r="HVG100" s="407"/>
      <c r="HVH100" s="408"/>
      <c r="HVI100" s="409"/>
      <c r="HVJ100" s="410"/>
      <c r="HVK100" s="411"/>
      <c r="HVL100" s="412"/>
      <c r="HVM100" s="406"/>
      <c r="HVN100" s="407"/>
      <c r="HVO100" s="408"/>
      <c r="HVP100" s="409"/>
      <c r="HVQ100" s="410"/>
      <c r="HVR100" s="411"/>
      <c r="HVS100" s="412"/>
      <c r="HVT100" s="406"/>
      <c r="HVU100" s="407"/>
      <c r="HVV100" s="408"/>
      <c r="HVW100" s="409"/>
      <c r="HVX100" s="410"/>
      <c r="HVY100" s="411"/>
      <c r="HVZ100" s="412"/>
      <c r="HWA100" s="406"/>
      <c r="HWB100" s="407"/>
      <c r="HWC100" s="408"/>
      <c r="HWD100" s="409"/>
      <c r="HWE100" s="410"/>
      <c r="HWF100" s="411"/>
      <c r="HWG100" s="412"/>
      <c r="HWH100" s="406"/>
      <c r="HWI100" s="407"/>
      <c r="HWJ100" s="408"/>
      <c r="HWK100" s="409"/>
      <c r="HWL100" s="410"/>
      <c r="HWM100" s="411"/>
      <c r="HWN100" s="412"/>
      <c r="HWO100" s="406"/>
      <c r="HWP100" s="407"/>
      <c r="HWQ100" s="408"/>
      <c r="HWR100" s="409"/>
      <c r="HWS100" s="410"/>
      <c r="HWT100" s="411"/>
      <c r="HWU100" s="412"/>
      <c r="HWV100" s="406"/>
      <c r="HWW100" s="407"/>
      <c r="HWX100" s="408"/>
      <c r="HWY100" s="409"/>
      <c r="HWZ100" s="410"/>
      <c r="HXA100" s="411"/>
      <c r="HXB100" s="412"/>
      <c r="HXC100" s="406"/>
      <c r="HXD100" s="407"/>
      <c r="HXE100" s="408"/>
      <c r="HXF100" s="409"/>
      <c r="HXG100" s="410"/>
      <c r="HXH100" s="411"/>
      <c r="HXI100" s="412"/>
      <c r="HXJ100" s="406"/>
      <c r="HXK100" s="407"/>
      <c r="HXL100" s="408"/>
      <c r="HXM100" s="409"/>
      <c r="HXN100" s="410"/>
      <c r="HXO100" s="411"/>
      <c r="HXP100" s="412"/>
      <c r="HXQ100" s="406"/>
      <c r="HXR100" s="407"/>
      <c r="HXS100" s="408"/>
      <c r="HXT100" s="409"/>
      <c r="HXU100" s="410"/>
      <c r="HXV100" s="411"/>
      <c r="HXW100" s="412"/>
      <c r="HXX100" s="406"/>
      <c r="HXY100" s="407"/>
      <c r="HXZ100" s="408"/>
      <c r="HYA100" s="409"/>
      <c r="HYB100" s="410"/>
      <c r="HYC100" s="411"/>
      <c r="HYD100" s="412"/>
      <c r="HYE100" s="406"/>
      <c r="HYF100" s="407"/>
      <c r="HYG100" s="408"/>
      <c r="HYH100" s="409"/>
      <c r="HYI100" s="410"/>
      <c r="HYJ100" s="411"/>
      <c r="HYK100" s="412"/>
      <c r="HYL100" s="406"/>
      <c r="HYM100" s="407"/>
      <c r="HYN100" s="408"/>
      <c r="HYO100" s="409"/>
      <c r="HYP100" s="410"/>
      <c r="HYQ100" s="411"/>
      <c r="HYR100" s="412"/>
      <c r="HYS100" s="406"/>
      <c r="HYT100" s="407"/>
      <c r="HYU100" s="408"/>
      <c r="HYV100" s="409"/>
      <c r="HYW100" s="410"/>
      <c r="HYX100" s="411"/>
      <c r="HYY100" s="412"/>
      <c r="HYZ100" s="406"/>
      <c r="HZA100" s="407"/>
      <c r="HZB100" s="408"/>
      <c r="HZC100" s="409"/>
      <c r="HZD100" s="410"/>
      <c r="HZE100" s="411"/>
      <c r="HZF100" s="412"/>
      <c r="HZG100" s="406"/>
      <c r="HZH100" s="407"/>
      <c r="HZI100" s="408"/>
      <c r="HZJ100" s="409"/>
      <c r="HZK100" s="410"/>
      <c r="HZL100" s="411"/>
      <c r="HZM100" s="412"/>
      <c r="HZN100" s="406"/>
      <c r="HZO100" s="407"/>
      <c r="HZP100" s="408"/>
      <c r="HZQ100" s="409"/>
      <c r="HZR100" s="410"/>
      <c r="HZS100" s="411"/>
      <c r="HZT100" s="412"/>
      <c r="HZU100" s="406"/>
      <c r="HZV100" s="407"/>
      <c r="HZW100" s="408"/>
      <c r="HZX100" s="409"/>
      <c r="HZY100" s="410"/>
      <c r="HZZ100" s="411"/>
      <c r="IAA100" s="412"/>
      <c r="IAB100" s="406"/>
      <c r="IAC100" s="407"/>
      <c r="IAD100" s="408"/>
      <c r="IAE100" s="409"/>
      <c r="IAF100" s="410"/>
      <c r="IAG100" s="411"/>
      <c r="IAH100" s="412"/>
      <c r="IAI100" s="406"/>
      <c r="IAJ100" s="407"/>
      <c r="IAK100" s="408"/>
      <c r="IAL100" s="409"/>
      <c r="IAM100" s="410"/>
      <c r="IAN100" s="411"/>
      <c r="IAO100" s="412"/>
      <c r="IAP100" s="406"/>
      <c r="IAQ100" s="407"/>
      <c r="IAR100" s="408"/>
      <c r="IAS100" s="409"/>
      <c r="IAT100" s="410"/>
      <c r="IAU100" s="411"/>
      <c r="IAV100" s="412"/>
      <c r="IAW100" s="406"/>
      <c r="IAX100" s="407"/>
      <c r="IAY100" s="408"/>
      <c r="IAZ100" s="409"/>
      <c r="IBA100" s="410"/>
      <c r="IBB100" s="411"/>
      <c r="IBC100" s="412"/>
      <c r="IBD100" s="406"/>
      <c r="IBE100" s="407"/>
      <c r="IBF100" s="408"/>
      <c r="IBG100" s="409"/>
      <c r="IBH100" s="410"/>
      <c r="IBI100" s="411"/>
      <c r="IBJ100" s="412"/>
      <c r="IBK100" s="406"/>
      <c r="IBL100" s="407"/>
      <c r="IBM100" s="408"/>
      <c r="IBN100" s="409"/>
      <c r="IBO100" s="410"/>
      <c r="IBP100" s="411"/>
      <c r="IBQ100" s="412"/>
      <c r="IBR100" s="406"/>
      <c r="IBS100" s="407"/>
      <c r="IBT100" s="408"/>
      <c r="IBU100" s="409"/>
      <c r="IBV100" s="410"/>
      <c r="IBW100" s="411"/>
      <c r="IBX100" s="412"/>
      <c r="IBY100" s="406"/>
      <c r="IBZ100" s="407"/>
      <c r="ICA100" s="408"/>
      <c r="ICB100" s="409"/>
      <c r="ICC100" s="410"/>
      <c r="ICD100" s="411"/>
      <c r="ICE100" s="412"/>
      <c r="ICF100" s="406"/>
      <c r="ICG100" s="407"/>
      <c r="ICH100" s="408"/>
      <c r="ICI100" s="409"/>
      <c r="ICJ100" s="410"/>
      <c r="ICK100" s="411"/>
      <c r="ICL100" s="412"/>
      <c r="ICM100" s="406"/>
      <c r="ICN100" s="407"/>
      <c r="ICO100" s="408"/>
      <c r="ICP100" s="409"/>
      <c r="ICQ100" s="410"/>
      <c r="ICR100" s="411"/>
      <c r="ICS100" s="412"/>
      <c r="ICT100" s="406"/>
      <c r="ICU100" s="407"/>
      <c r="ICV100" s="408"/>
      <c r="ICW100" s="409"/>
      <c r="ICX100" s="410"/>
      <c r="ICY100" s="411"/>
      <c r="ICZ100" s="412"/>
      <c r="IDA100" s="406"/>
      <c r="IDB100" s="407"/>
      <c r="IDC100" s="408"/>
      <c r="IDD100" s="409"/>
      <c r="IDE100" s="410"/>
      <c r="IDF100" s="411"/>
      <c r="IDG100" s="412"/>
      <c r="IDH100" s="406"/>
      <c r="IDI100" s="407"/>
      <c r="IDJ100" s="408"/>
      <c r="IDK100" s="409"/>
      <c r="IDL100" s="410"/>
      <c r="IDM100" s="411"/>
      <c r="IDN100" s="412"/>
      <c r="IDO100" s="406"/>
      <c r="IDP100" s="407"/>
      <c r="IDQ100" s="408"/>
      <c r="IDR100" s="409"/>
      <c r="IDS100" s="410"/>
      <c r="IDT100" s="411"/>
      <c r="IDU100" s="412"/>
      <c r="IDV100" s="406"/>
      <c r="IDW100" s="407"/>
      <c r="IDX100" s="408"/>
      <c r="IDY100" s="409"/>
      <c r="IDZ100" s="410"/>
      <c r="IEA100" s="411"/>
      <c r="IEB100" s="412"/>
      <c r="IEC100" s="406"/>
      <c r="IED100" s="407"/>
      <c r="IEE100" s="408"/>
      <c r="IEF100" s="409"/>
      <c r="IEG100" s="410"/>
      <c r="IEH100" s="411"/>
      <c r="IEI100" s="412"/>
      <c r="IEJ100" s="406"/>
      <c r="IEK100" s="407"/>
      <c r="IEL100" s="408"/>
      <c r="IEM100" s="409"/>
      <c r="IEN100" s="410"/>
      <c r="IEO100" s="411"/>
      <c r="IEP100" s="412"/>
      <c r="IEQ100" s="406"/>
      <c r="IER100" s="407"/>
      <c r="IES100" s="408"/>
      <c r="IET100" s="409"/>
      <c r="IEU100" s="410"/>
      <c r="IEV100" s="411"/>
      <c r="IEW100" s="412"/>
      <c r="IEX100" s="406"/>
      <c r="IEY100" s="407"/>
      <c r="IEZ100" s="408"/>
      <c r="IFA100" s="409"/>
      <c r="IFB100" s="410"/>
      <c r="IFC100" s="411"/>
      <c r="IFD100" s="412"/>
      <c r="IFE100" s="406"/>
      <c r="IFF100" s="407"/>
      <c r="IFG100" s="408"/>
      <c r="IFH100" s="409"/>
      <c r="IFI100" s="410"/>
      <c r="IFJ100" s="411"/>
      <c r="IFK100" s="412"/>
      <c r="IFL100" s="406"/>
      <c r="IFM100" s="407"/>
      <c r="IFN100" s="408"/>
      <c r="IFO100" s="409"/>
      <c r="IFP100" s="410"/>
      <c r="IFQ100" s="411"/>
      <c r="IFR100" s="412"/>
      <c r="IFS100" s="406"/>
      <c r="IFT100" s="407"/>
      <c r="IFU100" s="408"/>
      <c r="IFV100" s="409"/>
      <c r="IFW100" s="410"/>
      <c r="IFX100" s="411"/>
      <c r="IFY100" s="412"/>
      <c r="IFZ100" s="406"/>
      <c r="IGA100" s="407"/>
      <c r="IGB100" s="408"/>
      <c r="IGC100" s="409"/>
      <c r="IGD100" s="410"/>
      <c r="IGE100" s="411"/>
      <c r="IGF100" s="412"/>
      <c r="IGG100" s="406"/>
      <c r="IGH100" s="407"/>
      <c r="IGI100" s="408"/>
      <c r="IGJ100" s="409"/>
      <c r="IGK100" s="410"/>
      <c r="IGL100" s="411"/>
      <c r="IGM100" s="412"/>
      <c r="IGN100" s="406"/>
      <c r="IGO100" s="407"/>
      <c r="IGP100" s="408"/>
      <c r="IGQ100" s="409"/>
      <c r="IGR100" s="410"/>
      <c r="IGS100" s="411"/>
      <c r="IGT100" s="412"/>
      <c r="IGU100" s="406"/>
      <c r="IGV100" s="407"/>
      <c r="IGW100" s="408"/>
      <c r="IGX100" s="409"/>
      <c r="IGY100" s="410"/>
      <c r="IGZ100" s="411"/>
      <c r="IHA100" s="412"/>
      <c r="IHB100" s="406"/>
      <c r="IHC100" s="407"/>
      <c r="IHD100" s="408"/>
      <c r="IHE100" s="409"/>
      <c r="IHF100" s="410"/>
      <c r="IHG100" s="411"/>
      <c r="IHH100" s="412"/>
      <c r="IHI100" s="406"/>
      <c r="IHJ100" s="407"/>
      <c r="IHK100" s="408"/>
      <c r="IHL100" s="409"/>
      <c r="IHM100" s="410"/>
      <c r="IHN100" s="411"/>
      <c r="IHO100" s="412"/>
      <c r="IHP100" s="406"/>
      <c r="IHQ100" s="407"/>
      <c r="IHR100" s="408"/>
      <c r="IHS100" s="409"/>
      <c r="IHT100" s="410"/>
      <c r="IHU100" s="411"/>
      <c r="IHV100" s="412"/>
      <c r="IHW100" s="406"/>
      <c r="IHX100" s="407"/>
      <c r="IHY100" s="408"/>
      <c r="IHZ100" s="409"/>
      <c r="IIA100" s="410"/>
      <c r="IIB100" s="411"/>
      <c r="IIC100" s="412"/>
      <c r="IID100" s="406"/>
      <c r="IIE100" s="407"/>
      <c r="IIF100" s="408"/>
      <c r="IIG100" s="409"/>
      <c r="IIH100" s="410"/>
      <c r="III100" s="411"/>
      <c r="IIJ100" s="412"/>
      <c r="IIK100" s="406"/>
      <c r="IIL100" s="407"/>
      <c r="IIM100" s="408"/>
      <c r="IIN100" s="409"/>
      <c r="IIO100" s="410"/>
      <c r="IIP100" s="411"/>
      <c r="IIQ100" s="412"/>
      <c r="IIR100" s="406"/>
      <c r="IIS100" s="407"/>
      <c r="IIT100" s="408"/>
      <c r="IIU100" s="409"/>
      <c r="IIV100" s="410"/>
      <c r="IIW100" s="411"/>
      <c r="IIX100" s="412"/>
      <c r="IIY100" s="406"/>
      <c r="IIZ100" s="407"/>
      <c r="IJA100" s="408"/>
      <c r="IJB100" s="409"/>
      <c r="IJC100" s="410"/>
      <c r="IJD100" s="411"/>
      <c r="IJE100" s="412"/>
      <c r="IJF100" s="406"/>
      <c r="IJG100" s="407"/>
      <c r="IJH100" s="408"/>
      <c r="IJI100" s="409"/>
      <c r="IJJ100" s="410"/>
      <c r="IJK100" s="411"/>
      <c r="IJL100" s="412"/>
      <c r="IJM100" s="406"/>
      <c r="IJN100" s="407"/>
      <c r="IJO100" s="408"/>
      <c r="IJP100" s="409"/>
      <c r="IJQ100" s="410"/>
      <c r="IJR100" s="411"/>
      <c r="IJS100" s="412"/>
      <c r="IJT100" s="406"/>
      <c r="IJU100" s="407"/>
      <c r="IJV100" s="408"/>
      <c r="IJW100" s="409"/>
      <c r="IJX100" s="410"/>
      <c r="IJY100" s="411"/>
      <c r="IJZ100" s="412"/>
      <c r="IKA100" s="406"/>
      <c r="IKB100" s="407"/>
      <c r="IKC100" s="408"/>
      <c r="IKD100" s="409"/>
      <c r="IKE100" s="410"/>
      <c r="IKF100" s="411"/>
      <c r="IKG100" s="412"/>
      <c r="IKH100" s="406"/>
      <c r="IKI100" s="407"/>
      <c r="IKJ100" s="408"/>
      <c r="IKK100" s="409"/>
      <c r="IKL100" s="410"/>
      <c r="IKM100" s="411"/>
      <c r="IKN100" s="412"/>
      <c r="IKO100" s="406"/>
      <c r="IKP100" s="407"/>
      <c r="IKQ100" s="408"/>
      <c r="IKR100" s="409"/>
      <c r="IKS100" s="410"/>
      <c r="IKT100" s="411"/>
      <c r="IKU100" s="412"/>
      <c r="IKV100" s="406"/>
      <c r="IKW100" s="407"/>
      <c r="IKX100" s="408"/>
      <c r="IKY100" s="409"/>
      <c r="IKZ100" s="410"/>
      <c r="ILA100" s="411"/>
      <c r="ILB100" s="412"/>
      <c r="ILC100" s="406"/>
      <c r="ILD100" s="407"/>
      <c r="ILE100" s="408"/>
      <c r="ILF100" s="409"/>
      <c r="ILG100" s="410"/>
      <c r="ILH100" s="411"/>
      <c r="ILI100" s="412"/>
      <c r="ILJ100" s="406"/>
      <c r="ILK100" s="407"/>
      <c r="ILL100" s="408"/>
      <c r="ILM100" s="409"/>
      <c r="ILN100" s="410"/>
      <c r="ILO100" s="411"/>
      <c r="ILP100" s="412"/>
      <c r="ILQ100" s="406"/>
      <c r="ILR100" s="407"/>
      <c r="ILS100" s="408"/>
      <c r="ILT100" s="409"/>
      <c r="ILU100" s="410"/>
      <c r="ILV100" s="411"/>
      <c r="ILW100" s="412"/>
      <c r="ILX100" s="406"/>
      <c r="ILY100" s="407"/>
      <c r="ILZ100" s="408"/>
      <c r="IMA100" s="409"/>
      <c r="IMB100" s="410"/>
      <c r="IMC100" s="411"/>
      <c r="IMD100" s="412"/>
      <c r="IME100" s="406"/>
      <c r="IMF100" s="407"/>
      <c r="IMG100" s="408"/>
      <c r="IMH100" s="409"/>
      <c r="IMI100" s="410"/>
      <c r="IMJ100" s="411"/>
      <c r="IMK100" s="412"/>
      <c r="IML100" s="406"/>
      <c r="IMM100" s="407"/>
      <c r="IMN100" s="408"/>
      <c r="IMO100" s="409"/>
      <c r="IMP100" s="410"/>
      <c r="IMQ100" s="411"/>
      <c r="IMR100" s="412"/>
      <c r="IMS100" s="406"/>
      <c r="IMT100" s="407"/>
      <c r="IMU100" s="408"/>
      <c r="IMV100" s="409"/>
      <c r="IMW100" s="410"/>
      <c r="IMX100" s="411"/>
      <c r="IMY100" s="412"/>
      <c r="IMZ100" s="406"/>
      <c r="INA100" s="407"/>
      <c r="INB100" s="408"/>
      <c r="INC100" s="409"/>
      <c r="IND100" s="410"/>
      <c r="INE100" s="411"/>
      <c r="INF100" s="412"/>
      <c r="ING100" s="406"/>
      <c r="INH100" s="407"/>
      <c r="INI100" s="408"/>
      <c r="INJ100" s="409"/>
      <c r="INK100" s="410"/>
      <c r="INL100" s="411"/>
      <c r="INM100" s="412"/>
      <c r="INN100" s="406"/>
      <c r="INO100" s="407"/>
      <c r="INP100" s="408"/>
      <c r="INQ100" s="409"/>
      <c r="INR100" s="410"/>
      <c r="INS100" s="411"/>
      <c r="INT100" s="412"/>
      <c r="INU100" s="406"/>
      <c r="INV100" s="407"/>
      <c r="INW100" s="408"/>
      <c r="INX100" s="409"/>
      <c r="INY100" s="410"/>
      <c r="INZ100" s="411"/>
      <c r="IOA100" s="412"/>
      <c r="IOB100" s="406"/>
      <c r="IOC100" s="407"/>
      <c r="IOD100" s="408"/>
      <c r="IOE100" s="409"/>
      <c r="IOF100" s="410"/>
      <c r="IOG100" s="411"/>
      <c r="IOH100" s="412"/>
      <c r="IOI100" s="406"/>
      <c r="IOJ100" s="407"/>
      <c r="IOK100" s="408"/>
      <c r="IOL100" s="409"/>
      <c r="IOM100" s="410"/>
      <c r="ION100" s="411"/>
      <c r="IOO100" s="412"/>
      <c r="IOP100" s="406"/>
      <c r="IOQ100" s="407"/>
      <c r="IOR100" s="408"/>
      <c r="IOS100" s="409"/>
      <c r="IOT100" s="410"/>
      <c r="IOU100" s="411"/>
      <c r="IOV100" s="412"/>
      <c r="IOW100" s="406"/>
      <c r="IOX100" s="407"/>
      <c r="IOY100" s="408"/>
      <c r="IOZ100" s="409"/>
      <c r="IPA100" s="410"/>
      <c r="IPB100" s="411"/>
      <c r="IPC100" s="412"/>
      <c r="IPD100" s="406"/>
      <c r="IPE100" s="407"/>
      <c r="IPF100" s="408"/>
      <c r="IPG100" s="409"/>
      <c r="IPH100" s="410"/>
      <c r="IPI100" s="411"/>
      <c r="IPJ100" s="412"/>
      <c r="IPK100" s="406"/>
      <c r="IPL100" s="407"/>
      <c r="IPM100" s="408"/>
      <c r="IPN100" s="409"/>
      <c r="IPO100" s="410"/>
      <c r="IPP100" s="411"/>
      <c r="IPQ100" s="412"/>
      <c r="IPR100" s="406"/>
      <c r="IPS100" s="407"/>
      <c r="IPT100" s="408"/>
      <c r="IPU100" s="409"/>
      <c r="IPV100" s="410"/>
      <c r="IPW100" s="411"/>
      <c r="IPX100" s="412"/>
      <c r="IPY100" s="406"/>
      <c r="IPZ100" s="407"/>
      <c r="IQA100" s="408"/>
      <c r="IQB100" s="409"/>
      <c r="IQC100" s="410"/>
      <c r="IQD100" s="411"/>
      <c r="IQE100" s="412"/>
      <c r="IQF100" s="406"/>
      <c r="IQG100" s="407"/>
      <c r="IQH100" s="408"/>
      <c r="IQI100" s="409"/>
      <c r="IQJ100" s="410"/>
      <c r="IQK100" s="411"/>
      <c r="IQL100" s="412"/>
      <c r="IQM100" s="406"/>
      <c r="IQN100" s="407"/>
      <c r="IQO100" s="408"/>
      <c r="IQP100" s="409"/>
      <c r="IQQ100" s="410"/>
      <c r="IQR100" s="411"/>
      <c r="IQS100" s="412"/>
      <c r="IQT100" s="406"/>
      <c r="IQU100" s="407"/>
      <c r="IQV100" s="408"/>
      <c r="IQW100" s="409"/>
      <c r="IQX100" s="410"/>
      <c r="IQY100" s="411"/>
      <c r="IQZ100" s="412"/>
      <c r="IRA100" s="406"/>
      <c r="IRB100" s="407"/>
      <c r="IRC100" s="408"/>
      <c r="IRD100" s="409"/>
      <c r="IRE100" s="410"/>
      <c r="IRF100" s="411"/>
      <c r="IRG100" s="412"/>
      <c r="IRH100" s="406"/>
      <c r="IRI100" s="407"/>
      <c r="IRJ100" s="408"/>
      <c r="IRK100" s="409"/>
      <c r="IRL100" s="410"/>
      <c r="IRM100" s="411"/>
      <c r="IRN100" s="412"/>
      <c r="IRO100" s="406"/>
      <c r="IRP100" s="407"/>
      <c r="IRQ100" s="408"/>
      <c r="IRR100" s="409"/>
      <c r="IRS100" s="410"/>
      <c r="IRT100" s="411"/>
      <c r="IRU100" s="412"/>
      <c r="IRV100" s="406"/>
      <c r="IRW100" s="407"/>
      <c r="IRX100" s="408"/>
      <c r="IRY100" s="409"/>
      <c r="IRZ100" s="410"/>
      <c r="ISA100" s="411"/>
      <c r="ISB100" s="412"/>
      <c r="ISC100" s="406"/>
      <c r="ISD100" s="407"/>
      <c r="ISE100" s="408"/>
      <c r="ISF100" s="409"/>
      <c r="ISG100" s="410"/>
      <c r="ISH100" s="411"/>
      <c r="ISI100" s="412"/>
      <c r="ISJ100" s="406"/>
      <c r="ISK100" s="407"/>
      <c r="ISL100" s="408"/>
      <c r="ISM100" s="409"/>
      <c r="ISN100" s="410"/>
      <c r="ISO100" s="411"/>
      <c r="ISP100" s="412"/>
      <c r="ISQ100" s="406"/>
      <c r="ISR100" s="407"/>
      <c r="ISS100" s="408"/>
      <c r="IST100" s="409"/>
      <c r="ISU100" s="410"/>
      <c r="ISV100" s="411"/>
      <c r="ISW100" s="412"/>
      <c r="ISX100" s="406"/>
      <c r="ISY100" s="407"/>
      <c r="ISZ100" s="408"/>
      <c r="ITA100" s="409"/>
      <c r="ITB100" s="410"/>
      <c r="ITC100" s="411"/>
      <c r="ITD100" s="412"/>
      <c r="ITE100" s="406"/>
      <c r="ITF100" s="407"/>
      <c r="ITG100" s="408"/>
      <c r="ITH100" s="409"/>
      <c r="ITI100" s="410"/>
      <c r="ITJ100" s="411"/>
      <c r="ITK100" s="412"/>
      <c r="ITL100" s="406"/>
      <c r="ITM100" s="407"/>
      <c r="ITN100" s="408"/>
      <c r="ITO100" s="409"/>
      <c r="ITP100" s="410"/>
      <c r="ITQ100" s="411"/>
      <c r="ITR100" s="412"/>
      <c r="ITS100" s="406"/>
      <c r="ITT100" s="407"/>
      <c r="ITU100" s="408"/>
      <c r="ITV100" s="409"/>
      <c r="ITW100" s="410"/>
      <c r="ITX100" s="411"/>
      <c r="ITY100" s="412"/>
      <c r="ITZ100" s="406"/>
      <c r="IUA100" s="407"/>
      <c r="IUB100" s="408"/>
      <c r="IUC100" s="409"/>
      <c r="IUD100" s="410"/>
      <c r="IUE100" s="411"/>
      <c r="IUF100" s="412"/>
      <c r="IUG100" s="406"/>
      <c r="IUH100" s="407"/>
      <c r="IUI100" s="408"/>
      <c r="IUJ100" s="409"/>
      <c r="IUK100" s="410"/>
      <c r="IUL100" s="411"/>
      <c r="IUM100" s="412"/>
      <c r="IUN100" s="406"/>
      <c r="IUO100" s="407"/>
      <c r="IUP100" s="408"/>
      <c r="IUQ100" s="409"/>
      <c r="IUR100" s="410"/>
      <c r="IUS100" s="411"/>
      <c r="IUT100" s="412"/>
      <c r="IUU100" s="406"/>
      <c r="IUV100" s="407"/>
      <c r="IUW100" s="408"/>
      <c r="IUX100" s="409"/>
      <c r="IUY100" s="410"/>
      <c r="IUZ100" s="411"/>
      <c r="IVA100" s="412"/>
      <c r="IVB100" s="406"/>
      <c r="IVC100" s="407"/>
      <c r="IVD100" s="408"/>
      <c r="IVE100" s="409"/>
      <c r="IVF100" s="410"/>
      <c r="IVG100" s="411"/>
      <c r="IVH100" s="412"/>
      <c r="IVI100" s="406"/>
      <c r="IVJ100" s="407"/>
      <c r="IVK100" s="408"/>
      <c r="IVL100" s="409"/>
      <c r="IVM100" s="410"/>
      <c r="IVN100" s="411"/>
      <c r="IVO100" s="412"/>
      <c r="IVP100" s="406"/>
      <c r="IVQ100" s="407"/>
      <c r="IVR100" s="408"/>
      <c r="IVS100" s="409"/>
      <c r="IVT100" s="410"/>
      <c r="IVU100" s="411"/>
      <c r="IVV100" s="412"/>
      <c r="IVW100" s="406"/>
      <c r="IVX100" s="407"/>
      <c r="IVY100" s="408"/>
      <c r="IVZ100" s="409"/>
      <c r="IWA100" s="410"/>
      <c r="IWB100" s="411"/>
      <c r="IWC100" s="412"/>
      <c r="IWD100" s="406"/>
      <c r="IWE100" s="407"/>
      <c r="IWF100" s="408"/>
      <c r="IWG100" s="409"/>
      <c r="IWH100" s="410"/>
      <c r="IWI100" s="411"/>
      <c r="IWJ100" s="412"/>
      <c r="IWK100" s="406"/>
      <c r="IWL100" s="407"/>
      <c r="IWM100" s="408"/>
      <c r="IWN100" s="409"/>
      <c r="IWO100" s="410"/>
      <c r="IWP100" s="411"/>
      <c r="IWQ100" s="412"/>
      <c r="IWR100" s="406"/>
      <c r="IWS100" s="407"/>
      <c r="IWT100" s="408"/>
      <c r="IWU100" s="409"/>
      <c r="IWV100" s="410"/>
      <c r="IWW100" s="411"/>
      <c r="IWX100" s="412"/>
      <c r="IWY100" s="406"/>
      <c r="IWZ100" s="407"/>
      <c r="IXA100" s="408"/>
      <c r="IXB100" s="409"/>
      <c r="IXC100" s="410"/>
      <c r="IXD100" s="411"/>
      <c r="IXE100" s="412"/>
      <c r="IXF100" s="406"/>
      <c r="IXG100" s="407"/>
      <c r="IXH100" s="408"/>
      <c r="IXI100" s="409"/>
      <c r="IXJ100" s="410"/>
      <c r="IXK100" s="411"/>
      <c r="IXL100" s="412"/>
      <c r="IXM100" s="406"/>
      <c r="IXN100" s="407"/>
      <c r="IXO100" s="408"/>
      <c r="IXP100" s="409"/>
      <c r="IXQ100" s="410"/>
      <c r="IXR100" s="411"/>
      <c r="IXS100" s="412"/>
      <c r="IXT100" s="406"/>
      <c r="IXU100" s="407"/>
      <c r="IXV100" s="408"/>
      <c r="IXW100" s="409"/>
      <c r="IXX100" s="410"/>
      <c r="IXY100" s="411"/>
      <c r="IXZ100" s="412"/>
      <c r="IYA100" s="406"/>
      <c r="IYB100" s="407"/>
      <c r="IYC100" s="408"/>
      <c r="IYD100" s="409"/>
      <c r="IYE100" s="410"/>
      <c r="IYF100" s="411"/>
      <c r="IYG100" s="412"/>
      <c r="IYH100" s="406"/>
      <c r="IYI100" s="407"/>
      <c r="IYJ100" s="408"/>
      <c r="IYK100" s="409"/>
      <c r="IYL100" s="410"/>
      <c r="IYM100" s="411"/>
      <c r="IYN100" s="412"/>
      <c r="IYO100" s="406"/>
      <c r="IYP100" s="407"/>
      <c r="IYQ100" s="408"/>
      <c r="IYR100" s="409"/>
      <c r="IYS100" s="410"/>
      <c r="IYT100" s="411"/>
      <c r="IYU100" s="412"/>
      <c r="IYV100" s="406"/>
      <c r="IYW100" s="407"/>
      <c r="IYX100" s="408"/>
      <c r="IYY100" s="409"/>
      <c r="IYZ100" s="410"/>
      <c r="IZA100" s="411"/>
      <c r="IZB100" s="412"/>
      <c r="IZC100" s="406"/>
      <c r="IZD100" s="407"/>
      <c r="IZE100" s="408"/>
      <c r="IZF100" s="409"/>
      <c r="IZG100" s="410"/>
      <c r="IZH100" s="411"/>
      <c r="IZI100" s="412"/>
      <c r="IZJ100" s="406"/>
      <c r="IZK100" s="407"/>
      <c r="IZL100" s="408"/>
      <c r="IZM100" s="409"/>
      <c r="IZN100" s="410"/>
      <c r="IZO100" s="411"/>
      <c r="IZP100" s="412"/>
      <c r="IZQ100" s="406"/>
      <c r="IZR100" s="407"/>
      <c r="IZS100" s="408"/>
      <c r="IZT100" s="409"/>
      <c r="IZU100" s="410"/>
      <c r="IZV100" s="411"/>
      <c r="IZW100" s="412"/>
      <c r="IZX100" s="406"/>
      <c r="IZY100" s="407"/>
      <c r="IZZ100" s="408"/>
      <c r="JAA100" s="409"/>
      <c r="JAB100" s="410"/>
      <c r="JAC100" s="411"/>
      <c r="JAD100" s="412"/>
      <c r="JAE100" s="406"/>
      <c r="JAF100" s="407"/>
      <c r="JAG100" s="408"/>
      <c r="JAH100" s="409"/>
      <c r="JAI100" s="410"/>
      <c r="JAJ100" s="411"/>
      <c r="JAK100" s="412"/>
      <c r="JAL100" s="406"/>
      <c r="JAM100" s="407"/>
      <c r="JAN100" s="408"/>
      <c r="JAO100" s="409"/>
      <c r="JAP100" s="410"/>
      <c r="JAQ100" s="411"/>
      <c r="JAR100" s="412"/>
      <c r="JAS100" s="406"/>
      <c r="JAT100" s="407"/>
      <c r="JAU100" s="408"/>
      <c r="JAV100" s="409"/>
      <c r="JAW100" s="410"/>
      <c r="JAX100" s="411"/>
      <c r="JAY100" s="412"/>
      <c r="JAZ100" s="406"/>
      <c r="JBA100" s="407"/>
      <c r="JBB100" s="408"/>
      <c r="JBC100" s="409"/>
      <c r="JBD100" s="410"/>
      <c r="JBE100" s="411"/>
      <c r="JBF100" s="412"/>
      <c r="JBG100" s="406"/>
      <c r="JBH100" s="407"/>
      <c r="JBI100" s="408"/>
      <c r="JBJ100" s="409"/>
      <c r="JBK100" s="410"/>
      <c r="JBL100" s="411"/>
      <c r="JBM100" s="412"/>
      <c r="JBN100" s="406"/>
      <c r="JBO100" s="407"/>
      <c r="JBP100" s="408"/>
      <c r="JBQ100" s="409"/>
      <c r="JBR100" s="410"/>
      <c r="JBS100" s="411"/>
      <c r="JBT100" s="412"/>
      <c r="JBU100" s="406"/>
      <c r="JBV100" s="407"/>
      <c r="JBW100" s="408"/>
      <c r="JBX100" s="409"/>
      <c r="JBY100" s="410"/>
      <c r="JBZ100" s="411"/>
      <c r="JCA100" s="412"/>
      <c r="JCB100" s="406"/>
      <c r="JCC100" s="407"/>
      <c r="JCD100" s="408"/>
      <c r="JCE100" s="409"/>
      <c r="JCF100" s="410"/>
      <c r="JCG100" s="411"/>
      <c r="JCH100" s="412"/>
      <c r="JCI100" s="406"/>
      <c r="JCJ100" s="407"/>
      <c r="JCK100" s="408"/>
      <c r="JCL100" s="409"/>
      <c r="JCM100" s="410"/>
      <c r="JCN100" s="411"/>
      <c r="JCO100" s="412"/>
      <c r="JCP100" s="406"/>
      <c r="JCQ100" s="407"/>
      <c r="JCR100" s="408"/>
      <c r="JCS100" s="409"/>
      <c r="JCT100" s="410"/>
      <c r="JCU100" s="411"/>
      <c r="JCV100" s="412"/>
      <c r="JCW100" s="406"/>
      <c r="JCX100" s="407"/>
      <c r="JCY100" s="408"/>
      <c r="JCZ100" s="409"/>
      <c r="JDA100" s="410"/>
      <c r="JDB100" s="411"/>
      <c r="JDC100" s="412"/>
      <c r="JDD100" s="406"/>
      <c r="JDE100" s="407"/>
      <c r="JDF100" s="408"/>
      <c r="JDG100" s="409"/>
      <c r="JDH100" s="410"/>
      <c r="JDI100" s="411"/>
      <c r="JDJ100" s="412"/>
      <c r="JDK100" s="406"/>
      <c r="JDL100" s="407"/>
      <c r="JDM100" s="408"/>
      <c r="JDN100" s="409"/>
      <c r="JDO100" s="410"/>
      <c r="JDP100" s="411"/>
      <c r="JDQ100" s="412"/>
      <c r="JDR100" s="406"/>
      <c r="JDS100" s="407"/>
      <c r="JDT100" s="408"/>
      <c r="JDU100" s="409"/>
      <c r="JDV100" s="410"/>
      <c r="JDW100" s="411"/>
      <c r="JDX100" s="412"/>
      <c r="JDY100" s="406"/>
      <c r="JDZ100" s="407"/>
      <c r="JEA100" s="408"/>
      <c r="JEB100" s="409"/>
      <c r="JEC100" s="410"/>
      <c r="JED100" s="411"/>
      <c r="JEE100" s="412"/>
      <c r="JEF100" s="406"/>
      <c r="JEG100" s="407"/>
      <c r="JEH100" s="408"/>
      <c r="JEI100" s="409"/>
      <c r="JEJ100" s="410"/>
      <c r="JEK100" s="411"/>
      <c r="JEL100" s="412"/>
      <c r="JEM100" s="406"/>
      <c r="JEN100" s="407"/>
      <c r="JEO100" s="408"/>
      <c r="JEP100" s="409"/>
      <c r="JEQ100" s="410"/>
      <c r="JER100" s="411"/>
      <c r="JES100" s="412"/>
      <c r="JET100" s="406"/>
      <c r="JEU100" s="407"/>
      <c r="JEV100" s="408"/>
      <c r="JEW100" s="409"/>
      <c r="JEX100" s="410"/>
      <c r="JEY100" s="411"/>
      <c r="JEZ100" s="412"/>
      <c r="JFA100" s="406"/>
      <c r="JFB100" s="407"/>
      <c r="JFC100" s="408"/>
      <c r="JFD100" s="409"/>
      <c r="JFE100" s="410"/>
      <c r="JFF100" s="411"/>
      <c r="JFG100" s="412"/>
      <c r="JFH100" s="406"/>
      <c r="JFI100" s="407"/>
      <c r="JFJ100" s="408"/>
      <c r="JFK100" s="409"/>
      <c r="JFL100" s="410"/>
      <c r="JFM100" s="411"/>
      <c r="JFN100" s="412"/>
      <c r="JFO100" s="406"/>
      <c r="JFP100" s="407"/>
      <c r="JFQ100" s="408"/>
      <c r="JFR100" s="409"/>
      <c r="JFS100" s="410"/>
      <c r="JFT100" s="411"/>
      <c r="JFU100" s="412"/>
      <c r="JFV100" s="406"/>
      <c r="JFW100" s="407"/>
      <c r="JFX100" s="408"/>
      <c r="JFY100" s="409"/>
      <c r="JFZ100" s="410"/>
      <c r="JGA100" s="411"/>
      <c r="JGB100" s="412"/>
      <c r="JGC100" s="406"/>
      <c r="JGD100" s="407"/>
      <c r="JGE100" s="408"/>
      <c r="JGF100" s="409"/>
      <c r="JGG100" s="410"/>
      <c r="JGH100" s="411"/>
      <c r="JGI100" s="412"/>
      <c r="JGJ100" s="406"/>
      <c r="JGK100" s="407"/>
      <c r="JGL100" s="408"/>
      <c r="JGM100" s="409"/>
      <c r="JGN100" s="410"/>
      <c r="JGO100" s="411"/>
      <c r="JGP100" s="412"/>
      <c r="JGQ100" s="406"/>
      <c r="JGR100" s="407"/>
      <c r="JGS100" s="408"/>
      <c r="JGT100" s="409"/>
      <c r="JGU100" s="410"/>
      <c r="JGV100" s="411"/>
      <c r="JGW100" s="412"/>
      <c r="JGX100" s="406"/>
      <c r="JGY100" s="407"/>
      <c r="JGZ100" s="408"/>
      <c r="JHA100" s="409"/>
      <c r="JHB100" s="410"/>
      <c r="JHC100" s="411"/>
      <c r="JHD100" s="412"/>
      <c r="JHE100" s="406"/>
      <c r="JHF100" s="407"/>
      <c r="JHG100" s="408"/>
      <c r="JHH100" s="409"/>
      <c r="JHI100" s="410"/>
      <c r="JHJ100" s="411"/>
      <c r="JHK100" s="412"/>
      <c r="JHL100" s="406"/>
      <c r="JHM100" s="407"/>
      <c r="JHN100" s="408"/>
      <c r="JHO100" s="409"/>
      <c r="JHP100" s="410"/>
      <c r="JHQ100" s="411"/>
      <c r="JHR100" s="412"/>
      <c r="JHS100" s="406"/>
      <c r="JHT100" s="407"/>
      <c r="JHU100" s="408"/>
      <c r="JHV100" s="409"/>
      <c r="JHW100" s="410"/>
      <c r="JHX100" s="411"/>
      <c r="JHY100" s="412"/>
      <c r="JHZ100" s="406"/>
      <c r="JIA100" s="407"/>
      <c r="JIB100" s="408"/>
      <c r="JIC100" s="409"/>
      <c r="JID100" s="410"/>
      <c r="JIE100" s="411"/>
      <c r="JIF100" s="412"/>
      <c r="JIG100" s="406"/>
      <c r="JIH100" s="407"/>
      <c r="JII100" s="408"/>
      <c r="JIJ100" s="409"/>
      <c r="JIK100" s="410"/>
      <c r="JIL100" s="411"/>
      <c r="JIM100" s="412"/>
      <c r="JIN100" s="406"/>
      <c r="JIO100" s="407"/>
      <c r="JIP100" s="408"/>
      <c r="JIQ100" s="409"/>
      <c r="JIR100" s="410"/>
      <c r="JIS100" s="411"/>
      <c r="JIT100" s="412"/>
      <c r="JIU100" s="406"/>
      <c r="JIV100" s="407"/>
      <c r="JIW100" s="408"/>
      <c r="JIX100" s="409"/>
      <c r="JIY100" s="410"/>
      <c r="JIZ100" s="411"/>
      <c r="JJA100" s="412"/>
      <c r="JJB100" s="406"/>
      <c r="JJC100" s="407"/>
      <c r="JJD100" s="408"/>
      <c r="JJE100" s="409"/>
      <c r="JJF100" s="410"/>
      <c r="JJG100" s="411"/>
      <c r="JJH100" s="412"/>
      <c r="JJI100" s="406"/>
      <c r="JJJ100" s="407"/>
      <c r="JJK100" s="408"/>
      <c r="JJL100" s="409"/>
      <c r="JJM100" s="410"/>
      <c r="JJN100" s="411"/>
      <c r="JJO100" s="412"/>
      <c r="JJP100" s="406"/>
      <c r="JJQ100" s="407"/>
      <c r="JJR100" s="408"/>
      <c r="JJS100" s="409"/>
      <c r="JJT100" s="410"/>
      <c r="JJU100" s="411"/>
      <c r="JJV100" s="412"/>
      <c r="JJW100" s="406"/>
      <c r="JJX100" s="407"/>
      <c r="JJY100" s="408"/>
      <c r="JJZ100" s="409"/>
      <c r="JKA100" s="410"/>
      <c r="JKB100" s="411"/>
      <c r="JKC100" s="412"/>
      <c r="JKD100" s="406"/>
      <c r="JKE100" s="407"/>
      <c r="JKF100" s="408"/>
      <c r="JKG100" s="409"/>
      <c r="JKH100" s="410"/>
      <c r="JKI100" s="411"/>
      <c r="JKJ100" s="412"/>
      <c r="JKK100" s="406"/>
      <c r="JKL100" s="407"/>
      <c r="JKM100" s="408"/>
      <c r="JKN100" s="409"/>
      <c r="JKO100" s="410"/>
      <c r="JKP100" s="411"/>
      <c r="JKQ100" s="412"/>
      <c r="JKR100" s="406"/>
      <c r="JKS100" s="407"/>
      <c r="JKT100" s="408"/>
      <c r="JKU100" s="409"/>
      <c r="JKV100" s="410"/>
      <c r="JKW100" s="411"/>
      <c r="JKX100" s="412"/>
      <c r="JKY100" s="406"/>
      <c r="JKZ100" s="407"/>
      <c r="JLA100" s="408"/>
      <c r="JLB100" s="409"/>
      <c r="JLC100" s="410"/>
      <c r="JLD100" s="411"/>
      <c r="JLE100" s="412"/>
      <c r="JLF100" s="406"/>
      <c r="JLG100" s="407"/>
      <c r="JLH100" s="408"/>
      <c r="JLI100" s="409"/>
      <c r="JLJ100" s="410"/>
      <c r="JLK100" s="411"/>
      <c r="JLL100" s="412"/>
      <c r="JLM100" s="406"/>
      <c r="JLN100" s="407"/>
      <c r="JLO100" s="408"/>
      <c r="JLP100" s="409"/>
      <c r="JLQ100" s="410"/>
      <c r="JLR100" s="411"/>
      <c r="JLS100" s="412"/>
      <c r="JLT100" s="406"/>
      <c r="JLU100" s="407"/>
      <c r="JLV100" s="408"/>
      <c r="JLW100" s="409"/>
      <c r="JLX100" s="410"/>
      <c r="JLY100" s="411"/>
      <c r="JLZ100" s="412"/>
      <c r="JMA100" s="406"/>
      <c r="JMB100" s="407"/>
      <c r="JMC100" s="408"/>
      <c r="JMD100" s="409"/>
      <c r="JME100" s="410"/>
      <c r="JMF100" s="411"/>
      <c r="JMG100" s="412"/>
      <c r="JMH100" s="406"/>
      <c r="JMI100" s="407"/>
      <c r="JMJ100" s="408"/>
      <c r="JMK100" s="409"/>
      <c r="JML100" s="410"/>
      <c r="JMM100" s="411"/>
      <c r="JMN100" s="412"/>
      <c r="JMO100" s="406"/>
      <c r="JMP100" s="407"/>
      <c r="JMQ100" s="408"/>
      <c r="JMR100" s="409"/>
      <c r="JMS100" s="410"/>
      <c r="JMT100" s="411"/>
      <c r="JMU100" s="412"/>
      <c r="JMV100" s="406"/>
      <c r="JMW100" s="407"/>
      <c r="JMX100" s="408"/>
      <c r="JMY100" s="409"/>
      <c r="JMZ100" s="410"/>
      <c r="JNA100" s="411"/>
      <c r="JNB100" s="412"/>
      <c r="JNC100" s="406"/>
      <c r="JND100" s="407"/>
      <c r="JNE100" s="408"/>
      <c r="JNF100" s="409"/>
      <c r="JNG100" s="410"/>
      <c r="JNH100" s="411"/>
      <c r="JNI100" s="412"/>
      <c r="JNJ100" s="406"/>
      <c r="JNK100" s="407"/>
      <c r="JNL100" s="408"/>
      <c r="JNM100" s="409"/>
      <c r="JNN100" s="410"/>
      <c r="JNO100" s="411"/>
      <c r="JNP100" s="412"/>
      <c r="JNQ100" s="406"/>
      <c r="JNR100" s="407"/>
      <c r="JNS100" s="408"/>
      <c r="JNT100" s="409"/>
      <c r="JNU100" s="410"/>
      <c r="JNV100" s="411"/>
      <c r="JNW100" s="412"/>
      <c r="JNX100" s="406"/>
      <c r="JNY100" s="407"/>
      <c r="JNZ100" s="408"/>
      <c r="JOA100" s="409"/>
      <c r="JOB100" s="410"/>
      <c r="JOC100" s="411"/>
      <c r="JOD100" s="412"/>
      <c r="JOE100" s="406"/>
      <c r="JOF100" s="407"/>
      <c r="JOG100" s="408"/>
      <c r="JOH100" s="409"/>
      <c r="JOI100" s="410"/>
      <c r="JOJ100" s="411"/>
      <c r="JOK100" s="412"/>
      <c r="JOL100" s="406"/>
      <c r="JOM100" s="407"/>
      <c r="JON100" s="408"/>
      <c r="JOO100" s="409"/>
      <c r="JOP100" s="410"/>
      <c r="JOQ100" s="411"/>
      <c r="JOR100" s="412"/>
      <c r="JOS100" s="406"/>
      <c r="JOT100" s="407"/>
      <c r="JOU100" s="408"/>
      <c r="JOV100" s="409"/>
      <c r="JOW100" s="410"/>
      <c r="JOX100" s="411"/>
      <c r="JOY100" s="412"/>
      <c r="JOZ100" s="406"/>
      <c r="JPA100" s="407"/>
      <c r="JPB100" s="408"/>
      <c r="JPC100" s="409"/>
      <c r="JPD100" s="410"/>
      <c r="JPE100" s="411"/>
      <c r="JPF100" s="412"/>
      <c r="JPG100" s="406"/>
      <c r="JPH100" s="407"/>
      <c r="JPI100" s="408"/>
      <c r="JPJ100" s="409"/>
      <c r="JPK100" s="410"/>
      <c r="JPL100" s="411"/>
      <c r="JPM100" s="412"/>
      <c r="JPN100" s="406"/>
      <c r="JPO100" s="407"/>
      <c r="JPP100" s="408"/>
      <c r="JPQ100" s="409"/>
      <c r="JPR100" s="410"/>
      <c r="JPS100" s="411"/>
      <c r="JPT100" s="412"/>
      <c r="JPU100" s="406"/>
      <c r="JPV100" s="407"/>
      <c r="JPW100" s="408"/>
      <c r="JPX100" s="409"/>
      <c r="JPY100" s="410"/>
      <c r="JPZ100" s="411"/>
      <c r="JQA100" s="412"/>
      <c r="JQB100" s="406"/>
      <c r="JQC100" s="407"/>
      <c r="JQD100" s="408"/>
      <c r="JQE100" s="409"/>
      <c r="JQF100" s="410"/>
      <c r="JQG100" s="411"/>
      <c r="JQH100" s="412"/>
      <c r="JQI100" s="406"/>
      <c r="JQJ100" s="407"/>
      <c r="JQK100" s="408"/>
      <c r="JQL100" s="409"/>
      <c r="JQM100" s="410"/>
      <c r="JQN100" s="411"/>
      <c r="JQO100" s="412"/>
      <c r="JQP100" s="406"/>
      <c r="JQQ100" s="407"/>
      <c r="JQR100" s="408"/>
      <c r="JQS100" s="409"/>
      <c r="JQT100" s="410"/>
      <c r="JQU100" s="411"/>
      <c r="JQV100" s="412"/>
      <c r="JQW100" s="406"/>
      <c r="JQX100" s="407"/>
      <c r="JQY100" s="408"/>
      <c r="JQZ100" s="409"/>
      <c r="JRA100" s="410"/>
      <c r="JRB100" s="411"/>
      <c r="JRC100" s="412"/>
      <c r="JRD100" s="406"/>
      <c r="JRE100" s="407"/>
      <c r="JRF100" s="408"/>
      <c r="JRG100" s="409"/>
      <c r="JRH100" s="410"/>
      <c r="JRI100" s="411"/>
      <c r="JRJ100" s="412"/>
      <c r="JRK100" s="406"/>
      <c r="JRL100" s="407"/>
      <c r="JRM100" s="408"/>
      <c r="JRN100" s="409"/>
      <c r="JRO100" s="410"/>
      <c r="JRP100" s="411"/>
      <c r="JRQ100" s="412"/>
      <c r="JRR100" s="406"/>
      <c r="JRS100" s="407"/>
      <c r="JRT100" s="408"/>
      <c r="JRU100" s="409"/>
      <c r="JRV100" s="410"/>
      <c r="JRW100" s="411"/>
      <c r="JRX100" s="412"/>
      <c r="JRY100" s="406"/>
      <c r="JRZ100" s="407"/>
      <c r="JSA100" s="408"/>
      <c r="JSB100" s="409"/>
      <c r="JSC100" s="410"/>
      <c r="JSD100" s="411"/>
      <c r="JSE100" s="412"/>
      <c r="JSF100" s="406"/>
      <c r="JSG100" s="407"/>
      <c r="JSH100" s="408"/>
      <c r="JSI100" s="409"/>
      <c r="JSJ100" s="410"/>
      <c r="JSK100" s="411"/>
      <c r="JSL100" s="412"/>
      <c r="JSM100" s="406"/>
      <c r="JSN100" s="407"/>
      <c r="JSO100" s="408"/>
      <c r="JSP100" s="409"/>
      <c r="JSQ100" s="410"/>
      <c r="JSR100" s="411"/>
      <c r="JSS100" s="412"/>
      <c r="JST100" s="406"/>
      <c r="JSU100" s="407"/>
      <c r="JSV100" s="408"/>
      <c r="JSW100" s="409"/>
      <c r="JSX100" s="410"/>
      <c r="JSY100" s="411"/>
      <c r="JSZ100" s="412"/>
      <c r="JTA100" s="406"/>
      <c r="JTB100" s="407"/>
      <c r="JTC100" s="408"/>
      <c r="JTD100" s="409"/>
      <c r="JTE100" s="410"/>
      <c r="JTF100" s="411"/>
      <c r="JTG100" s="412"/>
      <c r="JTH100" s="406"/>
      <c r="JTI100" s="407"/>
      <c r="JTJ100" s="408"/>
      <c r="JTK100" s="409"/>
      <c r="JTL100" s="410"/>
      <c r="JTM100" s="411"/>
      <c r="JTN100" s="412"/>
      <c r="JTO100" s="406"/>
      <c r="JTP100" s="407"/>
      <c r="JTQ100" s="408"/>
      <c r="JTR100" s="409"/>
      <c r="JTS100" s="410"/>
      <c r="JTT100" s="411"/>
      <c r="JTU100" s="412"/>
      <c r="JTV100" s="406"/>
      <c r="JTW100" s="407"/>
      <c r="JTX100" s="408"/>
      <c r="JTY100" s="409"/>
      <c r="JTZ100" s="410"/>
      <c r="JUA100" s="411"/>
      <c r="JUB100" s="412"/>
      <c r="JUC100" s="406"/>
      <c r="JUD100" s="407"/>
      <c r="JUE100" s="408"/>
      <c r="JUF100" s="409"/>
      <c r="JUG100" s="410"/>
      <c r="JUH100" s="411"/>
      <c r="JUI100" s="412"/>
      <c r="JUJ100" s="406"/>
      <c r="JUK100" s="407"/>
      <c r="JUL100" s="408"/>
      <c r="JUM100" s="409"/>
      <c r="JUN100" s="410"/>
      <c r="JUO100" s="411"/>
      <c r="JUP100" s="412"/>
      <c r="JUQ100" s="406"/>
      <c r="JUR100" s="407"/>
      <c r="JUS100" s="408"/>
      <c r="JUT100" s="409"/>
      <c r="JUU100" s="410"/>
      <c r="JUV100" s="411"/>
      <c r="JUW100" s="412"/>
      <c r="JUX100" s="406"/>
      <c r="JUY100" s="407"/>
      <c r="JUZ100" s="408"/>
      <c r="JVA100" s="409"/>
      <c r="JVB100" s="410"/>
      <c r="JVC100" s="411"/>
      <c r="JVD100" s="412"/>
      <c r="JVE100" s="406"/>
      <c r="JVF100" s="407"/>
      <c r="JVG100" s="408"/>
      <c r="JVH100" s="409"/>
      <c r="JVI100" s="410"/>
      <c r="JVJ100" s="411"/>
      <c r="JVK100" s="412"/>
      <c r="JVL100" s="406"/>
      <c r="JVM100" s="407"/>
      <c r="JVN100" s="408"/>
      <c r="JVO100" s="409"/>
      <c r="JVP100" s="410"/>
      <c r="JVQ100" s="411"/>
      <c r="JVR100" s="412"/>
      <c r="JVS100" s="406"/>
      <c r="JVT100" s="407"/>
      <c r="JVU100" s="408"/>
      <c r="JVV100" s="409"/>
      <c r="JVW100" s="410"/>
      <c r="JVX100" s="411"/>
      <c r="JVY100" s="412"/>
      <c r="JVZ100" s="406"/>
      <c r="JWA100" s="407"/>
      <c r="JWB100" s="408"/>
      <c r="JWC100" s="409"/>
      <c r="JWD100" s="410"/>
      <c r="JWE100" s="411"/>
      <c r="JWF100" s="412"/>
      <c r="JWG100" s="406"/>
      <c r="JWH100" s="407"/>
      <c r="JWI100" s="408"/>
      <c r="JWJ100" s="409"/>
      <c r="JWK100" s="410"/>
      <c r="JWL100" s="411"/>
      <c r="JWM100" s="412"/>
      <c r="JWN100" s="406"/>
      <c r="JWO100" s="407"/>
      <c r="JWP100" s="408"/>
      <c r="JWQ100" s="409"/>
      <c r="JWR100" s="410"/>
      <c r="JWS100" s="411"/>
      <c r="JWT100" s="412"/>
      <c r="JWU100" s="406"/>
      <c r="JWV100" s="407"/>
      <c r="JWW100" s="408"/>
      <c r="JWX100" s="409"/>
      <c r="JWY100" s="410"/>
      <c r="JWZ100" s="411"/>
      <c r="JXA100" s="412"/>
      <c r="JXB100" s="406"/>
      <c r="JXC100" s="407"/>
      <c r="JXD100" s="408"/>
      <c r="JXE100" s="409"/>
      <c r="JXF100" s="410"/>
      <c r="JXG100" s="411"/>
      <c r="JXH100" s="412"/>
      <c r="JXI100" s="406"/>
      <c r="JXJ100" s="407"/>
      <c r="JXK100" s="408"/>
      <c r="JXL100" s="409"/>
      <c r="JXM100" s="410"/>
      <c r="JXN100" s="411"/>
      <c r="JXO100" s="412"/>
      <c r="JXP100" s="406"/>
      <c r="JXQ100" s="407"/>
      <c r="JXR100" s="408"/>
      <c r="JXS100" s="409"/>
      <c r="JXT100" s="410"/>
      <c r="JXU100" s="411"/>
      <c r="JXV100" s="412"/>
      <c r="JXW100" s="406"/>
      <c r="JXX100" s="407"/>
      <c r="JXY100" s="408"/>
      <c r="JXZ100" s="409"/>
      <c r="JYA100" s="410"/>
      <c r="JYB100" s="411"/>
      <c r="JYC100" s="412"/>
      <c r="JYD100" s="406"/>
      <c r="JYE100" s="407"/>
      <c r="JYF100" s="408"/>
      <c r="JYG100" s="409"/>
      <c r="JYH100" s="410"/>
      <c r="JYI100" s="411"/>
      <c r="JYJ100" s="412"/>
      <c r="JYK100" s="406"/>
      <c r="JYL100" s="407"/>
      <c r="JYM100" s="408"/>
      <c r="JYN100" s="409"/>
      <c r="JYO100" s="410"/>
      <c r="JYP100" s="411"/>
      <c r="JYQ100" s="412"/>
      <c r="JYR100" s="406"/>
      <c r="JYS100" s="407"/>
      <c r="JYT100" s="408"/>
      <c r="JYU100" s="409"/>
      <c r="JYV100" s="410"/>
      <c r="JYW100" s="411"/>
      <c r="JYX100" s="412"/>
      <c r="JYY100" s="406"/>
      <c r="JYZ100" s="407"/>
      <c r="JZA100" s="408"/>
      <c r="JZB100" s="409"/>
      <c r="JZC100" s="410"/>
      <c r="JZD100" s="411"/>
      <c r="JZE100" s="412"/>
      <c r="JZF100" s="406"/>
      <c r="JZG100" s="407"/>
      <c r="JZH100" s="408"/>
      <c r="JZI100" s="409"/>
      <c r="JZJ100" s="410"/>
      <c r="JZK100" s="411"/>
      <c r="JZL100" s="412"/>
      <c r="JZM100" s="406"/>
      <c r="JZN100" s="407"/>
      <c r="JZO100" s="408"/>
      <c r="JZP100" s="409"/>
      <c r="JZQ100" s="410"/>
      <c r="JZR100" s="411"/>
      <c r="JZS100" s="412"/>
      <c r="JZT100" s="406"/>
      <c r="JZU100" s="407"/>
      <c r="JZV100" s="408"/>
      <c r="JZW100" s="409"/>
      <c r="JZX100" s="410"/>
      <c r="JZY100" s="411"/>
      <c r="JZZ100" s="412"/>
      <c r="KAA100" s="406"/>
      <c r="KAB100" s="407"/>
      <c r="KAC100" s="408"/>
      <c r="KAD100" s="409"/>
      <c r="KAE100" s="410"/>
      <c r="KAF100" s="411"/>
      <c r="KAG100" s="412"/>
      <c r="KAH100" s="406"/>
      <c r="KAI100" s="407"/>
      <c r="KAJ100" s="408"/>
      <c r="KAK100" s="409"/>
      <c r="KAL100" s="410"/>
      <c r="KAM100" s="411"/>
      <c r="KAN100" s="412"/>
      <c r="KAO100" s="406"/>
      <c r="KAP100" s="407"/>
      <c r="KAQ100" s="408"/>
      <c r="KAR100" s="409"/>
      <c r="KAS100" s="410"/>
      <c r="KAT100" s="411"/>
      <c r="KAU100" s="412"/>
      <c r="KAV100" s="406"/>
      <c r="KAW100" s="407"/>
      <c r="KAX100" s="408"/>
      <c r="KAY100" s="409"/>
      <c r="KAZ100" s="410"/>
      <c r="KBA100" s="411"/>
      <c r="KBB100" s="412"/>
      <c r="KBC100" s="406"/>
      <c r="KBD100" s="407"/>
      <c r="KBE100" s="408"/>
      <c r="KBF100" s="409"/>
      <c r="KBG100" s="410"/>
      <c r="KBH100" s="411"/>
      <c r="KBI100" s="412"/>
      <c r="KBJ100" s="406"/>
      <c r="KBK100" s="407"/>
      <c r="KBL100" s="408"/>
      <c r="KBM100" s="409"/>
      <c r="KBN100" s="410"/>
      <c r="KBO100" s="411"/>
      <c r="KBP100" s="412"/>
      <c r="KBQ100" s="406"/>
      <c r="KBR100" s="407"/>
      <c r="KBS100" s="408"/>
      <c r="KBT100" s="409"/>
      <c r="KBU100" s="410"/>
      <c r="KBV100" s="411"/>
      <c r="KBW100" s="412"/>
      <c r="KBX100" s="406"/>
      <c r="KBY100" s="407"/>
      <c r="KBZ100" s="408"/>
      <c r="KCA100" s="409"/>
      <c r="KCB100" s="410"/>
      <c r="KCC100" s="411"/>
      <c r="KCD100" s="412"/>
      <c r="KCE100" s="406"/>
      <c r="KCF100" s="407"/>
      <c r="KCG100" s="408"/>
      <c r="KCH100" s="409"/>
      <c r="KCI100" s="410"/>
      <c r="KCJ100" s="411"/>
      <c r="KCK100" s="412"/>
      <c r="KCL100" s="406"/>
      <c r="KCM100" s="407"/>
      <c r="KCN100" s="408"/>
      <c r="KCO100" s="409"/>
      <c r="KCP100" s="410"/>
      <c r="KCQ100" s="411"/>
      <c r="KCR100" s="412"/>
      <c r="KCS100" s="406"/>
      <c r="KCT100" s="407"/>
      <c r="KCU100" s="408"/>
      <c r="KCV100" s="409"/>
      <c r="KCW100" s="410"/>
      <c r="KCX100" s="411"/>
      <c r="KCY100" s="412"/>
      <c r="KCZ100" s="406"/>
      <c r="KDA100" s="407"/>
      <c r="KDB100" s="408"/>
      <c r="KDC100" s="409"/>
      <c r="KDD100" s="410"/>
      <c r="KDE100" s="411"/>
      <c r="KDF100" s="412"/>
      <c r="KDG100" s="406"/>
      <c r="KDH100" s="407"/>
      <c r="KDI100" s="408"/>
      <c r="KDJ100" s="409"/>
      <c r="KDK100" s="410"/>
      <c r="KDL100" s="411"/>
      <c r="KDM100" s="412"/>
      <c r="KDN100" s="406"/>
      <c r="KDO100" s="407"/>
      <c r="KDP100" s="408"/>
      <c r="KDQ100" s="409"/>
      <c r="KDR100" s="410"/>
      <c r="KDS100" s="411"/>
      <c r="KDT100" s="412"/>
      <c r="KDU100" s="406"/>
      <c r="KDV100" s="407"/>
      <c r="KDW100" s="408"/>
      <c r="KDX100" s="409"/>
      <c r="KDY100" s="410"/>
      <c r="KDZ100" s="411"/>
      <c r="KEA100" s="412"/>
      <c r="KEB100" s="406"/>
      <c r="KEC100" s="407"/>
      <c r="KED100" s="408"/>
      <c r="KEE100" s="409"/>
      <c r="KEF100" s="410"/>
      <c r="KEG100" s="411"/>
      <c r="KEH100" s="412"/>
      <c r="KEI100" s="406"/>
      <c r="KEJ100" s="407"/>
      <c r="KEK100" s="408"/>
      <c r="KEL100" s="409"/>
      <c r="KEM100" s="410"/>
      <c r="KEN100" s="411"/>
      <c r="KEO100" s="412"/>
      <c r="KEP100" s="406"/>
      <c r="KEQ100" s="407"/>
      <c r="KER100" s="408"/>
      <c r="KES100" s="409"/>
      <c r="KET100" s="410"/>
      <c r="KEU100" s="411"/>
      <c r="KEV100" s="412"/>
      <c r="KEW100" s="406"/>
      <c r="KEX100" s="407"/>
      <c r="KEY100" s="408"/>
      <c r="KEZ100" s="409"/>
      <c r="KFA100" s="410"/>
      <c r="KFB100" s="411"/>
      <c r="KFC100" s="412"/>
      <c r="KFD100" s="406"/>
      <c r="KFE100" s="407"/>
      <c r="KFF100" s="408"/>
      <c r="KFG100" s="409"/>
      <c r="KFH100" s="410"/>
      <c r="KFI100" s="411"/>
      <c r="KFJ100" s="412"/>
      <c r="KFK100" s="406"/>
      <c r="KFL100" s="407"/>
      <c r="KFM100" s="408"/>
      <c r="KFN100" s="409"/>
      <c r="KFO100" s="410"/>
      <c r="KFP100" s="411"/>
      <c r="KFQ100" s="412"/>
      <c r="KFR100" s="406"/>
      <c r="KFS100" s="407"/>
      <c r="KFT100" s="408"/>
      <c r="KFU100" s="409"/>
      <c r="KFV100" s="410"/>
      <c r="KFW100" s="411"/>
      <c r="KFX100" s="412"/>
      <c r="KFY100" s="406"/>
      <c r="KFZ100" s="407"/>
      <c r="KGA100" s="408"/>
      <c r="KGB100" s="409"/>
      <c r="KGC100" s="410"/>
      <c r="KGD100" s="411"/>
      <c r="KGE100" s="412"/>
      <c r="KGF100" s="406"/>
      <c r="KGG100" s="407"/>
      <c r="KGH100" s="408"/>
      <c r="KGI100" s="409"/>
      <c r="KGJ100" s="410"/>
      <c r="KGK100" s="411"/>
      <c r="KGL100" s="412"/>
      <c r="KGM100" s="406"/>
      <c r="KGN100" s="407"/>
      <c r="KGO100" s="408"/>
      <c r="KGP100" s="409"/>
      <c r="KGQ100" s="410"/>
      <c r="KGR100" s="411"/>
      <c r="KGS100" s="412"/>
      <c r="KGT100" s="406"/>
      <c r="KGU100" s="407"/>
      <c r="KGV100" s="408"/>
      <c r="KGW100" s="409"/>
      <c r="KGX100" s="410"/>
      <c r="KGY100" s="411"/>
      <c r="KGZ100" s="412"/>
      <c r="KHA100" s="406"/>
      <c r="KHB100" s="407"/>
      <c r="KHC100" s="408"/>
      <c r="KHD100" s="409"/>
      <c r="KHE100" s="410"/>
      <c r="KHF100" s="411"/>
      <c r="KHG100" s="412"/>
      <c r="KHH100" s="406"/>
      <c r="KHI100" s="407"/>
      <c r="KHJ100" s="408"/>
      <c r="KHK100" s="409"/>
      <c r="KHL100" s="410"/>
      <c r="KHM100" s="411"/>
      <c r="KHN100" s="412"/>
      <c r="KHO100" s="406"/>
      <c r="KHP100" s="407"/>
      <c r="KHQ100" s="408"/>
      <c r="KHR100" s="409"/>
      <c r="KHS100" s="410"/>
      <c r="KHT100" s="411"/>
      <c r="KHU100" s="412"/>
      <c r="KHV100" s="406"/>
      <c r="KHW100" s="407"/>
      <c r="KHX100" s="408"/>
      <c r="KHY100" s="409"/>
      <c r="KHZ100" s="410"/>
      <c r="KIA100" s="411"/>
      <c r="KIB100" s="412"/>
      <c r="KIC100" s="406"/>
      <c r="KID100" s="407"/>
      <c r="KIE100" s="408"/>
      <c r="KIF100" s="409"/>
      <c r="KIG100" s="410"/>
      <c r="KIH100" s="411"/>
      <c r="KII100" s="412"/>
      <c r="KIJ100" s="406"/>
      <c r="KIK100" s="407"/>
      <c r="KIL100" s="408"/>
      <c r="KIM100" s="409"/>
      <c r="KIN100" s="410"/>
      <c r="KIO100" s="411"/>
      <c r="KIP100" s="412"/>
      <c r="KIQ100" s="406"/>
      <c r="KIR100" s="407"/>
      <c r="KIS100" s="408"/>
      <c r="KIT100" s="409"/>
      <c r="KIU100" s="410"/>
      <c r="KIV100" s="411"/>
      <c r="KIW100" s="412"/>
      <c r="KIX100" s="406"/>
      <c r="KIY100" s="407"/>
      <c r="KIZ100" s="408"/>
      <c r="KJA100" s="409"/>
      <c r="KJB100" s="410"/>
      <c r="KJC100" s="411"/>
      <c r="KJD100" s="412"/>
      <c r="KJE100" s="406"/>
      <c r="KJF100" s="407"/>
      <c r="KJG100" s="408"/>
      <c r="KJH100" s="409"/>
      <c r="KJI100" s="410"/>
      <c r="KJJ100" s="411"/>
      <c r="KJK100" s="412"/>
      <c r="KJL100" s="406"/>
      <c r="KJM100" s="407"/>
      <c r="KJN100" s="408"/>
      <c r="KJO100" s="409"/>
      <c r="KJP100" s="410"/>
      <c r="KJQ100" s="411"/>
      <c r="KJR100" s="412"/>
      <c r="KJS100" s="406"/>
      <c r="KJT100" s="407"/>
      <c r="KJU100" s="408"/>
      <c r="KJV100" s="409"/>
      <c r="KJW100" s="410"/>
      <c r="KJX100" s="411"/>
      <c r="KJY100" s="412"/>
      <c r="KJZ100" s="406"/>
      <c r="KKA100" s="407"/>
      <c r="KKB100" s="408"/>
      <c r="KKC100" s="409"/>
      <c r="KKD100" s="410"/>
      <c r="KKE100" s="411"/>
      <c r="KKF100" s="412"/>
      <c r="KKG100" s="406"/>
      <c r="KKH100" s="407"/>
      <c r="KKI100" s="408"/>
      <c r="KKJ100" s="409"/>
      <c r="KKK100" s="410"/>
      <c r="KKL100" s="411"/>
      <c r="KKM100" s="412"/>
      <c r="KKN100" s="406"/>
      <c r="KKO100" s="407"/>
      <c r="KKP100" s="408"/>
      <c r="KKQ100" s="409"/>
      <c r="KKR100" s="410"/>
      <c r="KKS100" s="411"/>
      <c r="KKT100" s="412"/>
      <c r="KKU100" s="406"/>
      <c r="KKV100" s="407"/>
      <c r="KKW100" s="408"/>
      <c r="KKX100" s="409"/>
      <c r="KKY100" s="410"/>
      <c r="KKZ100" s="411"/>
      <c r="KLA100" s="412"/>
      <c r="KLB100" s="406"/>
      <c r="KLC100" s="407"/>
      <c r="KLD100" s="408"/>
      <c r="KLE100" s="409"/>
      <c r="KLF100" s="410"/>
      <c r="KLG100" s="411"/>
      <c r="KLH100" s="412"/>
      <c r="KLI100" s="406"/>
      <c r="KLJ100" s="407"/>
      <c r="KLK100" s="408"/>
      <c r="KLL100" s="409"/>
      <c r="KLM100" s="410"/>
      <c r="KLN100" s="411"/>
      <c r="KLO100" s="412"/>
      <c r="KLP100" s="406"/>
      <c r="KLQ100" s="407"/>
      <c r="KLR100" s="408"/>
      <c r="KLS100" s="409"/>
      <c r="KLT100" s="410"/>
      <c r="KLU100" s="411"/>
      <c r="KLV100" s="412"/>
      <c r="KLW100" s="406"/>
      <c r="KLX100" s="407"/>
      <c r="KLY100" s="408"/>
      <c r="KLZ100" s="409"/>
      <c r="KMA100" s="410"/>
      <c r="KMB100" s="411"/>
      <c r="KMC100" s="412"/>
      <c r="KMD100" s="406"/>
      <c r="KME100" s="407"/>
      <c r="KMF100" s="408"/>
      <c r="KMG100" s="409"/>
      <c r="KMH100" s="410"/>
      <c r="KMI100" s="411"/>
      <c r="KMJ100" s="412"/>
      <c r="KMK100" s="406"/>
      <c r="KML100" s="407"/>
      <c r="KMM100" s="408"/>
      <c r="KMN100" s="409"/>
      <c r="KMO100" s="410"/>
      <c r="KMP100" s="411"/>
      <c r="KMQ100" s="412"/>
      <c r="KMR100" s="406"/>
      <c r="KMS100" s="407"/>
      <c r="KMT100" s="408"/>
      <c r="KMU100" s="409"/>
      <c r="KMV100" s="410"/>
      <c r="KMW100" s="411"/>
      <c r="KMX100" s="412"/>
      <c r="KMY100" s="406"/>
      <c r="KMZ100" s="407"/>
      <c r="KNA100" s="408"/>
      <c r="KNB100" s="409"/>
      <c r="KNC100" s="410"/>
      <c r="KND100" s="411"/>
      <c r="KNE100" s="412"/>
      <c r="KNF100" s="406"/>
      <c r="KNG100" s="407"/>
      <c r="KNH100" s="408"/>
      <c r="KNI100" s="409"/>
      <c r="KNJ100" s="410"/>
      <c r="KNK100" s="411"/>
      <c r="KNL100" s="412"/>
      <c r="KNM100" s="406"/>
      <c r="KNN100" s="407"/>
      <c r="KNO100" s="408"/>
      <c r="KNP100" s="409"/>
      <c r="KNQ100" s="410"/>
      <c r="KNR100" s="411"/>
      <c r="KNS100" s="412"/>
      <c r="KNT100" s="406"/>
      <c r="KNU100" s="407"/>
      <c r="KNV100" s="408"/>
      <c r="KNW100" s="409"/>
      <c r="KNX100" s="410"/>
      <c r="KNY100" s="411"/>
      <c r="KNZ100" s="412"/>
      <c r="KOA100" s="406"/>
      <c r="KOB100" s="407"/>
      <c r="KOC100" s="408"/>
      <c r="KOD100" s="409"/>
      <c r="KOE100" s="410"/>
      <c r="KOF100" s="411"/>
      <c r="KOG100" s="412"/>
      <c r="KOH100" s="406"/>
      <c r="KOI100" s="407"/>
      <c r="KOJ100" s="408"/>
      <c r="KOK100" s="409"/>
      <c r="KOL100" s="410"/>
      <c r="KOM100" s="411"/>
      <c r="KON100" s="412"/>
      <c r="KOO100" s="406"/>
      <c r="KOP100" s="407"/>
      <c r="KOQ100" s="408"/>
      <c r="KOR100" s="409"/>
      <c r="KOS100" s="410"/>
      <c r="KOT100" s="411"/>
      <c r="KOU100" s="412"/>
      <c r="KOV100" s="406"/>
      <c r="KOW100" s="407"/>
      <c r="KOX100" s="408"/>
      <c r="KOY100" s="409"/>
      <c r="KOZ100" s="410"/>
      <c r="KPA100" s="411"/>
      <c r="KPB100" s="412"/>
      <c r="KPC100" s="406"/>
      <c r="KPD100" s="407"/>
      <c r="KPE100" s="408"/>
      <c r="KPF100" s="409"/>
      <c r="KPG100" s="410"/>
      <c r="KPH100" s="411"/>
      <c r="KPI100" s="412"/>
      <c r="KPJ100" s="406"/>
      <c r="KPK100" s="407"/>
      <c r="KPL100" s="408"/>
      <c r="KPM100" s="409"/>
      <c r="KPN100" s="410"/>
      <c r="KPO100" s="411"/>
      <c r="KPP100" s="412"/>
      <c r="KPQ100" s="406"/>
      <c r="KPR100" s="407"/>
      <c r="KPS100" s="408"/>
      <c r="KPT100" s="409"/>
      <c r="KPU100" s="410"/>
      <c r="KPV100" s="411"/>
      <c r="KPW100" s="412"/>
      <c r="KPX100" s="406"/>
      <c r="KPY100" s="407"/>
      <c r="KPZ100" s="408"/>
      <c r="KQA100" s="409"/>
      <c r="KQB100" s="410"/>
      <c r="KQC100" s="411"/>
      <c r="KQD100" s="412"/>
      <c r="KQE100" s="406"/>
      <c r="KQF100" s="407"/>
      <c r="KQG100" s="408"/>
      <c r="KQH100" s="409"/>
      <c r="KQI100" s="410"/>
      <c r="KQJ100" s="411"/>
      <c r="KQK100" s="412"/>
      <c r="KQL100" s="406"/>
      <c r="KQM100" s="407"/>
      <c r="KQN100" s="408"/>
      <c r="KQO100" s="409"/>
      <c r="KQP100" s="410"/>
      <c r="KQQ100" s="411"/>
      <c r="KQR100" s="412"/>
      <c r="KQS100" s="406"/>
      <c r="KQT100" s="407"/>
      <c r="KQU100" s="408"/>
      <c r="KQV100" s="409"/>
      <c r="KQW100" s="410"/>
      <c r="KQX100" s="411"/>
      <c r="KQY100" s="412"/>
      <c r="KQZ100" s="406"/>
      <c r="KRA100" s="407"/>
      <c r="KRB100" s="408"/>
      <c r="KRC100" s="409"/>
      <c r="KRD100" s="410"/>
      <c r="KRE100" s="411"/>
      <c r="KRF100" s="412"/>
      <c r="KRG100" s="406"/>
      <c r="KRH100" s="407"/>
      <c r="KRI100" s="408"/>
      <c r="KRJ100" s="409"/>
      <c r="KRK100" s="410"/>
      <c r="KRL100" s="411"/>
      <c r="KRM100" s="412"/>
      <c r="KRN100" s="406"/>
      <c r="KRO100" s="407"/>
      <c r="KRP100" s="408"/>
      <c r="KRQ100" s="409"/>
      <c r="KRR100" s="410"/>
      <c r="KRS100" s="411"/>
      <c r="KRT100" s="412"/>
      <c r="KRU100" s="406"/>
      <c r="KRV100" s="407"/>
      <c r="KRW100" s="408"/>
      <c r="KRX100" s="409"/>
      <c r="KRY100" s="410"/>
      <c r="KRZ100" s="411"/>
      <c r="KSA100" s="412"/>
      <c r="KSB100" s="406"/>
      <c r="KSC100" s="407"/>
      <c r="KSD100" s="408"/>
      <c r="KSE100" s="409"/>
      <c r="KSF100" s="410"/>
      <c r="KSG100" s="411"/>
      <c r="KSH100" s="412"/>
      <c r="KSI100" s="406"/>
      <c r="KSJ100" s="407"/>
      <c r="KSK100" s="408"/>
      <c r="KSL100" s="409"/>
      <c r="KSM100" s="410"/>
      <c r="KSN100" s="411"/>
      <c r="KSO100" s="412"/>
      <c r="KSP100" s="406"/>
      <c r="KSQ100" s="407"/>
      <c r="KSR100" s="408"/>
      <c r="KSS100" s="409"/>
      <c r="KST100" s="410"/>
      <c r="KSU100" s="411"/>
      <c r="KSV100" s="412"/>
      <c r="KSW100" s="406"/>
      <c r="KSX100" s="407"/>
      <c r="KSY100" s="408"/>
      <c r="KSZ100" s="409"/>
      <c r="KTA100" s="410"/>
      <c r="KTB100" s="411"/>
      <c r="KTC100" s="412"/>
      <c r="KTD100" s="406"/>
      <c r="KTE100" s="407"/>
      <c r="KTF100" s="408"/>
      <c r="KTG100" s="409"/>
      <c r="KTH100" s="410"/>
      <c r="KTI100" s="411"/>
      <c r="KTJ100" s="412"/>
      <c r="KTK100" s="406"/>
      <c r="KTL100" s="407"/>
      <c r="KTM100" s="408"/>
      <c r="KTN100" s="409"/>
      <c r="KTO100" s="410"/>
      <c r="KTP100" s="411"/>
      <c r="KTQ100" s="412"/>
      <c r="KTR100" s="406"/>
      <c r="KTS100" s="407"/>
      <c r="KTT100" s="408"/>
      <c r="KTU100" s="409"/>
      <c r="KTV100" s="410"/>
      <c r="KTW100" s="411"/>
      <c r="KTX100" s="412"/>
      <c r="KTY100" s="406"/>
      <c r="KTZ100" s="407"/>
      <c r="KUA100" s="408"/>
      <c r="KUB100" s="409"/>
      <c r="KUC100" s="410"/>
      <c r="KUD100" s="411"/>
      <c r="KUE100" s="412"/>
      <c r="KUF100" s="406"/>
      <c r="KUG100" s="407"/>
      <c r="KUH100" s="408"/>
      <c r="KUI100" s="409"/>
      <c r="KUJ100" s="410"/>
      <c r="KUK100" s="411"/>
      <c r="KUL100" s="412"/>
      <c r="KUM100" s="406"/>
      <c r="KUN100" s="407"/>
      <c r="KUO100" s="408"/>
      <c r="KUP100" s="409"/>
      <c r="KUQ100" s="410"/>
      <c r="KUR100" s="411"/>
      <c r="KUS100" s="412"/>
      <c r="KUT100" s="406"/>
      <c r="KUU100" s="407"/>
      <c r="KUV100" s="408"/>
      <c r="KUW100" s="409"/>
      <c r="KUX100" s="410"/>
      <c r="KUY100" s="411"/>
      <c r="KUZ100" s="412"/>
      <c r="KVA100" s="406"/>
      <c r="KVB100" s="407"/>
      <c r="KVC100" s="408"/>
      <c r="KVD100" s="409"/>
      <c r="KVE100" s="410"/>
      <c r="KVF100" s="411"/>
      <c r="KVG100" s="412"/>
      <c r="KVH100" s="406"/>
      <c r="KVI100" s="407"/>
      <c r="KVJ100" s="408"/>
      <c r="KVK100" s="409"/>
      <c r="KVL100" s="410"/>
      <c r="KVM100" s="411"/>
      <c r="KVN100" s="412"/>
      <c r="KVO100" s="406"/>
      <c r="KVP100" s="407"/>
      <c r="KVQ100" s="408"/>
      <c r="KVR100" s="409"/>
      <c r="KVS100" s="410"/>
      <c r="KVT100" s="411"/>
      <c r="KVU100" s="412"/>
      <c r="KVV100" s="406"/>
      <c r="KVW100" s="407"/>
      <c r="KVX100" s="408"/>
      <c r="KVY100" s="409"/>
      <c r="KVZ100" s="410"/>
      <c r="KWA100" s="411"/>
      <c r="KWB100" s="412"/>
      <c r="KWC100" s="406"/>
      <c r="KWD100" s="407"/>
      <c r="KWE100" s="408"/>
      <c r="KWF100" s="409"/>
      <c r="KWG100" s="410"/>
      <c r="KWH100" s="411"/>
      <c r="KWI100" s="412"/>
      <c r="KWJ100" s="406"/>
      <c r="KWK100" s="407"/>
      <c r="KWL100" s="408"/>
      <c r="KWM100" s="409"/>
      <c r="KWN100" s="410"/>
      <c r="KWO100" s="411"/>
      <c r="KWP100" s="412"/>
      <c r="KWQ100" s="406"/>
      <c r="KWR100" s="407"/>
      <c r="KWS100" s="408"/>
      <c r="KWT100" s="409"/>
      <c r="KWU100" s="410"/>
      <c r="KWV100" s="411"/>
      <c r="KWW100" s="412"/>
      <c r="KWX100" s="406"/>
      <c r="KWY100" s="407"/>
      <c r="KWZ100" s="408"/>
      <c r="KXA100" s="409"/>
      <c r="KXB100" s="410"/>
      <c r="KXC100" s="411"/>
      <c r="KXD100" s="412"/>
      <c r="KXE100" s="406"/>
      <c r="KXF100" s="407"/>
      <c r="KXG100" s="408"/>
      <c r="KXH100" s="409"/>
      <c r="KXI100" s="410"/>
      <c r="KXJ100" s="411"/>
      <c r="KXK100" s="412"/>
      <c r="KXL100" s="406"/>
      <c r="KXM100" s="407"/>
      <c r="KXN100" s="408"/>
      <c r="KXO100" s="409"/>
      <c r="KXP100" s="410"/>
      <c r="KXQ100" s="411"/>
      <c r="KXR100" s="412"/>
      <c r="KXS100" s="406"/>
      <c r="KXT100" s="407"/>
      <c r="KXU100" s="408"/>
      <c r="KXV100" s="409"/>
      <c r="KXW100" s="410"/>
      <c r="KXX100" s="411"/>
      <c r="KXY100" s="412"/>
      <c r="KXZ100" s="406"/>
      <c r="KYA100" s="407"/>
      <c r="KYB100" s="408"/>
      <c r="KYC100" s="409"/>
      <c r="KYD100" s="410"/>
      <c r="KYE100" s="411"/>
      <c r="KYF100" s="412"/>
      <c r="KYG100" s="406"/>
      <c r="KYH100" s="407"/>
      <c r="KYI100" s="408"/>
      <c r="KYJ100" s="409"/>
      <c r="KYK100" s="410"/>
      <c r="KYL100" s="411"/>
      <c r="KYM100" s="412"/>
      <c r="KYN100" s="406"/>
      <c r="KYO100" s="407"/>
      <c r="KYP100" s="408"/>
      <c r="KYQ100" s="409"/>
      <c r="KYR100" s="410"/>
      <c r="KYS100" s="411"/>
      <c r="KYT100" s="412"/>
      <c r="KYU100" s="406"/>
      <c r="KYV100" s="407"/>
      <c r="KYW100" s="408"/>
      <c r="KYX100" s="409"/>
      <c r="KYY100" s="410"/>
      <c r="KYZ100" s="411"/>
      <c r="KZA100" s="412"/>
      <c r="KZB100" s="406"/>
      <c r="KZC100" s="407"/>
      <c r="KZD100" s="408"/>
      <c r="KZE100" s="409"/>
      <c r="KZF100" s="410"/>
      <c r="KZG100" s="411"/>
      <c r="KZH100" s="412"/>
      <c r="KZI100" s="406"/>
      <c r="KZJ100" s="407"/>
      <c r="KZK100" s="408"/>
      <c r="KZL100" s="409"/>
      <c r="KZM100" s="410"/>
      <c r="KZN100" s="411"/>
      <c r="KZO100" s="412"/>
      <c r="KZP100" s="406"/>
      <c r="KZQ100" s="407"/>
      <c r="KZR100" s="408"/>
      <c r="KZS100" s="409"/>
      <c r="KZT100" s="410"/>
      <c r="KZU100" s="411"/>
      <c r="KZV100" s="412"/>
      <c r="KZW100" s="406"/>
      <c r="KZX100" s="407"/>
      <c r="KZY100" s="408"/>
      <c r="KZZ100" s="409"/>
      <c r="LAA100" s="410"/>
      <c r="LAB100" s="411"/>
      <c r="LAC100" s="412"/>
      <c r="LAD100" s="406"/>
      <c r="LAE100" s="407"/>
      <c r="LAF100" s="408"/>
      <c r="LAG100" s="409"/>
      <c r="LAH100" s="410"/>
      <c r="LAI100" s="411"/>
      <c r="LAJ100" s="412"/>
      <c r="LAK100" s="406"/>
      <c r="LAL100" s="407"/>
      <c r="LAM100" s="408"/>
      <c r="LAN100" s="409"/>
      <c r="LAO100" s="410"/>
      <c r="LAP100" s="411"/>
      <c r="LAQ100" s="412"/>
      <c r="LAR100" s="406"/>
      <c r="LAS100" s="407"/>
      <c r="LAT100" s="408"/>
      <c r="LAU100" s="409"/>
      <c r="LAV100" s="410"/>
      <c r="LAW100" s="411"/>
      <c r="LAX100" s="412"/>
      <c r="LAY100" s="406"/>
      <c r="LAZ100" s="407"/>
      <c r="LBA100" s="408"/>
      <c r="LBB100" s="409"/>
      <c r="LBC100" s="410"/>
      <c r="LBD100" s="411"/>
      <c r="LBE100" s="412"/>
      <c r="LBF100" s="406"/>
      <c r="LBG100" s="407"/>
      <c r="LBH100" s="408"/>
      <c r="LBI100" s="409"/>
      <c r="LBJ100" s="410"/>
      <c r="LBK100" s="411"/>
      <c r="LBL100" s="412"/>
      <c r="LBM100" s="406"/>
      <c r="LBN100" s="407"/>
      <c r="LBO100" s="408"/>
      <c r="LBP100" s="409"/>
      <c r="LBQ100" s="410"/>
      <c r="LBR100" s="411"/>
      <c r="LBS100" s="412"/>
      <c r="LBT100" s="406"/>
      <c r="LBU100" s="407"/>
      <c r="LBV100" s="408"/>
      <c r="LBW100" s="409"/>
      <c r="LBX100" s="410"/>
      <c r="LBY100" s="411"/>
      <c r="LBZ100" s="412"/>
      <c r="LCA100" s="406"/>
      <c r="LCB100" s="407"/>
      <c r="LCC100" s="408"/>
      <c r="LCD100" s="409"/>
      <c r="LCE100" s="410"/>
      <c r="LCF100" s="411"/>
      <c r="LCG100" s="412"/>
      <c r="LCH100" s="406"/>
      <c r="LCI100" s="407"/>
      <c r="LCJ100" s="408"/>
      <c r="LCK100" s="409"/>
      <c r="LCL100" s="410"/>
      <c r="LCM100" s="411"/>
      <c r="LCN100" s="412"/>
      <c r="LCO100" s="406"/>
      <c r="LCP100" s="407"/>
      <c r="LCQ100" s="408"/>
      <c r="LCR100" s="409"/>
      <c r="LCS100" s="410"/>
      <c r="LCT100" s="411"/>
      <c r="LCU100" s="412"/>
      <c r="LCV100" s="406"/>
      <c r="LCW100" s="407"/>
      <c r="LCX100" s="408"/>
      <c r="LCY100" s="409"/>
      <c r="LCZ100" s="410"/>
      <c r="LDA100" s="411"/>
      <c r="LDB100" s="412"/>
      <c r="LDC100" s="406"/>
      <c r="LDD100" s="407"/>
      <c r="LDE100" s="408"/>
      <c r="LDF100" s="409"/>
      <c r="LDG100" s="410"/>
      <c r="LDH100" s="411"/>
      <c r="LDI100" s="412"/>
      <c r="LDJ100" s="406"/>
      <c r="LDK100" s="407"/>
      <c r="LDL100" s="408"/>
      <c r="LDM100" s="409"/>
      <c r="LDN100" s="410"/>
      <c r="LDO100" s="411"/>
      <c r="LDP100" s="412"/>
      <c r="LDQ100" s="406"/>
      <c r="LDR100" s="407"/>
      <c r="LDS100" s="408"/>
      <c r="LDT100" s="409"/>
      <c r="LDU100" s="410"/>
      <c r="LDV100" s="411"/>
      <c r="LDW100" s="412"/>
      <c r="LDX100" s="406"/>
      <c r="LDY100" s="407"/>
      <c r="LDZ100" s="408"/>
      <c r="LEA100" s="409"/>
      <c r="LEB100" s="410"/>
      <c r="LEC100" s="411"/>
      <c r="LED100" s="412"/>
      <c r="LEE100" s="406"/>
      <c r="LEF100" s="407"/>
      <c r="LEG100" s="408"/>
      <c r="LEH100" s="409"/>
      <c r="LEI100" s="410"/>
      <c r="LEJ100" s="411"/>
      <c r="LEK100" s="412"/>
      <c r="LEL100" s="406"/>
      <c r="LEM100" s="407"/>
      <c r="LEN100" s="408"/>
      <c r="LEO100" s="409"/>
      <c r="LEP100" s="410"/>
      <c r="LEQ100" s="411"/>
      <c r="LER100" s="412"/>
      <c r="LES100" s="406"/>
      <c r="LET100" s="407"/>
      <c r="LEU100" s="408"/>
      <c r="LEV100" s="409"/>
      <c r="LEW100" s="410"/>
      <c r="LEX100" s="411"/>
      <c r="LEY100" s="412"/>
      <c r="LEZ100" s="406"/>
      <c r="LFA100" s="407"/>
      <c r="LFB100" s="408"/>
      <c r="LFC100" s="409"/>
      <c r="LFD100" s="410"/>
      <c r="LFE100" s="411"/>
      <c r="LFF100" s="412"/>
      <c r="LFG100" s="406"/>
      <c r="LFH100" s="407"/>
      <c r="LFI100" s="408"/>
      <c r="LFJ100" s="409"/>
      <c r="LFK100" s="410"/>
      <c r="LFL100" s="411"/>
      <c r="LFM100" s="412"/>
      <c r="LFN100" s="406"/>
      <c r="LFO100" s="407"/>
      <c r="LFP100" s="408"/>
      <c r="LFQ100" s="409"/>
      <c r="LFR100" s="410"/>
      <c r="LFS100" s="411"/>
      <c r="LFT100" s="412"/>
      <c r="LFU100" s="406"/>
      <c r="LFV100" s="407"/>
      <c r="LFW100" s="408"/>
      <c r="LFX100" s="409"/>
      <c r="LFY100" s="410"/>
      <c r="LFZ100" s="411"/>
      <c r="LGA100" s="412"/>
      <c r="LGB100" s="406"/>
      <c r="LGC100" s="407"/>
      <c r="LGD100" s="408"/>
      <c r="LGE100" s="409"/>
      <c r="LGF100" s="410"/>
      <c r="LGG100" s="411"/>
      <c r="LGH100" s="412"/>
      <c r="LGI100" s="406"/>
      <c r="LGJ100" s="407"/>
      <c r="LGK100" s="408"/>
      <c r="LGL100" s="409"/>
      <c r="LGM100" s="410"/>
      <c r="LGN100" s="411"/>
      <c r="LGO100" s="412"/>
      <c r="LGP100" s="406"/>
      <c r="LGQ100" s="407"/>
      <c r="LGR100" s="408"/>
      <c r="LGS100" s="409"/>
      <c r="LGT100" s="410"/>
      <c r="LGU100" s="411"/>
      <c r="LGV100" s="412"/>
      <c r="LGW100" s="406"/>
      <c r="LGX100" s="407"/>
      <c r="LGY100" s="408"/>
      <c r="LGZ100" s="409"/>
      <c r="LHA100" s="410"/>
      <c r="LHB100" s="411"/>
      <c r="LHC100" s="412"/>
      <c r="LHD100" s="406"/>
      <c r="LHE100" s="407"/>
      <c r="LHF100" s="408"/>
      <c r="LHG100" s="409"/>
      <c r="LHH100" s="410"/>
      <c r="LHI100" s="411"/>
      <c r="LHJ100" s="412"/>
      <c r="LHK100" s="406"/>
      <c r="LHL100" s="407"/>
      <c r="LHM100" s="408"/>
      <c r="LHN100" s="409"/>
      <c r="LHO100" s="410"/>
      <c r="LHP100" s="411"/>
      <c r="LHQ100" s="412"/>
      <c r="LHR100" s="406"/>
      <c r="LHS100" s="407"/>
      <c r="LHT100" s="408"/>
      <c r="LHU100" s="409"/>
      <c r="LHV100" s="410"/>
      <c r="LHW100" s="411"/>
      <c r="LHX100" s="412"/>
      <c r="LHY100" s="406"/>
      <c r="LHZ100" s="407"/>
      <c r="LIA100" s="408"/>
      <c r="LIB100" s="409"/>
      <c r="LIC100" s="410"/>
      <c r="LID100" s="411"/>
      <c r="LIE100" s="412"/>
      <c r="LIF100" s="406"/>
      <c r="LIG100" s="407"/>
      <c r="LIH100" s="408"/>
      <c r="LII100" s="409"/>
      <c r="LIJ100" s="410"/>
      <c r="LIK100" s="411"/>
      <c r="LIL100" s="412"/>
      <c r="LIM100" s="406"/>
      <c r="LIN100" s="407"/>
      <c r="LIO100" s="408"/>
      <c r="LIP100" s="409"/>
      <c r="LIQ100" s="410"/>
      <c r="LIR100" s="411"/>
      <c r="LIS100" s="412"/>
      <c r="LIT100" s="406"/>
      <c r="LIU100" s="407"/>
      <c r="LIV100" s="408"/>
      <c r="LIW100" s="409"/>
      <c r="LIX100" s="410"/>
      <c r="LIY100" s="411"/>
      <c r="LIZ100" s="412"/>
      <c r="LJA100" s="406"/>
      <c r="LJB100" s="407"/>
      <c r="LJC100" s="408"/>
      <c r="LJD100" s="409"/>
      <c r="LJE100" s="410"/>
      <c r="LJF100" s="411"/>
      <c r="LJG100" s="412"/>
      <c r="LJH100" s="406"/>
      <c r="LJI100" s="407"/>
      <c r="LJJ100" s="408"/>
      <c r="LJK100" s="409"/>
      <c r="LJL100" s="410"/>
      <c r="LJM100" s="411"/>
      <c r="LJN100" s="412"/>
      <c r="LJO100" s="406"/>
      <c r="LJP100" s="407"/>
      <c r="LJQ100" s="408"/>
      <c r="LJR100" s="409"/>
      <c r="LJS100" s="410"/>
      <c r="LJT100" s="411"/>
      <c r="LJU100" s="412"/>
      <c r="LJV100" s="406"/>
      <c r="LJW100" s="407"/>
      <c r="LJX100" s="408"/>
      <c r="LJY100" s="409"/>
      <c r="LJZ100" s="410"/>
      <c r="LKA100" s="411"/>
      <c r="LKB100" s="412"/>
      <c r="LKC100" s="406"/>
      <c r="LKD100" s="407"/>
      <c r="LKE100" s="408"/>
      <c r="LKF100" s="409"/>
      <c r="LKG100" s="410"/>
      <c r="LKH100" s="411"/>
      <c r="LKI100" s="412"/>
      <c r="LKJ100" s="406"/>
      <c r="LKK100" s="407"/>
      <c r="LKL100" s="408"/>
      <c r="LKM100" s="409"/>
      <c r="LKN100" s="410"/>
      <c r="LKO100" s="411"/>
      <c r="LKP100" s="412"/>
      <c r="LKQ100" s="406"/>
      <c r="LKR100" s="407"/>
      <c r="LKS100" s="408"/>
      <c r="LKT100" s="409"/>
      <c r="LKU100" s="410"/>
      <c r="LKV100" s="411"/>
      <c r="LKW100" s="412"/>
      <c r="LKX100" s="406"/>
      <c r="LKY100" s="407"/>
      <c r="LKZ100" s="408"/>
      <c r="LLA100" s="409"/>
      <c r="LLB100" s="410"/>
      <c r="LLC100" s="411"/>
      <c r="LLD100" s="412"/>
      <c r="LLE100" s="406"/>
      <c r="LLF100" s="407"/>
      <c r="LLG100" s="408"/>
      <c r="LLH100" s="409"/>
      <c r="LLI100" s="410"/>
      <c r="LLJ100" s="411"/>
      <c r="LLK100" s="412"/>
      <c r="LLL100" s="406"/>
      <c r="LLM100" s="407"/>
      <c r="LLN100" s="408"/>
      <c r="LLO100" s="409"/>
      <c r="LLP100" s="410"/>
      <c r="LLQ100" s="411"/>
      <c r="LLR100" s="412"/>
      <c r="LLS100" s="406"/>
      <c r="LLT100" s="407"/>
      <c r="LLU100" s="408"/>
      <c r="LLV100" s="409"/>
      <c r="LLW100" s="410"/>
      <c r="LLX100" s="411"/>
      <c r="LLY100" s="412"/>
      <c r="LLZ100" s="406"/>
      <c r="LMA100" s="407"/>
      <c r="LMB100" s="408"/>
      <c r="LMC100" s="409"/>
      <c r="LMD100" s="410"/>
      <c r="LME100" s="411"/>
      <c r="LMF100" s="412"/>
      <c r="LMG100" s="406"/>
      <c r="LMH100" s="407"/>
      <c r="LMI100" s="408"/>
      <c r="LMJ100" s="409"/>
      <c r="LMK100" s="410"/>
      <c r="LML100" s="411"/>
      <c r="LMM100" s="412"/>
      <c r="LMN100" s="406"/>
      <c r="LMO100" s="407"/>
      <c r="LMP100" s="408"/>
      <c r="LMQ100" s="409"/>
      <c r="LMR100" s="410"/>
      <c r="LMS100" s="411"/>
      <c r="LMT100" s="412"/>
      <c r="LMU100" s="406"/>
      <c r="LMV100" s="407"/>
      <c r="LMW100" s="408"/>
      <c r="LMX100" s="409"/>
      <c r="LMY100" s="410"/>
      <c r="LMZ100" s="411"/>
      <c r="LNA100" s="412"/>
      <c r="LNB100" s="406"/>
      <c r="LNC100" s="407"/>
      <c r="LND100" s="408"/>
      <c r="LNE100" s="409"/>
      <c r="LNF100" s="410"/>
      <c r="LNG100" s="411"/>
      <c r="LNH100" s="412"/>
      <c r="LNI100" s="406"/>
      <c r="LNJ100" s="407"/>
      <c r="LNK100" s="408"/>
      <c r="LNL100" s="409"/>
      <c r="LNM100" s="410"/>
      <c r="LNN100" s="411"/>
      <c r="LNO100" s="412"/>
      <c r="LNP100" s="406"/>
      <c r="LNQ100" s="407"/>
      <c r="LNR100" s="408"/>
      <c r="LNS100" s="409"/>
      <c r="LNT100" s="410"/>
      <c r="LNU100" s="411"/>
      <c r="LNV100" s="412"/>
      <c r="LNW100" s="406"/>
      <c r="LNX100" s="407"/>
      <c r="LNY100" s="408"/>
      <c r="LNZ100" s="409"/>
      <c r="LOA100" s="410"/>
      <c r="LOB100" s="411"/>
      <c r="LOC100" s="412"/>
      <c r="LOD100" s="406"/>
      <c r="LOE100" s="407"/>
      <c r="LOF100" s="408"/>
      <c r="LOG100" s="409"/>
      <c r="LOH100" s="410"/>
      <c r="LOI100" s="411"/>
      <c r="LOJ100" s="412"/>
      <c r="LOK100" s="406"/>
      <c r="LOL100" s="407"/>
      <c r="LOM100" s="408"/>
      <c r="LON100" s="409"/>
      <c r="LOO100" s="410"/>
      <c r="LOP100" s="411"/>
      <c r="LOQ100" s="412"/>
      <c r="LOR100" s="406"/>
      <c r="LOS100" s="407"/>
      <c r="LOT100" s="408"/>
      <c r="LOU100" s="409"/>
      <c r="LOV100" s="410"/>
      <c r="LOW100" s="411"/>
      <c r="LOX100" s="412"/>
      <c r="LOY100" s="406"/>
      <c r="LOZ100" s="407"/>
      <c r="LPA100" s="408"/>
      <c r="LPB100" s="409"/>
      <c r="LPC100" s="410"/>
      <c r="LPD100" s="411"/>
      <c r="LPE100" s="412"/>
      <c r="LPF100" s="406"/>
      <c r="LPG100" s="407"/>
      <c r="LPH100" s="408"/>
      <c r="LPI100" s="409"/>
      <c r="LPJ100" s="410"/>
      <c r="LPK100" s="411"/>
      <c r="LPL100" s="412"/>
      <c r="LPM100" s="406"/>
      <c r="LPN100" s="407"/>
      <c r="LPO100" s="408"/>
      <c r="LPP100" s="409"/>
      <c r="LPQ100" s="410"/>
      <c r="LPR100" s="411"/>
      <c r="LPS100" s="412"/>
      <c r="LPT100" s="406"/>
      <c r="LPU100" s="407"/>
      <c r="LPV100" s="408"/>
      <c r="LPW100" s="409"/>
      <c r="LPX100" s="410"/>
      <c r="LPY100" s="411"/>
      <c r="LPZ100" s="412"/>
      <c r="LQA100" s="406"/>
      <c r="LQB100" s="407"/>
      <c r="LQC100" s="408"/>
      <c r="LQD100" s="409"/>
      <c r="LQE100" s="410"/>
      <c r="LQF100" s="411"/>
      <c r="LQG100" s="412"/>
      <c r="LQH100" s="406"/>
      <c r="LQI100" s="407"/>
      <c r="LQJ100" s="408"/>
      <c r="LQK100" s="409"/>
      <c r="LQL100" s="410"/>
      <c r="LQM100" s="411"/>
      <c r="LQN100" s="412"/>
      <c r="LQO100" s="406"/>
      <c r="LQP100" s="407"/>
      <c r="LQQ100" s="408"/>
      <c r="LQR100" s="409"/>
      <c r="LQS100" s="410"/>
      <c r="LQT100" s="411"/>
      <c r="LQU100" s="412"/>
      <c r="LQV100" s="406"/>
      <c r="LQW100" s="407"/>
      <c r="LQX100" s="408"/>
      <c r="LQY100" s="409"/>
      <c r="LQZ100" s="410"/>
      <c r="LRA100" s="411"/>
      <c r="LRB100" s="412"/>
      <c r="LRC100" s="406"/>
      <c r="LRD100" s="407"/>
      <c r="LRE100" s="408"/>
      <c r="LRF100" s="409"/>
      <c r="LRG100" s="410"/>
      <c r="LRH100" s="411"/>
      <c r="LRI100" s="412"/>
      <c r="LRJ100" s="406"/>
      <c r="LRK100" s="407"/>
      <c r="LRL100" s="408"/>
      <c r="LRM100" s="409"/>
      <c r="LRN100" s="410"/>
      <c r="LRO100" s="411"/>
      <c r="LRP100" s="412"/>
      <c r="LRQ100" s="406"/>
      <c r="LRR100" s="407"/>
      <c r="LRS100" s="408"/>
      <c r="LRT100" s="409"/>
      <c r="LRU100" s="410"/>
      <c r="LRV100" s="411"/>
      <c r="LRW100" s="412"/>
      <c r="LRX100" s="406"/>
      <c r="LRY100" s="407"/>
      <c r="LRZ100" s="408"/>
      <c r="LSA100" s="409"/>
      <c r="LSB100" s="410"/>
      <c r="LSC100" s="411"/>
      <c r="LSD100" s="412"/>
      <c r="LSE100" s="406"/>
      <c r="LSF100" s="407"/>
      <c r="LSG100" s="408"/>
      <c r="LSH100" s="409"/>
      <c r="LSI100" s="410"/>
      <c r="LSJ100" s="411"/>
      <c r="LSK100" s="412"/>
      <c r="LSL100" s="406"/>
      <c r="LSM100" s="407"/>
      <c r="LSN100" s="408"/>
      <c r="LSO100" s="409"/>
      <c r="LSP100" s="410"/>
      <c r="LSQ100" s="411"/>
      <c r="LSR100" s="412"/>
      <c r="LSS100" s="406"/>
      <c r="LST100" s="407"/>
      <c r="LSU100" s="408"/>
      <c r="LSV100" s="409"/>
      <c r="LSW100" s="410"/>
      <c r="LSX100" s="411"/>
      <c r="LSY100" s="412"/>
      <c r="LSZ100" s="406"/>
      <c r="LTA100" s="407"/>
      <c r="LTB100" s="408"/>
      <c r="LTC100" s="409"/>
      <c r="LTD100" s="410"/>
      <c r="LTE100" s="411"/>
      <c r="LTF100" s="412"/>
      <c r="LTG100" s="406"/>
      <c r="LTH100" s="407"/>
      <c r="LTI100" s="408"/>
      <c r="LTJ100" s="409"/>
      <c r="LTK100" s="410"/>
      <c r="LTL100" s="411"/>
      <c r="LTM100" s="412"/>
      <c r="LTN100" s="406"/>
      <c r="LTO100" s="407"/>
      <c r="LTP100" s="408"/>
      <c r="LTQ100" s="409"/>
      <c r="LTR100" s="410"/>
      <c r="LTS100" s="411"/>
      <c r="LTT100" s="412"/>
      <c r="LTU100" s="406"/>
      <c r="LTV100" s="407"/>
      <c r="LTW100" s="408"/>
      <c r="LTX100" s="409"/>
      <c r="LTY100" s="410"/>
      <c r="LTZ100" s="411"/>
      <c r="LUA100" s="412"/>
      <c r="LUB100" s="406"/>
      <c r="LUC100" s="407"/>
      <c r="LUD100" s="408"/>
      <c r="LUE100" s="409"/>
      <c r="LUF100" s="410"/>
      <c r="LUG100" s="411"/>
      <c r="LUH100" s="412"/>
      <c r="LUI100" s="406"/>
      <c r="LUJ100" s="407"/>
      <c r="LUK100" s="408"/>
      <c r="LUL100" s="409"/>
      <c r="LUM100" s="410"/>
      <c r="LUN100" s="411"/>
      <c r="LUO100" s="412"/>
      <c r="LUP100" s="406"/>
      <c r="LUQ100" s="407"/>
      <c r="LUR100" s="408"/>
      <c r="LUS100" s="409"/>
      <c r="LUT100" s="410"/>
      <c r="LUU100" s="411"/>
      <c r="LUV100" s="412"/>
      <c r="LUW100" s="406"/>
      <c r="LUX100" s="407"/>
      <c r="LUY100" s="408"/>
      <c r="LUZ100" s="409"/>
      <c r="LVA100" s="410"/>
      <c r="LVB100" s="411"/>
      <c r="LVC100" s="412"/>
      <c r="LVD100" s="406"/>
      <c r="LVE100" s="407"/>
      <c r="LVF100" s="408"/>
      <c r="LVG100" s="409"/>
      <c r="LVH100" s="410"/>
      <c r="LVI100" s="411"/>
      <c r="LVJ100" s="412"/>
      <c r="LVK100" s="406"/>
      <c r="LVL100" s="407"/>
      <c r="LVM100" s="408"/>
      <c r="LVN100" s="409"/>
      <c r="LVO100" s="410"/>
      <c r="LVP100" s="411"/>
      <c r="LVQ100" s="412"/>
      <c r="LVR100" s="406"/>
      <c r="LVS100" s="407"/>
      <c r="LVT100" s="408"/>
      <c r="LVU100" s="409"/>
      <c r="LVV100" s="410"/>
      <c r="LVW100" s="411"/>
      <c r="LVX100" s="412"/>
      <c r="LVY100" s="406"/>
      <c r="LVZ100" s="407"/>
      <c r="LWA100" s="408"/>
      <c r="LWB100" s="409"/>
      <c r="LWC100" s="410"/>
      <c r="LWD100" s="411"/>
      <c r="LWE100" s="412"/>
      <c r="LWF100" s="406"/>
      <c r="LWG100" s="407"/>
      <c r="LWH100" s="408"/>
      <c r="LWI100" s="409"/>
      <c r="LWJ100" s="410"/>
      <c r="LWK100" s="411"/>
      <c r="LWL100" s="412"/>
      <c r="LWM100" s="406"/>
      <c r="LWN100" s="407"/>
      <c r="LWO100" s="408"/>
      <c r="LWP100" s="409"/>
      <c r="LWQ100" s="410"/>
      <c r="LWR100" s="411"/>
      <c r="LWS100" s="412"/>
      <c r="LWT100" s="406"/>
      <c r="LWU100" s="407"/>
      <c r="LWV100" s="408"/>
      <c r="LWW100" s="409"/>
      <c r="LWX100" s="410"/>
      <c r="LWY100" s="411"/>
      <c r="LWZ100" s="412"/>
      <c r="LXA100" s="406"/>
      <c r="LXB100" s="407"/>
      <c r="LXC100" s="408"/>
      <c r="LXD100" s="409"/>
      <c r="LXE100" s="410"/>
      <c r="LXF100" s="411"/>
      <c r="LXG100" s="412"/>
      <c r="LXH100" s="406"/>
      <c r="LXI100" s="407"/>
      <c r="LXJ100" s="408"/>
      <c r="LXK100" s="409"/>
      <c r="LXL100" s="410"/>
      <c r="LXM100" s="411"/>
      <c r="LXN100" s="412"/>
      <c r="LXO100" s="406"/>
      <c r="LXP100" s="407"/>
      <c r="LXQ100" s="408"/>
      <c r="LXR100" s="409"/>
      <c r="LXS100" s="410"/>
      <c r="LXT100" s="411"/>
      <c r="LXU100" s="412"/>
      <c r="LXV100" s="406"/>
      <c r="LXW100" s="407"/>
      <c r="LXX100" s="408"/>
      <c r="LXY100" s="409"/>
      <c r="LXZ100" s="410"/>
      <c r="LYA100" s="411"/>
      <c r="LYB100" s="412"/>
      <c r="LYC100" s="406"/>
      <c r="LYD100" s="407"/>
      <c r="LYE100" s="408"/>
      <c r="LYF100" s="409"/>
      <c r="LYG100" s="410"/>
      <c r="LYH100" s="411"/>
      <c r="LYI100" s="412"/>
      <c r="LYJ100" s="406"/>
      <c r="LYK100" s="407"/>
      <c r="LYL100" s="408"/>
      <c r="LYM100" s="409"/>
      <c r="LYN100" s="410"/>
      <c r="LYO100" s="411"/>
      <c r="LYP100" s="412"/>
      <c r="LYQ100" s="406"/>
      <c r="LYR100" s="407"/>
      <c r="LYS100" s="408"/>
      <c r="LYT100" s="409"/>
      <c r="LYU100" s="410"/>
      <c r="LYV100" s="411"/>
      <c r="LYW100" s="412"/>
      <c r="LYX100" s="406"/>
      <c r="LYY100" s="407"/>
      <c r="LYZ100" s="408"/>
      <c r="LZA100" s="409"/>
      <c r="LZB100" s="410"/>
      <c r="LZC100" s="411"/>
      <c r="LZD100" s="412"/>
      <c r="LZE100" s="406"/>
      <c r="LZF100" s="407"/>
      <c r="LZG100" s="408"/>
      <c r="LZH100" s="409"/>
      <c r="LZI100" s="410"/>
      <c r="LZJ100" s="411"/>
      <c r="LZK100" s="412"/>
      <c r="LZL100" s="406"/>
      <c r="LZM100" s="407"/>
      <c r="LZN100" s="408"/>
      <c r="LZO100" s="409"/>
      <c r="LZP100" s="410"/>
      <c r="LZQ100" s="411"/>
      <c r="LZR100" s="412"/>
      <c r="LZS100" s="406"/>
      <c r="LZT100" s="407"/>
      <c r="LZU100" s="408"/>
      <c r="LZV100" s="409"/>
      <c r="LZW100" s="410"/>
      <c r="LZX100" s="411"/>
      <c r="LZY100" s="412"/>
      <c r="LZZ100" s="406"/>
      <c r="MAA100" s="407"/>
      <c r="MAB100" s="408"/>
      <c r="MAC100" s="409"/>
      <c r="MAD100" s="410"/>
      <c r="MAE100" s="411"/>
      <c r="MAF100" s="412"/>
      <c r="MAG100" s="406"/>
      <c r="MAH100" s="407"/>
      <c r="MAI100" s="408"/>
      <c r="MAJ100" s="409"/>
      <c r="MAK100" s="410"/>
      <c r="MAL100" s="411"/>
      <c r="MAM100" s="412"/>
      <c r="MAN100" s="406"/>
      <c r="MAO100" s="407"/>
      <c r="MAP100" s="408"/>
      <c r="MAQ100" s="409"/>
      <c r="MAR100" s="410"/>
      <c r="MAS100" s="411"/>
      <c r="MAT100" s="412"/>
      <c r="MAU100" s="406"/>
      <c r="MAV100" s="407"/>
      <c r="MAW100" s="408"/>
      <c r="MAX100" s="409"/>
      <c r="MAY100" s="410"/>
      <c r="MAZ100" s="411"/>
      <c r="MBA100" s="412"/>
      <c r="MBB100" s="406"/>
      <c r="MBC100" s="407"/>
      <c r="MBD100" s="408"/>
      <c r="MBE100" s="409"/>
      <c r="MBF100" s="410"/>
      <c r="MBG100" s="411"/>
      <c r="MBH100" s="412"/>
      <c r="MBI100" s="406"/>
      <c r="MBJ100" s="407"/>
      <c r="MBK100" s="408"/>
      <c r="MBL100" s="409"/>
      <c r="MBM100" s="410"/>
      <c r="MBN100" s="411"/>
      <c r="MBO100" s="412"/>
      <c r="MBP100" s="406"/>
      <c r="MBQ100" s="407"/>
      <c r="MBR100" s="408"/>
      <c r="MBS100" s="409"/>
      <c r="MBT100" s="410"/>
      <c r="MBU100" s="411"/>
      <c r="MBV100" s="412"/>
      <c r="MBW100" s="406"/>
      <c r="MBX100" s="407"/>
      <c r="MBY100" s="408"/>
      <c r="MBZ100" s="409"/>
      <c r="MCA100" s="410"/>
      <c r="MCB100" s="411"/>
      <c r="MCC100" s="412"/>
      <c r="MCD100" s="406"/>
      <c r="MCE100" s="407"/>
      <c r="MCF100" s="408"/>
      <c r="MCG100" s="409"/>
      <c r="MCH100" s="410"/>
      <c r="MCI100" s="411"/>
      <c r="MCJ100" s="412"/>
      <c r="MCK100" s="406"/>
      <c r="MCL100" s="407"/>
      <c r="MCM100" s="408"/>
      <c r="MCN100" s="409"/>
      <c r="MCO100" s="410"/>
      <c r="MCP100" s="411"/>
      <c r="MCQ100" s="412"/>
      <c r="MCR100" s="406"/>
      <c r="MCS100" s="407"/>
      <c r="MCT100" s="408"/>
      <c r="MCU100" s="409"/>
      <c r="MCV100" s="410"/>
      <c r="MCW100" s="411"/>
      <c r="MCX100" s="412"/>
      <c r="MCY100" s="406"/>
      <c r="MCZ100" s="407"/>
      <c r="MDA100" s="408"/>
      <c r="MDB100" s="409"/>
      <c r="MDC100" s="410"/>
      <c r="MDD100" s="411"/>
      <c r="MDE100" s="412"/>
      <c r="MDF100" s="406"/>
      <c r="MDG100" s="407"/>
      <c r="MDH100" s="408"/>
      <c r="MDI100" s="409"/>
      <c r="MDJ100" s="410"/>
      <c r="MDK100" s="411"/>
      <c r="MDL100" s="412"/>
      <c r="MDM100" s="406"/>
      <c r="MDN100" s="407"/>
      <c r="MDO100" s="408"/>
      <c r="MDP100" s="409"/>
      <c r="MDQ100" s="410"/>
      <c r="MDR100" s="411"/>
      <c r="MDS100" s="412"/>
      <c r="MDT100" s="406"/>
      <c r="MDU100" s="407"/>
      <c r="MDV100" s="408"/>
      <c r="MDW100" s="409"/>
      <c r="MDX100" s="410"/>
      <c r="MDY100" s="411"/>
      <c r="MDZ100" s="412"/>
      <c r="MEA100" s="406"/>
      <c r="MEB100" s="407"/>
      <c r="MEC100" s="408"/>
      <c r="MED100" s="409"/>
      <c r="MEE100" s="410"/>
      <c r="MEF100" s="411"/>
      <c r="MEG100" s="412"/>
      <c r="MEH100" s="406"/>
      <c r="MEI100" s="407"/>
      <c r="MEJ100" s="408"/>
      <c r="MEK100" s="409"/>
      <c r="MEL100" s="410"/>
      <c r="MEM100" s="411"/>
      <c r="MEN100" s="412"/>
      <c r="MEO100" s="406"/>
      <c r="MEP100" s="407"/>
      <c r="MEQ100" s="408"/>
      <c r="MER100" s="409"/>
      <c r="MES100" s="410"/>
      <c r="MET100" s="411"/>
      <c r="MEU100" s="412"/>
      <c r="MEV100" s="406"/>
      <c r="MEW100" s="407"/>
      <c r="MEX100" s="408"/>
      <c r="MEY100" s="409"/>
      <c r="MEZ100" s="410"/>
      <c r="MFA100" s="411"/>
      <c r="MFB100" s="412"/>
      <c r="MFC100" s="406"/>
      <c r="MFD100" s="407"/>
      <c r="MFE100" s="408"/>
      <c r="MFF100" s="409"/>
      <c r="MFG100" s="410"/>
      <c r="MFH100" s="411"/>
      <c r="MFI100" s="412"/>
      <c r="MFJ100" s="406"/>
      <c r="MFK100" s="407"/>
      <c r="MFL100" s="408"/>
      <c r="MFM100" s="409"/>
      <c r="MFN100" s="410"/>
      <c r="MFO100" s="411"/>
      <c r="MFP100" s="412"/>
      <c r="MFQ100" s="406"/>
      <c r="MFR100" s="407"/>
      <c r="MFS100" s="408"/>
      <c r="MFT100" s="409"/>
      <c r="MFU100" s="410"/>
      <c r="MFV100" s="411"/>
      <c r="MFW100" s="412"/>
      <c r="MFX100" s="406"/>
      <c r="MFY100" s="407"/>
      <c r="MFZ100" s="408"/>
      <c r="MGA100" s="409"/>
      <c r="MGB100" s="410"/>
      <c r="MGC100" s="411"/>
      <c r="MGD100" s="412"/>
      <c r="MGE100" s="406"/>
      <c r="MGF100" s="407"/>
      <c r="MGG100" s="408"/>
      <c r="MGH100" s="409"/>
      <c r="MGI100" s="410"/>
      <c r="MGJ100" s="411"/>
      <c r="MGK100" s="412"/>
      <c r="MGL100" s="406"/>
      <c r="MGM100" s="407"/>
      <c r="MGN100" s="408"/>
      <c r="MGO100" s="409"/>
      <c r="MGP100" s="410"/>
      <c r="MGQ100" s="411"/>
      <c r="MGR100" s="412"/>
      <c r="MGS100" s="406"/>
      <c r="MGT100" s="407"/>
      <c r="MGU100" s="408"/>
      <c r="MGV100" s="409"/>
      <c r="MGW100" s="410"/>
      <c r="MGX100" s="411"/>
      <c r="MGY100" s="412"/>
      <c r="MGZ100" s="406"/>
      <c r="MHA100" s="407"/>
      <c r="MHB100" s="408"/>
      <c r="MHC100" s="409"/>
      <c r="MHD100" s="410"/>
      <c r="MHE100" s="411"/>
      <c r="MHF100" s="412"/>
      <c r="MHG100" s="406"/>
      <c r="MHH100" s="407"/>
      <c r="MHI100" s="408"/>
      <c r="MHJ100" s="409"/>
      <c r="MHK100" s="410"/>
      <c r="MHL100" s="411"/>
      <c r="MHM100" s="412"/>
      <c r="MHN100" s="406"/>
      <c r="MHO100" s="407"/>
      <c r="MHP100" s="408"/>
      <c r="MHQ100" s="409"/>
      <c r="MHR100" s="410"/>
      <c r="MHS100" s="411"/>
      <c r="MHT100" s="412"/>
      <c r="MHU100" s="406"/>
      <c r="MHV100" s="407"/>
      <c r="MHW100" s="408"/>
      <c r="MHX100" s="409"/>
      <c r="MHY100" s="410"/>
      <c r="MHZ100" s="411"/>
      <c r="MIA100" s="412"/>
      <c r="MIB100" s="406"/>
      <c r="MIC100" s="407"/>
      <c r="MID100" s="408"/>
      <c r="MIE100" s="409"/>
      <c r="MIF100" s="410"/>
      <c r="MIG100" s="411"/>
      <c r="MIH100" s="412"/>
      <c r="MII100" s="406"/>
      <c r="MIJ100" s="407"/>
      <c r="MIK100" s="408"/>
      <c r="MIL100" s="409"/>
      <c r="MIM100" s="410"/>
      <c r="MIN100" s="411"/>
      <c r="MIO100" s="412"/>
      <c r="MIP100" s="406"/>
      <c r="MIQ100" s="407"/>
      <c r="MIR100" s="408"/>
      <c r="MIS100" s="409"/>
      <c r="MIT100" s="410"/>
      <c r="MIU100" s="411"/>
      <c r="MIV100" s="412"/>
      <c r="MIW100" s="406"/>
      <c r="MIX100" s="407"/>
      <c r="MIY100" s="408"/>
      <c r="MIZ100" s="409"/>
      <c r="MJA100" s="410"/>
      <c r="MJB100" s="411"/>
      <c r="MJC100" s="412"/>
      <c r="MJD100" s="406"/>
      <c r="MJE100" s="407"/>
      <c r="MJF100" s="408"/>
      <c r="MJG100" s="409"/>
      <c r="MJH100" s="410"/>
      <c r="MJI100" s="411"/>
      <c r="MJJ100" s="412"/>
      <c r="MJK100" s="406"/>
      <c r="MJL100" s="407"/>
      <c r="MJM100" s="408"/>
      <c r="MJN100" s="409"/>
      <c r="MJO100" s="410"/>
      <c r="MJP100" s="411"/>
      <c r="MJQ100" s="412"/>
      <c r="MJR100" s="406"/>
      <c r="MJS100" s="407"/>
      <c r="MJT100" s="408"/>
      <c r="MJU100" s="409"/>
      <c r="MJV100" s="410"/>
      <c r="MJW100" s="411"/>
      <c r="MJX100" s="412"/>
      <c r="MJY100" s="406"/>
      <c r="MJZ100" s="407"/>
      <c r="MKA100" s="408"/>
      <c r="MKB100" s="409"/>
      <c r="MKC100" s="410"/>
      <c r="MKD100" s="411"/>
      <c r="MKE100" s="412"/>
      <c r="MKF100" s="406"/>
      <c r="MKG100" s="407"/>
      <c r="MKH100" s="408"/>
      <c r="MKI100" s="409"/>
      <c r="MKJ100" s="410"/>
      <c r="MKK100" s="411"/>
      <c r="MKL100" s="412"/>
      <c r="MKM100" s="406"/>
      <c r="MKN100" s="407"/>
      <c r="MKO100" s="408"/>
      <c r="MKP100" s="409"/>
      <c r="MKQ100" s="410"/>
      <c r="MKR100" s="411"/>
      <c r="MKS100" s="412"/>
      <c r="MKT100" s="406"/>
      <c r="MKU100" s="407"/>
      <c r="MKV100" s="408"/>
      <c r="MKW100" s="409"/>
      <c r="MKX100" s="410"/>
      <c r="MKY100" s="411"/>
      <c r="MKZ100" s="412"/>
      <c r="MLA100" s="406"/>
      <c r="MLB100" s="407"/>
      <c r="MLC100" s="408"/>
      <c r="MLD100" s="409"/>
      <c r="MLE100" s="410"/>
      <c r="MLF100" s="411"/>
      <c r="MLG100" s="412"/>
      <c r="MLH100" s="406"/>
      <c r="MLI100" s="407"/>
      <c r="MLJ100" s="408"/>
      <c r="MLK100" s="409"/>
      <c r="MLL100" s="410"/>
      <c r="MLM100" s="411"/>
      <c r="MLN100" s="412"/>
      <c r="MLO100" s="406"/>
      <c r="MLP100" s="407"/>
      <c r="MLQ100" s="408"/>
      <c r="MLR100" s="409"/>
      <c r="MLS100" s="410"/>
      <c r="MLT100" s="411"/>
      <c r="MLU100" s="412"/>
      <c r="MLV100" s="406"/>
      <c r="MLW100" s="407"/>
      <c r="MLX100" s="408"/>
      <c r="MLY100" s="409"/>
      <c r="MLZ100" s="410"/>
      <c r="MMA100" s="411"/>
      <c r="MMB100" s="412"/>
      <c r="MMC100" s="406"/>
      <c r="MMD100" s="407"/>
      <c r="MME100" s="408"/>
      <c r="MMF100" s="409"/>
      <c r="MMG100" s="410"/>
      <c r="MMH100" s="411"/>
      <c r="MMI100" s="412"/>
      <c r="MMJ100" s="406"/>
      <c r="MMK100" s="407"/>
      <c r="MML100" s="408"/>
      <c r="MMM100" s="409"/>
      <c r="MMN100" s="410"/>
      <c r="MMO100" s="411"/>
      <c r="MMP100" s="412"/>
      <c r="MMQ100" s="406"/>
      <c r="MMR100" s="407"/>
      <c r="MMS100" s="408"/>
      <c r="MMT100" s="409"/>
      <c r="MMU100" s="410"/>
      <c r="MMV100" s="411"/>
      <c r="MMW100" s="412"/>
      <c r="MMX100" s="406"/>
      <c r="MMY100" s="407"/>
      <c r="MMZ100" s="408"/>
      <c r="MNA100" s="409"/>
      <c r="MNB100" s="410"/>
      <c r="MNC100" s="411"/>
      <c r="MND100" s="412"/>
      <c r="MNE100" s="406"/>
      <c r="MNF100" s="407"/>
      <c r="MNG100" s="408"/>
      <c r="MNH100" s="409"/>
      <c r="MNI100" s="410"/>
      <c r="MNJ100" s="411"/>
      <c r="MNK100" s="412"/>
      <c r="MNL100" s="406"/>
      <c r="MNM100" s="407"/>
      <c r="MNN100" s="408"/>
      <c r="MNO100" s="409"/>
      <c r="MNP100" s="410"/>
      <c r="MNQ100" s="411"/>
      <c r="MNR100" s="412"/>
      <c r="MNS100" s="406"/>
      <c r="MNT100" s="407"/>
      <c r="MNU100" s="408"/>
      <c r="MNV100" s="409"/>
      <c r="MNW100" s="410"/>
      <c r="MNX100" s="411"/>
      <c r="MNY100" s="412"/>
      <c r="MNZ100" s="406"/>
      <c r="MOA100" s="407"/>
      <c r="MOB100" s="408"/>
      <c r="MOC100" s="409"/>
      <c r="MOD100" s="410"/>
      <c r="MOE100" s="411"/>
      <c r="MOF100" s="412"/>
      <c r="MOG100" s="406"/>
      <c r="MOH100" s="407"/>
      <c r="MOI100" s="408"/>
      <c r="MOJ100" s="409"/>
      <c r="MOK100" s="410"/>
      <c r="MOL100" s="411"/>
      <c r="MOM100" s="412"/>
      <c r="MON100" s="406"/>
      <c r="MOO100" s="407"/>
      <c r="MOP100" s="408"/>
      <c r="MOQ100" s="409"/>
      <c r="MOR100" s="410"/>
      <c r="MOS100" s="411"/>
      <c r="MOT100" s="412"/>
      <c r="MOU100" s="406"/>
      <c r="MOV100" s="407"/>
      <c r="MOW100" s="408"/>
      <c r="MOX100" s="409"/>
      <c r="MOY100" s="410"/>
      <c r="MOZ100" s="411"/>
      <c r="MPA100" s="412"/>
      <c r="MPB100" s="406"/>
      <c r="MPC100" s="407"/>
      <c r="MPD100" s="408"/>
      <c r="MPE100" s="409"/>
      <c r="MPF100" s="410"/>
      <c r="MPG100" s="411"/>
      <c r="MPH100" s="412"/>
      <c r="MPI100" s="406"/>
      <c r="MPJ100" s="407"/>
      <c r="MPK100" s="408"/>
      <c r="MPL100" s="409"/>
      <c r="MPM100" s="410"/>
      <c r="MPN100" s="411"/>
      <c r="MPO100" s="412"/>
      <c r="MPP100" s="406"/>
      <c r="MPQ100" s="407"/>
      <c r="MPR100" s="408"/>
      <c r="MPS100" s="409"/>
      <c r="MPT100" s="410"/>
      <c r="MPU100" s="411"/>
      <c r="MPV100" s="412"/>
      <c r="MPW100" s="406"/>
      <c r="MPX100" s="407"/>
      <c r="MPY100" s="408"/>
      <c r="MPZ100" s="409"/>
      <c r="MQA100" s="410"/>
      <c r="MQB100" s="411"/>
      <c r="MQC100" s="412"/>
      <c r="MQD100" s="406"/>
      <c r="MQE100" s="407"/>
      <c r="MQF100" s="408"/>
      <c r="MQG100" s="409"/>
      <c r="MQH100" s="410"/>
      <c r="MQI100" s="411"/>
      <c r="MQJ100" s="412"/>
      <c r="MQK100" s="406"/>
      <c r="MQL100" s="407"/>
      <c r="MQM100" s="408"/>
      <c r="MQN100" s="409"/>
      <c r="MQO100" s="410"/>
      <c r="MQP100" s="411"/>
      <c r="MQQ100" s="412"/>
      <c r="MQR100" s="406"/>
      <c r="MQS100" s="407"/>
      <c r="MQT100" s="408"/>
      <c r="MQU100" s="409"/>
      <c r="MQV100" s="410"/>
      <c r="MQW100" s="411"/>
      <c r="MQX100" s="412"/>
      <c r="MQY100" s="406"/>
      <c r="MQZ100" s="407"/>
      <c r="MRA100" s="408"/>
      <c r="MRB100" s="409"/>
      <c r="MRC100" s="410"/>
      <c r="MRD100" s="411"/>
      <c r="MRE100" s="412"/>
      <c r="MRF100" s="406"/>
      <c r="MRG100" s="407"/>
      <c r="MRH100" s="408"/>
      <c r="MRI100" s="409"/>
      <c r="MRJ100" s="410"/>
      <c r="MRK100" s="411"/>
      <c r="MRL100" s="412"/>
      <c r="MRM100" s="406"/>
      <c r="MRN100" s="407"/>
      <c r="MRO100" s="408"/>
      <c r="MRP100" s="409"/>
      <c r="MRQ100" s="410"/>
      <c r="MRR100" s="411"/>
      <c r="MRS100" s="412"/>
      <c r="MRT100" s="406"/>
      <c r="MRU100" s="407"/>
      <c r="MRV100" s="408"/>
      <c r="MRW100" s="409"/>
      <c r="MRX100" s="410"/>
      <c r="MRY100" s="411"/>
      <c r="MRZ100" s="412"/>
      <c r="MSA100" s="406"/>
      <c r="MSB100" s="407"/>
      <c r="MSC100" s="408"/>
      <c r="MSD100" s="409"/>
      <c r="MSE100" s="410"/>
      <c r="MSF100" s="411"/>
      <c r="MSG100" s="412"/>
      <c r="MSH100" s="406"/>
      <c r="MSI100" s="407"/>
      <c r="MSJ100" s="408"/>
      <c r="MSK100" s="409"/>
      <c r="MSL100" s="410"/>
      <c r="MSM100" s="411"/>
      <c r="MSN100" s="412"/>
      <c r="MSO100" s="406"/>
      <c r="MSP100" s="407"/>
      <c r="MSQ100" s="408"/>
      <c r="MSR100" s="409"/>
      <c r="MSS100" s="410"/>
      <c r="MST100" s="411"/>
      <c r="MSU100" s="412"/>
      <c r="MSV100" s="406"/>
      <c r="MSW100" s="407"/>
      <c r="MSX100" s="408"/>
      <c r="MSY100" s="409"/>
      <c r="MSZ100" s="410"/>
      <c r="MTA100" s="411"/>
      <c r="MTB100" s="412"/>
      <c r="MTC100" s="406"/>
      <c r="MTD100" s="407"/>
      <c r="MTE100" s="408"/>
      <c r="MTF100" s="409"/>
      <c r="MTG100" s="410"/>
      <c r="MTH100" s="411"/>
      <c r="MTI100" s="412"/>
      <c r="MTJ100" s="406"/>
      <c r="MTK100" s="407"/>
      <c r="MTL100" s="408"/>
      <c r="MTM100" s="409"/>
      <c r="MTN100" s="410"/>
      <c r="MTO100" s="411"/>
      <c r="MTP100" s="412"/>
      <c r="MTQ100" s="406"/>
      <c r="MTR100" s="407"/>
      <c r="MTS100" s="408"/>
      <c r="MTT100" s="409"/>
      <c r="MTU100" s="410"/>
      <c r="MTV100" s="411"/>
      <c r="MTW100" s="412"/>
      <c r="MTX100" s="406"/>
      <c r="MTY100" s="407"/>
      <c r="MTZ100" s="408"/>
      <c r="MUA100" s="409"/>
      <c r="MUB100" s="410"/>
      <c r="MUC100" s="411"/>
      <c r="MUD100" s="412"/>
      <c r="MUE100" s="406"/>
      <c r="MUF100" s="407"/>
      <c r="MUG100" s="408"/>
      <c r="MUH100" s="409"/>
      <c r="MUI100" s="410"/>
      <c r="MUJ100" s="411"/>
      <c r="MUK100" s="412"/>
      <c r="MUL100" s="406"/>
      <c r="MUM100" s="407"/>
      <c r="MUN100" s="408"/>
      <c r="MUO100" s="409"/>
      <c r="MUP100" s="410"/>
      <c r="MUQ100" s="411"/>
      <c r="MUR100" s="412"/>
      <c r="MUS100" s="406"/>
      <c r="MUT100" s="407"/>
      <c r="MUU100" s="408"/>
      <c r="MUV100" s="409"/>
      <c r="MUW100" s="410"/>
      <c r="MUX100" s="411"/>
      <c r="MUY100" s="412"/>
      <c r="MUZ100" s="406"/>
      <c r="MVA100" s="407"/>
      <c r="MVB100" s="408"/>
      <c r="MVC100" s="409"/>
      <c r="MVD100" s="410"/>
      <c r="MVE100" s="411"/>
      <c r="MVF100" s="412"/>
      <c r="MVG100" s="406"/>
      <c r="MVH100" s="407"/>
      <c r="MVI100" s="408"/>
      <c r="MVJ100" s="409"/>
      <c r="MVK100" s="410"/>
      <c r="MVL100" s="411"/>
      <c r="MVM100" s="412"/>
      <c r="MVN100" s="406"/>
      <c r="MVO100" s="407"/>
      <c r="MVP100" s="408"/>
      <c r="MVQ100" s="409"/>
      <c r="MVR100" s="410"/>
      <c r="MVS100" s="411"/>
      <c r="MVT100" s="412"/>
      <c r="MVU100" s="406"/>
      <c r="MVV100" s="407"/>
      <c r="MVW100" s="408"/>
      <c r="MVX100" s="409"/>
      <c r="MVY100" s="410"/>
      <c r="MVZ100" s="411"/>
      <c r="MWA100" s="412"/>
      <c r="MWB100" s="406"/>
      <c r="MWC100" s="407"/>
      <c r="MWD100" s="408"/>
      <c r="MWE100" s="409"/>
      <c r="MWF100" s="410"/>
      <c r="MWG100" s="411"/>
      <c r="MWH100" s="412"/>
      <c r="MWI100" s="406"/>
      <c r="MWJ100" s="407"/>
      <c r="MWK100" s="408"/>
      <c r="MWL100" s="409"/>
      <c r="MWM100" s="410"/>
      <c r="MWN100" s="411"/>
      <c r="MWO100" s="412"/>
      <c r="MWP100" s="406"/>
      <c r="MWQ100" s="407"/>
      <c r="MWR100" s="408"/>
      <c r="MWS100" s="409"/>
      <c r="MWT100" s="410"/>
      <c r="MWU100" s="411"/>
      <c r="MWV100" s="412"/>
      <c r="MWW100" s="406"/>
      <c r="MWX100" s="407"/>
      <c r="MWY100" s="408"/>
      <c r="MWZ100" s="409"/>
      <c r="MXA100" s="410"/>
      <c r="MXB100" s="411"/>
      <c r="MXC100" s="412"/>
      <c r="MXD100" s="406"/>
      <c r="MXE100" s="407"/>
      <c r="MXF100" s="408"/>
      <c r="MXG100" s="409"/>
      <c r="MXH100" s="410"/>
      <c r="MXI100" s="411"/>
      <c r="MXJ100" s="412"/>
      <c r="MXK100" s="406"/>
      <c r="MXL100" s="407"/>
      <c r="MXM100" s="408"/>
      <c r="MXN100" s="409"/>
      <c r="MXO100" s="410"/>
      <c r="MXP100" s="411"/>
      <c r="MXQ100" s="412"/>
      <c r="MXR100" s="406"/>
      <c r="MXS100" s="407"/>
      <c r="MXT100" s="408"/>
      <c r="MXU100" s="409"/>
      <c r="MXV100" s="410"/>
      <c r="MXW100" s="411"/>
      <c r="MXX100" s="412"/>
      <c r="MXY100" s="406"/>
      <c r="MXZ100" s="407"/>
      <c r="MYA100" s="408"/>
      <c r="MYB100" s="409"/>
      <c r="MYC100" s="410"/>
      <c r="MYD100" s="411"/>
      <c r="MYE100" s="412"/>
      <c r="MYF100" s="406"/>
      <c r="MYG100" s="407"/>
      <c r="MYH100" s="408"/>
      <c r="MYI100" s="409"/>
      <c r="MYJ100" s="410"/>
      <c r="MYK100" s="411"/>
      <c r="MYL100" s="412"/>
      <c r="MYM100" s="406"/>
      <c r="MYN100" s="407"/>
      <c r="MYO100" s="408"/>
      <c r="MYP100" s="409"/>
      <c r="MYQ100" s="410"/>
      <c r="MYR100" s="411"/>
      <c r="MYS100" s="412"/>
      <c r="MYT100" s="406"/>
      <c r="MYU100" s="407"/>
      <c r="MYV100" s="408"/>
      <c r="MYW100" s="409"/>
      <c r="MYX100" s="410"/>
      <c r="MYY100" s="411"/>
      <c r="MYZ100" s="412"/>
      <c r="MZA100" s="406"/>
      <c r="MZB100" s="407"/>
      <c r="MZC100" s="408"/>
      <c r="MZD100" s="409"/>
      <c r="MZE100" s="410"/>
      <c r="MZF100" s="411"/>
      <c r="MZG100" s="412"/>
      <c r="MZH100" s="406"/>
      <c r="MZI100" s="407"/>
      <c r="MZJ100" s="408"/>
      <c r="MZK100" s="409"/>
      <c r="MZL100" s="410"/>
      <c r="MZM100" s="411"/>
      <c r="MZN100" s="412"/>
      <c r="MZO100" s="406"/>
      <c r="MZP100" s="407"/>
      <c r="MZQ100" s="408"/>
      <c r="MZR100" s="409"/>
      <c r="MZS100" s="410"/>
      <c r="MZT100" s="411"/>
      <c r="MZU100" s="412"/>
      <c r="MZV100" s="406"/>
      <c r="MZW100" s="407"/>
      <c r="MZX100" s="408"/>
      <c r="MZY100" s="409"/>
      <c r="MZZ100" s="410"/>
      <c r="NAA100" s="411"/>
      <c r="NAB100" s="412"/>
      <c r="NAC100" s="406"/>
      <c r="NAD100" s="407"/>
      <c r="NAE100" s="408"/>
      <c r="NAF100" s="409"/>
      <c r="NAG100" s="410"/>
      <c r="NAH100" s="411"/>
      <c r="NAI100" s="412"/>
      <c r="NAJ100" s="406"/>
      <c r="NAK100" s="407"/>
      <c r="NAL100" s="408"/>
      <c r="NAM100" s="409"/>
      <c r="NAN100" s="410"/>
      <c r="NAO100" s="411"/>
      <c r="NAP100" s="412"/>
      <c r="NAQ100" s="406"/>
      <c r="NAR100" s="407"/>
      <c r="NAS100" s="408"/>
      <c r="NAT100" s="409"/>
      <c r="NAU100" s="410"/>
      <c r="NAV100" s="411"/>
      <c r="NAW100" s="412"/>
      <c r="NAX100" s="406"/>
      <c r="NAY100" s="407"/>
      <c r="NAZ100" s="408"/>
      <c r="NBA100" s="409"/>
      <c r="NBB100" s="410"/>
      <c r="NBC100" s="411"/>
      <c r="NBD100" s="412"/>
      <c r="NBE100" s="406"/>
      <c r="NBF100" s="407"/>
      <c r="NBG100" s="408"/>
      <c r="NBH100" s="409"/>
      <c r="NBI100" s="410"/>
      <c r="NBJ100" s="411"/>
      <c r="NBK100" s="412"/>
      <c r="NBL100" s="406"/>
      <c r="NBM100" s="407"/>
      <c r="NBN100" s="408"/>
      <c r="NBO100" s="409"/>
      <c r="NBP100" s="410"/>
      <c r="NBQ100" s="411"/>
      <c r="NBR100" s="412"/>
      <c r="NBS100" s="406"/>
      <c r="NBT100" s="407"/>
      <c r="NBU100" s="408"/>
      <c r="NBV100" s="409"/>
      <c r="NBW100" s="410"/>
      <c r="NBX100" s="411"/>
      <c r="NBY100" s="412"/>
      <c r="NBZ100" s="406"/>
      <c r="NCA100" s="407"/>
      <c r="NCB100" s="408"/>
      <c r="NCC100" s="409"/>
      <c r="NCD100" s="410"/>
      <c r="NCE100" s="411"/>
      <c r="NCF100" s="412"/>
      <c r="NCG100" s="406"/>
      <c r="NCH100" s="407"/>
      <c r="NCI100" s="408"/>
      <c r="NCJ100" s="409"/>
      <c r="NCK100" s="410"/>
      <c r="NCL100" s="411"/>
      <c r="NCM100" s="412"/>
      <c r="NCN100" s="406"/>
      <c r="NCO100" s="407"/>
      <c r="NCP100" s="408"/>
      <c r="NCQ100" s="409"/>
      <c r="NCR100" s="410"/>
      <c r="NCS100" s="411"/>
      <c r="NCT100" s="412"/>
      <c r="NCU100" s="406"/>
      <c r="NCV100" s="407"/>
      <c r="NCW100" s="408"/>
      <c r="NCX100" s="409"/>
      <c r="NCY100" s="410"/>
      <c r="NCZ100" s="411"/>
      <c r="NDA100" s="412"/>
      <c r="NDB100" s="406"/>
      <c r="NDC100" s="407"/>
      <c r="NDD100" s="408"/>
      <c r="NDE100" s="409"/>
      <c r="NDF100" s="410"/>
      <c r="NDG100" s="411"/>
      <c r="NDH100" s="412"/>
      <c r="NDI100" s="406"/>
      <c r="NDJ100" s="407"/>
      <c r="NDK100" s="408"/>
      <c r="NDL100" s="409"/>
      <c r="NDM100" s="410"/>
      <c r="NDN100" s="411"/>
      <c r="NDO100" s="412"/>
      <c r="NDP100" s="406"/>
      <c r="NDQ100" s="407"/>
      <c r="NDR100" s="408"/>
      <c r="NDS100" s="409"/>
      <c r="NDT100" s="410"/>
      <c r="NDU100" s="411"/>
      <c r="NDV100" s="412"/>
      <c r="NDW100" s="406"/>
      <c r="NDX100" s="407"/>
      <c r="NDY100" s="408"/>
      <c r="NDZ100" s="409"/>
      <c r="NEA100" s="410"/>
      <c r="NEB100" s="411"/>
      <c r="NEC100" s="412"/>
      <c r="NED100" s="406"/>
      <c r="NEE100" s="407"/>
      <c r="NEF100" s="408"/>
      <c r="NEG100" s="409"/>
      <c r="NEH100" s="410"/>
      <c r="NEI100" s="411"/>
      <c r="NEJ100" s="412"/>
      <c r="NEK100" s="406"/>
      <c r="NEL100" s="407"/>
      <c r="NEM100" s="408"/>
      <c r="NEN100" s="409"/>
      <c r="NEO100" s="410"/>
      <c r="NEP100" s="411"/>
      <c r="NEQ100" s="412"/>
      <c r="NER100" s="406"/>
      <c r="NES100" s="407"/>
      <c r="NET100" s="408"/>
      <c r="NEU100" s="409"/>
      <c r="NEV100" s="410"/>
      <c r="NEW100" s="411"/>
      <c r="NEX100" s="412"/>
      <c r="NEY100" s="406"/>
      <c r="NEZ100" s="407"/>
      <c r="NFA100" s="408"/>
      <c r="NFB100" s="409"/>
      <c r="NFC100" s="410"/>
      <c r="NFD100" s="411"/>
      <c r="NFE100" s="412"/>
      <c r="NFF100" s="406"/>
      <c r="NFG100" s="407"/>
      <c r="NFH100" s="408"/>
      <c r="NFI100" s="409"/>
      <c r="NFJ100" s="410"/>
      <c r="NFK100" s="411"/>
      <c r="NFL100" s="412"/>
      <c r="NFM100" s="406"/>
      <c r="NFN100" s="407"/>
      <c r="NFO100" s="408"/>
      <c r="NFP100" s="409"/>
      <c r="NFQ100" s="410"/>
      <c r="NFR100" s="411"/>
      <c r="NFS100" s="412"/>
      <c r="NFT100" s="406"/>
      <c r="NFU100" s="407"/>
      <c r="NFV100" s="408"/>
      <c r="NFW100" s="409"/>
      <c r="NFX100" s="410"/>
      <c r="NFY100" s="411"/>
      <c r="NFZ100" s="412"/>
      <c r="NGA100" s="406"/>
      <c r="NGB100" s="407"/>
      <c r="NGC100" s="408"/>
      <c r="NGD100" s="409"/>
      <c r="NGE100" s="410"/>
      <c r="NGF100" s="411"/>
      <c r="NGG100" s="412"/>
      <c r="NGH100" s="406"/>
      <c r="NGI100" s="407"/>
      <c r="NGJ100" s="408"/>
      <c r="NGK100" s="409"/>
      <c r="NGL100" s="410"/>
      <c r="NGM100" s="411"/>
      <c r="NGN100" s="412"/>
      <c r="NGO100" s="406"/>
      <c r="NGP100" s="407"/>
      <c r="NGQ100" s="408"/>
      <c r="NGR100" s="409"/>
      <c r="NGS100" s="410"/>
      <c r="NGT100" s="411"/>
      <c r="NGU100" s="412"/>
      <c r="NGV100" s="406"/>
      <c r="NGW100" s="407"/>
      <c r="NGX100" s="408"/>
      <c r="NGY100" s="409"/>
      <c r="NGZ100" s="410"/>
      <c r="NHA100" s="411"/>
      <c r="NHB100" s="412"/>
      <c r="NHC100" s="406"/>
      <c r="NHD100" s="407"/>
      <c r="NHE100" s="408"/>
      <c r="NHF100" s="409"/>
      <c r="NHG100" s="410"/>
      <c r="NHH100" s="411"/>
      <c r="NHI100" s="412"/>
      <c r="NHJ100" s="406"/>
      <c r="NHK100" s="407"/>
      <c r="NHL100" s="408"/>
      <c r="NHM100" s="409"/>
      <c r="NHN100" s="410"/>
      <c r="NHO100" s="411"/>
      <c r="NHP100" s="412"/>
      <c r="NHQ100" s="406"/>
      <c r="NHR100" s="407"/>
      <c r="NHS100" s="408"/>
      <c r="NHT100" s="409"/>
      <c r="NHU100" s="410"/>
      <c r="NHV100" s="411"/>
      <c r="NHW100" s="412"/>
      <c r="NHX100" s="406"/>
      <c r="NHY100" s="407"/>
      <c r="NHZ100" s="408"/>
      <c r="NIA100" s="409"/>
      <c r="NIB100" s="410"/>
      <c r="NIC100" s="411"/>
      <c r="NID100" s="412"/>
      <c r="NIE100" s="406"/>
      <c r="NIF100" s="407"/>
      <c r="NIG100" s="408"/>
      <c r="NIH100" s="409"/>
      <c r="NII100" s="410"/>
      <c r="NIJ100" s="411"/>
      <c r="NIK100" s="412"/>
      <c r="NIL100" s="406"/>
      <c r="NIM100" s="407"/>
      <c r="NIN100" s="408"/>
      <c r="NIO100" s="409"/>
      <c r="NIP100" s="410"/>
      <c r="NIQ100" s="411"/>
      <c r="NIR100" s="412"/>
      <c r="NIS100" s="406"/>
      <c r="NIT100" s="407"/>
      <c r="NIU100" s="408"/>
      <c r="NIV100" s="409"/>
      <c r="NIW100" s="410"/>
      <c r="NIX100" s="411"/>
      <c r="NIY100" s="412"/>
      <c r="NIZ100" s="406"/>
      <c r="NJA100" s="407"/>
      <c r="NJB100" s="408"/>
      <c r="NJC100" s="409"/>
      <c r="NJD100" s="410"/>
      <c r="NJE100" s="411"/>
      <c r="NJF100" s="412"/>
      <c r="NJG100" s="406"/>
      <c r="NJH100" s="407"/>
      <c r="NJI100" s="408"/>
      <c r="NJJ100" s="409"/>
      <c r="NJK100" s="410"/>
      <c r="NJL100" s="411"/>
      <c r="NJM100" s="412"/>
      <c r="NJN100" s="406"/>
      <c r="NJO100" s="407"/>
      <c r="NJP100" s="408"/>
      <c r="NJQ100" s="409"/>
      <c r="NJR100" s="410"/>
      <c r="NJS100" s="411"/>
      <c r="NJT100" s="412"/>
      <c r="NJU100" s="406"/>
      <c r="NJV100" s="407"/>
      <c r="NJW100" s="408"/>
      <c r="NJX100" s="409"/>
      <c r="NJY100" s="410"/>
      <c r="NJZ100" s="411"/>
      <c r="NKA100" s="412"/>
      <c r="NKB100" s="406"/>
      <c r="NKC100" s="407"/>
      <c r="NKD100" s="408"/>
      <c r="NKE100" s="409"/>
      <c r="NKF100" s="410"/>
      <c r="NKG100" s="411"/>
      <c r="NKH100" s="412"/>
      <c r="NKI100" s="406"/>
      <c r="NKJ100" s="407"/>
      <c r="NKK100" s="408"/>
      <c r="NKL100" s="409"/>
      <c r="NKM100" s="410"/>
      <c r="NKN100" s="411"/>
      <c r="NKO100" s="412"/>
      <c r="NKP100" s="406"/>
      <c r="NKQ100" s="407"/>
      <c r="NKR100" s="408"/>
      <c r="NKS100" s="409"/>
      <c r="NKT100" s="410"/>
      <c r="NKU100" s="411"/>
      <c r="NKV100" s="412"/>
      <c r="NKW100" s="406"/>
      <c r="NKX100" s="407"/>
      <c r="NKY100" s="408"/>
      <c r="NKZ100" s="409"/>
      <c r="NLA100" s="410"/>
      <c r="NLB100" s="411"/>
      <c r="NLC100" s="412"/>
      <c r="NLD100" s="406"/>
      <c r="NLE100" s="407"/>
      <c r="NLF100" s="408"/>
      <c r="NLG100" s="409"/>
      <c r="NLH100" s="410"/>
      <c r="NLI100" s="411"/>
      <c r="NLJ100" s="412"/>
      <c r="NLK100" s="406"/>
      <c r="NLL100" s="407"/>
      <c r="NLM100" s="408"/>
      <c r="NLN100" s="409"/>
      <c r="NLO100" s="410"/>
      <c r="NLP100" s="411"/>
      <c r="NLQ100" s="412"/>
      <c r="NLR100" s="406"/>
      <c r="NLS100" s="407"/>
      <c r="NLT100" s="408"/>
      <c r="NLU100" s="409"/>
      <c r="NLV100" s="410"/>
      <c r="NLW100" s="411"/>
      <c r="NLX100" s="412"/>
      <c r="NLY100" s="406"/>
      <c r="NLZ100" s="407"/>
      <c r="NMA100" s="408"/>
      <c r="NMB100" s="409"/>
      <c r="NMC100" s="410"/>
      <c r="NMD100" s="411"/>
      <c r="NME100" s="412"/>
      <c r="NMF100" s="406"/>
      <c r="NMG100" s="407"/>
      <c r="NMH100" s="408"/>
      <c r="NMI100" s="409"/>
      <c r="NMJ100" s="410"/>
      <c r="NMK100" s="411"/>
      <c r="NML100" s="412"/>
      <c r="NMM100" s="406"/>
      <c r="NMN100" s="407"/>
      <c r="NMO100" s="408"/>
      <c r="NMP100" s="409"/>
      <c r="NMQ100" s="410"/>
      <c r="NMR100" s="411"/>
      <c r="NMS100" s="412"/>
      <c r="NMT100" s="406"/>
      <c r="NMU100" s="407"/>
      <c r="NMV100" s="408"/>
      <c r="NMW100" s="409"/>
      <c r="NMX100" s="410"/>
      <c r="NMY100" s="411"/>
      <c r="NMZ100" s="412"/>
      <c r="NNA100" s="406"/>
      <c r="NNB100" s="407"/>
      <c r="NNC100" s="408"/>
      <c r="NND100" s="409"/>
      <c r="NNE100" s="410"/>
      <c r="NNF100" s="411"/>
      <c r="NNG100" s="412"/>
      <c r="NNH100" s="406"/>
      <c r="NNI100" s="407"/>
      <c r="NNJ100" s="408"/>
      <c r="NNK100" s="409"/>
      <c r="NNL100" s="410"/>
      <c r="NNM100" s="411"/>
      <c r="NNN100" s="412"/>
      <c r="NNO100" s="406"/>
      <c r="NNP100" s="407"/>
      <c r="NNQ100" s="408"/>
      <c r="NNR100" s="409"/>
      <c r="NNS100" s="410"/>
      <c r="NNT100" s="411"/>
      <c r="NNU100" s="412"/>
      <c r="NNV100" s="406"/>
      <c r="NNW100" s="407"/>
      <c r="NNX100" s="408"/>
      <c r="NNY100" s="409"/>
      <c r="NNZ100" s="410"/>
      <c r="NOA100" s="411"/>
      <c r="NOB100" s="412"/>
      <c r="NOC100" s="406"/>
      <c r="NOD100" s="407"/>
      <c r="NOE100" s="408"/>
      <c r="NOF100" s="409"/>
      <c r="NOG100" s="410"/>
      <c r="NOH100" s="411"/>
      <c r="NOI100" s="412"/>
      <c r="NOJ100" s="406"/>
      <c r="NOK100" s="407"/>
      <c r="NOL100" s="408"/>
      <c r="NOM100" s="409"/>
      <c r="NON100" s="410"/>
      <c r="NOO100" s="411"/>
      <c r="NOP100" s="412"/>
      <c r="NOQ100" s="406"/>
      <c r="NOR100" s="407"/>
      <c r="NOS100" s="408"/>
      <c r="NOT100" s="409"/>
      <c r="NOU100" s="410"/>
      <c r="NOV100" s="411"/>
      <c r="NOW100" s="412"/>
      <c r="NOX100" s="406"/>
      <c r="NOY100" s="407"/>
      <c r="NOZ100" s="408"/>
      <c r="NPA100" s="409"/>
      <c r="NPB100" s="410"/>
      <c r="NPC100" s="411"/>
      <c r="NPD100" s="412"/>
      <c r="NPE100" s="406"/>
      <c r="NPF100" s="407"/>
      <c r="NPG100" s="408"/>
      <c r="NPH100" s="409"/>
      <c r="NPI100" s="410"/>
      <c r="NPJ100" s="411"/>
      <c r="NPK100" s="412"/>
      <c r="NPL100" s="406"/>
      <c r="NPM100" s="407"/>
      <c r="NPN100" s="408"/>
      <c r="NPO100" s="409"/>
      <c r="NPP100" s="410"/>
      <c r="NPQ100" s="411"/>
      <c r="NPR100" s="412"/>
      <c r="NPS100" s="406"/>
      <c r="NPT100" s="407"/>
      <c r="NPU100" s="408"/>
      <c r="NPV100" s="409"/>
      <c r="NPW100" s="410"/>
      <c r="NPX100" s="411"/>
      <c r="NPY100" s="412"/>
      <c r="NPZ100" s="406"/>
      <c r="NQA100" s="407"/>
      <c r="NQB100" s="408"/>
      <c r="NQC100" s="409"/>
      <c r="NQD100" s="410"/>
      <c r="NQE100" s="411"/>
      <c r="NQF100" s="412"/>
      <c r="NQG100" s="406"/>
      <c r="NQH100" s="407"/>
      <c r="NQI100" s="408"/>
      <c r="NQJ100" s="409"/>
      <c r="NQK100" s="410"/>
      <c r="NQL100" s="411"/>
      <c r="NQM100" s="412"/>
      <c r="NQN100" s="406"/>
      <c r="NQO100" s="407"/>
      <c r="NQP100" s="408"/>
      <c r="NQQ100" s="409"/>
      <c r="NQR100" s="410"/>
      <c r="NQS100" s="411"/>
      <c r="NQT100" s="412"/>
      <c r="NQU100" s="406"/>
      <c r="NQV100" s="407"/>
      <c r="NQW100" s="408"/>
      <c r="NQX100" s="409"/>
      <c r="NQY100" s="410"/>
      <c r="NQZ100" s="411"/>
      <c r="NRA100" s="412"/>
      <c r="NRB100" s="406"/>
      <c r="NRC100" s="407"/>
      <c r="NRD100" s="408"/>
      <c r="NRE100" s="409"/>
      <c r="NRF100" s="410"/>
      <c r="NRG100" s="411"/>
      <c r="NRH100" s="412"/>
      <c r="NRI100" s="406"/>
      <c r="NRJ100" s="407"/>
      <c r="NRK100" s="408"/>
      <c r="NRL100" s="409"/>
      <c r="NRM100" s="410"/>
      <c r="NRN100" s="411"/>
      <c r="NRO100" s="412"/>
      <c r="NRP100" s="406"/>
      <c r="NRQ100" s="407"/>
      <c r="NRR100" s="408"/>
      <c r="NRS100" s="409"/>
      <c r="NRT100" s="410"/>
      <c r="NRU100" s="411"/>
      <c r="NRV100" s="412"/>
      <c r="NRW100" s="406"/>
      <c r="NRX100" s="407"/>
      <c r="NRY100" s="408"/>
      <c r="NRZ100" s="409"/>
      <c r="NSA100" s="410"/>
      <c r="NSB100" s="411"/>
      <c r="NSC100" s="412"/>
      <c r="NSD100" s="406"/>
      <c r="NSE100" s="407"/>
      <c r="NSF100" s="408"/>
      <c r="NSG100" s="409"/>
      <c r="NSH100" s="410"/>
      <c r="NSI100" s="411"/>
      <c r="NSJ100" s="412"/>
      <c r="NSK100" s="406"/>
      <c r="NSL100" s="407"/>
      <c r="NSM100" s="408"/>
      <c r="NSN100" s="409"/>
      <c r="NSO100" s="410"/>
      <c r="NSP100" s="411"/>
      <c r="NSQ100" s="412"/>
      <c r="NSR100" s="406"/>
      <c r="NSS100" s="407"/>
      <c r="NST100" s="408"/>
      <c r="NSU100" s="409"/>
      <c r="NSV100" s="410"/>
      <c r="NSW100" s="411"/>
      <c r="NSX100" s="412"/>
      <c r="NSY100" s="406"/>
      <c r="NSZ100" s="407"/>
      <c r="NTA100" s="408"/>
      <c r="NTB100" s="409"/>
      <c r="NTC100" s="410"/>
      <c r="NTD100" s="411"/>
      <c r="NTE100" s="412"/>
      <c r="NTF100" s="406"/>
      <c r="NTG100" s="407"/>
      <c r="NTH100" s="408"/>
      <c r="NTI100" s="409"/>
      <c r="NTJ100" s="410"/>
      <c r="NTK100" s="411"/>
      <c r="NTL100" s="412"/>
      <c r="NTM100" s="406"/>
      <c r="NTN100" s="407"/>
      <c r="NTO100" s="408"/>
      <c r="NTP100" s="409"/>
      <c r="NTQ100" s="410"/>
      <c r="NTR100" s="411"/>
      <c r="NTS100" s="412"/>
      <c r="NTT100" s="406"/>
      <c r="NTU100" s="407"/>
      <c r="NTV100" s="408"/>
      <c r="NTW100" s="409"/>
      <c r="NTX100" s="410"/>
      <c r="NTY100" s="411"/>
      <c r="NTZ100" s="412"/>
      <c r="NUA100" s="406"/>
      <c r="NUB100" s="407"/>
      <c r="NUC100" s="408"/>
      <c r="NUD100" s="409"/>
      <c r="NUE100" s="410"/>
      <c r="NUF100" s="411"/>
      <c r="NUG100" s="412"/>
      <c r="NUH100" s="406"/>
      <c r="NUI100" s="407"/>
      <c r="NUJ100" s="408"/>
      <c r="NUK100" s="409"/>
      <c r="NUL100" s="410"/>
      <c r="NUM100" s="411"/>
      <c r="NUN100" s="412"/>
      <c r="NUO100" s="406"/>
      <c r="NUP100" s="407"/>
      <c r="NUQ100" s="408"/>
      <c r="NUR100" s="409"/>
      <c r="NUS100" s="410"/>
      <c r="NUT100" s="411"/>
      <c r="NUU100" s="412"/>
      <c r="NUV100" s="406"/>
      <c r="NUW100" s="407"/>
      <c r="NUX100" s="408"/>
      <c r="NUY100" s="409"/>
      <c r="NUZ100" s="410"/>
      <c r="NVA100" s="411"/>
      <c r="NVB100" s="412"/>
      <c r="NVC100" s="406"/>
      <c r="NVD100" s="407"/>
      <c r="NVE100" s="408"/>
      <c r="NVF100" s="409"/>
      <c r="NVG100" s="410"/>
      <c r="NVH100" s="411"/>
      <c r="NVI100" s="412"/>
      <c r="NVJ100" s="406"/>
      <c r="NVK100" s="407"/>
      <c r="NVL100" s="408"/>
      <c r="NVM100" s="409"/>
      <c r="NVN100" s="410"/>
      <c r="NVO100" s="411"/>
      <c r="NVP100" s="412"/>
      <c r="NVQ100" s="406"/>
      <c r="NVR100" s="407"/>
      <c r="NVS100" s="408"/>
      <c r="NVT100" s="409"/>
      <c r="NVU100" s="410"/>
      <c r="NVV100" s="411"/>
      <c r="NVW100" s="412"/>
      <c r="NVX100" s="406"/>
      <c r="NVY100" s="407"/>
      <c r="NVZ100" s="408"/>
      <c r="NWA100" s="409"/>
      <c r="NWB100" s="410"/>
      <c r="NWC100" s="411"/>
      <c r="NWD100" s="412"/>
      <c r="NWE100" s="406"/>
      <c r="NWF100" s="407"/>
      <c r="NWG100" s="408"/>
      <c r="NWH100" s="409"/>
      <c r="NWI100" s="410"/>
      <c r="NWJ100" s="411"/>
      <c r="NWK100" s="412"/>
      <c r="NWL100" s="406"/>
      <c r="NWM100" s="407"/>
      <c r="NWN100" s="408"/>
      <c r="NWO100" s="409"/>
      <c r="NWP100" s="410"/>
      <c r="NWQ100" s="411"/>
      <c r="NWR100" s="412"/>
      <c r="NWS100" s="406"/>
      <c r="NWT100" s="407"/>
      <c r="NWU100" s="408"/>
      <c r="NWV100" s="409"/>
      <c r="NWW100" s="410"/>
      <c r="NWX100" s="411"/>
      <c r="NWY100" s="412"/>
      <c r="NWZ100" s="406"/>
      <c r="NXA100" s="407"/>
      <c r="NXB100" s="408"/>
      <c r="NXC100" s="409"/>
      <c r="NXD100" s="410"/>
      <c r="NXE100" s="411"/>
      <c r="NXF100" s="412"/>
      <c r="NXG100" s="406"/>
      <c r="NXH100" s="407"/>
      <c r="NXI100" s="408"/>
      <c r="NXJ100" s="409"/>
      <c r="NXK100" s="410"/>
      <c r="NXL100" s="411"/>
      <c r="NXM100" s="412"/>
      <c r="NXN100" s="406"/>
      <c r="NXO100" s="407"/>
      <c r="NXP100" s="408"/>
      <c r="NXQ100" s="409"/>
      <c r="NXR100" s="410"/>
      <c r="NXS100" s="411"/>
      <c r="NXT100" s="412"/>
      <c r="NXU100" s="406"/>
      <c r="NXV100" s="407"/>
      <c r="NXW100" s="408"/>
      <c r="NXX100" s="409"/>
      <c r="NXY100" s="410"/>
      <c r="NXZ100" s="411"/>
      <c r="NYA100" s="412"/>
      <c r="NYB100" s="406"/>
      <c r="NYC100" s="407"/>
      <c r="NYD100" s="408"/>
      <c r="NYE100" s="409"/>
      <c r="NYF100" s="410"/>
      <c r="NYG100" s="411"/>
      <c r="NYH100" s="412"/>
      <c r="NYI100" s="406"/>
      <c r="NYJ100" s="407"/>
      <c r="NYK100" s="408"/>
      <c r="NYL100" s="409"/>
      <c r="NYM100" s="410"/>
      <c r="NYN100" s="411"/>
      <c r="NYO100" s="412"/>
      <c r="NYP100" s="406"/>
      <c r="NYQ100" s="407"/>
      <c r="NYR100" s="408"/>
      <c r="NYS100" s="409"/>
      <c r="NYT100" s="410"/>
      <c r="NYU100" s="411"/>
      <c r="NYV100" s="412"/>
      <c r="NYW100" s="406"/>
      <c r="NYX100" s="407"/>
      <c r="NYY100" s="408"/>
      <c r="NYZ100" s="409"/>
      <c r="NZA100" s="410"/>
      <c r="NZB100" s="411"/>
      <c r="NZC100" s="412"/>
      <c r="NZD100" s="406"/>
      <c r="NZE100" s="407"/>
      <c r="NZF100" s="408"/>
      <c r="NZG100" s="409"/>
      <c r="NZH100" s="410"/>
      <c r="NZI100" s="411"/>
      <c r="NZJ100" s="412"/>
      <c r="NZK100" s="406"/>
      <c r="NZL100" s="407"/>
      <c r="NZM100" s="408"/>
      <c r="NZN100" s="409"/>
      <c r="NZO100" s="410"/>
      <c r="NZP100" s="411"/>
      <c r="NZQ100" s="412"/>
      <c r="NZR100" s="406"/>
      <c r="NZS100" s="407"/>
      <c r="NZT100" s="408"/>
      <c r="NZU100" s="409"/>
      <c r="NZV100" s="410"/>
      <c r="NZW100" s="411"/>
      <c r="NZX100" s="412"/>
      <c r="NZY100" s="406"/>
      <c r="NZZ100" s="407"/>
      <c r="OAA100" s="408"/>
      <c r="OAB100" s="409"/>
      <c r="OAC100" s="410"/>
      <c r="OAD100" s="411"/>
      <c r="OAE100" s="412"/>
      <c r="OAF100" s="406"/>
      <c r="OAG100" s="407"/>
      <c r="OAH100" s="408"/>
      <c r="OAI100" s="409"/>
      <c r="OAJ100" s="410"/>
      <c r="OAK100" s="411"/>
      <c r="OAL100" s="412"/>
      <c r="OAM100" s="406"/>
      <c r="OAN100" s="407"/>
      <c r="OAO100" s="408"/>
      <c r="OAP100" s="409"/>
      <c r="OAQ100" s="410"/>
      <c r="OAR100" s="411"/>
      <c r="OAS100" s="412"/>
      <c r="OAT100" s="406"/>
      <c r="OAU100" s="407"/>
      <c r="OAV100" s="408"/>
      <c r="OAW100" s="409"/>
      <c r="OAX100" s="410"/>
      <c r="OAY100" s="411"/>
      <c r="OAZ100" s="412"/>
      <c r="OBA100" s="406"/>
      <c r="OBB100" s="407"/>
      <c r="OBC100" s="408"/>
      <c r="OBD100" s="409"/>
      <c r="OBE100" s="410"/>
      <c r="OBF100" s="411"/>
      <c r="OBG100" s="412"/>
      <c r="OBH100" s="406"/>
      <c r="OBI100" s="407"/>
      <c r="OBJ100" s="408"/>
      <c r="OBK100" s="409"/>
      <c r="OBL100" s="410"/>
      <c r="OBM100" s="411"/>
      <c r="OBN100" s="412"/>
      <c r="OBO100" s="406"/>
      <c r="OBP100" s="407"/>
      <c r="OBQ100" s="408"/>
      <c r="OBR100" s="409"/>
      <c r="OBS100" s="410"/>
      <c r="OBT100" s="411"/>
      <c r="OBU100" s="412"/>
      <c r="OBV100" s="406"/>
      <c r="OBW100" s="407"/>
      <c r="OBX100" s="408"/>
      <c r="OBY100" s="409"/>
      <c r="OBZ100" s="410"/>
      <c r="OCA100" s="411"/>
      <c r="OCB100" s="412"/>
      <c r="OCC100" s="406"/>
      <c r="OCD100" s="407"/>
      <c r="OCE100" s="408"/>
      <c r="OCF100" s="409"/>
      <c r="OCG100" s="410"/>
      <c r="OCH100" s="411"/>
      <c r="OCI100" s="412"/>
      <c r="OCJ100" s="406"/>
      <c r="OCK100" s="407"/>
      <c r="OCL100" s="408"/>
      <c r="OCM100" s="409"/>
      <c r="OCN100" s="410"/>
      <c r="OCO100" s="411"/>
      <c r="OCP100" s="412"/>
      <c r="OCQ100" s="406"/>
      <c r="OCR100" s="407"/>
      <c r="OCS100" s="408"/>
      <c r="OCT100" s="409"/>
      <c r="OCU100" s="410"/>
      <c r="OCV100" s="411"/>
      <c r="OCW100" s="412"/>
      <c r="OCX100" s="406"/>
      <c r="OCY100" s="407"/>
      <c r="OCZ100" s="408"/>
      <c r="ODA100" s="409"/>
      <c r="ODB100" s="410"/>
      <c r="ODC100" s="411"/>
      <c r="ODD100" s="412"/>
      <c r="ODE100" s="406"/>
      <c r="ODF100" s="407"/>
      <c r="ODG100" s="408"/>
      <c r="ODH100" s="409"/>
      <c r="ODI100" s="410"/>
      <c r="ODJ100" s="411"/>
      <c r="ODK100" s="412"/>
      <c r="ODL100" s="406"/>
      <c r="ODM100" s="407"/>
      <c r="ODN100" s="408"/>
      <c r="ODO100" s="409"/>
      <c r="ODP100" s="410"/>
      <c r="ODQ100" s="411"/>
      <c r="ODR100" s="412"/>
      <c r="ODS100" s="406"/>
      <c r="ODT100" s="407"/>
      <c r="ODU100" s="408"/>
      <c r="ODV100" s="409"/>
      <c r="ODW100" s="410"/>
      <c r="ODX100" s="411"/>
      <c r="ODY100" s="412"/>
      <c r="ODZ100" s="406"/>
      <c r="OEA100" s="407"/>
      <c r="OEB100" s="408"/>
      <c r="OEC100" s="409"/>
      <c r="OED100" s="410"/>
      <c r="OEE100" s="411"/>
      <c r="OEF100" s="412"/>
      <c r="OEG100" s="406"/>
      <c r="OEH100" s="407"/>
      <c r="OEI100" s="408"/>
      <c r="OEJ100" s="409"/>
      <c r="OEK100" s="410"/>
      <c r="OEL100" s="411"/>
      <c r="OEM100" s="412"/>
      <c r="OEN100" s="406"/>
      <c r="OEO100" s="407"/>
      <c r="OEP100" s="408"/>
      <c r="OEQ100" s="409"/>
      <c r="OER100" s="410"/>
      <c r="OES100" s="411"/>
      <c r="OET100" s="412"/>
      <c r="OEU100" s="406"/>
      <c r="OEV100" s="407"/>
      <c r="OEW100" s="408"/>
      <c r="OEX100" s="409"/>
      <c r="OEY100" s="410"/>
      <c r="OEZ100" s="411"/>
      <c r="OFA100" s="412"/>
      <c r="OFB100" s="406"/>
      <c r="OFC100" s="407"/>
      <c r="OFD100" s="408"/>
      <c r="OFE100" s="409"/>
      <c r="OFF100" s="410"/>
      <c r="OFG100" s="411"/>
      <c r="OFH100" s="412"/>
      <c r="OFI100" s="406"/>
      <c r="OFJ100" s="407"/>
      <c r="OFK100" s="408"/>
      <c r="OFL100" s="409"/>
      <c r="OFM100" s="410"/>
      <c r="OFN100" s="411"/>
      <c r="OFO100" s="412"/>
      <c r="OFP100" s="406"/>
      <c r="OFQ100" s="407"/>
      <c r="OFR100" s="408"/>
      <c r="OFS100" s="409"/>
      <c r="OFT100" s="410"/>
      <c r="OFU100" s="411"/>
      <c r="OFV100" s="412"/>
      <c r="OFW100" s="406"/>
      <c r="OFX100" s="407"/>
      <c r="OFY100" s="408"/>
      <c r="OFZ100" s="409"/>
      <c r="OGA100" s="410"/>
      <c r="OGB100" s="411"/>
      <c r="OGC100" s="412"/>
      <c r="OGD100" s="406"/>
      <c r="OGE100" s="407"/>
      <c r="OGF100" s="408"/>
      <c r="OGG100" s="409"/>
      <c r="OGH100" s="410"/>
      <c r="OGI100" s="411"/>
      <c r="OGJ100" s="412"/>
      <c r="OGK100" s="406"/>
      <c r="OGL100" s="407"/>
      <c r="OGM100" s="408"/>
      <c r="OGN100" s="409"/>
      <c r="OGO100" s="410"/>
      <c r="OGP100" s="411"/>
      <c r="OGQ100" s="412"/>
      <c r="OGR100" s="406"/>
      <c r="OGS100" s="407"/>
      <c r="OGT100" s="408"/>
      <c r="OGU100" s="409"/>
      <c r="OGV100" s="410"/>
      <c r="OGW100" s="411"/>
      <c r="OGX100" s="412"/>
      <c r="OGY100" s="406"/>
      <c r="OGZ100" s="407"/>
      <c r="OHA100" s="408"/>
      <c r="OHB100" s="409"/>
      <c r="OHC100" s="410"/>
      <c r="OHD100" s="411"/>
      <c r="OHE100" s="412"/>
      <c r="OHF100" s="406"/>
      <c r="OHG100" s="407"/>
      <c r="OHH100" s="408"/>
      <c r="OHI100" s="409"/>
      <c r="OHJ100" s="410"/>
      <c r="OHK100" s="411"/>
      <c r="OHL100" s="412"/>
      <c r="OHM100" s="406"/>
      <c r="OHN100" s="407"/>
      <c r="OHO100" s="408"/>
      <c r="OHP100" s="409"/>
      <c r="OHQ100" s="410"/>
      <c r="OHR100" s="411"/>
      <c r="OHS100" s="412"/>
      <c r="OHT100" s="406"/>
      <c r="OHU100" s="407"/>
      <c r="OHV100" s="408"/>
      <c r="OHW100" s="409"/>
      <c r="OHX100" s="410"/>
      <c r="OHY100" s="411"/>
      <c r="OHZ100" s="412"/>
      <c r="OIA100" s="406"/>
      <c r="OIB100" s="407"/>
      <c r="OIC100" s="408"/>
      <c r="OID100" s="409"/>
      <c r="OIE100" s="410"/>
      <c r="OIF100" s="411"/>
      <c r="OIG100" s="412"/>
      <c r="OIH100" s="406"/>
      <c r="OII100" s="407"/>
      <c r="OIJ100" s="408"/>
      <c r="OIK100" s="409"/>
      <c r="OIL100" s="410"/>
      <c r="OIM100" s="411"/>
      <c r="OIN100" s="412"/>
      <c r="OIO100" s="406"/>
      <c r="OIP100" s="407"/>
      <c r="OIQ100" s="408"/>
      <c r="OIR100" s="409"/>
      <c r="OIS100" s="410"/>
      <c r="OIT100" s="411"/>
      <c r="OIU100" s="412"/>
      <c r="OIV100" s="406"/>
      <c r="OIW100" s="407"/>
      <c r="OIX100" s="408"/>
      <c r="OIY100" s="409"/>
      <c r="OIZ100" s="410"/>
      <c r="OJA100" s="411"/>
      <c r="OJB100" s="412"/>
      <c r="OJC100" s="406"/>
      <c r="OJD100" s="407"/>
      <c r="OJE100" s="408"/>
      <c r="OJF100" s="409"/>
      <c r="OJG100" s="410"/>
      <c r="OJH100" s="411"/>
      <c r="OJI100" s="412"/>
      <c r="OJJ100" s="406"/>
      <c r="OJK100" s="407"/>
      <c r="OJL100" s="408"/>
      <c r="OJM100" s="409"/>
      <c r="OJN100" s="410"/>
      <c r="OJO100" s="411"/>
      <c r="OJP100" s="412"/>
      <c r="OJQ100" s="406"/>
      <c r="OJR100" s="407"/>
      <c r="OJS100" s="408"/>
      <c r="OJT100" s="409"/>
      <c r="OJU100" s="410"/>
      <c r="OJV100" s="411"/>
      <c r="OJW100" s="412"/>
      <c r="OJX100" s="406"/>
      <c r="OJY100" s="407"/>
      <c r="OJZ100" s="408"/>
      <c r="OKA100" s="409"/>
      <c r="OKB100" s="410"/>
      <c r="OKC100" s="411"/>
      <c r="OKD100" s="412"/>
      <c r="OKE100" s="406"/>
      <c r="OKF100" s="407"/>
      <c r="OKG100" s="408"/>
      <c r="OKH100" s="409"/>
      <c r="OKI100" s="410"/>
      <c r="OKJ100" s="411"/>
      <c r="OKK100" s="412"/>
      <c r="OKL100" s="406"/>
      <c r="OKM100" s="407"/>
      <c r="OKN100" s="408"/>
      <c r="OKO100" s="409"/>
      <c r="OKP100" s="410"/>
      <c r="OKQ100" s="411"/>
      <c r="OKR100" s="412"/>
      <c r="OKS100" s="406"/>
      <c r="OKT100" s="407"/>
      <c r="OKU100" s="408"/>
      <c r="OKV100" s="409"/>
      <c r="OKW100" s="410"/>
      <c r="OKX100" s="411"/>
      <c r="OKY100" s="412"/>
      <c r="OKZ100" s="406"/>
      <c r="OLA100" s="407"/>
      <c r="OLB100" s="408"/>
      <c r="OLC100" s="409"/>
      <c r="OLD100" s="410"/>
      <c r="OLE100" s="411"/>
      <c r="OLF100" s="412"/>
      <c r="OLG100" s="406"/>
      <c r="OLH100" s="407"/>
      <c r="OLI100" s="408"/>
      <c r="OLJ100" s="409"/>
      <c r="OLK100" s="410"/>
      <c r="OLL100" s="411"/>
      <c r="OLM100" s="412"/>
      <c r="OLN100" s="406"/>
      <c r="OLO100" s="407"/>
      <c r="OLP100" s="408"/>
      <c r="OLQ100" s="409"/>
      <c r="OLR100" s="410"/>
      <c r="OLS100" s="411"/>
      <c r="OLT100" s="412"/>
      <c r="OLU100" s="406"/>
      <c r="OLV100" s="407"/>
      <c r="OLW100" s="408"/>
      <c r="OLX100" s="409"/>
      <c r="OLY100" s="410"/>
      <c r="OLZ100" s="411"/>
      <c r="OMA100" s="412"/>
      <c r="OMB100" s="406"/>
      <c r="OMC100" s="407"/>
      <c r="OMD100" s="408"/>
      <c r="OME100" s="409"/>
      <c r="OMF100" s="410"/>
      <c r="OMG100" s="411"/>
      <c r="OMH100" s="412"/>
      <c r="OMI100" s="406"/>
      <c r="OMJ100" s="407"/>
      <c r="OMK100" s="408"/>
      <c r="OML100" s="409"/>
      <c r="OMM100" s="410"/>
      <c r="OMN100" s="411"/>
      <c r="OMO100" s="412"/>
      <c r="OMP100" s="406"/>
      <c r="OMQ100" s="407"/>
      <c r="OMR100" s="408"/>
      <c r="OMS100" s="409"/>
      <c r="OMT100" s="410"/>
      <c r="OMU100" s="411"/>
      <c r="OMV100" s="412"/>
      <c r="OMW100" s="406"/>
      <c r="OMX100" s="407"/>
      <c r="OMY100" s="408"/>
      <c r="OMZ100" s="409"/>
      <c r="ONA100" s="410"/>
      <c r="ONB100" s="411"/>
      <c r="ONC100" s="412"/>
      <c r="OND100" s="406"/>
      <c r="ONE100" s="407"/>
      <c r="ONF100" s="408"/>
      <c r="ONG100" s="409"/>
      <c r="ONH100" s="410"/>
      <c r="ONI100" s="411"/>
      <c r="ONJ100" s="412"/>
      <c r="ONK100" s="406"/>
      <c r="ONL100" s="407"/>
      <c r="ONM100" s="408"/>
      <c r="ONN100" s="409"/>
      <c r="ONO100" s="410"/>
      <c r="ONP100" s="411"/>
      <c r="ONQ100" s="412"/>
      <c r="ONR100" s="406"/>
      <c r="ONS100" s="407"/>
      <c r="ONT100" s="408"/>
      <c r="ONU100" s="409"/>
      <c r="ONV100" s="410"/>
      <c r="ONW100" s="411"/>
      <c r="ONX100" s="412"/>
      <c r="ONY100" s="406"/>
      <c r="ONZ100" s="407"/>
      <c r="OOA100" s="408"/>
      <c r="OOB100" s="409"/>
      <c r="OOC100" s="410"/>
      <c r="OOD100" s="411"/>
      <c r="OOE100" s="412"/>
      <c r="OOF100" s="406"/>
      <c r="OOG100" s="407"/>
      <c r="OOH100" s="408"/>
      <c r="OOI100" s="409"/>
      <c r="OOJ100" s="410"/>
      <c r="OOK100" s="411"/>
      <c r="OOL100" s="412"/>
      <c r="OOM100" s="406"/>
      <c r="OON100" s="407"/>
      <c r="OOO100" s="408"/>
      <c r="OOP100" s="409"/>
      <c r="OOQ100" s="410"/>
      <c r="OOR100" s="411"/>
      <c r="OOS100" s="412"/>
      <c r="OOT100" s="406"/>
      <c r="OOU100" s="407"/>
      <c r="OOV100" s="408"/>
      <c r="OOW100" s="409"/>
      <c r="OOX100" s="410"/>
      <c r="OOY100" s="411"/>
      <c r="OOZ100" s="412"/>
      <c r="OPA100" s="406"/>
      <c r="OPB100" s="407"/>
      <c r="OPC100" s="408"/>
      <c r="OPD100" s="409"/>
      <c r="OPE100" s="410"/>
      <c r="OPF100" s="411"/>
      <c r="OPG100" s="412"/>
      <c r="OPH100" s="406"/>
      <c r="OPI100" s="407"/>
      <c r="OPJ100" s="408"/>
      <c r="OPK100" s="409"/>
      <c r="OPL100" s="410"/>
      <c r="OPM100" s="411"/>
      <c r="OPN100" s="412"/>
      <c r="OPO100" s="406"/>
      <c r="OPP100" s="407"/>
      <c r="OPQ100" s="408"/>
      <c r="OPR100" s="409"/>
      <c r="OPS100" s="410"/>
      <c r="OPT100" s="411"/>
      <c r="OPU100" s="412"/>
      <c r="OPV100" s="406"/>
      <c r="OPW100" s="407"/>
      <c r="OPX100" s="408"/>
      <c r="OPY100" s="409"/>
      <c r="OPZ100" s="410"/>
      <c r="OQA100" s="411"/>
      <c r="OQB100" s="412"/>
      <c r="OQC100" s="406"/>
      <c r="OQD100" s="407"/>
      <c r="OQE100" s="408"/>
      <c r="OQF100" s="409"/>
      <c r="OQG100" s="410"/>
      <c r="OQH100" s="411"/>
      <c r="OQI100" s="412"/>
      <c r="OQJ100" s="406"/>
      <c r="OQK100" s="407"/>
      <c r="OQL100" s="408"/>
      <c r="OQM100" s="409"/>
      <c r="OQN100" s="410"/>
      <c r="OQO100" s="411"/>
      <c r="OQP100" s="412"/>
      <c r="OQQ100" s="406"/>
      <c r="OQR100" s="407"/>
      <c r="OQS100" s="408"/>
      <c r="OQT100" s="409"/>
      <c r="OQU100" s="410"/>
      <c r="OQV100" s="411"/>
      <c r="OQW100" s="412"/>
      <c r="OQX100" s="406"/>
      <c r="OQY100" s="407"/>
      <c r="OQZ100" s="408"/>
      <c r="ORA100" s="409"/>
      <c r="ORB100" s="410"/>
      <c r="ORC100" s="411"/>
      <c r="ORD100" s="412"/>
      <c r="ORE100" s="406"/>
      <c r="ORF100" s="407"/>
      <c r="ORG100" s="408"/>
      <c r="ORH100" s="409"/>
      <c r="ORI100" s="410"/>
      <c r="ORJ100" s="411"/>
      <c r="ORK100" s="412"/>
      <c r="ORL100" s="406"/>
      <c r="ORM100" s="407"/>
      <c r="ORN100" s="408"/>
      <c r="ORO100" s="409"/>
      <c r="ORP100" s="410"/>
      <c r="ORQ100" s="411"/>
      <c r="ORR100" s="412"/>
      <c r="ORS100" s="406"/>
      <c r="ORT100" s="407"/>
      <c r="ORU100" s="408"/>
      <c r="ORV100" s="409"/>
      <c r="ORW100" s="410"/>
      <c r="ORX100" s="411"/>
      <c r="ORY100" s="412"/>
      <c r="ORZ100" s="406"/>
      <c r="OSA100" s="407"/>
      <c r="OSB100" s="408"/>
      <c r="OSC100" s="409"/>
      <c r="OSD100" s="410"/>
      <c r="OSE100" s="411"/>
      <c r="OSF100" s="412"/>
      <c r="OSG100" s="406"/>
      <c r="OSH100" s="407"/>
      <c r="OSI100" s="408"/>
      <c r="OSJ100" s="409"/>
      <c r="OSK100" s="410"/>
      <c r="OSL100" s="411"/>
      <c r="OSM100" s="412"/>
      <c r="OSN100" s="406"/>
      <c r="OSO100" s="407"/>
      <c r="OSP100" s="408"/>
      <c r="OSQ100" s="409"/>
      <c r="OSR100" s="410"/>
      <c r="OSS100" s="411"/>
      <c r="OST100" s="412"/>
      <c r="OSU100" s="406"/>
      <c r="OSV100" s="407"/>
      <c r="OSW100" s="408"/>
      <c r="OSX100" s="409"/>
      <c r="OSY100" s="410"/>
      <c r="OSZ100" s="411"/>
      <c r="OTA100" s="412"/>
      <c r="OTB100" s="406"/>
      <c r="OTC100" s="407"/>
      <c r="OTD100" s="408"/>
      <c r="OTE100" s="409"/>
      <c r="OTF100" s="410"/>
      <c r="OTG100" s="411"/>
      <c r="OTH100" s="412"/>
      <c r="OTI100" s="406"/>
      <c r="OTJ100" s="407"/>
      <c r="OTK100" s="408"/>
      <c r="OTL100" s="409"/>
      <c r="OTM100" s="410"/>
      <c r="OTN100" s="411"/>
      <c r="OTO100" s="412"/>
      <c r="OTP100" s="406"/>
      <c r="OTQ100" s="407"/>
      <c r="OTR100" s="408"/>
      <c r="OTS100" s="409"/>
      <c r="OTT100" s="410"/>
      <c r="OTU100" s="411"/>
      <c r="OTV100" s="412"/>
      <c r="OTW100" s="406"/>
      <c r="OTX100" s="407"/>
      <c r="OTY100" s="408"/>
      <c r="OTZ100" s="409"/>
      <c r="OUA100" s="410"/>
      <c r="OUB100" s="411"/>
      <c r="OUC100" s="412"/>
      <c r="OUD100" s="406"/>
      <c r="OUE100" s="407"/>
      <c r="OUF100" s="408"/>
      <c r="OUG100" s="409"/>
      <c r="OUH100" s="410"/>
      <c r="OUI100" s="411"/>
      <c r="OUJ100" s="412"/>
      <c r="OUK100" s="406"/>
      <c r="OUL100" s="407"/>
      <c r="OUM100" s="408"/>
      <c r="OUN100" s="409"/>
      <c r="OUO100" s="410"/>
      <c r="OUP100" s="411"/>
      <c r="OUQ100" s="412"/>
      <c r="OUR100" s="406"/>
      <c r="OUS100" s="407"/>
      <c r="OUT100" s="408"/>
      <c r="OUU100" s="409"/>
      <c r="OUV100" s="410"/>
      <c r="OUW100" s="411"/>
      <c r="OUX100" s="412"/>
      <c r="OUY100" s="406"/>
      <c r="OUZ100" s="407"/>
      <c r="OVA100" s="408"/>
      <c r="OVB100" s="409"/>
      <c r="OVC100" s="410"/>
      <c r="OVD100" s="411"/>
      <c r="OVE100" s="412"/>
      <c r="OVF100" s="406"/>
      <c r="OVG100" s="407"/>
      <c r="OVH100" s="408"/>
      <c r="OVI100" s="409"/>
      <c r="OVJ100" s="410"/>
      <c r="OVK100" s="411"/>
      <c r="OVL100" s="412"/>
      <c r="OVM100" s="406"/>
      <c r="OVN100" s="407"/>
      <c r="OVO100" s="408"/>
      <c r="OVP100" s="409"/>
      <c r="OVQ100" s="410"/>
      <c r="OVR100" s="411"/>
      <c r="OVS100" s="412"/>
      <c r="OVT100" s="406"/>
      <c r="OVU100" s="407"/>
      <c r="OVV100" s="408"/>
      <c r="OVW100" s="409"/>
      <c r="OVX100" s="410"/>
      <c r="OVY100" s="411"/>
      <c r="OVZ100" s="412"/>
      <c r="OWA100" s="406"/>
      <c r="OWB100" s="407"/>
      <c r="OWC100" s="408"/>
      <c r="OWD100" s="409"/>
      <c r="OWE100" s="410"/>
      <c r="OWF100" s="411"/>
      <c r="OWG100" s="412"/>
      <c r="OWH100" s="406"/>
      <c r="OWI100" s="407"/>
      <c r="OWJ100" s="408"/>
      <c r="OWK100" s="409"/>
      <c r="OWL100" s="410"/>
      <c r="OWM100" s="411"/>
      <c r="OWN100" s="412"/>
      <c r="OWO100" s="406"/>
      <c r="OWP100" s="407"/>
      <c r="OWQ100" s="408"/>
      <c r="OWR100" s="409"/>
      <c r="OWS100" s="410"/>
      <c r="OWT100" s="411"/>
      <c r="OWU100" s="412"/>
      <c r="OWV100" s="406"/>
      <c r="OWW100" s="407"/>
      <c r="OWX100" s="408"/>
      <c r="OWY100" s="409"/>
      <c r="OWZ100" s="410"/>
      <c r="OXA100" s="411"/>
      <c r="OXB100" s="412"/>
      <c r="OXC100" s="406"/>
      <c r="OXD100" s="407"/>
      <c r="OXE100" s="408"/>
      <c r="OXF100" s="409"/>
      <c r="OXG100" s="410"/>
      <c r="OXH100" s="411"/>
      <c r="OXI100" s="412"/>
      <c r="OXJ100" s="406"/>
      <c r="OXK100" s="407"/>
      <c r="OXL100" s="408"/>
      <c r="OXM100" s="409"/>
      <c r="OXN100" s="410"/>
      <c r="OXO100" s="411"/>
      <c r="OXP100" s="412"/>
      <c r="OXQ100" s="406"/>
      <c r="OXR100" s="407"/>
      <c r="OXS100" s="408"/>
      <c r="OXT100" s="409"/>
      <c r="OXU100" s="410"/>
      <c r="OXV100" s="411"/>
      <c r="OXW100" s="412"/>
      <c r="OXX100" s="406"/>
      <c r="OXY100" s="407"/>
      <c r="OXZ100" s="408"/>
      <c r="OYA100" s="409"/>
      <c r="OYB100" s="410"/>
      <c r="OYC100" s="411"/>
      <c r="OYD100" s="412"/>
      <c r="OYE100" s="406"/>
      <c r="OYF100" s="407"/>
      <c r="OYG100" s="408"/>
      <c r="OYH100" s="409"/>
      <c r="OYI100" s="410"/>
      <c r="OYJ100" s="411"/>
      <c r="OYK100" s="412"/>
      <c r="OYL100" s="406"/>
      <c r="OYM100" s="407"/>
      <c r="OYN100" s="408"/>
      <c r="OYO100" s="409"/>
      <c r="OYP100" s="410"/>
      <c r="OYQ100" s="411"/>
      <c r="OYR100" s="412"/>
      <c r="OYS100" s="406"/>
      <c r="OYT100" s="407"/>
      <c r="OYU100" s="408"/>
      <c r="OYV100" s="409"/>
      <c r="OYW100" s="410"/>
      <c r="OYX100" s="411"/>
      <c r="OYY100" s="412"/>
      <c r="OYZ100" s="406"/>
      <c r="OZA100" s="407"/>
      <c r="OZB100" s="408"/>
      <c r="OZC100" s="409"/>
      <c r="OZD100" s="410"/>
      <c r="OZE100" s="411"/>
      <c r="OZF100" s="412"/>
      <c r="OZG100" s="406"/>
      <c r="OZH100" s="407"/>
      <c r="OZI100" s="408"/>
      <c r="OZJ100" s="409"/>
      <c r="OZK100" s="410"/>
      <c r="OZL100" s="411"/>
      <c r="OZM100" s="412"/>
      <c r="OZN100" s="406"/>
      <c r="OZO100" s="407"/>
      <c r="OZP100" s="408"/>
      <c r="OZQ100" s="409"/>
      <c r="OZR100" s="410"/>
      <c r="OZS100" s="411"/>
      <c r="OZT100" s="412"/>
      <c r="OZU100" s="406"/>
      <c r="OZV100" s="407"/>
      <c r="OZW100" s="408"/>
      <c r="OZX100" s="409"/>
      <c r="OZY100" s="410"/>
      <c r="OZZ100" s="411"/>
      <c r="PAA100" s="412"/>
      <c r="PAB100" s="406"/>
      <c r="PAC100" s="407"/>
      <c r="PAD100" s="408"/>
      <c r="PAE100" s="409"/>
      <c r="PAF100" s="410"/>
      <c r="PAG100" s="411"/>
      <c r="PAH100" s="412"/>
      <c r="PAI100" s="406"/>
      <c r="PAJ100" s="407"/>
      <c r="PAK100" s="408"/>
      <c r="PAL100" s="409"/>
      <c r="PAM100" s="410"/>
      <c r="PAN100" s="411"/>
      <c r="PAO100" s="412"/>
      <c r="PAP100" s="406"/>
      <c r="PAQ100" s="407"/>
      <c r="PAR100" s="408"/>
      <c r="PAS100" s="409"/>
      <c r="PAT100" s="410"/>
      <c r="PAU100" s="411"/>
      <c r="PAV100" s="412"/>
      <c r="PAW100" s="406"/>
      <c r="PAX100" s="407"/>
      <c r="PAY100" s="408"/>
      <c r="PAZ100" s="409"/>
      <c r="PBA100" s="410"/>
      <c r="PBB100" s="411"/>
      <c r="PBC100" s="412"/>
      <c r="PBD100" s="406"/>
      <c r="PBE100" s="407"/>
      <c r="PBF100" s="408"/>
      <c r="PBG100" s="409"/>
      <c r="PBH100" s="410"/>
      <c r="PBI100" s="411"/>
      <c r="PBJ100" s="412"/>
      <c r="PBK100" s="406"/>
      <c r="PBL100" s="407"/>
      <c r="PBM100" s="408"/>
      <c r="PBN100" s="409"/>
      <c r="PBO100" s="410"/>
      <c r="PBP100" s="411"/>
      <c r="PBQ100" s="412"/>
      <c r="PBR100" s="406"/>
      <c r="PBS100" s="407"/>
      <c r="PBT100" s="408"/>
      <c r="PBU100" s="409"/>
      <c r="PBV100" s="410"/>
      <c r="PBW100" s="411"/>
      <c r="PBX100" s="412"/>
      <c r="PBY100" s="406"/>
      <c r="PBZ100" s="407"/>
      <c r="PCA100" s="408"/>
      <c r="PCB100" s="409"/>
      <c r="PCC100" s="410"/>
      <c r="PCD100" s="411"/>
      <c r="PCE100" s="412"/>
      <c r="PCF100" s="406"/>
      <c r="PCG100" s="407"/>
      <c r="PCH100" s="408"/>
      <c r="PCI100" s="409"/>
      <c r="PCJ100" s="410"/>
      <c r="PCK100" s="411"/>
      <c r="PCL100" s="412"/>
      <c r="PCM100" s="406"/>
      <c r="PCN100" s="407"/>
      <c r="PCO100" s="408"/>
      <c r="PCP100" s="409"/>
      <c r="PCQ100" s="410"/>
      <c r="PCR100" s="411"/>
      <c r="PCS100" s="412"/>
      <c r="PCT100" s="406"/>
      <c r="PCU100" s="407"/>
      <c r="PCV100" s="408"/>
      <c r="PCW100" s="409"/>
      <c r="PCX100" s="410"/>
      <c r="PCY100" s="411"/>
      <c r="PCZ100" s="412"/>
      <c r="PDA100" s="406"/>
      <c r="PDB100" s="407"/>
      <c r="PDC100" s="408"/>
      <c r="PDD100" s="409"/>
      <c r="PDE100" s="410"/>
      <c r="PDF100" s="411"/>
      <c r="PDG100" s="412"/>
      <c r="PDH100" s="406"/>
      <c r="PDI100" s="407"/>
      <c r="PDJ100" s="408"/>
      <c r="PDK100" s="409"/>
      <c r="PDL100" s="410"/>
      <c r="PDM100" s="411"/>
      <c r="PDN100" s="412"/>
      <c r="PDO100" s="406"/>
      <c r="PDP100" s="407"/>
      <c r="PDQ100" s="408"/>
      <c r="PDR100" s="409"/>
      <c r="PDS100" s="410"/>
      <c r="PDT100" s="411"/>
      <c r="PDU100" s="412"/>
      <c r="PDV100" s="406"/>
      <c r="PDW100" s="407"/>
      <c r="PDX100" s="408"/>
      <c r="PDY100" s="409"/>
      <c r="PDZ100" s="410"/>
      <c r="PEA100" s="411"/>
      <c r="PEB100" s="412"/>
      <c r="PEC100" s="406"/>
      <c r="PED100" s="407"/>
      <c r="PEE100" s="408"/>
      <c r="PEF100" s="409"/>
      <c r="PEG100" s="410"/>
      <c r="PEH100" s="411"/>
      <c r="PEI100" s="412"/>
      <c r="PEJ100" s="406"/>
      <c r="PEK100" s="407"/>
      <c r="PEL100" s="408"/>
      <c r="PEM100" s="409"/>
      <c r="PEN100" s="410"/>
      <c r="PEO100" s="411"/>
      <c r="PEP100" s="412"/>
      <c r="PEQ100" s="406"/>
      <c r="PER100" s="407"/>
      <c r="PES100" s="408"/>
      <c r="PET100" s="409"/>
      <c r="PEU100" s="410"/>
      <c r="PEV100" s="411"/>
      <c r="PEW100" s="412"/>
      <c r="PEX100" s="406"/>
      <c r="PEY100" s="407"/>
      <c r="PEZ100" s="408"/>
      <c r="PFA100" s="409"/>
      <c r="PFB100" s="410"/>
      <c r="PFC100" s="411"/>
      <c r="PFD100" s="412"/>
      <c r="PFE100" s="406"/>
      <c r="PFF100" s="407"/>
      <c r="PFG100" s="408"/>
      <c r="PFH100" s="409"/>
      <c r="PFI100" s="410"/>
      <c r="PFJ100" s="411"/>
      <c r="PFK100" s="412"/>
      <c r="PFL100" s="406"/>
      <c r="PFM100" s="407"/>
      <c r="PFN100" s="408"/>
      <c r="PFO100" s="409"/>
      <c r="PFP100" s="410"/>
      <c r="PFQ100" s="411"/>
      <c r="PFR100" s="412"/>
      <c r="PFS100" s="406"/>
      <c r="PFT100" s="407"/>
      <c r="PFU100" s="408"/>
      <c r="PFV100" s="409"/>
      <c r="PFW100" s="410"/>
      <c r="PFX100" s="411"/>
      <c r="PFY100" s="412"/>
      <c r="PFZ100" s="406"/>
      <c r="PGA100" s="407"/>
      <c r="PGB100" s="408"/>
      <c r="PGC100" s="409"/>
      <c r="PGD100" s="410"/>
      <c r="PGE100" s="411"/>
      <c r="PGF100" s="412"/>
      <c r="PGG100" s="406"/>
      <c r="PGH100" s="407"/>
      <c r="PGI100" s="408"/>
      <c r="PGJ100" s="409"/>
      <c r="PGK100" s="410"/>
      <c r="PGL100" s="411"/>
      <c r="PGM100" s="412"/>
      <c r="PGN100" s="406"/>
      <c r="PGO100" s="407"/>
      <c r="PGP100" s="408"/>
      <c r="PGQ100" s="409"/>
      <c r="PGR100" s="410"/>
      <c r="PGS100" s="411"/>
      <c r="PGT100" s="412"/>
      <c r="PGU100" s="406"/>
      <c r="PGV100" s="407"/>
      <c r="PGW100" s="408"/>
      <c r="PGX100" s="409"/>
      <c r="PGY100" s="410"/>
      <c r="PGZ100" s="411"/>
      <c r="PHA100" s="412"/>
      <c r="PHB100" s="406"/>
      <c r="PHC100" s="407"/>
      <c r="PHD100" s="408"/>
      <c r="PHE100" s="409"/>
      <c r="PHF100" s="410"/>
      <c r="PHG100" s="411"/>
      <c r="PHH100" s="412"/>
      <c r="PHI100" s="406"/>
      <c r="PHJ100" s="407"/>
      <c r="PHK100" s="408"/>
      <c r="PHL100" s="409"/>
      <c r="PHM100" s="410"/>
      <c r="PHN100" s="411"/>
      <c r="PHO100" s="412"/>
      <c r="PHP100" s="406"/>
      <c r="PHQ100" s="407"/>
      <c r="PHR100" s="408"/>
      <c r="PHS100" s="409"/>
      <c r="PHT100" s="410"/>
      <c r="PHU100" s="411"/>
      <c r="PHV100" s="412"/>
      <c r="PHW100" s="406"/>
      <c r="PHX100" s="407"/>
      <c r="PHY100" s="408"/>
      <c r="PHZ100" s="409"/>
      <c r="PIA100" s="410"/>
      <c r="PIB100" s="411"/>
      <c r="PIC100" s="412"/>
      <c r="PID100" s="406"/>
      <c r="PIE100" s="407"/>
      <c r="PIF100" s="408"/>
      <c r="PIG100" s="409"/>
      <c r="PIH100" s="410"/>
      <c r="PII100" s="411"/>
      <c r="PIJ100" s="412"/>
      <c r="PIK100" s="406"/>
      <c r="PIL100" s="407"/>
      <c r="PIM100" s="408"/>
      <c r="PIN100" s="409"/>
      <c r="PIO100" s="410"/>
      <c r="PIP100" s="411"/>
      <c r="PIQ100" s="412"/>
      <c r="PIR100" s="406"/>
      <c r="PIS100" s="407"/>
      <c r="PIT100" s="408"/>
      <c r="PIU100" s="409"/>
      <c r="PIV100" s="410"/>
      <c r="PIW100" s="411"/>
      <c r="PIX100" s="412"/>
      <c r="PIY100" s="406"/>
      <c r="PIZ100" s="407"/>
      <c r="PJA100" s="408"/>
      <c r="PJB100" s="409"/>
      <c r="PJC100" s="410"/>
      <c r="PJD100" s="411"/>
      <c r="PJE100" s="412"/>
      <c r="PJF100" s="406"/>
      <c r="PJG100" s="407"/>
      <c r="PJH100" s="408"/>
      <c r="PJI100" s="409"/>
      <c r="PJJ100" s="410"/>
      <c r="PJK100" s="411"/>
      <c r="PJL100" s="412"/>
      <c r="PJM100" s="406"/>
      <c r="PJN100" s="407"/>
      <c r="PJO100" s="408"/>
      <c r="PJP100" s="409"/>
      <c r="PJQ100" s="410"/>
      <c r="PJR100" s="411"/>
      <c r="PJS100" s="412"/>
      <c r="PJT100" s="406"/>
      <c r="PJU100" s="407"/>
      <c r="PJV100" s="408"/>
      <c r="PJW100" s="409"/>
      <c r="PJX100" s="410"/>
      <c r="PJY100" s="411"/>
      <c r="PJZ100" s="412"/>
      <c r="PKA100" s="406"/>
      <c r="PKB100" s="407"/>
      <c r="PKC100" s="408"/>
      <c r="PKD100" s="409"/>
      <c r="PKE100" s="410"/>
      <c r="PKF100" s="411"/>
      <c r="PKG100" s="412"/>
      <c r="PKH100" s="406"/>
      <c r="PKI100" s="407"/>
      <c r="PKJ100" s="408"/>
      <c r="PKK100" s="409"/>
      <c r="PKL100" s="410"/>
      <c r="PKM100" s="411"/>
      <c r="PKN100" s="412"/>
      <c r="PKO100" s="406"/>
      <c r="PKP100" s="407"/>
      <c r="PKQ100" s="408"/>
      <c r="PKR100" s="409"/>
      <c r="PKS100" s="410"/>
      <c r="PKT100" s="411"/>
      <c r="PKU100" s="412"/>
      <c r="PKV100" s="406"/>
      <c r="PKW100" s="407"/>
      <c r="PKX100" s="408"/>
      <c r="PKY100" s="409"/>
      <c r="PKZ100" s="410"/>
      <c r="PLA100" s="411"/>
      <c r="PLB100" s="412"/>
      <c r="PLC100" s="406"/>
      <c r="PLD100" s="407"/>
      <c r="PLE100" s="408"/>
      <c r="PLF100" s="409"/>
      <c r="PLG100" s="410"/>
      <c r="PLH100" s="411"/>
      <c r="PLI100" s="412"/>
      <c r="PLJ100" s="406"/>
      <c r="PLK100" s="407"/>
      <c r="PLL100" s="408"/>
      <c r="PLM100" s="409"/>
      <c r="PLN100" s="410"/>
      <c r="PLO100" s="411"/>
      <c r="PLP100" s="412"/>
      <c r="PLQ100" s="406"/>
      <c r="PLR100" s="407"/>
      <c r="PLS100" s="408"/>
      <c r="PLT100" s="409"/>
      <c r="PLU100" s="410"/>
      <c r="PLV100" s="411"/>
      <c r="PLW100" s="412"/>
      <c r="PLX100" s="406"/>
      <c r="PLY100" s="407"/>
      <c r="PLZ100" s="408"/>
      <c r="PMA100" s="409"/>
      <c r="PMB100" s="410"/>
      <c r="PMC100" s="411"/>
      <c r="PMD100" s="412"/>
      <c r="PME100" s="406"/>
      <c r="PMF100" s="407"/>
      <c r="PMG100" s="408"/>
      <c r="PMH100" s="409"/>
      <c r="PMI100" s="410"/>
      <c r="PMJ100" s="411"/>
      <c r="PMK100" s="412"/>
      <c r="PML100" s="406"/>
      <c r="PMM100" s="407"/>
      <c r="PMN100" s="408"/>
      <c r="PMO100" s="409"/>
      <c r="PMP100" s="410"/>
      <c r="PMQ100" s="411"/>
      <c r="PMR100" s="412"/>
      <c r="PMS100" s="406"/>
      <c r="PMT100" s="407"/>
      <c r="PMU100" s="408"/>
      <c r="PMV100" s="409"/>
      <c r="PMW100" s="410"/>
      <c r="PMX100" s="411"/>
      <c r="PMY100" s="412"/>
      <c r="PMZ100" s="406"/>
      <c r="PNA100" s="407"/>
      <c r="PNB100" s="408"/>
      <c r="PNC100" s="409"/>
      <c r="PND100" s="410"/>
      <c r="PNE100" s="411"/>
      <c r="PNF100" s="412"/>
      <c r="PNG100" s="406"/>
      <c r="PNH100" s="407"/>
      <c r="PNI100" s="408"/>
      <c r="PNJ100" s="409"/>
      <c r="PNK100" s="410"/>
      <c r="PNL100" s="411"/>
      <c r="PNM100" s="412"/>
      <c r="PNN100" s="406"/>
      <c r="PNO100" s="407"/>
      <c r="PNP100" s="408"/>
      <c r="PNQ100" s="409"/>
      <c r="PNR100" s="410"/>
      <c r="PNS100" s="411"/>
      <c r="PNT100" s="412"/>
      <c r="PNU100" s="406"/>
      <c r="PNV100" s="407"/>
      <c r="PNW100" s="408"/>
      <c r="PNX100" s="409"/>
      <c r="PNY100" s="410"/>
      <c r="PNZ100" s="411"/>
      <c r="POA100" s="412"/>
      <c r="POB100" s="406"/>
      <c r="POC100" s="407"/>
      <c r="POD100" s="408"/>
      <c r="POE100" s="409"/>
      <c r="POF100" s="410"/>
      <c r="POG100" s="411"/>
      <c r="POH100" s="412"/>
      <c r="POI100" s="406"/>
      <c r="POJ100" s="407"/>
      <c r="POK100" s="408"/>
      <c r="POL100" s="409"/>
      <c r="POM100" s="410"/>
      <c r="PON100" s="411"/>
      <c r="POO100" s="412"/>
      <c r="POP100" s="406"/>
      <c r="POQ100" s="407"/>
      <c r="POR100" s="408"/>
      <c r="POS100" s="409"/>
      <c r="POT100" s="410"/>
      <c r="POU100" s="411"/>
      <c r="POV100" s="412"/>
      <c r="POW100" s="406"/>
      <c r="POX100" s="407"/>
      <c r="POY100" s="408"/>
      <c r="POZ100" s="409"/>
      <c r="PPA100" s="410"/>
      <c r="PPB100" s="411"/>
      <c r="PPC100" s="412"/>
      <c r="PPD100" s="406"/>
      <c r="PPE100" s="407"/>
      <c r="PPF100" s="408"/>
      <c r="PPG100" s="409"/>
      <c r="PPH100" s="410"/>
      <c r="PPI100" s="411"/>
      <c r="PPJ100" s="412"/>
      <c r="PPK100" s="406"/>
      <c r="PPL100" s="407"/>
      <c r="PPM100" s="408"/>
      <c r="PPN100" s="409"/>
      <c r="PPO100" s="410"/>
      <c r="PPP100" s="411"/>
      <c r="PPQ100" s="412"/>
      <c r="PPR100" s="406"/>
      <c r="PPS100" s="407"/>
      <c r="PPT100" s="408"/>
      <c r="PPU100" s="409"/>
      <c r="PPV100" s="410"/>
      <c r="PPW100" s="411"/>
      <c r="PPX100" s="412"/>
      <c r="PPY100" s="406"/>
      <c r="PPZ100" s="407"/>
      <c r="PQA100" s="408"/>
      <c r="PQB100" s="409"/>
      <c r="PQC100" s="410"/>
      <c r="PQD100" s="411"/>
      <c r="PQE100" s="412"/>
      <c r="PQF100" s="406"/>
      <c r="PQG100" s="407"/>
      <c r="PQH100" s="408"/>
      <c r="PQI100" s="409"/>
      <c r="PQJ100" s="410"/>
      <c r="PQK100" s="411"/>
      <c r="PQL100" s="412"/>
      <c r="PQM100" s="406"/>
      <c r="PQN100" s="407"/>
      <c r="PQO100" s="408"/>
      <c r="PQP100" s="409"/>
      <c r="PQQ100" s="410"/>
      <c r="PQR100" s="411"/>
      <c r="PQS100" s="412"/>
      <c r="PQT100" s="406"/>
      <c r="PQU100" s="407"/>
      <c r="PQV100" s="408"/>
      <c r="PQW100" s="409"/>
      <c r="PQX100" s="410"/>
      <c r="PQY100" s="411"/>
      <c r="PQZ100" s="412"/>
      <c r="PRA100" s="406"/>
      <c r="PRB100" s="407"/>
      <c r="PRC100" s="408"/>
      <c r="PRD100" s="409"/>
      <c r="PRE100" s="410"/>
      <c r="PRF100" s="411"/>
      <c r="PRG100" s="412"/>
      <c r="PRH100" s="406"/>
      <c r="PRI100" s="407"/>
      <c r="PRJ100" s="408"/>
      <c r="PRK100" s="409"/>
      <c r="PRL100" s="410"/>
      <c r="PRM100" s="411"/>
      <c r="PRN100" s="412"/>
      <c r="PRO100" s="406"/>
      <c r="PRP100" s="407"/>
      <c r="PRQ100" s="408"/>
      <c r="PRR100" s="409"/>
      <c r="PRS100" s="410"/>
      <c r="PRT100" s="411"/>
      <c r="PRU100" s="412"/>
      <c r="PRV100" s="406"/>
      <c r="PRW100" s="407"/>
      <c r="PRX100" s="408"/>
      <c r="PRY100" s="409"/>
      <c r="PRZ100" s="410"/>
      <c r="PSA100" s="411"/>
      <c r="PSB100" s="412"/>
      <c r="PSC100" s="406"/>
      <c r="PSD100" s="407"/>
      <c r="PSE100" s="408"/>
      <c r="PSF100" s="409"/>
      <c r="PSG100" s="410"/>
      <c r="PSH100" s="411"/>
      <c r="PSI100" s="412"/>
      <c r="PSJ100" s="406"/>
      <c r="PSK100" s="407"/>
      <c r="PSL100" s="408"/>
      <c r="PSM100" s="409"/>
      <c r="PSN100" s="410"/>
      <c r="PSO100" s="411"/>
      <c r="PSP100" s="412"/>
      <c r="PSQ100" s="406"/>
      <c r="PSR100" s="407"/>
      <c r="PSS100" s="408"/>
      <c r="PST100" s="409"/>
      <c r="PSU100" s="410"/>
      <c r="PSV100" s="411"/>
      <c r="PSW100" s="412"/>
      <c r="PSX100" s="406"/>
      <c r="PSY100" s="407"/>
      <c r="PSZ100" s="408"/>
      <c r="PTA100" s="409"/>
      <c r="PTB100" s="410"/>
      <c r="PTC100" s="411"/>
      <c r="PTD100" s="412"/>
      <c r="PTE100" s="406"/>
      <c r="PTF100" s="407"/>
      <c r="PTG100" s="408"/>
      <c r="PTH100" s="409"/>
      <c r="PTI100" s="410"/>
      <c r="PTJ100" s="411"/>
      <c r="PTK100" s="412"/>
      <c r="PTL100" s="406"/>
      <c r="PTM100" s="407"/>
      <c r="PTN100" s="408"/>
      <c r="PTO100" s="409"/>
      <c r="PTP100" s="410"/>
      <c r="PTQ100" s="411"/>
      <c r="PTR100" s="412"/>
      <c r="PTS100" s="406"/>
      <c r="PTT100" s="407"/>
      <c r="PTU100" s="408"/>
      <c r="PTV100" s="409"/>
      <c r="PTW100" s="410"/>
      <c r="PTX100" s="411"/>
      <c r="PTY100" s="412"/>
      <c r="PTZ100" s="406"/>
      <c r="PUA100" s="407"/>
      <c r="PUB100" s="408"/>
      <c r="PUC100" s="409"/>
      <c r="PUD100" s="410"/>
      <c r="PUE100" s="411"/>
      <c r="PUF100" s="412"/>
      <c r="PUG100" s="406"/>
      <c r="PUH100" s="407"/>
      <c r="PUI100" s="408"/>
      <c r="PUJ100" s="409"/>
      <c r="PUK100" s="410"/>
      <c r="PUL100" s="411"/>
      <c r="PUM100" s="412"/>
      <c r="PUN100" s="406"/>
      <c r="PUO100" s="407"/>
      <c r="PUP100" s="408"/>
      <c r="PUQ100" s="409"/>
      <c r="PUR100" s="410"/>
      <c r="PUS100" s="411"/>
      <c r="PUT100" s="412"/>
      <c r="PUU100" s="406"/>
      <c r="PUV100" s="407"/>
      <c r="PUW100" s="408"/>
      <c r="PUX100" s="409"/>
      <c r="PUY100" s="410"/>
      <c r="PUZ100" s="411"/>
      <c r="PVA100" s="412"/>
      <c r="PVB100" s="406"/>
      <c r="PVC100" s="407"/>
      <c r="PVD100" s="408"/>
      <c r="PVE100" s="409"/>
      <c r="PVF100" s="410"/>
      <c r="PVG100" s="411"/>
      <c r="PVH100" s="412"/>
      <c r="PVI100" s="406"/>
      <c r="PVJ100" s="407"/>
      <c r="PVK100" s="408"/>
      <c r="PVL100" s="409"/>
      <c r="PVM100" s="410"/>
      <c r="PVN100" s="411"/>
      <c r="PVO100" s="412"/>
      <c r="PVP100" s="406"/>
      <c r="PVQ100" s="407"/>
      <c r="PVR100" s="408"/>
      <c r="PVS100" s="409"/>
      <c r="PVT100" s="410"/>
      <c r="PVU100" s="411"/>
      <c r="PVV100" s="412"/>
      <c r="PVW100" s="406"/>
      <c r="PVX100" s="407"/>
      <c r="PVY100" s="408"/>
      <c r="PVZ100" s="409"/>
      <c r="PWA100" s="410"/>
      <c r="PWB100" s="411"/>
      <c r="PWC100" s="412"/>
      <c r="PWD100" s="406"/>
      <c r="PWE100" s="407"/>
      <c r="PWF100" s="408"/>
      <c r="PWG100" s="409"/>
      <c r="PWH100" s="410"/>
      <c r="PWI100" s="411"/>
      <c r="PWJ100" s="412"/>
      <c r="PWK100" s="406"/>
      <c r="PWL100" s="407"/>
      <c r="PWM100" s="408"/>
      <c r="PWN100" s="409"/>
      <c r="PWO100" s="410"/>
      <c r="PWP100" s="411"/>
      <c r="PWQ100" s="412"/>
      <c r="PWR100" s="406"/>
      <c r="PWS100" s="407"/>
      <c r="PWT100" s="408"/>
      <c r="PWU100" s="409"/>
      <c r="PWV100" s="410"/>
      <c r="PWW100" s="411"/>
      <c r="PWX100" s="412"/>
      <c r="PWY100" s="406"/>
      <c r="PWZ100" s="407"/>
      <c r="PXA100" s="408"/>
      <c r="PXB100" s="409"/>
      <c r="PXC100" s="410"/>
      <c r="PXD100" s="411"/>
      <c r="PXE100" s="412"/>
      <c r="PXF100" s="406"/>
      <c r="PXG100" s="407"/>
      <c r="PXH100" s="408"/>
      <c r="PXI100" s="409"/>
      <c r="PXJ100" s="410"/>
      <c r="PXK100" s="411"/>
      <c r="PXL100" s="412"/>
      <c r="PXM100" s="406"/>
      <c r="PXN100" s="407"/>
      <c r="PXO100" s="408"/>
      <c r="PXP100" s="409"/>
      <c r="PXQ100" s="410"/>
      <c r="PXR100" s="411"/>
      <c r="PXS100" s="412"/>
      <c r="PXT100" s="406"/>
      <c r="PXU100" s="407"/>
      <c r="PXV100" s="408"/>
      <c r="PXW100" s="409"/>
      <c r="PXX100" s="410"/>
      <c r="PXY100" s="411"/>
      <c r="PXZ100" s="412"/>
      <c r="PYA100" s="406"/>
      <c r="PYB100" s="407"/>
      <c r="PYC100" s="408"/>
      <c r="PYD100" s="409"/>
      <c r="PYE100" s="410"/>
      <c r="PYF100" s="411"/>
      <c r="PYG100" s="412"/>
      <c r="PYH100" s="406"/>
      <c r="PYI100" s="407"/>
      <c r="PYJ100" s="408"/>
      <c r="PYK100" s="409"/>
      <c r="PYL100" s="410"/>
      <c r="PYM100" s="411"/>
      <c r="PYN100" s="412"/>
      <c r="PYO100" s="406"/>
      <c r="PYP100" s="407"/>
      <c r="PYQ100" s="408"/>
      <c r="PYR100" s="409"/>
      <c r="PYS100" s="410"/>
      <c r="PYT100" s="411"/>
      <c r="PYU100" s="412"/>
      <c r="PYV100" s="406"/>
      <c r="PYW100" s="407"/>
      <c r="PYX100" s="408"/>
      <c r="PYY100" s="409"/>
      <c r="PYZ100" s="410"/>
      <c r="PZA100" s="411"/>
      <c r="PZB100" s="412"/>
      <c r="PZC100" s="406"/>
      <c r="PZD100" s="407"/>
      <c r="PZE100" s="408"/>
      <c r="PZF100" s="409"/>
      <c r="PZG100" s="410"/>
      <c r="PZH100" s="411"/>
      <c r="PZI100" s="412"/>
      <c r="PZJ100" s="406"/>
      <c r="PZK100" s="407"/>
      <c r="PZL100" s="408"/>
      <c r="PZM100" s="409"/>
      <c r="PZN100" s="410"/>
      <c r="PZO100" s="411"/>
      <c r="PZP100" s="412"/>
      <c r="PZQ100" s="406"/>
      <c r="PZR100" s="407"/>
      <c r="PZS100" s="408"/>
      <c r="PZT100" s="409"/>
      <c r="PZU100" s="410"/>
      <c r="PZV100" s="411"/>
      <c r="PZW100" s="412"/>
      <c r="PZX100" s="406"/>
      <c r="PZY100" s="407"/>
      <c r="PZZ100" s="408"/>
      <c r="QAA100" s="409"/>
      <c r="QAB100" s="410"/>
      <c r="QAC100" s="411"/>
      <c r="QAD100" s="412"/>
      <c r="QAE100" s="406"/>
      <c r="QAF100" s="407"/>
      <c r="QAG100" s="408"/>
      <c r="QAH100" s="409"/>
      <c r="QAI100" s="410"/>
      <c r="QAJ100" s="411"/>
      <c r="QAK100" s="412"/>
      <c r="QAL100" s="406"/>
      <c r="QAM100" s="407"/>
      <c r="QAN100" s="408"/>
      <c r="QAO100" s="409"/>
      <c r="QAP100" s="410"/>
      <c r="QAQ100" s="411"/>
      <c r="QAR100" s="412"/>
      <c r="QAS100" s="406"/>
      <c r="QAT100" s="407"/>
      <c r="QAU100" s="408"/>
      <c r="QAV100" s="409"/>
      <c r="QAW100" s="410"/>
      <c r="QAX100" s="411"/>
      <c r="QAY100" s="412"/>
      <c r="QAZ100" s="406"/>
      <c r="QBA100" s="407"/>
      <c r="QBB100" s="408"/>
      <c r="QBC100" s="409"/>
      <c r="QBD100" s="410"/>
      <c r="QBE100" s="411"/>
      <c r="QBF100" s="412"/>
      <c r="QBG100" s="406"/>
      <c r="QBH100" s="407"/>
      <c r="QBI100" s="408"/>
      <c r="QBJ100" s="409"/>
      <c r="QBK100" s="410"/>
      <c r="QBL100" s="411"/>
      <c r="QBM100" s="412"/>
      <c r="QBN100" s="406"/>
      <c r="QBO100" s="407"/>
      <c r="QBP100" s="408"/>
      <c r="QBQ100" s="409"/>
      <c r="QBR100" s="410"/>
      <c r="QBS100" s="411"/>
      <c r="QBT100" s="412"/>
      <c r="QBU100" s="406"/>
      <c r="QBV100" s="407"/>
      <c r="QBW100" s="408"/>
      <c r="QBX100" s="409"/>
      <c r="QBY100" s="410"/>
      <c r="QBZ100" s="411"/>
      <c r="QCA100" s="412"/>
      <c r="QCB100" s="406"/>
      <c r="QCC100" s="407"/>
      <c r="QCD100" s="408"/>
      <c r="QCE100" s="409"/>
      <c r="QCF100" s="410"/>
      <c r="QCG100" s="411"/>
      <c r="QCH100" s="412"/>
      <c r="QCI100" s="406"/>
      <c r="QCJ100" s="407"/>
      <c r="QCK100" s="408"/>
      <c r="QCL100" s="409"/>
      <c r="QCM100" s="410"/>
      <c r="QCN100" s="411"/>
      <c r="QCO100" s="412"/>
      <c r="QCP100" s="406"/>
      <c r="QCQ100" s="407"/>
      <c r="QCR100" s="408"/>
      <c r="QCS100" s="409"/>
      <c r="QCT100" s="410"/>
      <c r="QCU100" s="411"/>
      <c r="QCV100" s="412"/>
      <c r="QCW100" s="406"/>
      <c r="QCX100" s="407"/>
      <c r="QCY100" s="408"/>
      <c r="QCZ100" s="409"/>
      <c r="QDA100" s="410"/>
      <c r="QDB100" s="411"/>
      <c r="QDC100" s="412"/>
      <c r="QDD100" s="406"/>
      <c r="QDE100" s="407"/>
      <c r="QDF100" s="408"/>
      <c r="QDG100" s="409"/>
      <c r="QDH100" s="410"/>
      <c r="QDI100" s="411"/>
      <c r="QDJ100" s="412"/>
      <c r="QDK100" s="406"/>
      <c r="QDL100" s="407"/>
      <c r="QDM100" s="408"/>
      <c r="QDN100" s="409"/>
      <c r="QDO100" s="410"/>
      <c r="QDP100" s="411"/>
      <c r="QDQ100" s="412"/>
      <c r="QDR100" s="406"/>
      <c r="QDS100" s="407"/>
      <c r="QDT100" s="408"/>
      <c r="QDU100" s="409"/>
      <c r="QDV100" s="410"/>
      <c r="QDW100" s="411"/>
      <c r="QDX100" s="412"/>
      <c r="QDY100" s="406"/>
      <c r="QDZ100" s="407"/>
      <c r="QEA100" s="408"/>
      <c r="QEB100" s="409"/>
      <c r="QEC100" s="410"/>
      <c r="QED100" s="411"/>
      <c r="QEE100" s="412"/>
      <c r="QEF100" s="406"/>
      <c r="QEG100" s="407"/>
      <c r="QEH100" s="408"/>
      <c r="QEI100" s="409"/>
      <c r="QEJ100" s="410"/>
      <c r="QEK100" s="411"/>
      <c r="QEL100" s="412"/>
      <c r="QEM100" s="406"/>
      <c r="QEN100" s="407"/>
      <c r="QEO100" s="408"/>
      <c r="QEP100" s="409"/>
      <c r="QEQ100" s="410"/>
      <c r="QER100" s="411"/>
      <c r="QES100" s="412"/>
      <c r="QET100" s="406"/>
      <c r="QEU100" s="407"/>
      <c r="QEV100" s="408"/>
      <c r="QEW100" s="409"/>
      <c r="QEX100" s="410"/>
      <c r="QEY100" s="411"/>
      <c r="QEZ100" s="412"/>
      <c r="QFA100" s="406"/>
      <c r="QFB100" s="407"/>
      <c r="QFC100" s="408"/>
      <c r="QFD100" s="409"/>
      <c r="QFE100" s="410"/>
      <c r="QFF100" s="411"/>
      <c r="QFG100" s="412"/>
      <c r="QFH100" s="406"/>
      <c r="QFI100" s="407"/>
      <c r="QFJ100" s="408"/>
      <c r="QFK100" s="409"/>
      <c r="QFL100" s="410"/>
      <c r="QFM100" s="411"/>
      <c r="QFN100" s="412"/>
      <c r="QFO100" s="406"/>
      <c r="QFP100" s="407"/>
      <c r="QFQ100" s="408"/>
      <c r="QFR100" s="409"/>
      <c r="QFS100" s="410"/>
      <c r="QFT100" s="411"/>
      <c r="QFU100" s="412"/>
      <c r="QFV100" s="406"/>
      <c r="QFW100" s="407"/>
      <c r="QFX100" s="408"/>
      <c r="QFY100" s="409"/>
      <c r="QFZ100" s="410"/>
      <c r="QGA100" s="411"/>
      <c r="QGB100" s="412"/>
      <c r="QGC100" s="406"/>
      <c r="QGD100" s="407"/>
      <c r="QGE100" s="408"/>
      <c r="QGF100" s="409"/>
      <c r="QGG100" s="410"/>
      <c r="QGH100" s="411"/>
      <c r="QGI100" s="412"/>
      <c r="QGJ100" s="406"/>
      <c r="QGK100" s="407"/>
      <c r="QGL100" s="408"/>
      <c r="QGM100" s="409"/>
      <c r="QGN100" s="410"/>
      <c r="QGO100" s="411"/>
      <c r="QGP100" s="412"/>
      <c r="QGQ100" s="406"/>
      <c r="QGR100" s="407"/>
      <c r="QGS100" s="408"/>
      <c r="QGT100" s="409"/>
      <c r="QGU100" s="410"/>
      <c r="QGV100" s="411"/>
      <c r="QGW100" s="412"/>
      <c r="QGX100" s="406"/>
      <c r="QGY100" s="407"/>
      <c r="QGZ100" s="408"/>
      <c r="QHA100" s="409"/>
      <c r="QHB100" s="410"/>
      <c r="QHC100" s="411"/>
      <c r="QHD100" s="412"/>
      <c r="QHE100" s="406"/>
      <c r="QHF100" s="407"/>
      <c r="QHG100" s="408"/>
      <c r="QHH100" s="409"/>
      <c r="QHI100" s="410"/>
      <c r="QHJ100" s="411"/>
      <c r="QHK100" s="412"/>
      <c r="QHL100" s="406"/>
      <c r="QHM100" s="407"/>
      <c r="QHN100" s="408"/>
      <c r="QHO100" s="409"/>
      <c r="QHP100" s="410"/>
      <c r="QHQ100" s="411"/>
      <c r="QHR100" s="412"/>
      <c r="QHS100" s="406"/>
      <c r="QHT100" s="407"/>
      <c r="QHU100" s="408"/>
      <c r="QHV100" s="409"/>
      <c r="QHW100" s="410"/>
      <c r="QHX100" s="411"/>
      <c r="QHY100" s="412"/>
      <c r="QHZ100" s="406"/>
      <c r="QIA100" s="407"/>
      <c r="QIB100" s="408"/>
      <c r="QIC100" s="409"/>
      <c r="QID100" s="410"/>
      <c r="QIE100" s="411"/>
      <c r="QIF100" s="412"/>
      <c r="QIG100" s="406"/>
      <c r="QIH100" s="407"/>
      <c r="QII100" s="408"/>
      <c r="QIJ100" s="409"/>
      <c r="QIK100" s="410"/>
      <c r="QIL100" s="411"/>
      <c r="QIM100" s="412"/>
      <c r="QIN100" s="406"/>
      <c r="QIO100" s="407"/>
      <c r="QIP100" s="408"/>
      <c r="QIQ100" s="409"/>
      <c r="QIR100" s="410"/>
      <c r="QIS100" s="411"/>
      <c r="QIT100" s="412"/>
      <c r="QIU100" s="406"/>
      <c r="QIV100" s="407"/>
      <c r="QIW100" s="408"/>
      <c r="QIX100" s="409"/>
      <c r="QIY100" s="410"/>
      <c r="QIZ100" s="411"/>
      <c r="QJA100" s="412"/>
      <c r="QJB100" s="406"/>
      <c r="QJC100" s="407"/>
      <c r="QJD100" s="408"/>
      <c r="QJE100" s="409"/>
      <c r="QJF100" s="410"/>
      <c r="QJG100" s="411"/>
      <c r="QJH100" s="412"/>
      <c r="QJI100" s="406"/>
      <c r="QJJ100" s="407"/>
      <c r="QJK100" s="408"/>
      <c r="QJL100" s="409"/>
      <c r="QJM100" s="410"/>
      <c r="QJN100" s="411"/>
      <c r="QJO100" s="412"/>
      <c r="QJP100" s="406"/>
      <c r="QJQ100" s="407"/>
      <c r="QJR100" s="408"/>
      <c r="QJS100" s="409"/>
      <c r="QJT100" s="410"/>
      <c r="QJU100" s="411"/>
      <c r="QJV100" s="412"/>
      <c r="QJW100" s="406"/>
      <c r="QJX100" s="407"/>
      <c r="QJY100" s="408"/>
      <c r="QJZ100" s="409"/>
      <c r="QKA100" s="410"/>
      <c r="QKB100" s="411"/>
      <c r="QKC100" s="412"/>
      <c r="QKD100" s="406"/>
      <c r="QKE100" s="407"/>
      <c r="QKF100" s="408"/>
      <c r="QKG100" s="409"/>
      <c r="QKH100" s="410"/>
      <c r="QKI100" s="411"/>
      <c r="QKJ100" s="412"/>
      <c r="QKK100" s="406"/>
      <c r="QKL100" s="407"/>
      <c r="QKM100" s="408"/>
      <c r="QKN100" s="409"/>
      <c r="QKO100" s="410"/>
      <c r="QKP100" s="411"/>
      <c r="QKQ100" s="412"/>
      <c r="QKR100" s="406"/>
      <c r="QKS100" s="407"/>
      <c r="QKT100" s="408"/>
      <c r="QKU100" s="409"/>
      <c r="QKV100" s="410"/>
      <c r="QKW100" s="411"/>
      <c r="QKX100" s="412"/>
      <c r="QKY100" s="406"/>
      <c r="QKZ100" s="407"/>
      <c r="QLA100" s="408"/>
      <c r="QLB100" s="409"/>
      <c r="QLC100" s="410"/>
      <c r="QLD100" s="411"/>
      <c r="QLE100" s="412"/>
      <c r="QLF100" s="406"/>
      <c r="QLG100" s="407"/>
      <c r="QLH100" s="408"/>
      <c r="QLI100" s="409"/>
      <c r="QLJ100" s="410"/>
      <c r="QLK100" s="411"/>
      <c r="QLL100" s="412"/>
      <c r="QLM100" s="406"/>
      <c r="QLN100" s="407"/>
      <c r="QLO100" s="408"/>
      <c r="QLP100" s="409"/>
      <c r="QLQ100" s="410"/>
      <c r="QLR100" s="411"/>
      <c r="QLS100" s="412"/>
      <c r="QLT100" s="406"/>
      <c r="QLU100" s="407"/>
      <c r="QLV100" s="408"/>
      <c r="QLW100" s="409"/>
      <c r="QLX100" s="410"/>
      <c r="QLY100" s="411"/>
      <c r="QLZ100" s="412"/>
      <c r="QMA100" s="406"/>
      <c r="QMB100" s="407"/>
      <c r="QMC100" s="408"/>
      <c r="QMD100" s="409"/>
      <c r="QME100" s="410"/>
      <c r="QMF100" s="411"/>
      <c r="QMG100" s="412"/>
      <c r="QMH100" s="406"/>
      <c r="QMI100" s="407"/>
      <c r="QMJ100" s="408"/>
      <c r="QMK100" s="409"/>
      <c r="QML100" s="410"/>
      <c r="QMM100" s="411"/>
      <c r="QMN100" s="412"/>
      <c r="QMO100" s="406"/>
      <c r="QMP100" s="407"/>
      <c r="QMQ100" s="408"/>
      <c r="QMR100" s="409"/>
      <c r="QMS100" s="410"/>
      <c r="QMT100" s="411"/>
      <c r="QMU100" s="412"/>
      <c r="QMV100" s="406"/>
      <c r="QMW100" s="407"/>
      <c r="QMX100" s="408"/>
      <c r="QMY100" s="409"/>
      <c r="QMZ100" s="410"/>
      <c r="QNA100" s="411"/>
      <c r="QNB100" s="412"/>
      <c r="QNC100" s="406"/>
      <c r="QND100" s="407"/>
      <c r="QNE100" s="408"/>
      <c r="QNF100" s="409"/>
      <c r="QNG100" s="410"/>
      <c r="QNH100" s="411"/>
      <c r="QNI100" s="412"/>
      <c r="QNJ100" s="406"/>
      <c r="QNK100" s="407"/>
      <c r="QNL100" s="408"/>
      <c r="QNM100" s="409"/>
      <c r="QNN100" s="410"/>
      <c r="QNO100" s="411"/>
      <c r="QNP100" s="412"/>
      <c r="QNQ100" s="406"/>
      <c r="QNR100" s="407"/>
      <c r="QNS100" s="408"/>
      <c r="QNT100" s="409"/>
      <c r="QNU100" s="410"/>
      <c r="QNV100" s="411"/>
      <c r="QNW100" s="412"/>
      <c r="QNX100" s="406"/>
      <c r="QNY100" s="407"/>
      <c r="QNZ100" s="408"/>
      <c r="QOA100" s="409"/>
      <c r="QOB100" s="410"/>
      <c r="QOC100" s="411"/>
      <c r="QOD100" s="412"/>
      <c r="QOE100" s="406"/>
      <c r="QOF100" s="407"/>
      <c r="QOG100" s="408"/>
      <c r="QOH100" s="409"/>
      <c r="QOI100" s="410"/>
      <c r="QOJ100" s="411"/>
      <c r="QOK100" s="412"/>
      <c r="QOL100" s="406"/>
      <c r="QOM100" s="407"/>
      <c r="QON100" s="408"/>
      <c r="QOO100" s="409"/>
      <c r="QOP100" s="410"/>
      <c r="QOQ100" s="411"/>
      <c r="QOR100" s="412"/>
      <c r="QOS100" s="406"/>
      <c r="QOT100" s="407"/>
      <c r="QOU100" s="408"/>
      <c r="QOV100" s="409"/>
      <c r="QOW100" s="410"/>
      <c r="QOX100" s="411"/>
      <c r="QOY100" s="412"/>
      <c r="QOZ100" s="406"/>
      <c r="QPA100" s="407"/>
      <c r="QPB100" s="408"/>
      <c r="QPC100" s="409"/>
      <c r="QPD100" s="410"/>
      <c r="QPE100" s="411"/>
      <c r="QPF100" s="412"/>
      <c r="QPG100" s="406"/>
      <c r="QPH100" s="407"/>
      <c r="QPI100" s="408"/>
      <c r="QPJ100" s="409"/>
      <c r="QPK100" s="410"/>
      <c r="QPL100" s="411"/>
      <c r="QPM100" s="412"/>
      <c r="QPN100" s="406"/>
      <c r="QPO100" s="407"/>
      <c r="QPP100" s="408"/>
      <c r="QPQ100" s="409"/>
      <c r="QPR100" s="410"/>
      <c r="QPS100" s="411"/>
      <c r="QPT100" s="412"/>
      <c r="QPU100" s="406"/>
      <c r="QPV100" s="407"/>
      <c r="QPW100" s="408"/>
      <c r="QPX100" s="409"/>
      <c r="QPY100" s="410"/>
      <c r="QPZ100" s="411"/>
      <c r="QQA100" s="412"/>
      <c r="QQB100" s="406"/>
      <c r="QQC100" s="407"/>
      <c r="QQD100" s="408"/>
      <c r="QQE100" s="409"/>
      <c r="QQF100" s="410"/>
      <c r="QQG100" s="411"/>
      <c r="QQH100" s="412"/>
      <c r="QQI100" s="406"/>
      <c r="QQJ100" s="407"/>
      <c r="QQK100" s="408"/>
      <c r="QQL100" s="409"/>
      <c r="QQM100" s="410"/>
      <c r="QQN100" s="411"/>
      <c r="QQO100" s="412"/>
      <c r="QQP100" s="406"/>
      <c r="QQQ100" s="407"/>
      <c r="QQR100" s="408"/>
      <c r="QQS100" s="409"/>
      <c r="QQT100" s="410"/>
      <c r="QQU100" s="411"/>
      <c r="QQV100" s="412"/>
      <c r="QQW100" s="406"/>
      <c r="QQX100" s="407"/>
      <c r="QQY100" s="408"/>
      <c r="QQZ100" s="409"/>
      <c r="QRA100" s="410"/>
      <c r="QRB100" s="411"/>
      <c r="QRC100" s="412"/>
      <c r="QRD100" s="406"/>
      <c r="QRE100" s="407"/>
      <c r="QRF100" s="408"/>
      <c r="QRG100" s="409"/>
      <c r="QRH100" s="410"/>
      <c r="QRI100" s="411"/>
      <c r="QRJ100" s="412"/>
      <c r="QRK100" s="406"/>
      <c r="QRL100" s="407"/>
      <c r="QRM100" s="408"/>
      <c r="QRN100" s="409"/>
      <c r="QRO100" s="410"/>
      <c r="QRP100" s="411"/>
      <c r="QRQ100" s="412"/>
      <c r="QRR100" s="406"/>
      <c r="QRS100" s="407"/>
      <c r="QRT100" s="408"/>
      <c r="QRU100" s="409"/>
      <c r="QRV100" s="410"/>
      <c r="QRW100" s="411"/>
      <c r="QRX100" s="412"/>
      <c r="QRY100" s="406"/>
      <c r="QRZ100" s="407"/>
      <c r="QSA100" s="408"/>
      <c r="QSB100" s="409"/>
      <c r="QSC100" s="410"/>
      <c r="QSD100" s="411"/>
      <c r="QSE100" s="412"/>
      <c r="QSF100" s="406"/>
      <c r="QSG100" s="407"/>
      <c r="QSH100" s="408"/>
      <c r="QSI100" s="409"/>
      <c r="QSJ100" s="410"/>
      <c r="QSK100" s="411"/>
      <c r="QSL100" s="412"/>
      <c r="QSM100" s="406"/>
      <c r="QSN100" s="407"/>
      <c r="QSO100" s="408"/>
      <c r="QSP100" s="409"/>
      <c r="QSQ100" s="410"/>
      <c r="QSR100" s="411"/>
      <c r="QSS100" s="412"/>
      <c r="QST100" s="406"/>
      <c r="QSU100" s="407"/>
      <c r="QSV100" s="408"/>
      <c r="QSW100" s="409"/>
      <c r="QSX100" s="410"/>
      <c r="QSY100" s="411"/>
      <c r="QSZ100" s="412"/>
      <c r="QTA100" s="406"/>
      <c r="QTB100" s="407"/>
      <c r="QTC100" s="408"/>
      <c r="QTD100" s="409"/>
      <c r="QTE100" s="410"/>
      <c r="QTF100" s="411"/>
      <c r="QTG100" s="412"/>
      <c r="QTH100" s="406"/>
      <c r="QTI100" s="407"/>
      <c r="QTJ100" s="408"/>
      <c r="QTK100" s="409"/>
      <c r="QTL100" s="410"/>
      <c r="QTM100" s="411"/>
      <c r="QTN100" s="412"/>
      <c r="QTO100" s="406"/>
      <c r="QTP100" s="407"/>
      <c r="QTQ100" s="408"/>
      <c r="QTR100" s="409"/>
      <c r="QTS100" s="410"/>
      <c r="QTT100" s="411"/>
      <c r="QTU100" s="412"/>
      <c r="QTV100" s="406"/>
      <c r="QTW100" s="407"/>
      <c r="QTX100" s="408"/>
      <c r="QTY100" s="409"/>
      <c r="QTZ100" s="410"/>
      <c r="QUA100" s="411"/>
      <c r="QUB100" s="412"/>
      <c r="QUC100" s="406"/>
      <c r="QUD100" s="407"/>
      <c r="QUE100" s="408"/>
      <c r="QUF100" s="409"/>
      <c r="QUG100" s="410"/>
      <c r="QUH100" s="411"/>
      <c r="QUI100" s="412"/>
      <c r="QUJ100" s="406"/>
      <c r="QUK100" s="407"/>
      <c r="QUL100" s="408"/>
      <c r="QUM100" s="409"/>
      <c r="QUN100" s="410"/>
      <c r="QUO100" s="411"/>
      <c r="QUP100" s="412"/>
      <c r="QUQ100" s="406"/>
      <c r="QUR100" s="407"/>
      <c r="QUS100" s="408"/>
      <c r="QUT100" s="409"/>
      <c r="QUU100" s="410"/>
      <c r="QUV100" s="411"/>
      <c r="QUW100" s="412"/>
      <c r="QUX100" s="406"/>
      <c r="QUY100" s="407"/>
      <c r="QUZ100" s="408"/>
      <c r="QVA100" s="409"/>
      <c r="QVB100" s="410"/>
      <c r="QVC100" s="411"/>
      <c r="QVD100" s="412"/>
      <c r="QVE100" s="406"/>
      <c r="QVF100" s="407"/>
      <c r="QVG100" s="408"/>
      <c r="QVH100" s="409"/>
      <c r="QVI100" s="410"/>
      <c r="QVJ100" s="411"/>
      <c r="QVK100" s="412"/>
      <c r="QVL100" s="406"/>
      <c r="QVM100" s="407"/>
      <c r="QVN100" s="408"/>
      <c r="QVO100" s="409"/>
      <c r="QVP100" s="410"/>
      <c r="QVQ100" s="411"/>
      <c r="QVR100" s="412"/>
      <c r="QVS100" s="406"/>
      <c r="QVT100" s="407"/>
      <c r="QVU100" s="408"/>
      <c r="QVV100" s="409"/>
      <c r="QVW100" s="410"/>
      <c r="QVX100" s="411"/>
      <c r="QVY100" s="412"/>
      <c r="QVZ100" s="406"/>
      <c r="QWA100" s="407"/>
      <c r="QWB100" s="408"/>
      <c r="QWC100" s="409"/>
      <c r="QWD100" s="410"/>
      <c r="QWE100" s="411"/>
      <c r="QWF100" s="412"/>
      <c r="QWG100" s="406"/>
      <c r="QWH100" s="407"/>
      <c r="QWI100" s="408"/>
      <c r="QWJ100" s="409"/>
      <c r="QWK100" s="410"/>
      <c r="QWL100" s="411"/>
      <c r="QWM100" s="412"/>
      <c r="QWN100" s="406"/>
      <c r="QWO100" s="407"/>
      <c r="QWP100" s="408"/>
      <c r="QWQ100" s="409"/>
      <c r="QWR100" s="410"/>
      <c r="QWS100" s="411"/>
      <c r="QWT100" s="412"/>
      <c r="QWU100" s="406"/>
      <c r="QWV100" s="407"/>
      <c r="QWW100" s="408"/>
      <c r="QWX100" s="409"/>
      <c r="QWY100" s="410"/>
      <c r="QWZ100" s="411"/>
      <c r="QXA100" s="412"/>
      <c r="QXB100" s="406"/>
      <c r="QXC100" s="407"/>
      <c r="QXD100" s="408"/>
      <c r="QXE100" s="409"/>
      <c r="QXF100" s="410"/>
      <c r="QXG100" s="411"/>
      <c r="QXH100" s="412"/>
      <c r="QXI100" s="406"/>
      <c r="QXJ100" s="407"/>
      <c r="QXK100" s="408"/>
      <c r="QXL100" s="409"/>
      <c r="QXM100" s="410"/>
      <c r="QXN100" s="411"/>
      <c r="QXO100" s="412"/>
      <c r="QXP100" s="406"/>
      <c r="QXQ100" s="407"/>
      <c r="QXR100" s="408"/>
      <c r="QXS100" s="409"/>
      <c r="QXT100" s="410"/>
      <c r="QXU100" s="411"/>
      <c r="QXV100" s="412"/>
      <c r="QXW100" s="406"/>
      <c r="QXX100" s="407"/>
      <c r="QXY100" s="408"/>
      <c r="QXZ100" s="409"/>
      <c r="QYA100" s="410"/>
      <c r="QYB100" s="411"/>
      <c r="QYC100" s="412"/>
      <c r="QYD100" s="406"/>
      <c r="QYE100" s="407"/>
      <c r="QYF100" s="408"/>
      <c r="QYG100" s="409"/>
      <c r="QYH100" s="410"/>
      <c r="QYI100" s="411"/>
      <c r="QYJ100" s="412"/>
      <c r="QYK100" s="406"/>
      <c r="QYL100" s="407"/>
      <c r="QYM100" s="408"/>
      <c r="QYN100" s="409"/>
      <c r="QYO100" s="410"/>
      <c r="QYP100" s="411"/>
      <c r="QYQ100" s="412"/>
      <c r="QYR100" s="406"/>
      <c r="QYS100" s="407"/>
      <c r="QYT100" s="408"/>
      <c r="QYU100" s="409"/>
      <c r="QYV100" s="410"/>
      <c r="QYW100" s="411"/>
      <c r="QYX100" s="412"/>
      <c r="QYY100" s="406"/>
      <c r="QYZ100" s="407"/>
      <c r="QZA100" s="408"/>
      <c r="QZB100" s="409"/>
      <c r="QZC100" s="410"/>
      <c r="QZD100" s="411"/>
      <c r="QZE100" s="412"/>
      <c r="QZF100" s="406"/>
      <c r="QZG100" s="407"/>
      <c r="QZH100" s="408"/>
      <c r="QZI100" s="409"/>
      <c r="QZJ100" s="410"/>
      <c r="QZK100" s="411"/>
      <c r="QZL100" s="412"/>
      <c r="QZM100" s="406"/>
      <c r="QZN100" s="407"/>
      <c r="QZO100" s="408"/>
      <c r="QZP100" s="409"/>
      <c r="QZQ100" s="410"/>
      <c r="QZR100" s="411"/>
      <c r="QZS100" s="412"/>
      <c r="QZT100" s="406"/>
      <c r="QZU100" s="407"/>
      <c r="QZV100" s="408"/>
      <c r="QZW100" s="409"/>
      <c r="QZX100" s="410"/>
      <c r="QZY100" s="411"/>
      <c r="QZZ100" s="412"/>
      <c r="RAA100" s="406"/>
      <c r="RAB100" s="407"/>
      <c r="RAC100" s="408"/>
      <c r="RAD100" s="409"/>
      <c r="RAE100" s="410"/>
      <c r="RAF100" s="411"/>
      <c r="RAG100" s="412"/>
      <c r="RAH100" s="406"/>
      <c r="RAI100" s="407"/>
      <c r="RAJ100" s="408"/>
      <c r="RAK100" s="409"/>
      <c r="RAL100" s="410"/>
      <c r="RAM100" s="411"/>
      <c r="RAN100" s="412"/>
      <c r="RAO100" s="406"/>
      <c r="RAP100" s="407"/>
      <c r="RAQ100" s="408"/>
      <c r="RAR100" s="409"/>
      <c r="RAS100" s="410"/>
      <c r="RAT100" s="411"/>
      <c r="RAU100" s="412"/>
      <c r="RAV100" s="406"/>
      <c r="RAW100" s="407"/>
      <c r="RAX100" s="408"/>
      <c r="RAY100" s="409"/>
      <c r="RAZ100" s="410"/>
      <c r="RBA100" s="411"/>
      <c r="RBB100" s="412"/>
      <c r="RBC100" s="406"/>
      <c r="RBD100" s="407"/>
      <c r="RBE100" s="408"/>
      <c r="RBF100" s="409"/>
      <c r="RBG100" s="410"/>
      <c r="RBH100" s="411"/>
      <c r="RBI100" s="412"/>
      <c r="RBJ100" s="406"/>
      <c r="RBK100" s="407"/>
      <c r="RBL100" s="408"/>
      <c r="RBM100" s="409"/>
      <c r="RBN100" s="410"/>
      <c r="RBO100" s="411"/>
      <c r="RBP100" s="412"/>
      <c r="RBQ100" s="406"/>
      <c r="RBR100" s="407"/>
      <c r="RBS100" s="408"/>
      <c r="RBT100" s="409"/>
      <c r="RBU100" s="410"/>
      <c r="RBV100" s="411"/>
      <c r="RBW100" s="412"/>
      <c r="RBX100" s="406"/>
      <c r="RBY100" s="407"/>
      <c r="RBZ100" s="408"/>
      <c r="RCA100" s="409"/>
      <c r="RCB100" s="410"/>
      <c r="RCC100" s="411"/>
      <c r="RCD100" s="412"/>
      <c r="RCE100" s="406"/>
      <c r="RCF100" s="407"/>
      <c r="RCG100" s="408"/>
      <c r="RCH100" s="409"/>
      <c r="RCI100" s="410"/>
      <c r="RCJ100" s="411"/>
      <c r="RCK100" s="412"/>
      <c r="RCL100" s="406"/>
      <c r="RCM100" s="407"/>
      <c r="RCN100" s="408"/>
      <c r="RCO100" s="409"/>
      <c r="RCP100" s="410"/>
      <c r="RCQ100" s="411"/>
      <c r="RCR100" s="412"/>
      <c r="RCS100" s="406"/>
      <c r="RCT100" s="407"/>
      <c r="RCU100" s="408"/>
      <c r="RCV100" s="409"/>
      <c r="RCW100" s="410"/>
      <c r="RCX100" s="411"/>
      <c r="RCY100" s="412"/>
      <c r="RCZ100" s="406"/>
      <c r="RDA100" s="407"/>
      <c r="RDB100" s="408"/>
      <c r="RDC100" s="409"/>
      <c r="RDD100" s="410"/>
      <c r="RDE100" s="411"/>
      <c r="RDF100" s="412"/>
      <c r="RDG100" s="406"/>
      <c r="RDH100" s="407"/>
      <c r="RDI100" s="408"/>
      <c r="RDJ100" s="409"/>
      <c r="RDK100" s="410"/>
      <c r="RDL100" s="411"/>
      <c r="RDM100" s="412"/>
      <c r="RDN100" s="406"/>
      <c r="RDO100" s="407"/>
      <c r="RDP100" s="408"/>
      <c r="RDQ100" s="409"/>
      <c r="RDR100" s="410"/>
      <c r="RDS100" s="411"/>
      <c r="RDT100" s="412"/>
      <c r="RDU100" s="406"/>
      <c r="RDV100" s="407"/>
      <c r="RDW100" s="408"/>
      <c r="RDX100" s="409"/>
      <c r="RDY100" s="410"/>
      <c r="RDZ100" s="411"/>
      <c r="REA100" s="412"/>
      <c r="REB100" s="406"/>
      <c r="REC100" s="407"/>
      <c r="RED100" s="408"/>
      <c r="REE100" s="409"/>
      <c r="REF100" s="410"/>
      <c r="REG100" s="411"/>
      <c r="REH100" s="412"/>
      <c r="REI100" s="406"/>
      <c r="REJ100" s="407"/>
      <c r="REK100" s="408"/>
      <c r="REL100" s="409"/>
      <c r="REM100" s="410"/>
      <c r="REN100" s="411"/>
      <c r="REO100" s="412"/>
      <c r="REP100" s="406"/>
      <c r="REQ100" s="407"/>
      <c r="RER100" s="408"/>
      <c r="RES100" s="409"/>
      <c r="RET100" s="410"/>
      <c r="REU100" s="411"/>
      <c r="REV100" s="412"/>
      <c r="REW100" s="406"/>
      <c r="REX100" s="407"/>
      <c r="REY100" s="408"/>
      <c r="REZ100" s="409"/>
      <c r="RFA100" s="410"/>
      <c r="RFB100" s="411"/>
      <c r="RFC100" s="412"/>
      <c r="RFD100" s="406"/>
      <c r="RFE100" s="407"/>
      <c r="RFF100" s="408"/>
      <c r="RFG100" s="409"/>
      <c r="RFH100" s="410"/>
      <c r="RFI100" s="411"/>
      <c r="RFJ100" s="412"/>
      <c r="RFK100" s="406"/>
      <c r="RFL100" s="407"/>
      <c r="RFM100" s="408"/>
      <c r="RFN100" s="409"/>
      <c r="RFO100" s="410"/>
      <c r="RFP100" s="411"/>
      <c r="RFQ100" s="412"/>
      <c r="RFR100" s="406"/>
      <c r="RFS100" s="407"/>
      <c r="RFT100" s="408"/>
      <c r="RFU100" s="409"/>
      <c r="RFV100" s="410"/>
      <c r="RFW100" s="411"/>
      <c r="RFX100" s="412"/>
      <c r="RFY100" s="406"/>
      <c r="RFZ100" s="407"/>
      <c r="RGA100" s="408"/>
      <c r="RGB100" s="409"/>
      <c r="RGC100" s="410"/>
      <c r="RGD100" s="411"/>
      <c r="RGE100" s="412"/>
      <c r="RGF100" s="406"/>
      <c r="RGG100" s="407"/>
      <c r="RGH100" s="408"/>
      <c r="RGI100" s="409"/>
      <c r="RGJ100" s="410"/>
      <c r="RGK100" s="411"/>
      <c r="RGL100" s="412"/>
      <c r="RGM100" s="406"/>
      <c r="RGN100" s="407"/>
      <c r="RGO100" s="408"/>
      <c r="RGP100" s="409"/>
      <c r="RGQ100" s="410"/>
      <c r="RGR100" s="411"/>
      <c r="RGS100" s="412"/>
      <c r="RGT100" s="406"/>
      <c r="RGU100" s="407"/>
      <c r="RGV100" s="408"/>
      <c r="RGW100" s="409"/>
      <c r="RGX100" s="410"/>
      <c r="RGY100" s="411"/>
      <c r="RGZ100" s="412"/>
      <c r="RHA100" s="406"/>
      <c r="RHB100" s="407"/>
      <c r="RHC100" s="408"/>
      <c r="RHD100" s="409"/>
      <c r="RHE100" s="410"/>
      <c r="RHF100" s="411"/>
      <c r="RHG100" s="412"/>
      <c r="RHH100" s="406"/>
      <c r="RHI100" s="407"/>
      <c r="RHJ100" s="408"/>
      <c r="RHK100" s="409"/>
      <c r="RHL100" s="410"/>
      <c r="RHM100" s="411"/>
      <c r="RHN100" s="412"/>
      <c r="RHO100" s="406"/>
      <c r="RHP100" s="407"/>
      <c r="RHQ100" s="408"/>
      <c r="RHR100" s="409"/>
      <c r="RHS100" s="410"/>
      <c r="RHT100" s="411"/>
      <c r="RHU100" s="412"/>
      <c r="RHV100" s="406"/>
      <c r="RHW100" s="407"/>
      <c r="RHX100" s="408"/>
      <c r="RHY100" s="409"/>
      <c r="RHZ100" s="410"/>
      <c r="RIA100" s="411"/>
      <c r="RIB100" s="412"/>
      <c r="RIC100" s="406"/>
      <c r="RID100" s="407"/>
      <c r="RIE100" s="408"/>
      <c r="RIF100" s="409"/>
      <c r="RIG100" s="410"/>
      <c r="RIH100" s="411"/>
      <c r="RII100" s="412"/>
      <c r="RIJ100" s="406"/>
      <c r="RIK100" s="407"/>
      <c r="RIL100" s="408"/>
      <c r="RIM100" s="409"/>
      <c r="RIN100" s="410"/>
      <c r="RIO100" s="411"/>
      <c r="RIP100" s="412"/>
      <c r="RIQ100" s="406"/>
      <c r="RIR100" s="407"/>
      <c r="RIS100" s="408"/>
      <c r="RIT100" s="409"/>
      <c r="RIU100" s="410"/>
      <c r="RIV100" s="411"/>
      <c r="RIW100" s="412"/>
      <c r="RIX100" s="406"/>
      <c r="RIY100" s="407"/>
      <c r="RIZ100" s="408"/>
      <c r="RJA100" s="409"/>
      <c r="RJB100" s="410"/>
      <c r="RJC100" s="411"/>
      <c r="RJD100" s="412"/>
      <c r="RJE100" s="406"/>
      <c r="RJF100" s="407"/>
      <c r="RJG100" s="408"/>
      <c r="RJH100" s="409"/>
      <c r="RJI100" s="410"/>
      <c r="RJJ100" s="411"/>
      <c r="RJK100" s="412"/>
      <c r="RJL100" s="406"/>
      <c r="RJM100" s="407"/>
      <c r="RJN100" s="408"/>
      <c r="RJO100" s="409"/>
      <c r="RJP100" s="410"/>
      <c r="RJQ100" s="411"/>
      <c r="RJR100" s="412"/>
      <c r="RJS100" s="406"/>
      <c r="RJT100" s="407"/>
      <c r="RJU100" s="408"/>
      <c r="RJV100" s="409"/>
      <c r="RJW100" s="410"/>
      <c r="RJX100" s="411"/>
      <c r="RJY100" s="412"/>
      <c r="RJZ100" s="406"/>
      <c r="RKA100" s="407"/>
      <c r="RKB100" s="408"/>
      <c r="RKC100" s="409"/>
      <c r="RKD100" s="410"/>
      <c r="RKE100" s="411"/>
      <c r="RKF100" s="412"/>
      <c r="RKG100" s="406"/>
      <c r="RKH100" s="407"/>
      <c r="RKI100" s="408"/>
      <c r="RKJ100" s="409"/>
      <c r="RKK100" s="410"/>
      <c r="RKL100" s="411"/>
      <c r="RKM100" s="412"/>
      <c r="RKN100" s="406"/>
      <c r="RKO100" s="407"/>
      <c r="RKP100" s="408"/>
      <c r="RKQ100" s="409"/>
      <c r="RKR100" s="410"/>
      <c r="RKS100" s="411"/>
      <c r="RKT100" s="412"/>
      <c r="RKU100" s="406"/>
      <c r="RKV100" s="407"/>
      <c r="RKW100" s="408"/>
      <c r="RKX100" s="409"/>
      <c r="RKY100" s="410"/>
      <c r="RKZ100" s="411"/>
      <c r="RLA100" s="412"/>
      <c r="RLB100" s="406"/>
      <c r="RLC100" s="407"/>
      <c r="RLD100" s="408"/>
      <c r="RLE100" s="409"/>
      <c r="RLF100" s="410"/>
      <c r="RLG100" s="411"/>
      <c r="RLH100" s="412"/>
      <c r="RLI100" s="406"/>
      <c r="RLJ100" s="407"/>
      <c r="RLK100" s="408"/>
      <c r="RLL100" s="409"/>
      <c r="RLM100" s="410"/>
      <c r="RLN100" s="411"/>
      <c r="RLO100" s="412"/>
      <c r="RLP100" s="406"/>
      <c r="RLQ100" s="407"/>
      <c r="RLR100" s="408"/>
      <c r="RLS100" s="409"/>
      <c r="RLT100" s="410"/>
      <c r="RLU100" s="411"/>
      <c r="RLV100" s="412"/>
      <c r="RLW100" s="406"/>
      <c r="RLX100" s="407"/>
      <c r="RLY100" s="408"/>
      <c r="RLZ100" s="409"/>
      <c r="RMA100" s="410"/>
      <c r="RMB100" s="411"/>
      <c r="RMC100" s="412"/>
      <c r="RMD100" s="406"/>
      <c r="RME100" s="407"/>
      <c r="RMF100" s="408"/>
      <c r="RMG100" s="409"/>
      <c r="RMH100" s="410"/>
      <c r="RMI100" s="411"/>
      <c r="RMJ100" s="412"/>
      <c r="RMK100" s="406"/>
      <c r="RML100" s="407"/>
      <c r="RMM100" s="408"/>
      <c r="RMN100" s="409"/>
      <c r="RMO100" s="410"/>
      <c r="RMP100" s="411"/>
      <c r="RMQ100" s="412"/>
      <c r="RMR100" s="406"/>
      <c r="RMS100" s="407"/>
      <c r="RMT100" s="408"/>
      <c r="RMU100" s="409"/>
      <c r="RMV100" s="410"/>
      <c r="RMW100" s="411"/>
      <c r="RMX100" s="412"/>
      <c r="RMY100" s="406"/>
      <c r="RMZ100" s="407"/>
      <c r="RNA100" s="408"/>
      <c r="RNB100" s="409"/>
      <c r="RNC100" s="410"/>
      <c r="RND100" s="411"/>
      <c r="RNE100" s="412"/>
      <c r="RNF100" s="406"/>
      <c r="RNG100" s="407"/>
      <c r="RNH100" s="408"/>
      <c r="RNI100" s="409"/>
      <c r="RNJ100" s="410"/>
      <c r="RNK100" s="411"/>
      <c r="RNL100" s="412"/>
      <c r="RNM100" s="406"/>
      <c r="RNN100" s="407"/>
      <c r="RNO100" s="408"/>
      <c r="RNP100" s="409"/>
      <c r="RNQ100" s="410"/>
      <c r="RNR100" s="411"/>
      <c r="RNS100" s="412"/>
      <c r="RNT100" s="406"/>
      <c r="RNU100" s="407"/>
      <c r="RNV100" s="408"/>
      <c r="RNW100" s="409"/>
      <c r="RNX100" s="410"/>
      <c r="RNY100" s="411"/>
      <c r="RNZ100" s="412"/>
      <c r="ROA100" s="406"/>
      <c r="ROB100" s="407"/>
      <c r="ROC100" s="408"/>
      <c r="ROD100" s="409"/>
      <c r="ROE100" s="410"/>
      <c r="ROF100" s="411"/>
      <c r="ROG100" s="412"/>
      <c r="ROH100" s="406"/>
      <c r="ROI100" s="407"/>
      <c r="ROJ100" s="408"/>
      <c r="ROK100" s="409"/>
      <c r="ROL100" s="410"/>
      <c r="ROM100" s="411"/>
      <c r="RON100" s="412"/>
      <c r="ROO100" s="406"/>
      <c r="ROP100" s="407"/>
      <c r="ROQ100" s="408"/>
      <c r="ROR100" s="409"/>
      <c r="ROS100" s="410"/>
      <c r="ROT100" s="411"/>
      <c r="ROU100" s="412"/>
      <c r="ROV100" s="406"/>
      <c r="ROW100" s="407"/>
      <c r="ROX100" s="408"/>
      <c r="ROY100" s="409"/>
      <c r="ROZ100" s="410"/>
      <c r="RPA100" s="411"/>
      <c r="RPB100" s="412"/>
      <c r="RPC100" s="406"/>
      <c r="RPD100" s="407"/>
      <c r="RPE100" s="408"/>
      <c r="RPF100" s="409"/>
      <c r="RPG100" s="410"/>
      <c r="RPH100" s="411"/>
      <c r="RPI100" s="412"/>
      <c r="RPJ100" s="406"/>
      <c r="RPK100" s="407"/>
      <c r="RPL100" s="408"/>
      <c r="RPM100" s="409"/>
      <c r="RPN100" s="410"/>
      <c r="RPO100" s="411"/>
      <c r="RPP100" s="412"/>
      <c r="RPQ100" s="406"/>
      <c r="RPR100" s="407"/>
      <c r="RPS100" s="408"/>
      <c r="RPT100" s="409"/>
      <c r="RPU100" s="410"/>
      <c r="RPV100" s="411"/>
      <c r="RPW100" s="412"/>
      <c r="RPX100" s="406"/>
      <c r="RPY100" s="407"/>
      <c r="RPZ100" s="408"/>
      <c r="RQA100" s="409"/>
      <c r="RQB100" s="410"/>
      <c r="RQC100" s="411"/>
      <c r="RQD100" s="412"/>
      <c r="RQE100" s="406"/>
      <c r="RQF100" s="407"/>
      <c r="RQG100" s="408"/>
      <c r="RQH100" s="409"/>
      <c r="RQI100" s="410"/>
      <c r="RQJ100" s="411"/>
      <c r="RQK100" s="412"/>
      <c r="RQL100" s="406"/>
      <c r="RQM100" s="407"/>
      <c r="RQN100" s="408"/>
      <c r="RQO100" s="409"/>
      <c r="RQP100" s="410"/>
      <c r="RQQ100" s="411"/>
      <c r="RQR100" s="412"/>
      <c r="RQS100" s="406"/>
      <c r="RQT100" s="407"/>
      <c r="RQU100" s="408"/>
      <c r="RQV100" s="409"/>
      <c r="RQW100" s="410"/>
      <c r="RQX100" s="411"/>
      <c r="RQY100" s="412"/>
      <c r="RQZ100" s="406"/>
      <c r="RRA100" s="407"/>
      <c r="RRB100" s="408"/>
      <c r="RRC100" s="409"/>
      <c r="RRD100" s="410"/>
      <c r="RRE100" s="411"/>
      <c r="RRF100" s="412"/>
      <c r="RRG100" s="406"/>
      <c r="RRH100" s="407"/>
      <c r="RRI100" s="408"/>
      <c r="RRJ100" s="409"/>
      <c r="RRK100" s="410"/>
      <c r="RRL100" s="411"/>
      <c r="RRM100" s="412"/>
      <c r="RRN100" s="406"/>
      <c r="RRO100" s="407"/>
      <c r="RRP100" s="408"/>
      <c r="RRQ100" s="409"/>
      <c r="RRR100" s="410"/>
      <c r="RRS100" s="411"/>
      <c r="RRT100" s="412"/>
      <c r="RRU100" s="406"/>
      <c r="RRV100" s="407"/>
      <c r="RRW100" s="408"/>
      <c r="RRX100" s="409"/>
      <c r="RRY100" s="410"/>
      <c r="RRZ100" s="411"/>
      <c r="RSA100" s="412"/>
      <c r="RSB100" s="406"/>
      <c r="RSC100" s="407"/>
      <c r="RSD100" s="408"/>
      <c r="RSE100" s="409"/>
      <c r="RSF100" s="410"/>
      <c r="RSG100" s="411"/>
      <c r="RSH100" s="412"/>
      <c r="RSI100" s="406"/>
      <c r="RSJ100" s="407"/>
      <c r="RSK100" s="408"/>
      <c r="RSL100" s="409"/>
      <c r="RSM100" s="410"/>
      <c r="RSN100" s="411"/>
      <c r="RSO100" s="412"/>
      <c r="RSP100" s="406"/>
      <c r="RSQ100" s="407"/>
      <c r="RSR100" s="408"/>
      <c r="RSS100" s="409"/>
      <c r="RST100" s="410"/>
      <c r="RSU100" s="411"/>
      <c r="RSV100" s="412"/>
      <c r="RSW100" s="406"/>
      <c r="RSX100" s="407"/>
      <c r="RSY100" s="408"/>
      <c r="RSZ100" s="409"/>
      <c r="RTA100" s="410"/>
      <c r="RTB100" s="411"/>
      <c r="RTC100" s="412"/>
      <c r="RTD100" s="406"/>
      <c r="RTE100" s="407"/>
      <c r="RTF100" s="408"/>
      <c r="RTG100" s="409"/>
      <c r="RTH100" s="410"/>
      <c r="RTI100" s="411"/>
      <c r="RTJ100" s="412"/>
      <c r="RTK100" s="406"/>
      <c r="RTL100" s="407"/>
      <c r="RTM100" s="408"/>
      <c r="RTN100" s="409"/>
      <c r="RTO100" s="410"/>
      <c r="RTP100" s="411"/>
      <c r="RTQ100" s="412"/>
      <c r="RTR100" s="406"/>
      <c r="RTS100" s="407"/>
      <c r="RTT100" s="408"/>
      <c r="RTU100" s="409"/>
      <c r="RTV100" s="410"/>
      <c r="RTW100" s="411"/>
      <c r="RTX100" s="412"/>
      <c r="RTY100" s="406"/>
      <c r="RTZ100" s="407"/>
      <c r="RUA100" s="408"/>
      <c r="RUB100" s="409"/>
      <c r="RUC100" s="410"/>
      <c r="RUD100" s="411"/>
      <c r="RUE100" s="412"/>
      <c r="RUF100" s="406"/>
      <c r="RUG100" s="407"/>
      <c r="RUH100" s="408"/>
      <c r="RUI100" s="409"/>
      <c r="RUJ100" s="410"/>
      <c r="RUK100" s="411"/>
      <c r="RUL100" s="412"/>
      <c r="RUM100" s="406"/>
      <c r="RUN100" s="407"/>
      <c r="RUO100" s="408"/>
      <c r="RUP100" s="409"/>
      <c r="RUQ100" s="410"/>
      <c r="RUR100" s="411"/>
      <c r="RUS100" s="412"/>
      <c r="RUT100" s="406"/>
      <c r="RUU100" s="407"/>
      <c r="RUV100" s="408"/>
      <c r="RUW100" s="409"/>
      <c r="RUX100" s="410"/>
      <c r="RUY100" s="411"/>
      <c r="RUZ100" s="412"/>
      <c r="RVA100" s="406"/>
      <c r="RVB100" s="407"/>
      <c r="RVC100" s="408"/>
      <c r="RVD100" s="409"/>
      <c r="RVE100" s="410"/>
      <c r="RVF100" s="411"/>
      <c r="RVG100" s="412"/>
      <c r="RVH100" s="406"/>
      <c r="RVI100" s="407"/>
      <c r="RVJ100" s="408"/>
      <c r="RVK100" s="409"/>
      <c r="RVL100" s="410"/>
      <c r="RVM100" s="411"/>
      <c r="RVN100" s="412"/>
      <c r="RVO100" s="406"/>
      <c r="RVP100" s="407"/>
      <c r="RVQ100" s="408"/>
      <c r="RVR100" s="409"/>
      <c r="RVS100" s="410"/>
      <c r="RVT100" s="411"/>
      <c r="RVU100" s="412"/>
      <c r="RVV100" s="406"/>
      <c r="RVW100" s="407"/>
      <c r="RVX100" s="408"/>
      <c r="RVY100" s="409"/>
      <c r="RVZ100" s="410"/>
      <c r="RWA100" s="411"/>
      <c r="RWB100" s="412"/>
      <c r="RWC100" s="406"/>
      <c r="RWD100" s="407"/>
      <c r="RWE100" s="408"/>
      <c r="RWF100" s="409"/>
      <c r="RWG100" s="410"/>
      <c r="RWH100" s="411"/>
      <c r="RWI100" s="412"/>
      <c r="RWJ100" s="406"/>
      <c r="RWK100" s="407"/>
      <c r="RWL100" s="408"/>
      <c r="RWM100" s="409"/>
      <c r="RWN100" s="410"/>
      <c r="RWO100" s="411"/>
      <c r="RWP100" s="412"/>
      <c r="RWQ100" s="406"/>
      <c r="RWR100" s="407"/>
      <c r="RWS100" s="408"/>
      <c r="RWT100" s="409"/>
      <c r="RWU100" s="410"/>
      <c r="RWV100" s="411"/>
      <c r="RWW100" s="412"/>
      <c r="RWX100" s="406"/>
      <c r="RWY100" s="407"/>
      <c r="RWZ100" s="408"/>
      <c r="RXA100" s="409"/>
      <c r="RXB100" s="410"/>
      <c r="RXC100" s="411"/>
      <c r="RXD100" s="412"/>
      <c r="RXE100" s="406"/>
      <c r="RXF100" s="407"/>
      <c r="RXG100" s="408"/>
      <c r="RXH100" s="409"/>
      <c r="RXI100" s="410"/>
      <c r="RXJ100" s="411"/>
      <c r="RXK100" s="412"/>
      <c r="RXL100" s="406"/>
      <c r="RXM100" s="407"/>
      <c r="RXN100" s="408"/>
      <c r="RXO100" s="409"/>
      <c r="RXP100" s="410"/>
      <c r="RXQ100" s="411"/>
      <c r="RXR100" s="412"/>
      <c r="RXS100" s="406"/>
      <c r="RXT100" s="407"/>
      <c r="RXU100" s="408"/>
      <c r="RXV100" s="409"/>
      <c r="RXW100" s="410"/>
      <c r="RXX100" s="411"/>
      <c r="RXY100" s="412"/>
      <c r="RXZ100" s="406"/>
      <c r="RYA100" s="407"/>
      <c r="RYB100" s="408"/>
      <c r="RYC100" s="409"/>
      <c r="RYD100" s="410"/>
      <c r="RYE100" s="411"/>
      <c r="RYF100" s="412"/>
      <c r="RYG100" s="406"/>
      <c r="RYH100" s="407"/>
      <c r="RYI100" s="408"/>
      <c r="RYJ100" s="409"/>
      <c r="RYK100" s="410"/>
      <c r="RYL100" s="411"/>
      <c r="RYM100" s="412"/>
      <c r="RYN100" s="406"/>
      <c r="RYO100" s="407"/>
      <c r="RYP100" s="408"/>
      <c r="RYQ100" s="409"/>
      <c r="RYR100" s="410"/>
      <c r="RYS100" s="411"/>
      <c r="RYT100" s="412"/>
      <c r="RYU100" s="406"/>
      <c r="RYV100" s="407"/>
      <c r="RYW100" s="408"/>
      <c r="RYX100" s="409"/>
      <c r="RYY100" s="410"/>
      <c r="RYZ100" s="411"/>
      <c r="RZA100" s="412"/>
      <c r="RZB100" s="406"/>
      <c r="RZC100" s="407"/>
      <c r="RZD100" s="408"/>
      <c r="RZE100" s="409"/>
      <c r="RZF100" s="410"/>
      <c r="RZG100" s="411"/>
      <c r="RZH100" s="412"/>
      <c r="RZI100" s="406"/>
      <c r="RZJ100" s="407"/>
      <c r="RZK100" s="408"/>
      <c r="RZL100" s="409"/>
      <c r="RZM100" s="410"/>
      <c r="RZN100" s="411"/>
      <c r="RZO100" s="412"/>
      <c r="RZP100" s="406"/>
      <c r="RZQ100" s="407"/>
      <c r="RZR100" s="408"/>
      <c r="RZS100" s="409"/>
      <c r="RZT100" s="410"/>
      <c r="RZU100" s="411"/>
      <c r="RZV100" s="412"/>
      <c r="RZW100" s="406"/>
      <c r="RZX100" s="407"/>
      <c r="RZY100" s="408"/>
      <c r="RZZ100" s="409"/>
      <c r="SAA100" s="410"/>
      <c r="SAB100" s="411"/>
      <c r="SAC100" s="412"/>
      <c r="SAD100" s="406"/>
      <c r="SAE100" s="407"/>
      <c r="SAF100" s="408"/>
      <c r="SAG100" s="409"/>
      <c r="SAH100" s="410"/>
      <c r="SAI100" s="411"/>
      <c r="SAJ100" s="412"/>
      <c r="SAK100" s="406"/>
      <c r="SAL100" s="407"/>
      <c r="SAM100" s="408"/>
      <c r="SAN100" s="409"/>
      <c r="SAO100" s="410"/>
      <c r="SAP100" s="411"/>
      <c r="SAQ100" s="412"/>
      <c r="SAR100" s="406"/>
      <c r="SAS100" s="407"/>
      <c r="SAT100" s="408"/>
      <c r="SAU100" s="409"/>
      <c r="SAV100" s="410"/>
      <c r="SAW100" s="411"/>
      <c r="SAX100" s="412"/>
      <c r="SAY100" s="406"/>
      <c r="SAZ100" s="407"/>
      <c r="SBA100" s="408"/>
      <c r="SBB100" s="409"/>
      <c r="SBC100" s="410"/>
      <c r="SBD100" s="411"/>
      <c r="SBE100" s="412"/>
      <c r="SBF100" s="406"/>
      <c r="SBG100" s="407"/>
      <c r="SBH100" s="408"/>
      <c r="SBI100" s="409"/>
      <c r="SBJ100" s="410"/>
      <c r="SBK100" s="411"/>
      <c r="SBL100" s="412"/>
      <c r="SBM100" s="406"/>
      <c r="SBN100" s="407"/>
      <c r="SBO100" s="408"/>
      <c r="SBP100" s="409"/>
      <c r="SBQ100" s="410"/>
      <c r="SBR100" s="411"/>
      <c r="SBS100" s="412"/>
      <c r="SBT100" s="406"/>
      <c r="SBU100" s="407"/>
      <c r="SBV100" s="408"/>
      <c r="SBW100" s="409"/>
      <c r="SBX100" s="410"/>
      <c r="SBY100" s="411"/>
      <c r="SBZ100" s="412"/>
      <c r="SCA100" s="406"/>
      <c r="SCB100" s="407"/>
      <c r="SCC100" s="408"/>
      <c r="SCD100" s="409"/>
      <c r="SCE100" s="410"/>
      <c r="SCF100" s="411"/>
      <c r="SCG100" s="412"/>
      <c r="SCH100" s="406"/>
      <c r="SCI100" s="407"/>
      <c r="SCJ100" s="408"/>
      <c r="SCK100" s="409"/>
      <c r="SCL100" s="410"/>
      <c r="SCM100" s="411"/>
      <c r="SCN100" s="412"/>
      <c r="SCO100" s="406"/>
      <c r="SCP100" s="407"/>
      <c r="SCQ100" s="408"/>
      <c r="SCR100" s="409"/>
      <c r="SCS100" s="410"/>
      <c r="SCT100" s="411"/>
      <c r="SCU100" s="412"/>
      <c r="SCV100" s="406"/>
      <c r="SCW100" s="407"/>
      <c r="SCX100" s="408"/>
      <c r="SCY100" s="409"/>
      <c r="SCZ100" s="410"/>
      <c r="SDA100" s="411"/>
      <c r="SDB100" s="412"/>
      <c r="SDC100" s="406"/>
      <c r="SDD100" s="407"/>
      <c r="SDE100" s="408"/>
      <c r="SDF100" s="409"/>
      <c r="SDG100" s="410"/>
      <c r="SDH100" s="411"/>
      <c r="SDI100" s="412"/>
      <c r="SDJ100" s="406"/>
      <c r="SDK100" s="407"/>
      <c r="SDL100" s="408"/>
      <c r="SDM100" s="409"/>
      <c r="SDN100" s="410"/>
      <c r="SDO100" s="411"/>
      <c r="SDP100" s="412"/>
      <c r="SDQ100" s="406"/>
      <c r="SDR100" s="407"/>
      <c r="SDS100" s="408"/>
      <c r="SDT100" s="409"/>
      <c r="SDU100" s="410"/>
      <c r="SDV100" s="411"/>
      <c r="SDW100" s="412"/>
      <c r="SDX100" s="406"/>
      <c r="SDY100" s="407"/>
      <c r="SDZ100" s="408"/>
      <c r="SEA100" s="409"/>
      <c r="SEB100" s="410"/>
      <c r="SEC100" s="411"/>
      <c r="SED100" s="412"/>
      <c r="SEE100" s="406"/>
      <c r="SEF100" s="407"/>
      <c r="SEG100" s="408"/>
      <c r="SEH100" s="409"/>
      <c r="SEI100" s="410"/>
      <c r="SEJ100" s="411"/>
      <c r="SEK100" s="412"/>
      <c r="SEL100" s="406"/>
      <c r="SEM100" s="407"/>
      <c r="SEN100" s="408"/>
      <c r="SEO100" s="409"/>
      <c r="SEP100" s="410"/>
      <c r="SEQ100" s="411"/>
      <c r="SER100" s="412"/>
      <c r="SES100" s="406"/>
      <c r="SET100" s="407"/>
      <c r="SEU100" s="408"/>
      <c r="SEV100" s="409"/>
      <c r="SEW100" s="410"/>
      <c r="SEX100" s="411"/>
      <c r="SEY100" s="412"/>
      <c r="SEZ100" s="406"/>
      <c r="SFA100" s="407"/>
      <c r="SFB100" s="408"/>
      <c r="SFC100" s="409"/>
      <c r="SFD100" s="410"/>
      <c r="SFE100" s="411"/>
      <c r="SFF100" s="412"/>
      <c r="SFG100" s="406"/>
      <c r="SFH100" s="407"/>
      <c r="SFI100" s="408"/>
      <c r="SFJ100" s="409"/>
      <c r="SFK100" s="410"/>
      <c r="SFL100" s="411"/>
      <c r="SFM100" s="412"/>
      <c r="SFN100" s="406"/>
      <c r="SFO100" s="407"/>
      <c r="SFP100" s="408"/>
      <c r="SFQ100" s="409"/>
      <c r="SFR100" s="410"/>
      <c r="SFS100" s="411"/>
      <c r="SFT100" s="412"/>
      <c r="SFU100" s="406"/>
      <c r="SFV100" s="407"/>
      <c r="SFW100" s="408"/>
      <c r="SFX100" s="409"/>
      <c r="SFY100" s="410"/>
      <c r="SFZ100" s="411"/>
      <c r="SGA100" s="412"/>
      <c r="SGB100" s="406"/>
      <c r="SGC100" s="407"/>
      <c r="SGD100" s="408"/>
      <c r="SGE100" s="409"/>
      <c r="SGF100" s="410"/>
      <c r="SGG100" s="411"/>
      <c r="SGH100" s="412"/>
      <c r="SGI100" s="406"/>
      <c r="SGJ100" s="407"/>
      <c r="SGK100" s="408"/>
      <c r="SGL100" s="409"/>
      <c r="SGM100" s="410"/>
      <c r="SGN100" s="411"/>
      <c r="SGO100" s="412"/>
      <c r="SGP100" s="406"/>
      <c r="SGQ100" s="407"/>
      <c r="SGR100" s="408"/>
      <c r="SGS100" s="409"/>
      <c r="SGT100" s="410"/>
      <c r="SGU100" s="411"/>
      <c r="SGV100" s="412"/>
      <c r="SGW100" s="406"/>
      <c r="SGX100" s="407"/>
      <c r="SGY100" s="408"/>
      <c r="SGZ100" s="409"/>
      <c r="SHA100" s="410"/>
      <c r="SHB100" s="411"/>
      <c r="SHC100" s="412"/>
      <c r="SHD100" s="406"/>
      <c r="SHE100" s="407"/>
      <c r="SHF100" s="408"/>
      <c r="SHG100" s="409"/>
      <c r="SHH100" s="410"/>
      <c r="SHI100" s="411"/>
      <c r="SHJ100" s="412"/>
      <c r="SHK100" s="406"/>
      <c r="SHL100" s="407"/>
      <c r="SHM100" s="408"/>
      <c r="SHN100" s="409"/>
      <c r="SHO100" s="410"/>
      <c r="SHP100" s="411"/>
      <c r="SHQ100" s="412"/>
      <c r="SHR100" s="406"/>
      <c r="SHS100" s="407"/>
      <c r="SHT100" s="408"/>
      <c r="SHU100" s="409"/>
      <c r="SHV100" s="410"/>
      <c r="SHW100" s="411"/>
      <c r="SHX100" s="412"/>
      <c r="SHY100" s="406"/>
      <c r="SHZ100" s="407"/>
      <c r="SIA100" s="408"/>
      <c r="SIB100" s="409"/>
      <c r="SIC100" s="410"/>
      <c r="SID100" s="411"/>
      <c r="SIE100" s="412"/>
      <c r="SIF100" s="406"/>
      <c r="SIG100" s="407"/>
      <c r="SIH100" s="408"/>
      <c r="SII100" s="409"/>
      <c r="SIJ100" s="410"/>
      <c r="SIK100" s="411"/>
      <c r="SIL100" s="412"/>
      <c r="SIM100" s="406"/>
      <c r="SIN100" s="407"/>
      <c r="SIO100" s="408"/>
      <c r="SIP100" s="409"/>
      <c r="SIQ100" s="410"/>
      <c r="SIR100" s="411"/>
      <c r="SIS100" s="412"/>
      <c r="SIT100" s="406"/>
      <c r="SIU100" s="407"/>
      <c r="SIV100" s="408"/>
      <c r="SIW100" s="409"/>
      <c r="SIX100" s="410"/>
      <c r="SIY100" s="411"/>
      <c r="SIZ100" s="412"/>
      <c r="SJA100" s="406"/>
      <c r="SJB100" s="407"/>
      <c r="SJC100" s="408"/>
      <c r="SJD100" s="409"/>
      <c r="SJE100" s="410"/>
      <c r="SJF100" s="411"/>
      <c r="SJG100" s="412"/>
      <c r="SJH100" s="406"/>
      <c r="SJI100" s="407"/>
      <c r="SJJ100" s="408"/>
      <c r="SJK100" s="409"/>
      <c r="SJL100" s="410"/>
      <c r="SJM100" s="411"/>
      <c r="SJN100" s="412"/>
      <c r="SJO100" s="406"/>
      <c r="SJP100" s="407"/>
      <c r="SJQ100" s="408"/>
      <c r="SJR100" s="409"/>
      <c r="SJS100" s="410"/>
      <c r="SJT100" s="411"/>
      <c r="SJU100" s="412"/>
      <c r="SJV100" s="406"/>
      <c r="SJW100" s="407"/>
      <c r="SJX100" s="408"/>
      <c r="SJY100" s="409"/>
      <c r="SJZ100" s="410"/>
      <c r="SKA100" s="411"/>
      <c r="SKB100" s="412"/>
      <c r="SKC100" s="406"/>
      <c r="SKD100" s="407"/>
      <c r="SKE100" s="408"/>
      <c r="SKF100" s="409"/>
      <c r="SKG100" s="410"/>
      <c r="SKH100" s="411"/>
      <c r="SKI100" s="412"/>
      <c r="SKJ100" s="406"/>
      <c r="SKK100" s="407"/>
      <c r="SKL100" s="408"/>
      <c r="SKM100" s="409"/>
      <c r="SKN100" s="410"/>
      <c r="SKO100" s="411"/>
      <c r="SKP100" s="412"/>
      <c r="SKQ100" s="406"/>
      <c r="SKR100" s="407"/>
      <c r="SKS100" s="408"/>
      <c r="SKT100" s="409"/>
      <c r="SKU100" s="410"/>
      <c r="SKV100" s="411"/>
      <c r="SKW100" s="412"/>
      <c r="SKX100" s="406"/>
      <c r="SKY100" s="407"/>
      <c r="SKZ100" s="408"/>
      <c r="SLA100" s="409"/>
      <c r="SLB100" s="410"/>
      <c r="SLC100" s="411"/>
      <c r="SLD100" s="412"/>
      <c r="SLE100" s="406"/>
      <c r="SLF100" s="407"/>
      <c r="SLG100" s="408"/>
      <c r="SLH100" s="409"/>
      <c r="SLI100" s="410"/>
      <c r="SLJ100" s="411"/>
      <c r="SLK100" s="412"/>
      <c r="SLL100" s="406"/>
      <c r="SLM100" s="407"/>
      <c r="SLN100" s="408"/>
      <c r="SLO100" s="409"/>
      <c r="SLP100" s="410"/>
      <c r="SLQ100" s="411"/>
      <c r="SLR100" s="412"/>
      <c r="SLS100" s="406"/>
      <c r="SLT100" s="407"/>
      <c r="SLU100" s="408"/>
      <c r="SLV100" s="409"/>
      <c r="SLW100" s="410"/>
      <c r="SLX100" s="411"/>
      <c r="SLY100" s="412"/>
      <c r="SLZ100" s="406"/>
      <c r="SMA100" s="407"/>
      <c r="SMB100" s="408"/>
      <c r="SMC100" s="409"/>
      <c r="SMD100" s="410"/>
      <c r="SME100" s="411"/>
      <c r="SMF100" s="412"/>
      <c r="SMG100" s="406"/>
      <c r="SMH100" s="407"/>
      <c r="SMI100" s="408"/>
      <c r="SMJ100" s="409"/>
      <c r="SMK100" s="410"/>
      <c r="SML100" s="411"/>
      <c r="SMM100" s="412"/>
      <c r="SMN100" s="406"/>
      <c r="SMO100" s="407"/>
      <c r="SMP100" s="408"/>
      <c r="SMQ100" s="409"/>
      <c r="SMR100" s="410"/>
      <c r="SMS100" s="411"/>
      <c r="SMT100" s="412"/>
      <c r="SMU100" s="406"/>
      <c r="SMV100" s="407"/>
      <c r="SMW100" s="408"/>
      <c r="SMX100" s="409"/>
      <c r="SMY100" s="410"/>
      <c r="SMZ100" s="411"/>
      <c r="SNA100" s="412"/>
      <c r="SNB100" s="406"/>
      <c r="SNC100" s="407"/>
      <c r="SND100" s="408"/>
      <c r="SNE100" s="409"/>
      <c r="SNF100" s="410"/>
      <c r="SNG100" s="411"/>
      <c r="SNH100" s="412"/>
      <c r="SNI100" s="406"/>
      <c r="SNJ100" s="407"/>
      <c r="SNK100" s="408"/>
      <c r="SNL100" s="409"/>
      <c r="SNM100" s="410"/>
      <c r="SNN100" s="411"/>
      <c r="SNO100" s="412"/>
      <c r="SNP100" s="406"/>
      <c r="SNQ100" s="407"/>
      <c r="SNR100" s="408"/>
      <c r="SNS100" s="409"/>
      <c r="SNT100" s="410"/>
      <c r="SNU100" s="411"/>
      <c r="SNV100" s="412"/>
      <c r="SNW100" s="406"/>
      <c r="SNX100" s="407"/>
      <c r="SNY100" s="408"/>
      <c r="SNZ100" s="409"/>
      <c r="SOA100" s="410"/>
      <c r="SOB100" s="411"/>
      <c r="SOC100" s="412"/>
      <c r="SOD100" s="406"/>
      <c r="SOE100" s="407"/>
      <c r="SOF100" s="408"/>
      <c r="SOG100" s="409"/>
      <c r="SOH100" s="410"/>
      <c r="SOI100" s="411"/>
      <c r="SOJ100" s="412"/>
      <c r="SOK100" s="406"/>
      <c r="SOL100" s="407"/>
      <c r="SOM100" s="408"/>
      <c r="SON100" s="409"/>
      <c r="SOO100" s="410"/>
      <c r="SOP100" s="411"/>
      <c r="SOQ100" s="412"/>
      <c r="SOR100" s="406"/>
      <c r="SOS100" s="407"/>
      <c r="SOT100" s="408"/>
      <c r="SOU100" s="409"/>
      <c r="SOV100" s="410"/>
      <c r="SOW100" s="411"/>
      <c r="SOX100" s="412"/>
      <c r="SOY100" s="406"/>
      <c r="SOZ100" s="407"/>
      <c r="SPA100" s="408"/>
      <c r="SPB100" s="409"/>
      <c r="SPC100" s="410"/>
      <c r="SPD100" s="411"/>
      <c r="SPE100" s="412"/>
      <c r="SPF100" s="406"/>
      <c r="SPG100" s="407"/>
      <c r="SPH100" s="408"/>
      <c r="SPI100" s="409"/>
      <c r="SPJ100" s="410"/>
      <c r="SPK100" s="411"/>
      <c r="SPL100" s="412"/>
      <c r="SPM100" s="406"/>
      <c r="SPN100" s="407"/>
      <c r="SPO100" s="408"/>
      <c r="SPP100" s="409"/>
      <c r="SPQ100" s="410"/>
      <c r="SPR100" s="411"/>
      <c r="SPS100" s="412"/>
      <c r="SPT100" s="406"/>
      <c r="SPU100" s="407"/>
      <c r="SPV100" s="408"/>
      <c r="SPW100" s="409"/>
      <c r="SPX100" s="410"/>
      <c r="SPY100" s="411"/>
      <c r="SPZ100" s="412"/>
      <c r="SQA100" s="406"/>
      <c r="SQB100" s="407"/>
      <c r="SQC100" s="408"/>
      <c r="SQD100" s="409"/>
      <c r="SQE100" s="410"/>
      <c r="SQF100" s="411"/>
      <c r="SQG100" s="412"/>
      <c r="SQH100" s="406"/>
      <c r="SQI100" s="407"/>
      <c r="SQJ100" s="408"/>
      <c r="SQK100" s="409"/>
      <c r="SQL100" s="410"/>
      <c r="SQM100" s="411"/>
      <c r="SQN100" s="412"/>
      <c r="SQO100" s="406"/>
      <c r="SQP100" s="407"/>
      <c r="SQQ100" s="408"/>
      <c r="SQR100" s="409"/>
      <c r="SQS100" s="410"/>
      <c r="SQT100" s="411"/>
      <c r="SQU100" s="412"/>
      <c r="SQV100" s="406"/>
      <c r="SQW100" s="407"/>
      <c r="SQX100" s="408"/>
      <c r="SQY100" s="409"/>
      <c r="SQZ100" s="410"/>
      <c r="SRA100" s="411"/>
      <c r="SRB100" s="412"/>
      <c r="SRC100" s="406"/>
      <c r="SRD100" s="407"/>
      <c r="SRE100" s="408"/>
      <c r="SRF100" s="409"/>
      <c r="SRG100" s="410"/>
      <c r="SRH100" s="411"/>
      <c r="SRI100" s="412"/>
      <c r="SRJ100" s="406"/>
      <c r="SRK100" s="407"/>
      <c r="SRL100" s="408"/>
      <c r="SRM100" s="409"/>
      <c r="SRN100" s="410"/>
      <c r="SRO100" s="411"/>
      <c r="SRP100" s="412"/>
      <c r="SRQ100" s="406"/>
      <c r="SRR100" s="407"/>
      <c r="SRS100" s="408"/>
      <c r="SRT100" s="409"/>
      <c r="SRU100" s="410"/>
      <c r="SRV100" s="411"/>
      <c r="SRW100" s="412"/>
      <c r="SRX100" s="406"/>
      <c r="SRY100" s="407"/>
      <c r="SRZ100" s="408"/>
      <c r="SSA100" s="409"/>
      <c r="SSB100" s="410"/>
      <c r="SSC100" s="411"/>
      <c r="SSD100" s="412"/>
      <c r="SSE100" s="406"/>
      <c r="SSF100" s="407"/>
      <c r="SSG100" s="408"/>
      <c r="SSH100" s="409"/>
      <c r="SSI100" s="410"/>
      <c r="SSJ100" s="411"/>
      <c r="SSK100" s="412"/>
      <c r="SSL100" s="406"/>
      <c r="SSM100" s="407"/>
      <c r="SSN100" s="408"/>
      <c r="SSO100" s="409"/>
      <c r="SSP100" s="410"/>
      <c r="SSQ100" s="411"/>
      <c r="SSR100" s="412"/>
      <c r="SSS100" s="406"/>
      <c r="SST100" s="407"/>
      <c r="SSU100" s="408"/>
      <c r="SSV100" s="409"/>
      <c r="SSW100" s="410"/>
      <c r="SSX100" s="411"/>
      <c r="SSY100" s="412"/>
      <c r="SSZ100" s="406"/>
      <c r="STA100" s="407"/>
      <c r="STB100" s="408"/>
      <c r="STC100" s="409"/>
      <c r="STD100" s="410"/>
      <c r="STE100" s="411"/>
      <c r="STF100" s="412"/>
      <c r="STG100" s="406"/>
      <c r="STH100" s="407"/>
      <c r="STI100" s="408"/>
      <c r="STJ100" s="409"/>
      <c r="STK100" s="410"/>
      <c r="STL100" s="411"/>
      <c r="STM100" s="412"/>
      <c r="STN100" s="406"/>
      <c r="STO100" s="407"/>
      <c r="STP100" s="408"/>
      <c r="STQ100" s="409"/>
      <c r="STR100" s="410"/>
      <c r="STS100" s="411"/>
      <c r="STT100" s="412"/>
      <c r="STU100" s="406"/>
      <c r="STV100" s="407"/>
      <c r="STW100" s="408"/>
      <c r="STX100" s="409"/>
      <c r="STY100" s="410"/>
      <c r="STZ100" s="411"/>
      <c r="SUA100" s="412"/>
      <c r="SUB100" s="406"/>
      <c r="SUC100" s="407"/>
      <c r="SUD100" s="408"/>
      <c r="SUE100" s="409"/>
      <c r="SUF100" s="410"/>
      <c r="SUG100" s="411"/>
      <c r="SUH100" s="412"/>
      <c r="SUI100" s="406"/>
      <c r="SUJ100" s="407"/>
      <c r="SUK100" s="408"/>
      <c r="SUL100" s="409"/>
      <c r="SUM100" s="410"/>
      <c r="SUN100" s="411"/>
      <c r="SUO100" s="412"/>
      <c r="SUP100" s="406"/>
      <c r="SUQ100" s="407"/>
      <c r="SUR100" s="408"/>
      <c r="SUS100" s="409"/>
      <c r="SUT100" s="410"/>
      <c r="SUU100" s="411"/>
      <c r="SUV100" s="412"/>
      <c r="SUW100" s="406"/>
      <c r="SUX100" s="407"/>
      <c r="SUY100" s="408"/>
      <c r="SUZ100" s="409"/>
      <c r="SVA100" s="410"/>
      <c r="SVB100" s="411"/>
      <c r="SVC100" s="412"/>
      <c r="SVD100" s="406"/>
      <c r="SVE100" s="407"/>
      <c r="SVF100" s="408"/>
      <c r="SVG100" s="409"/>
      <c r="SVH100" s="410"/>
      <c r="SVI100" s="411"/>
      <c r="SVJ100" s="412"/>
      <c r="SVK100" s="406"/>
      <c r="SVL100" s="407"/>
      <c r="SVM100" s="408"/>
      <c r="SVN100" s="409"/>
      <c r="SVO100" s="410"/>
      <c r="SVP100" s="411"/>
      <c r="SVQ100" s="412"/>
      <c r="SVR100" s="406"/>
      <c r="SVS100" s="407"/>
      <c r="SVT100" s="408"/>
      <c r="SVU100" s="409"/>
      <c r="SVV100" s="410"/>
      <c r="SVW100" s="411"/>
      <c r="SVX100" s="412"/>
      <c r="SVY100" s="406"/>
      <c r="SVZ100" s="407"/>
      <c r="SWA100" s="408"/>
      <c r="SWB100" s="409"/>
      <c r="SWC100" s="410"/>
      <c r="SWD100" s="411"/>
      <c r="SWE100" s="412"/>
      <c r="SWF100" s="406"/>
      <c r="SWG100" s="407"/>
      <c r="SWH100" s="408"/>
      <c r="SWI100" s="409"/>
      <c r="SWJ100" s="410"/>
      <c r="SWK100" s="411"/>
      <c r="SWL100" s="412"/>
      <c r="SWM100" s="406"/>
      <c r="SWN100" s="407"/>
      <c r="SWO100" s="408"/>
      <c r="SWP100" s="409"/>
      <c r="SWQ100" s="410"/>
      <c r="SWR100" s="411"/>
      <c r="SWS100" s="412"/>
      <c r="SWT100" s="406"/>
      <c r="SWU100" s="407"/>
      <c r="SWV100" s="408"/>
      <c r="SWW100" s="409"/>
      <c r="SWX100" s="410"/>
      <c r="SWY100" s="411"/>
      <c r="SWZ100" s="412"/>
      <c r="SXA100" s="406"/>
      <c r="SXB100" s="407"/>
      <c r="SXC100" s="408"/>
      <c r="SXD100" s="409"/>
      <c r="SXE100" s="410"/>
      <c r="SXF100" s="411"/>
      <c r="SXG100" s="412"/>
      <c r="SXH100" s="406"/>
      <c r="SXI100" s="407"/>
      <c r="SXJ100" s="408"/>
      <c r="SXK100" s="409"/>
      <c r="SXL100" s="410"/>
      <c r="SXM100" s="411"/>
      <c r="SXN100" s="412"/>
      <c r="SXO100" s="406"/>
      <c r="SXP100" s="407"/>
      <c r="SXQ100" s="408"/>
      <c r="SXR100" s="409"/>
      <c r="SXS100" s="410"/>
      <c r="SXT100" s="411"/>
      <c r="SXU100" s="412"/>
      <c r="SXV100" s="406"/>
      <c r="SXW100" s="407"/>
      <c r="SXX100" s="408"/>
      <c r="SXY100" s="409"/>
      <c r="SXZ100" s="410"/>
      <c r="SYA100" s="411"/>
      <c r="SYB100" s="412"/>
      <c r="SYC100" s="406"/>
      <c r="SYD100" s="407"/>
      <c r="SYE100" s="408"/>
      <c r="SYF100" s="409"/>
      <c r="SYG100" s="410"/>
      <c r="SYH100" s="411"/>
      <c r="SYI100" s="412"/>
      <c r="SYJ100" s="406"/>
      <c r="SYK100" s="407"/>
      <c r="SYL100" s="408"/>
      <c r="SYM100" s="409"/>
      <c r="SYN100" s="410"/>
      <c r="SYO100" s="411"/>
      <c r="SYP100" s="412"/>
      <c r="SYQ100" s="406"/>
      <c r="SYR100" s="407"/>
      <c r="SYS100" s="408"/>
      <c r="SYT100" s="409"/>
      <c r="SYU100" s="410"/>
      <c r="SYV100" s="411"/>
      <c r="SYW100" s="412"/>
      <c r="SYX100" s="406"/>
      <c r="SYY100" s="407"/>
      <c r="SYZ100" s="408"/>
      <c r="SZA100" s="409"/>
      <c r="SZB100" s="410"/>
      <c r="SZC100" s="411"/>
      <c r="SZD100" s="412"/>
      <c r="SZE100" s="406"/>
      <c r="SZF100" s="407"/>
      <c r="SZG100" s="408"/>
      <c r="SZH100" s="409"/>
      <c r="SZI100" s="410"/>
      <c r="SZJ100" s="411"/>
      <c r="SZK100" s="412"/>
      <c r="SZL100" s="406"/>
      <c r="SZM100" s="407"/>
      <c r="SZN100" s="408"/>
      <c r="SZO100" s="409"/>
      <c r="SZP100" s="410"/>
      <c r="SZQ100" s="411"/>
      <c r="SZR100" s="412"/>
      <c r="SZS100" s="406"/>
      <c r="SZT100" s="407"/>
      <c r="SZU100" s="408"/>
      <c r="SZV100" s="409"/>
      <c r="SZW100" s="410"/>
      <c r="SZX100" s="411"/>
      <c r="SZY100" s="412"/>
      <c r="SZZ100" s="406"/>
      <c r="TAA100" s="407"/>
      <c r="TAB100" s="408"/>
      <c r="TAC100" s="409"/>
      <c r="TAD100" s="410"/>
      <c r="TAE100" s="411"/>
      <c r="TAF100" s="412"/>
      <c r="TAG100" s="406"/>
      <c r="TAH100" s="407"/>
      <c r="TAI100" s="408"/>
      <c r="TAJ100" s="409"/>
      <c r="TAK100" s="410"/>
      <c r="TAL100" s="411"/>
      <c r="TAM100" s="412"/>
      <c r="TAN100" s="406"/>
      <c r="TAO100" s="407"/>
      <c r="TAP100" s="408"/>
      <c r="TAQ100" s="409"/>
      <c r="TAR100" s="410"/>
      <c r="TAS100" s="411"/>
      <c r="TAT100" s="412"/>
      <c r="TAU100" s="406"/>
      <c r="TAV100" s="407"/>
      <c r="TAW100" s="408"/>
      <c r="TAX100" s="409"/>
      <c r="TAY100" s="410"/>
      <c r="TAZ100" s="411"/>
      <c r="TBA100" s="412"/>
      <c r="TBB100" s="406"/>
      <c r="TBC100" s="407"/>
      <c r="TBD100" s="408"/>
      <c r="TBE100" s="409"/>
      <c r="TBF100" s="410"/>
      <c r="TBG100" s="411"/>
      <c r="TBH100" s="412"/>
      <c r="TBI100" s="406"/>
      <c r="TBJ100" s="407"/>
      <c r="TBK100" s="408"/>
      <c r="TBL100" s="409"/>
      <c r="TBM100" s="410"/>
      <c r="TBN100" s="411"/>
      <c r="TBO100" s="412"/>
      <c r="TBP100" s="406"/>
      <c r="TBQ100" s="407"/>
      <c r="TBR100" s="408"/>
      <c r="TBS100" s="409"/>
      <c r="TBT100" s="410"/>
      <c r="TBU100" s="411"/>
      <c r="TBV100" s="412"/>
      <c r="TBW100" s="406"/>
      <c r="TBX100" s="407"/>
      <c r="TBY100" s="408"/>
      <c r="TBZ100" s="409"/>
      <c r="TCA100" s="410"/>
      <c r="TCB100" s="411"/>
      <c r="TCC100" s="412"/>
      <c r="TCD100" s="406"/>
      <c r="TCE100" s="407"/>
      <c r="TCF100" s="408"/>
      <c r="TCG100" s="409"/>
      <c r="TCH100" s="410"/>
      <c r="TCI100" s="411"/>
      <c r="TCJ100" s="412"/>
      <c r="TCK100" s="406"/>
      <c r="TCL100" s="407"/>
      <c r="TCM100" s="408"/>
      <c r="TCN100" s="409"/>
      <c r="TCO100" s="410"/>
      <c r="TCP100" s="411"/>
      <c r="TCQ100" s="412"/>
      <c r="TCR100" s="406"/>
      <c r="TCS100" s="407"/>
      <c r="TCT100" s="408"/>
      <c r="TCU100" s="409"/>
      <c r="TCV100" s="410"/>
      <c r="TCW100" s="411"/>
      <c r="TCX100" s="412"/>
      <c r="TCY100" s="406"/>
      <c r="TCZ100" s="407"/>
      <c r="TDA100" s="408"/>
      <c r="TDB100" s="409"/>
      <c r="TDC100" s="410"/>
      <c r="TDD100" s="411"/>
      <c r="TDE100" s="412"/>
      <c r="TDF100" s="406"/>
      <c r="TDG100" s="407"/>
      <c r="TDH100" s="408"/>
      <c r="TDI100" s="409"/>
      <c r="TDJ100" s="410"/>
      <c r="TDK100" s="411"/>
      <c r="TDL100" s="412"/>
      <c r="TDM100" s="406"/>
      <c r="TDN100" s="407"/>
      <c r="TDO100" s="408"/>
      <c r="TDP100" s="409"/>
      <c r="TDQ100" s="410"/>
      <c r="TDR100" s="411"/>
      <c r="TDS100" s="412"/>
      <c r="TDT100" s="406"/>
      <c r="TDU100" s="407"/>
      <c r="TDV100" s="408"/>
      <c r="TDW100" s="409"/>
      <c r="TDX100" s="410"/>
      <c r="TDY100" s="411"/>
      <c r="TDZ100" s="412"/>
      <c r="TEA100" s="406"/>
      <c r="TEB100" s="407"/>
      <c r="TEC100" s="408"/>
      <c r="TED100" s="409"/>
      <c r="TEE100" s="410"/>
      <c r="TEF100" s="411"/>
      <c r="TEG100" s="412"/>
      <c r="TEH100" s="406"/>
      <c r="TEI100" s="407"/>
      <c r="TEJ100" s="408"/>
      <c r="TEK100" s="409"/>
      <c r="TEL100" s="410"/>
      <c r="TEM100" s="411"/>
      <c r="TEN100" s="412"/>
      <c r="TEO100" s="406"/>
      <c r="TEP100" s="407"/>
      <c r="TEQ100" s="408"/>
      <c r="TER100" s="409"/>
      <c r="TES100" s="410"/>
      <c r="TET100" s="411"/>
      <c r="TEU100" s="412"/>
      <c r="TEV100" s="406"/>
      <c r="TEW100" s="407"/>
      <c r="TEX100" s="408"/>
      <c r="TEY100" s="409"/>
      <c r="TEZ100" s="410"/>
      <c r="TFA100" s="411"/>
      <c r="TFB100" s="412"/>
      <c r="TFC100" s="406"/>
      <c r="TFD100" s="407"/>
      <c r="TFE100" s="408"/>
      <c r="TFF100" s="409"/>
      <c r="TFG100" s="410"/>
      <c r="TFH100" s="411"/>
      <c r="TFI100" s="412"/>
      <c r="TFJ100" s="406"/>
      <c r="TFK100" s="407"/>
      <c r="TFL100" s="408"/>
      <c r="TFM100" s="409"/>
      <c r="TFN100" s="410"/>
      <c r="TFO100" s="411"/>
      <c r="TFP100" s="412"/>
      <c r="TFQ100" s="406"/>
      <c r="TFR100" s="407"/>
      <c r="TFS100" s="408"/>
      <c r="TFT100" s="409"/>
      <c r="TFU100" s="410"/>
      <c r="TFV100" s="411"/>
      <c r="TFW100" s="412"/>
      <c r="TFX100" s="406"/>
      <c r="TFY100" s="407"/>
      <c r="TFZ100" s="408"/>
      <c r="TGA100" s="409"/>
      <c r="TGB100" s="410"/>
      <c r="TGC100" s="411"/>
      <c r="TGD100" s="412"/>
      <c r="TGE100" s="406"/>
      <c r="TGF100" s="407"/>
      <c r="TGG100" s="408"/>
      <c r="TGH100" s="409"/>
      <c r="TGI100" s="410"/>
      <c r="TGJ100" s="411"/>
      <c r="TGK100" s="412"/>
      <c r="TGL100" s="406"/>
      <c r="TGM100" s="407"/>
      <c r="TGN100" s="408"/>
      <c r="TGO100" s="409"/>
      <c r="TGP100" s="410"/>
      <c r="TGQ100" s="411"/>
      <c r="TGR100" s="412"/>
      <c r="TGS100" s="406"/>
      <c r="TGT100" s="407"/>
      <c r="TGU100" s="408"/>
      <c r="TGV100" s="409"/>
      <c r="TGW100" s="410"/>
      <c r="TGX100" s="411"/>
      <c r="TGY100" s="412"/>
      <c r="TGZ100" s="406"/>
      <c r="THA100" s="407"/>
      <c r="THB100" s="408"/>
      <c r="THC100" s="409"/>
      <c r="THD100" s="410"/>
      <c r="THE100" s="411"/>
      <c r="THF100" s="412"/>
      <c r="THG100" s="406"/>
      <c r="THH100" s="407"/>
      <c r="THI100" s="408"/>
      <c r="THJ100" s="409"/>
      <c r="THK100" s="410"/>
      <c r="THL100" s="411"/>
      <c r="THM100" s="412"/>
      <c r="THN100" s="406"/>
      <c r="THO100" s="407"/>
      <c r="THP100" s="408"/>
      <c r="THQ100" s="409"/>
      <c r="THR100" s="410"/>
      <c r="THS100" s="411"/>
      <c r="THT100" s="412"/>
      <c r="THU100" s="406"/>
      <c r="THV100" s="407"/>
      <c r="THW100" s="408"/>
      <c r="THX100" s="409"/>
      <c r="THY100" s="410"/>
      <c r="THZ100" s="411"/>
      <c r="TIA100" s="412"/>
      <c r="TIB100" s="406"/>
      <c r="TIC100" s="407"/>
      <c r="TID100" s="408"/>
      <c r="TIE100" s="409"/>
      <c r="TIF100" s="410"/>
      <c r="TIG100" s="411"/>
      <c r="TIH100" s="412"/>
      <c r="TII100" s="406"/>
      <c r="TIJ100" s="407"/>
      <c r="TIK100" s="408"/>
      <c r="TIL100" s="409"/>
      <c r="TIM100" s="410"/>
      <c r="TIN100" s="411"/>
      <c r="TIO100" s="412"/>
      <c r="TIP100" s="406"/>
      <c r="TIQ100" s="407"/>
      <c r="TIR100" s="408"/>
      <c r="TIS100" s="409"/>
      <c r="TIT100" s="410"/>
      <c r="TIU100" s="411"/>
      <c r="TIV100" s="412"/>
      <c r="TIW100" s="406"/>
      <c r="TIX100" s="407"/>
      <c r="TIY100" s="408"/>
      <c r="TIZ100" s="409"/>
      <c r="TJA100" s="410"/>
      <c r="TJB100" s="411"/>
      <c r="TJC100" s="412"/>
      <c r="TJD100" s="406"/>
      <c r="TJE100" s="407"/>
      <c r="TJF100" s="408"/>
      <c r="TJG100" s="409"/>
      <c r="TJH100" s="410"/>
      <c r="TJI100" s="411"/>
      <c r="TJJ100" s="412"/>
      <c r="TJK100" s="406"/>
      <c r="TJL100" s="407"/>
      <c r="TJM100" s="408"/>
      <c r="TJN100" s="409"/>
      <c r="TJO100" s="410"/>
      <c r="TJP100" s="411"/>
      <c r="TJQ100" s="412"/>
      <c r="TJR100" s="406"/>
      <c r="TJS100" s="407"/>
      <c r="TJT100" s="408"/>
      <c r="TJU100" s="409"/>
      <c r="TJV100" s="410"/>
      <c r="TJW100" s="411"/>
      <c r="TJX100" s="412"/>
      <c r="TJY100" s="406"/>
      <c r="TJZ100" s="407"/>
      <c r="TKA100" s="408"/>
      <c r="TKB100" s="409"/>
      <c r="TKC100" s="410"/>
      <c r="TKD100" s="411"/>
      <c r="TKE100" s="412"/>
      <c r="TKF100" s="406"/>
      <c r="TKG100" s="407"/>
      <c r="TKH100" s="408"/>
      <c r="TKI100" s="409"/>
      <c r="TKJ100" s="410"/>
      <c r="TKK100" s="411"/>
      <c r="TKL100" s="412"/>
      <c r="TKM100" s="406"/>
      <c r="TKN100" s="407"/>
      <c r="TKO100" s="408"/>
      <c r="TKP100" s="409"/>
      <c r="TKQ100" s="410"/>
      <c r="TKR100" s="411"/>
      <c r="TKS100" s="412"/>
      <c r="TKT100" s="406"/>
      <c r="TKU100" s="407"/>
      <c r="TKV100" s="408"/>
      <c r="TKW100" s="409"/>
      <c r="TKX100" s="410"/>
      <c r="TKY100" s="411"/>
      <c r="TKZ100" s="412"/>
      <c r="TLA100" s="406"/>
      <c r="TLB100" s="407"/>
      <c r="TLC100" s="408"/>
      <c r="TLD100" s="409"/>
      <c r="TLE100" s="410"/>
      <c r="TLF100" s="411"/>
      <c r="TLG100" s="412"/>
      <c r="TLH100" s="406"/>
      <c r="TLI100" s="407"/>
      <c r="TLJ100" s="408"/>
      <c r="TLK100" s="409"/>
      <c r="TLL100" s="410"/>
      <c r="TLM100" s="411"/>
      <c r="TLN100" s="412"/>
      <c r="TLO100" s="406"/>
      <c r="TLP100" s="407"/>
      <c r="TLQ100" s="408"/>
      <c r="TLR100" s="409"/>
      <c r="TLS100" s="410"/>
      <c r="TLT100" s="411"/>
      <c r="TLU100" s="412"/>
      <c r="TLV100" s="406"/>
      <c r="TLW100" s="407"/>
      <c r="TLX100" s="408"/>
      <c r="TLY100" s="409"/>
      <c r="TLZ100" s="410"/>
      <c r="TMA100" s="411"/>
      <c r="TMB100" s="412"/>
      <c r="TMC100" s="406"/>
      <c r="TMD100" s="407"/>
      <c r="TME100" s="408"/>
      <c r="TMF100" s="409"/>
      <c r="TMG100" s="410"/>
      <c r="TMH100" s="411"/>
      <c r="TMI100" s="412"/>
      <c r="TMJ100" s="406"/>
      <c r="TMK100" s="407"/>
      <c r="TML100" s="408"/>
      <c r="TMM100" s="409"/>
      <c r="TMN100" s="410"/>
      <c r="TMO100" s="411"/>
      <c r="TMP100" s="412"/>
      <c r="TMQ100" s="406"/>
      <c r="TMR100" s="407"/>
      <c r="TMS100" s="408"/>
      <c r="TMT100" s="409"/>
      <c r="TMU100" s="410"/>
      <c r="TMV100" s="411"/>
      <c r="TMW100" s="412"/>
      <c r="TMX100" s="406"/>
      <c r="TMY100" s="407"/>
      <c r="TMZ100" s="408"/>
      <c r="TNA100" s="409"/>
      <c r="TNB100" s="410"/>
      <c r="TNC100" s="411"/>
      <c r="TND100" s="412"/>
      <c r="TNE100" s="406"/>
      <c r="TNF100" s="407"/>
      <c r="TNG100" s="408"/>
      <c r="TNH100" s="409"/>
      <c r="TNI100" s="410"/>
      <c r="TNJ100" s="411"/>
      <c r="TNK100" s="412"/>
      <c r="TNL100" s="406"/>
      <c r="TNM100" s="407"/>
      <c r="TNN100" s="408"/>
      <c r="TNO100" s="409"/>
      <c r="TNP100" s="410"/>
      <c r="TNQ100" s="411"/>
      <c r="TNR100" s="412"/>
      <c r="TNS100" s="406"/>
      <c r="TNT100" s="407"/>
      <c r="TNU100" s="408"/>
      <c r="TNV100" s="409"/>
      <c r="TNW100" s="410"/>
      <c r="TNX100" s="411"/>
      <c r="TNY100" s="412"/>
      <c r="TNZ100" s="406"/>
      <c r="TOA100" s="407"/>
      <c r="TOB100" s="408"/>
      <c r="TOC100" s="409"/>
      <c r="TOD100" s="410"/>
      <c r="TOE100" s="411"/>
      <c r="TOF100" s="412"/>
      <c r="TOG100" s="406"/>
      <c r="TOH100" s="407"/>
      <c r="TOI100" s="408"/>
      <c r="TOJ100" s="409"/>
      <c r="TOK100" s="410"/>
      <c r="TOL100" s="411"/>
      <c r="TOM100" s="412"/>
      <c r="TON100" s="406"/>
      <c r="TOO100" s="407"/>
      <c r="TOP100" s="408"/>
      <c r="TOQ100" s="409"/>
      <c r="TOR100" s="410"/>
      <c r="TOS100" s="411"/>
      <c r="TOT100" s="412"/>
      <c r="TOU100" s="406"/>
      <c r="TOV100" s="407"/>
      <c r="TOW100" s="408"/>
      <c r="TOX100" s="409"/>
      <c r="TOY100" s="410"/>
      <c r="TOZ100" s="411"/>
      <c r="TPA100" s="412"/>
      <c r="TPB100" s="406"/>
      <c r="TPC100" s="407"/>
      <c r="TPD100" s="408"/>
      <c r="TPE100" s="409"/>
      <c r="TPF100" s="410"/>
      <c r="TPG100" s="411"/>
      <c r="TPH100" s="412"/>
      <c r="TPI100" s="406"/>
      <c r="TPJ100" s="407"/>
      <c r="TPK100" s="408"/>
      <c r="TPL100" s="409"/>
      <c r="TPM100" s="410"/>
      <c r="TPN100" s="411"/>
      <c r="TPO100" s="412"/>
      <c r="TPP100" s="406"/>
      <c r="TPQ100" s="407"/>
      <c r="TPR100" s="408"/>
      <c r="TPS100" s="409"/>
      <c r="TPT100" s="410"/>
      <c r="TPU100" s="411"/>
      <c r="TPV100" s="412"/>
      <c r="TPW100" s="406"/>
      <c r="TPX100" s="407"/>
      <c r="TPY100" s="408"/>
      <c r="TPZ100" s="409"/>
      <c r="TQA100" s="410"/>
      <c r="TQB100" s="411"/>
      <c r="TQC100" s="412"/>
      <c r="TQD100" s="406"/>
      <c r="TQE100" s="407"/>
      <c r="TQF100" s="408"/>
      <c r="TQG100" s="409"/>
      <c r="TQH100" s="410"/>
      <c r="TQI100" s="411"/>
      <c r="TQJ100" s="412"/>
      <c r="TQK100" s="406"/>
      <c r="TQL100" s="407"/>
      <c r="TQM100" s="408"/>
      <c r="TQN100" s="409"/>
      <c r="TQO100" s="410"/>
      <c r="TQP100" s="411"/>
      <c r="TQQ100" s="412"/>
      <c r="TQR100" s="406"/>
      <c r="TQS100" s="407"/>
      <c r="TQT100" s="408"/>
      <c r="TQU100" s="409"/>
      <c r="TQV100" s="410"/>
      <c r="TQW100" s="411"/>
      <c r="TQX100" s="412"/>
      <c r="TQY100" s="406"/>
      <c r="TQZ100" s="407"/>
      <c r="TRA100" s="408"/>
      <c r="TRB100" s="409"/>
      <c r="TRC100" s="410"/>
      <c r="TRD100" s="411"/>
      <c r="TRE100" s="412"/>
      <c r="TRF100" s="406"/>
      <c r="TRG100" s="407"/>
      <c r="TRH100" s="408"/>
      <c r="TRI100" s="409"/>
      <c r="TRJ100" s="410"/>
      <c r="TRK100" s="411"/>
      <c r="TRL100" s="412"/>
      <c r="TRM100" s="406"/>
      <c r="TRN100" s="407"/>
      <c r="TRO100" s="408"/>
      <c r="TRP100" s="409"/>
      <c r="TRQ100" s="410"/>
      <c r="TRR100" s="411"/>
      <c r="TRS100" s="412"/>
      <c r="TRT100" s="406"/>
      <c r="TRU100" s="407"/>
      <c r="TRV100" s="408"/>
      <c r="TRW100" s="409"/>
      <c r="TRX100" s="410"/>
      <c r="TRY100" s="411"/>
      <c r="TRZ100" s="412"/>
      <c r="TSA100" s="406"/>
      <c r="TSB100" s="407"/>
      <c r="TSC100" s="408"/>
      <c r="TSD100" s="409"/>
      <c r="TSE100" s="410"/>
      <c r="TSF100" s="411"/>
      <c r="TSG100" s="412"/>
      <c r="TSH100" s="406"/>
      <c r="TSI100" s="407"/>
      <c r="TSJ100" s="408"/>
      <c r="TSK100" s="409"/>
      <c r="TSL100" s="410"/>
      <c r="TSM100" s="411"/>
      <c r="TSN100" s="412"/>
      <c r="TSO100" s="406"/>
      <c r="TSP100" s="407"/>
      <c r="TSQ100" s="408"/>
      <c r="TSR100" s="409"/>
      <c r="TSS100" s="410"/>
      <c r="TST100" s="411"/>
      <c r="TSU100" s="412"/>
      <c r="TSV100" s="406"/>
      <c r="TSW100" s="407"/>
      <c r="TSX100" s="408"/>
      <c r="TSY100" s="409"/>
      <c r="TSZ100" s="410"/>
      <c r="TTA100" s="411"/>
      <c r="TTB100" s="412"/>
      <c r="TTC100" s="406"/>
      <c r="TTD100" s="407"/>
      <c r="TTE100" s="408"/>
      <c r="TTF100" s="409"/>
      <c r="TTG100" s="410"/>
      <c r="TTH100" s="411"/>
      <c r="TTI100" s="412"/>
      <c r="TTJ100" s="406"/>
      <c r="TTK100" s="407"/>
      <c r="TTL100" s="408"/>
      <c r="TTM100" s="409"/>
      <c r="TTN100" s="410"/>
      <c r="TTO100" s="411"/>
      <c r="TTP100" s="412"/>
      <c r="TTQ100" s="406"/>
      <c r="TTR100" s="407"/>
      <c r="TTS100" s="408"/>
      <c r="TTT100" s="409"/>
      <c r="TTU100" s="410"/>
      <c r="TTV100" s="411"/>
      <c r="TTW100" s="412"/>
      <c r="TTX100" s="406"/>
      <c r="TTY100" s="407"/>
      <c r="TTZ100" s="408"/>
      <c r="TUA100" s="409"/>
      <c r="TUB100" s="410"/>
      <c r="TUC100" s="411"/>
      <c r="TUD100" s="412"/>
      <c r="TUE100" s="406"/>
      <c r="TUF100" s="407"/>
      <c r="TUG100" s="408"/>
      <c r="TUH100" s="409"/>
      <c r="TUI100" s="410"/>
      <c r="TUJ100" s="411"/>
      <c r="TUK100" s="412"/>
      <c r="TUL100" s="406"/>
      <c r="TUM100" s="407"/>
      <c r="TUN100" s="408"/>
      <c r="TUO100" s="409"/>
      <c r="TUP100" s="410"/>
      <c r="TUQ100" s="411"/>
      <c r="TUR100" s="412"/>
      <c r="TUS100" s="406"/>
      <c r="TUT100" s="407"/>
      <c r="TUU100" s="408"/>
      <c r="TUV100" s="409"/>
      <c r="TUW100" s="410"/>
      <c r="TUX100" s="411"/>
      <c r="TUY100" s="412"/>
      <c r="TUZ100" s="406"/>
      <c r="TVA100" s="407"/>
      <c r="TVB100" s="408"/>
      <c r="TVC100" s="409"/>
      <c r="TVD100" s="410"/>
      <c r="TVE100" s="411"/>
      <c r="TVF100" s="412"/>
      <c r="TVG100" s="406"/>
      <c r="TVH100" s="407"/>
      <c r="TVI100" s="408"/>
      <c r="TVJ100" s="409"/>
      <c r="TVK100" s="410"/>
      <c r="TVL100" s="411"/>
      <c r="TVM100" s="412"/>
      <c r="TVN100" s="406"/>
      <c r="TVO100" s="407"/>
      <c r="TVP100" s="408"/>
      <c r="TVQ100" s="409"/>
      <c r="TVR100" s="410"/>
      <c r="TVS100" s="411"/>
      <c r="TVT100" s="412"/>
      <c r="TVU100" s="406"/>
      <c r="TVV100" s="407"/>
      <c r="TVW100" s="408"/>
      <c r="TVX100" s="409"/>
      <c r="TVY100" s="410"/>
      <c r="TVZ100" s="411"/>
      <c r="TWA100" s="412"/>
      <c r="TWB100" s="406"/>
      <c r="TWC100" s="407"/>
      <c r="TWD100" s="408"/>
      <c r="TWE100" s="409"/>
      <c r="TWF100" s="410"/>
      <c r="TWG100" s="411"/>
      <c r="TWH100" s="412"/>
      <c r="TWI100" s="406"/>
      <c r="TWJ100" s="407"/>
      <c r="TWK100" s="408"/>
      <c r="TWL100" s="409"/>
      <c r="TWM100" s="410"/>
      <c r="TWN100" s="411"/>
      <c r="TWO100" s="412"/>
      <c r="TWP100" s="406"/>
      <c r="TWQ100" s="407"/>
      <c r="TWR100" s="408"/>
      <c r="TWS100" s="409"/>
      <c r="TWT100" s="410"/>
      <c r="TWU100" s="411"/>
      <c r="TWV100" s="412"/>
      <c r="TWW100" s="406"/>
      <c r="TWX100" s="407"/>
      <c r="TWY100" s="408"/>
      <c r="TWZ100" s="409"/>
      <c r="TXA100" s="410"/>
      <c r="TXB100" s="411"/>
      <c r="TXC100" s="412"/>
      <c r="TXD100" s="406"/>
      <c r="TXE100" s="407"/>
      <c r="TXF100" s="408"/>
      <c r="TXG100" s="409"/>
      <c r="TXH100" s="410"/>
      <c r="TXI100" s="411"/>
      <c r="TXJ100" s="412"/>
      <c r="TXK100" s="406"/>
      <c r="TXL100" s="407"/>
      <c r="TXM100" s="408"/>
      <c r="TXN100" s="409"/>
      <c r="TXO100" s="410"/>
      <c r="TXP100" s="411"/>
      <c r="TXQ100" s="412"/>
      <c r="TXR100" s="406"/>
      <c r="TXS100" s="407"/>
      <c r="TXT100" s="408"/>
      <c r="TXU100" s="409"/>
      <c r="TXV100" s="410"/>
      <c r="TXW100" s="411"/>
      <c r="TXX100" s="412"/>
      <c r="TXY100" s="406"/>
      <c r="TXZ100" s="407"/>
      <c r="TYA100" s="408"/>
      <c r="TYB100" s="409"/>
      <c r="TYC100" s="410"/>
      <c r="TYD100" s="411"/>
      <c r="TYE100" s="412"/>
      <c r="TYF100" s="406"/>
      <c r="TYG100" s="407"/>
      <c r="TYH100" s="408"/>
      <c r="TYI100" s="409"/>
      <c r="TYJ100" s="410"/>
      <c r="TYK100" s="411"/>
      <c r="TYL100" s="412"/>
      <c r="TYM100" s="406"/>
      <c r="TYN100" s="407"/>
      <c r="TYO100" s="408"/>
      <c r="TYP100" s="409"/>
      <c r="TYQ100" s="410"/>
      <c r="TYR100" s="411"/>
      <c r="TYS100" s="412"/>
      <c r="TYT100" s="406"/>
      <c r="TYU100" s="407"/>
      <c r="TYV100" s="408"/>
      <c r="TYW100" s="409"/>
      <c r="TYX100" s="410"/>
      <c r="TYY100" s="411"/>
      <c r="TYZ100" s="412"/>
      <c r="TZA100" s="406"/>
      <c r="TZB100" s="407"/>
      <c r="TZC100" s="408"/>
      <c r="TZD100" s="409"/>
      <c r="TZE100" s="410"/>
      <c r="TZF100" s="411"/>
      <c r="TZG100" s="412"/>
      <c r="TZH100" s="406"/>
      <c r="TZI100" s="407"/>
      <c r="TZJ100" s="408"/>
      <c r="TZK100" s="409"/>
      <c r="TZL100" s="410"/>
      <c r="TZM100" s="411"/>
      <c r="TZN100" s="412"/>
      <c r="TZO100" s="406"/>
      <c r="TZP100" s="407"/>
      <c r="TZQ100" s="408"/>
      <c r="TZR100" s="409"/>
      <c r="TZS100" s="410"/>
      <c r="TZT100" s="411"/>
      <c r="TZU100" s="412"/>
      <c r="TZV100" s="406"/>
      <c r="TZW100" s="407"/>
      <c r="TZX100" s="408"/>
      <c r="TZY100" s="409"/>
      <c r="TZZ100" s="410"/>
      <c r="UAA100" s="411"/>
      <c r="UAB100" s="412"/>
      <c r="UAC100" s="406"/>
      <c r="UAD100" s="407"/>
      <c r="UAE100" s="408"/>
      <c r="UAF100" s="409"/>
      <c r="UAG100" s="410"/>
      <c r="UAH100" s="411"/>
      <c r="UAI100" s="412"/>
      <c r="UAJ100" s="406"/>
      <c r="UAK100" s="407"/>
      <c r="UAL100" s="408"/>
      <c r="UAM100" s="409"/>
      <c r="UAN100" s="410"/>
      <c r="UAO100" s="411"/>
      <c r="UAP100" s="412"/>
      <c r="UAQ100" s="406"/>
      <c r="UAR100" s="407"/>
      <c r="UAS100" s="408"/>
      <c r="UAT100" s="409"/>
      <c r="UAU100" s="410"/>
      <c r="UAV100" s="411"/>
      <c r="UAW100" s="412"/>
      <c r="UAX100" s="406"/>
      <c r="UAY100" s="407"/>
      <c r="UAZ100" s="408"/>
      <c r="UBA100" s="409"/>
      <c r="UBB100" s="410"/>
      <c r="UBC100" s="411"/>
      <c r="UBD100" s="412"/>
      <c r="UBE100" s="406"/>
      <c r="UBF100" s="407"/>
      <c r="UBG100" s="408"/>
      <c r="UBH100" s="409"/>
      <c r="UBI100" s="410"/>
      <c r="UBJ100" s="411"/>
      <c r="UBK100" s="412"/>
      <c r="UBL100" s="406"/>
      <c r="UBM100" s="407"/>
      <c r="UBN100" s="408"/>
      <c r="UBO100" s="409"/>
      <c r="UBP100" s="410"/>
      <c r="UBQ100" s="411"/>
      <c r="UBR100" s="412"/>
      <c r="UBS100" s="406"/>
      <c r="UBT100" s="407"/>
      <c r="UBU100" s="408"/>
      <c r="UBV100" s="409"/>
      <c r="UBW100" s="410"/>
      <c r="UBX100" s="411"/>
      <c r="UBY100" s="412"/>
      <c r="UBZ100" s="406"/>
      <c r="UCA100" s="407"/>
      <c r="UCB100" s="408"/>
      <c r="UCC100" s="409"/>
      <c r="UCD100" s="410"/>
      <c r="UCE100" s="411"/>
      <c r="UCF100" s="412"/>
      <c r="UCG100" s="406"/>
      <c r="UCH100" s="407"/>
      <c r="UCI100" s="408"/>
      <c r="UCJ100" s="409"/>
      <c r="UCK100" s="410"/>
      <c r="UCL100" s="411"/>
      <c r="UCM100" s="412"/>
      <c r="UCN100" s="406"/>
      <c r="UCO100" s="407"/>
      <c r="UCP100" s="408"/>
      <c r="UCQ100" s="409"/>
      <c r="UCR100" s="410"/>
      <c r="UCS100" s="411"/>
      <c r="UCT100" s="412"/>
      <c r="UCU100" s="406"/>
      <c r="UCV100" s="407"/>
      <c r="UCW100" s="408"/>
      <c r="UCX100" s="409"/>
      <c r="UCY100" s="410"/>
      <c r="UCZ100" s="411"/>
      <c r="UDA100" s="412"/>
      <c r="UDB100" s="406"/>
      <c r="UDC100" s="407"/>
      <c r="UDD100" s="408"/>
      <c r="UDE100" s="409"/>
      <c r="UDF100" s="410"/>
      <c r="UDG100" s="411"/>
      <c r="UDH100" s="412"/>
      <c r="UDI100" s="406"/>
      <c r="UDJ100" s="407"/>
      <c r="UDK100" s="408"/>
      <c r="UDL100" s="409"/>
      <c r="UDM100" s="410"/>
      <c r="UDN100" s="411"/>
      <c r="UDO100" s="412"/>
      <c r="UDP100" s="406"/>
      <c r="UDQ100" s="407"/>
      <c r="UDR100" s="408"/>
      <c r="UDS100" s="409"/>
      <c r="UDT100" s="410"/>
      <c r="UDU100" s="411"/>
      <c r="UDV100" s="412"/>
      <c r="UDW100" s="406"/>
      <c r="UDX100" s="407"/>
      <c r="UDY100" s="408"/>
      <c r="UDZ100" s="409"/>
      <c r="UEA100" s="410"/>
      <c r="UEB100" s="411"/>
      <c r="UEC100" s="412"/>
      <c r="UED100" s="406"/>
      <c r="UEE100" s="407"/>
      <c r="UEF100" s="408"/>
      <c r="UEG100" s="409"/>
      <c r="UEH100" s="410"/>
      <c r="UEI100" s="411"/>
      <c r="UEJ100" s="412"/>
      <c r="UEK100" s="406"/>
      <c r="UEL100" s="407"/>
      <c r="UEM100" s="408"/>
      <c r="UEN100" s="409"/>
      <c r="UEO100" s="410"/>
      <c r="UEP100" s="411"/>
      <c r="UEQ100" s="412"/>
      <c r="UER100" s="406"/>
      <c r="UES100" s="407"/>
      <c r="UET100" s="408"/>
      <c r="UEU100" s="409"/>
      <c r="UEV100" s="410"/>
      <c r="UEW100" s="411"/>
      <c r="UEX100" s="412"/>
      <c r="UEY100" s="406"/>
      <c r="UEZ100" s="407"/>
      <c r="UFA100" s="408"/>
      <c r="UFB100" s="409"/>
      <c r="UFC100" s="410"/>
      <c r="UFD100" s="411"/>
      <c r="UFE100" s="412"/>
      <c r="UFF100" s="406"/>
      <c r="UFG100" s="407"/>
      <c r="UFH100" s="408"/>
      <c r="UFI100" s="409"/>
      <c r="UFJ100" s="410"/>
      <c r="UFK100" s="411"/>
      <c r="UFL100" s="412"/>
      <c r="UFM100" s="406"/>
      <c r="UFN100" s="407"/>
      <c r="UFO100" s="408"/>
      <c r="UFP100" s="409"/>
      <c r="UFQ100" s="410"/>
      <c r="UFR100" s="411"/>
      <c r="UFS100" s="412"/>
      <c r="UFT100" s="406"/>
      <c r="UFU100" s="407"/>
      <c r="UFV100" s="408"/>
      <c r="UFW100" s="409"/>
      <c r="UFX100" s="410"/>
      <c r="UFY100" s="411"/>
      <c r="UFZ100" s="412"/>
      <c r="UGA100" s="406"/>
      <c r="UGB100" s="407"/>
      <c r="UGC100" s="408"/>
      <c r="UGD100" s="409"/>
      <c r="UGE100" s="410"/>
      <c r="UGF100" s="411"/>
      <c r="UGG100" s="412"/>
      <c r="UGH100" s="406"/>
      <c r="UGI100" s="407"/>
      <c r="UGJ100" s="408"/>
      <c r="UGK100" s="409"/>
      <c r="UGL100" s="410"/>
      <c r="UGM100" s="411"/>
      <c r="UGN100" s="412"/>
      <c r="UGO100" s="406"/>
      <c r="UGP100" s="407"/>
      <c r="UGQ100" s="408"/>
      <c r="UGR100" s="409"/>
      <c r="UGS100" s="410"/>
      <c r="UGT100" s="411"/>
      <c r="UGU100" s="412"/>
      <c r="UGV100" s="406"/>
      <c r="UGW100" s="407"/>
      <c r="UGX100" s="408"/>
      <c r="UGY100" s="409"/>
      <c r="UGZ100" s="410"/>
      <c r="UHA100" s="411"/>
      <c r="UHB100" s="412"/>
      <c r="UHC100" s="406"/>
      <c r="UHD100" s="407"/>
      <c r="UHE100" s="408"/>
      <c r="UHF100" s="409"/>
      <c r="UHG100" s="410"/>
      <c r="UHH100" s="411"/>
      <c r="UHI100" s="412"/>
      <c r="UHJ100" s="406"/>
      <c r="UHK100" s="407"/>
      <c r="UHL100" s="408"/>
      <c r="UHM100" s="409"/>
      <c r="UHN100" s="410"/>
      <c r="UHO100" s="411"/>
      <c r="UHP100" s="412"/>
      <c r="UHQ100" s="406"/>
      <c r="UHR100" s="407"/>
      <c r="UHS100" s="408"/>
      <c r="UHT100" s="409"/>
      <c r="UHU100" s="410"/>
      <c r="UHV100" s="411"/>
      <c r="UHW100" s="412"/>
      <c r="UHX100" s="406"/>
      <c r="UHY100" s="407"/>
      <c r="UHZ100" s="408"/>
      <c r="UIA100" s="409"/>
      <c r="UIB100" s="410"/>
      <c r="UIC100" s="411"/>
      <c r="UID100" s="412"/>
      <c r="UIE100" s="406"/>
      <c r="UIF100" s="407"/>
      <c r="UIG100" s="408"/>
      <c r="UIH100" s="409"/>
      <c r="UII100" s="410"/>
      <c r="UIJ100" s="411"/>
      <c r="UIK100" s="412"/>
      <c r="UIL100" s="406"/>
      <c r="UIM100" s="407"/>
      <c r="UIN100" s="408"/>
      <c r="UIO100" s="409"/>
      <c r="UIP100" s="410"/>
      <c r="UIQ100" s="411"/>
      <c r="UIR100" s="412"/>
      <c r="UIS100" s="406"/>
      <c r="UIT100" s="407"/>
      <c r="UIU100" s="408"/>
      <c r="UIV100" s="409"/>
      <c r="UIW100" s="410"/>
      <c r="UIX100" s="411"/>
      <c r="UIY100" s="412"/>
      <c r="UIZ100" s="406"/>
      <c r="UJA100" s="407"/>
      <c r="UJB100" s="408"/>
      <c r="UJC100" s="409"/>
      <c r="UJD100" s="410"/>
      <c r="UJE100" s="411"/>
      <c r="UJF100" s="412"/>
      <c r="UJG100" s="406"/>
      <c r="UJH100" s="407"/>
      <c r="UJI100" s="408"/>
      <c r="UJJ100" s="409"/>
      <c r="UJK100" s="410"/>
      <c r="UJL100" s="411"/>
      <c r="UJM100" s="412"/>
      <c r="UJN100" s="406"/>
      <c r="UJO100" s="407"/>
      <c r="UJP100" s="408"/>
      <c r="UJQ100" s="409"/>
      <c r="UJR100" s="410"/>
      <c r="UJS100" s="411"/>
      <c r="UJT100" s="412"/>
      <c r="UJU100" s="406"/>
      <c r="UJV100" s="407"/>
      <c r="UJW100" s="408"/>
      <c r="UJX100" s="409"/>
      <c r="UJY100" s="410"/>
      <c r="UJZ100" s="411"/>
      <c r="UKA100" s="412"/>
      <c r="UKB100" s="406"/>
      <c r="UKC100" s="407"/>
      <c r="UKD100" s="408"/>
      <c r="UKE100" s="409"/>
      <c r="UKF100" s="410"/>
      <c r="UKG100" s="411"/>
      <c r="UKH100" s="412"/>
      <c r="UKI100" s="406"/>
      <c r="UKJ100" s="407"/>
      <c r="UKK100" s="408"/>
      <c r="UKL100" s="409"/>
      <c r="UKM100" s="410"/>
      <c r="UKN100" s="411"/>
      <c r="UKO100" s="412"/>
      <c r="UKP100" s="406"/>
      <c r="UKQ100" s="407"/>
      <c r="UKR100" s="408"/>
      <c r="UKS100" s="409"/>
      <c r="UKT100" s="410"/>
      <c r="UKU100" s="411"/>
      <c r="UKV100" s="412"/>
      <c r="UKW100" s="406"/>
      <c r="UKX100" s="407"/>
      <c r="UKY100" s="408"/>
      <c r="UKZ100" s="409"/>
      <c r="ULA100" s="410"/>
      <c r="ULB100" s="411"/>
      <c r="ULC100" s="412"/>
      <c r="ULD100" s="406"/>
      <c r="ULE100" s="407"/>
      <c r="ULF100" s="408"/>
      <c r="ULG100" s="409"/>
      <c r="ULH100" s="410"/>
      <c r="ULI100" s="411"/>
      <c r="ULJ100" s="412"/>
      <c r="ULK100" s="406"/>
      <c r="ULL100" s="407"/>
      <c r="ULM100" s="408"/>
      <c r="ULN100" s="409"/>
      <c r="ULO100" s="410"/>
      <c r="ULP100" s="411"/>
      <c r="ULQ100" s="412"/>
      <c r="ULR100" s="406"/>
      <c r="ULS100" s="407"/>
      <c r="ULT100" s="408"/>
      <c r="ULU100" s="409"/>
      <c r="ULV100" s="410"/>
      <c r="ULW100" s="411"/>
      <c r="ULX100" s="412"/>
      <c r="ULY100" s="406"/>
      <c r="ULZ100" s="407"/>
      <c r="UMA100" s="408"/>
      <c r="UMB100" s="409"/>
      <c r="UMC100" s="410"/>
      <c r="UMD100" s="411"/>
      <c r="UME100" s="412"/>
      <c r="UMF100" s="406"/>
      <c r="UMG100" s="407"/>
      <c r="UMH100" s="408"/>
      <c r="UMI100" s="409"/>
      <c r="UMJ100" s="410"/>
      <c r="UMK100" s="411"/>
      <c r="UML100" s="412"/>
      <c r="UMM100" s="406"/>
      <c r="UMN100" s="407"/>
      <c r="UMO100" s="408"/>
      <c r="UMP100" s="409"/>
      <c r="UMQ100" s="410"/>
      <c r="UMR100" s="411"/>
      <c r="UMS100" s="412"/>
      <c r="UMT100" s="406"/>
      <c r="UMU100" s="407"/>
      <c r="UMV100" s="408"/>
      <c r="UMW100" s="409"/>
      <c r="UMX100" s="410"/>
      <c r="UMY100" s="411"/>
      <c r="UMZ100" s="412"/>
      <c r="UNA100" s="406"/>
      <c r="UNB100" s="407"/>
      <c r="UNC100" s="408"/>
      <c r="UND100" s="409"/>
      <c r="UNE100" s="410"/>
      <c r="UNF100" s="411"/>
      <c r="UNG100" s="412"/>
      <c r="UNH100" s="406"/>
      <c r="UNI100" s="407"/>
      <c r="UNJ100" s="408"/>
      <c r="UNK100" s="409"/>
      <c r="UNL100" s="410"/>
      <c r="UNM100" s="411"/>
      <c r="UNN100" s="412"/>
      <c r="UNO100" s="406"/>
      <c r="UNP100" s="407"/>
      <c r="UNQ100" s="408"/>
      <c r="UNR100" s="409"/>
      <c r="UNS100" s="410"/>
      <c r="UNT100" s="411"/>
      <c r="UNU100" s="412"/>
      <c r="UNV100" s="406"/>
      <c r="UNW100" s="407"/>
      <c r="UNX100" s="408"/>
      <c r="UNY100" s="409"/>
      <c r="UNZ100" s="410"/>
      <c r="UOA100" s="411"/>
      <c r="UOB100" s="412"/>
      <c r="UOC100" s="406"/>
      <c r="UOD100" s="407"/>
      <c r="UOE100" s="408"/>
      <c r="UOF100" s="409"/>
      <c r="UOG100" s="410"/>
      <c r="UOH100" s="411"/>
      <c r="UOI100" s="412"/>
      <c r="UOJ100" s="406"/>
      <c r="UOK100" s="407"/>
      <c r="UOL100" s="408"/>
      <c r="UOM100" s="409"/>
      <c r="UON100" s="410"/>
      <c r="UOO100" s="411"/>
      <c r="UOP100" s="412"/>
      <c r="UOQ100" s="406"/>
      <c r="UOR100" s="407"/>
      <c r="UOS100" s="408"/>
      <c r="UOT100" s="409"/>
      <c r="UOU100" s="410"/>
      <c r="UOV100" s="411"/>
      <c r="UOW100" s="412"/>
      <c r="UOX100" s="406"/>
      <c r="UOY100" s="407"/>
      <c r="UOZ100" s="408"/>
      <c r="UPA100" s="409"/>
      <c r="UPB100" s="410"/>
      <c r="UPC100" s="411"/>
      <c r="UPD100" s="412"/>
      <c r="UPE100" s="406"/>
      <c r="UPF100" s="407"/>
      <c r="UPG100" s="408"/>
      <c r="UPH100" s="409"/>
      <c r="UPI100" s="410"/>
      <c r="UPJ100" s="411"/>
      <c r="UPK100" s="412"/>
      <c r="UPL100" s="406"/>
      <c r="UPM100" s="407"/>
      <c r="UPN100" s="408"/>
      <c r="UPO100" s="409"/>
      <c r="UPP100" s="410"/>
      <c r="UPQ100" s="411"/>
      <c r="UPR100" s="412"/>
      <c r="UPS100" s="406"/>
      <c r="UPT100" s="407"/>
      <c r="UPU100" s="408"/>
      <c r="UPV100" s="409"/>
      <c r="UPW100" s="410"/>
      <c r="UPX100" s="411"/>
      <c r="UPY100" s="412"/>
      <c r="UPZ100" s="406"/>
      <c r="UQA100" s="407"/>
      <c r="UQB100" s="408"/>
      <c r="UQC100" s="409"/>
      <c r="UQD100" s="410"/>
      <c r="UQE100" s="411"/>
      <c r="UQF100" s="412"/>
      <c r="UQG100" s="406"/>
      <c r="UQH100" s="407"/>
      <c r="UQI100" s="408"/>
      <c r="UQJ100" s="409"/>
      <c r="UQK100" s="410"/>
      <c r="UQL100" s="411"/>
      <c r="UQM100" s="412"/>
      <c r="UQN100" s="406"/>
      <c r="UQO100" s="407"/>
      <c r="UQP100" s="408"/>
      <c r="UQQ100" s="409"/>
      <c r="UQR100" s="410"/>
      <c r="UQS100" s="411"/>
      <c r="UQT100" s="412"/>
      <c r="UQU100" s="406"/>
      <c r="UQV100" s="407"/>
      <c r="UQW100" s="408"/>
      <c r="UQX100" s="409"/>
      <c r="UQY100" s="410"/>
      <c r="UQZ100" s="411"/>
      <c r="URA100" s="412"/>
      <c r="URB100" s="406"/>
      <c r="URC100" s="407"/>
      <c r="URD100" s="408"/>
      <c r="URE100" s="409"/>
      <c r="URF100" s="410"/>
      <c r="URG100" s="411"/>
      <c r="URH100" s="412"/>
      <c r="URI100" s="406"/>
      <c r="URJ100" s="407"/>
      <c r="URK100" s="408"/>
      <c r="URL100" s="409"/>
      <c r="URM100" s="410"/>
      <c r="URN100" s="411"/>
      <c r="URO100" s="412"/>
      <c r="URP100" s="406"/>
      <c r="URQ100" s="407"/>
      <c r="URR100" s="408"/>
      <c r="URS100" s="409"/>
      <c r="URT100" s="410"/>
      <c r="URU100" s="411"/>
      <c r="URV100" s="412"/>
      <c r="URW100" s="406"/>
      <c r="URX100" s="407"/>
      <c r="URY100" s="408"/>
      <c r="URZ100" s="409"/>
      <c r="USA100" s="410"/>
      <c r="USB100" s="411"/>
      <c r="USC100" s="412"/>
      <c r="USD100" s="406"/>
      <c r="USE100" s="407"/>
      <c r="USF100" s="408"/>
      <c r="USG100" s="409"/>
      <c r="USH100" s="410"/>
      <c r="USI100" s="411"/>
      <c r="USJ100" s="412"/>
      <c r="USK100" s="406"/>
      <c r="USL100" s="407"/>
      <c r="USM100" s="408"/>
      <c r="USN100" s="409"/>
      <c r="USO100" s="410"/>
      <c r="USP100" s="411"/>
      <c r="USQ100" s="412"/>
      <c r="USR100" s="406"/>
      <c r="USS100" s="407"/>
      <c r="UST100" s="408"/>
      <c r="USU100" s="409"/>
      <c r="USV100" s="410"/>
      <c r="USW100" s="411"/>
      <c r="USX100" s="412"/>
      <c r="USY100" s="406"/>
      <c r="USZ100" s="407"/>
      <c r="UTA100" s="408"/>
      <c r="UTB100" s="409"/>
      <c r="UTC100" s="410"/>
      <c r="UTD100" s="411"/>
      <c r="UTE100" s="412"/>
      <c r="UTF100" s="406"/>
      <c r="UTG100" s="407"/>
      <c r="UTH100" s="408"/>
      <c r="UTI100" s="409"/>
      <c r="UTJ100" s="410"/>
      <c r="UTK100" s="411"/>
      <c r="UTL100" s="412"/>
      <c r="UTM100" s="406"/>
      <c r="UTN100" s="407"/>
      <c r="UTO100" s="408"/>
      <c r="UTP100" s="409"/>
      <c r="UTQ100" s="410"/>
      <c r="UTR100" s="411"/>
      <c r="UTS100" s="412"/>
      <c r="UTT100" s="406"/>
      <c r="UTU100" s="407"/>
      <c r="UTV100" s="408"/>
      <c r="UTW100" s="409"/>
      <c r="UTX100" s="410"/>
      <c r="UTY100" s="411"/>
      <c r="UTZ100" s="412"/>
      <c r="UUA100" s="406"/>
      <c r="UUB100" s="407"/>
      <c r="UUC100" s="408"/>
      <c r="UUD100" s="409"/>
      <c r="UUE100" s="410"/>
      <c r="UUF100" s="411"/>
      <c r="UUG100" s="412"/>
      <c r="UUH100" s="406"/>
      <c r="UUI100" s="407"/>
      <c r="UUJ100" s="408"/>
      <c r="UUK100" s="409"/>
      <c r="UUL100" s="410"/>
      <c r="UUM100" s="411"/>
      <c r="UUN100" s="412"/>
      <c r="UUO100" s="406"/>
      <c r="UUP100" s="407"/>
      <c r="UUQ100" s="408"/>
      <c r="UUR100" s="409"/>
      <c r="UUS100" s="410"/>
      <c r="UUT100" s="411"/>
      <c r="UUU100" s="412"/>
      <c r="UUV100" s="406"/>
      <c r="UUW100" s="407"/>
      <c r="UUX100" s="408"/>
      <c r="UUY100" s="409"/>
      <c r="UUZ100" s="410"/>
      <c r="UVA100" s="411"/>
      <c r="UVB100" s="412"/>
      <c r="UVC100" s="406"/>
      <c r="UVD100" s="407"/>
      <c r="UVE100" s="408"/>
      <c r="UVF100" s="409"/>
      <c r="UVG100" s="410"/>
      <c r="UVH100" s="411"/>
      <c r="UVI100" s="412"/>
      <c r="UVJ100" s="406"/>
      <c r="UVK100" s="407"/>
      <c r="UVL100" s="408"/>
      <c r="UVM100" s="409"/>
      <c r="UVN100" s="410"/>
      <c r="UVO100" s="411"/>
      <c r="UVP100" s="412"/>
      <c r="UVQ100" s="406"/>
      <c r="UVR100" s="407"/>
      <c r="UVS100" s="408"/>
      <c r="UVT100" s="409"/>
      <c r="UVU100" s="410"/>
      <c r="UVV100" s="411"/>
      <c r="UVW100" s="412"/>
      <c r="UVX100" s="406"/>
      <c r="UVY100" s="407"/>
      <c r="UVZ100" s="408"/>
      <c r="UWA100" s="409"/>
      <c r="UWB100" s="410"/>
      <c r="UWC100" s="411"/>
      <c r="UWD100" s="412"/>
      <c r="UWE100" s="406"/>
      <c r="UWF100" s="407"/>
      <c r="UWG100" s="408"/>
      <c r="UWH100" s="409"/>
      <c r="UWI100" s="410"/>
      <c r="UWJ100" s="411"/>
      <c r="UWK100" s="412"/>
      <c r="UWL100" s="406"/>
      <c r="UWM100" s="407"/>
      <c r="UWN100" s="408"/>
      <c r="UWO100" s="409"/>
      <c r="UWP100" s="410"/>
      <c r="UWQ100" s="411"/>
      <c r="UWR100" s="412"/>
      <c r="UWS100" s="406"/>
      <c r="UWT100" s="407"/>
      <c r="UWU100" s="408"/>
      <c r="UWV100" s="409"/>
      <c r="UWW100" s="410"/>
      <c r="UWX100" s="411"/>
      <c r="UWY100" s="412"/>
      <c r="UWZ100" s="406"/>
      <c r="UXA100" s="407"/>
      <c r="UXB100" s="408"/>
      <c r="UXC100" s="409"/>
      <c r="UXD100" s="410"/>
      <c r="UXE100" s="411"/>
      <c r="UXF100" s="412"/>
      <c r="UXG100" s="406"/>
      <c r="UXH100" s="407"/>
      <c r="UXI100" s="408"/>
      <c r="UXJ100" s="409"/>
      <c r="UXK100" s="410"/>
      <c r="UXL100" s="411"/>
      <c r="UXM100" s="412"/>
      <c r="UXN100" s="406"/>
      <c r="UXO100" s="407"/>
      <c r="UXP100" s="408"/>
      <c r="UXQ100" s="409"/>
      <c r="UXR100" s="410"/>
      <c r="UXS100" s="411"/>
      <c r="UXT100" s="412"/>
      <c r="UXU100" s="406"/>
      <c r="UXV100" s="407"/>
      <c r="UXW100" s="408"/>
      <c r="UXX100" s="409"/>
      <c r="UXY100" s="410"/>
      <c r="UXZ100" s="411"/>
      <c r="UYA100" s="412"/>
      <c r="UYB100" s="406"/>
      <c r="UYC100" s="407"/>
      <c r="UYD100" s="408"/>
      <c r="UYE100" s="409"/>
      <c r="UYF100" s="410"/>
      <c r="UYG100" s="411"/>
      <c r="UYH100" s="412"/>
      <c r="UYI100" s="406"/>
      <c r="UYJ100" s="407"/>
      <c r="UYK100" s="408"/>
      <c r="UYL100" s="409"/>
      <c r="UYM100" s="410"/>
      <c r="UYN100" s="411"/>
      <c r="UYO100" s="412"/>
      <c r="UYP100" s="406"/>
      <c r="UYQ100" s="407"/>
      <c r="UYR100" s="408"/>
      <c r="UYS100" s="409"/>
      <c r="UYT100" s="410"/>
      <c r="UYU100" s="411"/>
      <c r="UYV100" s="412"/>
      <c r="UYW100" s="406"/>
      <c r="UYX100" s="407"/>
      <c r="UYY100" s="408"/>
      <c r="UYZ100" s="409"/>
      <c r="UZA100" s="410"/>
      <c r="UZB100" s="411"/>
      <c r="UZC100" s="412"/>
      <c r="UZD100" s="406"/>
      <c r="UZE100" s="407"/>
      <c r="UZF100" s="408"/>
      <c r="UZG100" s="409"/>
      <c r="UZH100" s="410"/>
      <c r="UZI100" s="411"/>
      <c r="UZJ100" s="412"/>
      <c r="UZK100" s="406"/>
      <c r="UZL100" s="407"/>
      <c r="UZM100" s="408"/>
      <c r="UZN100" s="409"/>
      <c r="UZO100" s="410"/>
      <c r="UZP100" s="411"/>
      <c r="UZQ100" s="412"/>
      <c r="UZR100" s="406"/>
      <c r="UZS100" s="407"/>
      <c r="UZT100" s="408"/>
      <c r="UZU100" s="409"/>
      <c r="UZV100" s="410"/>
      <c r="UZW100" s="411"/>
      <c r="UZX100" s="412"/>
      <c r="UZY100" s="406"/>
      <c r="UZZ100" s="407"/>
      <c r="VAA100" s="408"/>
      <c r="VAB100" s="409"/>
      <c r="VAC100" s="410"/>
      <c r="VAD100" s="411"/>
      <c r="VAE100" s="412"/>
      <c r="VAF100" s="406"/>
      <c r="VAG100" s="407"/>
      <c r="VAH100" s="408"/>
      <c r="VAI100" s="409"/>
      <c r="VAJ100" s="410"/>
      <c r="VAK100" s="411"/>
      <c r="VAL100" s="412"/>
      <c r="VAM100" s="406"/>
      <c r="VAN100" s="407"/>
      <c r="VAO100" s="408"/>
      <c r="VAP100" s="409"/>
      <c r="VAQ100" s="410"/>
      <c r="VAR100" s="411"/>
      <c r="VAS100" s="412"/>
      <c r="VAT100" s="406"/>
      <c r="VAU100" s="407"/>
      <c r="VAV100" s="408"/>
      <c r="VAW100" s="409"/>
      <c r="VAX100" s="410"/>
      <c r="VAY100" s="411"/>
      <c r="VAZ100" s="412"/>
      <c r="VBA100" s="406"/>
      <c r="VBB100" s="407"/>
      <c r="VBC100" s="408"/>
      <c r="VBD100" s="409"/>
      <c r="VBE100" s="410"/>
      <c r="VBF100" s="411"/>
      <c r="VBG100" s="412"/>
      <c r="VBH100" s="406"/>
      <c r="VBI100" s="407"/>
      <c r="VBJ100" s="408"/>
      <c r="VBK100" s="409"/>
      <c r="VBL100" s="410"/>
      <c r="VBM100" s="411"/>
      <c r="VBN100" s="412"/>
      <c r="VBO100" s="406"/>
      <c r="VBP100" s="407"/>
      <c r="VBQ100" s="408"/>
      <c r="VBR100" s="409"/>
      <c r="VBS100" s="410"/>
      <c r="VBT100" s="411"/>
      <c r="VBU100" s="412"/>
      <c r="VBV100" s="406"/>
      <c r="VBW100" s="407"/>
      <c r="VBX100" s="408"/>
      <c r="VBY100" s="409"/>
      <c r="VBZ100" s="410"/>
      <c r="VCA100" s="411"/>
      <c r="VCB100" s="412"/>
      <c r="VCC100" s="406"/>
      <c r="VCD100" s="407"/>
      <c r="VCE100" s="408"/>
      <c r="VCF100" s="409"/>
      <c r="VCG100" s="410"/>
      <c r="VCH100" s="411"/>
      <c r="VCI100" s="412"/>
      <c r="VCJ100" s="406"/>
      <c r="VCK100" s="407"/>
      <c r="VCL100" s="408"/>
      <c r="VCM100" s="409"/>
      <c r="VCN100" s="410"/>
      <c r="VCO100" s="411"/>
      <c r="VCP100" s="412"/>
      <c r="VCQ100" s="406"/>
      <c r="VCR100" s="407"/>
      <c r="VCS100" s="408"/>
      <c r="VCT100" s="409"/>
      <c r="VCU100" s="410"/>
      <c r="VCV100" s="411"/>
      <c r="VCW100" s="412"/>
      <c r="VCX100" s="406"/>
      <c r="VCY100" s="407"/>
      <c r="VCZ100" s="408"/>
      <c r="VDA100" s="409"/>
      <c r="VDB100" s="410"/>
      <c r="VDC100" s="411"/>
      <c r="VDD100" s="412"/>
      <c r="VDE100" s="406"/>
      <c r="VDF100" s="407"/>
      <c r="VDG100" s="408"/>
      <c r="VDH100" s="409"/>
      <c r="VDI100" s="410"/>
      <c r="VDJ100" s="411"/>
      <c r="VDK100" s="412"/>
      <c r="VDL100" s="406"/>
      <c r="VDM100" s="407"/>
      <c r="VDN100" s="408"/>
      <c r="VDO100" s="409"/>
      <c r="VDP100" s="410"/>
      <c r="VDQ100" s="411"/>
      <c r="VDR100" s="412"/>
      <c r="VDS100" s="406"/>
      <c r="VDT100" s="407"/>
      <c r="VDU100" s="408"/>
      <c r="VDV100" s="409"/>
      <c r="VDW100" s="410"/>
      <c r="VDX100" s="411"/>
      <c r="VDY100" s="412"/>
      <c r="VDZ100" s="406"/>
      <c r="VEA100" s="407"/>
      <c r="VEB100" s="408"/>
      <c r="VEC100" s="409"/>
      <c r="VED100" s="410"/>
      <c r="VEE100" s="411"/>
      <c r="VEF100" s="412"/>
      <c r="VEG100" s="406"/>
      <c r="VEH100" s="407"/>
      <c r="VEI100" s="408"/>
      <c r="VEJ100" s="409"/>
      <c r="VEK100" s="410"/>
      <c r="VEL100" s="411"/>
      <c r="VEM100" s="412"/>
      <c r="VEN100" s="406"/>
      <c r="VEO100" s="407"/>
      <c r="VEP100" s="408"/>
      <c r="VEQ100" s="409"/>
      <c r="VER100" s="410"/>
      <c r="VES100" s="411"/>
      <c r="VET100" s="412"/>
      <c r="VEU100" s="406"/>
      <c r="VEV100" s="407"/>
      <c r="VEW100" s="408"/>
      <c r="VEX100" s="409"/>
      <c r="VEY100" s="410"/>
      <c r="VEZ100" s="411"/>
      <c r="VFA100" s="412"/>
      <c r="VFB100" s="406"/>
      <c r="VFC100" s="407"/>
      <c r="VFD100" s="408"/>
      <c r="VFE100" s="409"/>
      <c r="VFF100" s="410"/>
      <c r="VFG100" s="411"/>
      <c r="VFH100" s="412"/>
      <c r="VFI100" s="406"/>
      <c r="VFJ100" s="407"/>
      <c r="VFK100" s="408"/>
      <c r="VFL100" s="409"/>
      <c r="VFM100" s="410"/>
      <c r="VFN100" s="411"/>
      <c r="VFO100" s="412"/>
      <c r="VFP100" s="406"/>
      <c r="VFQ100" s="407"/>
      <c r="VFR100" s="408"/>
      <c r="VFS100" s="409"/>
      <c r="VFT100" s="410"/>
      <c r="VFU100" s="411"/>
      <c r="VFV100" s="412"/>
      <c r="VFW100" s="406"/>
      <c r="VFX100" s="407"/>
      <c r="VFY100" s="408"/>
      <c r="VFZ100" s="409"/>
      <c r="VGA100" s="410"/>
      <c r="VGB100" s="411"/>
      <c r="VGC100" s="412"/>
      <c r="VGD100" s="406"/>
      <c r="VGE100" s="407"/>
      <c r="VGF100" s="408"/>
      <c r="VGG100" s="409"/>
      <c r="VGH100" s="410"/>
      <c r="VGI100" s="411"/>
      <c r="VGJ100" s="412"/>
      <c r="VGK100" s="406"/>
      <c r="VGL100" s="407"/>
      <c r="VGM100" s="408"/>
      <c r="VGN100" s="409"/>
      <c r="VGO100" s="410"/>
      <c r="VGP100" s="411"/>
      <c r="VGQ100" s="412"/>
      <c r="VGR100" s="406"/>
      <c r="VGS100" s="407"/>
      <c r="VGT100" s="408"/>
      <c r="VGU100" s="409"/>
      <c r="VGV100" s="410"/>
      <c r="VGW100" s="411"/>
      <c r="VGX100" s="412"/>
      <c r="VGY100" s="406"/>
      <c r="VGZ100" s="407"/>
      <c r="VHA100" s="408"/>
      <c r="VHB100" s="409"/>
      <c r="VHC100" s="410"/>
      <c r="VHD100" s="411"/>
      <c r="VHE100" s="412"/>
      <c r="VHF100" s="406"/>
      <c r="VHG100" s="407"/>
      <c r="VHH100" s="408"/>
      <c r="VHI100" s="409"/>
      <c r="VHJ100" s="410"/>
      <c r="VHK100" s="411"/>
      <c r="VHL100" s="412"/>
      <c r="VHM100" s="406"/>
      <c r="VHN100" s="407"/>
      <c r="VHO100" s="408"/>
      <c r="VHP100" s="409"/>
      <c r="VHQ100" s="410"/>
      <c r="VHR100" s="411"/>
      <c r="VHS100" s="412"/>
      <c r="VHT100" s="406"/>
      <c r="VHU100" s="407"/>
      <c r="VHV100" s="408"/>
      <c r="VHW100" s="409"/>
      <c r="VHX100" s="410"/>
      <c r="VHY100" s="411"/>
      <c r="VHZ100" s="412"/>
      <c r="VIA100" s="406"/>
      <c r="VIB100" s="407"/>
      <c r="VIC100" s="408"/>
      <c r="VID100" s="409"/>
      <c r="VIE100" s="410"/>
      <c r="VIF100" s="411"/>
      <c r="VIG100" s="412"/>
      <c r="VIH100" s="406"/>
      <c r="VII100" s="407"/>
      <c r="VIJ100" s="408"/>
      <c r="VIK100" s="409"/>
      <c r="VIL100" s="410"/>
      <c r="VIM100" s="411"/>
      <c r="VIN100" s="412"/>
      <c r="VIO100" s="406"/>
      <c r="VIP100" s="407"/>
      <c r="VIQ100" s="408"/>
      <c r="VIR100" s="409"/>
      <c r="VIS100" s="410"/>
      <c r="VIT100" s="411"/>
      <c r="VIU100" s="412"/>
      <c r="VIV100" s="406"/>
      <c r="VIW100" s="407"/>
      <c r="VIX100" s="408"/>
      <c r="VIY100" s="409"/>
      <c r="VIZ100" s="410"/>
      <c r="VJA100" s="411"/>
      <c r="VJB100" s="412"/>
      <c r="VJC100" s="406"/>
      <c r="VJD100" s="407"/>
      <c r="VJE100" s="408"/>
      <c r="VJF100" s="409"/>
      <c r="VJG100" s="410"/>
      <c r="VJH100" s="411"/>
      <c r="VJI100" s="412"/>
      <c r="VJJ100" s="406"/>
      <c r="VJK100" s="407"/>
      <c r="VJL100" s="408"/>
      <c r="VJM100" s="409"/>
      <c r="VJN100" s="410"/>
      <c r="VJO100" s="411"/>
      <c r="VJP100" s="412"/>
      <c r="VJQ100" s="406"/>
      <c r="VJR100" s="407"/>
      <c r="VJS100" s="408"/>
      <c r="VJT100" s="409"/>
      <c r="VJU100" s="410"/>
      <c r="VJV100" s="411"/>
      <c r="VJW100" s="412"/>
      <c r="VJX100" s="406"/>
      <c r="VJY100" s="407"/>
      <c r="VJZ100" s="408"/>
      <c r="VKA100" s="409"/>
      <c r="VKB100" s="410"/>
      <c r="VKC100" s="411"/>
      <c r="VKD100" s="412"/>
      <c r="VKE100" s="406"/>
      <c r="VKF100" s="407"/>
      <c r="VKG100" s="408"/>
      <c r="VKH100" s="409"/>
      <c r="VKI100" s="410"/>
      <c r="VKJ100" s="411"/>
      <c r="VKK100" s="412"/>
      <c r="VKL100" s="406"/>
      <c r="VKM100" s="407"/>
      <c r="VKN100" s="408"/>
      <c r="VKO100" s="409"/>
      <c r="VKP100" s="410"/>
      <c r="VKQ100" s="411"/>
      <c r="VKR100" s="412"/>
      <c r="VKS100" s="406"/>
      <c r="VKT100" s="407"/>
      <c r="VKU100" s="408"/>
      <c r="VKV100" s="409"/>
      <c r="VKW100" s="410"/>
      <c r="VKX100" s="411"/>
      <c r="VKY100" s="412"/>
      <c r="VKZ100" s="406"/>
      <c r="VLA100" s="407"/>
      <c r="VLB100" s="408"/>
      <c r="VLC100" s="409"/>
      <c r="VLD100" s="410"/>
      <c r="VLE100" s="411"/>
      <c r="VLF100" s="412"/>
      <c r="VLG100" s="406"/>
      <c r="VLH100" s="407"/>
      <c r="VLI100" s="408"/>
      <c r="VLJ100" s="409"/>
      <c r="VLK100" s="410"/>
      <c r="VLL100" s="411"/>
      <c r="VLM100" s="412"/>
      <c r="VLN100" s="406"/>
      <c r="VLO100" s="407"/>
      <c r="VLP100" s="408"/>
      <c r="VLQ100" s="409"/>
      <c r="VLR100" s="410"/>
      <c r="VLS100" s="411"/>
      <c r="VLT100" s="412"/>
      <c r="VLU100" s="406"/>
      <c r="VLV100" s="407"/>
      <c r="VLW100" s="408"/>
      <c r="VLX100" s="409"/>
      <c r="VLY100" s="410"/>
      <c r="VLZ100" s="411"/>
      <c r="VMA100" s="412"/>
      <c r="VMB100" s="406"/>
      <c r="VMC100" s="407"/>
      <c r="VMD100" s="408"/>
      <c r="VME100" s="409"/>
      <c r="VMF100" s="410"/>
      <c r="VMG100" s="411"/>
      <c r="VMH100" s="412"/>
      <c r="VMI100" s="406"/>
      <c r="VMJ100" s="407"/>
      <c r="VMK100" s="408"/>
      <c r="VML100" s="409"/>
      <c r="VMM100" s="410"/>
      <c r="VMN100" s="411"/>
      <c r="VMO100" s="412"/>
      <c r="VMP100" s="406"/>
      <c r="VMQ100" s="407"/>
      <c r="VMR100" s="408"/>
      <c r="VMS100" s="409"/>
      <c r="VMT100" s="410"/>
      <c r="VMU100" s="411"/>
      <c r="VMV100" s="412"/>
      <c r="VMW100" s="406"/>
      <c r="VMX100" s="407"/>
      <c r="VMY100" s="408"/>
      <c r="VMZ100" s="409"/>
      <c r="VNA100" s="410"/>
      <c r="VNB100" s="411"/>
      <c r="VNC100" s="412"/>
      <c r="VND100" s="406"/>
      <c r="VNE100" s="407"/>
      <c r="VNF100" s="408"/>
      <c r="VNG100" s="409"/>
      <c r="VNH100" s="410"/>
      <c r="VNI100" s="411"/>
      <c r="VNJ100" s="412"/>
      <c r="VNK100" s="406"/>
      <c r="VNL100" s="407"/>
      <c r="VNM100" s="408"/>
      <c r="VNN100" s="409"/>
      <c r="VNO100" s="410"/>
      <c r="VNP100" s="411"/>
      <c r="VNQ100" s="412"/>
      <c r="VNR100" s="406"/>
      <c r="VNS100" s="407"/>
      <c r="VNT100" s="408"/>
      <c r="VNU100" s="409"/>
      <c r="VNV100" s="410"/>
      <c r="VNW100" s="411"/>
      <c r="VNX100" s="412"/>
      <c r="VNY100" s="406"/>
      <c r="VNZ100" s="407"/>
      <c r="VOA100" s="408"/>
      <c r="VOB100" s="409"/>
      <c r="VOC100" s="410"/>
      <c r="VOD100" s="411"/>
      <c r="VOE100" s="412"/>
      <c r="VOF100" s="406"/>
      <c r="VOG100" s="407"/>
      <c r="VOH100" s="408"/>
      <c r="VOI100" s="409"/>
      <c r="VOJ100" s="410"/>
      <c r="VOK100" s="411"/>
      <c r="VOL100" s="412"/>
      <c r="VOM100" s="406"/>
      <c r="VON100" s="407"/>
      <c r="VOO100" s="408"/>
      <c r="VOP100" s="409"/>
      <c r="VOQ100" s="410"/>
      <c r="VOR100" s="411"/>
      <c r="VOS100" s="412"/>
      <c r="VOT100" s="406"/>
      <c r="VOU100" s="407"/>
      <c r="VOV100" s="408"/>
      <c r="VOW100" s="409"/>
      <c r="VOX100" s="410"/>
      <c r="VOY100" s="411"/>
      <c r="VOZ100" s="412"/>
      <c r="VPA100" s="406"/>
      <c r="VPB100" s="407"/>
      <c r="VPC100" s="408"/>
      <c r="VPD100" s="409"/>
      <c r="VPE100" s="410"/>
      <c r="VPF100" s="411"/>
      <c r="VPG100" s="412"/>
      <c r="VPH100" s="406"/>
      <c r="VPI100" s="407"/>
      <c r="VPJ100" s="408"/>
      <c r="VPK100" s="409"/>
      <c r="VPL100" s="410"/>
      <c r="VPM100" s="411"/>
      <c r="VPN100" s="412"/>
      <c r="VPO100" s="406"/>
      <c r="VPP100" s="407"/>
      <c r="VPQ100" s="408"/>
      <c r="VPR100" s="409"/>
      <c r="VPS100" s="410"/>
      <c r="VPT100" s="411"/>
      <c r="VPU100" s="412"/>
      <c r="VPV100" s="406"/>
      <c r="VPW100" s="407"/>
      <c r="VPX100" s="408"/>
      <c r="VPY100" s="409"/>
      <c r="VPZ100" s="410"/>
      <c r="VQA100" s="411"/>
      <c r="VQB100" s="412"/>
      <c r="VQC100" s="406"/>
      <c r="VQD100" s="407"/>
      <c r="VQE100" s="408"/>
      <c r="VQF100" s="409"/>
      <c r="VQG100" s="410"/>
      <c r="VQH100" s="411"/>
      <c r="VQI100" s="412"/>
      <c r="VQJ100" s="406"/>
      <c r="VQK100" s="407"/>
      <c r="VQL100" s="408"/>
      <c r="VQM100" s="409"/>
      <c r="VQN100" s="410"/>
      <c r="VQO100" s="411"/>
      <c r="VQP100" s="412"/>
      <c r="VQQ100" s="406"/>
      <c r="VQR100" s="407"/>
      <c r="VQS100" s="408"/>
      <c r="VQT100" s="409"/>
      <c r="VQU100" s="410"/>
      <c r="VQV100" s="411"/>
      <c r="VQW100" s="412"/>
      <c r="VQX100" s="406"/>
      <c r="VQY100" s="407"/>
      <c r="VQZ100" s="408"/>
      <c r="VRA100" s="409"/>
      <c r="VRB100" s="410"/>
      <c r="VRC100" s="411"/>
      <c r="VRD100" s="412"/>
      <c r="VRE100" s="406"/>
      <c r="VRF100" s="407"/>
      <c r="VRG100" s="408"/>
      <c r="VRH100" s="409"/>
      <c r="VRI100" s="410"/>
      <c r="VRJ100" s="411"/>
      <c r="VRK100" s="412"/>
      <c r="VRL100" s="406"/>
      <c r="VRM100" s="407"/>
      <c r="VRN100" s="408"/>
      <c r="VRO100" s="409"/>
      <c r="VRP100" s="410"/>
      <c r="VRQ100" s="411"/>
      <c r="VRR100" s="412"/>
      <c r="VRS100" s="406"/>
      <c r="VRT100" s="407"/>
      <c r="VRU100" s="408"/>
      <c r="VRV100" s="409"/>
      <c r="VRW100" s="410"/>
      <c r="VRX100" s="411"/>
      <c r="VRY100" s="412"/>
      <c r="VRZ100" s="406"/>
      <c r="VSA100" s="407"/>
      <c r="VSB100" s="408"/>
      <c r="VSC100" s="409"/>
      <c r="VSD100" s="410"/>
      <c r="VSE100" s="411"/>
      <c r="VSF100" s="412"/>
      <c r="VSG100" s="406"/>
      <c r="VSH100" s="407"/>
      <c r="VSI100" s="408"/>
      <c r="VSJ100" s="409"/>
      <c r="VSK100" s="410"/>
      <c r="VSL100" s="411"/>
      <c r="VSM100" s="412"/>
      <c r="VSN100" s="406"/>
      <c r="VSO100" s="407"/>
      <c r="VSP100" s="408"/>
      <c r="VSQ100" s="409"/>
      <c r="VSR100" s="410"/>
      <c r="VSS100" s="411"/>
      <c r="VST100" s="412"/>
      <c r="VSU100" s="406"/>
      <c r="VSV100" s="407"/>
      <c r="VSW100" s="408"/>
      <c r="VSX100" s="409"/>
      <c r="VSY100" s="410"/>
      <c r="VSZ100" s="411"/>
      <c r="VTA100" s="412"/>
      <c r="VTB100" s="406"/>
      <c r="VTC100" s="407"/>
      <c r="VTD100" s="408"/>
      <c r="VTE100" s="409"/>
      <c r="VTF100" s="410"/>
      <c r="VTG100" s="411"/>
      <c r="VTH100" s="412"/>
      <c r="VTI100" s="406"/>
      <c r="VTJ100" s="407"/>
      <c r="VTK100" s="408"/>
      <c r="VTL100" s="409"/>
      <c r="VTM100" s="410"/>
      <c r="VTN100" s="411"/>
      <c r="VTO100" s="412"/>
      <c r="VTP100" s="406"/>
      <c r="VTQ100" s="407"/>
      <c r="VTR100" s="408"/>
      <c r="VTS100" s="409"/>
      <c r="VTT100" s="410"/>
      <c r="VTU100" s="411"/>
      <c r="VTV100" s="412"/>
      <c r="VTW100" s="406"/>
      <c r="VTX100" s="407"/>
      <c r="VTY100" s="408"/>
      <c r="VTZ100" s="409"/>
      <c r="VUA100" s="410"/>
      <c r="VUB100" s="411"/>
      <c r="VUC100" s="412"/>
      <c r="VUD100" s="406"/>
      <c r="VUE100" s="407"/>
      <c r="VUF100" s="408"/>
      <c r="VUG100" s="409"/>
      <c r="VUH100" s="410"/>
      <c r="VUI100" s="411"/>
      <c r="VUJ100" s="412"/>
      <c r="VUK100" s="406"/>
      <c r="VUL100" s="407"/>
      <c r="VUM100" s="408"/>
      <c r="VUN100" s="409"/>
      <c r="VUO100" s="410"/>
      <c r="VUP100" s="411"/>
      <c r="VUQ100" s="412"/>
      <c r="VUR100" s="406"/>
      <c r="VUS100" s="407"/>
      <c r="VUT100" s="408"/>
      <c r="VUU100" s="409"/>
      <c r="VUV100" s="410"/>
      <c r="VUW100" s="411"/>
      <c r="VUX100" s="412"/>
      <c r="VUY100" s="406"/>
      <c r="VUZ100" s="407"/>
      <c r="VVA100" s="408"/>
      <c r="VVB100" s="409"/>
      <c r="VVC100" s="410"/>
      <c r="VVD100" s="411"/>
      <c r="VVE100" s="412"/>
      <c r="VVF100" s="406"/>
      <c r="VVG100" s="407"/>
      <c r="VVH100" s="408"/>
      <c r="VVI100" s="409"/>
      <c r="VVJ100" s="410"/>
      <c r="VVK100" s="411"/>
      <c r="VVL100" s="412"/>
      <c r="VVM100" s="406"/>
      <c r="VVN100" s="407"/>
      <c r="VVO100" s="408"/>
      <c r="VVP100" s="409"/>
      <c r="VVQ100" s="410"/>
      <c r="VVR100" s="411"/>
      <c r="VVS100" s="412"/>
      <c r="VVT100" s="406"/>
      <c r="VVU100" s="407"/>
      <c r="VVV100" s="408"/>
      <c r="VVW100" s="409"/>
      <c r="VVX100" s="410"/>
      <c r="VVY100" s="411"/>
      <c r="VVZ100" s="412"/>
      <c r="VWA100" s="406"/>
      <c r="VWB100" s="407"/>
      <c r="VWC100" s="408"/>
      <c r="VWD100" s="409"/>
      <c r="VWE100" s="410"/>
      <c r="VWF100" s="411"/>
      <c r="VWG100" s="412"/>
      <c r="VWH100" s="406"/>
      <c r="VWI100" s="407"/>
      <c r="VWJ100" s="408"/>
      <c r="VWK100" s="409"/>
      <c r="VWL100" s="410"/>
      <c r="VWM100" s="411"/>
      <c r="VWN100" s="412"/>
      <c r="VWO100" s="406"/>
      <c r="VWP100" s="407"/>
      <c r="VWQ100" s="408"/>
      <c r="VWR100" s="409"/>
      <c r="VWS100" s="410"/>
      <c r="VWT100" s="411"/>
      <c r="VWU100" s="412"/>
      <c r="VWV100" s="406"/>
      <c r="VWW100" s="407"/>
      <c r="VWX100" s="408"/>
      <c r="VWY100" s="409"/>
      <c r="VWZ100" s="410"/>
      <c r="VXA100" s="411"/>
      <c r="VXB100" s="412"/>
      <c r="VXC100" s="406"/>
      <c r="VXD100" s="407"/>
      <c r="VXE100" s="408"/>
      <c r="VXF100" s="409"/>
      <c r="VXG100" s="410"/>
      <c r="VXH100" s="411"/>
      <c r="VXI100" s="412"/>
      <c r="VXJ100" s="406"/>
      <c r="VXK100" s="407"/>
      <c r="VXL100" s="408"/>
      <c r="VXM100" s="409"/>
      <c r="VXN100" s="410"/>
      <c r="VXO100" s="411"/>
      <c r="VXP100" s="412"/>
      <c r="VXQ100" s="406"/>
      <c r="VXR100" s="407"/>
      <c r="VXS100" s="408"/>
      <c r="VXT100" s="409"/>
      <c r="VXU100" s="410"/>
      <c r="VXV100" s="411"/>
      <c r="VXW100" s="412"/>
      <c r="VXX100" s="406"/>
      <c r="VXY100" s="407"/>
      <c r="VXZ100" s="408"/>
      <c r="VYA100" s="409"/>
      <c r="VYB100" s="410"/>
      <c r="VYC100" s="411"/>
      <c r="VYD100" s="412"/>
      <c r="VYE100" s="406"/>
      <c r="VYF100" s="407"/>
      <c r="VYG100" s="408"/>
      <c r="VYH100" s="409"/>
      <c r="VYI100" s="410"/>
      <c r="VYJ100" s="411"/>
      <c r="VYK100" s="412"/>
      <c r="VYL100" s="406"/>
      <c r="VYM100" s="407"/>
      <c r="VYN100" s="408"/>
      <c r="VYO100" s="409"/>
      <c r="VYP100" s="410"/>
      <c r="VYQ100" s="411"/>
      <c r="VYR100" s="412"/>
      <c r="VYS100" s="406"/>
      <c r="VYT100" s="407"/>
      <c r="VYU100" s="408"/>
      <c r="VYV100" s="409"/>
      <c r="VYW100" s="410"/>
      <c r="VYX100" s="411"/>
      <c r="VYY100" s="412"/>
      <c r="VYZ100" s="406"/>
      <c r="VZA100" s="407"/>
      <c r="VZB100" s="408"/>
      <c r="VZC100" s="409"/>
      <c r="VZD100" s="410"/>
      <c r="VZE100" s="411"/>
      <c r="VZF100" s="412"/>
      <c r="VZG100" s="406"/>
      <c r="VZH100" s="407"/>
      <c r="VZI100" s="408"/>
      <c r="VZJ100" s="409"/>
      <c r="VZK100" s="410"/>
      <c r="VZL100" s="411"/>
      <c r="VZM100" s="412"/>
      <c r="VZN100" s="406"/>
      <c r="VZO100" s="407"/>
      <c r="VZP100" s="408"/>
      <c r="VZQ100" s="409"/>
      <c r="VZR100" s="410"/>
      <c r="VZS100" s="411"/>
      <c r="VZT100" s="412"/>
      <c r="VZU100" s="406"/>
      <c r="VZV100" s="407"/>
      <c r="VZW100" s="408"/>
      <c r="VZX100" s="409"/>
      <c r="VZY100" s="410"/>
      <c r="VZZ100" s="411"/>
      <c r="WAA100" s="412"/>
      <c r="WAB100" s="406"/>
      <c r="WAC100" s="407"/>
      <c r="WAD100" s="408"/>
      <c r="WAE100" s="409"/>
      <c r="WAF100" s="410"/>
      <c r="WAG100" s="411"/>
      <c r="WAH100" s="412"/>
      <c r="WAI100" s="406"/>
      <c r="WAJ100" s="407"/>
      <c r="WAK100" s="408"/>
      <c r="WAL100" s="409"/>
      <c r="WAM100" s="410"/>
      <c r="WAN100" s="411"/>
      <c r="WAO100" s="412"/>
      <c r="WAP100" s="406"/>
      <c r="WAQ100" s="407"/>
      <c r="WAR100" s="408"/>
      <c r="WAS100" s="409"/>
      <c r="WAT100" s="410"/>
      <c r="WAU100" s="411"/>
      <c r="WAV100" s="412"/>
      <c r="WAW100" s="406"/>
      <c r="WAX100" s="407"/>
      <c r="WAY100" s="408"/>
      <c r="WAZ100" s="409"/>
      <c r="WBA100" s="410"/>
      <c r="WBB100" s="411"/>
      <c r="WBC100" s="412"/>
      <c r="WBD100" s="406"/>
      <c r="WBE100" s="407"/>
      <c r="WBF100" s="408"/>
      <c r="WBG100" s="409"/>
      <c r="WBH100" s="410"/>
      <c r="WBI100" s="411"/>
      <c r="WBJ100" s="412"/>
      <c r="WBK100" s="406"/>
      <c r="WBL100" s="407"/>
      <c r="WBM100" s="408"/>
      <c r="WBN100" s="409"/>
      <c r="WBO100" s="410"/>
      <c r="WBP100" s="411"/>
      <c r="WBQ100" s="412"/>
      <c r="WBR100" s="406"/>
      <c r="WBS100" s="407"/>
      <c r="WBT100" s="408"/>
      <c r="WBU100" s="409"/>
      <c r="WBV100" s="410"/>
      <c r="WBW100" s="411"/>
      <c r="WBX100" s="412"/>
      <c r="WBY100" s="406"/>
      <c r="WBZ100" s="407"/>
      <c r="WCA100" s="408"/>
      <c r="WCB100" s="409"/>
      <c r="WCC100" s="410"/>
      <c r="WCD100" s="411"/>
      <c r="WCE100" s="412"/>
      <c r="WCF100" s="406"/>
      <c r="WCG100" s="407"/>
      <c r="WCH100" s="408"/>
      <c r="WCI100" s="409"/>
      <c r="WCJ100" s="410"/>
      <c r="WCK100" s="411"/>
      <c r="WCL100" s="412"/>
      <c r="WCM100" s="406"/>
      <c r="WCN100" s="407"/>
      <c r="WCO100" s="408"/>
      <c r="WCP100" s="409"/>
      <c r="WCQ100" s="410"/>
      <c r="WCR100" s="411"/>
      <c r="WCS100" s="412"/>
      <c r="WCT100" s="406"/>
      <c r="WCU100" s="407"/>
      <c r="WCV100" s="408"/>
      <c r="WCW100" s="409"/>
      <c r="WCX100" s="410"/>
      <c r="WCY100" s="411"/>
      <c r="WCZ100" s="412"/>
      <c r="WDA100" s="406"/>
      <c r="WDB100" s="407"/>
      <c r="WDC100" s="408"/>
      <c r="WDD100" s="409"/>
      <c r="WDE100" s="410"/>
      <c r="WDF100" s="411"/>
      <c r="WDG100" s="412"/>
      <c r="WDH100" s="406"/>
      <c r="WDI100" s="407"/>
      <c r="WDJ100" s="408"/>
      <c r="WDK100" s="409"/>
      <c r="WDL100" s="410"/>
      <c r="WDM100" s="411"/>
      <c r="WDN100" s="412"/>
      <c r="WDO100" s="406"/>
      <c r="WDP100" s="407"/>
      <c r="WDQ100" s="408"/>
      <c r="WDR100" s="409"/>
      <c r="WDS100" s="410"/>
      <c r="WDT100" s="411"/>
      <c r="WDU100" s="412"/>
      <c r="WDV100" s="406"/>
      <c r="WDW100" s="407"/>
      <c r="WDX100" s="408"/>
      <c r="WDY100" s="409"/>
      <c r="WDZ100" s="410"/>
      <c r="WEA100" s="411"/>
      <c r="WEB100" s="412"/>
      <c r="WEC100" s="406"/>
      <c r="WED100" s="407"/>
      <c r="WEE100" s="408"/>
      <c r="WEF100" s="409"/>
      <c r="WEG100" s="410"/>
      <c r="WEH100" s="411"/>
      <c r="WEI100" s="412"/>
      <c r="WEJ100" s="406"/>
      <c r="WEK100" s="407"/>
      <c r="WEL100" s="408"/>
      <c r="WEM100" s="409"/>
      <c r="WEN100" s="410"/>
      <c r="WEO100" s="411"/>
      <c r="WEP100" s="412"/>
      <c r="WEQ100" s="406"/>
      <c r="WER100" s="407"/>
      <c r="WES100" s="408"/>
      <c r="WET100" s="409"/>
      <c r="WEU100" s="410"/>
      <c r="WEV100" s="411"/>
      <c r="WEW100" s="412"/>
      <c r="WEX100" s="406"/>
      <c r="WEY100" s="407"/>
      <c r="WEZ100" s="408"/>
      <c r="WFA100" s="409"/>
      <c r="WFB100" s="410"/>
      <c r="WFC100" s="411"/>
      <c r="WFD100" s="412"/>
      <c r="WFE100" s="406"/>
      <c r="WFF100" s="407"/>
      <c r="WFG100" s="408"/>
      <c r="WFH100" s="409"/>
      <c r="WFI100" s="410"/>
      <c r="WFJ100" s="411"/>
      <c r="WFK100" s="412"/>
      <c r="WFL100" s="406"/>
      <c r="WFM100" s="407"/>
      <c r="WFN100" s="408"/>
      <c r="WFO100" s="409"/>
      <c r="WFP100" s="410"/>
      <c r="WFQ100" s="411"/>
      <c r="WFR100" s="412"/>
      <c r="WFS100" s="406"/>
      <c r="WFT100" s="407"/>
      <c r="WFU100" s="408"/>
      <c r="WFV100" s="409"/>
      <c r="WFW100" s="410"/>
      <c r="WFX100" s="411"/>
      <c r="WFY100" s="412"/>
      <c r="WFZ100" s="406"/>
      <c r="WGA100" s="407"/>
      <c r="WGB100" s="408"/>
      <c r="WGC100" s="409"/>
      <c r="WGD100" s="410"/>
      <c r="WGE100" s="411"/>
      <c r="WGF100" s="412"/>
      <c r="WGG100" s="406"/>
      <c r="WGH100" s="407"/>
      <c r="WGI100" s="408"/>
      <c r="WGJ100" s="409"/>
      <c r="WGK100" s="410"/>
      <c r="WGL100" s="411"/>
      <c r="WGM100" s="412"/>
      <c r="WGN100" s="406"/>
      <c r="WGO100" s="407"/>
      <c r="WGP100" s="408"/>
      <c r="WGQ100" s="409"/>
      <c r="WGR100" s="410"/>
      <c r="WGS100" s="411"/>
      <c r="WGT100" s="412"/>
      <c r="WGU100" s="406"/>
      <c r="WGV100" s="407"/>
      <c r="WGW100" s="408"/>
      <c r="WGX100" s="409"/>
      <c r="WGY100" s="410"/>
      <c r="WGZ100" s="411"/>
      <c r="WHA100" s="412"/>
      <c r="WHB100" s="406"/>
      <c r="WHC100" s="407"/>
      <c r="WHD100" s="408"/>
      <c r="WHE100" s="409"/>
      <c r="WHF100" s="410"/>
      <c r="WHG100" s="411"/>
      <c r="WHH100" s="412"/>
      <c r="WHI100" s="406"/>
      <c r="WHJ100" s="407"/>
      <c r="WHK100" s="408"/>
      <c r="WHL100" s="409"/>
      <c r="WHM100" s="410"/>
      <c r="WHN100" s="411"/>
      <c r="WHO100" s="412"/>
      <c r="WHP100" s="406"/>
      <c r="WHQ100" s="407"/>
      <c r="WHR100" s="408"/>
      <c r="WHS100" s="409"/>
      <c r="WHT100" s="410"/>
      <c r="WHU100" s="411"/>
      <c r="WHV100" s="412"/>
      <c r="WHW100" s="406"/>
      <c r="WHX100" s="407"/>
      <c r="WHY100" s="408"/>
      <c r="WHZ100" s="409"/>
      <c r="WIA100" s="410"/>
      <c r="WIB100" s="411"/>
      <c r="WIC100" s="412"/>
      <c r="WID100" s="406"/>
      <c r="WIE100" s="407"/>
      <c r="WIF100" s="408"/>
      <c r="WIG100" s="409"/>
      <c r="WIH100" s="410"/>
      <c r="WII100" s="411"/>
      <c r="WIJ100" s="412"/>
      <c r="WIK100" s="406"/>
      <c r="WIL100" s="407"/>
      <c r="WIM100" s="408"/>
      <c r="WIN100" s="409"/>
      <c r="WIO100" s="410"/>
      <c r="WIP100" s="411"/>
      <c r="WIQ100" s="412"/>
      <c r="WIR100" s="406"/>
      <c r="WIS100" s="407"/>
      <c r="WIT100" s="408"/>
      <c r="WIU100" s="409"/>
      <c r="WIV100" s="410"/>
      <c r="WIW100" s="411"/>
      <c r="WIX100" s="412"/>
      <c r="WIY100" s="406"/>
      <c r="WIZ100" s="407"/>
      <c r="WJA100" s="408"/>
      <c r="WJB100" s="409"/>
      <c r="WJC100" s="410"/>
      <c r="WJD100" s="411"/>
      <c r="WJE100" s="412"/>
      <c r="WJF100" s="406"/>
      <c r="WJG100" s="407"/>
      <c r="WJH100" s="408"/>
      <c r="WJI100" s="409"/>
      <c r="WJJ100" s="410"/>
      <c r="WJK100" s="411"/>
      <c r="WJL100" s="412"/>
      <c r="WJM100" s="406"/>
      <c r="WJN100" s="407"/>
      <c r="WJO100" s="408"/>
      <c r="WJP100" s="409"/>
      <c r="WJQ100" s="410"/>
      <c r="WJR100" s="411"/>
      <c r="WJS100" s="412"/>
      <c r="WJT100" s="406"/>
      <c r="WJU100" s="407"/>
      <c r="WJV100" s="408"/>
      <c r="WJW100" s="409"/>
      <c r="WJX100" s="410"/>
      <c r="WJY100" s="411"/>
      <c r="WJZ100" s="412"/>
      <c r="WKA100" s="406"/>
      <c r="WKB100" s="407"/>
      <c r="WKC100" s="408"/>
      <c r="WKD100" s="409"/>
      <c r="WKE100" s="410"/>
      <c r="WKF100" s="411"/>
      <c r="WKG100" s="412"/>
      <c r="WKH100" s="406"/>
      <c r="WKI100" s="407"/>
      <c r="WKJ100" s="408"/>
      <c r="WKK100" s="409"/>
      <c r="WKL100" s="410"/>
      <c r="WKM100" s="411"/>
      <c r="WKN100" s="412"/>
      <c r="WKO100" s="406"/>
      <c r="WKP100" s="407"/>
      <c r="WKQ100" s="408"/>
      <c r="WKR100" s="409"/>
      <c r="WKS100" s="410"/>
      <c r="WKT100" s="411"/>
      <c r="WKU100" s="412"/>
      <c r="WKV100" s="406"/>
      <c r="WKW100" s="407"/>
      <c r="WKX100" s="408"/>
      <c r="WKY100" s="409"/>
      <c r="WKZ100" s="410"/>
      <c r="WLA100" s="411"/>
      <c r="WLB100" s="412"/>
      <c r="WLC100" s="406"/>
      <c r="WLD100" s="407"/>
      <c r="WLE100" s="408"/>
      <c r="WLF100" s="409"/>
      <c r="WLG100" s="410"/>
      <c r="WLH100" s="411"/>
      <c r="WLI100" s="412"/>
      <c r="WLJ100" s="406"/>
      <c r="WLK100" s="407"/>
      <c r="WLL100" s="408"/>
      <c r="WLM100" s="409"/>
      <c r="WLN100" s="410"/>
      <c r="WLO100" s="411"/>
      <c r="WLP100" s="412"/>
      <c r="WLQ100" s="406"/>
      <c r="WLR100" s="407"/>
      <c r="WLS100" s="408"/>
      <c r="WLT100" s="409"/>
      <c r="WLU100" s="410"/>
      <c r="WLV100" s="411"/>
      <c r="WLW100" s="412"/>
      <c r="WLX100" s="406"/>
      <c r="WLY100" s="407"/>
      <c r="WLZ100" s="408"/>
      <c r="WMA100" s="409"/>
      <c r="WMB100" s="410"/>
      <c r="WMC100" s="411"/>
      <c r="WMD100" s="412"/>
      <c r="WME100" s="406"/>
      <c r="WMF100" s="407"/>
      <c r="WMG100" s="408"/>
      <c r="WMH100" s="409"/>
      <c r="WMI100" s="410"/>
      <c r="WMJ100" s="411"/>
      <c r="WMK100" s="412"/>
      <c r="WML100" s="406"/>
      <c r="WMM100" s="407"/>
      <c r="WMN100" s="408"/>
      <c r="WMO100" s="409"/>
      <c r="WMP100" s="410"/>
      <c r="WMQ100" s="411"/>
      <c r="WMR100" s="412"/>
      <c r="WMS100" s="406"/>
      <c r="WMT100" s="407"/>
      <c r="WMU100" s="408"/>
      <c r="WMV100" s="409"/>
      <c r="WMW100" s="410"/>
      <c r="WMX100" s="411"/>
      <c r="WMY100" s="412"/>
      <c r="WMZ100" s="406"/>
      <c r="WNA100" s="407"/>
      <c r="WNB100" s="408"/>
      <c r="WNC100" s="409"/>
      <c r="WND100" s="410"/>
      <c r="WNE100" s="411"/>
      <c r="WNF100" s="412"/>
      <c r="WNG100" s="406"/>
      <c r="WNH100" s="407"/>
      <c r="WNI100" s="408"/>
      <c r="WNJ100" s="409"/>
      <c r="WNK100" s="410"/>
      <c r="WNL100" s="411"/>
      <c r="WNM100" s="412"/>
      <c r="WNN100" s="406"/>
      <c r="WNO100" s="407"/>
      <c r="WNP100" s="408"/>
      <c r="WNQ100" s="409"/>
      <c r="WNR100" s="410"/>
      <c r="WNS100" s="411"/>
      <c r="WNT100" s="412"/>
      <c r="WNU100" s="406"/>
      <c r="WNV100" s="407"/>
      <c r="WNW100" s="408"/>
      <c r="WNX100" s="409"/>
      <c r="WNY100" s="410"/>
      <c r="WNZ100" s="411"/>
      <c r="WOA100" s="412"/>
      <c r="WOB100" s="406"/>
      <c r="WOC100" s="407"/>
      <c r="WOD100" s="408"/>
      <c r="WOE100" s="409"/>
      <c r="WOF100" s="410"/>
      <c r="WOG100" s="411"/>
      <c r="WOH100" s="412"/>
      <c r="WOI100" s="406"/>
      <c r="WOJ100" s="407"/>
      <c r="WOK100" s="408"/>
      <c r="WOL100" s="409"/>
      <c r="WOM100" s="410"/>
      <c r="WON100" s="411"/>
      <c r="WOO100" s="412"/>
      <c r="WOP100" s="406"/>
      <c r="WOQ100" s="407"/>
      <c r="WOR100" s="408"/>
      <c r="WOS100" s="409"/>
      <c r="WOT100" s="410"/>
      <c r="WOU100" s="411"/>
      <c r="WOV100" s="412"/>
      <c r="WOW100" s="406"/>
      <c r="WOX100" s="407"/>
      <c r="WOY100" s="408"/>
      <c r="WOZ100" s="409"/>
      <c r="WPA100" s="410"/>
      <c r="WPB100" s="411"/>
      <c r="WPC100" s="412"/>
      <c r="WPD100" s="406"/>
      <c r="WPE100" s="407"/>
      <c r="WPF100" s="408"/>
      <c r="WPG100" s="409"/>
      <c r="WPH100" s="410"/>
      <c r="WPI100" s="411"/>
      <c r="WPJ100" s="412"/>
      <c r="WPK100" s="406"/>
      <c r="WPL100" s="407"/>
      <c r="WPM100" s="408"/>
      <c r="WPN100" s="409"/>
      <c r="WPO100" s="410"/>
      <c r="WPP100" s="411"/>
      <c r="WPQ100" s="412"/>
      <c r="WPR100" s="406"/>
      <c r="WPS100" s="407"/>
      <c r="WPT100" s="408"/>
      <c r="WPU100" s="409"/>
      <c r="WPV100" s="410"/>
      <c r="WPW100" s="411"/>
      <c r="WPX100" s="412"/>
      <c r="WPY100" s="406"/>
      <c r="WPZ100" s="407"/>
      <c r="WQA100" s="408"/>
      <c r="WQB100" s="409"/>
      <c r="WQC100" s="410"/>
      <c r="WQD100" s="411"/>
      <c r="WQE100" s="412"/>
      <c r="WQF100" s="406"/>
      <c r="WQG100" s="407"/>
      <c r="WQH100" s="408"/>
      <c r="WQI100" s="409"/>
      <c r="WQJ100" s="410"/>
      <c r="WQK100" s="411"/>
      <c r="WQL100" s="412"/>
      <c r="WQM100" s="406"/>
      <c r="WQN100" s="407"/>
      <c r="WQO100" s="408"/>
      <c r="WQP100" s="409"/>
      <c r="WQQ100" s="410"/>
      <c r="WQR100" s="411"/>
      <c r="WQS100" s="412"/>
      <c r="WQT100" s="406"/>
      <c r="WQU100" s="407"/>
      <c r="WQV100" s="408"/>
      <c r="WQW100" s="409"/>
      <c r="WQX100" s="410"/>
      <c r="WQY100" s="411"/>
      <c r="WQZ100" s="412"/>
      <c r="WRA100" s="406"/>
      <c r="WRB100" s="407"/>
      <c r="WRC100" s="408"/>
      <c r="WRD100" s="409"/>
      <c r="WRE100" s="410"/>
      <c r="WRF100" s="411"/>
      <c r="WRG100" s="412"/>
      <c r="WRH100" s="406"/>
      <c r="WRI100" s="407"/>
      <c r="WRJ100" s="408"/>
      <c r="WRK100" s="409"/>
      <c r="WRL100" s="410"/>
      <c r="WRM100" s="411"/>
      <c r="WRN100" s="412"/>
      <c r="WRO100" s="406"/>
      <c r="WRP100" s="407"/>
      <c r="WRQ100" s="408"/>
      <c r="WRR100" s="409"/>
      <c r="WRS100" s="410"/>
      <c r="WRT100" s="411"/>
      <c r="WRU100" s="412"/>
      <c r="WRV100" s="406"/>
      <c r="WRW100" s="407"/>
      <c r="WRX100" s="408"/>
      <c r="WRY100" s="409"/>
      <c r="WRZ100" s="410"/>
      <c r="WSA100" s="411"/>
      <c r="WSB100" s="412"/>
      <c r="WSC100" s="406"/>
      <c r="WSD100" s="407"/>
      <c r="WSE100" s="408"/>
      <c r="WSF100" s="409"/>
      <c r="WSG100" s="410"/>
      <c r="WSH100" s="411"/>
      <c r="WSI100" s="412"/>
      <c r="WSJ100" s="406"/>
      <c r="WSK100" s="407"/>
      <c r="WSL100" s="408"/>
      <c r="WSM100" s="409"/>
      <c r="WSN100" s="410"/>
      <c r="WSO100" s="411"/>
      <c r="WSP100" s="412"/>
      <c r="WSQ100" s="406"/>
      <c r="WSR100" s="407"/>
      <c r="WSS100" s="408"/>
      <c r="WST100" s="409"/>
      <c r="WSU100" s="410"/>
      <c r="WSV100" s="411"/>
      <c r="WSW100" s="412"/>
      <c r="WSX100" s="406"/>
      <c r="WSY100" s="407"/>
      <c r="WSZ100" s="408"/>
      <c r="WTA100" s="409"/>
      <c r="WTB100" s="410"/>
      <c r="WTC100" s="411"/>
      <c r="WTD100" s="412"/>
      <c r="WTE100" s="406"/>
      <c r="WTF100" s="407"/>
      <c r="WTG100" s="408"/>
      <c r="WTH100" s="409"/>
      <c r="WTI100" s="410"/>
      <c r="WTJ100" s="411"/>
      <c r="WTK100" s="412"/>
      <c r="WTL100" s="406"/>
      <c r="WTM100" s="407"/>
      <c r="WTN100" s="408"/>
      <c r="WTO100" s="409"/>
      <c r="WTP100" s="410"/>
      <c r="WTQ100" s="411"/>
      <c r="WTR100" s="412"/>
      <c r="WTS100" s="406"/>
      <c r="WTT100" s="407"/>
      <c r="WTU100" s="408"/>
      <c r="WTV100" s="409"/>
      <c r="WTW100" s="410"/>
      <c r="WTX100" s="411"/>
      <c r="WTY100" s="412"/>
      <c r="WTZ100" s="406"/>
      <c r="WUA100" s="407"/>
      <c r="WUB100" s="408"/>
      <c r="WUC100" s="409"/>
      <c r="WUD100" s="410"/>
      <c r="WUE100" s="411"/>
      <c r="WUF100" s="412"/>
      <c r="WUG100" s="406"/>
      <c r="WUH100" s="407"/>
      <c r="WUI100" s="408"/>
      <c r="WUJ100" s="409"/>
      <c r="WUK100" s="410"/>
      <c r="WUL100" s="411"/>
      <c r="WUM100" s="412"/>
      <c r="WUN100" s="406"/>
      <c r="WUO100" s="407"/>
      <c r="WUP100" s="408"/>
      <c r="WUQ100" s="409"/>
      <c r="WUR100" s="410"/>
      <c r="WUS100" s="411"/>
      <c r="WUT100" s="412"/>
      <c r="WUU100" s="406"/>
      <c r="WUV100" s="407"/>
      <c r="WUW100" s="408"/>
      <c r="WUX100" s="409"/>
      <c r="WUY100" s="410"/>
      <c r="WUZ100" s="411"/>
      <c r="WVA100" s="412"/>
      <c r="WVB100" s="406"/>
      <c r="WVC100" s="407"/>
      <c r="WVD100" s="408"/>
      <c r="WVE100" s="409"/>
      <c r="WVF100" s="410"/>
      <c r="WVG100" s="411"/>
      <c r="WVH100" s="412"/>
      <c r="WVI100" s="406"/>
      <c r="WVJ100" s="407"/>
      <c r="WVK100" s="408"/>
      <c r="WVL100" s="409"/>
      <c r="WVM100" s="410"/>
      <c r="WVN100" s="411"/>
      <c r="WVO100" s="412"/>
      <c r="WVP100" s="406"/>
      <c r="WVQ100" s="407"/>
      <c r="WVR100" s="408"/>
      <c r="WVS100" s="409"/>
      <c r="WVT100" s="410"/>
      <c r="WVU100" s="411"/>
      <c r="WVV100" s="412"/>
      <c r="WVW100" s="406"/>
      <c r="WVX100" s="407"/>
      <c r="WVY100" s="408"/>
      <c r="WVZ100" s="409"/>
      <c r="WWA100" s="410"/>
      <c r="WWB100" s="411"/>
      <c r="WWC100" s="412"/>
      <c r="WWD100" s="406"/>
      <c r="WWE100" s="407"/>
      <c r="WWF100" s="408"/>
      <c r="WWG100" s="409"/>
      <c r="WWH100" s="410"/>
      <c r="WWI100" s="411"/>
      <c r="WWJ100" s="412"/>
      <c r="WWK100" s="406"/>
      <c r="WWL100" s="407"/>
      <c r="WWM100" s="408"/>
      <c r="WWN100" s="409"/>
      <c r="WWO100" s="410"/>
      <c r="WWP100" s="411"/>
      <c r="WWQ100" s="412"/>
      <c r="WWR100" s="406"/>
      <c r="WWS100" s="407"/>
      <c r="WWT100" s="408"/>
      <c r="WWU100" s="409"/>
      <c r="WWV100" s="410"/>
      <c r="WWW100" s="411"/>
      <c r="WWX100" s="412"/>
      <c r="WWY100" s="406"/>
      <c r="WWZ100" s="407"/>
      <c r="WXA100" s="408"/>
      <c r="WXB100" s="409"/>
      <c r="WXC100" s="410"/>
      <c r="WXD100" s="411"/>
      <c r="WXE100" s="412"/>
      <c r="WXF100" s="406"/>
      <c r="WXG100" s="407"/>
      <c r="WXH100" s="408"/>
      <c r="WXI100" s="409"/>
      <c r="WXJ100" s="410"/>
      <c r="WXK100" s="411"/>
      <c r="WXL100" s="412"/>
      <c r="WXM100" s="406"/>
      <c r="WXN100" s="407"/>
      <c r="WXO100" s="408"/>
      <c r="WXP100" s="409"/>
      <c r="WXQ100" s="410"/>
      <c r="WXR100" s="411"/>
      <c r="WXS100" s="412"/>
      <c r="WXT100" s="406"/>
      <c r="WXU100" s="407"/>
      <c r="WXV100" s="408"/>
      <c r="WXW100" s="409"/>
      <c r="WXX100" s="410"/>
      <c r="WXY100" s="411"/>
      <c r="WXZ100" s="412"/>
      <c r="WYA100" s="406"/>
      <c r="WYB100" s="407"/>
      <c r="WYC100" s="408"/>
      <c r="WYD100" s="409"/>
      <c r="WYE100" s="410"/>
      <c r="WYF100" s="411"/>
      <c r="WYG100" s="412"/>
      <c r="WYH100" s="406"/>
      <c r="WYI100" s="407"/>
      <c r="WYJ100" s="408"/>
      <c r="WYK100" s="409"/>
      <c r="WYL100" s="410"/>
      <c r="WYM100" s="411"/>
      <c r="WYN100" s="412"/>
      <c r="WYO100" s="406"/>
      <c r="WYP100" s="407"/>
      <c r="WYQ100" s="408"/>
      <c r="WYR100" s="409"/>
      <c r="WYS100" s="410"/>
      <c r="WYT100" s="411"/>
      <c r="WYU100" s="412"/>
      <c r="WYV100" s="406"/>
      <c r="WYW100" s="407"/>
      <c r="WYX100" s="408"/>
      <c r="WYY100" s="409"/>
      <c r="WYZ100" s="410"/>
      <c r="WZA100" s="411"/>
      <c r="WZB100" s="412"/>
      <c r="WZC100" s="406"/>
      <c r="WZD100" s="407"/>
      <c r="WZE100" s="408"/>
      <c r="WZF100" s="409"/>
      <c r="WZG100" s="410"/>
      <c r="WZH100" s="411"/>
      <c r="WZI100" s="412"/>
      <c r="WZJ100" s="406"/>
      <c r="WZK100" s="407"/>
      <c r="WZL100" s="408"/>
      <c r="WZM100" s="409"/>
      <c r="WZN100" s="410"/>
      <c r="WZO100" s="411"/>
      <c r="WZP100" s="412"/>
      <c r="WZQ100" s="406"/>
      <c r="WZR100" s="407"/>
      <c r="WZS100" s="408"/>
      <c r="WZT100" s="409"/>
      <c r="WZU100" s="410"/>
      <c r="WZV100" s="411"/>
      <c r="WZW100" s="412"/>
      <c r="WZX100" s="406"/>
      <c r="WZY100" s="407"/>
      <c r="WZZ100" s="408"/>
      <c r="XAA100" s="409"/>
      <c r="XAB100" s="410"/>
      <c r="XAC100" s="411"/>
      <c r="XAD100" s="412"/>
      <c r="XAE100" s="406"/>
      <c r="XAF100" s="407"/>
      <c r="XAG100" s="408"/>
      <c r="XAH100" s="409"/>
      <c r="XAI100" s="410"/>
      <c r="XAJ100" s="411"/>
      <c r="XAK100" s="412"/>
      <c r="XAL100" s="406"/>
      <c r="XAM100" s="407"/>
      <c r="XAN100" s="408"/>
      <c r="XAO100" s="409"/>
      <c r="XAP100" s="410"/>
      <c r="XAQ100" s="411"/>
      <c r="XAR100" s="412"/>
      <c r="XAS100" s="406"/>
      <c r="XAT100" s="407"/>
      <c r="XAU100" s="408"/>
      <c r="XAV100" s="409"/>
      <c r="XAW100" s="410"/>
      <c r="XAX100" s="411"/>
      <c r="XAY100" s="412"/>
      <c r="XAZ100" s="406"/>
      <c r="XBA100" s="407"/>
      <c r="XBB100" s="408"/>
      <c r="XBC100" s="409"/>
      <c r="XBD100" s="410"/>
      <c r="XBE100" s="411"/>
      <c r="XBF100" s="412"/>
      <c r="XBG100" s="406"/>
      <c r="XBH100" s="407"/>
      <c r="XBI100" s="408"/>
      <c r="XBJ100" s="409"/>
      <c r="XBK100" s="410"/>
      <c r="XBL100" s="411"/>
      <c r="XBM100" s="412"/>
      <c r="XBN100" s="406"/>
      <c r="XBO100" s="407"/>
      <c r="XBP100" s="408"/>
      <c r="XBQ100" s="409"/>
      <c r="XBR100" s="410"/>
      <c r="XBS100" s="411"/>
      <c r="XBT100" s="412"/>
      <c r="XBU100" s="406"/>
      <c r="XBV100" s="407"/>
      <c r="XBW100" s="408"/>
      <c r="XBX100" s="409"/>
      <c r="XBY100" s="410"/>
      <c r="XBZ100" s="411"/>
      <c r="XCA100" s="412"/>
      <c r="XCB100" s="406"/>
      <c r="XCC100" s="407"/>
      <c r="XCD100" s="408"/>
      <c r="XCE100" s="409"/>
      <c r="XCF100" s="410"/>
      <c r="XCG100" s="411"/>
      <c r="XCH100" s="412"/>
      <c r="XCI100" s="406"/>
      <c r="XCJ100" s="407"/>
      <c r="XCK100" s="408"/>
      <c r="XCL100" s="409"/>
      <c r="XCM100" s="410"/>
      <c r="XCN100" s="411"/>
      <c r="XCO100" s="412"/>
      <c r="XCP100" s="406"/>
      <c r="XCQ100" s="407"/>
      <c r="XCR100" s="408"/>
      <c r="XCS100" s="409"/>
      <c r="XCT100" s="410"/>
      <c r="XCU100" s="411"/>
      <c r="XCV100" s="412"/>
      <c r="XCW100" s="406"/>
      <c r="XCX100" s="407"/>
      <c r="XCY100" s="408"/>
      <c r="XCZ100" s="409"/>
      <c r="XDA100" s="410"/>
      <c r="XDB100" s="411"/>
      <c r="XDC100" s="412"/>
      <c r="XDD100" s="406"/>
      <c r="XDE100" s="407"/>
      <c r="XDF100" s="408"/>
      <c r="XDG100" s="409"/>
      <c r="XDH100" s="410"/>
      <c r="XDI100" s="411"/>
      <c r="XDJ100" s="412"/>
      <c r="XDK100" s="406"/>
      <c r="XDL100" s="407"/>
      <c r="XDM100" s="408"/>
      <c r="XDN100" s="409"/>
      <c r="XDO100" s="410"/>
      <c r="XDP100" s="411"/>
      <c r="XDQ100" s="412"/>
      <c r="XDR100" s="406"/>
      <c r="XDS100" s="407"/>
      <c r="XDT100" s="408"/>
      <c r="XDU100" s="409"/>
      <c r="XDV100" s="410"/>
      <c r="XDW100" s="411"/>
      <c r="XDX100" s="412"/>
      <c r="XDY100" s="406"/>
      <c r="XDZ100" s="407"/>
      <c r="XEA100" s="408"/>
      <c r="XEB100" s="409"/>
      <c r="XEC100" s="410"/>
      <c r="XED100" s="411"/>
      <c r="XEE100" s="412"/>
      <c r="XEF100" s="406"/>
      <c r="XEG100" s="407"/>
      <c r="XEH100" s="408"/>
      <c r="XEI100" s="409"/>
      <c r="XEJ100" s="410"/>
      <c r="XEK100" s="411"/>
      <c r="XEL100" s="412"/>
      <c r="XEM100" s="406"/>
      <c r="XEN100" s="407"/>
      <c r="XEO100" s="408"/>
      <c r="XEP100" s="409"/>
      <c r="XEQ100" s="410"/>
      <c r="XER100" s="411"/>
      <c r="XES100" s="412"/>
      <c r="XET100" s="406"/>
      <c r="XEU100" s="407"/>
      <c r="XEV100" s="408"/>
      <c r="XEW100" s="409"/>
      <c r="XEX100" s="410"/>
      <c r="XEY100" s="411"/>
      <c r="XEZ100" s="412"/>
      <c r="XFA100" s="406"/>
      <c r="XFB100" s="407"/>
      <c r="XFC100" s="408"/>
      <c r="XFD100" s="409"/>
    </row>
    <row r="101" spans="1:16384" s="10" customFormat="1" ht="67.5" x14ac:dyDescent="0.2">
      <c r="A101" s="713"/>
      <c r="B101" s="417" t="s">
        <v>896</v>
      </c>
      <c r="C101" s="393">
        <v>15300000</v>
      </c>
      <c r="D101" s="393">
        <v>15300000</v>
      </c>
      <c r="E101" s="390">
        <f t="shared" si="7"/>
        <v>0</v>
      </c>
      <c r="F101" s="396"/>
      <c r="G101" s="387" t="s">
        <v>888</v>
      </c>
      <c r="H101" s="406"/>
      <c r="I101" s="407"/>
      <c r="J101" s="408"/>
      <c r="K101" s="409"/>
      <c r="L101" s="410"/>
      <c r="M101" s="411"/>
      <c r="N101" s="412"/>
      <c r="O101" s="406"/>
      <c r="P101" s="407"/>
      <c r="Q101" s="408"/>
      <c r="R101" s="409"/>
      <c r="S101" s="410"/>
      <c r="T101" s="411"/>
      <c r="U101" s="412"/>
      <c r="V101" s="406"/>
      <c r="W101" s="407"/>
      <c r="X101" s="408"/>
      <c r="Y101" s="409"/>
      <c r="Z101" s="410"/>
      <c r="AA101" s="411"/>
      <c r="AB101" s="412"/>
      <c r="AC101" s="406"/>
      <c r="AD101" s="407"/>
      <c r="AE101" s="408"/>
      <c r="AF101" s="409"/>
      <c r="AG101" s="410"/>
      <c r="AH101" s="411"/>
      <c r="AI101" s="412"/>
      <c r="AJ101" s="406"/>
      <c r="AK101" s="407"/>
      <c r="AL101" s="408"/>
      <c r="AM101" s="409"/>
      <c r="AN101" s="410"/>
      <c r="AO101" s="411"/>
      <c r="AP101" s="412"/>
      <c r="AQ101" s="406"/>
      <c r="AR101" s="407"/>
      <c r="AS101" s="408"/>
      <c r="AT101" s="409"/>
      <c r="AU101" s="410"/>
      <c r="AV101" s="411"/>
      <c r="AW101" s="412"/>
      <c r="AX101" s="406"/>
      <c r="AY101" s="407"/>
      <c r="AZ101" s="408"/>
      <c r="BA101" s="409"/>
      <c r="BB101" s="410"/>
      <c r="BC101" s="411"/>
      <c r="BD101" s="412"/>
      <c r="BE101" s="406"/>
      <c r="BF101" s="407"/>
      <c r="BG101" s="408"/>
      <c r="BH101" s="409"/>
      <c r="BI101" s="410"/>
      <c r="BJ101" s="411"/>
      <c r="BK101" s="412"/>
      <c r="BL101" s="406"/>
      <c r="BM101" s="407"/>
      <c r="BN101" s="408"/>
      <c r="BO101" s="409"/>
      <c r="BP101" s="410"/>
      <c r="BQ101" s="411"/>
      <c r="BR101" s="412"/>
      <c r="BS101" s="406"/>
      <c r="BT101" s="407"/>
      <c r="BU101" s="408"/>
      <c r="BV101" s="409"/>
      <c r="BW101" s="410"/>
      <c r="BX101" s="411"/>
      <c r="BY101" s="412"/>
      <c r="BZ101" s="406"/>
      <c r="CA101" s="407"/>
      <c r="CB101" s="408"/>
      <c r="CC101" s="409"/>
      <c r="CD101" s="410"/>
      <c r="CE101" s="411"/>
      <c r="CF101" s="412"/>
      <c r="CG101" s="406"/>
      <c r="CH101" s="407"/>
      <c r="CI101" s="408"/>
      <c r="CJ101" s="409"/>
      <c r="CK101" s="410"/>
      <c r="CL101" s="411"/>
      <c r="CM101" s="412"/>
      <c r="CN101" s="406"/>
      <c r="CO101" s="407"/>
      <c r="CP101" s="408"/>
      <c r="CQ101" s="409"/>
      <c r="CR101" s="410"/>
      <c r="CS101" s="411"/>
      <c r="CT101" s="412"/>
      <c r="CU101" s="406"/>
      <c r="CV101" s="407"/>
      <c r="CW101" s="408"/>
      <c r="CX101" s="409"/>
      <c r="CY101" s="410"/>
      <c r="CZ101" s="411"/>
      <c r="DA101" s="412"/>
      <c r="DB101" s="406"/>
      <c r="DC101" s="407"/>
      <c r="DD101" s="408"/>
      <c r="DE101" s="409"/>
      <c r="DF101" s="410"/>
      <c r="DG101" s="411"/>
      <c r="DH101" s="412"/>
      <c r="DI101" s="406"/>
      <c r="DJ101" s="407"/>
      <c r="DK101" s="408"/>
      <c r="DL101" s="409"/>
      <c r="DM101" s="410"/>
      <c r="DN101" s="411"/>
      <c r="DO101" s="412"/>
      <c r="DP101" s="406"/>
      <c r="DQ101" s="407"/>
      <c r="DR101" s="408"/>
      <c r="DS101" s="409"/>
      <c r="DT101" s="410"/>
      <c r="DU101" s="411"/>
      <c r="DV101" s="412"/>
      <c r="DW101" s="406"/>
      <c r="DX101" s="407"/>
      <c r="DY101" s="408"/>
      <c r="DZ101" s="409"/>
      <c r="EA101" s="410"/>
      <c r="EB101" s="411"/>
      <c r="EC101" s="412"/>
      <c r="ED101" s="406"/>
      <c r="EE101" s="407"/>
      <c r="EF101" s="408"/>
      <c r="EG101" s="409"/>
      <c r="EH101" s="410"/>
      <c r="EI101" s="411"/>
      <c r="EJ101" s="412"/>
      <c r="EK101" s="406"/>
      <c r="EL101" s="407"/>
      <c r="EM101" s="408"/>
      <c r="EN101" s="409"/>
      <c r="EO101" s="410"/>
      <c r="EP101" s="411"/>
      <c r="EQ101" s="412"/>
      <c r="ER101" s="406"/>
      <c r="ES101" s="407"/>
      <c r="ET101" s="408"/>
      <c r="EU101" s="409"/>
      <c r="EV101" s="410"/>
      <c r="EW101" s="411"/>
      <c r="EX101" s="412"/>
      <c r="EY101" s="406"/>
      <c r="EZ101" s="407"/>
      <c r="FA101" s="408"/>
      <c r="FB101" s="409"/>
      <c r="FC101" s="410"/>
      <c r="FD101" s="411"/>
      <c r="FE101" s="412"/>
      <c r="FF101" s="406"/>
      <c r="FG101" s="407"/>
      <c r="FH101" s="408"/>
      <c r="FI101" s="409"/>
      <c r="FJ101" s="410"/>
      <c r="FK101" s="411"/>
      <c r="FL101" s="412"/>
      <c r="FM101" s="406"/>
      <c r="FN101" s="407"/>
      <c r="FO101" s="408"/>
      <c r="FP101" s="409"/>
      <c r="FQ101" s="410"/>
      <c r="FR101" s="411"/>
      <c r="FS101" s="412"/>
      <c r="FT101" s="406"/>
      <c r="FU101" s="407"/>
      <c r="FV101" s="408"/>
      <c r="FW101" s="409"/>
      <c r="FX101" s="410"/>
      <c r="FY101" s="411"/>
      <c r="FZ101" s="412"/>
      <c r="GA101" s="406"/>
      <c r="GB101" s="407"/>
      <c r="GC101" s="408"/>
      <c r="GD101" s="409"/>
      <c r="GE101" s="410"/>
      <c r="GF101" s="411"/>
      <c r="GG101" s="412"/>
      <c r="GH101" s="406"/>
      <c r="GI101" s="407"/>
      <c r="GJ101" s="408"/>
      <c r="GK101" s="409"/>
      <c r="GL101" s="410"/>
      <c r="GM101" s="411"/>
      <c r="GN101" s="412"/>
      <c r="GO101" s="406"/>
      <c r="GP101" s="407"/>
      <c r="GQ101" s="408"/>
      <c r="GR101" s="409"/>
      <c r="GS101" s="410"/>
      <c r="GT101" s="411"/>
      <c r="GU101" s="412"/>
      <c r="GV101" s="406"/>
      <c r="GW101" s="407"/>
      <c r="GX101" s="408"/>
      <c r="GY101" s="409"/>
      <c r="GZ101" s="410"/>
      <c r="HA101" s="411"/>
      <c r="HB101" s="412"/>
      <c r="HC101" s="406"/>
      <c r="HD101" s="407"/>
      <c r="HE101" s="408"/>
      <c r="HF101" s="409"/>
      <c r="HG101" s="410"/>
      <c r="HH101" s="411"/>
      <c r="HI101" s="412"/>
      <c r="HJ101" s="406"/>
      <c r="HK101" s="407"/>
      <c r="HL101" s="408"/>
      <c r="HM101" s="409"/>
      <c r="HN101" s="410"/>
      <c r="HO101" s="411"/>
      <c r="HP101" s="412"/>
      <c r="HQ101" s="406"/>
      <c r="HR101" s="407"/>
      <c r="HS101" s="408"/>
      <c r="HT101" s="409"/>
      <c r="HU101" s="410"/>
      <c r="HV101" s="411"/>
      <c r="HW101" s="412"/>
      <c r="HX101" s="406"/>
      <c r="HY101" s="407"/>
      <c r="HZ101" s="408"/>
      <c r="IA101" s="409"/>
      <c r="IB101" s="410"/>
      <c r="IC101" s="411"/>
      <c r="ID101" s="412"/>
      <c r="IE101" s="406"/>
      <c r="IF101" s="407"/>
      <c r="IG101" s="408"/>
      <c r="IH101" s="409"/>
      <c r="II101" s="410"/>
      <c r="IJ101" s="411"/>
      <c r="IK101" s="412"/>
      <c r="IL101" s="406"/>
      <c r="IM101" s="407"/>
      <c r="IN101" s="408"/>
      <c r="IO101" s="409"/>
      <c r="IP101" s="410"/>
      <c r="IQ101" s="411"/>
      <c r="IR101" s="412"/>
      <c r="IS101" s="406"/>
      <c r="IT101" s="407"/>
      <c r="IU101" s="408"/>
      <c r="IV101" s="409"/>
      <c r="IW101" s="410"/>
      <c r="IX101" s="411"/>
      <c r="IY101" s="412"/>
      <c r="IZ101" s="406"/>
      <c r="JA101" s="407"/>
      <c r="JB101" s="408"/>
      <c r="JC101" s="409"/>
      <c r="JD101" s="410"/>
      <c r="JE101" s="411"/>
      <c r="JF101" s="412"/>
      <c r="JG101" s="406"/>
      <c r="JH101" s="407"/>
      <c r="JI101" s="408"/>
      <c r="JJ101" s="409"/>
      <c r="JK101" s="410"/>
      <c r="JL101" s="411"/>
      <c r="JM101" s="412"/>
      <c r="JN101" s="406"/>
      <c r="JO101" s="407"/>
      <c r="JP101" s="408"/>
      <c r="JQ101" s="409"/>
      <c r="JR101" s="410"/>
      <c r="JS101" s="411"/>
      <c r="JT101" s="412"/>
      <c r="JU101" s="406"/>
      <c r="JV101" s="407"/>
      <c r="JW101" s="408"/>
      <c r="JX101" s="409"/>
      <c r="JY101" s="410"/>
      <c r="JZ101" s="411"/>
      <c r="KA101" s="412"/>
      <c r="KB101" s="406"/>
      <c r="KC101" s="407"/>
      <c r="KD101" s="408"/>
      <c r="KE101" s="409"/>
      <c r="KF101" s="410"/>
      <c r="KG101" s="411"/>
      <c r="KH101" s="412"/>
      <c r="KI101" s="406"/>
      <c r="KJ101" s="407"/>
      <c r="KK101" s="408"/>
      <c r="KL101" s="409"/>
      <c r="KM101" s="410"/>
      <c r="KN101" s="411"/>
      <c r="KO101" s="412"/>
      <c r="KP101" s="406"/>
      <c r="KQ101" s="407"/>
      <c r="KR101" s="408"/>
      <c r="KS101" s="409"/>
      <c r="KT101" s="410"/>
      <c r="KU101" s="411"/>
      <c r="KV101" s="412"/>
      <c r="KW101" s="406"/>
      <c r="KX101" s="407"/>
      <c r="KY101" s="408"/>
      <c r="KZ101" s="409"/>
      <c r="LA101" s="410"/>
      <c r="LB101" s="411"/>
      <c r="LC101" s="412"/>
      <c r="LD101" s="406"/>
      <c r="LE101" s="407"/>
      <c r="LF101" s="408"/>
      <c r="LG101" s="409"/>
      <c r="LH101" s="410"/>
      <c r="LI101" s="411"/>
      <c r="LJ101" s="412"/>
      <c r="LK101" s="406"/>
      <c r="LL101" s="407"/>
      <c r="LM101" s="408"/>
      <c r="LN101" s="409"/>
      <c r="LO101" s="410"/>
      <c r="LP101" s="411"/>
      <c r="LQ101" s="412"/>
      <c r="LR101" s="406"/>
      <c r="LS101" s="407"/>
      <c r="LT101" s="408"/>
      <c r="LU101" s="409"/>
      <c r="LV101" s="410"/>
      <c r="LW101" s="411"/>
      <c r="LX101" s="412"/>
      <c r="LY101" s="406"/>
      <c r="LZ101" s="407"/>
      <c r="MA101" s="408"/>
      <c r="MB101" s="409"/>
      <c r="MC101" s="410"/>
      <c r="MD101" s="411"/>
      <c r="ME101" s="412"/>
      <c r="MF101" s="406"/>
      <c r="MG101" s="407"/>
      <c r="MH101" s="408"/>
      <c r="MI101" s="409"/>
      <c r="MJ101" s="410"/>
      <c r="MK101" s="411"/>
      <c r="ML101" s="412"/>
      <c r="MM101" s="406"/>
      <c r="MN101" s="407"/>
      <c r="MO101" s="408"/>
      <c r="MP101" s="409"/>
      <c r="MQ101" s="410"/>
      <c r="MR101" s="411"/>
      <c r="MS101" s="412"/>
      <c r="MT101" s="406"/>
      <c r="MU101" s="407"/>
      <c r="MV101" s="408"/>
      <c r="MW101" s="409"/>
      <c r="MX101" s="410"/>
      <c r="MY101" s="411"/>
      <c r="MZ101" s="412"/>
      <c r="NA101" s="406"/>
      <c r="NB101" s="407"/>
      <c r="NC101" s="408"/>
      <c r="ND101" s="409"/>
      <c r="NE101" s="410"/>
      <c r="NF101" s="411"/>
      <c r="NG101" s="412"/>
      <c r="NH101" s="406"/>
      <c r="NI101" s="407"/>
      <c r="NJ101" s="408"/>
      <c r="NK101" s="409"/>
      <c r="NL101" s="410"/>
      <c r="NM101" s="411"/>
      <c r="NN101" s="412"/>
      <c r="NO101" s="406"/>
      <c r="NP101" s="407"/>
      <c r="NQ101" s="408"/>
      <c r="NR101" s="409"/>
      <c r="NS101" s="410"/>
      <c r="NT101" s="411"/>
      <c r="NU101" s="412"/>
      <c r="NV101" s="406"/>
      <c r="NW101" s="407"/>
      <c r="NX101" s="408"/>
      <c r="NY101" s="409"/>
      <c r="NZ101" s="410"/>
      <c r="OA101" s="411"/>
      <c r="OB101" s="412"/>
      <c r="OC101" s="406"/>
      <c r="OD101" s="407"/>
      <c r="OE101" s="408"/>
      <c r="OF101" s="409"/>
      <c r="OG101" s="410"/>
      <c r="OH101" s="411"/>
      <c r="OI101" s="412"/>
      <c r="OJ101" s="406"/>
      <c r="OK101" s="407"/>
      <c r="OL101" s="408"/>
      <c r="OM101" s="409"/>
      <c r="ON101" s="410"/>
      <c r="OO101" s="411"/>
      <c r="OP101" s="412"/>
      <c r="OQ101" s="406"/>
      <c r="OR101" s="407"/>
      <c r="OS101" s="408"/>
      <c r="OT101" s="409"/>
      <c r="OU101" s="410"/>
      <c r="OV101" s="411"/>
      <c r="OW101" s="412"/>
      <c r="OX101" s="406"/>
      <c r="OY101" s="407"/>
      <c r="OZ101" s="408"/>
      <c r="PA101" s="409"/>
      <c r="PB101" s="410"/>
      <c r="PC101" s="411"/>
      <c r="PD101" s="412"/>
      <c r="PE101" s="406"/>
      <c r="PF101" s="407"/>
      <c r="PG101" s="408"/>
      <c r="PH101" s="409"/>
      <c r="PI101" s="410"/>
      <c r="PJ101" s="411"/>
      <c r="PK101" s="412"/>
      <c r="PL101" s="406"/>
      <c r="PM101" s="407"/>
      <c r="PN101" s="408"/>
      <c r="PO101" s="409"/>
      <c r="PP101" s="410"/>
      <c r="PQ101" s="411"/>
      <c r="PR101" s="412"/>
      <c r="PS101" s="406"/>
      <c r="PT101" s="407"/>
      <c r="PU101" s="408"/>
      <c r="PV101" s="409"/>
      <c r="PW101" s="410"/>
      <c r="PX101" s="411"/>
      <c r="PY101" s="412"/>
      <c r="PZ101" s="406"/>
      <c r="QA101" s="407"/>
      <c r="QB101" s="408"/>
      <c r="QC101" s="409"/>
      <c r="QD101" s="410"/>
      <c r="QE101" s="411"/>
      <c r="QF101" s="412"/>
      <c r="QG101" s="406"/>
      <c r="QH101" s="407"/>
      <c r="QI101" s="408"/>
      <c r="QJ101" s="409"/>
      <c r="QK101" s="410"/>
      <c r="QL101" s="411"/>
      <c r="QM101" s="412"/>
      <c r="QN101" s="406"/>
      <c r="QO101" s="407"/>
      <c r="QP101" s="408"/>
      <c r="QQ101" s="409"/>
      <c r="QR101" s="410"/>
      <c r="QS101" s="411"/>
      <c r="QT101" s="412"/>
      <c r="QU101" s="406"/>
      <c r="QV101" s="407"/>
      <c r="QW101" s="408"/>
      <c r="QX101" s="409"/>
      <c r="QY101" s="410"/>
      <c r="QZ101" s="411"/>
      <c r="RA101" s="412"/>
      <c r="RB101" s="406"/>
      <c r="RC101" s="407"/>
      <c r="RD101" s="408"/>
      <c r="RE101" s="409"/>
      <c r="RF101" s="410"/>
      <c r="RG101" s="411"/>
      <c r="RH101" s="412"/>
      <c r="RI101" s="406"/>
      <c r="RJ101" s="407"/>
      <c r="RK101" s="408"/>
      <c r="RL101" s="409"/>
      <c r="RM101" s="410"/>
      <c r="RN101" s="411"/>
      <c r="RO101" s="412"/>
      <c r="RP101" s="406"/>
      <c r="RQ101" s="407"/>
      <c r="RR101" s="408"/>
      <c r="RS101" s="409"/>
      <c r="RT101" s="410"/>
      <c r="RU101" s="411"/>
      <c r="RV101" s="412"/>
      <c r="RW101" s="406"/>
      <c r="RX101" s="407"/>
      <c r="RY101" s="408"/>
      <c r="RZ101" s="409"/>
      <c r="SA101" s="410"/>
      <c r="SB101" s="411"/>
      <c r="SC101" s="412"/>
      <c r="SD101" s="406"/>
      <c r="SE101" s="407"/>
      <c r="SF101" s="408"/>
      <c r="SG101" s="409"/>
      <c r="SH101" s="410"/>
      <c r="SI101" s="411"/>
      <c r="SJ101" s="412"/>
      <c r="SK101" s="406"/>
      <c r="SL101" s="407"/>
      <c r="SM101" s="408"/>
      <c r="SN101" s="409"/>
      <c r="SO101" s="410"/>
      <c r="SP101" s="411"/>
      <c r="SQ101" s="412"/>
      <c r="SR101" s="406"/>
      <c r="SS101" s="407"/>
      <c r="ST101" s="408"/>
      <c r="SU101" s="409"/>
      <c r="SV101" s="410"/>
      <c r="SW101" s="411"/>
      <c r="SX101" s="412"/>
      <c r="SY101" s="406"/>
      <c r="SZ101" s="407"/>
      <c r="TA101" s="408"/>
      <c r="TB101" s="409"/>
      <c r="TC101" s="410"/>
      <c r="TD101" s="411"/>
      <c r="TE101" s="412"/>
      <c r="TF101" s="406"/>
      <c r="TG101" s="407"/>
      <c r="TH101" s="408"/>
      <c r="TI101" s="409"/>
      <c r="TJ101" s="410"/>
      <c r="TK101" s="411"/>
      <c r="TL101" s="412"/>
      <c r="TM101" s="406"/>
      <c r="TN101" s="407"/>
      <c r="TO101" s="408"/>
      <c r="TP101" s="409"/>
      <c r="TQ101" s="410"/>
      <c r="TR101" s="411"/>
      <c r="TS101" s="412"/>
      <c r="TT101" s="406"/>
      <c r="TU101" s="407"/>
      <c r="TV101" s="408"/>
      <c r="TW101" s="409"/>
      <c r="TX101" s="410"/>
      <c r="TY101" s="411"/>
      <c r="TZ101" s="412"/>
      <c r="UA101" s="406"/>
      <c r="UB101" s="407"/>
      <c r="UC101" s="408"/>
      <c r="UD101" s="409"/>
      <c r="UE101" s="410"/>
      <c r="UF101" s="411"/>
      <c r="UG101" s="412"/>
      <c r="UH101" s="406"/>
      <c r="UI101" s="407"/>
      <c r="UJ101" s="408"/>
      <c r="UK101" s="409"/>
      <c r="UL101" s="410"/>
      <c r="UM101" s="411"/>
      <c r="UN101" s="412"/>
      <c r="UO101" s="406"/>
      <c r="UP101" s="407"/>
      <c r="UQ101" s="408"/>
      <c r="UR101" s="409"/>
      <c r="US101" s="410"/>
      <c r="UT101" s="411"/>
      <c r="UU101" s="412"/>
      <c r="UV101" s="406"/>
      <c r="UW101" s="407"/>
      <c r="UX101" s="408"/>
      <c r="UY101" s="409"/>
      <c r="UZ101" s="410"/>
      <c r="VA101" s="411"/>
      <c r="VB101" s="412"/>
      <c r="VC101" s="406"/>
      <c r="VD101" s="407"/>
      <c r="VE101" s="408"/>
      <c r="VF101" s="409"/>
      <c r="VG101" s="410"/>
      <c r="VH101" s="411"/>
      <c r="VI101" s="412"/>
      <c r="VJ101" s="406"/>
      <c r="VK101" s="407"/>
      <c r="VL101" s="408"/>
      <c r="VM101" s="409"/>
      <c r="VN101" s="410"/>
      <c r="VO101" s="411"/>
      <c r="VP101" s="412"/>
      <c r="VQ101" s="406"/>
      <c r="VR101" s="407"/>
      <c r="VS101" s="408"/>
      <c r="VT101" s="409"/>
      <c r="VU101" s="410"/>
      <c r="VV101" s="411"/>
      <c r="VW101" s="412"/>
      <c r="VX101" s="406"/>
      <c r="VY101" s="407"/>
      <c r="VZ101" s="408"/>
      <c r="WA101" s="409"/>
      <c r="WB101" s="410"/>
      <c r="WC101" s="411"/>
      <c r="WD101" s="412"/>
      <c r="WE101" s="406"/>
      <c r="WF101" s="407"/>
      <c r="WG101" s="408"/>
      <c r="WH101" s="409"/>
      <c r="WI101" s="410"/>
      <c r="WJ101" s="411"/>
      <c r="WK101" s="412"/>
      <c r="WL101" s="406"/>
      <c r="WM101" s="407"/>
      <c r="WN101" s="408"/>
      <c r="WO101" s="409"/>
      <c r="WP101" s="410"/>
      <c r="WQ101" s="411"/>
      <c r="WR101" s="412"/>
      <c r="WS101" s="406"/>
      <c r="WT101" s="407"/>
      <c r="WU101" s="408"/>
      <c r="WV101" s="409"/>
      <c r="WW101" s="410"/>
      <c r="WX101" s="411"/>
      <c r="WY101" s="412"/>
      <c r="WZ101" s="406"/>
      <c r="XA101" s="407"/>
      <c r="XB101" s="408"/>
      <c r="XC101" s="409"/>
      <c r="XD101" s="410"/>
      <c r="XE101" s="411"/>
      <c r="XF101" s="412"/>
      <c r="XG101" s="406"/>
      <c r="XH101" s="407"/>
      <c r="XI101" s="408"/>
      <c r="XJ101" s="409"/>
      <c r="XK101" s="410"/>
      <c r="XL101" s="411"/>
      <c r="XM101" s="412"/>
      <c r="XN101" s="406"/>
      <c r="XO101" s="407"/>
      <c r="XP101" s="408"/>
      <c r="XQ101" s="409"/>
      <c r="XR101" s="410"/>
      <c r="XS101" s="411"/>
      <c r="XT101" s="412"/>
      <c r="XU101" s="406"/>
      <c r="XV101" s="407"/>
      <c r="XW101" s="408"/>
      <c r="XX101" s="409"/>
      <c r="XY101" s="410"/>
      <c r="XZ101" s="411"/>
      <c r="YA101" s="412"/>
      <c r="YB101" s="406"/>
      <c r="YC101" s="407"/>
      <c r="YD101" s="408"/>
      <c r="YE101" s="409"/>
      <c r="YF101" s="410"/>
      <c r="YG101" s="411"/>
      <c r="YH101" s="412"/>
      <c r="YI101" s="406"/>
      <c r="YJ101" s="407"/>
      <c r="YK101" s="408"/>
      <c r="YL101" s="409"/>
      <c r="YM101" s="410"/>
      <c r="YN101" s="411"/>
      <c r="YO101" s="412"/>
      <c r="YP101" s="406"/>
      <c r="YQ101" s="407"/>
      <c r="YR101" s="408"/>
      <c r="YS101" s="409"/>
      <c r="YT101" s="410"/>
      <c r="YU101" s="411"/>
      <c r="YV101" s="412"/>
      <c r="YW101" s="406"/>
      <c r="YX101" s="407"/>
      <c r="YY101" s="408"/>
      <c r="YZ101" s="409"/>
      <c r="ZA101" s="410"/>
      <c r="ZB101" s="411"/>
      <c r="ZC101" s="412"/>
      <c r="ZD101" s="406"/>
      <c r="ZE101" s="407"/>
      <c r="ZF101" s="408"/>
      <c r="ZG101" s="409"/>
      <c r="ZH101" s="410"/>
      <c r="ZI101" s="411"/>
      <c r="ZJ101" s="412"/>
      <c r="ZK101" s="406"/>
      <c r="ZL101" s="407"/>
      <c r="ZM101" s="408"/>
      <c r="ZN101" s="409"/>
      <c r="ZO101" s="410"/>
      <c r="ZP101" s="411"/>
      <c r="ZQ101" s="412"/>
      <c r="ZR101" s="406"/>
      <c r="ZS101" s="407"/>
      <c r="ZT101" s="408"/>
      <c r="ZU101" s="409"/>
      <c r="ZV101" s="410"/>
      <c r="ZW101" s="411"/>
      <c r="ZX101" s="412"/>
      <c r="ZY101" s="406"/>
      <c r="ZZ101" s="407"/>
      <c r="AAA101" s="408"/>
      <c r="AAB101" s="409"/>
      <c r="AAC101" s="410"/>
      <c r="AAD101" s="411"/>
      <c r="AAE101" s="412"/>
      <c r="AAF101" s="406"/>
      <c r="AAG101" s="407"/>
      <c r="AAH101" s="408"/>
      <c r="AAI101" s="409"/>
      <c r="AAJ101" s="410"/>
      <c r="AAK101" s="411"/>
      <c r="AAL101" s="412"/>
      <c r="AAM101" s="406"/>
      <c r="AAN101" s="407"/>
      <c r="AAO101" s="408"/>
      <c r="AAP101" s="409"/>
      <c r="AAQ101" s="410"/>
      <c r="AAR101" s="411"/>
      <c r="AAS101" s="412"/>
      <c r="AAT101" s="406"/>
      <c r="AAU101" s="407"/>
      <c r="AAV101" s="408"/>
      <c r="AAW101" s="409"/>
      <c r="AAX101" s="410"/>
      <c r="AAY101" s="411"/>
      <c r="AAZ101" s="412"/>
      <c r="ABA101" s="406"/>
      <c r="ABB101" s="407"/>
      <c r="ABC101" s="408"/>
      <c r="ABD101" s="409"/>
      <c r="ABE101" s="410"/>
      <c r="ABF101" s="411"/>
      <c r="ABG101" s="412"/>
      <c r="ABH101" s="406"/>
      <c r="ABI101" s="407"/>
      <c r="ABJ101" s="408"/>
      <c r="ABK101" s="409"/>
      <c r="ABL101" s="410"/>
      <c r="ABM101" s="411"/>
      <c r="ABN101" s="412"/>
      <c r="ABO101" s="406"/>
      <c r="ABP101" s="407"/>
      <c r="ABQ101" s="408"/>
      <c r="ABR101" s="409"/>
      <c r="ABS101" s="410"/>
      <c r="ABT101" s="411"/>
      <c r="ABU101" s="412"/>
      <c r="ABV101" s="406"/>
      <c r="ABW101" s="407"/>
      <c r="ABX101" s="408"/>
      <c r="ABY101" s="409"/>
      <c r="ABZ101" s="410"/>
      <c r="ACA101" s="411"/>
      <c r="ACB101" s="412"/>
      <c r="ACC101" s="406"/>
      <c r="ACD101" s="407"/>
      <c r="ACE101" s="408"/>
      <c r="ACF101" s="409"/>
      <c r="ACG101" s="410"/>
      <c r="ACH101" s="411"/>
      <c r="ACI101" s="412"/>
      <c r="ACJ101" s="406"/>
      <c r="ACK101" s="407"/>
      <c r="ACL101" s="408"/>
      <c r="ACM101" s="409"/>
      <c r="ACN101" s="410"/>
      <c r="ACO101" s="411"/>
      <c r="ACP101" s="412"/>
      <c r="ACQ101" s="406"/>
      <c r="ACR101" s="407"/>
      <c r="ACS101" s="408"/>
      <c r="ACT101" s="409"/>
      <c r="ACU101" s="410"/>
      <c r="ACV101" s="411"/>
      <c r="ACW101" s="412"/>
      <c r="ACX101" s="406"/>
      <c r="ACY101" s="407"/>
      <c r="ACZ101" s="408"/>
      <c r="ADA101" s="409"/>
      <c r="ADB101" s="410"/>
      <c r="ADC101" s="411"/>
      <c r="ADD101" s="412"/>
      <c r="ADE101" s="406"/>
      <c r="ADF101" s="407"/>
      <c r="ADG101" s="408"/>
      <c r="ADH101" s="409"/>
      <c r="ADI101" s="410"/>
      <c r="ADJ101" s="411"/>
      <c r="ADK101" s="412"/>
      <c r="ADL101" s="406"/>
      <c r="ADM101" s="407"/>
      <c r="ADN101" s="408"/>
      <c r="ADO101" s="409"/>
      <c r="ADP101" s="410"/>
      <c r="ADQ101" s="411"/>
      <c r="ADR101" s="412"/>
      <c r="ADS101" s="406"/>
      <c r="ADT101" s="407"/>
      <c r="ADU101" s="408"/>
      <c r="ADV101" s="409"/>
      <c r="ADW101" s="410"/>
      <c r="ADX101" s="411"/>
      <c r="ADY101" s="412"/>
      <c r="ADZ101" s="406"/>
      <c r="AEA101" s="407"/>
      <c r="AEB101" s="408"/>
      <c r="AEC101" s="409"/>
      <c r="AED101" s="410"/>
      <c r="AEE101" s="411"/>
      <c r="AEF101" s="412"/>
      <c r="AEG101" s="406"/>
      <c r="AEH101" s="407"/>
      <c r="AEI101" s="408"/>
      <c r="AEJ101" s="409"/>
      <c r="AEK101" s="410"/>
      <c r="AEL101" s="411"/>
      <c r="AEM101" s="412"/>
      <c r="AEN101" s="406"/>
      <c r="AEO101" s="407"/>
      <c r="AEP101" s="408"/>
      <c r="AEQ101" s="409"/>
      <c r="AER101" s="410"/>
      <c r="AES101" s="411"/>
      <c r="AET101" s="412"/>
      <c r="AEU101" s="406"/>
      <c r="AEV101" s="407"/>
      <c r="AEW101" s="408"/>
      <c r="AEX101" s="409"/>
      <c r="AEY101" s="410"/>
      <c r="AEZ101" s="411"/>
      <c r="AFA101" s="412"/>
      <c r="AFB101" s="406"/>
      <c r="AFC101" s="407"/>
      <c r="AFD101" s="408"/>
      <c r="AFE101" s="409"/>
      <c r="AFF101" s="410"/>
      <c r="AFG101" s="411"/>
      <c r="AFH101" s="412"/>
      <c r="AFI101" s="406"/>
      <c r="AFJ101" s="407"/>
      <c r="AFK101" s="408"/>
      <c r="AFL101" s="409"/>
      <c r="AFM101" s="410"/>
      <c r="AFN101" s="411"/>
      <c r="AFO101" s="412"/>
      <c r="AFP101" s="406"/>
      <c r="AFQ101" s="407"/>
      <c r="AFR101" s="408"/>
      <c r="AFS101" s="409"/>
      <c r="AFT101" s="410"/>
      <c r="AFU101" s="411"/>
      <c r="AFV101" s="412"/>
      <c r="AFW101" s="406"/>
      <c r="AFX101" s="407"/>
      <c r="AFY101" s="408"/>
      <c r="AFZ101" s="409"/>
      <c r="AGA101" s="410"/>
      <c r="AGB101" s="411"/>
      <c r="AGC101" s="412"/>
      <c r="AGD101" s="406"/>
      <c r="AGE101" s="407"/>
      <c r="AGF101" s="408"/>
      <c r="AGG101" s="409"/>
      <c r="AGH101" s="410"/>
      <c r="AGI101" s="411"/>
      <c r="AGJ101" s="412"/>
      <c r="AGK101" s="406"/>
      <c r="AGL101" s="407"/>
      <c r="AGM101" s="408"/>
      <c r="AGN101" s="409"/>
      <c r="AGO101" s="410"/>
      <c r="AGP101" s="411"/>
      <c r="AGQ101" s="412"/>
      <c r="AGR101" s="406"/>
      <c r="AGS101" s="407"/>
      <c r="AGT101" s="408"/>
      <c r="AGU101" s="409"/>
      <c r="AGV101" s="410"/>
      <c r="AGW101" s="411"/>
      <c r="AGX101" s="412"/>
      <c r="AGY101" s="406"/>
      <c r="AGZ101" s="407"/>
      <c r="AHA101" s="408"/>
      <c r="AHB101" s="409"/>
      <c r="AHC101" s="410"/>
      <c r="AHD101" s="411"/>
      <c r="AHE101" s="412"/>
      <c r="AHF101" s="406"/>
      <c r="AHG101" s="407"/>
      <c r="AHH101" s="408"/>
      <c r="AHI101" s="409"/>
      <c r="AHJ101" s="410"/>
      <c r="AHK101" s="411"/>
      <c r="AHL101" s="412"/>
      <c r="AHM101" s="406"/>
      <c r="AHN101" s="407"/>
      <c r="AHO101" s="408"/>
      <c r="AHP101" s="409"/>
      <c r="AHQ101" s="410"/>
      <c r="AHR101" s="411"/>
      <c r="AHS101" s="412"/>
      <c r="AHT101" s="406"/>
      <c r="AHU101" s="407"/>
      <c r="AHV101" s="408"/>
      <c r="AHW101" s="409"/>
      <c r="AHX101" s="410"/>
      <c r="AHY101" s="411"/>
      <c r="AHZ101" s="412"/>
      <c r="AIA101" s="406"/>
      <c r="AIB101" s="407"/>
      <c r="AIC101" s="408"/>
      <c r="AID101" s="409"/>
      <c r="AIE101" s="410"/>
      <c r="AIF101" s="411"/>
      <c r="AIG101" s="412"/>
      <c r="AIH101" s="406"/>
      <c r="AII101" s="407"/>
      <c r="AIJ101" s="408"/>
      <c r="AIK101" s="409"/>
      <c r="AIL101" s="410"/>
      <c r="AIM101" s="411"/>
      <c r="AIN101" s="412"/>
      <c r="AIO101" s="406"/>
      <c r="AIP101" s="407"/>
      <c r="AIQ101" s="408"/>
      <c r="AIR101" s="409"/>
      <c r="AIS101" s="410"/>
      <c r="AIT101" s="411"/>
      <c r="AIU101" s="412"/>
      <c r="AIV101" s="406"/>
      <c r="AIW101" s="407"/>
      <c r="AIX101" s="408"/>
      <c r="AIY101" s="409"/>
      <c r="AIZ101" s="410"/>
      <c r="AJA101" s="411"/>
      <c r="AJB101" s="412"/>
      <c r="AJC101" s="406"/>
      <c r="AJD101" s="407"/>
      <c r="AJE101" s="408"/>
      <c r="AJF101" s="409"/>
      <c r="AJG101" s="410"/>
      <c r="AJH101" s="411"/>
      <c r="AJI101" s="412"/>
      <c r="AJJ101" s="406"/>
      <c r="AJK101" s="407"/>
      <c r="AJL101" s="408"/>
      <c r="AJM101" s="409"/>
      <c r="AJN101" s="410"/>
      <c r="AJO101" s="411"/>
      <c r="AJP101" s="412"/>
      <c r="AJQ101" s="406"/>
      <c r="AJR101" s="407"/>
      <c r="AJS101" s="408"/>
      <c r="AJT101" s="409"/>
      <c r="AJU101" s="410"/>
      <c r="AJV101" s="411"/>
      <c r="AJW101" s="412"/>
      <c r="AJX101" s="406"/>
      <c r="AJY101" s="407"/>
      <c r="AJZ101" s="408"/>
      <c r="AKA101" s="409"/>
      <c r="AKB101" s="410"/>
      <c r="AKC101" s="411"/>
      <c r="AKD101" s="412"/>
      <c r="AKE101" s="406"/>
      <c r="AKF101" s="407"/>
      <c r="AKG101" s="408"/>
      <c r="AKH101" s="409"/>
      <c r="AKI101" s="410"/>
      <c r="AKJ101" s="411"/>
      <c r="AKK101" s="412"/>
      <c r="AKL101" s="406"/>
      <c r="AKM101" s="407"/>
      <c r="AKN101" s="408"/>
      <c r="AKO101" s="409"/>
      <c r="AKP101" s="410"/>
      <c r="AKQ101" s="411"/>
      <c r="AKR101" s="412"/>
      <c r="AKS101" s="406"/>
      <c r="AKT101" s="407"/>
      <c r="AKU101" s="408"/>
      <c r="AKV101" s="409"/>
      <c r="AKW101" s="410"/>
      <c r="AKX101" s="411"/>
      <c r="AKY101" s="412"/>
      <c r="AKZ101" s="406"/>
      <c r="ALA101" s="407"/>
      <c r="ALB101" s="408"/>
      <c r="ALC101" s="409"/>
      <c r="ALD101" s="410"/>
      <c r="ALE101" s="411"/>
      <c r="ALF101" s="412"/>
      <c r="ALG101" s="406"/>
      <c r="ALH101" s="407"/>
      <c r="ALI101" s="408"/>
      <c r="ALJ101" s="409"/>
      <c r="ALK101" s="410"/>
      <c r="ALL101" s="411"/>
      <c r="ALM101" s="412"/>
      <c r="ALN101" s="406"/>
      <c r="ALO101" s="407"/>
      <c r="ALP101" s="408"/>
      <c r="ALQ101" s="409"/>
      <c r="ALR101" s="410"/>
      <c r="ALS101" s="411"/>
      <c r="ALT101" s="412"/>
      <c r="ALU101" s="406"/>
      <c r="ALV101" s="407"/>
      <c r="ALW101" s="408"/>
      <c r="ALX101" s="409"/>
      <c r="ALY101" s="410"/>
      <c r="ALZ101" s="411"/>
      <c r="AMA101" s="412"/>
      <c r="AMB101" s="406"/>
      <c r="AMC101" s="407"/>
      <c r="AMD101" s="408"/>
      <c r="AME101" s="409"/>
      <c r="AMF101" s="410"/>
      <c r="AMG101" s="411"/>
      <c r="AMH101" s="412"/>
      <c r="AMI101" s="406"/>
      <c r="AMJ101" s="407"/>
      <c r="AMK101" s="408"/>
      <c r="AML101" s="409"/>
      <c r="AMM101" s="410"/>
      <c r="AMN101" s="411"/>
      <c r="AMO101" s="412"/>
      <c r="AMP101" s="406"/>
      <c r="AMQ101" s="407"/>
      <c r="AMR101" s="408"/>
      <c r="AMS101" s="409"/>
      <c r="AMT101" s="410"/>
      <c r="AMU101" s="411"/>
      <c r="AMV101" s="412"/>
      <c r="AMW101" s="406"/>
      <c r="AMX101" s="407"/>
      <c r="AMY101" s="408"/>
      <c r="AMZ101" s="409"/>
      <c r="ANA101" s="410"/>
      <c r="ANB101" s="411"/>
      <c r="ANC101" s="412"/>
      <c r="AND101" s="406"/>
      <c r="ANE101" s="407"/>
      <c r="ANF101" s="408"/>
      <c r="ANG101" s="409"/>
      <c r="ANH101" s="410"/>
      <c r="ANI101" s="411"/>
      <c r="ANJ101" s="412"/>
      <c r="ANK101" s="406"/>
      <c r="ANL101" s="407"/>
      <c r="ANM101" s="408"/>
      <c r="ANN101" s="409"/>
      <c r="ANO101" s="410"/>
      <c r="ANP101" s="411"/>
      <c r="ANQ101" s="412"/>
      <c r="ANR101" s="406"/>
      <c r="ANS101" s="407"/>
      <c r="ANT101" s="408"/>
      <c r="ANU101" s="409"/>
      <c r="ANV101" s="410"/>
      <c r="ANW101" s="411"/>
      <c r="ANX101" s="412"/>
      <c r="ANY101" s="406"/>
      <c r="ANZ101" s="407"/>
      <c r="AOA101" s="408"/>
      <c r="AOB101" s="409"/>
      <c r="AOC101" s="410"/>
      <c r="AOD101" s="411"/>
      <c r="AOE101" s="412"/>
      <c r="AOF101" s="406"/>
      <c r="AOG101" s="407"/>
      <c r="AOH101" s="408"/>
      <c r="AOI101" s="409"/>
      <c r="AOJ101" s="410"/>
      <c r="AOK101" s="411"/>
      <c r="AOL101" s="412"/>
      <c r="AOM101" s="406"/>
      <c r="AON101" s="407"/>
      <c r="AOO101" s="408"/>
      <c r="AOP101" s="409"/>
      <c r="AOQ101" s="410"/>
      <c r="AOR101" s="411"/>
      <c r="AOS101" s="412"/>
      <c r="AOT101" s="406"/>
      <c r="AOU101" s="407"/>
      <c r="AOV101" s="408"/>
      <c r="AOW101" s="409"/>
      <c r="AOX101" s="410"/>
      <c r="AOY101" s="411"/>
      <c r="AOZ101" s="412"/>
      <c r="APA101" s="406"/>
      <c r="APB101" s="407"/>
      <c r="APC101" s="408"/>
      <c r="APD101" s="409"/>
      <c r="APE101" s="410"/>
      <c r="APF101" s="411"/>
      <c r="APG101" s="412"/>
      <c r="APH101" s="406"/>
      <c r="API101" s="407"/>
      <c r="APJ101" s="408"/>
      <c r="APK101" s="409"/>
      <c r="APL101" s="410"/>
      <c r="APM101" s="411"/>
      <c r="APN101" s="412"/>
      <c r="APO101" s="406"/>
      <c r="APP101" s="407"/>
      <c r="APQ101" s="408"/>
      <c r="APR101" s="409"/>
      <c r="APS101" s="410"/>
      <c r="APT101" s="411"/>
      <c r="APU101" s="412"/>
      <c r="APV101" s="406"/>
      <c r="APW101" s="407"/>
      <c r="APX101" s="408"/>
      <c r="APY101" s="409"/>
      <c r="APZ101" s="410"/>
      <c r="AQA101" s="411"/>
      <c r="AQB101" s="412"/>
      <c r="AQC101" s="406"/>
      <c r="AQD101" s="407"/>
      <c r="AQE101" s="408"/>
      <c r="AQF101" s="409"/>
      <c r="AQG101" s="410"/>
      <c r="AQH101" s="411"/>
      <c r="AQI101" s="412"/>
      <c r="AQJ101" s="406"/>
      <c r="AQK101" s="407"/>
      <c r="AQL101" s="408"/>
      <c r="AQM101" s="409"/>
      <c r="AQN101" s="410"/>
      <c r="AQO101" s="411"/>
      <c r="AQP101" s="412"/>
      <c r="AQQ101" s="406"/>
      <c r="AQR101" s="407"/>
      <c r="AQS101" s="408"/>
      <c r="AQT101" s="409"/>
      <c r="AQU101" s="410"/>
      <c r="AQV101" s="411"/>
      <c r="AQW101" s="412"/>
      <c r="AQX101" s="406"/>
      <c r="AQY101" s="407"/>
      <c r="AQZ101" s="408"/>
      <c r="ARA101" s="409"/>
      <c r="ARB101" s="410"/>
      <c r="ARC101" s="411"/>
      <c r="ARD101" s="412"/>
      <c r="ARE101" s="406"/>
      <c r="ARF101" s="407"/>
      <c r="ARG101" s="408"/>
      <c r="ARH101" s="409"/>
      <c r="ARI101" s="410"/>
      <c r="ARJ101" s="411"/>
      <c r="ARK101" s="412"/>
      <c r="ARL101" s="406"/>
      <c r="ARM101" s="407"/>
      <c r="ARN101" s="408"/>
      <c r="ARO101" s="409"/>
      <c r="ARP101" s="410"/>
      <c r="ARQ101" s="411"/>
      <c r="ARR101" s="412"/>
      <c r="ARS101" s="406"/>
      <c r="ART101" s="407"/>
      <c r="ARU101" s="408"/>
      <c r="ARV101" s="409"/>
      <c r="ARW101" s="410"/>
      <c r="ARX101" s="411"/>
      <c r="ARY101" s="412"/>
      <c r="ARZ101" s="406"/>
      <c r="ASA101" s="407"/>
      <c r="ASB101" s="408"/>
      <c r="ASC101" s="409"/>
      <c r="ASD101" s="410"/>
      <c r="ASE101" s="411"/>
      <c r="ASF101" s="412"/>
      <c r="ASG101" s="406"/>
      <c r="ASH101" s="407"/>
      <c r="ASI101" s="408"/>
      <c r="ASJ101" s="409"/>
      <c r="ASK101" s="410"/>
      <c r="ASL101" s="411"/>
      <c r="ASM101" s="412"/>
      <c r="ASN101" s="406"/>
      <c r="ASO101" s="407"/>
      <c r="ASP101" s="408"/>
      <c r="ASQ101" s="409"/>
      <c r="ASR101" s="410"/>
      <c r="ASS101" s="411"/>
      <c r="AST101" s="412"/>
      <c r="ASU101" s="406"/>
      <c r="ASV101" s="407"/>
      <c r="ASW101" s="408"/>
      <c r="ASX101" s="409"/>
      <c r="ASY101" s="410"/>
      <c r="ASZ101" s="411"/>
      <c r="ATA101" s="412"/>
      <c r="ATB101" s="406"/>
      <c r="ATC101" s="407"/>
      <c r="ATD101" s="408"/>
      <c r="ATE101" s="409"/>
      <c r="ATF101" s="410"/>
      <c r="ATG101" s="411"/>
      <c r="ATH101" s="412"/>
      <c r="ATI101" s="406"/>
      <c r="ATJ101" s="407"/>
      <c r="ATK101" s="408"/>
      <c r="ATL101" s="409"/>
      <c r="ATM101" s="410"/>
      <c r="ATN101" s="411"/>
      <c r="ATO101" s="412"/>
      <c r="ATP101" s="406"/>
      <c r="ATQ101" s="407"/>
      <c r="ATR101" s="408"/>
      <c r="ATS101" s="409"/>
      <c r="ATT101" s="410"/>
      <c r="ATU101" s="411"/>
      <c r="ATV101" s="412"/>
      <c r="ATW101" s="406"/>
      <c r="ATX101" s="407"/>
      <c r="ATY101" s="408"/>
      <c r="ATZ101" s="409"/>
      <c r="AUA101" s="410"/>
      <c r="AUB101" s="411"/>
      <c r="AUC101" s="412"/>
      <c r="AUD101" s="406"/>
      <c r="AUE101" s="407"/>
      <c r="AUF101" s="408"/>
      <c r="AUG101" s="409"/>
      <c r="AUH101" s="410"/>
      <c r="AUI101" s="411"/>
      <c r="AUJ101" s="412"/>
      <c r="AUK101" s="406"/>
      <c r="AUL101" s="407"/>
      <c r="AUM101" s="408"/>
      <c r="AUN101" s="409"/>
      <c r="AUO101" s="410"/>
      <c r="AUP101" s="411"/>
      <c r="AUQ101" s="412"/>
      <c r="AUR101" s="406"/>
      <c r="AUS101" s="407"/>
      <c r="AUT101" s="408"/>
      <c r="AUU101" s="409"/>
      <c r="AUV101" s="410"/>
      <c r="AUW101" s="411"/>
      <c r="AUX101" s="412"/>
      <c r="AUY101" s="406"/>
      <c r="AUZ101" s="407"/>
      <c r="AVA101" s="408"/>
      <c r="AVB101" s="409"/>
      <c r="AVC101" s="410"/>
      <c r="AVD101" s="411"/>
      <c r="AVE101" s="412"/>
      <c r="AVF101" s="406"/>
      <c r="AVG101" s="407"/>
      <c r="AVH101" s="408"/>
      <c r="AVI101" s="409"/>
      <c r="AVJ101" s="410"/>
      <c r="AVK101" s="411"/>
      <c r="AVL101" s="412"/>
      <c r="AVM101" s="406"/>
      <c r="AVN101" s="407"/>
      <c r="AVO101" s="408"/>
      <c r="AVP101" s="409"/>
      <c r="AVQ101" s="410"/>
      <c r="AVR101" s="411"/>
      <c r="AVS101" s="412"/>
      <c r="AVT101" s="406"/>
      <c r="AVU101" s="407"/>
      <c r="AVV101" s="408"/>
      <c r="AVW101" s="409"/>
      <c r="AVX101" s="410"/>
      <c r="AVY101" s="411"/>
      <c r="AVZ101" s="412"/>
      <c r="AWA101" s="406"/>
      <c r="AWB101" s="407"/>
      <c r="AWC101" s="408"/>
      <c r="AWD101" s="409"/>
      <c r="AWE101" s="410"/>
      <c r="AWF101" s="411"/>
      <c r="AWG101" s="412"/>
      <c r="AWH101" s="406"/>
      <c r="AWI101" s="407"/>
      <c r="AWJ101" s="408"/>
      <c r="AWK101" s="409"/>
      <c r="AWL101" s="410"/>
      <c r="AWM101" s="411"/>
      <c r="AWN101" s="412"/>
      <c r="AWO101" s="406"/>
      <c r="AWP101" s="407"/>
      <c r="AWQ101" s="408"/>
      <c r="AWR101" s="409"/>
      <c r="AWS101" s="410"/>
      <c r="AWT101" s="411"/>
      <c r="AWU101" s="412"/>
      <c r="AWV101" s="406"/>
      <c r="AWW101" s="407"/>
      <c r="AWX101" s="408"/>
      <c r="AWY101" s="409"/>
      <c r="AWZ101" s="410"/>
      <c r="AXA101" s="411"/>
      <c r="AXB101" s="412"/>
      <c r="AXC101" s="406"/>
      <c r="AXD101" s="407"/>
      <c r="AXE101" s="408"/>
      <c r="AXF101" s="409"/>
      <c r="AXG101" s="410"/>
      <c r="AXH101" s="411"/>
      <c r="AXI101" s="412"/>
      <c r="AXJ101" s="406"/>
      <c r="AXK101" s="407"/>
      <c r="AXL101" s="408"/>
      <c r="AXM101" s="409"/>
      <c r="AXN101" s="410"/>
      <c r="AXO101" s="411"/>
      <c r="AXP101" s="412"/>
      <c r="AXQ101" s="406"/>
      <c r="AXR101" s="407"/>
      <c r="AXS101" s="408"/>
      <c r="AXT101" s="409"/>
      <c r="AXU101" s="410"/>
      <c r="AXV101" s="411"/>
      <c r="AXW101" s="412"/>
      <c r="AXX101" s="406"/>
      <c r="AXY101" s="407"/>
      <c r="AXZ101" s="408"/>
      <c r="AYA101" s="409"/>
      <c r="AYB101" s="410"/>
      <c r="AYC101" s="411"/>
      <c r="AYD101" s="412"/>
      <c r="AYE101" s="406"/>
      <c r="AYF101" s="407"/>
      <c r="AYG101" s="408"/>
      <c r="AYH101" s="409"/>
      <c r="AYI101" s="410"/>
      <c r="AYJ101" s="411"/>
      <c r="AYK101" s="412"/>
      <c r="AYL101" s="406"/>
      <c r="AYM101" s="407"/>
      <c r="AYN101" s="408"/>
      <c r="AYO101" s="409"/>
      <c r="AYP101" s="410"/>
      <c r="AYQ101" s="411"/>
      <c r="AYR101" s="412"/>
      <c r="AYS101" s="406"/>
      <c r="AYT101" s="407"/>
      <c r="AYU101" s="408"/>
      <c r="AYV101" s="409"/>
      <c r="AYW101" s="410"/>
      <c r="AYX101" s="411"/>
      <c r="AYY101" s="412"/>
      <c r="AYZ101" s="406"/>
      <c r="AZA101" s="407"/>
      <c r="AZB101" s="408"/>
      <c r="AZC101" s="409"/>
      <c r="AZD101" s="410"/>
      <c r="AZE101" s="411"/>
      <c r="AZF101" s="412"/>
      <c r="AZG101" s="406"/>
      <c r="AZH101" s="407"/>
      <c r="AZI101" s="408"/>
      <c r="AZJ101" s="409"/>
      <c r="AZK101" s="410"/>
      <c r="AZL101" s="411"/>
      <c r="AZM101" s="412"/>
      <c r="AZN101" s="406"/>
      <c r="AZO101" s="407"/>
      <c r="AZP101" s="408"/>
      <c r="AZQ101" s="409"/>
      <c r="AZR101" s="410"/>
      <c r="AZS101" s="411"/>
      <c r="AZT101" s="412"/>
      <c r="AZU101" s="406"/>
      <c r="AZV101" s="407"/>
      <c r="AZW101" s="408"/>
      <c r="AZX101" s="409"/>
      <c r="AZY101" s="410"/>
      <c r="AZZ101" s="411"/>
      <c r="BAA101" s="412"/>
      <c r="BAB101" s="406"/>
      <c r="BAC101" s="407"/>
      <c r="BAD101" s="408"/>
      <c r="BAE101" s="409"/>
      <c r="BAF101" s="410"/>
      <c r="BAG101" s="411"/>
      <c r="BAH101" s="412"/>
      <c r="BAI101" s="406"/>
      <c r="BAJ101" s="407"/>
      <c r="BAK101" s="408"/>
      <c r="BAL101" s="409"/>
      <c r="BAM101" s="410"/>
      <c r="BAN101" s="411"/>
      <c r="BAO101" s="412"/>
      <c r="BAP101" s="406"/>
      <c r="BAQ101" s="407"/>
      <c r="BAR101" s="408"/>
      <c r="BAS101" s="409"/>
      <c r="BAT101" s="410"/>
      <c r="BAU101" s="411"/>
      <c r="BAV101" s="412"/>
      <c r="BAW101" s="406"/>
      <c r="BAX101" s="407"/>
      <c r="BAY101" s="408"/>
      <c r="BAZ101" s="409"/>
      <c r="BBA101" s="410"/>
      <c r="BBB101" s="411"/>
      <c r="BBC101" s="412"/>
      <c r="BBD101" s="406"/>
      <c r="BBE101" s="407"/>
      <c r="BBF101" s="408"/>
      <c r="BBG101" s="409"/>
      <c r="BBH101" s="410"/>
      <c r="BBI101" s="411"/>
      <c r="BBJ101" s="412"/>
      <c r="BBK101" s="406"/>
      <c r="BBL101" s="407"/>
      <c r="BBM101" s="408"/>
      <c r="BBN101" s="409"/>
      <c r="BBO101" s="410"/>
      <c r="BBP101" s="411"/>
      <c r="BBQ101" s="412"/>
      <c r="BBR101" s="406"/>
      <c r="BBS101" s="407"/>
      <c r="BBT101" s="408"/>
      <c r="BBU101" s="409"/>
      <c r="BBV101" s="410"/>
      <c r="BBW101" s="411"/>
      <c r="BBX101" s="412"/>
      <c r="BBY101" s="406"/>
      <c r="BBZ101" s="407"/>
      <c r="BCA101" s="408"/>
      <c r="BCB101" s="409"/>
      <c r="BCC101" s="410"/>
      <c r="BCD101" s="411"/>
      <c r="BCE101" s="412"/>
      <c r="BCF101" s="406"/>
      <c r="BCG101" s="407"/>
      <c r="BCH101" s="408"/>
      <c r="BCI101" s="409"/>
      <c r="BCJ101" s="410"/>
      <c r="BCK101" s="411"/>
      <c r="BCL101" s="412"/>
      <c r="BCM101" s="406"/>
      <c r="BCN101" s="407"/>
      <c r="BCO101" s="408"/>
      <c r="BCP101" s="409"/>
      <c r="BCQ101" s="410"/>
      <c r="BCR101" s="411"/>
      <c r="BCS101" s="412"/>
      <c r="BCT101" s="406"/>
      <c r="BCU101" s="407"/>
      <c r="BCV101" s="408"/>
      <c r="BCW101" s="409"/>
      <c r="BCX101" s="410"/>
      <c r="BCY101" s="411"/>
      <c r="BCZ101" s="412"/>
      <c r="BDA101" s="406"/>
      <c r="BDB101" s="407"/>
      <c r="BDC101" s="408"/>
      <c r="BDD101" s="409"/>
      <c r="BDE101" s="410"/>
      <c r="BDF101" s="411"/>
      <c r="BDG101" s="412"/>
      <c r="BDH101" s="406"/>
      <c r="BDI101" s="407"/>
      <c r="BDJ101" s="408"/>
      <c r="BDK101" s="409"/>
      <c r="BDL101" s="410"/>
      <c r="BDM101" s="411"/>
      <c r="BDN101" s="412"/>
      <c r="BDO101" s="406"/>
      <c r="BDP101" s="407"/>
      <c r="BDQ101" s="408"/>
      <c r="BDR101" s="409"/>
      <c r="BDS101" s="410"/>
      <c r="BDT101" s="411"/>
      <c r="BDU101" s="412"/>
      <c r="BDV101" s="406"/>
      <c r="BDW101" s="407"/>
      <c r="BDX101" s="408"/>
      <c r="BDY101" s="409"/>
      <c r="BDZ101" s="410"/>
      <c r="BEA101" s="411"/>
      <c r="BEB101" s="412"/>
      <c r="BEC101" s="406"/>
      <c r="BED101" s="407"/>
      <c r="BEE101" s="408"/>
      <c r="BEF101" s="409"/>
      <c r="BEG101" s="410"/>
      <c r="BEH101" s="411"/>
      <c r="BEI101" s="412"/>
      <c r="BEJ101" s="406"/>
      <c r="BEK101" s="407"/>
      <c r="BEL101" s="408"/>
      <c r="BEM101" s="409"/>
      <c r="BEN101" s="410"/>
      <c r="BEO101" s="411"/>
      <c r="BEP101" s="412"/>
      <c r="BEQ101" s="406"/>
      <c r="BER101" s="407"/>
      <c r="BES101" s="408"/>
      <c r="BET101" s="409"/>
      <c r="BEU101" s="410"/>
      <c r="BEV101" s="411"/>
      <c r="BEW101" s="412"/>
      <c r="BEX101" s="406"/>
      <c r="BEY101" s="407"/>
      <c r="BEZ101" s="408"/>
      <c r="BFA101" s="409"/>
      <c r="BFB101" s="410"/>
      <c r="BFC101" s="411"/>
      <c r="BFD101" s="412"/>
      <c r="BFE101" s="406"/>
      <c r="BFF101" s="407"/>
      <c r="BFG101" s="408"/>
      <c r="BFH101" s="409"/>
      <c r="BFI101" s="410"/>
      <c r="BFJ101" s="411"/>
      <c r="BFK101" s="412"/>
      <c r="BFL101" s="406"/>
      <c r="BFM101" s="407"/>
      <c r="BFN101" s="408"/>
      <c r="BFO101" s="409"/>
      <c r="BFP101" s="410"/>
      <c r="BFQ101" s="411"/>
      <c r="BFR101" s="412"/>
      <c r="BFS101" s="406"/>
      <c r="BFT101" s="407"/>
      <c r="BFU101" s="408"/>
      <c r="BFV101" s="409"/>
      <c r="BFW101" s="410"/>
      <c r="BFX101" s="411"/>
      <c r="BFY101" s="412"/>
      <c r="BFZ101" s="406"/>
      <c r="BGA101" s="407"/>
      <c r="BGB101" s="408"/>
      <c r="BGC101" s="409"/>
      <c r="BGD101" s="410"/>
      <c r="BGE101" s="411"/>
      <c r="BGF101" s="412"/>
      <c r="BGG101" s="406"/>
      <c r="BGH101" s="407"/>
      <c r="BGI101" s="408"/>
      <c r="BGJ101" s="409"/>
      <c r="BGK101" s="410"/>
      <c r="BGL101" s="411"/>
      <c r="BGM101" s="412"/>
      <c r="BGN101" s="406"/>
      <c r="BGO101" s="407"/>
      <c r="BGP101" s="408"/>
      <c r="BGQ101" s="409"/>
      <c r="BGR101" s="410"/>
      <c r="BGS101" s="411"/>
      <c r="BGT101" s="412"/>
      <c r="BGU101" s="406"/>
      <c r="BGV101" s="407"/>
      <c r="BGW101" s="408"/>
      <c r="BGX101" s="409"/>
      <c r="BGY101" s="410"/>
      <c r="BGZ101" s="411"/>
      <c r="BHA101" s="412"/>
      <c r="BHB101" s="406"/>
      <c r="BHC101" s="407"/>
      <c r="BHD101" s="408"/>
      <c r="BHE101" s="409"/>
      <c r="BHF101" s="410"/>
      <c r="BHG101" s="411"/>
      <c r="BHH101" s="412"/>
      <c r="BHI101" s="406"/>
      <c r="BHJ101" s="407"/>
      <c r="BHK101" s="408"/>
      <c r="BHL101" s="409"/>
      <c r="BHM101" s="410"/>
      <c r="BHN101" s="411"/>
      <c r="BHO101" s="412"/>
      <c r="BHP101" s="406"/>
      <c r="BHQ101" s="407"/>
      <c r="BHR101" s="408"/>
      <c r="BHS101" s="409"/>
      <c r="BHT101" s="410"/>
      <c r="BHU101" s="411"/>
      <c r="BHV101" s="412"/>
      <c r="BHW101" s="406"/>
      <c r="BHX101" s="407"/>
      <c r="BHY101" s="408"/>
      <c r="BHZ101" s="409"/>
      <c r="BIA101" s="410"/>
      <c r="BIB101" s="411"/>
      <c r="BIC101" s="412"/>
      <c r="BID101" s="406"/>
      <c r="BIE101" s="407"/>
      <c r="BIF101" s="408"/>
      <c r="BIG101" s="409"/>
      <c r="BIH101" s="410"/>
      <c r="BII101" s="411"/>
      <c r="BIJ101" s="412"/>
      <c r="BIK101" s="406"/>
      <c r="BIL101" s="407"/>
      <c r="BIM101" s="408"/>
      <c r="BIN101" s="409"/>
      <c r="BIO101" s="410"/>
      <c r="BIP101" s="411"/>
      <c r="BIQ101" s="412"/>
      <c r="BIR101" s="406"/>
      <c r="BIS101" s="407"/>
      <c r="BIT101" s="408"/>
      <c r="BIU101" s="409"/>
      <c r="BIV101" s="410"/>
      <c r="BIW101" s="411"/>
      <c r="BIX101" s="412"/>
      <c r="BIY101" s="406"/>
      <c r="BIZ101" s="407"/>
      <c r="BJA101" s="408"/>
      <c r="BJB101" s="409"/>
      <c r="BJC101" s="410"/>
      <c r="BJD101" s="411"/>
      <c r="BJE101" s="412"/>
      <c r="BJF101" s="406"/>
      <c r="BJG101" s="407"/>
      <c r="BJH101" s="408"/>
      <c r="BJI101" s="409"/>
      <c r="BJJ101" s="410"/>
      <c r="BJK101" s="411"/>
      <c r="BJL101" s="412"/>
      <c r="BJM101" s="406"/>
      <c r="BJN101" s="407"/>
      <c r="BJO101" s="408"/>
      <c r="BJP101" s="409"/>
      <c r="BJQ101" s="410"/>
      <c r="BJR101" s="411"/>
      <c r="BJS101" s="412"/>
      <c r="BJT101" s="406"/>
      <c r="BJU101" s="407"/>
      <c r="BJV101" s="408"/>
      <c r="BJW101" s="409"/>
      <c r="BJX101" s="410"/>
      <c r="BJY101" s="411"/>
      <c r="BJZ101" s="412"/>
      <c r="BKA101" s="406"/>
      <c r="BKB101" s="407"/>
      <c r="BKC101" s="408"/>
      <c r="BKD101" s="409"/>
      <c r="BKE101" s="410"/>
      <c r="BKF101" s="411"/>
      <c r="BKG101" s="412"/>
      <c r="BKH101" s="406"/>
      <c r="BKI101" s="407"/>
      <c r="BKJ101" s="408"/>
      <c r="BKK101" s="409"/>
      <c r="BKL101" s="410"/>
      <c r="BKM101" s="411"/>
      <c r="BKN101" s="412"/>
      <c r="BKO101" s="406"/>
      <c r="BKP101" s="407"/>
      <c r="BKQ101" s="408"/>
      <c r="BKR101" s="409"/>
      <c r="BKS101" s="410"/>
      <c r="BKT101" s="411"/>
      <c r="BKU101" s="412"/>
      <c r="BKV101" s="406"/>
      <c r="BKW101" s="407"/>
      <c r="BKX101" s="408"/>
      <c r="BKY101" s="409"/>
      <c r="BKZ101" s="410"/>
      <c r="BLA101" s="411"/>
      <c r="BLB101" s="412"/>
      <c r="BLC101" s="406"/>
      <c r="BLD101" s="407"/>
      <c r="BLE101" s="408"/>
      <c r="BLF101" s="409"/>
      <c r="BLG101" s="410"/>
      <c r="BLH101" s="411"/>
      <c r="BLI101" s="412"/>
      <c r="BLJ101" s="406"/>
      <c r="BLK101" s="407"/>
      <c r="BLL101" s="408"/>
      <c r="BLM101" s="409"/>
      <c r="BLN101" s="410"/>
      <c r="BLO101" s="411"/>
      <c r="BLP101" s="412"/>
      <c r="BLQ101" s="406"/>
      <c r="BLR101" s="407"/>
      <c r="BLS101" s="408"/>
      <c r="BLT101" s="409"/>
      <c r="BLU101" s="410"/>
      <c r="BLV101" s="411"/>
      <c r="BLW101" s="412"/>
      <c r="BLX101" s="406"/>
      <c r="BLY101" s="407"/>
      <c r="BLZ101" s="408"/>
      <c r="BMA101" s="409"/>
      <c r="BMB101" s="410"/>
      <c r="BMC101" s="411"/>
      <c r="BMD101" s="412"/>
      <c r="BME101" s="406"/>
      <c r="BMF101" s="407"/>
      <c r="BMG101" s="408"/>
      <c r="BMH101" s="409"/>
      <c r="BMI101" s="410"/>
      <c r="BMJ101" s="411"/>
      <c r="BMK101" s="412"/>
      <c r="BML101" s="406"/>
      <c r="BMM101" s="407"/>
      <c r="BMN101" s="408"/>
      <c r="BMO101" s="409"/>
      <c r="BMP101" s="410"/>
      <c r="BMQ101" s="411"/>
      <c r="BMR101" s="412"/>
      <c r="BMS101" s="406"/>
      <c r="BMT101" s="407"/>
      <c r="BMU101" s="408"/>
      <c r="BMV101" s="409"/>
      <c r="BMW101" s="410"/>
      <c r="BMX101" s="411"/>
      <c r="BMY101" s="412"/>
      <c r="BMZ101" s="406"/>
      <c r="BNA101" s="407"/>
      <c r="BNB101" s="408"/>
      <c r="BNC101" s="409"/>
      <c r="BND101" s="410"/>
      <c r="BNE101" s="411"/>
      <c r="BNF101" s="412"/>
      <c r="BNG101" s="406"/>
      <c r="BNH101" s="407"/>
      <c r="BNI101" s="408"/>
      <c r="BNJ101" s="409"/>
      <c r="BNK101" s="410"/>
      <c r="BNL101" s="411"/>
      <c r="BNM101" s="412"/>
      <c r="BNN101" s="406"/>
      <c r="BNO101" s="407"/>
      <c r="BNP101" s="408"/>
      <c r="BNQ101" s="409"/>
      <c r="BNR101" s="410"/>
      <c r="BNS101" s="411"/>
      <c r="BNT101" s="412"/>
      <c r="BNU101" s="406"/>
      <c r="BNV101" s="407"/>
      <c r="BNW101" s="408"/>
      <c r="BNX101" s="409"/>
      <c r="BNY101" s="410"/>
      <c r="BNZ101" s="411"/>
      <c r="BOA101" s="412"/>
      <c r="BOB101" s="406"/>
      <c r="BOC101" s="407"/>
      <c r="BOD101" s="408"/>
      <c r="BOE101" s="409"/>
      <c r="BOF101" s="410"/>
      <c r="BOG101" s="411"/>
      <c r="BOH101" s="412"/>
      <c r="BOI101" s="406"/>
      <c r="BOJ101" s="407"/>
      <c r="BOK101" s="408"/>
      <c r="BOL101" s="409"/>
      <c r="BOM101" s="410"/>
      <c r="BON101" s="411"/>
      <c r="BOO101" s="412"/>
      <c r="BOP101" s="406"/>
      <c r="BOQ101" s="407"/>
      <c r="BOR101" s="408"/>
      <c r="BOS101" s="409"/>
      <c r="BOT101" s="410"/>
      <c r="BOU101" s="411"/>
      <c r="BOV101" s="412"/>
      <c r="BOW101" s="406"/>
      <c r="BOX101" s="407"/>
      <c r="BOY101" s="408"/>
      <c r="BOZ101" s="409"/>
      <c r="BPA101" s="410"/>
      <c r="BPB101" s="411"/>
      <c r="BPC101" s="412"/>
      <c r="BPD101" s="406"/>
      <c r="BPE101" s="407"/>
      <c r="BPF101" s="408"/>
      <c r="BPG101" s="409"/>
      <c r="BPH101" s="410"/>
      <c r="BPI101" s="411"/>
      <c r="BPJ101" s="412"/>
      <c r="BPK101" s="406"/>
      <c r="BPL101" s="407"/>
      <c r="BPM101" s="408"/>
      <c r="BPN101" s="409"/>
      <c r="BPO101" s="410"/>
      <c r="BPP101" s="411"/>
      <c r="BPQ101" s="412"/>
      <c r="BPR101" s="406"/>
      <c r="BPS101" s="407"/>
      <c r="BPT101" s="408"/>
      <c r="BPU101" s="409"/>
      <c r="BPV101" s="410"/>
      <c r="BPW101" s="411"/>
      <c r="BPX101" s="412"/>
      <c r="BPY101" s="406"/>
      <c r="BPZ101" s="407"/>
      <c r="BQA101" s="408"/>
      <c r="BQB101" s="409"/>
      <c r="BQC101" s="410"/>
      <c r="BQD101" s="411"/>
      <c r="BQE101" s="412"/>
      <c r="BQF101" s="406"/>
      <c r="BQG101" s="407"/>
      <c r="BQH101" s="408"/>
      <c r="BQI101" s="409"/>
      <c r="BQJ101" s="410"/>
      <c r="BQK101" s="411"/>
      <c r="BQL101" s="412"/>
      <c r="BQM101" s="406"/>
      <c r="BQN101" s="407"/>
      <c r="BQO101" s="408"/>
      <c r="BQP101" s="409"/>
      <c r="BQQ101" s="410"/>
      <c r="BQR101" s="411"/>
      <c r="BQS101" s="412"/>
      <c r="BQT101" s="406"/>
      <c r="BQU101" s="407"/>
      <c r="BQV101" s="408"/>
      <c r="BQW101" s="409"/>
      <c r="BQX101" s="410"/>
      <c r="BQY101" s="411"/>
      <c r="BQZ101" s="412"/>
      <c r="BRA101" s="406"/>
      <c r="BRB101" s="407"/>
      <c r="BRC101" s="408"/>
      <c r="BRD101" s="409"/>
      <c r="BRE101" s="410"/>
      <c r="BRF101" s="411"/>
      <c r="BRG101" s="412"/>
      <c r="BRH101" s="406"/>
      <c r="BRI101" s="407"/>
      <c r="BRJ101" s="408"/>
      <c r="BRK101" s="409"/>
      <c r="BRL101" s="410"/>
      <c r="BRM101" s="411"/>
      <c r="BRN101" s="412"/>
      <c r="BRO101" s="406"/>
      <c r="BRP101" s="407"/>
      <c r="BRQ101" s="408"/>
      <c r="BRR101" s="409"/>
      <c r="BRS101" s="410"/>
      <c r="BRT101" s="411"/>
      <c r="BRU101" s="412"/>
      <c r="BRV101" s="406"/>
      <c r="BRW101" s="407"/>
      <c r="BRX101" s="408"/>
      <c r="BRY101" s="409"/>
      <c r="BRZ101" s="410"/>
      <c r="BSA101" s="411"/>
      <c r="BSB101" s="412"/>
      <c r="BSC101" s="406"/>
      <c r="BSD101" s="407"/>
      <c r="BSE101" s="408"/>
      <c r="BSF101" s="409"/>
      <c r="BSG101" s="410"/>
      <c r="BSH101" s="411"/>
      <c r="BSI101" s="412"/>
      <c r="BSJ101" s="406"/>
      <c r="BSK101" s="407"/>
      <c r="BSL101" s="408"/>
      <c r="BSM101" s="409"/>
      <c r="BSN101" s="410"/>
      <c r="BSO101" s="411"/>
      <c r="BSP101" s="412"/>
      <c r="BSQ101" s="406"/>
      <c r="BSR101" s="407"/>
      <c r="BSS101" s="408"/>
      <c r="BST101" s="409"/>
      <c r="BSU101" s="410"/>
      <c r="BSV101" s="411"/>
      <c r="BSW101" s="412"/>
      <c r="BSX101" s="406"/>
      <c r="BSY101" s="407"/>
      <c r="BSZ101" s="408"/>
      <c r="BTA101" s="409"/>
      <c r="BTB101" s="410"/>
      <c r="BTC101" s="411"/>
      <c r="BTD101" s="412"/>
      <c r="BTE101" s="406"/>
      <c r="BTF101" s="407"/>
      <c r="BTG101" s="408"/>
      <c r="BTH101" s="409"/>
      <c r="BTI101" s="410"/>
      <c r="BTJ101" s="411"/>
      <c r="BTK101" s="412"/>
      <c r="BTL101" s="406"/>
      <c r="BTM101" s="407"/>
      <c r="BTN101" s="408"/>
      <c r="BTO101" s="409"/>
      <c r="BTP101" s="410"/>
      <c r="BTQ101" s="411"/>
      <c r="BTR101" s="412"/>
      <c r="BTS101" s="406"/>
      <c r="BTT101" s="407"/>
      <c r="BTU101" s="408"/>
      <c r="BTV101" s="409"/>
      <c r="BTW101" s="410"/>
      <c r="BTX101" s="411"/>
      <c r="BTY101" s="412"/>
      <c r="BTZ101" s="406"/>
      <c r="BUA101" s="407"/>
      <c r="BUB101" s="408"/>
      <c r="BUC101" s="409"/>
      <c r="BUD101" s="410"/>
      <c r="BUE101" s="411"/>
      <c r="BUF101" s="412"/>
      <c r="BUG101" s="406"/>
      <c r="BUH101" s="407"/>
      <c r="BUI101" s="408"/>
      <c r="BUJ101" s="409"/>
      <c r="BUK101" s="410"/>
      <c r="BUL101" s="411"/>
      <c r="BUM101" s="412"/>
      <c r="BUN101" s="406"/>
      <c r="BUO101" s="407"/>
      <c r="BUP101" s="408"/>
      <c r="BUQ101" s="409"/>
      <c r="BUR101" s="410"/>
      <c r="BUS101" s="411"/>
      <c r="BUT101" s="412"/>
      <c r="BUU101" s="406"/>
      <c r="BUV101" s="407"/>
      <c r="BUW101" s="408"/>
      <c r="BUX101" s="409"/>
      <c r="BUY101" s="410"/>
      <c r="BUZ101" s="411"/>
      <c r="BVA101" s="412"/>
      <c r="BVB101" s="406"/>
      <c r="BVC101" s="407"/>
      <c r="BVD101" s="408"/>
      <c r="BVE101" s="409"/>
      <c r="BVF101" s="410"/>
      <c r="BVG101" s="411"/>
      <c r="BVH101" s="412"/>
      <c r="BVI101" s="406"/>
      <c r="BVJ101" s="407"/>
      <c r="BVK101" s="408"/>
      <c r="BVL101" s="409"/>
      <c r="BVM101" s="410"/>
      <c r="BVN101" s="411"/>
      <c r="BVO101" s="412"/>
      <c r="BVP101" s="406"/>
      <c r="BVQ101" s="407"/>
      <c r="BVR101" s="408"/>
      <c r="BVS101" s="409"/>
      <c r="BVT101" s="410"/>
      <c r="BVU101" s="411"/>
      <c r="BVV101" s="412"/>
      <c r="BVW101" s="406"/>
      <c r="BVX101" s="407"/>
      <c r="BVY101" s="408"/>
      <c r="BVZ101" s="409"/>
      <c r="BWA101" s="410"/>
      <c r="BWB101" s="411"/>
      <c r="BWC101" s="412"/>
      <c r="BWD101" s="406"/>
      <c r="BWE101" s="407"/>
      <c r="BWF101" s="408"/>
      <c r="BWG101" s="409"/>
      <c r="BWH101" s="410"/>
      <c r="BWI101" s="411"/>
      <c r="BWJ101" s="412"/>
      <c r="BWK101" s="406"/>
      <c r="BWL101" s="407"/>
      <c r="BWM101" s="408"/>
      <c r="BWN101" s="409"/>
      <c r="BWO101" s="410"/>
      <c r="BWP101" s="411"/>
      <c r="BWQ101" s="412"/>
      <c r="BWR101" s="406"/>
      <c r="BWS101" s="407"/>
      <c r="BWT101" s="408"/>
      <c r="BWU101" s="409"/>
      <c r="BWV101" s="410"/>
      <c r="BWW101" s="411"/>
      <c r="BWX101" s="412"/>
      <c r="BWY101" s="406"/>
      <c r="BWZ101" s="407"/>
      <c r="BXA101" s="408"/>
      <c r="BXB101" s="409"/>
      <c r="BXC101" s="410"/>
      <c r="BXD101" s="411"/>
      <c r="BXE101" s="412"/>
      <c r="BXF101" s="406"/>
      <c r="BXG101" s="407"/>
      <c r="BXH101" s="408"/>
      <c r="BXI101" s="409"/>
      <c r="BXJ101" s="410"/>
      <c r="BXK101" s="411"/>
      <c r="BXL101" s="412"/>
      <c r="BXM101" s="406"/>
      <c r="BXN101" s="407"/>
      <c r="BXO101" s="408"/>
      <c r="BXP101" s="409"/>
      <c r="BXQ101" s="410"/>
      <c r="BXR101" s="411"/>
      <c r="BXS101" s="412"/>
      <c r="BXT101" s="406"/>
      <c r="BXU101" s="407"/>
      <c r="BXV101" s="408"/>
      <c r="BXW101" s="409"/>
      <c r="BXX101" s="410"/>
      <c r="BXY101" s="411"/>
      <c r="BXZ101" s="412"/>
      <c r="BYA101" s="406"/>
      <c r="BYB101" s="407"/>
      <c r="BYC101" s="408"/>
      <c r="BYD101" s="409"/>
      <c r="BYE101" s="410"/>
      <c r="BYF101" s="411"/>
      <c r="BYG101" s="412"/>
      <c r="BYH101" s="406"/>
      <c r="BYI101" s="407"/>
      <c r="BYJ101" s="408"/>
      <c r="BYK101" s="409"/>
      <c r="BYL101" s="410"/>
      <c r="BYM101" s="411"/>
      <c r="BYN101" s="412"/>
      <c r="BYO101" s="406"/>
      <c r="BYP101" s="407"/>
      <c r="BYQ101" s="408"/>
      <c r="BYR101" s="409"/>
      <c r="BYS101" s="410"/>
      <c r="BYT101" s="411"/>
      <c r="BYU101" s="412"/>
      <c r="BYV101" s="406"/>
      <c r="BYW101" s="407"/>
      <c r="BYX101" s="408"/>
      <c r="BYY101" s="409"/>
      <c r="BYZ101" s="410"/>
      <c r="BZA101" s="411"/>
      <c r="BZB101" s="412"/>
      <c r="BZC101" s="406"/>
      <c r="BZD101" s="407"/>
      <c r="BZE101" s="408"/>
      <c r="BZF101" s="409"/>
      <c r="BZG101" s="410"/>
      <c r="BZH101" s="411"/>
      <c r="BZI101" s="412"/>
      <c r="BZJ101" s="406"/>
      <c r="BZK101" s="407"/>
      <c r="BZL101" s="408"/>
      <c r="BZM101" s="409"/>
      <c r="BZN101" s="410"/>
      <c r="BZO101" s="411"/>
      <c r="BZP101" s="412"/>
      <c r="BZQ101" s="406"/>
      <c r="BZR101" s="407"/>
      <c r="BZS101" s="408"/>
      <c r="BZT101" s="409"/>
      <c r="BZU101" s="410"/>
      <c r="BZV101" s="411"/>
      <c r="BZW101" s="412"/>
      <c r="BZX101" s="406"/>
      <c r="BZY101" s="407"/>
      <c r="BZZ101" s="408"/>
      <c r="CAA101" s="409"/>
      <c r="CAB101" s="410"/>
      <c r="CAC101" s="411"/>
      <c r="CAD101" s="412"/>
      <c r="CAE101" s="406"/>
      <c r="CAF101" s="407"/>
      <c r="CAG101" s="408"/>
      <c r="CAH101" s="409"/>
      <c r="CAI101" s="410"/>
      <c r="CAJ101" s="411"/>
      <c r="CAK101" s="412"/>
      <c r="CAL101" s="406"/>
      <c r="CAM101" s="407"/>
      <c r="CAN101" s="408"/>
      <c r="CAO101" s="409"/>
      <c r="CAP101" s="410"/>
      <c r="CAQ101" s="411"/>
      <c r="CAR101" s="412"/>
      <c r="CAS101" s="406"/>
      <c r="CAT101" s="407"/>
      <c r="CAU101" s="408"/>
      <c r="CAV101" s="409"/>
      <c r="CAW101" s="410"/>
      <c r="CAX101" s="411"/>
      <c r="CAY101" s="412"/>
      <c r="CAZ101" s="406"/>
      <c r="CBA101" s="407"/>
      <c r="CBB101" s="408"/>
      <c r="CBC101" s="409"/>
      <c r="CBD101" s="410"/>
      <c r="CBE101" s="411"/>
      <c r="CBF101" s="412"/>
      <c r="CBG101" s="406"/>
      <c r="CBH101" s="407"/>
      <c r="CBI101" s="408"/>
      <c r="CBJ101" s="409"/>
      <c r="CBK101" s="410"/>
      <c r="CBL101" s="411"/>
      <c r="CBM101" s="412"/>
      <c r="CBN101" s="406"/>
      <c r="CBO101" s="407"/>
      <c r="CBP101" s="408"/>
      <c r="CBQ101" s="409"/>
      <c r="CBR101" s="410"/>
      <c r="CBS101" s="411"/>
      <c r="CBT101" s="412"/>
      <c r="CBU101" s="406"/>
      <c r="CBV101" s="407"/>
      <c r="CBW101" s="408"/>
      <c r="CBX101" s="409"/>
      <c r="CBY101" s="410"/>
      <c r="CBZ101" s="411"/>
      <c r="CCA101" s="412"/>
      <c r="CCB101" s="406"/>
      <c r="CCC101" s="407"/>
      <c r="CCD101" s="408"/>
      <c r="CCE101" s="409"/>
      <c r="CCF101" s="410"/>
      <c r="CCG101" s="411"/>
      <c r="CCH101" s="412"/>
      <c r="CCI101" s="406"/>
      <c r="CCJ101" s="407"/>
      <c r="CCK101" s="408"/>
      <c r="CCL101" s="409"/>
      <c r="CCM101" s="410"/>
      <c r="CCN101" s="411"/>
      <c r="CCO101" s="412"/>
      <c r="CCP101" s="406"/>
      <c r="CCQ101" s="407"/>
      <c r="CCR101" s="408"/>
      <c r="CCS101" s="409"/>
      <c r="CCT101" s="410"/>
      <c r="CCU101" s="411"/>
      <c r="CCV101" s="412"/>
      <c r="CCW101" s="406"/>
      <c r="CCX101" s="407"/>
      <c r="CCY101" s="408"/>
      <c r="CCZ101" s="409"/>
      <c r="CDA101" s="410"/>
      <c r="CDB101" s="411"/>
      <c r="CDC101" s="412"/>
      <c r="CDD101" s="406"/>
      <c r="CDE101" s="407"/>
      <c r="CDF101" s="408"/>
      <c r="CDG101" s="409"/>
      <c r="CDH101" s="410"/>
      <c r="CDI101" s="411"/>
      <c r="CDJ101" s="412"/>
      <c r="CDK101" s="406"/>
      <c r="CDL101" s="407"/>
      <c r="CDM101" s="408"/>
      <c r="CDN101" s="409"/>
      <c r="CDO101" s="410"/>
      <c r="CDP101" s="411"/>
      <c r="CDQ101" s="412"/>
      <c r="CDR101" s="406"/>
      <c r="CDS101" s="407"/>
      <c r="CDT101" s="408"/>
      <c r="CDU101" s="409"/>
      <c r="CDV101" s="410"/>
      <c r="CDW101" s="411"/>
      <c r="CDX101" s="412"/>
      <c r="CDY101" s="406"/>
      <c r="CDZ101" s="407"/>
      <c r="CEA101" s="408"/>
      <c r="CEB101" s="409"/>
      <c r="CEC101" s="410"/>
      <c r="CED101" s="411"/>
      <c r="CEE101" s="412"/>
      <c r="CEF101" s="406"/>
      <c r="CEG101" s="407"/>
      <c r="CEH101" s="408"/>
      <c r="CEI101" s="409"/>
      <c r="CEJ101" s="410"/>
      <c r="CEK101" s="411"/>
      <c r="CEL101" s="412"/>
      <c r="CEM101" s="406"/>
      <c r="CEN101" s="407"/>
      <c r="CEO101" s="408"/>
      <c r="CEP101" s="409"/>
      <c r="CEQ101" s="410"/>
      <c r="CER101" s="411"/>
      <c r="CES101" s="412"/>
      <c r="CET101" s="406"/>
      <c r="CEU101" s="407"/>
      <c r="CEV101" s="408"/>
      <c r="CEW101" s="409"/>
      <c r="CEX101" s="410"/>
      <c r="CEY101" s="411"/>
      <c r="CEZ101" s="412"/>
      <c r="CFA101" s="406"/>
      <c r="CFB101" s="407"/>
      <c r="CFC101" s="408"/>
      <c r="CFD101" s="409"/>
      <c r="CFE101" s="410"/>
      <c r="CFF101" s="411"/>
      <c r="CFG101" s="412"/>
      <c r="CFH101" s="406"/>
      <c r="CFI101" s="407"/>
      <c r="CFJ101" s="408"/>
      <c r="CFK101" s="409"/>
      <c r="CFL101" s="410"/>
      <c r="CFM101" s="411"/>
      <c r="CFN101" s="412"/>
      <c r="CFO101" s="406"/>
      <c r="CFP101" s="407"/>
      <c r="CFQ101" s="408"/>
      <c r="CFR101" s="409"/>
      <c r="CFS101" s="410"/>
      <c r="CFT101" s="411"/>
      <c r="CFU101" s="412"/>
      <c r="CFV101" s="406"/>
      <c r="CFW101" s="407"/>
      <c r="CFX101" s="408"/>
      <c r="CFY101" s="409"/>
      <c r="CFZ101" s="410"/>
      <c r="CGA101" s="411"/>
      <c r="CGB101" s="412"/>
      <c r="CGC101" s="406"/>
      <c r="CGD101" s="407"/>
      <c r="CGE101" s="408"/>
      <c r="CGF101" s="409"/>
      <c r="CGG101" s="410"/>
      <c r="CGH101" s="411"/>
      <c r="CGI101" s="412"/>
      <c r="CGJ101" s="406"/>
      <c r="CGK101" s="407"/>
      <c r="CGL101" s="408"/>
      <c r="CGM101" s="409"/>
      <c r="CGN101" s="410"/>
      <c r="CGO101" s="411"/>
      <c r="CGP101" s="412"/>
      <c r="CGQ101" s="406"/>
      <c r="CGR101" s="407"/>
      <c r="CGS101" s="408"/>
      <c r="CGT101" s="409"/>
      <c r="CGU101" s="410"/>
      <c r="CGV101" s="411"/>
      <c r="CGW101" s="412"/>
      <c r="CGX101" s="406"/>
      <c r="CGY101" s="407"/>
      <c r="CGZ101" s="408"/>
      <c r="CHA101" s="409"/>
      <c r="CHB101" s="410"/>
      <c r="CHC101" s="411"/>
      <c r="CHD101" s="412"/>
      <c r="CHE101" s="406"/>
      <c r="CHF101" s="407"/>
      <c r="CHG101" s="408"/>
      <c r="CHH101" s="409"/>
      <c r="CHI101" s="410"/>
      <c r="CHJ101" s="411"/>
      <c r="CHK101" s="412"/>
      <c r="CHL101" s="406"/>
      <c r="CHM101" s="407"/>
      <c r="CHN101" s="408"/>
      <c r="CHO101" s="409"/>
      <c r="CHP101" s="410"/>
      <c r="CHQ101" s="411"/>
      <c r="CHR101" s="412"/>
      <c r="CHS101" s="406"/>
      <c r="CHT101" s="407"/>
      <c r="CHU101" s="408"/>
      <c r="CHV101" s="409"/>
      <c r="CHW101" s="410"/>
      <c r="CHX101" s="411"/>
      <c r="CHY101" s="412"/>
      <c r="CHZ101" s="406"/>
      <c r="CIA101" s="407"/>
      <c r="CIB101" s="408"/>
      <c r="CIC101" s="409"/>
      <c r="CID101" s="410"/>
      <c r="CIE101" s="411"/>
      <c r="CIF101" s="412"/>
      <c r="CIG101" s="406"/>
      <c r="CIH101" s="407"/>
      <c r="CII101" s="408"/>
      <c r="CIJ101" s="409"/>
      <c r="CIK101" s="410"/>
      <c r="CIL101" s="411"/>
      <c r="CIM101" s="412"/>
      <c r="CIN101" s="406"/>
      <c r="CIO101" s="407"/>
      <c r="CIP101" s="408"/>
      <c r="CIQ101" s="409"/>
      <c r="CIR101" s="410"/>
      <c r="CIS101" s="411"/>
      <c r="CIT101" s="412"/>
      <c r="CIU101" s="406"/>
      <c r="CIV101" s="407"/>
      <c r="CIW101" s="408"/>
      <c r="CIX101" s="409"/>
      <c r="CIY101" s="410"/>
      <c r="CIZ101" s="411"/>
      <c r="CJA101" s="412"/>
      <c r="CJB101" s="406"/>
      <c r="CJC101" s="407"/>
      <c r="CJD101" s="408"/>
      <c r="CJE101" s="409"/>
      <c r="CJF101" s="410"/>
      <c r="CJG101" s="411"/>
      <c r="CJH101" s="412"/>
      <c r="CJI101" s="406"/>
      <c r="CJJ101" s="407"/>
      <c r="CJK101" s="408"/>
      <c r="CJL101" s="409"/>
      <c r="CJM101" s="410"/>
      <c r="CJN101" s="411"/>
      <c r="CJO101" s="412"/>
      <c r="CJP101" s="406"/>
      <c r="CJQ101" s="407"/>
      <c r="CJR101" s="408"/>
      <c r="CJS101" s="409"/>
      <c r="CJT101" s="410"/>
      <c r="CJU101" s="411"/>
      <c r="CJV101" s="412"/>
      <c r="CJW101" s="406"/>
      <c r="CJX101" s="407"/>
      <c r="CJY101" s="408"/>
      <c r="CJZ101" s="409"/>
      <c r="CKA101" s="410"/>
      <c r="CKB101" s="411"/>
      <c r="CKC101" s="412"/>
      <c r="CKD101" s="406"/>
      <c r="CKE101" s="407"/>
      <c r="CKF101" s="408"/>
      <c r="CKG101" s="409"/>
      <c r="CKH101" s="410"/>
      <c r="CKI101" s="411"/>
      <c r="CKJ101" s="412"/>
      <c r="CKK101" s="406"/>
      <c r="CKL101" s="407"/>
      <c r="CKM101" s="408"/>
      <c r="CKN101" s="409"/>
      <c r="CKO101" s="410"/>
      <c r="CKP101" s="411"/>
      <c r="CKQ101" s="412"/>
      <c r="CKR101" s="406"/>
      <c r="CKS101" s="407"/>
      <c r="CKT101" s="408"/>
      <c r="CKU101" s="409"/>
      <c r="CKV101" s="410"/>
      <c r="CKW101" s="411"/>
      <c r="CKX101" s="412"/>
      <c r="CKY101" s="406"/>
      <c r="CKZ101" s="407"/>
      <c r="CLA101" s="408"/>
      <c r="CLB101" s="409"/>
      <c r="CLC101" s="410"/>
      <c r="CLD101" s="411"/>
      <c r="CLE101" s="412"/>
      <c r="CLF101" s="406"/>
      <c r="CLG101" s="407"/>
      <c r="CLH101" s="408"/>
      <c r="CLI101" s="409"/>
      <c r="CLJ101" s="410"/>
      <c r="CLK101" s="411"/>
      <c r="CLL101" s="412"/>
      <c r="CLM101" s="406"/>
      <c r="CLN101" s="407"/>
      <c r="CLO101" s="408"/>
      <c r="CLP101" s="409"/>
      <c r="CLQ101" s="410"/>
      <c r="CLR101" s="411"/>
      <c r="CLS101" s="412"/>
      <c r="CLT101" s="406"/>
      <c r="CLU101" s="407"/>
      <c r="CLV101" s="408"/>
      <c r="CLW101" s="409"/>
      <c r="CLX101" s="410"/>
      <c r="CLY101" s="411"/>
      <c r="CLZ101" s="412"/>
      <c r="CMA101" s="406"/>
      <c r="CMB101" s="407"/>
      <c r="CMC101" s="408"/>
      <c r="CMD101" s="409"/>
      <c r="CME101" s="410"/>
      <c r="CMF101" s="411"/>
      <c r="CMG101" s="412"/>
      <c r="CMH101" s="406"/>
      <c r="CMI101" s="407"/>
      <c r="CMJ101" s="408"/>
      <c r="CMK101" s="409"/>
      <c r="CML101" s="410"/>
      <c r="CMM101" s="411"/>
      <c r="CMN101" s="412"/>
      <c r="CMO101" s="406"/>
      <c r="CMP101" s="407"/>
      <c r="CMQ101" s="408"/>
      <c r="CMR101" s="409"/>
      <c r="CMS101" s="410"/>
      <c r="CMT101" s="411"/>
      <c r="CMU101" s="412"/>
      <c r="CMV101" s="406"/>
      <c r="CMW101" s="407"/>
      <c r="CMX101" s="408"/>
      <c r="CMY101" s="409"/>
      <c r="CMZ101" s="410"/>
      <c r="CNA101" s="411"/>
      <c r="CNB101" s="412"/>
      <c r="CNC101" s="406"/>
      <c r="CND101" s="407"/>
      <c r="CNE101" s="408"/>
      <c r="CNF101" s="409"/>
      <c r="CNG101" s="410"/>
      <c r="CNH101" s="411"/>
      <c r="CNI101" s="412"/>
      <c r="CNJ101" s="406"/>
      <c r="CNK101" s="407"/>
      <c r="CNL101" s="408"/>
      <c r="CNM101" s="409"/>
      <c r="CNN101" s="410"/>
      <c r="CNO101" s="411"/>
      <c r="CNP101" s="412"/>
      <c r="CNQ101" s="406"/>
      <c r="CNR101" s="407"/>
      <c r="CNS101" s="408"/>
      <c r="CNT101" s="409"/>
      <c r="CNU101" s="410"/>
      <c r="CNV101" s="411"/>
      <c r="CNW101" s="412"/>
      <c r="CNX101" s="406"/>
      <c r="CNY101" s="407"/>
      <c r="CNZ101" s="408"/>
      <c r="COA101" s="409"/>
      <c r="COB101" s="410"/>
      <c r="COC101" s="411"/>
      <c r="COD101" s="412"/>
      <c r="COE101" s="406"/>
      <c r="COF101" s="407"/>
      <c r="COG101" s="408"/>
      <c r="COH101" s="409"/>
      <c r="COI101" s="410"/>
      <c r="COJ101" s="411"/>
      <c r="COK101" s="412"/>
      <c r="COL101" s="406"/>
      <c r="COM101" s="407"/>
      <c r="CON101" s="408"/>
      <c r="COO101" s="409"/>
      <c r="COP101" s="410"/>
      <c r="COQ101" s="411"/>
      <c r="COR101" s="412"/>
      <c r="COS101" s="406"/>
      <c r="COT101" s="407"/>
      <c r="COU101" s="408"/>
      <c r="COV101" s="409"/>
      <c r="COW101" s="410"/>
      <c r="COX101" s="411"/>
      <c r="COY101" s="412"/>
      <c r="COZ101" s="406"/>
      <c r="CPA101" s="407"/>
      <c r="CPB101" s="408"/>
      <c r="CPC101" s="409"/>
      <c r="CPD101" s="410"/>
      <c r="CPE101" s="411"/>
      <c r="CPF101" s="412"/>
      <c r="CPG101" s="406"/>
      <c r="CPH101" s="407"/>
      <c r="CPI101" s="408"/>
      <c r="CPJ101" s="409"/>
      <c r="CPK101" s="410"/>
      <c r="CPL101" s="411"/>
      <c r="CPM101" s="412"/>
      <c r="CPN101" s="406"/>
      <c r="CPO101" s="407"/>
      <c r="CPP101" s="408"/>
      <c r="CPQ101" s="409"/>
      <c r="CPR101" s="410"/>
      <c r="CPS101" s="411"/>
      <c r="CPT101" s="412"/>
      <c r="CPU101" s="406"/>
      <c r="CPV101" s="407"/>
      <c r="CPW101" s="408"/>
      <c r="CPX101" s="409"/>
      <c r="CPY101" s="410"/>
      <c r="CPZ101" s="411"/>
      <c r="CQA101" s="412"/>
      <c r="CQB101" s="406"/>
      <c r="CQC101" s="407"/>
      <c r="CQD101" s="408"/>
      <c r="CQE101" s="409"/>
      <c r="CQF101" s="410"/>
      <c r="CQG101" s="411"/>
      <c r="CQH101" s="412"/>
      <c r="CQI101" s="406"/>
      <c r="CQJ101" s="407"/>
      <c r="CQK101" s="408"/>
      <c r="CQL101" s="409"/>
      <c r="CQM101" s="410"/>
      <c r="CQN101" s="411"/>
      <c r="CQO101" s="412"/>
      <c r="CQP101" s="406"/>
      <c r="CQQ101" s="407"/>
      <c r="CQR101" s="408"/>
      <c r="CQS101" s="409"/>
      <c r="CQT101" s="410"/>
      <c r="CQU101" s="411"/>
      <c r="CQV101" s="412"/>
      <c r="CQW101" s="406"/>
      <c r="CQX101" s="407"/>
      <c r="CQY101" s="408"/>
      <c r="CQZ101" s="409"/>
      <c r="CRA101" s="410"/>
      <c r="CRB101" s="411"/>
      <c r="CRC101" s="412"/>
      <c r="CRD101" s="406"/>
      <c r="CRE101" s="407"/>
      <c r="CRF101" s="408"/>
      <c r="CRG101" s="409"/>
      <c r="CRH101" s="410"/>
      <c r="CRI101" s="411"/>
      <c r="CRJ101" s="412"/>
      <c r="CRK101" s="406"/>
      <c r="CRL101" s="407"/>
      <c r="CRM101" s="408"/>
      <c r="CRN101" s="409"/>
      <c r="CRO101" s="410"/>
      <c r="CRP101" s="411"/>
      <c r="CRQ101" s="412"/>
      <c r="CRR101" s="406"/>
      <c r="CRS101" s="407"/>
      <c r="CRT101" s="408"/>
      <c r="CRU101" s="409"/>
      <c r="CRV101" s="410"/>
      <c r="CRW101" s="411"/>
      <c r="CRX101" s="412"/>
      <c r="CRY101" s="406"/>
      <c r="CRZ101" s="407"/>
      <c r="CSA101" s="408"/>
      <c r="CSB101" s="409"/>
      <c r="CSC101" s="410"/>
      <c r="CSD101" s="411"/>
      <c r="CSE101" s="412"/>
      <c r="CSF101" s="406"/>
      <c r="CSG101" s="407"/>
      <c r="CSH101" s="408"/>
      <c r="CSI101" s="409"/>
      <c r="CSJ101" s="410"/>
      <c r="CSK101" s="411"/>
      <c r="CSL101" s="412"/>
      <c r="CSM101" s="406"/>
      <c r="CSN101" s="407"/>
      <c r="CSO101" s="408"/>
      <c r="CSP101" s="409"/>
      <c r="CSQ101" s="410"/>
      <c r="CSR101" s="411"/>
      <c r="CSS101" s="412"/>
      <c r="CST101" s="406"/>
      <c r="CSU101" s="407"/>
      <c r="CSV101" s="408"/>
      <c r="CSW101" s="409"/>
      <c r="CSX101" s="410"/>
      <c r="CSY101" s="411"/>
      <c r="CSZ101" s="412"/>
      <c r="CTA101" s="406"/>
      <c r="CTB101" s="407"/>
      <c r="CTC101" s="408"/>
      <c r="CTD101" s="409"/>
      <c r="CTE101" s="410"/>
      <c r="CTF101" s="411"/>
      <c r="CTG101" s="412"/>
      <c r="CTH101" s="406"/>
      <c r="CTI101" s="407"/>
      <c r="CTJ101" s="408"/>
      <c r="CTK101" s="409"/>
      <c r="CTL101" s="410"/>
      <c r="CTM101" s="411"/>
      <c r="CTN101" s="412"/>
      <c r="CTO101" s="406"/>
      <c r="CTP101" s="407"/>
      <c r="CTQ101" s="408"/>
      <c r="CTR101" s="409"/>
      <c r="CTS101" s="410"/>
      <c r="CTT101" s="411"/>
      <c r="CTU101" s="412"/>
      <c r="CTV101" s="406"/>
      <c r="CTW101" s="407"/>
      <c r="CTX101" s="408"/>
      <c r="CTY101" s="409"/>
      <c r="CTZ101" s="410"/>
      <c r="CUA101" s="411"/>
      <c r="CUB101" s="412"/>
      <c r="CUC101" s="406"/>
      <c r="CUD101" s="407"/>
      <c r="CUE101" s="408"/>
      <c r="CUF101" s="409"/>
      <c r="CUG101" s="410"/>
      <c r="CUH101" s="411"/>
      <c r="CUI101" s="412"/>
      <c r="CUJ101" s="406"/>
      <c r="CUK101" s="407"/>
      <c r="CUL101" s="408"/>
      <c r="CUM101" s="409"/>
      <c r="CUN101" s="410"/>
      <c r="CUO101" s="411"/>
      <c r="CUP101" s="412"/>
      <c r="CUQ101" s="406"/>
      <c r="CUR101" s="407"/>
      <c r="CUS101" s="408"/>
      <c r="CUT101" s="409"/>
      <c r="CUU101" s="410"/>
      <c r="CUV101" s="411"/>
      <c r="CUW101" s="412"/>
      <c r="CUX101" s="406"/>
      <c r="CUY101" s="407"/>
      <c r="CUZ101" s="408"/>
      <c r="CVA101" s="409"/>
      <c r="CVB101" s="410"/>
      <c r="CVC101" s="411"/>
      <c r="CVD101" s="412"/>
      <c r="CVE101" s="406"/>
      <c r="CVF101" s="407"/>
      <c r="CVG101" s="408"/>
      <c r="CVH101" s="409"/>
      <c r="CVI101" s="410"/>
      <c r="CVJ101" s="411"/>
      <c r="CVK101" s="412"/>
      <c r="CVL101" s="406"/>
      <c r="CVM101" s="407"/>
      <c r="CVN101" s="408"/>
      <c r="CVO101" s="409"/>
      <c r="CVP101" s="410"/>
      <c r="CVQ101" s="411"/>
      <c r="CVR101" s="412"/>
      <c r="CVS101" s="406"/>
      <c r="CVT101" s="407"/>
      <c r="CVU101" s="408"/>
      <c r="CVV101" s="409"/>
      <c r="CVW101" s="410"/>
      <c r="CVX101" s="411"/>
      <c r="CVY101" s="412"/>
      <c r="CVZ101" s="406"/>
      <c r="CWA101" s="407"/>
      <c r="CWB101" s="408"/>
      <c r="CWC101" s="409"/>
      <c r="CWD101" s="410"/>
      <c r="CWE101" s="411"/>
      <c r="CWF101" s="412"/>
      <c r="CWG101" s="406"/>
      <c r="CWH101" s="407"/>
      <c r="CWI101" s="408"/>
      <c r="CWJ101" s="409"/>
      <c r="CWK101" s="410"/>
      <c r="CWL101" s="411"/>
      <c r="CWM101" s="412"/>
      <c r="CWN101" s="406"/>
      <c r="CWO101" s="407"/>
      <c r="CWP101" s="408"/>
      <c r="CWQ101" s="409"/>
      <c r="CWR101" s="410"/>
      <c r="CWS101" s="411"/>
      <c r="CWT101" s="412"/>
      <c r="CWU101" s="406"/>
      <c r="CWV101" s="407"/>
      <c r="CWW101" s="408"/>
      <c r="CWX101" s="409"/>
      <c r="CWY101" s="410"/>
      <c r="CWZ101" s="411"/>
      <c r="CXA101" s="412"/>
      <c r="CXB101" s="406"/>
      <c r="CXC101" s="407"/>
      <c r="CXD101" s="408"/>
      <c r="CXE101" s="409"/>
      <c r="CXF101" s="410"/>
      <c r="CXG101" s="411"/>
      <c r="CXH101" s="412"/>
      <c r="CXI101" s="406"/>
      <c r="CXJ101" s="407"/>
      <c r="CXK101" s="408"/>
      <c r="CXL101" s="409"/>
      <c r="CXM101" s="410"/>
      <c r="CXN101" s="411"/>
      <c r="CXO101" s="412"/>
      <c r="CXP101" s="406"/>
      <c r="CXQ101" s="407"/>
      <c r="CXR101" s="408"/>
      <c r="CXS101" s="409"/>
      <c r="CXT101" s="410"/>
      <c r="CXU101" s="411"/>
      <c r="CXV101" s="412"/>
      <c r="CXW101" s="406"/>
      <c r="CXX101" s="407"/>
      <c r="CXY101" s="408"/>
      <c r="CXZ101" s="409"/>
      <c r="CYA101" s="410"/>
      <c r="CYB101" s="411"/>
      <c r="CYC101" s="412"/>
      <c r="CYD101" s="406"/>
      <c r="CYE101" s="407"/>
      <c r="CYF101" s="408"/>
      <c r="CYG101" s="409"/>
      <c r="CYH101" s="410"/>
      <c r="CYI101" s="411"/>
      <c r="CYJ101" s="412"/>
      <c r="CYK101" s="406"/>
      <c r="CYL101" s="407"/>
      <c r="CYM101" s="408"/>
      <c r="CYN101" s="409"/>
      <c r="CYO101" s="410"/>
      <c r="CYP101" s="411"/>
      <c r="CYQ101" s="412"/>
      <c r="CYR101" s="406"/>
      <c r="CYS101" s="407"/>
      <c r="CYT101" s="408"/>
      <c r="CYU101" s="409"/>
      <c r="CYV101" s="410"/>
      <c r="CYW101" s="411"/>
      <c r="CYX101" s="412"/>
      <c r="CYY101" s="406"/>
      <c r="CYZ101" s="407"/>
      <c r="CZA101" s="408"/>
      <c r="CZB101" s="409"/>
      <c r="CZC101" s="410"/>
      <c r="CZD101" s="411"/>
      <c r="CZE101" s="412"/>
      <c r="CZF101" s="406"/>
      <c r="CZG101" s="407"/>
      <c r="CZH101" s="408"/>
      <c r="CZI101" s="409"/>
      <c r="CZJ101" s="410"/>
      <c r="CZK101" s="411"/>
      <c r="CZL101" s="412"/>
      <c r="CZM101" s="406"/>
      <c r="CZN101" s="407"/>
      <c r="CZO101" s="408"/>
      <c r="CZP101" s="409"/>
      <c r="CZQ101" s="410"/>
      <c r="CZR101" s="411"/>
      <c r="CZS101" s="412"/>
      <c r="CZT101" s="406"/>
      <c r="CZU101" s="407"/>
      <c r="CZV101" s="408"/>
      <c r="CZW101" s="409"/>
      <c r="CZX101" s="410"/>
      <c r="CZY101" s="411"/>
      <c r="CZZ101" s="412"/>
      <c r="DAA101" s="406"/>
      <c r="DAB101" s="407"/>
      <c r="DAC101" s="408"/>
      <c r="DAD101" s="409"/>
      <c r="DAE101" s="410"/>
      <c r="DAF101" s="411"/>
      <c r="DAG101" s="412"/>
      <c r="DAH101" s="406"/>
      <c r="DAI101" s="407"/>
      <c r="DAJ101" s="408"/>
      <c r="DAK101" s="409"/>
      <c r="DAL101" s="410"/>
      <c r="DAM101" s="411"/>
      <c r="DAN101" s="412"/>
      <c r="DAO101" s="406"/>
      <c r="DAP101" s="407"/>
      <c r="DAQ101" s="408"/>
      <c r="DAR101" s="409"/>
      <c r="DAS101" s="410"/>
      <c r="DAT101" s="411"/>
      <c r="DAU101" s="412"/>
      <c r="DAV101" s="406"/>
      <c r="DAW101" s="407"/>
      <c r="DAX101" s="408"/>
      <c r="DAY101" s="409"/>
      <c r="DAZ101" s="410"/>
      <c r="DBA101" s="411"/>
      <c r="DBB101" s="412"/>
      <c r="DBC101" s="406"/>
      <c r="DBD101" s="407"/>
      <c r="DBE101" s="408"/>
      <c r="DBF101" s="409"/>
      <c r="DBG101" s="410"/>
      <c r="DBH101" s="411"/>
      <c r="DBI101" s="412"/>
      <c r="DBJ101" s="406"/>
      <c r="DBK101" s="407"/>
      <c r="DBL101" s="408"/>
      <c r="DBM101" s="409"/>
      <c r="DBN101" s="410"/>
      <c r="DBO101" s="411"/>
      <c r="DBP101" s="412"/>
      <c r="DBQ101" s="406"/>
      <c r="DBR101" s="407"/>
      <c r="DBS101" s="408"/>
      <c r="DBT101" s="409"/>
      <c r="DBU101" s="410"/>
      <c r="DBV101" s="411"/>
      <c r="DBW101" s="412"/>
      <c r="DBX101" s="406"/>
      <c r="DBY101" s="407"/>
      <c r="DBZ101" s="408"/>
      <c r="DCA101" s="409"/>
      <c r="DCB101" s="410"/>
      <c r="DCC101" s="411"/>
      <c r="DCD101" s="412"/>
      <c r="DCE101" s="406"/>
      <c r="DCF101" s="407"/>
      <c r="DCG101" s="408"/>
      <c r="DCH101" s="409"/>
      <c r="DCI101" s="410"/>
      <c r="DCJ101" s="411"/>
      <c r="DCK101" s="412"/>
      <c r="DCL101" s="406"/>
      <c r="DCM101" s="407"/>
      <c r="DCN101" s="408"/>
      <c r="DCO101" s="409"/>
      <c r="DCP101" s="410"/>
      <c r="DCQ101" s="411"/>
      <c r="DCR101" s="412"/>
      <c r="DCS101" s="406"/>
      <c r="DCT101" s="407"/>
      <c r="DCU101" s="408"/>
      <c r="DCV101" s="409"/>
      <c r="DCW101" s="410"/>
      <c r="DCX101" s="411"/>
      <c r="DCY101" s="412"/>
      <c r="DCZ101" s="406"/>
      <c r="DDA101" s="407"/>
      <c r="DDB101" s="408"/>
      <c r="DDC101" s="409"/>
      <c r="DDD101" s="410"/>
      <c r="DDE101" s="411"/>
      <c r="DDF101" s="412"/>
      <c r="DDG101" s="406"/>
      <c r="DDH101" s="407"/>
      <c r="DDI101" s="408"/>
      <c r="DDJ101" s="409"/>
      <c r="DDK101" s="410"/>
      <c r="DDL101" s="411"/>
      <c r="DDM101" s="412"/>
      <c r="DDN101" s="406"/>
      <c r="DDO101" s="407"/>
      <c r="DDP101" s="408"/>
      <c r="DDQ101" s="409"/>
      <c r="DDR101" s="410"/>
      <c r="DDS101" s="411"/>
      <c r="DDT101" s="412"/>
      <c r="DDU101" s="406"/>
      <c r="DDV101" s="407"/>
      <c r="DDW101" s="408"/>
      <c r="DDX101" s="409"/>
      <c r="DDY101" s="410"/>
      <c r="DDZ101" s="411"/>
      <c r="DEA101" s="412"/>
      <c r="DEB101" s="406"/>
      <c r="DEC101" s="407"/>
      <c r="DED101" s="408"/>
      <c r="DEE101" s="409"/>
      <c r="DEF101" s="410"/>
      <c r="DEG101" s="411"/>
      <c r="DEH101" s="412"/>
      <c r="DEI101" s="406"/>
      <c r="DEJ101" s="407"/>
      <c r="DEK101" s="408"/>
      <c r="DEL101" s="409"/>
      <c r="DEM101" s="410"/>
      <c r="DEN101" s="411"/>
      <c r="DEO101" s="412"/>
      <c r="DEP101" s="406"/>
      <c r="DEQ101" s="407"/>
      <c r="DER101" s="408"/>
      <c r="DES101" s="409"/>
      <c r="DET101" s="410"/>
      <c r="DEU101" s="411"/>
      <c r="DEV101" s="412"/>
      <c r="DEW101" s="406"/>
      <c r="DEX101" s="407"/>
      <c r="DEY101" s="408"/>
      <c r="DEZ101" s="409"/>
      <c r="DFA101" s="410"/>
      <c r="DFB101" s="411"/>
      <c r="DFC101" s="412"/>
      <c r="DFD101" s="406"/>
      <c r="DFE101" s="407"/>
      <c r="DFF101" s="408"/>
      <c r="DFG101" s="409"/>
      <c r="DFH101" s="410"/>
      <c r="DFI101" s="411"/>
      <c r="DFJ101" s="412"/>
      <c r="DFK101" s="406"/>
      <c r="DFL101" s="407"/>
      <c r="DFM101" s="408"/>
      <c r="DFN101" s="409"/>
      <c r="DFO101" s="410"/>
      <c r="DFP101" s="411"/>
      <c r="DFQ101" s="412"/>
      <c r="DFR101" s="406"/>
      <c r="DFS101" s="407"/>
      <c r="DFT101" s="408"/>
      <c r="DFU101" s="409"/>
      <c r="DFV101" s="410"/>
      <c r="DFW101" s="411"/>
      <c r="DFX101" s="412"/>
      <c r="DFY101" s="406"/>
      <c r="DFZ101" s="407"/>
      <c r="DGA101" s="408"/>
      <c r="DGB101" s="409"/>
      <c r="DGC101" s="410"/>
      <c r="DGD101" s="411"/>
      <c r="DGE101" s="412"/>
      <c r="DGF101" s="406"/>
      <c r="DGG101" s="407"/>
      <c r="DGH101" s="408"/>
      <c r="DGI101" s="409"/>
      <c r="DGJ101" s="410"/>
      <c r="DGK101" s="411"/>
      <c r="DGL101" s="412"/>
      <c r="DGM101" s="406"/>
      <c r="DGN101" s="407"/>
      <c r="DGO101" s="408"/>
      <c r="DGP101" s="409"/>
      <c r="DGQ101" s="410"/>
      <c r="DGR101" s="411"/>
      <c r="DGS101" s="412"/>
      <c r="DGT101" s="406"/>
      <c r="DGU101" s="407"/>
      <c r="DGV101" s="408"/>
      <c r="DGW101" s="409"/>
      <c r="DGX101" s="410"/>
      <c r="DGY101" s="411"/>
      <c r="DGZ101" s="412"/>
      <c r="DHA101" s="406"/>
      <c r="DHB101" s="407"/>
      <c r="DHC101" s="408"/>
      <c r="DHD101" s="409"/>
      <c r="DHE101" s="410"/>
      <c r="DHF101" s="411"/>
      <c r="DHG101" s="412"/>
      <c r="DHH101" s="406"/>
      <c r="DHI101" s="407"/>
      <c r="DHJ101" s="408"/>
      <c r="DHK101" s="409"/>
      <c r="DHL101" s="410"/>
      <c r="DHM101" s="411"/>
      <c r="DHN101" s="412"/>
      <c r="DHO101" s="406"/>
      <c r="DHP101" s="407"/>
      <c r="DHQ101" s="408"/>
      <c r="DHR101" s="409"/>
      <c r="DHS101" s="410"/>
      <c r="DHT101" s="411"/>
      <c r="DHU101" s="412"/>
      <c r="DHV101" s="406"/>
      <c r="DHW101" s="407"/>
      <c r="DHX101" s="408"/>
      <c r="DHY101" s="409"/>
      <c r="DHZ101" s="410"/>
      <c r="DIA101" s="411"/>
      <c r="DIB101" s="412"/>
      <c r="DIC101" s="406"/>
      <c r="DID101" s="407"/>
      <c r="DIE101" s="408"/>
      <c r="DIF101" s="409"/>
      <c r="DIG101" s="410"/>
      <c r="DIH101" s="411"/>
      <c r="DII101" s="412"/>
      <c r="DIJ101" s="406"/>
      <c r="DIK101" s="407"/>
      <c r="DIL101" s="408"/>
      <c r="DIM101" s="409"/>
      <c r="DIN101" s="410"/>
      <c r="DIO101" s="411"/>
      <c r="DIP101" s="412"/>
      <c r="DIQ101" s="406"/>
      <c r="DIR101" s="407"/>
      <c r="DIS101" s="408"/>
      <c r="DIT101" s="409"/>
      <c r="DIU101" s="410"/>
      <c r="DIV101" s="411"/>
      <c r="DIW101" s="412"/>
      <c r="DIX101" s="406"/>
      <c r="DIY101" s="407"/>
      <c r="DIZ101" s="408"/>
      <c r="DJA101" s="409"/>
      <c r="DJB101" s="410"/>
      <c r="DJC101" s="411"/>
      <c r="DJD101" s="412"/>
      <c r="DJE101" s="406"/>
      <c r="DJF101" s="407"/>
      <c r="DJG101" s="408"/>
      <c r="DJH101" s="409"/>
      <c r="DJI101" s="410"/>
      <c r="DJJ101" s="411"/>
      <c r="DJK101" s="412"/>
      <c r="DJL101" s="406"/>
      <c r="DJM101" s="407"/>
      <c r="DJN101" s="408"/>
      <c r="DJO101" s="409"/>
      <c r="DJP101" s="410"/>
      <c r="DJQ101" s="411"/>
      <c r="DJR101" s="412"/>
      <c r="DJS101" s="406"/>
      <c r="DJT101" s="407"/>
      <c r="DJU101" s="408"/>
      <c r="DJV101" s="409"/>
      <c r="DJW101" s="410"/>
      <c r="DJX101" s="411"/>
      <c r="DJY101" s="412"/>
      <c r="DJZ101" s="406"/>
      <c r="DKA101" s="407"/>
      <c r="DKB101" s="408"/>
      <c r="DKC101" s="409"/>
      <c r="DKD101" s="410"/>
      <c r="DKE101" s="411"/>
      <c r="DKF101" s="412"/>
      <c r="DKG101" s="406"/>
      <c r="DKH101" s="407"/>
      <c r="DKI101" s="408"/>
      <c r="DKJ101" s="409"/>
      <c r="DKK101" s="410"/>
      <c r="DKL101" s="411"/>
      <c r="DKM101" s="412"/>
      <c r="DKN101" s="406"/>
      <c r="DKO101" s="407"/>
      <c r="DKP101" s="408"/>
      <c r="DKQ101" s="409"/>
      <c r="DKR101" s="410"/>
      <c r="DKS101" s="411"/>
      <c r="DKT101" s="412"/>
      <c r="DKU101" s="406"/>
      <c r="DKV101" s="407"/>
      <c r="DKW101" s="408"/>
      <c r="DKX101" s="409"/>
      <c r="DKY101" s="410"/>
      <c r="DKZ101" s="411"/>
      <c r="DLA101" s="412"/>
      <c r="DLB101" s="406"/>
      <c r="DLC101" s="407"/>
      <c r="DLD101" s="408"/>
      <c r="DLE101" s="409"/>
      <c r="DLF101" s="410"/>
      <c r="DLG101" s="411"/>
      <c r="DLH101" s="412"/>
      <c r="DLI101" s="406"/>
      <c r="DLJ101" s="407"/>
      <c r="DLK101" s="408"/>
      <c r="DLL101" s="409"/>
      <c r="DLM101" s="410"/>
      <c r="DLN101" s="411"/>
      <c r="DLO101" s="412"/>
      <c r="DLP101" s="406"/>
      <c r="DLQ101" s="407"/>
      <c r="DLR101" s="408"/>
      <c r="DLS101" s="409"/>
      <c r="DLT101" s="410"/>
      <c r="DLU101" s="411"/>
      <c r="DLV101" s="412"/>
      <c r="DLW101" s="406"/>
      <c r="DLX101" s="407"/>
      <c r="DLY101" s="408"/>
      <c r="DLZ101" s="409"/>
      <c r="DMA101" s="410"/>
      <c r="DMB101" s="411"/>
      <c r="DMC101" s="412"/>
      <c r="DMD101" s="406"/>
      <c r="DME101" s="407"/>
      <c r="DMF101" s="408"/>
      <c r="DMG101" s="409"/>
      <c r="DMH101" s="410"/>
      <c r="DMI101" s="411"/>
      <c r="DMJ101" s="412"/>
      <c r="DMK101" s="406"/>
      <c r="DML101" s="407"/>
      <c r="DMM101" s="408"/>
      <c r="DMN101" s="409"/>
      <c r="DMO101" s="410"/>
      <c r="DMP101" s="411"/>
      <c r="DMQ101" s="412"/>
      <c r="DMR101" s="406"/>
      <c r="DMS101" s="407"/>
      <c r="DMT101" s="408"/>
      <c r="DMU101" s="409"/>
      <c r="DMV101" s="410"/>
      <c r="DMW101" s="411"/>
      <c r="DMX101" s="412"/>
      <c r="DMY101" s="406"/>
      <c r="DMZ101" s="407"/>
      <c r="DNA101" s="408"/>
      <c r="DNB101" s="409"/>
      <c r="DNC101" s="410"/>
      <c r="DND101" s="411"/>
      <c r="DNE101" s="412"/>
      <c r="DNF101" s="406"/>
      <c r="DNG101" s="407"/>
      <c r="DNH101" s="408"/>
      <c r="DNI101" s="409"/>
      <c r="DNJ101" s="410"/>
      <c r="DNK101" s="411"/>
      <c r="DNL101" s="412"/>
      <c r="DNM101" s="406"/>
      <c r="DNN101" s="407"/>
      <c r="DNO101" s="408"/>
      <c r="DNP101" s="409"/>
      <c r="DNQ101" s="410"/>
      <c r="DNR101" s="411"/>
      <c r="DNS101" s="412"/>
      <c r="DNT101" s="406"/>
      <c r="DNU101" s="407"/>
      <c r="DNV101" s="408"/>
      <c r="DNW101" s="409"/>
      <c r="DNX101" s="410"/>
      <c r="DNY101" s="411"/>
      <c r="DNZ101" s="412"/>
      <c r="DOA101" s="406"/>
      <c r="DOB101" s="407"/>
      <c r="DOC101" s="408"/>
      <c r="DOD101" s="409"/>
      <c r="DOE101" s="410"/>
      <c r="DOF101" s="411"/>
      <c r="DOG101" s="412"/>
      <c r="DOH101" s="406"/>
      <c r="DOI101" s="407"/>
      <c r="DOJ101" s="408"/>
      <c r="DOK101" s="409"/>
      <c r="DOL101" s="410"/>
      <c r="DOM101" s="411"/>
      <c r="DON101" s="412"/>
      <c r="DOO101" s="406"/>
      <c r="DOP101" s="407"/>
      <c r="DOQ101" s="408"/>
      <c r="DOR101" s="409"/>
      <c r="DOS101" s="410"/>
      <c r="DOT101" s="411"/>
      <c r="DOU101" s="412"/>
      <c r="DOV101" s="406"/>
      <c r="DOW101" s="407"/>
      <c r="DOX101" s="408"/>
      <c r="DOY101" s="409"/>
      <c r="DOZ101" s="410"/>
      <c r="DPA101" s="411"/>
      <c r="DPB101" s="412"/>
      <c r="DPC101" s="406"/>
      <c r="DPD101" s="407"/>
      <c r="DPE101" s="408"/>
      <c r="DPF101" s="409"/>
      <c r="DPG101" s="410"/>
      <c r="DPH101" s="411"/>
      <c r="DPI101" s="412"/>
      <c r="DPJ101" s="406"/>
      <c r="DPK101" s="407"/>
      <c r="DPL101" s="408"/>
      <c r="DPM101" s="409"/>
      <c r="DPN101" s="410"/>
      <c r="DPO101" s="411"/>
      <c r="DPP101" s="412"/>
      <c r="DPQ101" s="406"/>
      <c r="DPR101" s="407"/>
      <c r="DPS101" s="408"/>
      <c r="DPT101" s="409"/>
      <c r="DPU101" s="410"/>
      <c r="DPV101" s="411"/>
      <c r="DPW101" s="412"/>
      <c r="DPX101" s="406"/>
      <c r="DPY101" s="407"/>
      <c r="DPZ101" s="408"/>
      <c r="DQA101" s="409"/>
      <c r="DQB101" s="410"/>
      <c r="DQC101" s="411"/>
      <c r="DQD101" s="412"/>
      <c r="DQE101" s="406"/>
      <c r="DQF101" s="407"/>
      <c r="DQG101" s="408"/>
      <c r="DQH101" s="409"/>
      <c r="DQI101" s="410"/>
      <c r="DQJ101" s="411"/>
      <c r="DQK101" s="412"/>
      <c r="DQL101" s="406"/>
      <c r="DQM101" s="407"/>
      <c r="DQN101" s="408"/>
      <c r="DQO101" s="409"/>
      <c r="DQP101" s="410"/>
      <c r="DQQ101" s="411"/>
      <c r="DQR101" s="412"/>
      <c r="DQS101" s="406"/>
      <c r="DQT101" s="407"/>
      <c r="DQU101" s="408"/>
      <c r="DQV101" s="409"/>
      <c r="DQW101" s="410"/>
      <c r="DQX101" s="411"/>
      <c r="DQY101" s="412"/>
      <c r="DQZ101" s="406"/>
      <c r="DRA101" s="407"/>
      <c r="DRB101" s="408"/>
      <c r="DRC101" s="409"/>
      <c r="DRD101" s="410"/>
      <c r="DRE101" s="411"/>
      <c r="DRF101" s="412"/>
      <c r="DRG101" s="406"/>
      <c r="DRH101" s="407"/>
      <c r="DRI101" s="408"/>
      <c r="DRJ101" s="409"/>
      <c r="DRK101" s="410"/>
      <c r="DRL101" s="411"/>
      <c r="DRM101" s="412"/>
      <c r="DRN101" s="406"/>
      <c r="DRO101" s="407"/>
      <c r="DRP101" s="408"/>
      <c r="DRQ101" s="409"/>
      <c r="DRR101" s="410"/>
      <c r="DRS101" s="411"/>
      <c r="DRT101" s="412"/>
      <c r="DRU101" s="406"/>
      <c r="DRV101" s="407"/>
      <c r="DRW101" s="408"/>
      <c r="DRX101" s="409"/>
      <c r="DRY101" s="410"/>
      <c r="DRZ101" s="411"/>
      <c r="DSA101" s="412"/>
      <c r="DSB101" s="406"/>
      <c r="DSC101" s="407"/>
      <c r="DSD101" s="408"/>
      <c r="DSE101" s="409"/>
      <c r="DSF101" s="410"/>
      <c r="DSG101" s="411"/>
      <c r="DSH101" s="412"/>
      <c r="DSI101" s="406"/>
      <c r="DSJ101" s="407"/>
      <c r="DSK101" s="408"/>
      <c r="DSL101" s="409"/>
      <c r="DSM101" s="410"/>
      <c r="DSN101" s="411"/>
      <c r="DSO101" s="412"/>
      <c r="DSP101" s="406"/>
      <c r="DSQ101" s="407"/>
      <c r="DSR101" s="408"/>
      <c r="DSS101" s="409"/>
      <c r="DST101" s="410"/>
      <c r="DSU101" s="411"/>
      <c r="DSV101" s="412"/>
      <c r="DSW101" s="406"/>
      <c r="DSX101" s="407"/>
      <c r="DSY101" s="408"/>
      <c r="DSZ101" s="409"/>
      <c r="DTA101" s="410"/>
      <c r="DTB101" s="411"/>
      <c r="DTC101" s="412"/>
      <c r="DTD101" s="406"/>
      <c r="DTE101" s="407"/>
      <c r="DTF101" s="408"/>
      <c r="DTG101" s="409"/>
      <c r="DTH101" s="410"/>
      <c r="DTI101" s="411"/>
      <c r="DTJ101" s="412"/>
      <c r="DTK101" s="406"/>
      <c r="DTL101" s="407"/>
      <c r="DTM101" s="408"/>
      <c r="DTN101" s="409"/>
      <c r="DTO101" s="410"/>
      <c r="DTP101" s="411"/>
      <c r="DTQ101" s="412"/>
      <c r="DTR101" s="406"/>
      <c r="DTS101" s="407"/>
      <c r="DTT101" s="408"/>
      <c r="DTU101" s="409"/>
      <c r="DTV101" s="410"/>
      <c r="DTW101" s="411"/>
      <c r="DTX101" s="412"/>
      <c r="DTY101" s="406"/>
      <c r="DTZ101" s="407"/>
      <c r="DUA101" s="408"/>
      <c r="DUB101" s="409"/>
      <c r="DUC101" s="410"/>
      <c r="DUD101" s="411"/>
      <c r="DUE101" s="412"/>
      <c r="DUF101" s="406"/>
      <c r="DUG101" s="407"/>
      <c r="DUH101" s="408"/>
      <c r="DUI101" s="409"/>
      <c r="DUJ101" s="410"/>
      <c r="DUK101" s="411"/>
      <c r="DUL101" s="412"/>
      <c r="DUM101" s="406"/>
      <c r="DUN101" s="407"/>
      <c r="DUO101" s="408"/>
      <c r="DUP101" s="409"/>
      <c r="DUQ101" s="410"/>
      <c r="DUR101" s="411"/>
      <c r="DUS101" s="412"/>
      <c r="DUT101" s="406"/>
      <c r="DUU101" s="407"/>
      <c r="DUV101" s="408"/>
      <c r="DUW101" s="409"/>
      <c r="DUX101" s="410"/>
      <c r="DUY101" s="411"/>
      <c r="DUZ101" s="412"/>
      <c r="DVA101" s="406"/>
      <c r="DVB101" s="407"/>
      <c r="DVC101" s="408"/>
      <c r="DVD101" s="409"/>
      <c r="DVE101" s="410"/>
      <c r="DVF101" s="411"/>
      <c r="DVG101" s="412"/>
      <c r="DVH101" s="406"/>
      <c r="DVI101" s="407"/>
      <c r="DVJ101" s="408"/>
      <c r="DVK101" s="409"/>
      <c r="DVL101" s="410"/>
      <c r="DVM101" s="411"/>
      <c r="DVN101" s="412"/>
      <c r="DVO101" s="406"/>
      <c r="DVP101" s="407"/>
      <c r="DVQ101" s="408"/>
      <c r="DVR101" s="409"/>
      <c r="DVS101" s="410"/>
      <c r="DVT101" s="411"/>
      <c r="DVU101" s="412"/>
      <c r="DVV101" s="406"/>
      <c r="DVW101" s="407"/>
      <c r="DVX101" s="408"/>
      <c r="DVY101" s="409"/>
      <c r="DVZ101" s="410"/>
      <c r="DWA101" s="411"/>
      <c r="DWB101" s="412"/>
      <c r="DWC101" s="406"/>
      <c r="DWD101" s="407"/>
      <c r="DWE101" s="408"/>
      <c r="DWF101" s="409"/>
      <c r="DWG101" s="410"/>
      <c r="DWH101" s="411"/>
      <c r="DWI101" s="412"/>
      <c r="DWJ101" s="406"/>
      <c r="DWK101" s="407"/>
      <c r="DWL101" s="408"/>
      <c r="DWM101" s="409"/>
      <c r="DWN101" s="410"/>
      <c r="DWO101" s="411"/>
      <c r="DWP101" s="412"/>
      <c r="DWQ101" s="406"/>
      <c r="DWR101" s="407"/>
      <c r="DWS101" s="408"/>
      <c r="DWT101" s="409"/>
      <c r="DWU101" s="410"/>
      <c r="DWV101" s="411"/>
      <c r="DWW101" s="412"/>
      <c r="DWX101" s="406"/>
      <c r="DWY101" s="407"/>
      <c r="DWZ101" s="408"/>
      <c r="DXA101" s="409"/>
      <c r="DXB101" s="410"/>
      <c r="DXC101" s="411"/>
      <c r="DXD101" s="412"/>
      <c r="DXE101" s="406"/>
      <c r="DXF101" s="407"/>
      <c r="DXG101" s="408"/>
      <c r="DXH101" s="409"/>
      <c r="DXI101" s="410"/>
      <c r="DXJ101" s="411"/>
      <c r="DXK101" s="412"/>
      <c r="DXL101" s="406"/>
      <c r="DXM101" s="407"/>
      <c r="DXN101" s="408"/>
      <c r="DXO101" s="409"/>
      <c r="DXP101" s="410"/>
      <c r="DXQ101" s="411"/>
      <c r="DXR101" s="412"/>
      <c r="DXS101" s="406"/>
      <c r="DXT101" s="407"/>
      <c r="DXU101" s="408"/>
      <c r="DXV101" s="409"/>
      <c r="DXW101" s="410"/>
      <c r="DXX101" s="411"/>
      <c r="DXY101" s="412"/>
      <c r="DXZ101" s="406"/>
      <c r="DYA101" s="407"/>
      <c r="DYB101" s="408"/>
      <c r="DYC101" s="409"/>
      <c r="DYD101" s="410"/>
      <c r="DYE101" s="411"/>
      <c r="DYF101" s="412"/>
      <c r="DYG101" s="406"/>
      <c r="DYH101" s="407"/>
      <c r="DYI101" s="408"/>
      <c r="DYJ101" s="409"/>
      <c r="DYK101" s="410"/>
      <c r="DYL101" s="411"/>
      <c r="DYM101" s="412"/>
      <c r="DYN101" s="406"/>
      <c r="DYO101" s="407"/>
      <c r="DYP101" s="408"/>
      <c r="DYQ101" s="409"/>
      <c r="DYR101" s="410"/>
      <c r="DYS101" s="411"/>
      <c r="DYT101" s="412"/>
      <c r="DYU101" s="406"/>
      <c r="DYV101" s="407"/>
      <c r="DYW101" s="408"/>
      <c r="DYX101" s="409"/>
      <c r="DYY101" s="410"/>
      <c r="DYZ101" s="411"/>
      <c r="DZA101" s="412"/>
      <c r="DZB101" s="406"/>
      <c r="DZC101" s="407"/>
      <c r="DZD101" s="408"/>
      <c r="DZE101" s="409"/>
      <c r="DZF101" s="410"/>
      <c r="DZG101" s="411"/>
      <c r="DZH101" s="412"/>
      <c r="DZI101" s="406"/>
      <c r="DZJ101" s="407"/>
      <c r="DZK101" s="408"/>
      <c r="DZL101" s="409"/>
      <c r="DZM101" s="410"/>
      <c r="DZN101" s="411"/>
      <c r="DZO101" s="412"/>
      <c r="DZP101" s="406"/>
      <c r="DZQ101" s="407"/>
      <c r="DZR101" s="408"/>
      <c r="DZS101" s="409"/>
      <c r="DZT101" s="410"/>
      <c r="DZU101" s="411"/>
      <c r="DZV101" s="412"/>
      <c r="DZW101" s="406"/>
      <c r="DZX101" s="407"/>
      <c r="DZY101" s="408"/>
      <c r="DZZ101" s="409"/>
      <c r="EAA101" s="410"/>
      <c r="EAB101" s="411"/>
      <c r="EAC101" s="412"/>
      <c r="EAD101" s="406"/>
      <c r="EAE101" s="407"/>
      <c r="EAF101" s="408"/>
      <c r="EAG101" s="409"/>
      <c r="EAH101" s="410"/>
      <c r="EAI101" s="411"/>
      <c r="EAJ101" s="412"/>
      <c r="EAK101" s="406"/>
      <c r="EAL101" s="407"/>
      <c r="EAM101" s="408"/>
      <c r="EAN101" s="409"/>
      <c r="EAO101" s="410"/>
      <c r="EAP101" s="411"/>
      <c r="EAQ101" s="412"/>
      <c r="EAR101" s="406"/>
      <c r="EAS101" s="407"/>
      <c r="EAT101" s="408"/>
      <c r="EAU101" s="409"/>
      <c r="EAV101" s="410"/>
      <c r="EAW101" s="411"/>
      <c r="EAX101" s="412"/>
      <c r="EAY101" s="406"/>
      <c r="EAZ101" s="407"/>
      <c r="EBA101" s="408"/>
      <c r="EBB101" s="409"/>
      <c r="EBC101" s="410"/>
      <c r="EBD101" s="411"/>
      <c r="EBE101" s="412"/>
      <c r="EBF101" s="406"/>
      <c r="EBG101" s="407"/>
      <c r="EBH101" s="408"/>
      <c r="EBI101" s="409"/>
      <c r="EBJ101" s="410"/>
      <c r="EBK101" s="411"/>
      <c r="EBL101" s="412"/>
      <c r="EBM101" s="406"/>
      <c r="EBN101" s="407"/>
      <c r="EBO101" s="408"/>
      <c r="EBP101" s="409"/>
      <c r="EBQ101" s="410"/>
      <c r="EBR101" s="411"/>
      <c r="EBS101" s="412"/>
      <c r="EBT101" s="406"/>
      <c r="EBU101" s="407"/>
      <c r="EBV101" s="408"/>
      <c r="EBW101" s="409"/>
      <c r="EBX101" s="410"/>
      <c r="EBY101" s="411"/>
      <c r="EBZ101" s="412"/>
      <c r="ECA101" s="406"/>
      <c r="ECB101" s="407"/>
      <c r="ECC101" s="408"/>
      <c r="ECD101" s="409"/>
      <c r="ECE101" s="410"/>
      <c r="ECF101" s="411"/>
      <c r="ECG101" s="412"/>
      <c r="ECH101" s="406"/>
      <c r="ECI101" s="407"/>
      <c r="ECJ101" s="408"/>
      <c r="ECK101" s="409"/>
      <c r="ECL101" s="410"/>
      <c r="ECM101" s="411"/>
      <c r="ECN101" s="412"/>
      <c r="ECO101" s="406"/>
      <c r="ECP101" s="407"/>
      <c r="ECQ101" s="408"/>
      <c r="ECR101" s="409"/>
      <c r="ECS101" s="410"/>
      <c r="ECT101" s="411"/>
      <c r="ECU101" s="412"/>
      <c r="ECV101" s="406"/>
      <c r="ECW101" s="407"/>
      <c r="ECX101" s="408"/>
      <c r="ECY101" s="409"/>
      <c r="ECZ101" s="410"/>
      <c r="EDA101" s="411"/>
      <c r="EDB101" s="412"/>
      <c r="EDC101" s="406"/>
      <c r="EDD101" s="407"/>
      <c r="EDE101" s="408"/>
      <c r="EDF101" s="409"/>
      <c r="EDG101" s="410"/>
      <c r="EDH101" s="411"/>
      <c r="EDI101" s="412"/>
      <c r="EDJ101" s="406"/>
      <c r="EDK101" s="407"/>
      <c r="EDL101" s="408"/>
      <c r="EDM101" s="409"/>
      <c r="EDN101" s="410"/>
      <c r="EDO101" s="411"/>
      <c r="EDP101" s="412"/>
      <c r="EDQ101" s="406"/>
      <c r="EDR101" s="407"/>
      <c r="EDS101" s="408"/>
      <c r="EDT101" s="409"/>
      <c r="EDU101" s="410"/>
      <c r="EDV101" s="411"/>
      <c r="EDW101" s="412"/>
      <c r="EDX101" s="406"/>
      <c r="EDY101" s="407"/>
      <c r="EDZ101" s="408"/>
      <c r="EEA101" s="409"/>
      <c r="EEB101" s="410"/>
      <c r="EEC101" s="411"/>
      <c r="EED101" s="412"/>
      <c r="EEE101" s="406"/>
      <c r="EEF101" s="407"/>
      <c r="EEG101" s="408"/>
      <c r="EEH101" s="409"/>
      <c r="EEI101" s="410"/>
      <c r="EEJ101" s="411"/>
      <c r="EEK101" s="412"/>
      <c r="EEL101" s="406"/>
      <c r="EEM101" s="407"/>
      <c r="EEN101" s="408"/>
      <c r="EEO101" s="409"/>
      <c r="EEP101" s="410"/>
      <c r="EEQ101" s="411"/>
      <c r="EER101" s="412"/>
      <c r="EES101" s="406"/>
      <c r="EET101" s="407"/>
      <c r="EEU101" s="408"/>
      <c r="EEV101" s="409"/>
      <c r="EEW101" s="410"/>
      <c r="EEX101" s="411"/>
      <c r="EEY101" s="412"/>
      <c r="EEZ101" s="406"/>
      <c r="EFA101" s="407"/>
      <c r="EFB101" s="408"/>
      <c r="EFC101" s="409"/>
      <c r="EFD101" s="410"/>
      <c r="EFE101" s="411"/>
      <c r="EFF101" s="412"/>
      <c r="EFG101" s="406"/>
      <c r="EFH101" s="407"/>
      <c r="EFI101" s="408"/>
      <c r="EFJ101" s="409"/>
      <c r="EFK101" s="410"/>
      <c r="EFL101" s="411"/>
      <c r="EFM101" s="412"/>
      <c r="EFN101" s="406"/>
      <c r="EFO101" s="407"/>
      <c r="EFP101" s="408"/>
      <c r="EFQ101" s="409"/>
      <c r="EFR101" s="410"/>
      <c r="EFS101" s="411"/>
      <c r="EFT101" s="412"/>
      <c r="EFU101" s="406"/>
      <c r="EFV101" s="407"/>
      <c r="EFW101" s="408"/>
      <c r="EFX101" s="409"/>
      <c r="EFY101" s="410"/>
      <c r="EFZ101" s="411"/>
      <c r="EGA101" s="412"/>
      <c r="EGB101" s="406"/>
      <c r="EGC101" s="407"/>
      <c r="EGD101" s="408"/>
      <c r="EGE101" s="409"/>
      <c r="EGF101" s="410"/>
      <c r="EGG101" s="411"/>
      <c r="EGH101" s="412"/>
      <c r="EGI101" s="406"/>
      <c r="EGJ101" s="407"/>
      <c r="EGK101" s="408"/>
      <c r="EGL101" s="409"/>
      <c r="EGM101" s="410"/>
      <c r="EGN101" s="411"/>
      <c r="EGO101" s="412"/>
      <c r="EGP101" s="406"/>
      <c r="EGQ101" s="407"/>
      <c r="EGR101" s="408"/>
      <c r="EGS101" s="409"/>
      <c r="EGT101" s="410"/>
      <c r="EGU101" s="411"/>
      <c r="EGV101" s="412"/>
      <c r="EGW101" s="406"/>
      <c r="EGX101" s="407"/>
      <c r="EGY101" s="408"/>
      <c r="EGZ101" s="409"/>
      <c r="EHA101" s="410"/>
      <c r="EHB101" s="411"/>
      <c r="EHC101" s="412"/>
      <c r="EHD101" s="406"/>
      <c r="EHE101" s="407"/>
      <c r="EHF101" s="408"/>
      <c r="EHG101" s="409"/>
      <c r="EHH101" s="410"/>
      <c r="EHI101" s="411"/>
      <c r="EHJ101" s="412"/>
      <c r="EHK101" s="406"/>
      <c r="EHL101" s="407"/>
      <c r="EHM101" s="408"/>
      <c r="EHN101" s="409"/>
      <c r="EHO101" s="410"/>
      <c r="EHP101" s="411"/>
      <c r="EHQ101" s="412"/>
      <c r="EHR101" s="406"/>
      <c r="EHS101" s="407"/>
      <c r="EHT101" s="408"/>
      <c r="EHU101" s="409"/>
      <c r="EHV101" s="410"/>
      <c r="EHW101" s="411"/>
      <c r="EHX101" s="412"/>
      <c r="EHY101" s="406"/>
      <c r="EHZ101" s="407"/>
      <c r="EIA101" s="408"/>
      <c r="EIB101" s="409"/>
      <c r="EIC101" s="410"/>
      <c r="EID101" s="411"/>
      <c r="EIE101" s="412"/>
      <c r="EIF101" s="406"/>
      <c r="EIG101" s="407"/>
      <c r="EIH101" s="408"/>
      <c r="EII101" s="409"/>
      <c r="EIJ101" s="410"/>
      <c r="EIK101" s="411"/>
      <c r="EIL101" s="412"/>
      <c r="EIM101" s="406"/>
      <c r="EIN101" s="407"/>
      <c r="EIO101" s="408"/>
      <c r="EIP101" s="409"/>
      <c r="EIQ101" s="410"/>
      <c r="EIR101" s="411"/>
      <c r="EIS101" s="412"/>
      <c r="EIT101" s="406"/>
      <c r="EIU101" s="407"/>
      <c r="EIV101" s="408"/>
      <c r="EIW101" s="409"/>
      <c r="EIX101" s="410"/>
      <c r="EIY101" s="411"/>
      <c r="EIZ101" s="412"/>
      <c r="EJA101" s="406"/>
      <c r="EJB101" s="407"/>
      <c r="EJC101" s="408"/>
      <c r="EJD101" s="409"/>
      <c r="EJE101" s="410"/>
      <c r="EJF101" s="411"/>
      <c r="EJG101" s="412"/>
      <c r="EJH101" s="406"/>
      <c r="EJI101" s="407"/>
      <c r="EJJ101" s="408"/>
      <c r="EJK101" s="409"/>
      <c r="EJL101" s="410"/>
      <c r="EJM101" s="411"/>
      <c r="EJN101" s="412"/>
      <c r="EJO101" s="406"/>
      <c r="EJP101" s="407"/>
      <c r="EJQ101" s="408"/>
      <c r="EJR101" s="409"/>
      <c r="EJS101" s="410"/>
      <c r="EJT101" s="411"/>
      <c r="EJU101" s="412"/>
      <c r="EJV101" s="406"/>
      <c r="EJW101" s="407"/>
      <c r="EJX101" s="408"/>
      <c r="EJY101" s="409"/>
      <c r="EJZ101" s="410"/>
      <c r="EKA101" s="411"/>
      <c r="EKB101" s="412"/>
      <c r="EKC101" s="406"/>
      <c r="EKD101" s="407"/>
      <c r="EKE101" s="408"/>
      <c r="EKF101" s="409"/>
      <c r="EKG101" s="410"/>
      <c r="EKH101" s="411"/>
      <c r="EKI101" s="412"/>
      <c r="EKJ101" s="406"/>
      <c r="EKK101" s="407"/>
      <c r="EKL101" s="408"/>
      <c r="EKM101" s="409"/>
      <c r="EKN101" s="410"/>
      <c r="EKO101" s="411"/>
      <c r="EKP101" s="412"/>
      <c r="EKQ101" s="406"/>
      <c r="EKR101" s="407"/>
      <c r="EKS101" s="408"/>
      <c r="EKT101" s="409"/>
      <c r="EKU101" s="410"/>
      <c r="EKV101" s="411"/>
      <c r="EKW101" s="412"/>
      <c r="EKX101" s="406"/>
      <c r="EKY101" s="407"/>
      <c r="EKZ101" s="408"/>
      <c r="ELA101" s="409"/>
      <c r="ELB101" s="410"/>
      <c r="ELC101" s="411"/>
      <c r="ELD101" s="412"/>
      <c r="ELE101" s="406"/>
      <c r="ELF101" s="407"/>
      <c r="ELG101" s="408"/>
      <c r="ELH101" s="409"/>
      <c r="ELI101" s="410"/>
      <c r="ELJ101" s="411"/>
      <c r="ELK101" s="412"/>
      <c r="ELL101" s="406"/>
      <c r="ELM101" s="407"/>
      <c r="ELN101" s="408"/>
      <c r="ELO101" s="409"/>
      <c r="ELP101" s="410"/>
      <c r="ELQ101" s="411"/>
      <c r="ELR101" s="412"/>
      <c r="ELS101" s="406"/>
      <c r="ELT101" s="407"/>
      <c r="ELU101" s="408"/>
      <c r="ELV101" s="409"/>
      <c r="ELW101" s="410"/>
      <c r="ELX101" s="411"/>
      <c r="ELY101" s="412"/>
      <c r="ELZ101" s="406"/>
      <c r="EMA101" s="407"/>
      <c r="EMB101" s="408"/>
      <c r="EMC101" s="409"/>
      <c r="EMD101" s="410"/>
      <c r="EME101" s="411"/>
      <c r="EMF101" s="412"/>
      <c r="EMG101" s="406"/>
      <c r="EMH101" s="407"/>
      <c r="EMI101" s="408"/>
      <c r="EMJ101" s="409"/>
      <c r="EMK101" s="410"/>
      <c r="EML101" s="411"/>
      <c r="EMM101" s="412"/>
      <c r="EMN101" s="406"/>
      <c r="EMO101" s="407"/>
      <c r="EMP101" s="408"/>
      <c r="EMQ101" s="409"/>
      <c r="EMR101" s="410"/>
      <c r="EMS101" s="411"/>
      <c r="EMT101" s="412"/>
      <c r="EMU101" s="406"/>
      <c r="EMV101" s="407"/>
      <c r="EMW101" s="408"/>
      <c r="EMX101" s="409"/>
      <c r="EMY101" s="410"/>
      <c r="EMZ101" s="411"/>
      <c r="ENA101" s="412"/>
      <c r="ENB101" s="406"/>
      <c r="ENC101" s="407"/>
      <c r="END101" s="408"/>
      <c r="ENE101" s="409"/>
      <c r="ENF101" s="410"/>
      <c r="ENG101" s="411"/>
      <c r="ENH101" s="412"/>
      <c r="ENI101" s="406"/>
      <c r="ENJ101" s="407"/>
      <c r="ENK101" s="408"/>
      <c r="ENL101" s="409"/>
      <c r="ENM101" s="410"/>
      <c r="ENN101" s="411"/>
      <c r="ENO101" s="412"/>
      <c r="ENP101" s="406"/>
      <c r="ENQ101" s="407"/>
      <c r="ENR101" s="408"/>
      <c r="ENS101" s="409"/>
      <c r="ENT101" s="410"/>
      <c r="ENU101" s="411"/>
      <c r="ENV101" s="412"/>
      <c r="ENW101" s="406"/>
      <c r="ENX101" s="407"/>
      <c r="ENY101" s="408"/>
      <c r="ENZ101" s="409"/>
      <c r="EOA101" s="410"/>
      <c r="EOB101" s="411"/>
      <c r="EOC101" s="412"/>
      <c r="EOD101" s="406"/>
      <c r="EOE101" s="407"/>
      <c r="EOF101" s="408"/>
      <c r="EOG101" s="409"/>
      <c r="EOH101" s="410"/>
      <c r="EOI101" s="411"/>
      <c r="EOJ101" s="412"/>
      <c r="EOK101" s="406"/>
      <c r="EOL101" s="407"/>
      <c r="EOM101" s="408"/>
      <c r="EON101" s="409"/>
      <c r="EOO101" s="410"/>
      <c r="EOP101" s="411"/>
      <c r="EOQ101" s="412"/>
      <c r="EOR101" s="406"/>
      <c r="EOS101" s="407"/>
      <c r="EOT101" s="408"/>
      <c r="EOU101" s="409"/>
      <c r="EOV101" s="410"/>
      <c r="EOW101" s="411"/>
      <c r="EOX101" s="412"/>
      <c r="EOY101" s="406"/>
      <c r="EOZ101" s="407"/>
      <c r="EPA101" s="408"/>
      <c r="EPB101" s="409"/>
      <c r="EPC101" s="410"/>
      <c r="EPD101" s="411"/>
      <c r="EPE101" s="412"/>
      <c r="EPF101" s="406"/>
      <c r="EPG101" s="407"/>
      <c r="EPH101" s="408"/>
      <c r="EPI101" s="409"/>
      <c r="EPJ101" s="410"/>
      <c r="EPK101" s="411"/>
      <c r="EPL101" s="412"/>
      <c r="EPM101" s="406"/>
      <c r="EPN101" s="407"/>
      <c r="EPO101" s="408"/>
      <c r="EPP101" s="409"/>
      <c r="EPQ101" s="410"/>
      <c r="EPR101" s="411"/>
      <c r="EPS101" s="412"/>
      <c r="EPT101" s="406"/>
      <c r="EPU101" s="407"/>
      <c r="EPV101" s="408"/>
      <c r="EPW101" s="409"/>
      <c r="EPX101" s="410"/>
      <c r="EPY101" s="411"/>
      <c r="EPZ101" s="412"/>
      <c r="EQA101" s="406"/>
      <c r="EQB101" s="407"/>
      <c r="EQC101" s="408"/>
      <c r="EQD101" s="409"/>
      <c r="EQE101" s="410"/>
      <c r="EQF101" s="411"/>
      <c r="EQG101" s="412"/>
      <c r="EQH101" s="406"/>
      <c r="EQI101" s="407"/>
      <c r="EQJ101" s="408"/>
      <c r="EQK101" s="409"/>
      <c r="EQL101" s="410"/>
      <c r="EQM101" s="411"/>
      <c r="EQN101" s="412"/>
      <c r="EQO101" s="406"/>
      <c r="EQP101" s="407"/>
      <c r="EQQ101" s="408"/>
      <c r="EQR101" s="409"/>
      <c r="EQS101" s="410"/>
      <c r="EQT101" s="411"/>
      <c r="EQU101" s="412"/>
      <c r="EQV101" s="406"/>
      <c r="EQW101" s="407"/>
      <c r="EQX101" s="408"/>
      <c r="EQY101" s="409"/>
      <c r="EQZ101" s="410"/>
      <c r="ERA101" s="411"/>
      <c r="ERB101" s="412"/>
      <c r="ERC101" s="406"/>
      <c r="ERD101" s="407"/>
      <c r="ERE101" s="408"/>
      <c r="ERF101" s="409"/>
      <c r="ERG101" s="410"/>
      <c r="ERH101" s="411"/>
      <c r="ERI101" s="412"/>
      <c r="ERJ101" s="406"/>
      <c r="ERK101" s="407"/>
      <c r="ERL101" s="408"/>
      <c r="ERM101" s="409"/>
      <c r="ERN101" s="410"/>
      <c r="ERO101" s="411"/>
      <c r="ERP101" s="412"/>
      <c r="ERQ101" s="406"/>
      <c r="ERR101" s="407"/>
      <c r="ERS101" s="408"/>
      <c r="ERT101" s="409"/>
      <c r="ERU101" s="410"/>
      <c r="ERV101" s="411"/>
      <c r="ERW101" s="412"/>
      <c r="ERX101" s="406"/>
      <c r="ERY101" s="407"/>
      <c r="ERZ101" s="408"/>
      <c r="ESA101" s="409"/>
      <c r="ESB101" s="410"/>
      <c r="ESC101" s="411"/>
      <c r="ESD101" s="412"/>
      <c r="ESE101" s="406"/>
      <c r="ESF101" s="407"/>
      <c r="ESG101" s="408"/>
      <c r="ESH101" s="409"/>
      <c r="ESI101" s="410"/>
      <c r="ESJ101" s="411"/>
      <c r="ESK101" s="412"/>
      <c r="ESL101" s="406"/>
      <c r="ESM101" s="407"/>
      <c r="ESN101" s="408"/>
      <c r="ESO101" s="409"/>
      <c r="ESP101" s="410"/>
      <c r="ESQ101" s="411"/>
      <c r="ESR101" s="412"/>
      <c r="ESS101" s="406"/>
      <c r="EST101" s="407"/>
      <c r="ESU101" s="408"/>
      <c r="ESV101" s="409"/>
      <c r="ESW101" s="410"/>
      <c r="ESX101" s="411"/>
      <c r="ESY101" s="412"/>
      <c r="ESZ101" s="406"/>
      <c r="ETA101" s="407"/>
      <c r="ETB101" s="408"/>
      <c r="ETC101" s="409"/>
      <c r="ETD101" s="410"/>
      <c r="ETE101" s="411"/>
      <c r="ETF101" s="412"/>
      <c r="ETG101" s="406"/>
      <c r="ETH101" s="407"/>
      <c r="ETI101" s="408"/>
      <c r="ETJ101" s="409"/>
      <c r="ETK101" s="410"/>
      <c r="ETL101" s="411"/>
      <c r="ETM101" s="412"/>
      <c r="ETN101" s="406"/>
      <c r="ETO101" s="407"/>
      <c r="ETP101" s="408"/>
      <c r="ETQ101" s="409"/>
      <c r="ETR101" s="410"/>
      <c r="ETS101" s="411"/>
      <c r="ETT101" s="412"/>
      <c r="ETU101" s="406"/>
      <c r="ETV101" s="407"/>
      <c r="ETW101" s="408"/>
      <c r="ETX101" s="409"/>
      <c r="ETY101" s="410"/>
      <c r="ETZ101" s="411"/>
      <c r="EUA101" s="412"/>
      <c r="EUB101" s="406"/>
      <c r="EUC101" s="407"/>
      <c r="EUD101" s="408"/>
      <c r="EUE101" s="409"/>
      <c r="EUF101" s="410"/>
      <c r="EUG101" s="411"/>
      <c r="EUH101" s="412"/>
      <c r="EUI101" s="406"/>
      <c r="EUJ101" s="407"/>
      <c r="EUK101" s="408"/>
      <c r="EUL101" s="409"/>
      <c r="EUM101" s="410"/>
      <c r="EUN101" s="411"/>
      <c r="EUO101" s="412"/>
      <c r="EUP101" s="406"/>
      <c r="EUQ101" s="407"/>
      <c r="EUR101" s="408"/>
      <c r="EUS101" s="409"/>
      <c r="EUT101" s="410"/>
      <c r="EUU101" s="411"/>
      <c r="EUV101" s="412"/>
      <c r="EUW101" s="406"/>
      <c r="EUX101" s="407"/>
      <c r="EUY101" s="408"/>
      <c r="EUZ101" s="409"/>
      <c r="EVA101" s="410"/>
      <c r="EVB101" s="411"/>
      <c r="EVC101" s="412"/>
      <c r="EVD101" s="406"/>
      <c r="EVE101" s="407"/>
      <c r="EVF101" s="408"/>
      <c r="EVG101" s="409"/>
      <c r="EVH101" s="410"/>
      <c r="EVI101" s="411"/>
      <c r="EVJ101" s="412"/>
      <c r="EVK101" s="406"/>
      <c r="EVL101" s="407"/>
      <c r="EVM101" s="408"/>
      <c r="EVN101" s="409"/>
      <c r="EVO101" s="410"/>
      <c r="EVP101" s="411"/>
      <c r="EVQ101" s="412"/>
      <c r="EVR101" s="406"/>
      <c r="EVS101" s="407"/>
      <c r="EVT101" s="408"/>
      <c r="EVU101" s="409"/>
      <c r="EVV101" s="410"/>
      <c r="EVW101" s="411"/>
      <c r="EVX101" s="412"/>
      <c r="EVY101" s="406"/>
      <c r="EVZ101" s="407"/>
      <c r="EWA101" s="408"/>
      <c r="EWB101" s="409"/>
      <c r="EWC101" s="410"/>
      <c r="EWD101" s="411"/>
      <c r="EWE101" s="412"/>
      <c r="EWF101" s="406"/>
      <c r="EWG101" s="407"/>
      <c r="EWH101" s="408"/>
      <c r="EWI101" s="409"/>
      <c r="EWJ101" s="410"/>
      <c r="EWK101" s="411"/>
      <c r="EWL101" s="412"/>
      <c r="EWM101" s="406"/>
      <c r="EWN101" s="407"/>
      <c r="EWO101" s="408"/>
      <c r="EWP101" s="409"/>
      <c r="EWQ101" s="410"/>
      <c r="EWR101" s="411"/>
      <c r="EWS101" s="412"/>
      <c r="EWT101" s="406"/>
      <c r="EWU101" s="407"/>
      <c r="EWV101" s="408"/>
      <c r="EWW101" s="409"/>
      <c r="EWX101" s="410"/>
      <c r="EWY101" s="411"/>
      <c r="EWZ101" s="412"/>
      <c r="EXA101" s="406"/>
      <c r="EXB101" s="407"/>
      <c r="EXC101" s="408"/>
      <c r="EXD101" s="409"/>
      <c r="EXE101" s="410"/>
      <c r="EXF101" s="411"/>
      <c r="EXG101" s="412"/>
      <c r="EXH101" s="406"/>
      <c r="EXI101" s="407"/>
      <c r="EXJ101" s="408"/>
      <c r="EXK101" s="409"/>
      <c r="EXL101" s="410"/>
      <c r="EXM101" s="411"/>
      <c r="EXN101" s="412"/>
      <c r="EXO101" s="406"/>
      <c r="EXP101" s="407"/>
      <c r="EXQ101" s="408"/>
      <c r="EXR101" s="409"/>
      <c r="EXS101" s="410"/>
      <c r="EXT101" s="411"/>
      <c r="EXU101" s="412"/>
      <c r="EXV101" s="406"/>
      <c r="EXW101" s="407"/>
      <c r="EXX101" s="408"/>
      <c r="EXY101" s="409"/>
      <c r="EXZ101" s="410"/>
      <c r="EYA101" s="411"/>
      <c r="EYB101" s="412"/>
      <c r="EYC101" s="406"/>
      <c r="EYD101" s="407"/>
      <c r="EYE101" s="408"/>
      <c r="EYF101" s="409"/>
      <c r="EYG101" s="410"/>
      <c r="EYH101" s="411"/>
      <c r="EYI101" s="412"/>
      <c r="EYJ101" s="406"/>
      <c r="EYK101" s="407"/>
      <c r="EYL101" s="408"/>
      <c r="EYM101" s="409"/>
      <c r="EYN101" s="410"/>
      <c r="EYO101" s="411"/>
      <c r="EYP101" s="412"/>
      <c r="EYQ101" s="406"/>
      <c r="EYR101" s="407"/>
      <c r="EYS101" s="408"/>
      <c r="EYT101" s="409"/>
      <c r="EYU101" s="410"/>
      <c r="EYV101" s="411"/>
      <c r="EYW101" s="412"/>
      <c r="EYX101" s="406"/>
      <c r="EYY101" s="407"/>
      <c r="EYZ101" s="408"/>
      <c r="EZA101" s="409"/>
      <c r="EZB101" s="410"/>
      <c r="EZC101" s="411"/>
      <c r="EZD101" s="412"/>
      <c r="EZE101" s="406"/>
      <c r="EZF101" s="407"/>
      <c r="EZG101" s="408"/>
      <c r="EZH101" s="409"/>
      <c r="EZI101" s="410"/>
      <c r="EZJ101" s="411"/>
      <c r="EZK101" s="412"/>
      <c r="EZL101" s="406"/>
      <c r="EZM101" s="407"/>
      <c r="EZN101" s="408"/>
      <c r="EZO101" s="409"/>
      <c r="EZP101" s="410"/>
      <c r="EZQ101" s="411"/>
      <c r="EZR101" s="412"/>
      <c r="EZS101" s="406"/>
      <c r="EZT101" s="407"/>
      <c r="EZU101" s="408"/>
      <c r="EZV101" s="409"/>
      <c r="EZW101" s="410"/>
      <c r="EZX101" s="411"/>
      <c r="EZY101" s="412"/>
      <c r="EZZ101" s="406"/>
      <c r="FAA101" s="407"/>
      <c r="FAB101" s="408"/>
      <c r="FAC101" s="409"/>
      <c r="FAD101" s="410"/>
      <c r="FAE101" s="411"/>
      <c r="FAF101" s="412"/>
      <c r="FAG101" s="406"/>
      <c r="FAH101" s="407"/>
      <c r="FAI101" s="408"/>
      <c r="FAJ101" s="409"/>
      <c r="FAK101" s="410"/>
      <c r="FAL101" s="411"/>
      <c r="FAM101" s="412"/>
      <c r="FAN101" s="406"/>
      <c r="FAO101" s="407"/>
      <c r="FAP101" s="408"/>
      <c r="FAQ101" s="409"/>
      <c r="FAR101" s="410"/>
      <c r="FAS101" s="411"/>
      <c r="FAT101" s="412"/>
      <c r="FAU101" s="406"/>
      <c r="FAV101" s="407"/>
      <c r="FAW101" s="408"/>
      <c r="FAX101" s="409"/>
      <c r="FAY101" s="410"/>
      <c r="FAZ101" s="411"/>
      <c r="FBA101" s="412"/>
      <c r="FBB101" s="406"/>
      <c r="FBC101" s="407"/>
      <c r="FBD101" s="408"/>
      <c r="FBE101" s="409"/>
      <c r="FBF101" s="410"/>
      <c r="FBG101" s="411"/>
      <c r="FBH101" s="412"/>
      <c r="FBI101" s="406"/>
      <c r="FBJ101" s="407"/>
      <c r="FBK101" s="408"/>
      <c r="FBL101" s="409"/>
      <c r="FBM101" s="410"/>
      <c r="FBN101" s="411"/>
      <c r="FBO101" s="412"/>
      <c r="FBP101" s="406"/>
      <c r="FBQ101" s="407"/>
      <c r="FBR101" s="408"/>
      <c r="FBS101" s="409"/>
      <c r="FBT101" s="410"/>
      <c r="FBU101" s="411"/>
      <c r="FBV101" s="412"/>
      <c r="FBW101" s="406"/>
      <c r="FBX101" s="407"/>
      <c r="FBY101" s="408"/>
      <c r="FBZ101" s="409"/>
      <c r="FCA101" s="410"/>
      <c r="FCB101" s="411"/>
      <c r="FCC101" s="412"/>
      <c r="FCD101" s="406"/>
      <c r="FCE101" s="407"/>
      <c r="FCF101" s="408"/>
      <c r="FCG101" s="409"/>
      <c r="FCH101" s="410"/>
      <c r="FCI101" s="411"/>
      <c r="FCJ101" s="412"/>
      <c r="FCK101" s="406"/>
      <c r="FCL101" s="407"/>
      <c r="FCM101" s="408"/>
      <c r="FCN101" s="409"/>
      <c r="FCO101" s="410"/>
      <c r="FCP101" s="411"/>
      <c r="FCQ101" s="412"/>
      <c r="FCR101" s="406"/>
      <c r="FCS101" s="407"/>
      <c r="FCT101" s="408"/>
      <c r="FCU101" s="409"/>
      <c r="FCV101" s="410"/>
      <c r="FCW101" s="411"/>
      <c r="FCX101" s="412"/>
      <c r="FCY101" s="406"/>
      <c r="FCZ101" s="407"/>
      <c r="FDA101" s="408"/>
      <c r="FDB101" s="409"/>
      <c r="FDC101" s="410"/>
      <c r="FDD101" s="411"/>
      <c r="FDE101" s="412"/>
      <c r="FDF101" s="406"/>
      <c r="FDG101" s="407"/>
      <c r="FDH101" s="408"/>
      <c r="FDI101" s="409"/>
      <c r="FDJ101" s="410"/>
      <c r="FDK101" s="411"/>
      <c r="FDL101" s="412"/>
      <c r="FDM101" s="406"/>
      <c r="FDN101" s="407"/>
      <c r="FDO101" s="408"/>
      <c r="FDP101" s="409"/>
      <c r="FDQ101" s="410"/>
      <c r="FDR101" s="411"/>
      <c r="FDS101" s="412"/>
      <c r="FDT101" s="406"/>
      <c r="FDU101" s="407"/>
      <c r="FDV101" s="408"/>
      <c r="FDW101" s="409"/>
      <c r="FDX101" s="410"/>
      <c r="FDY101" s="411"/>
      <c r="FDZ101" s="412"/>
      <c r="FEA101" s="406"/>
      <c r="FEB101" s="407"/>
      <c r="FEC101" s="408"/>
      <c r="FED101" s="409"/>
      <c r="FEE101" s="410"/>
      <c r="FEF101" s="411"/>
      <c r="FEG101" s="412"/>
      <c r="FEH101" s="406"/>
      <c r="FEI101" s="407"/>
      <c r="FEJ101" s="408"/>
      <c r="FEK101" s="409"/>
      <c r="FEL101" s="410"/>
      <c r="FEM101" s="411"/>
      <c r="FEN101" s="412"/>
      <c r="FEO101" s="406"/>
      <c r="FEP101" s="407"/>
      <c r="FEQ101" s="408"/>
      <c r="FER101" s="409"/>
      <c r="FES101" s="410"/>
      <c r="FET101" s="411"/>
      <c r="FEU101" s="412"/>
      <c r="FEV101" s="406"/>
      <c r="FEW101" s="407"/>
      <c r="FEX101" s="408"/>
      <c r="FEY101" s="409"/>
      <c r="FEZ101" s="410"/>
      <c r="FFA101" s="411"/>
      <c r="FFB101" s="412"/>
      <c r="FFC101" s="406"/>
      <c r="FFD101" s="407"/>
      <c r="FFE101" s="408"/>
      <c r="FFF101" s="409"/>
      <c r="FFG101" s="410"/>
      <c r="FFH101" s="411"/>
      <c r="FFI101" s="412"/>
      <c r="FFJ101" s="406"/>
      <c r="FFK101" s="407"/>
      <c r="FFL101" s="408"/>
      <c r="FFM101" s="409"/>
      <c r="FFN101" s="410"/>
      <c r="FFO101" s="411"/>
      <c r="FFP101" s="412"/>
      <c r="FFQ101" s="406"/>
      <c r="FFR101" s="407"/>
      <c r="FFS101" s="408"/>
      <c r="FFT101" s="409"/>
      <c r="FFU101" s="410"/>
      <c r="FFV101" s="411"/>
      <c r="FFW101" s="412"/>
      <c r="FFX101" s="406"/>
      <c r="FFY101" s="407"/>
      <c r="FFZ101" s="408"/>
      <c r="FGA101" s="409"/>
      <c r="FGB101" s="410"/>
      <c r="FGC101" s="411"/>
      <c r="FGD101" s="412"/>
      <c r="FGE101" s="406"/>
      <c r="FGF101" s="407"/>
      <c r="FGG101" s="408"/>
      <c r="FGH101" s="409"/>
      <c r="FGI101" s="410"/>
      <c r="FGJ101" s="411"/>
      <c r="FGK101" s="412"/>
      <c r="FGL101" s="406"/>
      <c r="FGM101" s="407"/>
      <c r="FGN101" s="408"/>
      <c r="FGO101" s="409"/>
      <c r="FGP101" s="410"/>
      <c r="FGQ101" s="411"/>
      <c r="FGR101" s="412"/>
      <c r="FGS101" s="406"/>
      <c r="FGT101" s="407"/>
      <c r="FGU101" s="408"/>
      <c r="FGV101" s="409"/>
      <c r="FGW101" s="410"/>
      <c r="FGX101" s="411"/>
      <c r="FGY101" s="412"/>
      <c r="FGZ101" s="406"/>
      <c r="FHA101" s="407"/>
      <c r="FHB101" s="408"/>
      <c r="FHC101" s="409"/>
      <c r="FHD101" s="410"/>
      <c r="FHE101" s="411"/>
      <c r="FHF101" s="412"/>
      <c r="FHG101" s="406"/>
      <c r="FHH101" s="407"/>
      <c r="FHI101" s="408"/>
      <c r="FHJ101" s="409"/>
      <c r="FHK101" s="410"/>
      <c r="FHL101" s="411"/>
      <c r="FHM101" s="412"/>
      <c r="FHN101" s="406"/>
      <c r="FHO101" s="407"/>
      <c r="FHP101" s="408"/>
      <c r="FHQ101" s="409"/>
      <c r="FHR101" s="410"/>
      <c r="FHS101" s="411"/>
      <c r="FHT101" s="412"/>
      <c r="FHU101" s="406"/>
      <c r="FHV101" s="407"/>
      <c r="FHW101" s="408"/>
      <c r="FHX101" s="409"/>
      <c r="FHY101" s="410"/>
      <c r="FHZ101" s="411"/>
      <c r="FIA101" s="412"/>
      <c r="FIB101" s="406"/>
      <c r="FIC101" s="407"/>
      <c r="FID101" s="408"/>
      <c r="FIE101" s="409"/>
      <c r="FIF101" s="410"/>
      <c r="FIG101" s="411"/>
      <c r="FIH101" s="412"/>
      <c r="FII101" s="406"/>
      <c r="FIJ101" s="407"/>
      <c r="FIK101" s="408"/>
      <c r="FIL101" s="409"/>
      <c r="FIM101" s="410"/>
      <c r="FIN101" s="411"/>
      <c r="FIO101" s="412"/>
      <c r="FIP101" s="406"/>
      <c r="FIQ101" s="407"/>
      <c r="FIR101" s="408"/>
      <c r="FIS101" s="409"/>
      <c r="FIT101" s="410"/>
      <c r="FIU101" s="411"/>
      <c r="FIV101" s="412"/>
      <c r="FIW101" s="406"/>
      <c r="FIX101" s="407"/>
      <c r="FIY101" s="408"/>
      <c r="FIZ101" s="409"/>
      <c r="FJA101" s="410"/>
      <c r="FJB101" s="411"/>
      <c r="FJC101" s="412"/>
      <c r="FJD101" s="406"/>
      <c r="FJE101" s="407"/>
      <c r="FJF101" s="408"/>
      <c r="FJG101" s="409"/>
      <c r="FJH101" s="410"/>
      <c r="FJI101" s="411"/>
      <c r="FJJ101" s="412"/>
      <c r="FJK101" s="406"/>
      <c r="FJL101" s="407"/>
      <c r="FJM101" s="408"/>
      <c r="FJN101" s="409"/>
      <c r="FJO101" s="410"/>
      <c r="FJP101" s="411"/>
      <c r="FJQ101" s="412"/>
      <c r="FJR101" s="406"/>
      <c r="FJS101" s="407"/>
      <c r="FJT101" s="408"/>
      <c r="FJU101" s="409"/>
      <c r="FJV101" s="410"/>
      <c r="FJW101" s="411"/>
      <c r="FJX101" s="412"/>
      <c r="FJY101" s="406"/>
      <c r="FJZ101" s="407"/>
      <c r="FKA101" s="408"/>
      <c r="FKB101" s="409"/>
      <c r="FKC101" s="410"/>
      <c r="FKD101" s="411"/>
      <c r="FKE101" s="412"/>
      <c r="FKF101" s="406"/>
      <c r="FKG101" s="407"/>
      <c r="FKH101" s="408"/>
      <c r="FKI101" s="409"/>
      <c r="FKJ101" s="410"/>
      <c r="FKK101" s="411"/>
      <c r="FKL101" s="412"/>
      <c r="FKM101" s="406"/>
      <c r="FKN101" s="407"/>
      <c r="FKO101" s="408"/>
      <c r="FKP101" s="409"/>
      <c r="FKQ101" s="410"/>
      <c r="FKR101" s="411"/>
      <c r="FKS101" s="412"/>
      <c r="FKT101" s="406"/>
      <c r="FKU101" s="407"/>
      <c r="FKV101" s="408"/>
      <c r="FKW101" s="409"/>
      <c r="FKX101" s="410"/>
      <c r="FKY101" s="411"/>
      <c r="FKZ101" s="412"/>
      <c r="FLA101" s="406"/>
      <c r="FLB101" s="407"/>
      <c r="FLC101" s="408"/>
      <c r="FLD101" s="409"/>
      <c r="FLE101" s="410"/>
      <c r="FLF101" s="411"/>
      <c r="FLG101" s="412"/>
      <c r="FLH101" s="406"/>
      <c r="FLI101" s="407"/>
      <c r="FLJ101" s="408"/>
      <c r="FLK101" s="409"/>
      <c r="FLL101" s="410"/>
      <c r="FLM101" s="411"/>
      <c r="FLN101" s="412"/>
      <c r="FLO101" s="406"/>
      <c r="FLP101" s="407"/>
      <c r="FLQ101" s="408"/>
      <c r="FLR101" s="409"/>
      <c r="FLS101" s="410"/>
      <c r="FLT101" s="411"/>
      <c r="FLU101" s="412"/>
      <c r="FLV101" s="406"/>
      <c r="FLW101" s="407"/>
      <c r="FLX101" s="408"/>
      <c r="FLY101" s="409"/>
      <c r="FLZ101" s="410"/>
      <c r="FMA101" s="411"/>
      <c r="FMB101" s="412"/>
      <c r="FMC101" s="406"/>
      <c r="FMD101" s="407"/>
      <c r="FME101" s="408"/>
      <c r="FMF101" s="409"/>
      <c r="FMG101" s="410"/>
      <c r="FMH101" s="411"/>
      <c r="FMI101" s="412"/>
      <c r="FMJ101" s="406"/>
      <c r="FMK101" s="407"/>
      <c r="FML101" s="408"/>
      <c r="FMM101" s="409"/>
      <c r="FMN101" s="410"/>
      <c r="FMO101" s="411"/>
      <c r="FMP101" s="412"/>
      <c r="FMQ101" s="406"/>
      <c r="FMR101" s="407"/>
      <c r="FMS101" s="408"/>
      <c r="FMT101" s="409"/>
      <c r="FMU101" s="410"/>
      <c r="FMV101" s="411"/>
      <c r="FMW101" s="412"/>
      <c r="FMX101" s="406"/>
      <c r="FMY101" s="407"/>
      <c r="FMZ101" s="408"/>
      <c r="FNA101" s="409"/>
      <c r="FNB101" s="410"/>
      <c r="FNC101" s="411"/>
      <c r="FND101" s="412"/>
      <c r="FNE101" s="406"/>
      <c r="FNF101" s="407"/>
      <c r="FNG101" s="408"/>
      <c r="FNH101" s="409"/>
      <c r="FNI101" s="410"/>
      <c r="FNJ101" s="411"/>
      <c r="FNK101" s="412"/>
      <c r="FNL101" s="406"/>
      <c r="FNM101" s="407"/>
      <c r="FNN101" s="408"/>
      <c r="FNO101" s="409"/>
      <c r="FNP101" s="410"/>
      <c r="FNQ101" s="411"/>
      <c r="FNR101" s="412"/>
      <c r="FNS101" s="406"/>
      <c r="FNT101" s="407"/>
      <c r="FNU101" s="408"/>
      <c r="FNV101" s="409"/>
      <c r="FNW101" s="410"/>
      <c r="FNX101" s="411"/>
      <c r="FNY101" s="412"/>
      <c r="FNZ101" s="406"/>
      <c r="FOA101" s="407"/>
      <c r="FOB101" s="408"/>
      <c r="FOC101" s="409"/>
      <c r="FOD101" s="410"/>
      <c r="FOE101" s="411"/>
      <c r="FOF101" s="412"/>
      <c r="FOG101" s="406"/>
      <c r="FOH101" s="407"/>
      <c r="FOI101" s="408"/>
      <c r="FOJ101" s="409"/>
      <c r="FOK101" s="410"/>
      <c r="FOL101" s="411"/>
      <c r="FOM101" s="412"/>
      <c r="FON101" s="406"/>
      <c r="FOO101" s="407"/>
      <c r="FOP101" s="408"/>
      <c r="FOQ101" s="409"/>
      <c r="FOR101" s="410"/>
      <c r="FOS101" s="411"/>
      <c r="FOT101" s="412"/>
      <c r="FOU101" s="406"/>
      <c r="FOV101" s="407"/>
      <c r="FOW101" s="408"/>
      <c r="FOX101" s="409"/>
      <c r="FOY101" s="410"/>
      <c r="FOZ101" s="411"/>
      <c r="FPA101" s="412"/>
      <c r="FPB101" s="406"/>
      <c r="FPC101" s="407"/>
      <c r="FPD101" s="408"/>
      <c r="FPE101" s="409"/>
      <c r="FPF101" s="410"/>
      <c r="FPG101" s="411"/>
      <c r="FPH101" s="412"/>
      <c r="FPI101" s="406"/>
      <c r="FPJ101" s="407"/>
      <c r="FPK101" s="408"/>
      <c r="FPL101" s="409"/>
      <c r="FPM101" s="410"/>
      <c r="FPN101" s="411"/>
      <c r="FPO101" s="412"/>
      <c r="FPP101" s="406"/>
      <c r="FPQ101" s="407"/>
      <c r="FPR101" s="408"/>
      <c r="FPS101" s="409"/>
      <c r="FPT101" s="410"/>
      <c r="FPU101" s="411"/>
      <c r="FPV101" s="412"/>
      <c r="FPW101" s="406"/>
      <c r="FPX101" s="407"/>
      <c r="FPY101" s="408"/>
      <c r="FPZ101" s="409"/>
      <c r="FQA101" s="410"/>
      <c r="FQB101" s="411"/>
      <c r="FQC101" s="412"/>
      <c r="FQD101" s="406"/>
      <c r="FQE101" s="407"/>
      <c r="FQF101" s="408"/>
      <c r="FQG101" s="409"/>
      <c r="FQH101" s="410"/>
      <c r="FQI101" s="411"/>
      <c r="FQJ101" s="412"/>
      <c r="FQK101" s="406"/>
      <c r="FQL101" s="407"/>
      <c r="FQM101" s="408"/>
      <c r="FQN101" s="409"/>
      <c r="FQO101" s="410"/>
      <c r="FQP101" s="411"/>
      <c r="FQQ101" s="412"/>
      <c r="FQR101" s="406"/>
      <c r="FQS101" s="407"/>
      <c r="FQT101" s="408"/>
      <c r="FQU101" s="409"/>
      <c r="FQV101" s="410"/>
      <c r="FQW101" s="411"/>
      <c r="FQX101" s="412"/>
      <c r="FQY101" s="406"/>
      <c r="FQZ101" s="407"/>
      <c r="FRA101" s="408"/>
      <c r="FRB101" s="409"/>
      <c r="FRC101" s="410"/>
      <c r="FRD101" s="411"/>
      <c r="FRE101" s="412"/>
      <c r="FRF101" s="406"/>
      <c r="FRG101" s="407"/>
      <c r="FRH101" s="408"/>
      <c r="FRI101" s="409"/>
      <c r="FRJ101" s="410"/>
      <c r="FRK101" s="411"/>
      <c r="FRL101" s="412"/>
      <c r="FRM101" s="406"/>
      <c r="FRN101" s="407"/>
      <c r="FRO101" s="408"/>
      <c r="FRP101" s="409"/>
      <c r="FRQ101" s="410"/>
      <c r="FRR101" s="411"/>
      <c r="FRS101" s="412"/>
      <c r="FRT101" s="406"/>
      <c r="FRU101" s="407"/>
      <c r="FRV101" s="408"/>
      <c r="FRW101" s="409"/>
      <c r="FRX101" s="410"/>
      <c r="FRY101" s="411"/>
      <c r="FRZ101" s="412"/>
      <c r="FSA101" s="406"/>
      <c r="FSB101" s="407"/>
      <c r="FSC101" s="408"/>
      <c r="FSD101" s="409"/>
      <c r="FSE101" s="410"/>
      <c r="FSF101" s="411"/>
      <c r="FSG101" s="412"/>
      <c r="FSH101" s="406"/>
      <c r="FSI101" s="407"/>
      <c r="FSJ101" s="408"/>
      <c r="FSK101" s="409"/>
      <c r="FSL101" s="410"/>
      <c r="FSM101" s="411"/>
      <c r="FSN101" s="412"/>
      <c r="FSO101" s="406"/>
      <c r="FSP101" s="407"/>
      <c r="FSQ101" s="408"/>
      <c r="FSR101" s="409"/>
      <c r="FSS101" s="410"/>
      <c r="FST101" s="411"/>
      <c r="FSU101" s="412"/>
      <c r="FSV101" s="406"/>
      <c r="FSW101" s="407"/>
      <c r="FSX101" s="408"/>
      <c r="FSY101" s="409"/>
      <c r="FSZ101" s="410"/>
      <c r="FTA101" s="411"/>
      <c r="FTB101" s="412"/>
      <c r="FTC101" s="406"/>
      <c r="FTD101" s="407"/>
      <c r="FTE101" s="408"/>
      <c r="FTF101" s="409"/>
      <c r="FTG101" s="410"/>
      <c r="FTH101" s="411"/>
      <c r="FTI101" s="412"/>
      <c r="FTJ101" s="406"/>
      <c r="FTK101" s="407"/>
      <c r="FTL101" s="408"/>
      <c r="FTM101" s="409"/>
      <c r="FTN101" s="410"/>
      <c r="FTO101" s="411"/>
      <c r="FTP101" s="412"/>
      <c r="FTQ101" s="406"/>
      <c r="FTR101" s="407"/>
      <c r="FTS101" s="408"/>
      <c r="FTT101" s="409"/>
      <c r="FTU101" s="410"/>
      <c r="FTV101" s="411"/>
      <c r="FTW101" s="412"/>
      <c r="FTX101" s="406"/>
      <c r="FTY101" s="407"/>
      <c r="FTZ101" s="408"/>
      <c r="FUA101" s="409"/>
      <c r="FUB101" s="410"/>
      <c r="FUC101" s="411"/>
      <c r="FUD101" s="412"/>
      <c r="FUE101" s="406"/>
      <c r="FUF101" s="407"/>
      <c r="FUG101" s="408"/>
      <c r="FUH101" s="409"/>
      <c r="FUI101" s="410"/>
      <c r="FUJ101" s="411"/>
      <c r="FUK101" s="412"/>
      <c r="FUL101" s="406"/>
      <c r="FUM101" s="407"/>
      <c r="FUN101" s="408"/>
      <c r="FUO101" s="409"/>
      <c r="FUP101" s="410"/>
      <c r="FUQ101" s="411"/>
      <c r="FUR101" s="412"/>
      <c r="FUS101" s="406"/>
      <c r="FUT101" s="407"/>
      <c r="FUU101" s="408"/>
      <c r="FUV101" s="409"/>
      <c r="FUW101" s="410"/>
      <c r="FUX101" s="411"/>
      <c r="FUY101" s="412"/>
      <c r="FUZ101" s="406"/>
      <c r="FVA101" s="407"/>
      <c r="FVB101" s="408"/>
      <c r="FVC101" s="409"/>
      <c r="FVD101" s="410"/>
      <c r="FVE101" s="411"/>
      <c r="FVF101" s="412"/>
      <c r="FVG101" s="406"/>
      <c r="FVH101" s="407"/>
      <c r="FVI101" s="408"/>
      <c r="FVJ101" s="409"/>
      <c r="FVK101" s="410"/>
      <c r="FVL101" s="411"/>
      <c r="FVM101" s="412"/>
      <c r="FVN101" s="406"/>
      <c r="FVO101" s="407"/>
      <c r="FVP101" s="408"/>
      <c r="FVQ101" s="409"/>
      <c r="FVR101" s="410"/>
      <c r="FVS101" s="411"/>
      <c r="FVT101" s="412"/>
      <c r="FVU101" s="406"/>
      <c r="FVV101" s="407"/>
      <c r="FVW101" s="408"/>
      <c r="FVX101" s="409"/>
      <c r="FVY101" s="410"/>
      <c r="FVZ101" s="411"/>
      <c r="FWA101" s="412"/>
      <c r="FWB101" s="406"/>
      <c r="FWC101" s="407"/>
      <c r="FWD101" s="408"/>
      <c r="FWE101" s="409"/>
      <c r="FWF101" s="410"/>
      <c r="FWG101" s="411"/>
      <c r="FWH101" s="412"/>
      <c r="FWI101" s="406"/>
      <c r="FWJ101" s="407"/>
      <c r="FWK101" s="408"/>
      <c r="FWL101" s="409"/>
      <c r="FWM101" s="410"/>
      <c r="FWN101" s="411"/>
      <c r="FWO101" s="412"/>
      <c r="FWP101" s="406"/>
      <c r="FWQ101" s="407"/>
      <c r="FWR101" s="408"/>
      <c r="FWS101" s="409"/>
      <c r="FWT101" s="410"/>
      <c r="FWU101" s="411"/>
      <c r="FWV101" s="412"/>
      <c r="FWW101" s="406"/>
      <c r="FWX101" s="407"/>
      <c r="FWY101" s="408"/>
      <c r="FWZ101" s="409"/>
      <c r="FXA101" s="410"/>
      <c r="FXB101" s="411"/>
      <c r="FXC101" s="412"/>
      <c r="FXD101" s="406"/>
      <c r="FXE101" s="407"/>
      <c r="FXF101" s="408"/>
      <c r="FXG101" s="409"/>
      <c r="FXH101" s="410"/>
      <c r="FXI101" s="411"/>
      <c r="FXJ101" s="412"/>
      <c r="FXK101" s="406"/>
      <c r="FXL101" s="407"/>
      <c r="FXM101" s="408"/>
      <c r="FXN101" s="409"/>
      <c r="FXO101" s="410"/>
      <c r="FXP101" s="411"/>
      <c r="FXQ101" s="412"/>
      <c r="FXR101" s="406"/>
      <c r="FXS101" s="407"/>
      <c r="FXT101" s="408"/>
      <c r="FXU101" s="409"/>
      <c r="FXV101" s="410"/>
      <c r="FXW101" s="411"/>
      <c r="FXX101" s="412"/>
      <c r="FXY101" s="406"/>
      <c r="FXZ101" s="407"/>
      <c r="FYA101" s="408"/>
      <c r="FYB101" s="409"/>
      <c r="FYC101" s="410"/>
      <c r="FYD101" s="411"/>
      <c r="FYE101" s="412"/>
      <c r="FYF101" s="406"/>
      <c r="FYG101" s="407"/>
      <c r="FYH101" s="408"/>
      <c r="FYI101" s="409"/>
      <c r="FYJ101" s="410"/>
      <c r="FYK101" s="411"/>
      <c r="FYL101" s="412"/>
      <c r="FYM101" s="406"/>
      <c r="FYN101" s="407"/>
      <c r="FYO101" s="408"/>
      <c r="FYP101" s="409"/>
      <c r="FYQ101" s="410"/>
      <c r="FYR101" s="411"/>
      <c r="FYS101" s="412"/>
      <c r="FYT101" s="406"/>
      <c r="FYU101" s="407"/>
      <c r="FYV101" s="408"/>
      <c r="FYW101" s="409"/>
      <c r="FYX101" s="410"/>
      <c r="FYY101" s="411"/>
      <c r="FYZ101" s="412"/>
      <c r="FZA101" s="406"/>
      <c r="FZB101" s="407"/>
      <c r="FZC101" s="408"/>
      <c r="FZD101" s="409"/>
      <c r="FZE101" s="410"/>
      <c r="FZF101" s="411"/>
      <c r="FZG101" s="412"/>
      <c r="FZH101" s="406"/>
      <c r="FZI101" s="407"/>
      <c r="FZJ101" s="408"/>
      <c r="FZK101" s="409"/>
      <c r="FZL101" s="410"/>
      <c r="FZM101" s="411"/>
      <c r="FZN101" s="412"/>
      <c r="FZO101" s="406"/>
      <c r="FZP101" s="407"/>
      <c r="FZQ101" s="408"/>
      <c r="FZR101" s="409"/>
      <c r="FZS101" s="410"/>
      <c r="FZT101" s="411"/>
      <c r="FZU101" s="412"/>
      <c r="FZV101" s="406"/>
      <c r="FZW101" s="407"/>
      <c r="FZX101" s="408"/>
      <c r="FZY101" s="409"/>
      <c r="FZZ101" s="410"/>
      <c r="GAA101" s="411"/>
      <c r="GAB101" s="412"/>
      <c r="GAC101" s="406"/>
      <c r="GAD101" s="407"/>
      <c r="GAE101" s="408"/>
      <c r="GAF101" s="409"/>
      <c r="GAG101" s="410"/>
      <c r="GAH101" s="411"/>
      <c r="GAI101" s="412"/>
      <c r="GAJ101" s="406"/>
      <c r="GAK101" s="407"/>
      <c r="GAL101" s="408"/>
      <c r="GAM101" s="409"/>
      <c r="GAN101" s="410"/>
      <c r="GAO101" s="411"/>
      <c r="GAP101" s="412"/>
      <c r="GAQ101" s="406"/>
      <c r="GAR101" s="407"/>
      <c r="GAS101" s="408"/>
      <c r="GAT101" s="409"/>
      <c r="GAU101" s="410"/>
      <c r="GAV101" s="411"/>
      <c r="GAW101" s="412"/>
      <c r="GAX101" s="406"/>
      <c r="GAY101" s="407"/>
      <c r="GAZ101" s="408"/>
      <c r="GBA101" s="409"/>
      <c r="GBB101" s="410"/>
      <c r="GBC101" s="411"/>
      <c r="GBD101" s="412"/>
      <c r="GBE101" s="406"/>
      <c r="GBF101" s="407"/>
      <c r="GBG101" s="408"/>
      <c r="GBH101" s="409"/>
      <c r="GBI101" s="410"/>
      <c r="GBJ101" s="411"/>
      <c r="GBK101" s="412"/>
      <c r="GBL101" s="406"/>
      <c r="GBM101" s="407"/>
      <c r="GBN101" s="408"/>
      <c r="GBO101" s="409"/>
      <c r="GBP101" s="410"/>
      <c r="GBQ101" s="411"/>
      <c r="GBR101" s="412"/>
      <c r="GBS101" s="406"/>
      <c r="GBT101" s="407"/>
      <c r="GBU101" s="408"/>
      <c r="GBV101" s="409"/>
      <c r="GBW101" s="410"/>
      <c r="GBX101" s="411"/>
      <c r="GBY101" s="412"/>
      <c r="GBZ101" s="406"/>
      <c r="GCA101" s="407"/>
      <c r="GCB101" s="408"/>
      <c r="GCC101" s="409"/>
      <c r="GCD101" s="410"/>
      <c r="GCE101" s="411"/>
      <c r="GCF101" s="412"/>
      <c r="GCG101" s="406"/>
      <c r="GCH101" s="407"/>
      <c r="GCI101" s="408"/>
      <c r="GCJ101" s="409"/>
      <c r="GCK101" s="410"/>
      <c r="GCL101" s="411"/>
      <c r="GCM101" s="412"/>
      <c r="GCN101" s="406"/>
      <c r="GCO101" s="407"/>
      <c r="GCP101" s="408"/>
      <c r="GCQ101" s="409"/>
      <c r="GCR101" s="410"/>
      <c r="GCS101" s="411"/>
      <c r="GCT101" s="412"/>
      <c r="GCU101" s="406"/>
      <c r="GCV101" s="407"/>
      <c r="GCW101" s="408"/>
      <c r="GCX101" s="409"/>
      <c r="GCY101" s="410"/>
      <c r="GCZ101" s="411"/>
      <c r="GDA101" s="412"/>
      <c r="GDB101" s="406"/>
      <c r="GDC101" s="407"/>
      <c r="GDD101" s="408"/>
      <c r="GDE101" s="409"/>
      <c r="GDF101" s="410"/>
      <c r="GDG101" s="411"/>
      <c r="GDH101" s="412"/>
      <c r="GDI101" s="406"/>
      <c r="GDJ101" s="407"/>
      <c r="GDK101" s="408"/>
      <c r="GDL101" s="409"/>
      <c r="GDM101" s="410"/>
      <c r="GDN101" s="411"/>
      <c r="GDO101" s="412"/>
      <c r="GDP101" s="406"/>
      <c r="GDQ101" s="407"/>
      <c r="GDR101" s="408"/>
      <c r="GDS101" s="409"/>
      <c r="GDT101" s="410"/>
      <c r="GDU101" s="411"/>
      <c r="GDV101" s="412"/>
      <c r="GDW101" s="406"/>
      <c r="GDX101" s="407"/>
      <c r="GDY101" s="408"/>
      <c r="GDZ101" s="409"/>
      <c r="GEA101" s="410"/>
      <c r="GEB101" s="411"/>
      <c r="GEC101" s="412"/>
      <c r="GED101" s="406"/>
      <c r="GEE101" s="407"/>
      <c r="GEF101" s="408"/>
      <c r="GEG101" s="409"/>
      <c r="GEH101" s="410"/>
      <c r="GEI101" s="411"/>
      <c r="GEJ101" s="412"/>
      <c r="GEK101" s="406"/>
      <c r="GEL101" s="407"/>
      <c r="GEM101" s="408"/>
      <c r="GEN101" s="409"/>
      <c r="GEO101" s="410"/>
      <c r="GEP101" s="411"/>
      <c r="GEQ101" s="412"/>
      <c r="GER101" s="406"/>
      <c r="GES101" s="407"/>
      <c r="GET101" s="408"/>
      <c r="GEU101" s="409"/>
      <c r="GEV101" s="410"/>
      <c r="GEW101" s="411"/>
      <c r="GEX101" s="412"/>
      <c r="GEY101" s="406"/>
      <c r="GEZ101" s="407"/>
      <c r="GFA101" s="408"/>
      <c r="GFB101" s="409"/>
      <c r="GFC101" s="410"/>
      <c r="GFD101" s="411"/>
      <c r="GFE101" s="412"/>
      <c r="GFF101" s="406"/>
      <c r="GFG101" s="407"/>
      <c r="GFH101" s="408"/>
      <c r="GFI101" s="409"/>
      <c r="GFJ101" s="410"/>
      <c r="GFK101" s="411"/>
      <c r="GFL101" s="412"/>
      <c r="GFM101" s="406"/>
      <c r="GFN101" s="407"/>
      <c r="GFO101" s="408"/>
      <c r="GFP101" s="409"/>
      <c r="GFQ101" s="410"/>
      <c r="GFR101" s="411"/>
      <c r="GFS101" s="412"/>
      <c r="GFT101" s="406"/>
      <c r="GFU101" s="407"/>
      <c r="GFV101" s="408"/>
      <c r="GFW101" s="409"/>
      <c r="GFX101" s="410"/>
      <c r="GFY101" s="411"/>
      <c r="GFZ101" s="412"/>
      <c r="GGA101" s="406"/>
      <c r="GGB101" s="407"/>
      <c r="GGC101" s="408"/>
      <c r="GGD101" s="409"/>
      <c r="GGE101" s="410"/>
      <c r="GGF101" s="411"/>
      <c r="GGG101" s="412"/>
      <c r="GGH101" s="406"/>
      <c r="GGI101" s="407"/>
      <c r="GGJ101" s="408"/>
      <c r="GGK101" s="409"/>
      <c r="GGL101" s="410"/>
      <c r="GGM101" s="411"/>
      <c r="GGN101" s="412"/>
      <c r="GGO101" s="406"/>
      <c r="GGP101" s="407"/>
      <c r="GGQ101" s="408"/>
      <c r="GGR101" s="409"/>
      <c r="GGS101" s="410"/>
      <c r="GGT101" s="411"/>
      <c r="GGU101" s="412"/>
      <c r="GGV101" s="406"/>
      <c r="GGW101" s="407"/>
      <c r="GGX101" s="408"/>
      <c r="GGY101" s="409"/>
      <c r="GGZ101" s="410"/>
      <c r="GHA101" s="411"/>
      <c r="GHB101" s="412"/>
      <c r="GHC101" s="406"/>
      <c r="GHD101" s="407"/>
      <c r="GHE101" s="408"/>
      <c r="GHF101" s="409"/>
      <c r="GHG101" s="410"/>
      <c r="GHH101" s="411"/>
      <c r="GHI101" s="412"/>
      <c r="GHJ101" s="406"/>
      <c r="GHK101" s="407"/>
      <c r="GHL101" s="408"/>
      <c r="GHM101" s="409"/>
      <c r="GHN101" s="410"/>
      <c r="GHO101" s="411"/>
      <c r="GHP101" s="412"/>
      <c r="GHQ101" s="406"/>
      <c r="GHR101" s="407"/>
      <c r="GHS101" s="408"/>
      <c r="GHT101" s="409"/>
      <c r="GHU101" s="410"/>
      <c r="GHV101" s="411"/>
      <c r="GHW101" s="412"/>
      <c r="GHX101" s="406"/>
      <c r="GHY101" s="407"/>
      <c r="GHZ101" s="408"/>
      <c r="GIA101" s="409"/>
      <c r="GIB101" s="410"/>
      <c r="GIC101" s="411"/>
      <c r="GID101" s="412"/>
      <c r="GIE101" s="406"/>
      <c r="GIF101" s="407"/>
      <c r="GIG101" s="408"/>
      <c r="GIH101" s="409"/>
      <c r="GII101" s="410"/>
      <c r="GIJ101" s="411"/>
      <c r="GIK101" s="412"/>
      <c r="GIL101" s="406"/>
      <c r="GIM101" s="407"/>
      <c r="GIN101" s="408"/>
      <c r="GIO101" s="409"/>
      <c r="GIP101" s="410"/>
      <c r="GIQ101" s="411"/>
      <c r="GIR101" s="412"/>
      <c r="GIS101" s="406"/>
      <c r="GIT101" s="407"/>
      <c r="GIU101" s="408"/>
      <c r="GIV101" s="409"/>
      <c r="GIW101" s="410"/>
      <c r="GIX101" s="411"/>
      <c r="GIY101" s="412"/>
      <c r="GIZ101" s="406"/>
      <c r="GJA101" s="407"/>
      <c r="GJB101" s="408"/>
      <c r="GJC101" s="409"/>
      <c r="GJD101" s="410"/>
      <c r="GJE101" s="411"/>
      <c r="GJF101" s="412"/>
      <c r="GJG101" s="406"/>
      <c r="GJH101" s="407"/>
      <c r="GJI101" s="408"/>
      <c r="GJJ101" s="409"/>
      <c r="GJK101" s="410"/>
      <c r="GJL101" s="411"/>
      <c r="GJM101" s="412"/>
      <c r="GJN101" s="406"/>
      <c r="GJO101" s="407"/>
      <c r="GJP101" s="408"/>
      <c r="GJQ101" s="409"/>
      <c r="GJR101" s="410"/>
      <c r="GJS101" s="411"/>
      <c r="GJT101" s="412"/>
      <c r="GJU101" s="406"/>
      <c r="GJV101" s="407"/>
      <c r="GJW101" s="408"/>
      <c r="GJX101" s="409"/>
      <c r="GJY101" s="410"/>
      <c r="GJZ101" s="411"/>
      <c r="GKA101" s="412"/>
      <c r="GKB101" s="406"/>
      <c r="GKC101" s="407"/>
      <c r="GKD101" s="408"/>
      <c r="GKE101" s="409"/>
      <c r="GKF101" s="410"/>
      <c r="GKG101" s="411"/>
      <c r="GKH101" s="412"/>
      <c r="GKI101" s="406"/>
      <c r="GKJ101" s="407"/>
      <c r="GKK101" s="408"/>
      <c r="GKL101" s="409"/>
      <c r="GKM101" s="410"/>
      <c r="GKN101" s="411"/>
      <c r="GKO101" s="412"/>
      <c r="GKP101" s="406"/>
      <c r="GKQ101" s="407"/>
      <c r="GKR101" s="408"/>
      <c r="GKS101" s="409"/>
      <c r="GKT101" s="410"/>
      <c r="GKU101" s="411"/>
      <c r="GKV101" s="412"/>
      <c r="GKW101" s="406"/>
      <c r="GKX101" s="407"/>
      <c r="GKY101" s="408"/>
      <c r="GKZ101" s="409"/>
      <c r="GLA101" s="410"/>
      <c r="GLB101" s="411"/>
      <c r="GLC101" s="412"/>
      <c r="GLD101" s="406"/>
      <c r="GLE101" s="407"/>
      <c r="GLF101" s="408"/>
      <c r="GLG101" s="409"/>
      <c r="GLH101" s="410"/>
      <c r="GLI101" s="411"/>
      <c r="GLJ101" s="412"/>
      <c r="GLK101" s="406"/>
      <c r="GLL101" s="407"/>
      <c r="GLM101" s="408"/>
      <c r="GLN101" s="409"/>
      <c r="GLO101" s="410"/>
      <c r="GLP101" s="411"/>
      <c r="GLQ101" s="412"/>
      <c r="GLR101" s="406"/>
      <c r="GLS101" s="407"/>
      <c r="GLT101" s="408"/>
      <c r="GLU101" s="409"/>
      <c r="GLV101" s="410"/>
      <c r="GLW101" s="411"/>
      <c r="GLX101" s="412"/>
      <c r="GLY101" s="406"/>
      <c r="GLZ101" s="407"/>
      <c r="GMA101" s="408"/>
      <c r="GMB101" s="409"/>
      <c r="GMC101" s="410"/>
      <c r="GMD101" s="411"/>
      <c r="GME101" s="412"/>
      <c r="GMF101" s="406"/>
      <c r="GMG101" s="407"/>
      <c r="GMH101" s="408"/>
      <c r="GMI101" s="409"/>
      <c r="GMJ101" s="410"/>
      <c r="GMK101" s="411"/>
      <c r="GML101" s="412"/>
      <c r="GMM101" s="406"/>
      <c r="GMN101" s="407"/>
      <c r="GMO101" s="408"/>
      <c r="GMP101" s="409"/>
      <c r="GMQ101" s="410"/>
      <c r="GMR101" s="411"/>
      <c r="GMS101" s="412"/>
      <c r="GMT101" s="406"/>
      <c r="GMU101" s="407"/>
      <c r="GMV101" s="408"/>
      <c r="GMW101" s="409"/>
      <c r="GMX101" s="410"/>
      <c r="GMY101" s="411"/>
      <c r="GMZ101" s="412"/>
      <c r="GNA101" s="406"/>
      <c r="GNB101" s="407"/>
      <c r="GNC101" s="408"/>
      <c r="GND101" s="409"/>
      <c r="GNE101" s="410"/>
      <c r="GNF101" s="411"/>
      <c r="GNG101" s="412"/>
      <c r="GNH101" s="406"/>
      <c r="GNI101" s="407"/>
      <c r="GNJ101" s="408"/>
      <c r="GNK101" s="409"/>
      <c r="GNL101" s="410"/>
      <c r="GNM101" s="411"/>
      <c r="GNN101" s="412"/>
      <c r="GNO101" s="406"/>
      <c r="GNP101" s="407"/>
      <c r="GNQ101" s="408"/>
      <c r="GNR101" s="409"/>
      <c r="GNS101" s="410"/>
      <c r="GNT101" s="411"/>
      <c r="GNU101" s="412"/>
      <c r="GNV101" s="406"/>
      <c r="GNW101" s="407"/>
      <c r="GNX101" s="408"/>
      <c r="GNY101" s="409"/>
      <c r="GNZ101" s="410"/>
      <c r="GOA101" s="411"/>
      <c r="GOB101" s="412"/>
      <c r="GOC101" s="406"/>
      <c r="GOD101" s="407"/>
      <c r="GOE101" s="408"/>
      <c r="GOF101" s="409"/>
      <c r="GOG101" s="410"/>
      <c r="GOH101" s="411"/>
      <c r="GOI101" s="412"/>
      <c r="GOJ101" s="406"/>
      <c r="GOK101" s="407"/>
      <c r="GOL101" s="408"/>
      <c r="GOM101" s="409"/>
      <c r="GON101" s="410"/>
      <c r="GOO101" s="411"/>
      <c r="GOP101" s="412"/>
      <c r="GOQ101" s="406"/>
      <c r="GOR101" s="407"/>
      <c r="GOS101" s="408"/>
      <c r="GOT101" s="409"/>
      <c r="GOU101" s="410"/>
      <c r="GOV101" s="411"/>
      <c r="GOW101" s="412"/>
      <c r="GOX101" s="406"/>
      <c r="GOY101" s="407"/>
      <c r="GOZ101" s="408"/>
      <c r="GPA101" s="409"/>
      <c r="GPB101" s="410"/>
      <c r="GPC101" s="411"/>
      <c r="GPD101" s="412"/>
      <c r="GPE101" s="406"/>
      <c r="GPF101" s="407"/>
      <c r="GPG101" s="408"/>
      <c r="GPH101" s="409"/>
      <c r="GPI101" s="410"/>
      <c r="GPJ101" s="411"/>
      <c r="GPK101" s="412"/>
      <c r="GPL101" s="406"/>
      <c r="GPM101" s="407"/>
      <c r="GPN101" s="408"/>
      <c r="GPO101" s="409"/>
      <c r="GPP101" s="410"/>
      <c r="GPQ101" s="411"/>
      <c r="GPR101" s="412"/>
      <c r="GPS101" s="406"/>
      <c r="GPT101" s="407"/>
      <c r="GPU101" s="408"/>
      <c r="GPV101" s="409"/>
      <c r="GPW101" s="410"/>
      <c r="GPX101" s="411"/>
      <c r="GPY101" s="412"/>
      <c r="GPZ101" s="406"/>
      <c r="GQA101" s="407"/>
      <c r="GQB101" s="408"/>
      <c r="GQC101" s="409"/>
      <c r="GQD101" s="410"/>
      <c r="GQE101" s="411"/>
      <c r="GQF101" s="412"/>
      <c r="GQG101" s="406"/>
      <c r="GQH101" s="407"/>
      <c r="GQI101" s="408"/>
      <c r="GQJ101" s="409"/>
      <c r="GQK101" s="410"/>
      <c r="GQL101" s="411"/>
      <c r="GQM101" s="412"/>
      <c r="GQN101" s="406"/>
      <c r="GQO101" s="407"/>
      <c r="GQP101" s="408"/>
      <c r="GQQ101" s="409"/>
      <c r="GQR101" s="410"/>
      <c r="GQS101" s="411"/>
      <c r="GQT101" s="412"/>
      <c r="GQU101" s="406"/>
      <c r="GQV101" s="407"/>
      <c r="GQW101" s="408"/>
      <c r="GQX101" s="409"/>
      <c r="GQY101" s="410"/>
      <c r="GQZ101" s="411"/>
      <c r="GRA101" s="412"/>
      <c r="GRB101" s="406"/>
      <c r="GRC101" s="407"/>
      <c r="GRD101" s="408"/>
      <c r="GRE101" s="409"/>
      <c r="GRF101" s="410"/>
      <c r="GRG101" s="411"/>
      <c r="GRH101" s="412"/>
      <c r="GRI101" s="406"/>
      <c r="GRJ101" s="407"/>
      <c r="GRK101" s="408"/>
      <c r="GRL101" s="409"/>
      <c r="GRM101" s="410"/>
      <c r="GRN101" s="411"/>
      <c r="GRO101" s="412"/>
      <c r="GRP101" s="406"/>
      <c r="GRQ101" s="407"/>
      <c r="GRR101" s="408"/>
      <c r="GRS101" s="409"/>
      <c r="GRT101" s="410"/>
      <c r="GRU101" s="411"/>
      <c r="GRV101" s="412"/>
      <c r="GRW101" s="406"/>
      <c r="GRX101" s="407"/>
      <c r="GRY101" s="408"/>
      <c r="GRZ101" s="409"/>
      <c r="GSA101" s="410"/>
      <c r="GSB101" s="411"/>
      <c r="GSC101" s="412"/>
      <c r="GSD101" s="406"/>
      <c r="GSE101" s="407"/>
      <c r="GSF101" s="408"/>
      <c r="GSG101" s="409"/>
      <c r="GSH101" s="410"/>
      <c r="GSI101" s="411"/>
      <c r="GSJ101" s="412"/>
      <c r="GSK101" s="406"/>
      <c r="GSL101" s="407"/>
      <c r="GSM101" s="408"/>
      <c r="GSN101" s="409"/>
      <c r="GSO101" s="410"/>
      <c r="GSP101" s="411"/>
      <c r="GSQ101" s="412"/>
      <c r="GSR101" s="406"/>
      <c r="GSS101" s="407"/>
      <c r="GST101" s="408"/>
      <c r="GSU101" s="409"/>
      <c r="GSV101" s="410"/>
      <c r="GSW101" s="411"/>
      <c r="GSX101" s="412"/>
      <c r="GSY101" s="406"/>
      <c r="GSZ101" s="407"/>
      <c r="GTA101" s="408"/>
      <c r="GTB101" s="409"/>
      <c r="GTC101" s="410"/>
      <c r="GTD101" s="411"/>
      <c r="GTE101" s="412"/>
      <c r="GTF101" s="406"/>
      <c r="GTG101" s="407"/>
      <c r="GTH101" s="408"/>
      <c r="GTI101" s="409"/>
      <c r="GTJ101" s="410"/>
      <c r="GTK101" s="411"/>
      <c r="GTL101" s="412"/>
      <c r="GTM101" s="406"/>
      <c r="GTN101" s="407"/>
      <c r="GTO101" s="408"/>
      <c r="GTP101" s="409"/>
      <c r="GTQ101" s="410"/>
      <c r="GTR101" s="411"/>
      <c r="GTS101" s="412"/>
      <c r="GTT101" s="406"/>
      <c r="GTU101" s="407"/>
      <c r="GTV101" s="408"/>
      <c r="GTW101" s="409"/>
      <c r="GTX101" s="410"/>
      <c r="GTY101" s="411"/>
      <c r="GTZ101" s="412"/>
      <c r="GUA101" s="406"/>
      <c r="GUB101" s="407"/>
      <c r="GUC101" s="408"/>
      <c r="GUD101" s="409"/>
      <c r="GUE101" s="410"/>
      <c r="GUF101" s="411"/>
      <c r="GUG101" s="412"/>
      <c r="GUH101" s="406"/>
      <c r="GUI101" s="407"/>
      <c r="GUJ101" s="408"/>
      <c r="GUK101" s="409"/>
      <c r="GUL101" s="410"/>
      <c r="GUM101" s="411"/>
      <c r="GUN101" s="412"/>
      <c r="GUO101" s="406"/>
      <c r="GUP101" s="407"/>
      <c r="GUQ101" s="408"/>
      <c r="GUR101" s="409"/>
      <c r="GUS101" s="410"/>
      <c r="GUT101" s="411"/>
      <c r="GUU101" s="412"/>
      <c r="GUV101" s="406"/>
      <c r="GUW101" s="407"/>
      <c r="GUX101" s="408"/>
      <c r="GUY101" s="409"/>
      <c r="GUZ101" s="410"/>
      <c r="GVA101" s="411"/>
      <c r="GVB101" s="412"/>
      <c r="GVC101" s="406"/>
      <c r="GVD101" s="407"/>
      <c r="GVE101" s="408"/>
      <c r="GVF101" s="409"/>
      <c r="GVG101" s="410"/>
      <c r="GVH101" s="411"/>
      <c r="GVI101" s="412"/>
      <c r="GVJ101" s="406"/>
      <c r="GVK101" s="407"/>
      <c r="GVL101" s="408"/>
      <c r="GVM101" s="409"/>
      <c r="GVN101" s="410"/>
      <c r="GVO101" s="411"/>
      <c r="GVP101" s="412"/>
      <c r="GVQ101" s="406"/>
      <c r="GVR101" s="407"/>
      <c r="GVS101" s="408"/>
      <c r="GVT101" s="409"/>
      <c r="GVU101" s="410"/>
      <c r="GVV101" s="411"/>
      <c r="GVW101" s="412"/>
      <c r="GVX101" s="406"/>
      <c r="GVY101" s="407"/>
      <c r="GVZ101" s="408"/>
      <c r="GWA101" s="409"/>
      <c r="GWB101" s="410"/>
      <c r="GWC101" s="411"/>
      <c r="GWD101" s="412"/>
      <c r="GWE101" s="406"/>
      <c r="GWF101" s="407"/>
      <c r="GWG101" s="408"/>
      <c r="GWH101" s="409"/>
      <c r="GWI101" s="410"/>
      <c r="GWJ101" s="411"/>
      <c r="GWK101" s="412"/>
      <c r="GWL101" s="406"/>
      <c r="GWM101" s="407"/>
      <c r="GWN101" s="408"/>
      <c r="GWO101" s="409"/>
      <c r="GWP101" s="410"/>
      <c r="GWQ101" s="411"/>
      <c r="GWR101" s="412"/>
      <c r="GWS101" s="406"/>
      <c r="GWT101" s="407"/>
      <c r="GWU101" s="408"/>
      <c r="GWV101" s="409"/>
      <c r="GWW101" s="410"/>
      <c r="GWX101" s="411"/>
      <c r="GWY101" s="412"/>
      <c r="GWZ101" s="406"/>
      <c r="GXA101" s="407"/>
      <c r="GXB101" s="408"/>
      <c r="GXC101" s="409"/>
      <c r="GXD101" s="410"/>
      <c r="GXE101" s="411"/>
      <c r="GXF101" s="412"/>
      <c r="GXG101" s="406"/>
      <c r="GXH101" s="407"/>
      <c r="GXI101" s="408"/>
      <c r="GXJ101" s="409"/>
      <c r="GXK101" s="410"/>
      <c r="GXL101" s="411"/>
      <c r="GXM101" s="412"/>
      <c r="GXN101" s="406"/>
      <c r="GXO101" s="407"/>
      <c r="GXP101" s="408"/>
      <c r="GXQ101" s="409"/>
      <c r="GXR101" s="410"/>
      <c r="GXS101" s="411"/>
      <c r="GXT101" s="412"/>
      <c r="GXU101" s="406"/>
      <c r="GXV101" s="407"/>
      <c r="GXW101" s="408"/>
      <c r="GXX101" s="409"/>
      <c r="GXY101" s="410"/>
      <c r="GXZ101" s="411"/>
      <c r="GYA101" s="412"/>
      <c r="GYB101" s="406"/>
      <c r="GYC101" s="407"/>
      <c r="GYD101" s="408"/>
      <c r="GYE101" s="409"/>
      <c r="GYF101" s="410"/>
      <c r="GYG101" s="411"/>
      <c r="GYH101" s="412"/>
      <c r="GYI101" s="406"/>
      <c r="GYJ101" s="407"/>
      <c r="GYK101" s="408"/>
      <c r="GYL101" s="409"/>
      <c r="GYM101" s="410"/>
      <c r="GYN101" s="411"/>
      <c r="GYO101" s="412"/>
      <c r="GYP101" s="406"/>
      <c r="GYQ101" s="407"/>
      <c r="GYR101" s="408"/>
      <c r="GYS101" s="409"/>
      <c r="GYT101" s="410"/>
      <c r="GYU101" s="411"/>
      <c r="GYV101" s="412"/>
      <c r="GYW101" s="406"/>
      <c r="GYX101" s="407"/>
      <c r="GYY101" s="408"/>
      <c r="GYZ101" s="409"/>
      <c r="GZA101" s="410"/>
      <c r="GZB101" s="411"/>
      <c r="GZC101" s="412"/>
      <c r="GZD101" s="406"/>
      <c r="GZE101" s="407"/>
      <c r="GZF101" s="408"/>
      <c r="GZG101" s="409"/>
      <c r="GZH101" s="410"/>
      <c r="GZI101" s="411"/>
      <c r="GZJ101" s="412"/>
      <c r="GZK101" s="406"/>
      <c r="GZL101" s="407"/>
      <c r="GZM101" s="408"/>
      <c r="GZN101" s="409"/>
      <c r="GZO101" s="410"/>
      <c r="GZP101" s="411"/>
      <c r="GZQ101" s="412"/>
      <c r="GZR101" s="406"/>
      <c r="GZS101" s="407"/>
      <c r="GZT101" s="408"/>
      <c r="GZU101" s="409"/>
      <c r="GZV101" s="410"/>
      <c r="GZW101" s="411"/>
      <c r="GZX101" s="412"/>
      <c r="GZY101" s="406"/>
      <c r="GZZ101" s="407"/>
      <c r="HAA101" s="408"/>
      <c r="HAB101" s="409"/>
      <c r="HAC101" s="410"/>
      <c r="HAD101" s="411"/>
      <c r="HAE101" s="412"/>
      <c r="HAF101" s="406"/>
      <c r="HAG101" s="407"/>
      <c r="HAH101" s="408"/>
      <c r="HAI101" s="409"/>
      <c r="HAJ101" s="410"/>
      <c r="HAK101" s="411"/>
      <c r="HAL101" s="412"/>
      <c r="HAM101" s="406"/>
      <c r="HAN101" s="407"/>
      <c r="HAO101" s="408"/>
      <c r="HAP101" s="409"/>
      <c r="HAQ101" s="410"/>
      <c r="HAR101" s="411"/>
      <c r="HAS101" s="412"/>
      <c r="HAT101" s="406"/>
      <c r="HAU101" s="407"/>
      <c r="HAV101" s="408"/>
      <c r="HAW101" s="409"/>
      <c r="HAX101" s="410"/>
      <c r="HAY101" s="411"/>
      <c r="HAZ101" s="412"/>
      <c r="HBA101" s="406"/>
      <c r="HBB101" s="407"/>
      <c r="HBC101" s="408"/>
      <c r="HBD101" s="409"/>
      <c r="HBE101" s="410"/>
      <c r="HBF101" s="411"/>
      <c r="HBG101" s="412"/>
      <c r="HBH101" s="406"/>
      <c r="HBI101" s="407"/>
      <c r="HBJ101" s="408"/>
      <c r="HBK101" s="409"/>
      <c r="HBL101" s="410"/>
      <c r="HBM101" s="411"/>
      <c r="HBN101" s="412"/>
      <c r="HBO101" s="406"/>
      <c r="HBP101" s="407"/>
      <c r="HBQ101" s="408"/>
      <c r="HBR101" s="409"/>
      <c r="HBS101" s="410"/>
      <c r="HBT101" s="411"/>
      <c r="HBU101" s="412"/>
      <c r="HBV101" s="406"/>
      <c r="HBW101" s="407"/>
      <c r="HBX101" s="408"/>
      <c r="HBY101" s="409"/>
      <c r="HBZ101" s="410"/>
      <c r="HCA101" s="411"/>
      <c r="HCB101" s="412"/>
      <c r="HCC101" s="406"/>
      <c r="HCD101" s="407"/>
      <c r="HCE101" s="408"/>
      <c r="HCF101" s="409"/>
      <c r="HCG101" s="410"/>
      <c r="HCH101" s="411"/>
      <c r="HCI101" s="412"/>
      <c r="HCJ101" s="406"/>
      <c r="HCK101" s="407"/>
      <c r="HCL101" s="408"/>
      <c r="HCM101" s="409"/>
      <c r="HCN101" s="410"/>
      <c r="HCO101" s="411"/>
      <c r="HCP101" s="412"/>
      <c r="HCQ101" s="406"/>
      <c r="HCR101" s="407"/>
      <c r="HCS101" s="408"/>
      <c r="HCT101" s="409"/>
      <c r="HCU101" s="410"/>
      <c r="HCV101" s="411"/>
      <c r="HCW101" s="412"/>
      <c r="HCX101" s="406"/>
      <c r="HCY101" s="407"/>
      <c r="HCZ101" s="408"/>
      <c r="HDA101" s="409"/>
      <c r="HDB101" s="410"/>
      <c r="HDC101" s="411"/>
      <c r="HDD101" s="412"/>
      <c r="HDE101" s="406"/>
      <c r="HDF101" s="407"/>
      <c r="HDG101" s="408"/>
      <c r="HDH101" s="409"/>
      <c r="HDI101" s="410"/>
      <c r="HDJ101" s="411"/>
      <c r="HDK101" s="412"/>
      <c r="HDL101" s="406"/>
      <c r="HDM101" s="407"/>
      <c r="HDN101" s="408"/>
      <c r="HDO101" s="409"/>
      <c r="HDP101" s="410"/>
      <c r="HDQ101" s="411"/>
      <c r="HDR101" s="412"/>
      <c r="HDS101" s="406"/>
      <c r="HDT101" s="407"/>
      <c r="HDU101" s="408"/>
      <c r="HDV101" s="409"/>
      <c r="HDW101" s="410"/>
      <c r="HDX101" s="411"/>
      <c r="HDY101" s="412"/>
      <c r="HDZ101" s="406"/>
      <c r="HEA101" s="407"/>
      <c r="HEB101" s="408"/>
      <c r="HEC101" s="409"/>
      <c r="HED101" s="410"/>
      <c r="HEE101" s="411"/>
      <c r="HEF101" s="412"/>
      <c r="HEG101" s="406"/>
      <c r="HEH101" s="407"/>
      <c r="HEI101" s="408"/>
      <c r="HEJ101" s="409"/>
      <c r="HEK101" s="410"/>
      <c r="HEL101" s="411"/>
      <c r="HEM101" s="412"/>
      <c r="HEN101" s="406"/>
      <c r="HEO101" s="407"/>
      <c r="HEP101" s="408"/>
      <c r="HEQ101" s="409"/>
      <c r="HER101" s="410"/>
      <c r="HES101" s="411"/>
      <c r="HET101" s="412"/>
      <c r="HEU101" s="406"/>
      <c r="HEV101" s="407"/>
      <c r="HEW101" s="408"/>
      <c r="HEX101" s="409"/>
      <c r="HEY101" s="410"/>
      <c r="HEZ101" s="411"/>
      <c r="HFA101" s="412"/>
      <c r="HFB101" s="406"/>
      <c r="HFC101" s="407"/>
      <c r="HFD101" s="408"/>
      <c r="HFE101" s="409"/>
      <c r="HFF101" s="410"/>
      <c r="HFG101" s="411"/>
      <c r="HFH101" s="412"/>
      <c r="HFI101" s="406"/>
      <c r="HFJ101" s="407"/>
      <c r="HFK101" s="408"/>
      <c r="HFL101" s="409"/>
      <c r="HFM101" s="410"/>
      <c r="HFN101" s="411"/>
      <c r="HFO101" s="412"/>
      <c r="HFP101" s="406"/>
      <c r="HFQ101" s="407"/>
      <c r="HFR101" s="408"/>
      <c r="HFS101" s="409"/>
      <c r="HFT101" s="410"/>
      <c r="HFU101" s="411"/>
      <c r="HFV101" s="412"/>
      <c r="HFW101" s="406"/>
      <c r="HFX101" s="407"/>
      <c r="HFY101" s="408"/>
      <c r="HFZ101" s="409"/>
      <c r="HGA101" s="410"/>
      <c r="HGB101" s="411"/>
      <c r="HGC101" s="412"/>
      <c r="HGD101" s="406"/>
      <c r="HGE101" s="407"/>
      <c r="HGF101" s="408"/>
      <c r="HGG101" s="409"/>
      <c r="HGH101" s="410"/>
      <c r="HGI101" s="411"/>
      <c r="HGJ101" s="412"/>
      <c r="HGK101" s="406"/>
      <c r="HGL101" s="407"/>
      <c r="HGM101" s="408"/>
      <c r="HGN101" s="409"/>
      <c r="HGO101" s="410"/>
      <c r="HGP101" s="411"/>
      <c r="HGQ101" s="412"/>
      <c r="HGR101" s="406"/>
      <c r="HGS101" s="407"/>
      <c r="HGT101" s="408"/>
      <c r="HGU101" s="409"/>
      <c r="HGV101" s="410"/>
      <c r="HGW101" s="411"/>
      <c r="HGX101" s="412"/>
      <c r="HGY101" s="406"/>
      <c r="HGZ101" s="407"/>
      <c r="HHA101" s="408"/>
      <c r="HHB101" s="409"/>
      <c r="HHC101" s="410"/>
      <c r="HHD101" s="411"/>
      <c r="HHE101" s="412"/>
      <c r="HHF101" s="406"/>
      <c r="HHG101" s="407"/>
      <c r="HHH101" s="408"/>
      <c r="HHI101" s="409"/>
      <c r="HHJ101" s="410"/>
      <c r="HHK101" s="411"/>
      <c r="HHL101" s="412"/>
      <c r="HHM101" s="406"/>
      <c r="HHN101" s="407"/>
      <c r="HHO101" s="408"/>
      <c r="HHP101" s="409"/>
      <c r="HHQ101" s="410"/>
      <c r="HHR101" s="411"/>
      <c r="HHS101" s="412"/>
      <c r="HHT101" s="406"/>
      <c r="HHU101" s="407"/>
      <c r="HHV101" s="408"/>
      <c r="HHW101" s="409"/>
      <c r="HHX101" s="410"/>
      <c r="HHY101" s="411"/>
      <c r="HHZ101" s="412"/>
      <c r="HIA101" s="406"/>
      <c r="HIB101" s="407"/>
      <c r="HIC101" s="408"/>
      <c r="HID101" s="409"/>
      <c r="HIE101" s="410"/>
      <c r="HIF101" s="411"/>
      <c r="HIG101" s="412"/>
      <c r="HIH101" s="406"/>
      <c r="HII101" s="407"/>
      <c r="HIJ101" s="408"/>
      <c r="HIK101" s="409"/>
      <c r="HIL101" s="410"/>
      <c r="HIM101" s="411"/>
      <c r="HIN101" s="412"/>
      <c r="HIO101" s="406"/>
      <c r="HIP101" s="407"/>
      <c r="HIQ101" s="408"/>
      <c r="HIR101" s="409"/>
      <c r="HIS101" s="410"/>
      <c r="HIT101" s="411"/>
      <c r="HIU101" s="412"/>
      <c r="HIV101" s="406"/>
      <c r="HIW101" s="407"/>
      <c r="HIX101" s="408"/>
      <c r="HIY101" s="409"/>
      <c r="HIZ101" s="410"/>
      <c r="HJA101" s="411"/>
      <c r="HJB101" s="412"/>
      <c r="HJC101" s="406"/>
      <c r="HJD101" s="407"/>
      <c r="HJE101" s="408"/>
      <c r="HJF101" s="409"/>
      <c r="HJG101" s="410"/>
      <c r="HJH101" s="411"/>
      <c r="HJI101" s="412"/>
      <c r="HJJ101" s="406"/>
      <c r="HJK101" s="407"/>
      <c r="HJL101" s="408"/>
      <c r="HJM101" s="409"/>
      <c r="HJN101" s="410"/>
      <c r="HJO101" s="411"/>
      <c r="HJP101" s="412"/>
      <c r="HJQ101" s="406"/>
      <c r="HJR101" s="407"/>
      <c r="HJS101" s="408"/>
      <c r="HJT101" s="409"/>
      <c r="HJU101" s="410"/>
      <c r="HJV101" s="411"/>
      <c r="HJW101" s="412"/>
      <c r="HJX101" s="406"/>
      <c r="HJY101" s="407"/>
      <c r="HJZ101" s="408"/>
      <c r="HKA101" s="409"/>
      <c r="HKB101" s="410"/>
      <c r="HKC101" s="411"/>
      <c r="HKD101" s="412"/>
      <c r="HKE101" s="406"/>
      <c r="HKF101" s="407"/>
      <c r="HKG101" s="408"/>
      <c r="HKH101" s="409"/>
      <c r="HKI101" s="410"/>
      <c r="HKJ101" s="411"/>
      <c r="HKK101" s="412"/>
      <c r="HKL101" s="406"/>
      <c r="HKM101" s="407"/>
      <c r="HKN101" s="408"/>
      <c r="HKO101" s="409"/>
      <c r="HKP101" s="410"/>
      <c r="HKQ101" s="411"/>
      <c r="HKR101" s="412"/>
      <c r="HKS101" s="406"/>
      <c r="HKT101" s="407"/>
      <c r="HKU101" s="408"/>
      <c r="HKV101" s="409"/>
      <c r="HKW101" s="410"/>
      <c r="HKX101" s="411"/>
      <c r="HKY101" s="412"/>
      <c r="HKZ101" s="406"/>
      <c r="HLA101" s="407"/>
      <c r="HLB101" s="408"/>
      <c r="HLC101" s="409"/>
      <c r="HLD101" s="410"/>
      <c r="HLE101" s="411"/>
      <c r="HLF101" s="412"/>
      <c r="HLG101" s="406"/>
      <c r="HLH101" s="407"/>
      <c r="HLI101" s="408"/>
      <c r="HLJ101" s="409"/>
      <c r="HLK101" s="410"/>
      <c r="HLL101" s="411"/>
      <c r="HLM101" s="412"/>
      <c r="HLN101" s="406"/>
      <c r="HLO101" s="407"/>
      <c r="HLP101" s="408"/>
      <c r="HLQ101" s="409"/>
      <c r="HLR101" s="410"/>
      <c r="HLS101" s="411"/>
      <c r="HLT101" s="412"/>
      <c r="HLU101" s="406"/>
      <c r="HLV101" s="407"/>
      <c r="HLW101" s="408"/>
      <c r="HLX101" s="409"/>
      <c r="HLY101" s="410"/>
      <c r="HLZ101" s="411"/>
      <c r="HMA101" s="412"/>
      <c r="HMB101" s="406"/>
      <c r="HMC101" s="407"/>
      <c r="HMD101" s="408"/>
      <c r="HME101" s="409"/>
      <c r="HMF101" s="410"/>
      <c r="HMG101" s="411"/>
      <c r="HMH101" s="412"/>
      <c r="HMI101" s="406"/>
      <c r="HMJ101" s="407"/>
      <c r="HMK101" s="408"/>
      <c r="HML101" s="409"/>
      <c r="HMM101" s="410"/>
      <c r="HMN101" s="411"/>
      <c r="HMO101" s="412"/>
      <c r="HMP101" s="406"/>
      <c r="HMQ101" s="407"/>
      <c r="HMR101" s="408"/>
      <c r="HMS101" s="409"/>
      <c r="HMT101" s="410"/>
      <c r="HMU101" s="411"/>
      <c r="HMV101" s="412"/>
      <c r="HMW101" s="406"/>
      <c r="HMX101" s="407"/>
      <c r="HMY101" s="408"/>
      <c r="HMZ101" s="409"/>
      <c r="HNA101" s="410"/>
      <c r="HNB101" s="411"/>
      <c r="HNC101" s="412"/>
      <c r="HND101" s="406"/>
      <c r="HNE101" s="407"/>
      <c r="HNF101" s="408"/>
      <c r="HNG101" s="409"/>
      <c r="HNH101" s="410"/>
      <c r="HNI101" s="411"/>
      <c r="HNJ101" s="412"/>
      <c r="HNK101" s="406"/>
      <c r="HNL101" s="407"/>
      <c r="HNM101" s="408"/>
      <c r="HNN101" s="409"/>
      <c r="HNO101" s="410"/>
      <c r="HNP101" s="411"/>
      <c r="HNQ101" s="412"/>
      <c r="HNR101" s="406"/>
      <c r="HNS101" s="407"/>
      <c r="HNT101" s="408"/>
      <c r="HNU101" s="409"/>
      <c r="HNV101" s="410"/>
      <c r="HNW101" s="411"/>
      <c r="HNX101" s="412"/>
      <c r="HNY101" s="406"/>
      <c r="HNZ101" s="407"/>
      <c r="HOA101" s="408"/>
      <c r="HOB101" s="409"/>
      <c r="HOC101" s="410"/>
      <c r="HOD101" s="411"/>
      <c r="HOE101" s="412"/>
      <c r="HOF101" s="406"/>
      <c r="HOG101" s="407"/>
      <c r="HOH101" s="408"/>
      <c r="HOI101" s="409"/>
      <c r="HOJ101" s="410"/>
      <c r="HOK101" s="411"/>
      <c r="HOL101" s="412"/>
      <c r="HOM101" s="406"/>
      <c r="HON101" s="407"/>
      <c r="HOO101" s="408"/>
      <c r="HOP101" s="409"/>
      <c r="HOQ101" s="410"/>
      <c r="HOR101" s="411"/>
      <c r="HOS101" s="412"/>
      <c r="HOT101" s="406"/>
      <c r="HOU101" s="407"/>
      <c r="HOV101" s="408"/>
      <c r="HOW101" s="409"/>
      <c r="HOX101" s="410"/>
      <c r="HOY101" s="411"/>
      <c r="HOZ101" s="412"/>
      <c r="HPA101" s="406"/>
      <c r="HPB101" s="407"/>
      <c r="HPC101" s="408"/>
      <c r="HPD101" s="409"/>
      <c r="HPE101" s="410"/>
      <c r="HPF101" s="411"/>
      <c r="HPG101" s="412"/>
      <c r="HPH101" s="406"/>
      <c r="HPI101" s="407"/>
      <c r="HPJ101" s="408"/>
      <c r="HPK101" s="409"/>
      <c r="HPL101" s="410"/>
      <c r="HPM101" s="411"/>
      <c r="HPN101" s="412"/>
      <c r="HPO101" s="406"/>
      <c r="HPP101" s="407"/>
      <c r="HPQ101" s="408"/>
      <c r="HPR101" s="409"/>
      <c r="HPS101" s="410"/>
      <c r="HPT101" s="411"/>
      <c r="HPU101" s="412"/>
      <c r="HPV101" s="406"/>
      <c r="HPW101" s="407"/>
      <c r="HPX101" s="408"/>
      <c r="HPY101" s="409"/>
      <c r="HPZ101" s="410"/>
      <c r="HQA101" s="411"/>
      <c r="HQB101" s="412"/>
      <c r="HQC101" s="406"/>
      <c r="HQD101" s="407"/>
      <c r="HQE101" s="408"/>
      <c r="HQF101" s="409"/>
      <c r="HQG101" s="410"/>
      <c r="HQH101" s="411"/>
      <c r="HQI101" s="412"/>
      <c r="HQJ101" s="406"/>
      <c r="HQK101" s="407"/>
      <c r="HQL101" s="408"/>
      <c r="HQM101" s="409"/>
      <c r="HQN101" s="410"/>
      <c r="HQO101" s="411"/>
      <c r="HQP101" s="412"/>
      <c r="HQQ101" s="406"/>
      <c r="HQR101" s="407"/>
      <c r="HQS101" s="408"/>
      <c r="HQT101" s="409"/>
      <c r="HQU101" s="410"/>
      <c r="HQV101" s="411"/>
      <c r="HQW101" s="412"/>
      <c r="HQX101" s="406"/>
      <c r="HQY101" s="407"/>
      <c r="HQZ101" s="408"/>
      <c r="HRA101" s="409"/>
      <c r="HRB101" s="410"/>
      <c r="HRC101" s="411"/>
      <c r="HRD101" s="412"/>
      <c r="HRE101" s="406"/>
      <c r="HRF101" s="407"/>
      <c r="HRG101" s="408"/>
      <c r="HRH101" s="409"/>
      <c r="HRI101" s="410"/>
      <c r="HRJ101" s="411"/>
      <c r="HRK101" s="412"/>
      <c r="HRL101" s="406"/>
      <c r="HRM101" s="407"/>
      <c r="HRN101" s="408"/>
      <c r="HRO101" s="409"/>
      <c r="HRP101" s="410"/>
      <c r="HRQ101" s="411"/>
      <c r="HRR101" s="412"/>
      <c r="HRS101" s="406"/>
      <c r="HRT101" s="407"/>
      <c r="HRU101" s="408"/>
      <c r="HRV101" s="409"/>
      <c r="HRW101" s="410"/>
      <c r="HRX101" s="411"/>
      <c r="HRY101" s="412"/>
      <c r="HRZ101" s="406"/>
      <c r="HSA101" s="407"/>
      <c r="HSB101" s="408"/>
      <c r="HSC101" s="409"/>
      <c r="HSD101" s="410"/>
      <c r="HSE101" s="411"/>
      <c r="HSF101" s="412"/>
      <c r="HSG101" s="406"/>
      <c r="HSH101" s="407"/>
      <c r="HSI101" s="408"/>
      <c r="HSJ101" s="409"/>
      <c r="HSK101" s="410"/>
      <c r="HSL101" s="411"/>
      <c r="HSM101" s="412"/>
      <c r="HSN101" s="406"/>
      <c r="HSO101" s="407"/>
      <c r="HSP101" s="408"/>
      <c r="HSQ101" s="409"/>
      <c r="HSR101" s="410"/>
      <c r="HSS101" s="411"/>
      <c r="HST101" s="412"/>
      <c r="HSU101" s="406"/>
      <c r="HSV101" s="407"/>
      <c r="HSW101" s="408"/>
      <c r="HSX101" s="409"/>
      <c r="HSY101" s="410"/>
      <c r="HSZ101" s="411"/>
      <c r="HTA101" s="412"/>
      <c r="HTB101" s="406"/>
      <c r="HTC101" s="407"/>
      <c r="HTD101" s="408"/>
      <c r="HTE101" s="409"/>
      <c r="HTF101" s="410"/>
      <c r="HTG101" s="411"/>
      <c r="HTH101" s="412"/>
      <c r="HTI101" s="406"/>
      <c r="HTJ101" s="407"/>
      <c r="HTK101" s="408"/>
      <c r="HTL101" s="409"/>
      <c r="HTM101" s="410"/>
      <c r="HTN101" s="411"/>
      <c r="HTO101" s="412"/>
      <c r="HTP101" s="406"/>
      <c r="HTQ101" s="407"/>
      <c r="HTR101" s="408"/>
      <c r="HTS101" s="409"/>
      <c r="HTT101" s="410"/>
      <c r="HTU101" s="411"/>
      <c r="HTV101" s="412"/>
      <c r="HTW101" s="406"/>
      <c r="HTX101" s="407"/>
      <c r="HTY101" s="408"/>
      <c r="HTZ101" s="409"/>
      <c r="HUA101" s="410"/>
      <c r="HUB101" s="411"/>
      <c r="HUC101" s="412"/>
      <c r="HUD101" s="406"/>
      <c r="HUE101" s="407"/>
      <c r="HUF101" s="408"/>
      <c r="HUG101" s="409"/>
      <c r="HUH101" s="410"/>
      <c r="HUI101" s="411"/>
      <c r="HUJ101" s="412"/>
      <c r="HUK101" s="406"/>
      <c r="HUL101" s="407"/>
      <c r="HUM101" s="408"/>
      <c r="HUN101" s="409"/>
      <c r="HUO101" s="410"/>
      <c r="HUP101" s="411"/>
      <c r="HUQ101" s="412"/>
      <c r="HUR101" s="406"/>
      <c r="HUS101" s="407"/>
      <c r="HUT101" s="408"/>
      <c r="HUU101" s="409"/>
      <c r="HUV101" s="410"/>
      <c r="HUW101" s="411"/>
      <c r="HUX101" s="412"/>
      <c r="HUY101" s="406"/>
      <c r="HUZ101" s="407"/>
      <c r="HVA101" s="408"/>
      <c r="HVB101" s="409"/>
      <c r="HVC101" s="410"/>
      <c r="HVD101" s="411"/>
      <c r="HVE101" s="412"/>
      <c r="HVF101" s="406"/>
      <c r="HVG101" s="407"/>
      <c r="HVH101" s="408"/>
      <c r="HVI101" s="409"/>
      <c r="HVJ101" s="410"/>
      <c r="HVK101" s="411"/>
      <c r="HVL101" s="412"/>
      <c r="HVM101" s="406"/>
      <c r="HVN101" s="407"/>
      <c r="HVO101" s="408"/>
      <c r="HVP101" s="409"/>
      <c r="HVQ101" s="410"/>
      <c r="HVR101" s="411"/>
      <c r="HVS101" s="412"/>
      <c r="HVT101" s="406"/>
      <c r="HVU101" s="407"/>
      <c r="HVV101" s="408"/>
      <c r="HVW101" s="409"/>
      <c r="HVX101" s="410"/>
      <c r="HVY101" s="411"/>
      <c r="HVZ101" s="412"/>
      <c r="HWA101" s="406"/>
      <c r="HWB101" s="407"/>
      <c r="HWC101" s="408"/>
      <c r="HWD101" s="409"/>
      <c r="HWE101" s="410"/>
      <c r="HWF101" s="411"/>
      <c r="HWG101" s="412"/>
      <c r="HWH101" s="406"/>
      <c r="HWI101" s="407"/>
      <c r="HWJ101" s="408"/>
      <c r="HWK101" s="409"/>
      <c r="HWL101" s="410"/>
      <c r="HWM101" s="411"/>
      <c r="HWN101" s="412"/>
      <c r="HWO101" s="406"/>
      <c r="HWP101" s="407"/>
      <c r="HWQ101" s="408"/>
      <c r="HWR101" s="409"/>
      <c r="HWS101" s="410"/>
      <c r="HWT101" s="411"/>
      <c r="HWU101" s="412"/>
      <c r="HWV101" s="406"/>
      <c r="HWW101" s="407"/>
      <c r="HWX101" s="408"/>
      <c r="HWY101" s="409"/>
      <c r="HWZ101" s="410"/>
      <c r="HXA101" s="411"/>
      <c r="HXB101" s="412"/>
      <c r="HXC101" s="406"/>
      <c r="HXD101" s="407"/>
      <c r="HXE101" s="408"/>
      <c r="HXF101" s="409"/>
      <c r="HXG101" s="410"/>
      <c r="HXH101" s="411"/>
      <c r="HXI101" s="412"/>
      <c r="HXJ101" s="406"/>
      <c r="HXK101" s="407"/>
      <c r="HXL101" s="408"/>
      <c r="HXM101" s="409"/>
      <c r="HXN101" s="410"/>
      <c r="HXO101" s="411"/>
      <c r="HXP101" s="412"/>
      <c r="HXQ101" s="406"/>
      <c r="HXR101" s="407"/>
      <c r="HXS101" s="408"/>
      <c r="HXT101" s="409"/>
      <c r="HXU101" s="410"/>
      <c r="HXV101" s="411"/>
      <c r="HXW101" s="412"/>
      <c r="HXX101" s="406"/>
      <c r="HXY101" s="407"/>
      <c r="HXZ101" s="408"/>
      <c r="HYA101" s="409"/>
      <c r="HYB101" s="410"/>
      <c r="HYC101" s="411"/>
      <c r="HYD101" s="412"/>
      <c r="HYE101" s="406"/>
      <c r="HYF101" s="407"/>
      <c r="HYG101" s="408"/>
      <c r="HYH101" s="409"/>
      <c r="HYI101" s="410"/>
      <c r="HYJ101" s="411"/>
      <c r="HYK101" s="412"/>
      <c r="HYL101" s="406"/>
      <c r="HYM101" s="407"/>
      <c r="HYN101" s="408"/>
      <c r="HYO101" s="409"/>
      <c r="HYP101" s="410"/>
      <c r="HYQ101" s="411"/>
      <c r="HYR101" s="412"/>
      <c r="HYS101" s="406"/>
      <c r="HYT101" s="407"/>
      <c r="HYU101" s="408"/>
      <c r="HYV101" s="409"/>
      <c r="HYW101" s="410"/>
      <c r="HYX101" s="411"/>
      <c r="HYY101" s="412"/>
      <c r="HYZ101" s="406"/>
      <c r="HZA101" s="407"/>
      <c r="HZB101" s="408"/>
      <c r="HZC101" s="409"/>
      <c r="HZD101" s="410"/>
      <c r="HZE101" s="411"/>
      <c r="HZF101" s="412"/>
      <c r="HZG101" s="406"/>
      <c r="HZH101" s="407"/>
      <c r="HZI101" s="408"/>
      <c r="HZJ101" s="409"/>
      <c r="HZK101" s="410"/>
      <c r="HZL101" s="411"/>
      <c r="HZM101" s="412"/>
      <c r="HZN101" s="406"/>
      <c r="HZO101" s="407"/>
      <c r="HZP101" s="408"/>
      <c r="HZQ101" s="409"/>
      <c r="HZR101" s="410"/>
      <c r="HZS101" s="411"/>
      <c r="HZT101" s="412"/>
      <c r="HZU101" s="406"/>
      <c r="HZV101" s="407"/>
      <c r="HZW101" s="408"/>
      <c r="HZX101" s="409"/>
      <c r="HZY101" s="410"/>
      <c r="HZZ101" s="411"/>
      <c r="IAA101" s="412"/>
      <c r="IAB101" s="406"/>
      <c r="IAC101" s="407"/>
      <c r="IAD101" s="408"/>
      <c r="IAE101" s="409"/>
      <c r="IAF101" s="410"/>
      <c r="IAG101" s="411"/>
      <c r="IAH101" s="412"/>
      <c r="IAI101" s="406"/>
      <c r="IAJ101" s="407"/>
      <c r="IAK101" s="408"/>
      <c r="IAL101" s="409"/>
      <c r="IAM101" s="410"/>
      <c r="IAN101" s="411"/>
      <c r="IAO101" s="412"/>
      <c r="IAP101" s="406"/>
      <c r="IAQ101" s="407"/>
      <c r="IAR101" s="408"/>
      <c r="IAS101" s="409"/>
      <c r="IAT101" s="410"/>
      <c r="IAU101" s="411"/>
      <c r="IAV101" s="412"/>
      <c r="IAW101" s="406"/>
      <c r="IAX101" s="407"/>
      <c r="IAY101" s="408"/>
      <c r="IAZ101" s="409"/>
      <c r="IBA101" s="410"/>
      <c r="IBB101" s="411"/>
      <c r="IBC101" s="412"/>
      <c r="IBD101" s="406"/>
      <c r="IBE101" s="407"/>
      <c r="IBF101" s="408"/>
      <c r="IBG101" s="409"/>
      <c r="IBH101" s="410"/>
      <c r="IBI101" s="411"/>
      <c r="IBJ101" s="412"/>
      <c r="IBK101" s="406"/>
      <c r="IBL101" s="407"/>
      <c r="IBM101" s="408"/>
      <c r="IBN101" s="409"/>
      <c r="IBO101" s="410"/>
      <c r="IBP101" s="411"/>
      <c r="IBQ101" s="412"/>
      <c r="IBR101" s="406"/>
      <c r="IBS101" s="407"/>
      <c r="IBT101" s="408"/>
      <c r="IBU101" s="409"/>
      <c r="IBV101" s="410"/>
      <c r="IBW101" s="411"/>
      <c r="IBX101" s="412"/>
      <c r="IBY101" s="406"/>
      <c r="IBZ101" s="407"/>
      <c r="ICA101" s="408"/>
      <c r="ICB101" s="409"/>
      <c r="ICC101" s="410"/>
      <c r="ICD101" s="411"/>
      <c r="ICE101" s="412"/>
      <c r="ICF101" s="406"/>
      <c r="ICG101" s="407"/>
      <c r="ICH101" s="408"/>
      <c r="ICI101" s="409"/>
      <c r="ICJ101" s="410"/>
      <c r="ICK101" s="411"/>
      <c r="ICL101" s="412"/>
      <c r="ICM101" s="406"/>
      <c r="ICN101" s="407"/>
      <c r="ICO101" s="408"/>
      <c r="ICP101" s="409"/>
      <c r="ICQ101" s="410"/>
      <c r="ICR101" s="411"/>
      <c r="ICS101" s="412"/>
      <c r="ICT101" s="406"/>
      <c r="ICU101" s="407"/>
      <c r="ICV101" s="408"/>
      <c r="ICW101" s="409"/>
      <c r="ICX101" s="410"/>
      <c r="ICY101" s="411"/>
      <c r="ICZ101" s="412"/>
      <c r="IDA101" s="406"/>
      <c r="IDB101" s="407"/>
      <c r="IDC101" s="408"/>
      <c r="IDD101" s="409"/>
      <c r="IDE101" s="410"/>
      <c r="IDF101" s="411"/>
      <c r="IDG101" s="412"/>
      <c r="IDH101" s="406"/>
      <c r="IDI101" s="407"/>
      <c r="IDJ101" s="408"/>
      <c r="IDK101" s="409"/>
      <c r="IDL101" s="410"/>
      <c r="IDM101" s="411"/>
      <c r="IDN101" s="412"/>
      <c r="IDO101" s="406"/>
      <c r="IDP101" s="407"/>
      <c r="IDQ101" s="408"/>
      <c r="IDR101" s="409"/>
      <c r="IDS101" s="410"/>
      <c r="IDT101" s="411"/>
      <c r="IDU101" s="412"/>
      <c r="IDV101" s="406"/>
      <c r="IDW101" s="407"/>
      <c r="IDX101" s="408"/>
      <c r="IDY101" s="409"/>
      <c r="IDZ101" s="410"/>
      <c r="IEA101" s="411"/>
      <c r="IEB101" s="412"/>
      <c r="IEC101" s="406"/>
      <c r="IED101" s="407"/>
      <c r="IEE101" s="408"/>
      <c r="IEF101" s="409"/>
      <c r="IEG101" s="410"/>
      <c r="IEH101" s="411"/>
      <c r="IEI101" s="412"/>
      <c r="IEJ101" s="406"/>
      <c r="IEK101" s="407"/>
      <c r="IEL101" s="408"/>
      <c r="IEM101" s="409"/>
      <c r="IEN101" s="410"/>
      <c r="IEO101" s="411"/>
      <c r="IEP101" s="412"/>
      <c r="IEQ101" s="406"/>
      <c r="IER101" s="407"/>
      <c r="IES101" s="408"/>
      <c r="IET101" s="409"/>
      <c r="IEU101" s="410"/>
      <c r="IEV101" s="411"/>
      <c r="IEW101" s="412"/>
      <c r="IEX101" s="406"/>
      <c r="IEY101" s="407"/>
      <c r="IEZ101" s="408"/>
      <c r="IFA101" s="409"/>
      <c r="IFB101" s="410"/>
      <c r="IFC101" s="411"/>
      <c r="IFD101" s="412"/>
      <c r="IFE101" s="406"/>
      <c r="IFF101" s="407"/>
      <c r="IFG101" s="408"/>
      <c r="IFH101" s="409"/>
      <c r="IFI101" s="410"/>
      <c r="IFJ101" s="411"/>
      <c r="IFK101" s="412"/>
      <c r="IFL101" s="406"/>
      <c r="IFM101" s="407"/>
      <c r="IFN101" s="408"/>
      <c r="IFO101" s="409"/>
      <c r="IFP101" s="410"/>
      <c r="IFQ101" s="411"/>
      <c r="IFR101" s="412"/>
      <c r="IFS101" s="406"/>
      <c r="IFT101" s="407"/>
      <c r="IFU101" s="408"/>
      <c r="IFV101" s="409"/>
      <c r="IFW101" s="410"/>
      <c r="IFX101" s="411"/>
      <c r="IFY101" s="412"/>
      <c r="IFZ101" s="406"/>
      <c r="IGA101" s="407"/>
      <c r="IGB101" s="408"/>
      <c r="IGC101" s="409"/>
      <c r="IGD101" s="410"/>
      <c r="IGE101" s="411"/>
      <c r="IGF101" s="412"/>
      <c r="IGG101" s="406"/>
      <c r="IGH101" s="407"/>
      <c r="IGI101" s="408"/>
      <c r="IGJ101" s="409"/>
      <c r="IGK101" s="410"/>
      <c r="IGL101" s="411"/>
      <c r="IGM101" s="412"/>
      <c r="IGN101" s="406"/>
      <c r="IGO101" s="407"/>
      <c r="IGP101" s="408"/>
      <c r="IGQ101" s="409"/>
      <c r="IGR101" s="410"/>
      <c r="IGS101" s="411"/>
      <c r="IGT101" s="412"/>
      <c r="IGU101" s="406"/>
      <c r="IGV101" s="407"/>
      <c r="IGW101" s="408"/>
      <c r="IGX101" s="409"/>
      <c r="IGY101" s="410"/>
      <c r="IGZ101" s="411"/>
      <c r="IHA101" s="412"/>
      <c r="IHB101" s="406"/>
      <c r="IHC101" s="407"/>
      <c r="IHD101" s="408"/>
      <c r="IHE101" s="409"/>
      <c r="IHF101" s="410"/>
      <c r="IHG101" s="411"/>
      <c r="IHH101" s="412"/>
      <c r="IHI101" s="406"/>
      <c r="IHJ101" s="407"/>
      <c r="IHK101" s="408"/>
      <c r="IHL101" s="409"/>
      <c r="IHM101" s="410"/>
      <c r="IHN101" s="411"/>
      <c r="IHO101" s="412"/>
      <c r="IHP101" s="406"/>
      <c r="IHQ101" s="407"/>
      <c r="IHR101" s="408"/>
      <c r="IHS101" s="409"/>
      <c r="IHT101" s="410"/>
      <c r="IHU101" s="411"/>
      <c r="IHV101" s="412"/>
      <c r="IHW101" s="406"/>
      <c r="IHX101" s="407"/>
      <c r="IHY101" s="408"/>
      <c r="IHZ101" s="409"/>
      <c r="IIA101" s="410"/>
      <c r="IIB101" s="411"/>
      <c r="IIC101" s="412"/>
      <c r="IID101" s="406"/>
      <c r="IIE101" s="407"/>
      <c r="IIF101" s="408"/>
      <c r="IIG101" s="409"/>
      <c r="IIH101" s="410"/>
      <c r="III101" s="411"/>
      <c r="IIJ101" s="412"/>
      <c r="IIK101" s="406"/>
      <c r="IIL101" s="407"/>
      <c r="IIM101" s="408"/>
      <c r="IIN101" s="409"/>
      <c r="IIO101" s="410"/>
      <c r="IIP101" s="411"/>
      <c r="IIQ101" s="412"/>
      <c r="IIR101" s="406"/>
      <c r="IIS101" s="407"/>
      <c r="IIT101" s="408"/>
      <c r="IIU101" s="409"/>
      <c r="IIV101" s="410"/>
      <c r="IIW101" s="411"/>
      <c r="IIX101" s="412"/>
      <c r="IIY101" s="406"/>
      <c r="IIZ101" s="407"/>
      <c r="IJA101" s="408"/>
      <c r="IJB101" s="409"/>
      <c r="IJC101" s="410"/>
      <c r="IJD101" s="411"/>
      <c r="IJE101" s="412"/>
      <c r="IJF101" s="406"/>
      <c r="IJG101" s="407"/>
      <c r="IJH101" s="408"/>
      <c r="IJI101" s="409"/>
      <c r="IJJ101" s="410"/>
      <c r="IJK101" s="411"/>
      <c r="IJL101" s="412"/>
      <c r="IJM101" s="406"/>
      <c r="IJN101" s="407"/>
      <c r="IJO101" s="408"/>
      <c r="IJP101" s="409"/>
      <c r="IJQ101" s="410"/>
      <c r="IJR101" s="411"/>
      <c r="IJS101" s="412"/>
      <c r="IJT101" s="406"/>
      <c r="IJU101" s="407"/>
      <c r="IJV101" s="408"/>
      <c r="IJW101" s="409"/>
      <c r="IJX101" s="410"/>
      <c r="IJY101" s="411"/>
      <c r="IJZ101" s="412"/>
      <c r="IKA101" s="406"/>
      <c r="IKB101" s="407"/>
      <c r="IKC101" s="408"/>
      <c r="IKD101" s="409"/>
      <c r="IKE101" s="410"/>
      <c r="IKF101" s="411"/>
      <c r="IKG101" s="412"/>
      <c r="IKH101" s="406"/>
      <c r="IKI101" s="407"/>
      <c r="IKJ101" s="408"/>
      <c r="IKK101" s="409"/>
      <c r="IKL101" s="410"/>
      <c r="IKM101" s="411"/>
      <c r="IKN101" s="412"/>
      <c r="IKO101" s="406"/>
      <c r="IKP101" s="407"/>
      <c r="IKQ101" s="408"/>
      <c r="IKR101" s="409"/>
      <c r="IKS101" s="410"/>
      <c r="IKT101" s="411"/>
      <c r="IKU101" s="412"/>
      <c r="IKV101" s="406"/>
      <c r="IKW101" s="407"/>
      <c r="IKX101" s="408"/>
      <c r="IKY101" s="409"/>
      <c r="IKZ101" s="410"/>
      <c r="ILA101" s="411"/>
      <c r="ILB101" s="412"/>
      <c r="ILC101" s="406"/>
      <c r="ILD101" s="407"/>
      <c r="ILE101" s="408"/>
      <c r="ILF101" s="409"/>
      <c r="ILG101" s="410"/>
      <c r="ILH101" s="411"/>
      <c r="ILI101" s="412"/>
      <c r="ILJ101" s="406"/>
      <c r="ILK101" s="407"/>
      <c r="ILL101" s="408"/>
      <c r="ILM101" s="409"/>
      <c r="ILN101" s="410"/>
      <c r="ILO101" s="411"/>
      <c r="ILP101" s="412"/>
      <c r="ILQ101" s="406"/>
      <c r="ILR101" s="407"/>
      <c r="ILS101" s="408"/>
      <c r="ILT101" s="409"/>
      <c r="ILU101" s="410"/>
      <c r="ILV101" s="411"/>
      <c r="ILW101" s="412"/>
      <c r="ILX101" s="406"/>
      <c r="ILY101" s="407"/>
      <c r="ILZ101" s="408"/>
      <c r="IMA101" s="409"/>
      <c r="IMB101" s="410"/>
      <c r="IMC101" s="411"/>
      <c r="IMD101" s="412"/>
      <c r="IME101" s="406"/>
      <c r="IMF101" s="407"/>
      <c r="IMG101" s="408"/>
      <c r="IMH101" s="409"/>
      <c r="IMI101" s="410"/>
      <c r="IMJ101" s="411"/>
      <c r="IMK101" s="412"/>
      <c r="IML101" s="406"/>
      <c r="IMM101" s="407"/>
      <c r="IMN101" s="408"/>
      <c r="IMO101" s="409"/>
      <c r="IMP101" s="410"/>
      <c r="IMQ101" s="411"/>
      <c r="IMR101" s="412"/>
      <c r="IMS101" s="406"/>
      <c r="IMT101" s="407"/>
      <c r="IMU101" s="408"/>
      <c r="IMV101" s="409"/>
      <c r="IMW101" s="410"/>
      <c r="IMX101" s="411"/>
      <c r="IMY101" s="412"/>
      <c r="IMZ101" s="406"/>
      <c r="INA101" s="407"/>
      <c r="INB101" s="408"/>
      <c r="INC101" s="409"/>
      <c r="IND101" s="410"/>
      <c r="INE101" s="411"/>
      <c r="INF101" s="412"/>
      <c r="ING101" s="406"/>
      <c r="INH101" s="407"/>
      <c r="INI101" s="408"/>
      <c r="INJ101" s="409"/>
      <c r="INK101" s="410"/>
      <c r="INL101" s="411"/>
      <c r="INM101" s="412"/>
      <c r="INN101" s="406"/>
      <c r="INO101" s="407"/>
      <c r="INP101" s="408"/>
      <c r="INQ101" s="409"/>
      <c r="INR101" s="410"/>
      <c r="INS101" s="411"/>
      <c r="INT101" s="412"/>
      <c r="INU101" s="406"/>
      <c r="INV101" s="407"/>
      <c r="INW101" s="408"/>
      <c r="INX101" s="409"/>
      <c r="INY101" s="410"/>
      <c r="INZ101" s="411"/>
      <c r="IOA101" s="412"/>
      <c r="IOB101" s="406"/>
      <c r="IOC101" s="407"/>
      <c r="IOD101" s="408"/>
      <c r="IOE101" s="409"/>
      <c r="IOF101" s="410"/>
      <c r="IOG101" s="411"/>
      <c r="IOH101" s="412"/>
      <c r="IOI101" s="406"/>
      <c r="IOJ101" s="407"/>
      <c r="IOK101" s="408"/>
      <c r="IOL101" s="409"/>
      <c r="IOM101" s="410"/>
      <c r="ION101" s="411"/>
      <c r="IOO101" s="412"/>
      <c r="IOP101" s="406"/>
      <c r="IOQ101" s="407"/>
      <c r="IOR101" s="408"/>
      <c r="IOS101" s="409"/>
      <c r="IOT101" s="410"/>
      <c r="IOU101" s="411"/>
      <c r="IOV101" s="412"/>
      <c r="IOW101" s="406"/>
      <c r="IOX101" s="407"/>
      <c r="IOY101" s="408"/>
      <c r="IOZ101" s="409"/>
      <c r="IPA101" s="410"/>
      <c r="IPB101" s="411"/>
      <c r="IPC101" s="412"/>
      <c r="IPD101" s="406"/>
      <c r="IPE101" s="407"/>
      <c r="IPF101" s="408"/>
      <c r="IPG101" s="409"/>
      <c r="IPH101" s="410"/>
      <c r="IPI101" s="411"/>
      <c r="IPJ101" s="412"/>
      <c r="IPK101" s="406"/>
      <c r="IPL101" s="407"/>
      <c r="IPM101" s="408"/>
      <c r="IPN101" s="409"/>
      <c r="IPO101" s="410"/>
      <c r="IPP101" s="411"/>
      <c r="IPQ101" s="412"/>
      <c r="IPR101" s="406"/>
      <c r="IPS101" s="407"/>
      <c r="IPT101" s="408"/>
      <c r="IPU101" s="409"/>
      <c r="IPV101" s="410"/>
      <c r="IPW101" s="411"/>
      <c r="IPX101" s="412"/>
      <c r="IPY101" s="406"/>
      <c r="IPZ101" s="407"/>
      <c r="IQA101" s="408"/>
      <c r="IQB101" s="409"/>
      <c r="IQC101" s="410"/>
      <c r="IQD101" s="411"/>
      <c r="IQE101" s="412"/>
      <c r="IQF101" s="406"/>
      <c r="IQG101" s="407"/>
      <c r="IQH101" s="408"/>
      <c r="IQI101" s="409"/>
      <c r="IQJ101" s="410"/>
      <c r="IQK101" s="411"/>
      <c r="IQL101" s="412"/>
      <c r="IQM101" s="406"/>
      <c r="IQN101" s="407"/>
      <c r="IQO101" s="408"/>
      <c r="IQP101" s="409"/>
      <c r="IQQ101" s="410"/>
      <c r="IQR101" s="411"/>
      <c r="IQS101" s="412"/>
      <c r="IQT101" s="406"/>
      <c r="IQU101" s="407"/>
      <c r="IQV101" s="408"/>
      <c r="IQW101" s="409"/>
      <c r="IQX101" s="410"/>
      <c r="IQY101" s="411"/>
      <c r="IQZ101" s="412"/>
      <c r="IRA101" s="406"/>
      <c r="IRB101" s="407"/>
      <c r="IRC101" s="408"/>
      <c r="IRD101" s="409"/>
      <c r="IRE101" s="410"/>
      <c r="IRF101" s="411"/>
      <c r="IRG101" s="412"/>
      <c r="IRH101" s="406"/>
      <c r="IRI101" s="407"/>
      <c r="IRJ101" s="408"/>
      <c r="IRK101" s="409"/>
      <c r="IRL101" s="410"/>
      <c r="IRM101" s="411"/>
      <c r="IRN101" s="412"/>
      <c r="IRO101" s="406"/>
      <c r="IRP101" s="407"/>
      <c r="IRQ101" s="408"/>
      <c r="IRR101" s="409"/>
      <c r="IRS101" s="410"/>
      <c r="IRT101" s="411"/>
      <c r="IRU101" s="412"/>
      <c r="IRV101" s="406"/>
      <c r="IRW101" s="407"/>
      <c r="IRX101" s="408"/>
      <c r="IRY101" s="409"/>
      <c r="IRZ101" s="410"/>
      <c r="ISA101" s="411"/>
      <c r="ISB101" s="412"/>
      <c r="ISC101" s="406"/>
      <c r="ISD101" s="407"/>
      <c r="ISE101" s="408"/>
      <c r="ISF101" s="409"/>
      <c r="ISG101" s="410"/>
      <c r="ISH101" s="411"/>
      <c r="ISI101" s="412"/>
      <c r="ISJ101" s="406"/>
      <c r="ISK101" s="407"/>
      <c r="ISL101" s="408"/>
      <c r="ISM101" s="409"/>
      <c r="ISN101" s="410"/>
      <c r="ISO101" s="411"/>
      <c r="ISP101" s="412"/>
      <c r="ISQ101" s="406"/>
      <c r="ISR101" s="407"/>
      <c r="ISS101" s="408"/>
      <c r="IST101" s="409"/>
      <c r="ISU101" s="410"/>
      <c r="ISV101" s="411"/>
      <c r="ISW101" s="412"/>
      <c r="ISX101" s="406"/>
      <c r="ISY101" s="407"/>
      <c r="ISZ101" s="408"/>
      <c r="ITA101" s="409"/>
      <c r="ITB101" s="410"/>
      <c r="ITC101" s="411"/>
      <c r="ITD101" s="412"/>
      <c r="ITE101" s="406"/>
      <c r="ITF101" s="407"/>
      <c r="ITG101" s="408"/>
      <c r="ITH101" s="409"/>
      <c r="ITI101" s="410"/>
      <c r="ITJ101" s="411"/>
      <c r="ITK101" s="412"/>
      <c r="ITL101" s="406"/>
      <c r="ITM101" s="407"/>
      <c r="ITN101" s="408"/>
      <c r="ITO101" s="409"/>
      <c r="ITP101" s="410"/>
      <c r="ITQ101" s="411"/>
      <c r="ITR101" s="412"/>
      <c r="ITS101" s="406"/>
      <c r="ITT101" s="407"/>
      <c r="ITU101" s="408"/>
      <c r="ITV101" s="409"/>
      <c r="ITW101" s="410"/>
      <c r="ITX101" s="411"/>
      <c r="ITY101" s="412"/>
      <c r="ITZ101" s="406"/>
      <c r="IUA101" s="407"/>
      <c r="IUB101" s="408"/>
      <c r="IUC101" s="409"/>
      <c r="IUD101" s="410"/>
      <c r="IUE101" s="411"/>
      <c r="IUF101" s="412"/>
      <c r="IUG101" s="406"/>
      <c r="IUH101" s="407"/>
      <c r="IUI101" s="408"/>
      <c r="IUJ101" s="409"/>
      <c r="IUK101" s="410"/>
      <c r="IUL101" s="411"/>
      <c r="IUM101" s="412"/>
      <c r="IUN101" s="406"/>
      <c r="IUO101" s="407"/>
      <c r="IUP101" s="408"/>
      <c r="IUQ101" s="409"/>
      <c r="IUR101" s="410"/>
      <c r="IUS101" s="411"/>
      <c r="IUT101" s="412"/>
      <c r="IUU101" s="406"/>
      <c r="IUV101" s="407"/>
      <c r="IUW101" s="408"/>
      <c r="IUX101" s="409"/>
      <c r="IUY101" s="410"/>
      <c r="IUZ101" s="411"/>
      <c r="IVA101" s="412"/>
      <c r="IVB101" s="406"/>
      <c r="IVC101" s="407"/>
      <c r="IVD101" s="408"/>
      <c r="IVE101" s="409"/>
      <c r="IVF101" s="410"/>
      <c r="IVG101" s="411"/>
      <c r="IVH101" s="412"/>
      <c r="IVI101" s="406"/>
      <c r="IVJ101" s="407"/>
      <c r="IVK101" s="408"/>
      <c r="IVL101" s="409"/>
      <c r="IVM101" s="410"/>
      <c r="IVN101" s="411"/>
      <c r="IVO101" s="412"/>
      <c r="IVP101" s="406"/>
      <c r="IVQ101" s="407"/>
      <c r="IVR101" s="408"/>
      <c r="IVS101" s="409"/>
      <c r="IVT101" s="410"/>
      <c r="IVU101" s="411"/>
      <c r="IVV101" s="412"/>
      <c r="IVW101" s="406"/>
      <c r="IVX101" s="407"/>
      <c r="IVY101" s="408"/>
      <c r="IVZ101" s="409"/>
      <c r="IWA101" s="410"/>
      <c r="IWB101" s="411"/>
      <c r="IWC101" s="412"/>
      <c r="IWD101" s="406"/>
      <c r="IWE101" s="407"/>
      <c r="IWF101" s="408"/>
      <c r="IWG101" s="409"/>
      <c r="IWH101" s="410"/>
      <c r="IWI101" s="411"/>
      <c r="IWJ101" s="412"/>
      <c r="IWK101" s="406"/>
      <c r="IWL101" s="407"/>
      <c r="IWM101" s="408"/>
      <c r="IWN101" s="409"/>
      <c r="IWO101" s="410"/>
      <c r="IWP101" s="411"/>
      <c r="IWQ101" s="412"/>
      <c r="IWR101" s="406"/>
      <c r="IWS101" s="407"/>
      <c r="IWT101" s="408"/>
      <c r="IWU101" s="409"/>
      <c r="IWV101" s="410"/>
      <c r="IWW101" s="411"/>
      <c r="IWX101" s="412"/>
      <c r="IWY101" s="406"/>
      <c r="IWZ101" s="407"/>
      <c r="IXA101" s="408"/>
      <c r="IXB101" s="409"/>
      <c r="IXC101" s="410"/>
      <c r="IXD101" s="411"/>
      <c r="IXE101" s="412"/>
      <c r="IXF101" s="406"/>
      <c r="IXG101" s="407"/>
      <c r="IXH101" s="408"/>
      <c r="IXI101" s="409"/>
      <c r="IXJ101" s="410"/>
      <c r="IXK101" s="411"/>
      <c r="IXL101" s="412"/>
      <c r="IXM101" s="406"/>
      <c r="IXN101" s="407"/>
      <c r="IXO101" s="408"/>
      <c r="IXP101" s="409"/>
      <c r="IXQ101" s="410"/>
      <c r="IXR101" s="411"/>
      <c r="IXS101" s="412"/>
      <c r="IXT101" s="406"/>
      <c r="IXU101" s="407"/>
      <c r="IXV101" s="408"/>
      <c r="IXW101" s="409"/>
      <c r="IXX101" s="410"/>
      <c r="IXY101" s="411"/>
      <c r="IXZ101" s="412"/>
      <c r="IYA101" s="406"/>
      <c r="IYB101" s="407"/>
      <c r="IYC101" s="408"/>
      <c r="IYD101" s="409"/>
      <c r="IYE101" s="410"/>
      <c r="IYF101" s="411"/>
      <c r="IYG101" s="412"/>
      <c r="IYH101" s="406"/>
      <c r="IYI101" s="407"/>
      <c r="IYJ101" s="408"/>
      <c r="IYK101" s="409"/>
      <c r="IYL101" s="410"/>
      <c r="IYM101" s="411"/>
      <c r="IYN101" s="412"/>
      <c r="IYO101" s="406"/>
      <c r="IYP101" s="407"/>
      <c r="IYQ101" s="408"/>
      <c r="IYR101" s="409"/>
      <c r="IYS101" s="410"/>
      <c r="IYT101" s="411"/>
      <c r="IYU101" s="412"/>
      <c r="IYV101" s="406"/>
      <c r="IYW101" s="407"/>
      <c r="IYX101" s="408"/>
      <c r="IYY101" s="409"/>
      <c r="IYZ101" s="410"/>
      <c r="IZA101" s="411"/>
      <c r="IZB101" s="412"/>
      <c r="IZC101" s="406"/>
      <c r="IZD101" s="407"/>
      <c r="IZE101" s="408"/>
      <c r="IZF101" s="409"/>
      <c r="IZG101" s="410"/>
      <c r="IZH101" s="411"/>
      <c r="IZI101" s="412"/>
      <c r="IZJ101" s="406"/>
      <c r="IZK101" s="407"/>
      <c r="IZL101" s="408"/>
      <c r="IZM101" s="409"/>
      <c r="IZN101" s="410"/>
      <c r="IZO101" s="411"/>
      <c r="IZP101" s="412"/>
      <c r="IZQ101" s="406"/>
      <c r="IZR101" s="407"/>
      <c r="IZS101" s="408"/>
      <c r="IZT101" s="409"/>
      <c r="IZU101" s="410"/>
      <c r="IZV101" s="411"/>
      <c r="IZW101" s="412"/>
      <c r="IZX101" s="406"/>
      <c r="IZY101" s="407"/>
      <c r="IZZ101" s="408"/>
      <c r="JAA101" s="409"/>
      <c r="JAB101" s="410"/>
      <c r="JAC101" s="411"/>
      <c r="JAD101" s="412"/>
      <c r="JAE101" s="406"/>
      <c r="JAF101" s="407"/>
      <c r="JAG101" s="408"/>
      <c r="JAH101" s="409"/>
      <c r="JAI101" s="410"/>
      <c r="JAJ101" s="411"/>
      <c r="JAK101" s="412"/>
      <c r="JAL101" s="406"/>
      <c r="JAM101" s="407"/>
      <c r="JAN101" s="408"/>
      <c r="JAO101" s="409"/>
      <c r="JAP101" s="410"/>
      <c r="JAQ101" s="411"/>
      <c r="JAR101" s="412"/>
      <c r="JAS101" s="406"/>
      <c r="JAT101" s="407"/>
      <c r="JAU101" s="408"/>
      <c r="JAV101" s="409"/>
      <c r="JAW101" s="410"/>
      <c r="JAX101" s="411"/>
      <c r="JAY101" s="412"/>
      <c r="JAZ101" s="406"/>
      <c r="JBA101" s="407"/>
      <c r="JBB101" s="408"/>
      <c r="JBC101" s="409"/>
      <c r="JBD101" s="410"/>
      <c r="JBE101" s="411"/>
      <c r="JBF101" s="412"/>
      <c r="JBG101" s="406"/>
      <c r="JBH101" s="407"/>
      <c r="JBI101" s="408"/>
      <c r="JBJ101" s="409"/>
      <c r="JBK101" s="410"/>
      <c r="JBL101" s="411"/>
      <c r="JBM101" s="412"/>
      <c r="JBN101" s="406"/>
      <c r="JBO101" s="407"/>
      <c r="JBP101" s="408"/>
      <c r="JBQ101" s="409"/>
      <c r="JBR101" s="410"/>
      <c r="JBS101" s="411"/>
      <c r="JBT101" s="412"/>
      <c r="JBU101" s="406"/>
      <c r="JBV101" s="407"/>
      <c r="JBW101" s="408"/>
      <c r="JBX101" s="409"/>
      <c r="JBY101" s="410"/>
      <c r="JBZ101" s="411"/>
      <c r="JCA101" s="412"/>
      <c r="JCB101" s="406"/>
      <c r="JCC101" s="407"/>
      <c r="JCD101" s="408"/>
      <c r="JCE101" s="409"/>
      <c r="JCF101" s="410"/>
      <c r="JCG101" s="411"/>
      <c r="JCH101" s="412"/>
      <c r="JCI101" s="406"/>
      <c r="JCJ101" s="407"/>
      <c r="JCK101" s="408"/>
      <c r="JCL101" s="409"/>
      <c r="JCM101" s="410"/>
      <c r="JCN101" s="411"/>
      <c r="JCO101" s="412"/>
      <c r="JCP101" s="406"/>
      <c r="JCQ101" s="407"/>
      <c r="JCR101" s="408"/>
      <c r="JCS101" s="409"/>
      <c r="JCT101" s="410"/>
      <c r="JCU101" s="411"/>
      <c r="JCV101" s="412"/>
      <c r="JCW101" s="406"/>
      <c r="JCX101" s="407"/>
      <c r="JCY101" s="408"/>
      <c r="JCZ101" s="409"/>
      <c r="JDA101" s="410"/>
      <c r="JDB101" s="411"/>
      <c r="JDC101" s="412"/>
      <c r="JDD101" s="406"/>
      <c r="JDE101" s="407"/>
      <c r="JDF101" s="408"/>
      <c r="JDG101" s="409"/>
      <c r="JDH101" s="410"/>
      <c r="JDI101" s="411"/>
      <c r="JDJ101" s="412"/>
      <c r="JDK101" s="406"/>
      <c r="JDL101" s="407"/>
      <c r="JDM101" s="408"/>
      <c r="JDN101" s="409"/>
      <c r="JDO101" s="410"/>
      <c r="JDP101" s="411"/>
      <c r="JDQ101" s="412"/>
      <c r="JDR101" s="406"/>
      <c r="JDS101" s="407"/>
      <c r="JDT101" s="408"/>
      <c r="JDU101" s="409"/>
      <c r="JDV101" s="410"/>
      <c r="JDW101" s="411"/>
      <c r="JDX101" s="412"/>
      <c r="JDY101" s="406"/>
      <c r="JDZ101" s="407"/>
      <c r="JEA101" s="408"/>
      <c r="JEB101" s="409"/>
      <c r="JEC101" s="410"/>
      <c r="JED101" s="411"/>
      <c r="JEE101" s="412"/>
      <c r="JEF101" s="406"/>
      <c r="JEG101" s="407"/>
      <c r="JEH101" s="408"/>
      <c r="JEI101" s="409"/>
      <c r="JEJ101" s="410"/>
      <c r="JEK101" s="411"/>
      <c r="JEL101" s="412"/>
      <c r="JEM101" s="406"/>
      <c r="JEN101" s="407"/>
      <c r="JEO101" s="408"/>
      <c r="JEP101" s="409"/>
      <c r="JEQ101" s="410"/>
      <c r="JER101" s="411"/>
      <c r="JES101" s="412"/>
      <c r="JET101" s="406"/>
      <c r="JEU101" s="407"/>
      <c r="JEV101" s="408"/>
      <c r="JEW101" s="409"/>
      <c r="JEX101" s="410"/>
      <c r="JEY101" s="411"/>
      <c r="JEZ101" s="412"/>
      <c r="JFA101" s="406"/>
      <c r="JFB101" s="407"/>
      <c r="JFC101" s="408"/>
      <c r="JFD101" s="409"/>
      <c r="JFE101" s="410"/>
      <c r="JFF101" s="411"/>
      <c r="JFG101" s="412"/>
      <c r="JFH101" s="406"/>
      <c r="JFI101" s="407"/>
      <c r="JFJ101" s="408"/>
      <c r="JFK101" s="409"/>
      <c r="JFL101" s="410"/>
      <c r="JFM101" s="411"/>
      <c r="JFN101" s="412"/>
      <c r="JFO101" s="406"/>
      <c r="JFP101" s="407"/>
      <c r="JFQ101" s="408"/>
      <c r="JFR101" s="409"/>
      <c r="JFS101" s="410"/>
      <c r="JFT101" s="411"/>
      <c r="JFU101" s="412"/>
      <c r="JFV101" s="406"/>
      <c r="JFW101" s="407"/>
      <c r="JFX101" s="408"/>
      <c r="JFY101" s="409"/>
      <c r="JFZ101" s="410"/>
      <c r="JGA101" s="411"/>
      <c r="JGB101" s="412"/>
      <c r="JGC101" s="406"/>
      <c r="JGD101" s="407"/>
      <c r="JGE101" s="408"/>
      <c r="JGF101" s="409"/>
      <c r="JGG101" s="410"/>
      <c r="JGH101" s="411"/>
      <c r="JGI101" s="412"/>
      <c r="JGJ101" s="406"/>
      <c r="JGK101" s="407"/>
      <c r="JGL101" s="408"/>
      <c r="JGM101" s="409"/>
      <c r="JGN101" s="410"/>
      <c r="JGO101" s="411"/>
      <c r="JGP101" s="412"/>
      <c r="JGQ101" s="406"/>
      <c r="JGR101" s="407"/>
      <c r="JGS101" s="408"/>
      <c r="JGT101" s="409"/>
      <c r="JGU101" s="410"/>
      <c r="JGV101" s="411"/>
      <c r="JGW101" s="412"/>
      <c r="JGX101" s="406"/>
      <c r="JGY101" s="407"/>
      <c r="JGZ101" s="408"/>
      <c r="JHA101" s="409"/>
      <c r="JHB101" s="410"/>
      <c r="JHC101" s="411"/>
      <c r="JHD101" s="412"/>
      <c r="JHE101" s="406"/>
      <c r="JHF101" s="407"/>
      <c r="JHG101" s="408"/>
      <c r="JHH101" s="409"/>
      <c r="JHI101" s="410"/>
      <c r="JHJ101" s="411"/>
      <c r="JHK101" s="412"/>
      <c r="JHL101" s="406"/>
      <c r="JHM101" s="407"/>
      <c r="JHN101" s="408"/>
      <c r="JHO101" s="409"/>
      <c r="JHP101" s="410"/>
      <c r="JHQ101" s="411"/>
      <c r="JHR101" s="412"/>
      <c r="JHS101" s="406"/>
      <c r="JHT101" s="407"/>
      <c r="JHU101" s="408"/>
      <c r="JHV101" s="409"/>
      <c r="JHW101" s="410"/>
      <c r="JHX101" s="411"/>
      <c r="JHY101" s="412"/>
      <c r="JHZ101" s="406"/>
      <c r="JIA101" s="407"/>
      <c r="JIB101" s="408"/>
      <c r="JIC101" s="409"/>
      <c r="JID101" s="410"/>
      <c r="JIE101" s="411"/>
      <c r="JIF101" s="412"/>
      <c r="JIG101" s="406"/>
      <c r="JIH101" s="407"/>
      <c r="JII101" s="408"/>
      <c r="JIJ101" s="409"/>
      <c r="JIK101" s="410"/>
      <c r="JIL101" s="411"/>
      <c r="JIM101" s="412"/>
      <c r="JIN101" s="406"/>
      <c r="JIO101" s="407"/>
      <c r="JIP101" s="408"/>
      <c r="JIQ101" s="409"/>
      <c r="JIR101" s="410"/>
      <c r="JIS101" s="411"/>
      <c r="JIT101" s="412"/>
      <c r="JIU101" s="406"/>
      <c r="JIV101" s="407"/>
      <c r="JIW101" s="408"/>
      <c r="JIX101" s="409"/>
      <c r="JIY101" s="410"/>
      <c r="JIZ101" s="411"/>
      <c r="JJA101" s="412"/>
      <c r="JJB101" s="406"/>
      <c r="JJC101" s="407"/>
      <c r="JJD101" s="408"/>
      <c r="JJE101" s="409"/>
      <c r="JJF101" s="410"/>
      <c r="JJG101" s="411"/>
      <c r="JJH101" s="412"/>
      <c r="JJI101" s="406"/>
      <c r="JJJ101" s="407"/>
      <c r="JJK101" s="408"/>
      <c r="JJL101" s="409"/>
      <c r="JJM101" s="410"/>
      <c r="JJN101" s="411"/>
      <c r="JJO101" s="412"/>
      <c r="JJP101" s="406"/>
      <c r="JJQ101" s="407"/>
      <c r="JJR101" s="408"/>
      <c r="JJS101" s="409"/>
      <c r="JJT101" s="410"/>
      <c r="JJU101" s="411"/>
      <c r="JJV101" s="412"/>
      <c r="JJW101" s="406"/>
      <c r="JJX101" s="407"/>
      <c r="JJY101" s="408"/>
      <c r="JJZ101" s="409"/>
      <c r="JKA101" s="410"/>
      <c r="JKB101" s="411"/>
      <c r="JKC101" s="412"/>
      <c r="JKD101" s="406"/>
      <c r="JKE101" s="407"/>
      <c r="JKF101" s="408"/>
      <c r="JKG101" s="409"/>
      <c r="JKH101" s="410"/>
      <c r="JKI101" s="411"/>
      <c r="JKJ101" s="412"/>
      <c r="JKK101" s="406"/>
      <c r="JKL101" s="407"/>
      <c r="JKM101" s="408"/>
      <c r="JKN101" s="409"/>
      <c r="JKO101" s="410"/>
      <c r="JKP101" s="411"/>
      <c r="JKQ101" s="412"/>
      <c r="JKR101" s="406"/>
      <c r="JKS101" s="407"/>
      <c r="JKT101" s="408"/>
      <c r="JKU101" s="409"/>
      <c r="JKV101" s="410"/>
      <c r="JKW101" s="411"/>
      <c r="JKX101" s="412"/>
      <c r="JKY101" s="406"/>
      <c r="JKZ101" s="407"/>
      <c r="JLA101" s="408"/>
      <c r="JLB101" s="409"/>
      <c r="JLC101" s="410"/>
      <c r="JLD101" s="411"/>
      <c r="JLE101" s="412"/>
      <c r="JLF101" s="406"/>
      <c r="JLG101" s="407"/>
      <c r="JLH101" s="408"/>
      <c r="JLI101" s="409"/>
      <c r="JLJ101" s="410"/>
      <c r="JLK101" s="411"/>
      <c r="JLL101" s="412"/>
      <c r="JLM101" s="406"/>
      <c r="JLN101" s="407"/>
      <c r="JLO101" s="408"/>
      <c r="JLP101" s="409"/>
      <c r="JLQ101" s="410"/>
      <c r="JLR101" s="411"/>
      <c r="JLS101" s="412"/>
      <c r="JLT101" s="406"/>
      <c r="JLU101" s="407"/>
      <c r="JLV101" s="408"/>
      <c r="JLW101" s="409"/>
      <c r="JLX101" s="410"/>
      <c r="JLY101" s="411"/>
      <c r="JLZ101" s="412"/>
      <c r="JMA101" s="406"/>
      <c r="JMB101" s="407"/>
      <c r="JMC101" s="408"/>
      <c r="JMD101" s="409"/>
      <c r="JME101" s="410"/>
      <c r="JMF101" s="411"/>
      <c r="JMG101" s="412"/>
      <c r="JMH101" s="406"/>
      <c r="JMI101" s="407"/>
      <c r="JMJ101" s="408"/>
      <c r="JMK101" s="409"/>
      <c r="JML101" s="410"/>
      <c r="JMM101" s="411"/>
      <c r="JMN101" s="412"/>
      <c r="JMO101" s="406"/>
      <c r="JMP101" s="407"/>
      <c r="JMQ101" s="408"/>
      <c r="JMR101" s="409"/>
      <c r="JMS101" s="410"/>
      <c r="JMT101" s="411"/>
      <c r="JMU101" s="412"/>
      <c r="JMV101" s="406"/>
      <c r="JMW101" s="407"/>
      <c r="JMX101" s="408"/>
      <c r="JMY101" s="409"/>
      <c r="JMZ101" s="410"/>
      <c r="JNA101" s="411"/>
      <c r="JNB101" s="412"/>
      <c r="JNC101" s="406"/>
      <c r="JND101" s="407"/>
      <c r="JNE101" s="408"/>
      <c r="JNF101" s="409"/>
      <c r="JNG101" s="410"/>
      <c r="JNH101" s="411"/>
      <c r="JNI101" s="412"/>
      <c r="JNJ101" s="406"/>
      <c r="JNK101" s="407"/>
      <c r="JNL101" s="408"/>
      <c r="JNM101" s="409"/>
      <c r="JNN101" s="410"/>
      <c r="JNO101" s="411"/>
      <c r="JNP101" s="412"/>
      <c r="JNQ101" s="406"/>
      <c r="JNR101" s="407"/>
      <c r="JNS101" s="408"/>
      <c r="JNT101" s="409"/>
      <c r="JNU101" s="410"/>
      <c r="JNV101" s="411"/>
      <c r="JNW101" s="412"/>
      <c r="JNX101" s="406"/>
      <c r="JNY101" s="407"/>
      <c r="JNZ101" s="408"/>
      <c r="JOA101" s="409"/>
      <c r="JOB101" s="410"/>
      <c r="JOC101" s="411"/>
      <c r="JOD101" s="412"/>
      <c r="JOE101" s="406"/>
      <c r="JOF101" s="407"/>
      <c r="JOG101" s="408"/>
      <c r="JOH101" s="409"/>
      <c r="JOI101" s="410"/>
      <c r="JOJ101" s="411"/>
      <c r="JOK101" s="412"/>
      <c r="JOL101" s="406"/>
      <c r="JOM101" s="407"/>
      <c r="JON101" s="408"/>
      <c r="JOO101" s="409"/>
      <c r="JOP101" s="410"/>
      <c r="JOQ101" s="411"/>
      <c r="JOR101" s="412"/>
      <c r="JOS101" s="406"/>
      <c r="JOT101" s="407"/>
      <c r="JOU101" s="408"/>
      <c r="JOV101" s="409"/>
      <c r="JOW101" s="410"/>
      <c r="JOX101" s="411"/>
      <c r="JOY101" s="412"/>
      <c r="JOZ101" s="406"/>
      <c r="JPA101" s="407"/>
      <c r="JPB101" s="408"/>
      <c r="JPC101" s="409"/>
      <c r="JPD101" s="410"/>
      <c r="JPE101" s="411"/>
      <c r="JPF101" s="412"/>
      <c r="JPG101" s="406"/>
      <c r="JPH101" s="407"/>
      <c r="JPI101" s="408"/>
      <c r="JPJ101" s="409"/>
      <c r="JPK101" s="410"/>
      <c r="JPL101" s="411"/>
      <c r="JPM101" s="412"/>
      <c r="JPN101" s="406"/>
      <c r="JPO101" s="407"/>
      <c r="JPP101" s="408"/>
      <c r="JPQ101" s="409"/>
      <c r="JPR101" s="410"/>
      <c r="JPS101" s="411"/>
      <c r="JPT101" s="412"/>
      <c r="JPU101" s="406"/>
      <c r="JPV101" s="407"/>
      <c r="JPW101" s="408"/>
      <c r="JPX101" s="409"/>
      <c r="JPY101" s="410"/>
      <c r="JPZ101" s="411"/>
      <c r="JQA101" s="412"/>
      <c r="JQB101" s="406"/>
      <c r="JQC101" s="407"/>
      <c r="JQD101" s="408"/>
      <c r="JQE101" s="409"/>
      <c r="JQF101" s="410"/>
      <c r="JQG101" s="411"/>
      <c r="JQH101" s="412"/>
      <c r="JQI101" s="406"/>
      <c r="JQJ101" s="407"/>
      <c r="JQK101" s="408"/>
      <c r="JQL101" s="409"/>
      <c r="JQM101" s="410"/>
      <c r="JQN101" s="411"/>
      <c r="JQO101" s="412"/>
      <c r="JQP101" s="406"/>
      <c r="JQQ101" s="407"/>
      <c r="JQR101" s="408"/>
      <c r="JQS101" s="409"/>
      <c r="JQT101" s="410"/>
      <c r="JQU101" s="411"/>
      <c r="JQV101" s="412"/>
      <c r="JQW101" s="406"/>
      <c r="JQX101" s="407"/>
      <c r="JQY101" s="408"/>
      <c r="JQZ101" s="409"/>
      <c r="JRA101" s="410"/>
      <c r="JRB101" s="411"/>
      <c r="JRC101" s="412"/>
      <c r="JRD101" s="406"/>
      <c r="JRE101" s="407"/>
      <c r="JRF101" s="408"/>
      <c r="JRG101" s="409"/>
      <c r="JRH101" s="410"/>
      <c r="JRI101" s="411"/>
      <c r="JRJ101" s="412"/>
      <c r="JRK101" s="406"/>
      <c r="JRL101" s="407"/>
      <c r="JRM101" s="408"/>
      <c r="JRN101" s="409"/>
      <c r="JRO101" s="410"/>
      <c r="JRP101" s="411"/>
      <c r="JRQ101" s="412"/>
      <c r="JRR101" s="406"/>
      <c r="JRS101" s="407"/>
      <c r="JRT101" s="408"/>
      <c r="JRU101" s="409"/>
      <c r="JRV101" s="410"/>
      <c r="JRW101" s="411"/>
      <c r="JRX101" s="412"/>
      <c r="JRY101" s="406"/>
      <c r="JRZ101" s="407"/>
      <c r="JSA101" s="408"/>
      <c r="JSB101" s="409"/>
      <c r="JSC101" s="410"/>
      <c r="JSD101" s="411"/>
      <c r="JSE101" s="412"/>
      <c r="JSF101" s="406"/>
      <c r="JSG101" s="407"/>
      <c r="JSH101" s="408"/>
      <c r="JSI101" s="409"/>
      <c r="JSJ101" s="410"/>
      <c r="JSK101" s="411"/>
      <c r="JSL101" s="412"/>
      <c r="JSM101" s="406"/>
      <c r="JSN101" s="407"/>
      <c r="JSO101" s="408"/>
      <c r="JSP101" s="409"/>
      <c r="JSQ101" s="410"/>
      <c r="JSR101" s="411"/>
      <c r="JSS101" s="412"/>
      <c r="JST101" s="406"/>
      <c r="JSU101" s="407"/>
      <c r="JSV101" s="408"/>
      <c r="JSW101" s="409"/>
      <c r="JSX101" s="410"/>
      <c r="JSY101" s="411"/>
      <c r="JSZ101" s="412"/>
      <c r="JTA101" s="406"/>
      <c r="JTB101" s="407"/>
      <c r="JTC101" s="408"/>
      <c r="JTD101" s="409"/>
      <c r="JTE101" s="410"/>
      <c r="JTF101" s="411"/>
      <c r="JTG101" s="412"/>
      <c r="JTH101" s="406"/>
      <c r="JTI101" s="407"/>
      <c r="JTJ101" s="408"/>
      <c r="JTK101" s="409"/>
      <c r="JTL101" s="410"/>
      <c r="JTM101" s="411"/>
      <c r="JTN101" s="412"/>
      <c r="JTO101" s="406"/>
      <c r="JTP101" s="407"/>
      <c r="JTQ101" s="408"/>
      <c r="JTR101" s="409"/>
      <c r="JTS101" s="410"/>
      <c r="JTT101" s="411"/>
      <c r="JTU101" s="412"/>
      <c r="JTV101" s="406"/>
      <c r="JTW101" s="407"/>
      <c r="JTX101" s="408"/>
      <c r="JTY101" s="409"/>
      <c r="JTZ101" s="410"/>
      <c r="JUA101" s="411"/>
      <c r="JUB101" s="412"/>
      <c r="JUC101" s="406"/>
      <c r="JUD101" s="407"/>
      <c r="JUE101" s="408"/>
      <c r="JUF101" s="409"/>
      <c r="JUG101" s="410"/>
      <c r="JUH101" s="411"/>
      <c r="JUI101" s="412"/>
      <c r="JUJ101" s="406"/>
      <c r="JUK101" s="407"/>
      <c r="JUL101" s="408"/>
      <c r="JUM101" s="409"/>
      <c r="JUN101" s="410"/>
      <c r="JUO101" s="411"/>
      <c r="JUP101" s="412"/>
      <c r="JUQ101" s="406"/>
      <c r="JUR101" s="407"/>
      <c r="JUS101" s="408"/>
      <c r="JUT101" s="409"/>
      <c r="JUU101" s="410"/>
      <c r="JUV101" s="411"/>
      <c r="JUW101" s="412"/>
      <c r="JUX101" s="406"/>
      <c r="JUY101" s="407"/>
      <c r="JUZ101" s="408"/>
      <c r="JVA101" s="409"/>
      <c r="JVB101" s="410"/>
      <c r="JVC101" s="411"/>
      <c r="JVD101" s="412"/>
      <c r="JVE101" s="406"/>
      <c r="JVF101" s="407"/>
      <c r="JVG101" s="408"/>
      <c r="JVH101" s="409"/>
      <c r="JVI101" s="410"/>
      <c r="JVJ101" s="411"/>
      <c r="JVK101" s="412"/>
      <c r="JVL101" s="406"/>
      <c r="JVM101" s="407"/>
      <c r="JVN101" s="408"/>
      <c r="JVO101" s="409"/>
      <c r="JVP101" s="410"/>
      <c r="JVQ101" s="411"/>
      <c r="JVR101" s="412"/>
      <c r="JVS101" s="406"/>
      <c r="JVT101" s="407"/>
      <c r="JVU101" s="408"/>
      <c r="JVV101" s="409"/>
      <c r="JVW101" s="410"/>
      <c r="JVX101" s="411"/>
      <c r="JVY101" s="412"/>
      <c r="JVZ101" s="406"/>
      <c r="JWA101" s="407"/>
      <c r="JWB101" s="408"/>
      <c r="JWC101" s="409"/>
      <c r="JWD101" s="410"/>
      <c r="JWE101" s="411"/>
      <c r="JWF101" s="412"/>
      <c r="JWG101" s="406"/>
      <c r="JWH101" s="407"/>
      <c r="JWI101" s="408"/>
      <c r="JWJ101" s="409"/>
      <c r="JWK101" s="410"/>
      <c r="JWL101" s="411"/>
      <c r="JWM101" s="412"/>
      <c r="JWN101" s="406"/>
      <c r="JWO101" s="407"/>
      <c r="JWP101" s="408"/>
      <c r="JWQ101" s="409"/>
      <c r="JWR101" s="410"/>
      <c r="JWS101" s="411"/>
      <c r="JWT101" s="412"/>
      <c r="JWU101" s="406"/>
      <c r="JWV101" s="407"/>
      <c r="JWW101" s="408"/>
      <c r="JWX101" s="409"/>
      <c r="JWY101" s="410"/>
      <c r="JWZ101" s="411"/>
      <c r="JXA101" s="412"/>
      <c r="JXB101" s="406"/>
      <c r="JXC101" s="407"/>
      <c r="JXD101" s="408"/>
      <c r="JXE101" s="409"/>
      <c r="JXF101" s="410"/>
      <c r="JXG101" s="411"/>
      <c r="JXH101" s="412"/>
      <c r="JXI101" s="406"/>
      <c r="JXJ101" s="407"/>
      <c r="JXK101" s="408"/>
      <c r="JXL101" s="409"/>
      <c r="JXM101" s="410"/>
      <c r="JXN101" s="411"/>
      <c r="JXO101" s="412"/>
      <c r="JXP101" s="406"/>
      <c r="JXQ101" s="407"/>
      <c r="JXR101" s="408"/>
      <c r="JXS101" s="409"/>
      <c r="JXT101" s="410"/>
      <c r="JXU101" s="411"/>
      <c r="JXV101" s="412"/>
      <c r="JXW101" s="406"/>
      <c r="JXX101" s="407"/>
      <c r="JXY101" s="408"/>
      <c r="JXZ101" s="409"/>
      <c r="JYA101" s="410"/>
      <c r="JYB101" s="411"/>
      <c r="JYC101" s="412"/>
      <c r="JYD101" s="406"/>
      <c r="JYE101" s="407"/>
      <c r="JYF101" s="408"/>
      <c r="JYG101" s="409"/>
      <c r="JYH101" s="410"/>
      <c r="JYI101" s="411"/>
      <c r="JYJ101" s="412"/>
      <c r="JYK101" s="406"/>
      <c r="JYL101" s="407"/>
      <c r="JYM101" s="408"/>
      <c r="JYN101" s="409"/>
      <c r="JYO101" s="410"/>
      <c r="JYP101" s="411"/>
      <c r="JYQ101" s="412"/>
      <c r="JYR101" s="406"/>
      <c r="JYS101" s="407"/>
      <c r="JYT101" s="408"/>
      <c r="JYU101" s="409"/>
      <c r="JYV101" s="410"/>
      <c r="JYW101" s="411"/>
      <c r="JYX101" s="412"/>
      <c r="JYY101" s="406"/>
      <c r="JYZ101" s="407"/>
      <c r="JZA101" s="408"/>
      <c r="JZB101" s="409"/>
      <c r="JZC101" s="410"/>
      <c r="JZD101" s="411"/>
      <c r="JZE101" s="412"/>
      <c r="JZF101" s="406"/>
      <c r="JZG101" s="407"/>
      <c r="JZH101" s="408"/>
      <c r="JZI101" s="409"/>
      <c r="JZJ101" s="410"/>
      <c r="JZK101" s="411"/>
      <c r="JZL101" s="412"/>
      <c r="JZM101" s="406"/>
      <c r="JZN101" s="407"/>
      <c r="JZO101" s="408"/>
      <c r="JZP101" s="409"/>
      <c r="JZQ101" s="410"/>
      <c r="JZR101" s="411"/>
      <c r="JZS101" s="412"/>
      <c r="JZT101" s="406"/>
      <c r="JZU101" s="407"/>
      <c r="JZV101" s="408"/>
      <c r="JZW101" s="409"/>
      <c r="JZX101" s="410"/>
      <c r="JZY101" s="411"/>
      <c r="JZZ101" s="412"/>
      <c r="KAA101" s="406"/>
      <c r="KAB101" s="407"/>
      <c r="KAC101" s="408"/>
      <c r="KAD101" s="409"/>
      <c r="KAE101" s="410"/>
      <c r="KAF101" s="411"/>
      <c r="KAG101" s="412"/>
      <c r="KAH101" s="406"/>
      <c r="KAI101" s="407"/>
      <c r="KAJ101" s="408"/>
      <c r="KAK101" s="409"/>
      <c r="KAL101" s="410"/>
      <c r="KAM101" s="411"/>
      <c r="KAN101" s="412"/>
      <c r="KAO101" s="406"/>
      <c r="KAP101" s="407"/>
      <c r="KAQ101" s="408"/>
      <c r="KAR101" s="409"/>
      <c r="KAS101" s="410"/>
      <c r="KAT101" s="411"/>
      <c r="KAU101" s="412"/>
      <c r="KAV101" s="406"/>
      <c r="KAW101" s="407"/>
      <c r="KAX101" s="408"/>
      <c r="KAY101" s="409"/>
      <c r="KAZ101" s="410"/>
      <c r="KBA101" s="411"/>
      <c r="KBB101" s="412"/>
      <c r="KBC101" s="406"/>
      <c r="KBD101" s="407"/>
      <c r="KBE101" s="408"/>
      <c r="KBF101" s="409"/>
      <c r="KBG101" s="410"/>
      <c r="KBH101" s="411"/>
      <c r="KBI101" s="412"/>
      <c r="KBJ101" s="406"/>
      <c r="KBK101" s="407"/>
      <c r="KBL101" s="408"/>
      <c r="KBM101" s="409"/>
      <c r="KBN101" s="410"/>
      <c r="KBO101" s="411"/>
      <c r="KBP101" s="412"/>
      <c r="KBQ101" s="406"/>
      <c r="KBR101" s="407"/>
      <c r="KBS101" s="408"/>
      <c r="KBT101" s="409"/>
      <c r="KBU101" s="410"/>
      <c r="KBV101" s="411"/>
      <c r="KBW101" s="412"/>
      <c r="KBX101" s="406"/>
      <c r="KBY101" s="407"/>
      <c r="KBZ101" s="408"/>
      <c r="KCA101" s="409"/>
      <c r="KCB101" s="410"/>
      <c r="KCC101" s="411"/>
      <c r="KCD101" s="412"/>
      <c r="KCE101" s="406"/>
      <c r="KCF101" s="407"/>
      <c r="KCG101" s="408"/>
      <c r="KCH101" s="409"/>
      <c r="KCI101" s="410"/>
      <c r="KCJ101" s="411"/>
      <c r="KCK101" s="412"/>
      <c r="KCL101" s="406"/>
      <c r="KCM101" s="407"/>
      <c r="KCN101" s="408"/>
      <c r="KCO101" s="409"/>
      <c r="KCP101" s="410"/>
      <c r="KCQ101" s="411"/>
      <c r="KCR101" s="412"/>
      <c r="KCS101" s="406"/>
      <c r="KCT101" s="407"/>
      <c r="KCU101" s="408"/>
      <c r="KCV101" s="409"/>
      <c r="KCW101" s="410"/>
      <c r="KCX101" s="411"/>
      <c r="KCY101" s="412"/>
      <c r="KCZ101" s="406"/>
      <c r="KDA101" s="407"/>
      <c r="KDB101" s="408"/>
      <c r="KDC101" s="409"/>
      <c r="KDD101" s="410"/>
      <c r="KDE101" s="411"/>
      <c r="KDF101" s="412"/>
      <c r="KDG101" s="406"/>
      <c r="KDH101" s="407"/>
      <c r="KDI101" s="408"/>
      <c r="KDJ101" s="409"/>
      <c r="KDK101" s="410"/>
      <c r="KDL101" s="411"/>
      <c r="KDM101" s="412"/>
      <c r="KDN101" s="406"/>
      <c r="KDO101" s="407"/>
      <c r="KDP101" s="408"/>
      <c r="KDQ101" s="409"/>
      <c r="KDR101" s="410"/>
      <c r="KDS101" s="411"/>
      <c r="KDT101" s="412"/>
      <c r="KDU101" s="406"/>
      <c r="KDV101" s="407"/>
      <c r="KDW101" s="408"/>
      <c r="KDX101" s="409"/>
      <c r="KDY101" s="410"/>
      <c r="KDZ101" s="411"/>
      <c r="KEA101" s="412"/>
      <c r="KEB101" s="406"/>
      <c r="KEC101" s="407"/>
      <c r="KED101" s="408"/>
      <c r="KEE101" s="409"/>
      <c r="KEF101" s="410"/>
      <c r="KEG101" s="411"/>
      <c r="KEH101" s="412"/>
      <c r="KEI101" s="406"/>
      <c r="KEJ101" s="407"/>
      <c r="KEK101" s="408"/>
      <c r="KEL101" s="409"/>
      <c r="KEM101" s="410"/>
      <c r="KEN101" s="411"/>
      <c r="KEO101" s="412"/>
      <c r="KEP101" s="406"/>
      <c r="KEQ101" s="407"/>
      <c r="KER101" s="408"/>
      <c r="KES101" s="409"/>
      <c r="KET101" s="410"/>
      <c r="KEU101" s="411"/>
      <c r="KEV101" s="412"/>
      <c r="KEW101" s="406"/>
      <c r="KEX101" s="407"/>
      <c r="KEY101" s="408"/>
      <c r="KEZ101" s="409"/>
      <c r="KFA101" s="410"/>
      <c r="KFB101" s="411"/>
      <c r="KFC101" s="412"/>
      <c r="KFD101" s="406"/>
      <c r="KFE101" s="407"/>
      <c r="KFF101" s="408"/>
      <c r="KFG101" s="409"/>
      <c r="KFH101" s="410"/>
      <c r="KFI101" s="411"/>
      <c r="KFJ101" s="412"/>
      <c r="KFK101" s="406"/>
      <c r="KFL101" s="407"/>
      <c r="KFM101" s="408"/>
      <c r="KFN101" s="409"/>
      <c r="KFO101" s="410"/>
      <c r="KFP101" s="411"/>
      <c r="KFQ101" s="412"/>
      <c r="KFR101" s="406"/>
      <c r="KFS101" s="407"/>
      <c r="KFT101" s="408"/>
      <c r="KFU101" s="409"/>
      <c r="KFV101" s="410"/>
      <c r="KFW101" s="411"/>
      <c r="KFX101" s="412"/>
      <c r="KFY101" s="406"/>
      <c r="KFZ101" s="407"/>
      <c r="KGA101" s="408"/>
      <c r="KGB101" s="409"/>
      <c r="KGC101" s="410"/>
      <c r="KGD101" s="411"/>
      <c r="KGE101" s="412"/>
      <c r="KGF101" s="406"/>
      <c r="KGG101" s="407"/>
      <c r="KGH101" s="408"/>
      <c r="KGI101" s="409"/>
      <c r="KGJ101" s="410"/>
      <c r="KGK101" s="411"/>
      <c r="KGL101" s="412"/>
      <c r="KGM101" s="406"/>
      <c r="KGN101" s="407"/>
      <c r="KGO101" s="408"/>
      <c r="KGP101" s="409"/>
      <c r="KGQ101" s="410"/>
      <c r="KGR101" s="411"/>
      <c r="KGS101" s="412"/>
      <c r="KGT101" s="406"/>
      <c r="KGU101" s="407"/>
      <c r="KGV101" s="408"/>
      <c r="KGW101" s="409"/>
      <c r="KGX101" s="410"/>
      <c r="KGY101" s="411"/>
      <c r="KGZ101" s="412"/>
      <c r="KHA101" s="406"/>
      <c r="KHB101" s="407"/>
      <c r="KHC101" s="408"/>
      <c r="KHD101" s="409"/>
      <c r="KHE101" s="410"/>
      <c r="KHF101" s="411"/>
      <c r="KHG101" s="412"/>
      <c r="KHH101" s="406"/>
      <c r="KHI101" s="407"/>
      <c r="KHJ101" s="408"/>
      <c r="KHK101" s="409"/>
      <c r="KHL101" s="410"/>
      <c r="KHM101" s="411"/>
      <c r="KHN101" s="412"/>
      <c r="KHO101" s="406"/>
      <c r="KHP101" s="407"/>
      <c r="KHQ101" s="408"/>
      <c r="KHR101" s="409"/>
      <c r="KHS101" s="410"/>
      <c r="KHT101" s="411"/>
      <c r="KHU101" s="412"/>
      <c r="KHV101" s="406"/>
      <c r="KHW101" s="407"/>
      <c r="KHX101" s="408"/>
      <c r="KHY101" s="409"/>
      <c r="KHZ101" s="410"/>
      <c r="KIA101" s="411"/>
      <c r="KIB101" s="412"/>
      <c r="KIC101" s="406"/>
      <c r="KID101" s="407"/>
      <c r="KIE101" s="408"/>
      <c r="KIF101" s="409"/>
      <c r="KIG101" s="410"/>
      <c r="KIH101" s="411"/>
      <c r="KII101" s="412"/>
      <c r="KIJ101" s="406"/>
      <c r="KIK101" s="407"/>
      <c r="KIL101" s="408"/>
      <c r="KIM101" s="409"/>
      <c r="KIN101" s="410"/>
      <c r="KIO101" s="411"/>
      <c r="KIP101" s="412"/>
      <c r="KIQ101" s="406"/>
      <c r="KIR101" s="407"/>
      <c r="KIS101" s="408"/>
      <c r="KIT101" s="409"/>
      <c r="KIU101" s="410"/>
      <c r="KIV101" s="411"/>
      <c r="KIW101" s="412"/>
      <c r="KIX101" s="406"/>
      <c r="KIY101" s="407"/>
      <c r="KIZ101" s="408"/>
      <c r="KJA101" s="409"/>
      <c r="KJB101" s="410"/>
      <c r="KJC101" s="411"/>
      <c r="KJD101" s="412"/>
      <c r="KJE101" s="406"/>
      <c r="KJF101" s="407"/>
      <c r="KJG101" s="408"/>
      <c r="KJH101" s="409"/>
      <c r="KJI101" s="410"/>
      <c r="KJJ101" s="411"/>
      <c r="KJK101" s="412"/>
      <c r="KJL101" s="406"/>
      <c r="KJM101" s="407"/>
      <c r="KJN101" s="408"/>
      <c r="KJO101" s="409"/>
      <c r="KJP101" s="410"/>
      <c r="KJQ101" s="411"/>
      <c r="KJR101" s="412"/>
      <c r="KJS101" s="406"/>
      <c r="KJT101" s="407"/>
      <c r="KJU101" s="408"/>
      <c r="KJV101" s="409"/>
      <c r="KJW101" s="410"/>
      <c r="KJX101" s="411"/>
      <c r="KJY101" s="412"/>
      <c r="KJZ101" s="406"/>
      <c r="KKA101" s="407"/>
      <c r="KKB101" s="408"/>
      <c r="KKC101" s="409"/>
      <c r="KKD101" s="410"/>
      <c r="KKE101" s="411"/>
      <c r="KKF101" s="412"/>
      <c r="KKG101" s="406"/>
      <c r="KKH101" s="407"/>
      <c r="KKI101" s="408"/>
      <c r="KKJ101" s="409"/>
      <c r="KKK101" s="410"/>
      <c r="KKL101" s="411"/>
      <c r="KKM101" s="412"/>
      <c r="KKN101" s="406"/>
      <c r="KKO101" s="407"/>
      <c r="KKP101" s="408"/>
      <c r="KKQ101" s="409"/>
      <c r="KKR101" s="410"/>
      <c r="KKS101" s="411"/>
      <c r="KKT101" s="412"/>
      <c r="KKU101" s="406"/>
      <c r="KKV101" s="407"/>
      <c r="KKW101" s="408"/>
      <c r="KKX101" s="409"/>
      <c r="KKY101" s="410"/>
      <c r="KKZ101" s="411"/>
      <c r="KLA101" s="412"/>
      <c r="KLB101" s="406"/>
      <c r="KLC101" s="407"/>
      <c r="KLD101" s="408"/>
      <c r="KLE101" s="409"/>
      <c r="KLF101" s="410"/>
      <c r="KLG101" s="411"/>
      <c r="KLH101" s="412"/>
      <c r="KLI101" s="406"/>
      <c r="KLJ101" s="407"/>
      <c r="KLK101" s="408"/>
      <c r="KLL101" s="409"/>
      <c r="KLM101" s="410"/>
      <c r="KLN101" s="411"/>
      <c r="KLO101" s="412"/>
      <c r="KLP101" s="406"/>
      <c r="KLQ101" s="407"/>
      <c r="KLR101" s="408"/>
      <c r="KLS101" s="409"/>
      <c r="KLT101" s="410"/>
      <c r="KLU101" s="411"/>
      <c r="KLV101" s="412"/>
      <c r="KLW101" s="406"/>
      <c r="KLX101" s="407"/>
      <c r="KLY101" s="408"/>
      <c r="KLZ101" s="409"/>
      <c r="KMA101" s="410"/>
      <c r="KMB101" s="411"/>
      <c r="KMC101" s="412"/>
      <c r="KMD101" s="406"/>
      <c r="KME101" s="407"/>
      <c r="KMF101" s="408"/>
      <c r="KMG101" s="409"/>
      <c r="KMH101" s="410"/>
      <c r="KMI101" s="411"/>
      <c r="KMJ101" s="412"/>
      <c r="KMK101" s="406"/>
      <c r="KML101" s="407"/>
      <c r="KMM101" s="408"/>
      <c r="KMN101" s="409"/>
      <c r="KMO101" s="410"/>
      <c r="KMP101" s="411"/>
      <c r="KMQ101" s="412"/>
      <c r="KMR101" s="406"/>
      <c r="KMS101" s="407"/>
      <c r="KMT101" s="408"/>
      <c r="KMU101" s="409"/>
      <c r="KMV101" s="410"/>
      <c r="KMW101" s="411"/>
      <c r="KMX101" s="412"/>
      <c r="KMY101" s="406"/>
      <c r="KMZ101" s="407"/>
      <c r="KNA101" s="408"/>
      <c r="KNB101" s="409"/>
      <c r="KNC101" s="410"/>
      <c r="KND101" s="411"/>
      <c r="KNE101" s="412"/>
      <c r="KNF101" s="406"/>
      <c r="KNG101" s="407"/>
      <c r="KNH101" s="408"/>
      <c r="KNI101" s="409"/>
      <c r="KNJ101" s="410"/>
      <c r="KNK101" s="411"/>
      <c r="KNL101" s="412"/>
      <c r="KNM101" s="406"/>
      <c r="KNN101" s="407"/>
      <c r="KNO101" s="408"/>
      <c r="KNP101" s="409"/>
      <c r="KNQ101" s="410"/>
      <c r="KNR101" s="411"/>
      <c r="KNS101" s="412"/>
      <c r="KNT101" s="406"/>
      <c r="KNU101" s="407"/>
      <c r="KNV101" s="408"/>
      <c r="KNW101" s="409"/>
      <c r="KNX101" s="410"/>
      <c r="KNY101" s="411"/>
      <c r="KNZ101" s="412"/>
      <c r="KOA101" s="406"/>
      <c r="KOB101" s="407"/>
      <c r="KOC101" s="408"/>
      <c r="KOD101" s="409"/>
      <c r="KOE101" s="410"/>
      <c r="KOF101" s="411"/>
      <c r="KOG101" s="412"/>
      <c r="KOH101" s="406"/>
      <c r="KOI101" s="407"/>
      <c r="KOJ101" s="408"/>
      <c r="KOK101" s="409"/>
      <c r="KOL101" s="410"/>
      <c r="KOM101" s="411"/>
      <c r="KON101" s="412"/>
      <c r="KOO101" s="406"/>
      <c r="KOP101" s="407"/>
      <c r="KOQ101" s="408"/>
      <c r="KOR101" s="409"/>
      <c r="KOS101" s="410"/>
      <c r="KOT101" s="411"/>
      <c r="KOU101" s="412"/>
      <c r="KOV101" s="406"/>
      <c r="KOW101" s="407"/>
      <c r="KOX101" s="408"/>
      <c r="KOY101" s="409"/>
      <c r="KOZ101" s="410"/>
      <c r="KPA101" s="411"/>
      <c r="KPB101" s="412"/>
      <c r="KPC101" s="406"/>
      <c r="KPD101" s="407"/>
      <c r="KPE101" s="408"/>
      <c r="KPF101" s="409"/>
      <c r="KPG101" s="410"/>
      <c r="KPH101" s="411"/>
      <c r="KPI101" s="412"/>
      <c r="KPJ101" s="406"/>
      <c r="KPK101" s="407"/>
      <c r="KPL101" s="408"/>
      <c r="KPM101" s="409"/>
      <c r="KPN101" s="410"/>
      <c r="KPO101" s="411"/>
      <c r="KPP101" s="412"/>
      <c r="KPQ101" s="406"/>
      <c r="KPR101" s="407"/>
      <c r="KPS101" s="408"/>
      <c r="KPT101" s="409"/>
      <c r="KPU101" s="410"/>
      <c r="KPV101" s="411"/>
      <c r="KPW101" s="412"/>
      <c r="KPX101" s="406"/>
      <c r="KPY101" s="407"/>
      <c r="KPZ101" s="408"/>
      <c r="KQA101" s="409"/>
      <c r="KQB101" s="410"/>
      <c r="KQC101" s="411"/>
      <c r="KQD101" s="412"/>
      <c r="KQE101" s="406"/>
      <c r="KQF101" s="407"/>
      <c r="KQG101" s="408"/>
      <c r="KQH101" s="409"/>
      <c r="KQI101" s="410"/>
      <c r="KQJ101" s="411"/>
      <c r="KQK101" s="412"/>
      <c r="KQL101" s="406"/>
      <c r="KQM101" s="407"/>
      <c r="KQN101" s="408"/>
      <c r="KQO101" s="409"/>
      <c r="KQP101" s="410"/>
      <c r="KQQ101" s="411"/>
      <c r="KQR101" s="412"/>
      <c r="KQS101" s="406"/>
      <c r="KQT101" s="407"/>
      <c r="KQU101" s="408"/>
      <c r="KQV101" s="409"/>
      <c r="KQW101" s="410"/>
      <c r="KQX101" s="411"/>
      <c r="KQY101" s="412"/>
      <c r="KQZ101" s="406"/>
      <c r="KRA101" s="407"/>
      <c r="KRB101" s="408"/>
      <c r="KRC101" s="409"/>
      <c r="KRD101" s="410"/>
      <c r="KRE101" s="411"/>
      <c r="KRF101" s="412"/>
      <c r="KRG101" s="406"/>
      <c r="KRH101" s="407"/>
      <c r="KRI101" s="408"/>
      <c r="KRJ101" s="409"/>
      <c r="KRK101" s="410"/>
      <c r="KRL101" s="411"/>
      <c r="KRM101" s="412"/>
      <c r="KRN101" s="406"/>
      <c r="KRO101" s="407"/>
      <c r="KRP101" s="408"/>
      <c r="KRQ101" s="409"/>
      <c r="KRR101" s="410"/>
      <c r="KRS101" s="411"/>
      <c r="KRT101" s="412"/>
      <c r="KRU101" s="406"/>
      <c r="KRV101" s="407"/>
      <c r="KRW101" s="408"/>
      <c r="KRX101" s="409"/>
      <c r="KRY101" s="410"/>
      <c r="KRZ101" s="411"/>
      <c r="KSA101" s="412"/>
      <c r="KSB101" s="406"/>
      <c r="KSC101" s="407"/>
      <c r="KSD101" s="408"/>
      <c r="KSE101" s="409"/>
      <c r="KSF101" s="410"/>
      <c r="KSG101" s="411"/>
      <c r="KSH101" s="412"/>
      <c r="KSI101" s="406"/>
      <c r="KSJ101" s="407"/>
      <c r="KSK101" s="408"/>
      <c r="KSL101" s="409"/>
      <c r="KSM101" s="410"/>
      <c r="KSN101" s="411"/>
      <c r="KSO101" s="412"/>
      <c r="KSP101" s="406"/>
      <c r="KSQ101" s="407"/>
      <c r="KSR101" s="408"/>
      <c r="KSS101" s="409"/>
      <c r="KST101" s="410"/>
      <c r="KSU101" s="411"/>
      <c r="KSV101" s="412"/>
      <c r="KSW101" s="406"/>
      <c r="KSX101" s="407"/>
      <c r="KSY101" s="408"/>
      <c r="KSZ101" s="409"/>
      <c r="KTA101" s="410"/>
      <c r="KTB101" s="411"/>
      <c r="KTC101" s="412"/>
      <c r="KTD101" s="406"/>
      <c r="KTE101" s="407"/>
      <c r="KTF101" s="408"/>
      <c r="KTG101" s="409"/>
      <c r="KTH101" s="410"/>
      <c r="KTI101" s="411"/>
      <c r="KTJ101" s="412"/>
      <c r="KTK101" s="406"/>
      <c r="KTL101" s="407"/>
      <c r="KTM101" s="408"/>
      <c r="KTN101" s="409"/>
      <c r="KTO101" s="410"/>
      <c r="KTP101" s="411"/>
      <c r="KTQ101" s="412"/>
      <c r="KTR101" s="406"/>
      <c r="KTS101" s="407"/>
      <c r="KTT101" s="408"/>
      <c r="KTU101" s="409"/>
      <c r="KTV101" s="410"/>
      <c r="KTW101" s="411"/>
      <c r="KTX101" s="412"/>
      <c r="KTY101" s="406"/>
      <c r="KTZ101" s="407"/>
      <c r="KUA101" s="408"/>
      <c r="KUB101" s="409"/>
      <c r="KUC101" s="410"/>
      <c r="KUD101" s="411"/>
      <c r="KUE101" s="412"/>
      <c r="KUF101" s="406"/>
      <c r="KUG101" s="407"/>
      <c r="KUH101" s="408"/>
      <c r="KUI101" s="409"/>
      <c r="KUJ101" s="410"/>
      <c r="KUK101" s="411"/>
      <c r="KUL101" s="412"/>
      <c r="KUM101" s="406"/>
      <c r="KUN101" s="407"/>
      <c r="KUO101" s="408"/>
      <c r="KUP101" s="409"/>
      <c r="KUQ101" s="410"/>
      <c r="KUR101" s="411"/>
      <c r="KUS101" s="412"/>
      <c r="KUT101" s="406"/>
      <c r="KUU101" s="407"/>
      <c r="KUV101" s="408"/>
      <c r="KUW101" s="409"/>
      <c r="KUX101" s="410"/>
      <c r="KUY101" s="411"/>
      <c r="KUZ101" s="412"/>
      <c r="KVA101" s="406"/>
      <c r="KVB101" s="407"/>
      <c r="KVC101" s="408"/>
      <c r="KVD101" s="409"/>
      <c r="KVE101" s="410"/>
      <c r="KVF101" s="411"/>
      <c r="KVG101" s="412"/>
      <c r="KVH101" s="406"/>
      <c r="KVI101" s="407"/>
      <c r="KVJ101" s="408"/>
      <c r="KVK101" s="409"/>
      <c r="KVL101" s="410"/>
      <c r="KVM101" s="411"/>
      <c r="KVN101" s="412"/>
      <c r="KVO101" s="406"/>
      <c r="KVP101" s="407"/>
      <c r="KVQ101" s="408"/>
      <c r="KVR101" s="409"/>
      <c r="KVS101" s="410"/>
      <c r="KVT101" s="411"/>
      <c r="KVU101" s="412"/>
      <c r="KVV101" s="406"/>
      <c r="KVW101" s="407"/>
      <c r="KVX101" s="408"/>
      <c r="KVY101" s="409"/>
      <c r="KVZ101" s="410"/>
      <c r="KWA101" s="411"/>
      <c r="KWB101" s="412"/>
      <c r="KWC101" s="406"/>
      <c r="KWD101" s="407"/>
      <c r="KWE101" s="408"/>
      <c r="KWF101" s="409"/>
      <c r="KWG101" s="410"/>
      <c r="KWH101" s="411"/>
      <c r="KWI101" s="412"/>
      <c r="KWJ101" s="406"/>
      <c r="KWK101" s="407"/>
      <c r="KWL101" s="408"/>
      <c r="KWM101" s="409"/>
      <c r="KWN101" s="410"/>
      <c r="KWO101" s="411"/>
      <c r="KWP101" s="412"/>
      <c r="KWQ101" s="406"/>
      <c r="KWR101" s="407"/>
      <c r="KWS101" s="408"/>
      <c r="KWT101" s="409"/>
      <c r="KWU101" s="410"/>
      <c r="KWV101" s="411"/>
      <c r="KWW101" s="412"/>
      <c r="KWX101" s="406"/>
      <c r="KWY101" s="407"/>
      <c r="KWZ101" s="408"/>
      <c r="KXA101" s="409"/>
      <c r="KXB101" s="410"/>
      <c r="KXC101" s="411"/>
      <c r="KXD101" s="412"/>
      <c r="KXE101" s="406"/>
      <c r="KXF101" s="407"/>
      <c r="KXG101" s="408"/>
      <c r="KXH101" s="409"/>
      <c r="KXI101" s="410"/>
      <c r="KXJ101" s="411"/>
      <c r="KXK101" s="412"/>
      <c r="KXL101" s="406"/>
      <c r="KXM101" s="407"/>
      <c r="KXN101" s="408"/>
      <c r="KXO101" s="409"/>
      <c r="KXP101" s="410"/>
      <c r="KXQ101" s="411"/>
      <c r="KXR101" s="412"/>
      <c r="KXS101" s="406"/>
      <c r="KXT101" s="407"/>
      <c r="KXU101" s="408"/>
      <c r="KXV101" s="409"/>
      <c r="KXW101" s="410"/>
      <c r="KXX101" s="411"/>
      <c r="KXY101" s="412"/>
      <c r="KXZ101" s="406"/>
      <c r="KYA101" s="407"/>
      <c r="KYB101" s="408"/>
      <c r="KYC101" s="409"/>
      <c r="KYD101" s="410"/>
      <c r="KYE101" s="411"/>
      <c r="KYF101" s="412"/>
      <c r="KYG101" s="406"/>
      <c r="KYH101" s="407"/>
      <c r="KYI101" s="408"/>
      <c r="KYJ101" s="409"/>
      <c r="KYK101" s="410"/>
      <c r="KYL101" s="411"/>
      <c r="KYM101" s="412"/>
      <c r="KYN101" s="406"/>
      <c r="KYO101" s="407"/>
      <c r="KYP101" s="408"/>
      <c r="KYQ101" s="409"/>
      <c r="KYR101" s="410"/>
      <c r="KYS101" s="411"/>
      <c r="KYT101" s="412"/>
      <c r="KYU101" s="406"/>
      <c r="KYV101" s="407"/>
      <c r="KYW101" s="408"/>
      <c r="KYX101" s="409"/>
      <c r="KYY101" s="410"/>
      <c r="KYZ101" s="411"/>
      <c r="KZA101" s="412"/>
      <c r="KZB101" s="406"/>
      <c r="KZC101" s="407"/>
      <c r="KZD101" s="408"/>
      <c r="KZE101" s="409"/>
      <c r="KZF101" s="410"/>
      <c r="KZG101" s="411"/>
      <c r="KZH101" s="412"/>
      <c r="KZI101" s="406"/>
      <c r="KZJ101" s="407"/>
      <c r="KZK101" s="408"/>
      <c r="KZL101" s="409"/>
      <c r="KZM101" s="410"/>
      <c r="KZN101" s="411"/>
      <c r="KZO101" s="412"/>
      <c r="KZP101" s="406"/>
      <c r="KZQ101" s="407"/>
      <c r="KZR101" s="408"/>
      <c r="KZS101" s="409"/>
      <c r="KZT101" s="410"/>
      <c r="KZU101" s="411"/>
      <c r="KZV101" s="412"/>
      <c r="KZW101" s="406"/>
      <c r="KZX101" s="407"/>
      <c r="KZY101" s="408"/>
      <c r="KZZ101" s="409"/>
      <c r="LAA101" s="410"/>
      <c r="LAB101" s="411"/>
      <c r="LAC101" s="412"/>
      <c r="LAD101" s="406"/>
      <c r="LAE101" s="407"/>
      <c r="LAF101" s="408"/>
      <c r="LAG101" s="409"/>
      <c r="LAH101" s="410"/>
      <c r="LAI101" s="411"/>
      <c r="LAJ101" s="412"/>
      <c r="LAK101" s="406"/>
      <c r="LAL101" s="407"/>
      <c r="LAM101" s="408"/>
      <c r="LAN101" s="409"/>
      <c r="LAO101" s="410"/>
      <c r="LAP101" s="411"/>
      <c r="LAQ101" s="412"/>
      <c r="LAR101" s="406"/>
      <c r="LAS101" s="407"/>
      <c r="LAT101" s="408"/>
      <c r="LAU101" s="409"/>
      <c r="LAV101" s="410"/>
      <c r="LAW101" s="411"/>
      <c r="LAX101" s="412"/>
      <c r="LAY101" s="406"/>
      <c r="LAZ101" s="407"/>
      <c r="LBA101" s="408"/>
      <c r="LBB101" s="409"/>
      <c r="LBC101" s="410"/>
      <c r="LBD101" s="411"/>
      <c r="LBE101" s="412"/>
      <c r="LBF101" s="406"/>
      <c r="LBG101" s="407"/>
      <c r="LBH101" s="408"/>
      <c r="LBI101" s="409"/>
      <c r="LBJ101" s="410"/>
      <c r="LBK101" s="411"/>
      <c r="LBL101" s="412"/>
      <c r="LBM101" s="406"/>
      <c r="LBN101" s="407"/>
      <c r="LBO101" s="408"/>
      <c r="LBP101" s="409"/>
      <c r="LBQ101" s="410"/>
      <c r="LBR101" s="411"/>
      <c r="LBS101" s="412"/>
      <c r="LBT101" s="406"/>
      <c r="LBU101" s="407"/>
      <c r="LBV101" s="408"/>
      <c r="LBW101" s="409"/>
      <c r="LBX101" s="410"/>
      <c r="LBY101" s="411"/>
      <c r="LBZ101" s="412"/>
      <c r="LCA101" s="406"/>
      <c r="LCB101" s="407"/>
      <c r="LCC101" s="408"/>
      <c r="LCD101" s="409"/>
      <c r="LCE101" s="410"/>
      <c r="LCF101" s="411"/>
      <c r="LCG101" s="412"/>
      <c r="LCH101" s="406"/>
      <c r="LCI101" s="407"/>
      <c r="LCJ101" s="408"/>
      <c r="LCK101" s="409"/>
      <c r="LCL101" s="410"/>
      <c r="LCM101" s="411"/>
      <c r="LCN101" s="412"/>
      <c r="LCO101" s="406"/>
      <c r="LCP101" s="407"/>
      <c r="LCQ101" s="408"/>
      <c r="LCR101" s="409"/>
      <c r="LCS101" s="410"/>
      <c r="LCT101" s="411"/>
      <c r="LCU101" s="412"/>
      <c r="LCV101" s="406"/>
      <c r="LCW101" s="407"/>
      <c r="LCX101" s="408"/>
      <c r="LCY101" s="409"/>
      <c r="LCZ101" s="410"/>
      <c r="LDA101" s="411"/>
      <c r="LDB101" s="412"/>
      <c r="LDC101" s="406"/>
      <c r="LDD101" s="407"/>
      <c r="LDE101" s="408"/>
      <c r="LDF101" s="409"/>
      <c r="LDG101" s="410"/>
      <c r="LDH101" s="411"/>
      <c r="LDI101" s="412"/>
      <c r="LDJ101" s="406"/>
      <c r="LDK101" s="407"/>
      <c r="LDL101" s="408"/>
      <c r="LDM101" s="409"/>
      <c r="LDN101" s="410"/>
      <c r="LDO101" s="411"/>
      <c r="LDP101" s="412"/>
      <c r="LDQ101" s="406"/>
      <c r="LDR101" s="407"/>
      <c r="LDS101" s="408"/>
      <c r="LDT101" s="409"/>
      <c r="LDU101" s="410"/>
      <c r="LDV101" s="411"/>
      <c r="LDW101" s="412"/>
      <c r="LDX101" s="406"/>
      <c r="LDY101" s="407"/>
      <c r="LDZ101" s="408"/>
      <c r="LEA101" s="409"/>
      <c r="LEB101" s="410"/>
      <c r="LEC101" s="411"/>
      <c r="LED101" s="412"/>
      <c r="LEE101" s="406"/>
      <c r="LEF101" s="407"/>
      <c r="LEG101" s="408"/>
      <c r="LEH101" s="409"/>
      <c r="LEI101" s="410"/>
      <c r="LEJ101" s="411"/>
      <c r="LEK101" s="412"/>
      <c r="LEL101" s="406"/>
      <c r="LEM101" s="407"/>
      <c r="LEN101" s="408"/>
      <c r="LEO101" s="409"/>
      <c r="LEP101" s="410"/>
      <c r="LEQ101" s="411"/>
      <c r="LER101" s="412"/>
      <c r="LES101" s="406"/>
      <c r="LET101" s="407"/>
      <c r="LEU101" s="408"/>
      <c r="LEV101" s="409"/>
      <c r="LEW101" s="410"/>
      <c r="LEX101" s="411"/>
      <c r="LEY101" s="412"/>
      <c r="LEZ101" s="406"/>
      <c r="LFA101" s="407"/>
      <c r="LFB101" s="408"/>
      <c r="LFC101" s="409"/>
      <c r="LFD101" s="410"/>
      <c r="LFE101" s="411"/>
      <c r="LFF101" s="412"/>
      <c r="LFG101" s="406"/>
      <c r="LFH101" s="407"/>
      <c r="LFI101" s="408"/>
      <c r="LFJ101" s="409"/>
      <c r="LFK101" s="410"/>
      <c r="LFL101" s="411"/>
      <c r="LFM101" s="412"/>
      <c r="LFN101" s="406"/>
      <c r="LFO101" s="407"/>
      <c r="LFP101" s="408"/>
      <c r="LFQ101" s="409"/>
      <c r="LFR101" s="410"/>
      <c r="LFS101" s="411"/>
      <c r="LFT101" s="412"/>
      <c r="LFU101" s="406"/>
      <c r="LFV101" s="407"/>
      <c r="LFW101" s="408"/>
      <c r="LFX101" s="409"/>
      <c r="LFY101" s="410"/>
      <c r="LFZ101" s="411"/>
      <c r="LGA101" s="412"/>
      <c r="LGB101" s="406"/>
      <c r="LGC101" s="407"/>
      <c r="LGD101" s="408"/>
      <c r="LGE101" s="409"/>
      <c r="LGF101" s="410"/>
      <c r="LGG101" s="411"/>
      <c r="LGH101" s="412"/>
      <c r="LGI101" s="406"/>
      <c r="LGJ101" s="407"/>
      <c r="LGK101" s="408"/>
      <c r="LGL101" s="409"/>
      <c r="LGM101" s="410"/>
      <c r="LGN101" s="411"/>
      <c r="LGO101" s="412"/>
      <c r="LGP101" s="406"/>
      <c r="LGQ101" s="407"/>
      <c r="LGR101" s="408"/>
      <c r="LGS101" s="409"/>
      <c r="LGT101" s="410"/>
      <c r="LGU101" s="411"/>
      <c r="LGV101" s="412"/>
      <c r="LGW101" s="406"/>
      <c r="LGX101" s="407"/>
      <c r="LGY101" s="408"/>
      <c r="LGZ101" s="409"/>
      <c r="LHA101" s="410"/>
      <c r="LHB101" s="411"/>
      <c r="LHC101" s="412"/>
      <c r="LHD101" s="406"/>
      <c r="LHE101" s="407"/>
      <c r="LHF101" s="408"/>
      <c r="LHG101" s="409"/>
      <c r="LHH101" s="410"/>
      <c r="LHI101" s="411"/>
      <c r="LHJ101" s="412"/>
      <c r="LHK101" s="406"/>
      <c r="LHL101" s="407"/>
      <c r="LHM101" s="408"/>
      <c r="LHN101" s="409"/>
      <c r="LHO101" s="410"/>
      <c r="LHP101" s="411"/>
      <c r="LHQ101" s="412"/>
      <c r="LHR101" s="406"/>
      <c r="LHS101" s="407"/>
      <c r="LHT101" s="408"/>
      <c r="LHU101" s="409"/>
      <c r="LHV101" s="410"/>
      <c r="LHW101" s="411"/>
      <c r="LHX101" s="412"/>
      <c r="LHY101" s="406"/>
      <c r="LHZ101" s="407"/>
      <c r="LIA101" s="408"/>
      <c r="LIB101" s="409"/>
      <c r="LIC101" s="410"/>
      <c r="LID101" s="411"/>
      <c r="LIE101" s="412"/>
      <c r="LIF101" s="406"/>
      <c r="LIG101" s="407"/>
      <c r="LIH101" s="408"/>
      <c r="LII101" s="409"/>
      <c r="LIJ101" s="410"/>
      <c r="LIK101" s="411"/>
      <c r="LIL101" s="412"/>
      <c r="LIM101" s="406"/>
      <c r="LIN101" s="407"/>
      <c r="LIO101" s="408"/>
      <c r="LIP101" s="409"/>
      <c r="LIQ101" s="410"/>
      <c r="LIR101" s="411"/>
      <c r="LIS101" s="412"/>
      <c r="LIT101" s="406"/>
      <c r="LIU101" s="407"/>
      <c r="LIV101" s="408"/>
      <c r="LIW101" s="409"/>
      <c r="LIX101" s="410"/>
      <c r="LIY101" s="411"/>
      <c r="LIZ101" s="412"/>
      <c r="LJA101" s="406"/>
      <c r="LJB101" s="407"/>
      <c r="LJC101" s="408"/>
      <c r="LJD101" s="409"/>
      <c r="LJE101" s="410"/>
      <c r="LJF101" s="411"/>
      <c r="LJG101" s="412"/>
      <c r="LJH101" s="406"/>
      <c r="LJI101" s="407"/>
      <c r="LJJ101" s="408"/>
      <c r="LJK101" s="409"/>
      <c r="LJL101" s="410"/>
      <c r="LJM101" s="411"/>
      <c r="LJN101" s="412"/>
      <c r="LJO101" s="406"/>
      <c r="LJP101" s="407"/>
      <c r="LJQ101" s="408"/>
      <c r="LJR101" s="409"/>
      <c r="LJS101" s="410"/>
      <c r="LJT101" s="411"/>
      <c r="LJU101" s="412"/>
      <c r="LJV101" s="406"/>
      <c r="LJW101" s="407"/>
      <c r="LJX101" s="408"/>
      <c r="LJY101" s="409"/>
      <c r="LJZ101" s="410"/>
      <c r="LKA101" s="411"/>
      <c r="LKB101" s="412"/>
      <c r="LKC101" s="406"/>
      <c r="LKD101" s="407"/>
      <c r="LKE101" s="408"/>
      <c r="LKF101" s="409"/>
      <c r="LKG101" s="410"/>
      <c r="LKH101" s="411"/>
      <c r="LKI101" s="412"/>
      <c r="LKJ101" s="406"/>
      <c r="LKK101" s="407"/>
      <c r="LKL101" s="408"/>
      <c r="LKM101" s="409"/>
      <c r="LKN101" s="410"/>
      <c r="LKO101" s="411"/>
      <c r="LKP101" s="412"/>
      <c r="LKQ101" s="406"/>
      <c r="LKR101" s="407"/>
      <c r="LKS101" s="408"/>
      <c r="LKT101" s="409"/>
      <c r="LKU101" s="410"/>
      <c r="LKV101" s="411"/>
      <c r="LKW101" s="412"/>
      <c r="LKX101" s="406"/>
      <c r="LKY101" s="407"/>
      <c r="LKZ101" s="408"/>
      <c r="LLA101" s="409"/>
      <c r="LLB101" s="410"/>
      <c r="LLC101" s="411"/>
      <c r="LLD101" s="412"/>
      <c r="LLE101" s="406"/>
      <c r="LLF101" s="407"/>
      <c r="LLG101" s="408"/>
      <c r="LLH101" s="409"/>
      <c r="LLI101" s="410"/>
      <c r="LLJ101" s="411"/>
      <c r="LLK101" s="412"/>
      <c r="LLL101" s="406"/>
      <c r="LLM101" s="407"/>
      <c r="LLN101" s="408"/>
      <c r="LLO101" s="409"/>
      <c r="LLP101" s="410"/>
      <c r="LLQ101" s="411"/>
      <c r="LLR101" s="412"/>
      <c r="LLS101" s="406"/>
      <c r="LLT101" s="407"/>
      <c r="LLU101" s="408"/>
      <c r="LLV101" s="409"/>
      <c r="LLW101" s="410"/>
      <c r="LLX101" s="411"/>
      <c r="LLY101" s="412"/>
      <c r="LLZ101" s="406"/>
      <c r="LMA101" s="407"/>
      <c r="LMB101" s="408"/>
      <c r="LMC101" s="409"/>
      <c r="LMD101" s="410"/>
      <c r="LME101" s="411"/>
      <c r="LMF101" s="412"/>
      <c r="LMG101" s="406"/>
      <c r="LMH101" s="407"/>
      <c r="LMI101" s="408"/>
      <c r="LMJ101" s="409"/>
      <c r="LMK101" s="410"/>
      <c r="LML101" s="411"/>
      <c r="LMM101" s="412"/>
      <c r="LMN101" s="406"/>
      <c r="LMO101" s="407"/>
      <c r="LMP101" s="408"/>
      <c r="LMQ101" s="409"/>
      <c r="LMR101" s="410"/>
      <c r="LMS101" s="411"/>
      <c r="LMT101" s="412"/>
      <c r="LMU101" s="406"/>
      <c r="LMV101" s="407"/>
      <c r="LMW101" s="408"/>
      <c r="LMX101" s="409"/>
      <c r="LMY101" s="410"/>
      <c r="LMZ101" s="411"/>
      <c r="LNA101" s="412"/>
      <c r="LNB101" s="406"/>
      <c r="LNC101" s="407"/>
      <c r="LND101" s="408"/>
      <c r="LNE101" s="409"/>
      <c r="LNF101" s="410"/>
      <c r="LNG101" s="411"/>
      <c r="LNH101" s="412"/>
      <c r="LNI101" s="406"/>
      <c r="LNJ101" s="407"/>
      <c r="LNK101" s="408"/>
      <c r="LNL101" s="409"/>
      <c r="LNM101" s="410"/>
      <c r="LNN101" s="411"/>
      <c r="LNO101" s="412"/>
      <c r="LNP101" s="406"/>
      <c r="LNQ101" s="407"/>
      <c r="LNR101" s="408"/>
      <c r="LNS101" s="409"/>
      <c r="LNT101" s="410"/>
      <c r="LNU101" s="411"/>
      <c r="LNV101" s="412"/>
      <c r="LNW101" s="406"/>
      <c r="LNX101" s="407"/>
      <c r="LNY101" s="408"/>
      <c r="LNZ101" s="409"/>
      <c r="LOA101" s="410"/>
      <c r="LOB101" s="411"/>
      <c r="LOC101" s="412"/>
      <c r="LOD101" s="406"/>
      <c r="LOE101" s="407"/>
      <c r="LOF101" s="408"/>
      <c r="LOG101" s="409"/>
      <c r="LOH101" s="410"/>
      <c r="LOI101" s="411"/>
      <c r="LOJ101" s="412"/>
      <c r="LOK101" s="406"/>
      <c r="LOL101" s="407"/>
      <c r="LOM101" s="408"/>
      <c r="LON101" s="409"/>
      <c r="LOO101" s="410"/>
      <c r="LOP101" s="411"/>
      <c r="LOQ101" s="412"/>
      <c r="LOR101" s="406"/>
      <c r="LOS101" s="407"/>
      <c r="LOT101" s="408"/>
      <c r="LOU101" s="409"/>
      <c r="LOV101" s="410"/>
      <c r="LOW101" s="411"/>
      <c r="LOX101" s="412"/>
      <c r="LOY101" s="406"/>
      <c r="LOZ101" s="407"/>
      <c r="LPA101" s="408"/>
      <c r="LPB101" s="409"/>
      <c r="LPC101" s="410"/>
      <c r="LPD101" s="411"/>
      <c r="LPE101" s="412"/>
      <c r="LPF101" s="406"/>
      <c r="LPG101" s="407"/>
      <c r="LPH101" s="408"/>
      <c r="LPI101" s="409"/>
      <c r="LPJ101" s="410"/>
      <c r="LPK101" s="411"/>
      <c r="LPL101" s="412"/>
      <c r="LPM101" s="406"/>
      <c r="LPN101" s="407"/>
      <c r="LPO101" s="408"/>
      <c r="LPP101" s="409"/>
      <c r="LPQ101" s="410"/>
      <c r="LPR101" s="411"/>
      <c r="LPS101" s="412"/>
      <c r="LPT101" s="406"/>
      <c r="LPU101" s="407"/>
      <c r="LPV101" s="408"/>
      <c r="LPW101" s="409"/>
      <c r="LPX101" s="410"/>
      <c r="LPY101" s="411"/>
      <c r="LPZ101" s="412"/>
      <c r="LQA101" s="406"/>
      <c r="LQB101" s="407"/>
      <c r="LQC101" s="408"/>
      <c r="LQD101" s="409"/>
      <c r="LQE101" s="410"/>
      <c r="LQF101" s="411"/>
      <c r="LQG101" s="412"/>
      <c r="LQH101" s="406"/>
      <c r="LQI101" s="407"/>
      <c r="LQJ101" s="408"/>
      <c r="LQK101" s="409"/>
      <c r="LQL101" s="410"/>
      <c r="LQM101" s="411"/>
      <c r="LQN101" s="412"/>
      <c r="LQO101" s="406"/>
      <c r="LQP101" s="407"/>
      <c r="LQQ101" s="408"/>
      <c r="LQR101" s="409"/>
      <c r="LQS101" s="410"/>
      <c r="LQT101" s="411"/>
      <c r="LQU101" s="412"/>
      <c r="LQV101" s="406"/>
      <c r="LQW101" s="407"/>
      <c r="LQX101" s="408"/>
      <c r="LQY101" s="409"/>
      <c r="LQZ101" s="410"/>
      <c r="LRA101" s="411"/>
      <c r="LRB101" s="412"/>
      <c r="LRC101" s="406"/>
      <c r="LRD101" s="407"/>
      <c r="LRE101" s="408"/>
      <c r="LRF101" s="409"/>
      <c r="LRG101" s="410"/>
      <c r="LRH101" s="411"/>
      <c r="LRI101" s="412"/>
      <c r="LRJ101" s="406"/>
      <c r="LRK101" s="407"/>
      <c r="LRL101" s="408"/>
      <c r="LRM101" s="409"/>
      <c r="LRN101" s="410"/>
      <c r="LRO101" s="411"/>
      <c r="LRP101" s="412"/>
      <c r="LRQ101" s="406"/>
      <c r="LRR101" s="407"/>
      <c r="LRS101" s="408"/>
      <c r="LRT101" s="409"/>
      <c r="LRU101" s="410"/>
      <c r="LRV101" s="411"/>
      <c r="LRW101" s="412"/>
      <c r="LRX101" s="406"/>
      <c r="LRY101" s="407"/>
      <c r="LRZ101" s="408"/>
      <c r="LSA101" s="409"/>
      <c r="LSB101" s="410"/>
      <c r="LSC101" s="411"/>
      <c r="LSD101" s="412"/>
      <c r="LSE101" s="406"/>
      <c r="LSF101" s="407"/>
      <c r="LSG101" s="408"/>
      <c r="LSH101" s="409"/>
      <c r="LSI101" s="410"/>
      <c r="LSJ101" s="411"/>
      <c r="LSK101" s="412"/>
      <c r="LSL101" s="406"/>
      <c r="LSM101" s="407"/>
      <c r="LSN101" s="408"/>
      <c r="LSO101" s="409"/>
      <c r="LSP101" s="410"/>
      <c r="LSQ101" s="411"/>
      <c r="LSR101" s="412"/>
      <c r="LSS101" s="406"/>
      <c r="LST101" s="407"/>
      <c r="LSU101" s="408"/>
      <c r="LSV101" s="409"/>
      <c r="LSW101" s="410"/>
      <c r="LSX101" s="411"/>
      <c r="LSY101" s="412"/>
      <c r="LSZ101" s="406"/>
      <c r="LTA101" s="407"/>
      <c r="LTB101" s="408"/>
      <c r="LTC101" s="409"/>
      <c r="LTD101" s="410"/>
      <c r="LTE101" s="411"/>
      <c r="LTF101" s="412"/>
      <c r="LTG101" s="406"/>
      <c r="LTH101" s="407"/>
      <c r="LTI101" s="408"/>
      <c r="LTJ101" s="409"/>
      <c r="LTK101" s="410"/>
      <c r="LTL101" s="411"/>
      <c r="LTM101" s="412"/>
      <c r="LTN101" s="406"/>
      <c r="LTO101" s="407"/>
      <c r="LTP101" s="408"/>
      <c r="LTQ101" s="409"/>
      <c r="LTR101" s="410"/>
      <c r="LTS101" s="411"/>
      <c r="LTT101" s="412"/>
      <c r="LTU101" s="406"/>
      <c r="LTV101" s="407"/>
      <c r="LTW101" s="408"/>
      <c r="LTX101" s="409"/>
      <c r="LTY101" s="410"/>
      <c r="LTZ101" s="411"/>
      <c r="LUA101" s="412"/>
      <c r="LUB101" s="406"/>
      <c r="LUC101" s="407"/>
      <c r="LUD101" s="408"/>
      <c r="LUE101" s="409"/>
      <c r="LUF101" s="410"/>
      <c r="LUG101" s="411"/>
      <c r="LUH101" s="412"/>
      <c r="LUI101" s="406"/>
      <c r="LUJ101" s="407"/>
      <c r="LUK101" s="408"/>
      <c r="LUL101" s="409"/>
      <c r="LUM101" s="410"/>
      <c r="LUN101" s="411"/>
      <c r="LUO101" s="412"/>
      <c r="LUP101" s="406"/>
      <c r="LUQ101" s="407"/>
      <c r="LUR101" s="408"/>
      <c r="LUS101" s="409"/>
      <c r="LUT101" s="410"/>
      <c r="LUU101" s="411"/>
      <c r="LUV101" s="412"/>
      <c r="LUW101" s="406"/>
      <c r="LUX101" s="407"/>
      <c r="LUY101" s="408"/>
      <c r="LUZ101" s="409"/>
      <c r="LVA101" s="410"/>
      <c r="LVB101" s="411"/>
      <c r="LVC101" s="412"/>
      <c r="LVD101" s="406"/>
      <c r="LVE101" s="407"/>
      <c r="LVF101" s="408"/>
      <c r="LVG101" s="409"/>
      <c r="LVH101" s="410"/>
      <c r="LVI101" s="411"/>
      <c r="LVJ101" s="412"/>
      <c r="LVK101" s="406"/>
      <c r="LVL101" s="407"/>
      <c r="LVM101" s="408"/>
      <c r="LVN101" s="409"/>
      <c r="LVO101" s="410"/>
      <c r="LVP101" s="411"/>
      <c r="LVQ101" s="412"/>
      <c r="LVR101" s="406"/>
      <c r="LVS101" s="407"/>
      <c r="LVT101" s="408"/>
      <c r="LVU101" s="409"/>
      <c r="LVV101" s="410"/>
      <c r="LVW101" s="411"/>
      <c r="LVX101" s="412"/>
      <c r="LVY101" s="406"/>
      <c r="LVZ101" s="407"/>
      <c r="LWA101" s="408"/>
      <c r="LWB101" s="409"/>
      <c r="LWC101" s="410"/>
      <c r="LWD101" s="411"/>
      <c r="LWE101" s="412"/>
      <c r="LWF101" s="406"/>
      <c r="LWG101" s="407"/>
      <c r="LWH101" s="408"/>
      <c r="LWI101" s="409"/>
      <c r="LWJ101" s="410"/>
      <c r="LWK101" s="411"/>
      <c r="LWL101" s="412"/>
      <c r="LWM101" s="406"/>
      <c r="LWN101" s="407"/>
      <c r="LWO101" s="408"/>
      <c r="LWP101" s="409"/>
      <c r="LWQ101" s="410"/>
      <c r="LWR101" s="411"/>
      <c r="LWS101" s="412"/>
      <c r="LWT101" s="406"/>
      <c r="LWU101" s="407"/>
      <c r="LWV101" s="408"/>
      <c r="LWW101" s="409"/>
      <c r="LWX101" s="410"/>
      <c r="LWY101" s="411"/>
      <c r="LWZ101" s="412"/>
      <c r="LXA101" s="406"/>
      <c r="LXB101" s="407"/>
      <c r="LXC101" s="408"/>
      <c r="LXD101" s="409"/>
      <c r="LXE101" s="410"/>
      <c r="LXF101" s="411"/>
      <c r="LXG101" s="412"/>
      <c r="LXH101" s="406"/>
      <c r="LXI101" s="407"/>
      <c r="LXJ101" s="408"/>
      <c r="LXK101" s="409"/>
      <c r="LXL101" s="410"/>
      <c r="LXM101" s="411"/>
      <c r="LXN101" s="412"/>
      <c r="LXO101" s="406"/>
      <c r="LXP101" s="407"/>
      <c r="LXQ101" s="408"/>
      <c r="LXR101" s="409"/>
      <c r="LXS101" s="410"/>
      <c r="LXT101" s="411"/>
      <c r="LXU101" s="412"/>
      <c r="LXV101" s="406"/>
      <c r="LXW101" s="407"/>
      <c r="LXX101" s="408"/>
      <c r="LXY101" s="409"/>
      <c r="LXZ101" s="410"/>
      <c r="LYA101" s="411"/>
      <c r="LYB101" s="412"/>
      <c r="LYC101" s="406"/>
      <c r="LYD101" s="407"/>
      <c r="LYE101" s="408"/>
      <c r="LYF101" s="409"/>
      <c r="LYG101" s="410"/>
      <c r="LYH101" s="411"/>
      <c r="LYI101" s="412"/>
      <c r="LYJ101" s="406"/>
      <c r="LYK101" s="407"/>
      <c r="LYL101" s="408"/>
      <c r="LYM101" s="409"/>
      <c r="LYN101" s="410"/>
      <c r="LYO101" s="411"/>
      <c r="LYP101" s="412"/>
      <c r="LYQ101" s="406"/>
      <c r="LYR101" s="407"/>
      <c r="LYS101" s="408"/>
      <c r="LYT101" s="409"/>
      <c r="LYU101" s="410"/>
      <c r="LYV101" s="411"/>
      <c r="LYW101" s="412"/>
      <c r="LYX101" s="406"/>
      <c r="LYY101" s="407"/>
      <c r="LYZ101" s="408"/>
      <c r="LZA101" s="409"/>
      <c r="LZB101" s="410"/>
      <c r="LZC101" s="411"/>
      <c r="LZD101" s="412"/>
      <c r="LZE101" s="406"/>
      <c r="LZF101" s="407"/>
      <c r="LZG101" s="408"/>
      <c r="LZH101" s="409"/>
      <c r="LZI101" s="410"/>
      <c r="LZJ101" s="411"/>
      <c r="LZK101" s="412"/>
      <c r="LZL101" s="406"/>
      <c r="LZM101" s="407"/>
      <c r="LZN101" s="408"/>
      <c r="LZO101" s="409"/>
      <c r="LZP101" s="410"/>
      <c r="LZQ101" s="411"/>
      <c r="LZR101" s="412"/>
      <c r="LZS101" s="406"/>
      <c r="LZT101" s="407"/>
      <c r="LZU101" s="408"/>
      <c r="LZV101" s="409"/>
      <c r="LZW101" s="410"/>
      <c r="LZX101" s="411"/>
      <c r="LZY101" s="412"/>
      <c r="LZZ101" s="406"/>
      <c r="MAA101" s="407"/>
      <c r="MAB101" s="408"/>
      <c r="MAC101" s="409"/>
      <c r="MAD101" s="410"/>
      <c r="MAE101" s="411"/>
      <c r="MAF101" s="412"/>
      <c r="MAG101" s="406"/>
      <c r="MAH101" s="407"/>
      <c r="MAI101" s="408"/>
      <c r="MAJ101" s="409"/>
      <c r="MAK101" s="410"/>
      <c r="MAL101" s="411"/>
      <c r="MAM101" s="412"/>
      <c r="MAN101" s="406"/>
      <c r="MAO101" s="407"/>
      <c r="MAP101" s="408"/>
      <c r="MAQ101" s="409"/>
      <c r="MAR101" s="410"/>
      <c r="MAS101" s="411"/>
      <c r="MAT101" s="412"/>
      <c r="MAU101" s="406"/>
      <c r="MAV101" s="407"/>
      <c r="MAW101" s="408"/>
      <c r="MAX101" s="409"/>
      <c r="MAY101" s="410"/>
      <c r="MAZ101" s="411"/>
      <c r="MBA101" s="412"/>
      <c r="MBB101" s="406"/>
      <c r="MBC101" s="407"/>
      <c r="MBD101" s="408"/>
      <c r="MBE101" s="409"/>
      <c r="MBF101" s="410"/>
      <c r="MBG101" s="411"/>
      <c r="MBH101" s="412"/>
      <c r="MBI101" s="406"/>
      <c r="MBJ101" s="407"/>
      <c r="MBK101" s="408"/>
      <c r="MBL101" s="409"/>
      <c r="MBM101" s="410"/>
      <c r="MBN101" s="411"/>
      <c r="MBO101" s="412"/>
      <c r="MBP101" s="406"/>
      <c r="MBQ101" s="407"/>
      <c r="MBR101" s="408"/>
      <c r="MBS101" s="409"/>
      <c r="MBT101" s="410"/>
      <c r="MBU101" s="411"/>
      <c r="MBV101" s="412"/>
      <c r="MBW101" s="406"/>
      <c r="MBX101" s="407"/>
      <c r="MBY101" s="408"/>
      <c r="MBZ101" s="409"/>
      <c r="MCA101" s="410"/>
      <c r="MCB101" s="411"/>
      <c r="MCC101" s="412"/>
      <c r="MCD101" s="406"/>
      <c r="MCE101" s="407"/>
      <c r="MCF101" s="408"/>
      <c r="MCG101" s="409"/>
      <c r="MCH101" s="410"/>
      <c r="MCI101" s="411"/>
      <c r="MCJ101" s="412"/>
      <c r="MCK101" s="406"/>
      <c r="MCL101" s="407"/>
      <c r="MCM101" s="408"/>
      <c r="MCN101" s="409"/>
      <c r="MCO101" s="410"/>
      <c r="MCP101" s="411"/>
      <c r="MCQ101" s="412"/>
      <c r="MCR101" s="406"/>
      <c r="MCS101" s="407"/>
      <c r="MCT101" s="408"/>
      <c r="MCU101" s="409"/>
      <c r="MCV101" s="410"/>
      <c r="MCW101" s="411"/>
      <c r="MCX101" s="412"/>
      <c r="MCY101" s="406"/>
      <c r="MCZ101" s="407"/>
      <c r="MDA101" s="408"/>
      <c r="MDB101" s="409"/>
      <c r="MDC101" s="410"/>
      <c r="MDD101" s="411"/>
      <c r="MDE101" s="412"/>
      <c r="MDF101" s="406"/>
      <c r="MDG101" s="407"/>
      <c r="MDH101" s="408"/>
      <c r="MDI101" s="409"/>
      <c r="MDJ101" s="410"/>
      <c r="MDK101" s="411"/>
      <c r="MDL101" s="412"/>
      <c r="MDM101" s="406"/>
      <c r="MDN101" s="407"/>
      <c r="MDO101" s="408"/>
      <c r="MDP101" s="409"/>
      <c r="MDQ101" s="410"/>
      <c r="MDR101" s="411"/>
      <c r="MDS101" s="412"/>
      <c r="MDT101" s="406"/>
      <c r="MDU101" s="407"/>
      <c r="MDV101" s="408"/>
      <c r="MDW101" s="409"/>
      <c r="MDX101" s="410"/>
      <c r="MDY101" s="411"/>
      <c r="MDZ101" s="412"/>
      <c r="MEA101" s="406"/>
      <c r="MEB101" s="407"/>
      <c r="MEC101" s="408"/>
      <c r="MED101" s="409"/>
      <c r="MEE101" s="410"/>
      <c r="MEF101" s="411"/>
      <c r="MEG101" s="412"/>
      <c r="MEH101" s="406"/>
      <c r="MEI101" s="407"/>
      <c r="MEJ101" s="408"/>
      <c r="MEK101" s="409"/>
      <c r="MEL101" s="410"/>
      <c r="MEM101" s="411"/>
      <c r="MEN101" s="412"/>
      <c r="MEO101" s="406"/>
      <c r="MEP101" s="407"/>
      <c r="MEQ101" s="408"/>
      <c r="MER101" s="409"/>
      <c r="MES101" s="410"/>
      <c r="MET101" s="411"/>
      <c r="MEU101" s="412"/>
      <c r="MEV101" s="406"/>
      <c r="MEW101" s="407"/>
      <c r="MEX101" s="408"/>
      <c r="MEY101" s="409"/>
      <c r="MEZ101" s="410"/>
      <c r="MFA101" s="411"/>
      <c r="MFB101" s="412"/>
      <c r="MFC101" s="406"/>
      <c r="MFD101" s="407"/>
      <c r="MFE101" s="408"/>
      <c r="MFF101" s="409"/>
      <c r="MFG101" s="410"/>
      <c r="MFH101" s="411"/>
      <c r="MFI101" s="412"/>
      <c r="MFJ101" s="406"/>
      <c r="MFK101" s="407"/>
      <c r="MFL101" s="408"/>
      <c r="MFM101" s="409"/>
      <c r="MFN101" s="410"/>
      <c r="MFO101" s="411"/>
      <c r="MFP101" s="412"/>
      <c r="MFQ101" s="406"/>
      <c r="MFR101" s="407"/>
      <c r="MFS101" s="408"/>
      <c r="MFT101" s="409"/>
      <c r="MFU101" s="410"/>
      <c r="MFV101" s="411"/>
      <c r="MFW101" s="412"/>
      <c r="MFX101" s="406"/>
      <c r="MFY101" s="407"/>
      <c r="MFZ101" s="408"/>
      <c r="MGA101" s="409"/>
      <c r="MGB101" s="410"/>
      <c r="MGC101" s="411"/>
      <c r="MGD101" s="412"/>
      <c r="MGE101" s="406"/>
      <c r="MGF101" s="407"/>
      <c r="MGG101" s="408"/>
      <c r="MGH101" s="409"/>
      <c r="MGI101" s="410"/>
      <c r="MGJ101" s="411"/>
      <c r="MGK101" s="412"/>
      <c r="MGL101" s="406"/>
      <c r="MGM101" s="407"/>
      <c r="MGN101" s="408"/>
      <c r="MGO101" s="409"/>
      <c r="MGP101" s="410"/>
      <c r="MGQ101" s="411"/>
      <c r="MGR101" s="412"/>
      <c r="MGS101" s="406"/>
      <c r="MGT101" s="407"/>
      <c r="MGU101" s="408"/>
      <c r="MGV101" s="409"/>
      <c r="MGW101" s="410"/>
      <c r="MGX101" s="411"/>
      <c r="MGY101" s="412"/>
      <c r="MGZ101" s="406"/>
      <c r="MHA101" s="407"/>
      <c r="MHB101" s="408"/>
      <c r="MHC101" s="409"/>
      <c r="MHD101" s="410"/>
      <c r="MHE101" s="411"/>
      <c r="MHF101" s="412"/>
      <c r="MHG101" s="406"/>
      <c r="MHH101" s="407"/>
      <c r="MHI101" s="408"/>
      <c r="MHJ101" s="409"/>
      <c r="MHK101" s="410"/>
      <c r="MHL101" s="411"/>
      <c r="MHM101" s="412"/>
      <c r="MHN101" s="406"/>
      <c r="MHO101" s="407"/>
      <c r="MHP101" s="408"/>
      <c r="MHQ101" s="409"/>
      <c r="MHR101" s="410"/>
      <c r="MHS101" s="411"/>
      <c r="MHT101" s="412"/>
      <c r="MHU101" s="406"/>
      <c r="MHV101" s="407"/>
      <c r="MHW101" s="408"/>
      <c r="MHX101" s="409"/>
      <c r="MHY101" s="410"/>
      <c r="MHZ101" s="411"/>
      <c r="MIA101" s="412"/>
      <c r="MIB101" s="406"/>
      <c r="MIC101" s="407"/>
      <c r="MID101" s="408"/>
      <c r="MIE101" s="409"/>
      <c r="MIF101" s="410"/>
      <c r="MIG101" s="411"/>
      <c r="MIH101" s="412"/>
      <c r="MII101" s="406"/>
      <c r="MIJ101" s="407"/>
      <c r="MIK101" s="408"/>
      <c r="MIL101" s="409"/>
      <c r="MIM101" s="410"/>
      <c r="MIN101" s="411"/>
      <c r="MIO101" s="412"/>
      <c r="MIP101" s="406"/>
      <c r="MIQ101" s="407"/>
      <c r="MIR101" s="408"/>
      <c r="MIS101" s="409"/>
      <c r="MIT101" s="410"/>
      <c r="MIU101" s="411"/>
      <c r="MIV101" s="412"/>
      <c r="MIW101" s="406"/>
      <c r="MIX101" s="407"/>
      <c r="MIY101" s="408"/>
      <c r="MIZ101" s="409"/>
      <c r="MJA101" s="410"/>
      <c r="MJB101" s="411"/>
      <c r="MJC101" s="412"/>
      <c r="MJD101" s="406"/>
      <c r="MJE101" s="407"/>
      <c r="MJF101" s="408"/>
      <c r="MJG101" s="409"/>
      <c r="MJH101" s="410"/>
      <c r="MJI101" s="411"/>
      <c r="MJJ101" s="412"/>
      <c r="MJK101" s="406"/>
      <c r="MJL101" s="407"/>
      <c r="MJM101" s="408"/>
      <c r="MJN101" s="409"/>
      <c r="MJO101" s="410"/>
      <c r="MJP101" s="411"/>
      <c r="MJQ101" s="412"/>
      <c r="MJR101" s="406"/>
      <c r="MJS101" s="407"/>
      <c r="MJT101" s="408"/>
      <c r="MJU101" s="409"/>
      <c r="MJV101" s="410"/>
      <c r="MJW101" s="411"/>
      <c r="MJX101" s="412"/>
      <c r="MJY101" s="406"/>
      <c r="MJZ101" s="407"/>
      <c r="MKA101" s="408"/>
      <c r="MKB101" s="409"/>
      <c r="MKC101" s="410"/>
      <c r="MKD101" s="411"/>
      <c r="MKE101" s="412"/>
      <c r="MKF101" s="406"/>
      <c r="MKG101" s="407"/>
      <c r="MKH101" s="408"/>
      <c r="MKI101" s="409"/>
      <c r="MKJ101" s="410"/>
      <c r="MKK101" s="411"/>
      <c r="MKL101" s="412"/>
      <c r="MKM101" s="406"/>
      <c r="MKN101" s="407"/>
      <c r="MKO101" s="408"/>
      <c r="MKP101" s="409"/>
      <c r="MKQ101" s="410"/>
      <c r="MKR101" s="411"/>
      <c r="MKS101" s="412"/>
      <c r="MKT101" s="406"/>
      <c r="MKU101" s="407"/>
      <c r="MKV101" s="408"/>
      <c r="MKW101" s="409"/>
      <c r="MKX101" s="410"/>
      <c r="MKY101" s="411"/>
      <c r="MKZ101" s="412"/>
      <c r="MLA101" s="406"/>
      <c r="MLB101" s="407"/>
      <c r="MLC101" s="408"/>
      <c r="MLD101" s="409"/>
      <c r="MLE101" s="410"/>
      <c r="MLF101" s="411"/>
      <c r="MLG101" s="412"/>
      <c r="MLH101" s="406"/>
      <c r="MLI101" s="407"/>
      <c r="MLJ101" s="408"/>
      <c r="MLK101" s="409"/>
      <c r="MLL101" s="410"/>
      <c r="MLM101" s="411"/>
      <c r="MLN101" s="412"/>
      <c r="MLO101" s="406"/>
      <c r="MLP101" s="407"/>
      <c r="MLQ101" s="408"/>
      <c r="MLR101" s="409"/>
      <c r="MLS101" s="410"/>
      <c r="MLT101" s="411"/>
      <c r="MLU101" s="412"/>
      <c r="MLV101" s="406"/>
      <c r="MLW101" s="407"/>
      <c r="MLX101" s="408"/>
      <c r="MLY101" s="409"/>
      <c r="MLZ101" s="410"/>
      <c r="MMA101" s="411"/>
      <c r="MMB101" s="412"/>
      <c r="MMC101" s="406"/>
      <c r="MMD101" s="407"/>
      <c r="MME101" s="408"/>
      <c r="MMF101" s="409"/>
      <c r="MMG101" s="410"/>
      <c r="MMH101" s="411"/>
      <c r="MMI101" s="412"/>
      <c r="MMJ101" s="406"/>
      <c r="MMK101" s="407"/>
      <c r="MML101" s="408"/>
      <c r="MMM101" s="409"/>
      <c r="MMN101" s="410"/>
      <c r="MMO101" s="411"/>
      <c r="MMP101" s="412"/>
      <c r="MMQ101" s="406"/>
      <c r="MMR101" s="407"/>
      <c r="MMS101" s="408"/>
      <c r="MMT101" s="409"/>
      <c r="MMU101" s="410"/>
      <c r="MMV101" s="411"/>
      <c r="MMW101" s="412"/>
      <c r="MMX101" s="406"/>
      <c r="MMY101" s="407"/>
      <c r="MMZ101" s="408"/>
      <c r="MNA101" s="409"/>
      <c r="MNB101" s="410"/>
      <c r="MNC101" s="411"/>
      <c r="MND101" s="412"/>
      <c r="MNE101" s="406"/>
      <c r="MNF101" s="407"/>
      <c r="MNG101" s="408"/>
      <c r="MNH101" s="409"/>
      <c r="MNI101" s="410"/>
      <c r="MNJ101" s="411"/>
      <c r="MNK101" s="412"/>
      <c r="MNL101" s="406"/>
      <c r="MNM101" s="407"/>
      <c r="MNN101" s="408"/>
      <c r="MNO101" s="409"/>
      <c r="MNP101" s="410"/>
      <c r="MNQ101" s="411"/>
      <c r="MNR101" s="412"/>
      <c r="MNS101" s="406"/>
      <c r="MNT101" s="407"/>
      <c r="MNU101" s="408"/>
      <c r="MNV101" s="409"/>
      <c r="MNW101" s="410"/>
      <c r="MNX101" s="411"/>
      <c r="MNY101" s="412"/>
      <c r="MNZ101" s="406"/>
      <c r="MOA101" s="407"/>
      <c r="MOB101" s="408"/>
      <c r="MOC101" s="409"/>
      <c r="MOD101" s="410"/>
      <c r="MOE101" s="411"/>
      <c r="MOF101" s="412"/>
      <c r="MOG101" s="406"/>
      <c r="MOH101" s="407"/>
      <c r="MOI101" s="408"/>
      <c r="MOJ101" s="409"/>
      <c r="MOK101" s="410"/>
      <c r="MOL101" s="411"/>
      <c r="MOM101" s="412"/>
      <c r="MON101" s="406"/>
      <c r="MOO101" s="407"/>
      <c r="MOP101" s="408"/>
      <c r="MOQ101" s="409"/>
      <c r="MOR101" s="410"/>
      <c r="MOS101" s="411"/>
      <c r="MOT101" s="412"/>
      <c r="MOU101" s="406"/>
      <c r="MOV101" s="407"/>
      <c r="MOW101" s="408"/>
      <c r="MOX101" s="409"/>
      <c r="MOY101" s="410"/>
      <c r="MOZ101" s="411"/>
      <c r="MPA101" s="412"/>
      <c r="MPB101" s="406"/>
      <c r="MPC101" s="407"/>
      <c r="MPD101" s="408"/>
      <c r="MPE101" s="409"/>
      <c r="MPF101" s="410"/>
      <c r="MPG101" s="411"/>
      <c r="MPH101" s="412"/>
      <c r="MPI101" s="406"/>
      <c r="MPJ101" s="407"/>
      <c r="MPK101" s="408"/>
      <c r="MPL101" s="409"/>
      <c r="MPM101" s="410"/>
      <c r="MPN101" s="411"/>
      <c r="MPO101" s="412"/>
      <c r="MPP101" s="406"/>
      <c r="MPQ101" s="407"/>
      <c r="MPR101" s="408"/>
      <c r="MPS101" s="409"/>
      <c r="MPT101" s="410"/>
      <c r="MPU101" s="411"/>
      <c r="MPV101" s="412"/>
      <c r="MPW101" s="406"/>
      <c r="MPX101" s="407"/>
      <c r="MPY101" s="408"/>
      <c r="MPZ101" s="409"/>
      <c r="MQA101" s="410"/>
      <c r="MQB101" s="411"/>
      <c r="MQC101" s="412"/>
      <c r="MQD101" s="406"/>
      <c r="MQE101" s="407"/>
      <c r="MQF101" s="408"/>
      <c r="MQG101" s="409"/>
      <c r="MQH101" s="410"/>
      <c r="MQI101" s="411"/>
      <c r="MQJ101" s="412"/>
      <c r="MQK101" s="406"/>
      <c r="MQL101" s="407"/>
      <c r="MQM101" s="408"/>
      <c r="MQN101" s="409"/>
      <c r="MQO101" s="410"/>
      <c r="MQP101" s="411"/>
      <c r="MQQ101" s="412"/>
      <c r="MQR101" s="406"/>
      <c r="MQS101" s="407"/>
      <c r="MQT101" s="408"/>
      <c r="MQU101" s="409"/>
      <c r="MQV101" s="410"/>
      <c r="MQW101" s="411"/>
      <c r="MQX101" s="412"/>
      <c r="MQY101" s="406"/>
      <c r="MQZ101" s="407"/>
      <c r="MRA101" s="408"/>
      <c r="MRB101" s="409"/>
      <c r="MRC101" s="410"/>
      <c r="MRD101" s="411"/>
      <c r="MRE101" s="412"/>
      <c r="MRF101" s="406"/>
      <c r="MRG101" s="407"/>
      <c r="MRH101" s="408"/>
      <c r="MRI101" s="409"/>
      <c r="MRJ101" s="410"/>
      <c r="MRK101" s="411"/>
      <c r="MRL101" s="412"/>
      <c r="MRM101" s="406"/>
      <c r="MRN101" s="407"/>
      <c r="MRO101" s="408"/>
      <c r="MRP101" s="409"/>
      <c r="MRQ101" s="410"/>
      <c r="MRR101" s="411"/>
      <c r="MRS101" s="412"/>
      <c r="MRT101" s="406"/>
      <c r="MRU101" s="407"/>
      <c r="MRV101" s="408"/>
      <c r="MRW101" s="409"/>
      <c r="MRX101" s="410"/>
      <c r="MRY101" s="411"/>
      <c r="MRZ101" s="412"/>
      <c r="MSA101" s="406"/>
      <c r="MSB101" s="407"/>
      <c r="MSC101" s="408"/>
      <c r="MSD101" s="409"/>
      <c r="MSE101" s="410"/>
      <c r="MSF101" s="411"/>
      <c r="MSG101" s="412"/>
      <c r="MSH101" s="406"/>
      <c r="MSI101" s="407"/>
      <c r="MSJ101" s="408"/>
      <c r="MSK101" s="409"/>
      <c r="MSL101" s="410"/>
      <c r="MSM101" s="411"/>
      <c r="MSN101" s="412"/>
      <c r="MSO101" s="406"/>
      <c r="MSP101" s="407"/>
      <c r="MSQ101" s="408"/>
      <c r="MSR101" s="409"/>
      <c r="MSS101" s="410"/>
      <c r="MST101" s="411"/>
      <c r="MSU101" s="412"/>
      <c r="MSV101" s="406"/>
      <c r="MSW101" s="407"/>
      <c r="MSX101" s="408"/>
      <c r="MSY101" s="409"/>
      <c r="MSZ101" s="410"/>
      <c r="MTA101" s="411"/>
      <c r="MTB101" s="412"/>
      <c r="MTC101" s="406"/>
      <c r="MTD101" s="407"/>
      <c r="MTE101" s="408"/>
      <c r="MTF101" s="409"/>
      <c r="MTG101" s="410"/>
      <c r="MTH101" s="411"/>
      <c r="MTI101" s="412"/>
      <c r="MTJ101" s="406"/>
      <c r="MTK101" s="407"/>
      <c r="MTL101" s="408"/>
      <c r="MTM101" s="409"/>
      <c r="MTN101" s="410"/>
      <c r="MTO101" s="411"/>
      <c r="MTP101" s="412"/>
      <c r="MTQ101" s="406"/>
      <c r="MTR101" s="407"/>
      <c r="MTS101" s="408"/>
      <c r="MTT101" s="409"/>
      <c r="MTU101" s="410"/>
      <c r="MTV101" s="411"/>
      <c r="MTW101" s="412"/>
      <c r="MTX101" s="406"/>
      <c r="MTY101" s="407"/>
      <c r="MTZ101" s="408"/>
      <c r="MUA101" s="409"/>
      <c r="MUB101" s="410"/>
      <c r="MUC101" s="411"/>
      <c r="MUD101" s="412"/>
      <c r="MUE101" s="406"/>
      <c r="MUF101" s="407"/>
      <c r="MUG101" s="408"/>
      <c r="MUH101" s="409"/>
      <c r="MUI101" s="410"/>
      <c r="MUJ101" s="411"/>
      <c r="MUK101" s="412"/>
      <c r="MUL101" s="406"/>
      <c r="MUM101" s="407"/>
      <c r="MUN101" s="408"/>
      <c r="MUO101" s="409"/>
      <c r="MUP101" s="410"/>
      <c r="MUQ101" s="411"/>
      <c r="MUR101" s="412"/>
      <c r="MUS101" s="406"/>
      <c r="MUT101" s="407"/>
      <c r="MUU101" s="408"/>
      <c r="MUV101" s="409"/>
      <c r="MUW101" s="410"/>
      <c r="MUX101" s="411"/>
      <c r="MUY101" s="412"/>
      <c r="MUZ101" s="406"/>
      <c r="MVA101" s="407"/>
      <c r="MVB101" s="408"/>
      <c r="MVC101" s="409"/>
      <c r="MVD101" s="410"/>
      <c r="MVE101" s="411"/>
      <c r="MVF101" s="412"/>
      <c r="MVG101" s="406"/>
      <c r="MVH101" s="407"/>
      <c r="MVI101" s="408"/>
      <c r="MVJ101" s="409"/>
      <c r="MVK101" s="410"/>
      <c r="MVL101" s="411"/>
      <c r="MVM101" s="412"/>
      <c r="MVN101" s="406"/>
      <c r="MVO101" s="407"/>
      <c r="MVP101" s="408"/>
      <c r="MVQ101" s="409"/>
      <c r="MVR101" s="410"/>
      <c r="MVS101" s="411"/>
      <c r="MVT101" s="412"/>
      <c r="MVU101" s="406"/>
      <c r="MVV101" s="407"/>
      <c r="MVW101" s="408"/>
      <c r="MVX101" s="409"/>
      <c r="MVY101" s="410"/>
      <c r="MVZ101" s="411"/>
      <c r="MWA101" s="412"/>
      <c r="MWB101" s="406"/>
      <c r="MWC101" s="407"/>
      <c r="MWD101" s="408"/>
      <c r="MWE101" s="409"/>
      <c r="MWF101" s="410"/>
      <c r="MWG101" s="411"/>
      <c r="MWH101" s="412"/>
      <c r="MWI101" s="406"/>
      <c r="MWJ101" s="407"/>
      <c r="MWK101" s="408"/>
      <c r="MWL101" s="409"/>
      <c r="MWM101" s="410"/>
      <c r="MWN101" s="411"/>
      <c r="MWO101" s="412"/>
      <c r="MWP101" s="406"/>
      <c r="MWQ101" s="407"/>
      <c r="MWR101" s="408"/>
      <c r="MWS101" s="409"/>
      <c r="MWT101" s="410"/>
      <c r="MWU101" s="411"/>
      <c r="MWV101" s="412"/>
      <c r="MWW101" s="406"/>
      <c r="MWX101" s="407"/>
      <c r="MWY101" s="408"/>
      <c r="MWZ101" s="409"/>
      <c r="MXA101" s="410"/>
      <c r="MXB101" s="411"/>
      <c r="MXC101" s="412"/>
      <c r="MXD101" s="406"/>
      <c r="MXE101" s="407"/>
      <c r="MXF101" s="408"/>
      <c r="MXG101" s="409"/>
      <c r="MXH101" s="410"/>
      <c r="MXI101" s="411"/>
      <c r="MXJ101" s="412"/>
      <c r="MXK101" s="406"/>
      <c r="MXL101" s="407"/>
      <c r="MXM101" s="408"/>
      <c r="MXN101" s="409"/>
      <c r="MXO101" s="410"/>
      <c r="MXP101" s="411"/>
      <c r="MXQ101" s="412"/>
      <c r="MXR101" s="406"/>
      <c r="MXS101" s="407"/>
      <c r="MXT101" s="408"/>
      <c r="MXU101" s="409"/>
      <c r="MXV101" s="410"/>
      <c r="MXW101" s="411"/>
      <c r="MXX101" s="412"/>
      <c r="MXY101" s="406"/>
      <c r="MXZ101" s="407"/>
      <c r="MYA101" s="408"/>
      <c r="MYB101" s="409"/>
      <c r="MYC101" s="410"/>
      <c r="MYD101" s="411"/>
      <c r="MYE101" s="412"/>
      <c r="MYF101" s="406"/>
      <c r="MYG101" s="407"/>
      <c r="MYH101" s="408"/>
      <c r="MYI101" s="409"/>
      <c r="MYJ101" s="410"/>
      <c r="MYK101" s="411"/>
      <c r="MYL101" s="412"/>
      <c r="MYM101" s="406"/>
      <c r="MYN101" s="407"/>
      <c r="MYO101" s="408"/>
      <c r="MYP101" s="409"/>
      <c r="MYQ101" s="410"/>
      <c r="MYR101" s="411"/>
      <c r="MYS101" s="412"/>
      <c r="MYT101" s="406"/>
      <c r="MYU101" s="407"/>
      <c r="MYV101" s="408"/>
      <c r="MYW101" s="409"/>
      <c r="MYX101" s="410"/>
      <c r="MYY101" s="411"/>
      <c r="MYZ101" s="412"/>
      <c r="MZA101" s="406"/>
      <c r="MZB101" s="407"/>
      <c r="MZC101" s="408"/>
      <c r="MZD101" s="409"/>
      <c r="MZE101" s="410"/>
      <c r="MZF101" s="411"/>
      <c r="MZG101" s="412"/>
      <c r="MZH101" s="406"/>
      <c r="MZI101" s="407"/>
      <c r="MZJ101" s="408"/>
      <c r="MZK101" s="409"/>
      <c r="MZL101" s="410"/>
      <c r="MZM101" s="411"/>
      <c r="MZN101" s="412"/>
      <c r="MZO101" s="406"/>
      <c r="MZP101" s="407"/>
      <c r="MZQ101" s="408"/>
      <c r="MZR101" s="409"/>
      <c r="MZS101" s="410"/>
      <c r="MZT101" s="411"/>
      <c r="MZU101" s="412"/>
      <c r="MZV101" s="406"/>
      <c r="MZW101" s="407"/>
      <c r="MZX101" s="408"/>
      <c r="MZY101" s="409"/>
      <c r="MZZ101" s="410"/>
      <c r="NAA101" s="411"/>
      <c r="NAB101" s="412"/>
      <c r="NAC101" s="406"/>
      <c r="NAD101" s="407"/>
      <c r="NAE101" s="408"/>
      <c r="NAF101" s="409"/>
      <c r="NAG101" s="410"/>
      <c r="NAH101" s="411"/>
      <c r="NAI101" s="412"/>
      <c r="NAJ101" s="406"/>
      <c r="NAK101" s="407"/>
      <c r="NAL101" s="408"/>
      <c r="NAM101" s="409"/>
      <c r="NAN101" s="410"/>
      <c r="NAO101" s="411"/>
      <c r="NAP101" s="412"/>
      <c r="NAQ101" s="406"/>
      <c r="NAR101" s="407"/>
      <c r="NAS101" s="408"/>
      <c r="NAT101" s="409"/>
      <c r="NAU101" s="410"/>
      <c r="NAV101" s="411"/>
      <c r="NAW101" s="412"/>
      <c r="NAX101" s="406"/>
      <c r="NAY101" s="407"/>
      <c r="NAZ101" s="408"/>
      <c r="NBA101" s="409"/>
      <c r="NBB101" s="410"/>
      <c r="NBC101" s="411"/>
      <c r="NBD101" s="412"/>
      <c r="NBE101" s="406"/>
      <c r="NBF101" s="407"/>
      <c r="NBG101" s="408"/>
      <c r="NBH101" s="409"/>
      <c r="NBI101" s="410"/>
      <c r="NBJ101" s="411"/>
      <c r="NBK101" s="412"/>
      <c r="NBL101" s="406"/>
      <c r="NBM101" s="407"/>
      <c r="NBN101" s="408"/>
      <c r="NBO101" s="409"/>
      <c r="NBP101" s="410"/>
      <c r="NBQ101" s="411"/>
      <c r="NBR101" s="412"/>
      <c r="NBS101" s="406"/>
      <c r="NBT101" s="407"/>
      <c r="NBU101" s="408"/>
      <c r="NBV101" s="409"/>
      <c r="NBW101" s="410"/>
      <c r="NBX101" s="411"/>
      <c r="NBY101" s="412"/>
      <c r="NBZ101" s="406"/>
      <c r="NCA101" s="407"/>
      <c r="NCB101" s="408"/>
      <c r="NCC101" s="409"/>
      <c r="NCD101" s="410"/>
      <c r="NCE101" s="411"/>
      <c r="NCF101" s="412"/>
      <c r="NCG101" s="406"/>
      <c r="NCH101" s="407"/>
      <c r="NCI101" s="408"/>
      <c r="NCJ101" s="409"/>
      <c r="NCK101" s="410"/>
      <c r="NCL101" s="411"/>
      <c r="NCM101" s="412"/>
      <c r="NCN101" s="406"/>
      <c r="NCO101" s="407"/>
      <c r="NCP101" s="408"/>
      <c r="NCQ101" s="409"/>
      <c r="NCR101" s="410"/>
      <c r="NCS101" s="411"/>
      <c r="NCT101" s="412"/>
      <c r="NCU101" s="406"/>
      <c r="NCV101" s="407"/>
      <c r="NCW101" s="408"/>
      <c r="NCX101" s="409"/>
      <c r="NCY101" s="410"/>
      <c r="NCZ101" s="411"/>
      <c r="NDA101" s="412"/>
      <c r="NDB101" s="406"/>
      <c r="NDC101" s="407"/>
      <c r="NDD101" s="408"/>
      <c r="NDE101" s="409"/>
      <c r="NDF101" s="410"/>
      <c r="NDG101" s="411"/>
      <c r="NDH101" s="412"/>
      <c r="NDI101" s="406"/>
      <c r="NDJ101" s="407"/>
      <c r="NDK101" s="408"/>
      <c r="NDL101" s="409"/>
      <c r="NDM101" s="410"/>
      <c r="NDN101" s="411"/>
      <c r="NDO101" s="412"/>
      <c r="NDP101" s="406"/>
      <c r="NDQ101" s="407"/>
      <c r="NDR101" s="408"/>
      <c r="NDS101" s="409"/>
      <c r="NDT101" s="410"/>
      <c r="NDU101" s="411"/>
      <c r="NDV101" s="412"/>
      <c r="NDW101" s="406"/>
      <c r="NDX101" s="407"/>
      <c r="NDY101" s="408"/>
      <c r="NDZ101" s="409"/>
      <c r="NEA101" s="410"/>
      <c r="NEB101" s="411"/>
      <c r="NEC101" s="412"/>
      <c r="NED101" s="406"/>
      <c r="NEE101" s="407"/>
      <c r="NEF101" s="408"/>
      <c r="NEG101" s="409"/>
      <c r="NEH101" s="410"/>
      <c r="NEI101" s="411"/>
      <c r="NEJ101" s="412"/>
      <c r="NEK101" s="406"/>
      <c r="NEL101" s="407"/>
      <c r="NEM101" s="408"/>
      <c r="NEN101" s="409"/>
      <c r="NEO101" s="410"/>
      <c r="NEP101" s="411"/>
      <c r="NEQ101" s="412"/>
      <c r="NER101" s="406"/>
      <c r="NES101" s="407"/>
      <c r="NET101" s="408"/>
      <c r="NEU101" s="409"/>
      <c r="NEV101" s="410"/>
      <c r="NEW101" s="411"/>
      <c r="NEX101" s="412"/>
      <c r="NEY101" s="406"/>
      <c r="NEZ101" s="407"/>
      <c r="NFA101" s="408"/>
      <c r="NFB101" s="409"/>
      <c r="NFC101" s="410"/>
      <c r="NFD101" s="411"/>
      <c r="NFE101" s="412"/>
      <c r="NFF101" s="406"/>
      <c r="NFG101" s="407"/>
      <c r="NFH101" s="408"/>
      <c r="NFI101" s="409"/>
      <c r="NFJ101" s="410"/>
      <c r="NFK101" s="411"/>
      <c r="NFL101" s="412"/>
      <c r="NFM101" s="406"/>
      <c r="NFN101" s="407"/>
      <c r="NFO101" s="408"/>
      <c r="NFP101" s="409"/>
      <c r="NFQ101" s="410"/>
      <c r="NFR101" s="411"/>
      <c r="NFS101" s="412"/>
      <c r="NFT101" s="406"/>
      <c r="NFU101" s="407"/>
      <c r="NFV101" s="408"/>
      <c r="NFW101" s="409"/>
      <c r="NFX101" s="410"/>
      <c r="NFY101" s="411"/>
      <c r="NFZ101" s="412"/>
      <c r="NGA101" s="406"/>
      <c r="NGB101" s="407"/>
      <c r="NGC101" s="408"/>
      <c r="NGD101" s="409"/>
      <c r="NGE101" s="410"/>
      <c r="NGF101" s="411"/>
      <c r="NGG101" s="412"/>
      <c r="NGH101" s="406"/>
      <c r="NGI101" s="407"/>
      <c r="NGJ101" s="408"/>
      <c r="NGK101" s="409"/>
      <c r="NGL101" s="410"/>
      <c r="NGM101" s="411"/>
      <c r="NGN101" s="412"/>
      <c r="NGO101" s="406"/>
      <c r="NGP101" s="407"/>
      <c r="NGQ101" s="408"/>
      <c r="NGR101" s="409"/>
      <c r="NGS101" s="410"/>
      <c r="NGT101" s="411"/>
      <c r="NGU101" s="412"/>
      <c r="NGV101" s="406"/>
      <c r="NGW101" s="407"/>
      <c r="NGX101" s="408"/>
      <c r="NGY101" s="409"/>
      <c r="NGZ101" s="410"/>
      <c r="NHA101" s="411"/>
      <c r="NHB101" s="412"/>
      <c r="NHC101" s="406"/>
      <c r="NHD101" s="407"/>
      <c r="NHE101" s="408"/>
      <c r="NHF101" s="409"/>
      <c r="NHG101" s="410"/>
      <c r="NHH101" s="411"/>
      <c r="NHI101" s="412"/>
      <c r="NHJ101" s="406"/>
      <c r="NHK101" s="407"/>
      <c r="NHL101" s="408"/>
      <c r="NHM101" s="409"/>
      <c r="NHN101" s="410"/>
      <c r="NHO101" s="411"/>
      <c r="NHP101" s="412"/>
      <c r="NHQ101" s="406"/>
      <c r="NHR101" s="407"/>
      <c r="NHS101" s="408"/>
      <c r="NHT101" s="409"/>
      <c r="NHU101" s="410"/>
      <c r="NHV101" s="411"/>
      <c r="NHW101" s="412"/>
      <c r="NHX101" s="406"/>
      <c r="NHY101" s="407"/>
      <c r="NHZ101" s="408"/>
      <c r="NIA101" s="409"/>
      <c r="NIB101" s="410"/>
      <c r="NIC101" s="411"/>
      <c r="NID101" s="412"/>
      <c r="NIE101" s="406"/>
      <c r="NIF101" s="407"/>
      <c r="NIG101" s="408"/>
      <c r="NIH101" s="409"/>
      <c r="NII101" s="410"/>
      <c r="NIJ101" s="411"/>
      <c r="NIK101" s="412"/>
      <c r="NIL101" s="406"/>
      <c r="NIM101" s="407"/>
      <c r="NIN101" s="408"/>
      <c r="NIO101" s="409"/>
      <c r="NIP101" s="410"/>
      <c r="NIQ101" s="411"/>
      <c r="NIR101" s="412"/>
      <c r="NIS101" s="406"/>
      <c r="NIT101" s="407"/>
      <c r="NIU101" s="408"/>
      <c r="NIV101" s="409"/>
      <c r="NIW101" s="410"/>
      <c r="NIX101" s="411"/>
      <c r="NIY101" s="412"/>
      <c r="NIZ101" s="406"/>
      <c r="NJA101" s="407"/>
      <c r="NJB101" s="408"/>
      <c r="NJC101" s="409"/>
      <c r="NJD101" s="410"/>
      <c r="NJE101" s="411"/>
      <c r="NJF101" s="412"/>
      <c r="NJG101" s="406"/>
      <c r="NJH101" s="407"/>
      <c r="NJI101" s="408"/>
      <c r="NJJ101" s="409"/>
      <c r="NJK101" s="410"/>
      <c r="NJL101" s="411"/>
      <c r="NJM101" s="412"/>
      <c r="NJN101" s="406"/>
      <c r="NJO101" s="407"/>
      <c r="NJP101" s="408"/>
      <c r="NJQ101" s="409"/>
      <c r="NJR101" s="410"/>
      <c r="NJS101" s="411"/>
      <c r="NJT101" s="412"/>
      <c r="NJU101" s="406"/>
      <c r="NJV101" s="407"/>
      <c r="NJW101" s="408"/>
      <c r="NJX101" s="409"/>
      <c r="NJY101" s="410"/>
      <c r="NJZ101" s="411"/>
      <c r="NKA101" s="412"/>
      <c r="NKB101" s="406"/>
      <c r="NKC101" s="407"/>
      <c r="NKD101" s="408"/>
      <c r="NKE101" s="409"/>
      <c r="NKF101" s="410"/>
      <c r="NKG101" s="411"/>
      <c r="NKH101" s="412"/>
      <c r="NKI101" s="406"/>
      <c r="NKJ101" s="407"/>
      <c r="NKK101" s="408"/>
      <c r="NKL101" s="409"/>
      <c r="NKM101" s="410"/>
      <c r="NKN101" s="411"/>
      <c r="NKO101" s="412"/>
      <c r="NKP101" s="406"/>
      <c r="NKQ101" s="407"/>
      <c r="NKR101" s="408"/>
      <c r="NKS101" s="409"/>
      <c r="NKT101" s="410"/>
      <c r="NKU101" s="411"/>
      <c r="NKV101" s="412"/>
      <c r="NKW101" s="406"/>
      <c r="NKX101" s="407"/>
      <c r="NKY101" s="408"/>
      <c r="NKZ101" s="409"/>
      <c r="NLA101" s="410"/>
      <c r="NLB101" s="411"/>
      <c r="NLC101" s="412"/>
      <c r="NLD101" s="406"/>
      <c r="NLE101" s="407"/>
      <c r="NLF101" s="408"/>
      <c r="NLG101" s="409"/>
      <c r="NLH101" s="410"/>
      <c r="NLI101" s="411"/>
      <c r="NLJ101" s="412"/>
      <c r="NLK101" s="406"/>
      <c r="NLL101" s="407"/>
      <c r="NLM101" s="408"/>
      <c r="NLN101" s="409"/>
      <c r="NLO101" s="410"/>
      <c r="NLP101" s="411"/>
      <c r="NLQ101" s="412"/>
      <c r="NLR101" s="406"/>
      <c r="NLS101" s="407"/>
      <c r="NLT101" s="408"/>
      <c r="NLU101" s="409"/>
      <c r="NLV101" s="410"/>
      <c r="NLW101" s="411"/>
      <c r="NLX101" s="412"/>
      <c r="NLY101" s="406"/>
      <c r="NLZ101" s="407"/>
      <c r="NMA101" s="408"/>
      <c r="NMB101" s="409"/>
      <c r="NMC101" s="410"/>
      <c r="NMD101" s="411"/>
      <c r="NME101" s="412"/>
      <c r="NMF101" s="406"/>
      <c r="NMG101" s="407"/>
      <c r="NMH101" s="408"/>
      <c r="NMI101" s="409"/>
      <c r="NMJ101" s="410"/>
      <c r="NMK101" s="411"/>
      <c r="NML101" s="412"/>
      <c r="NMM101" s="406"/>
      <c r="NMN101" s="407"/>
      <c r="NMO101" s="408"/>
      <c r="NMP101" s="409"/>
      <c r="NMQ101" s="410"/>
      <c r="NMR101" s="411"/>
      <c r="NMS101" s="412"/>
      <c r="NMT101" s="406"/>
      <c r="NMU101" s="407"/>
      <c r="NMV101" s="408"/>
      <c r="NMW101" s="409"/>
      <c r="NMX101" s="410"/>
      <c r="NMY101" s="411"/>
      <c r="NMZ101" s="412"/>
      <c r="NNA101" s="406"/>
      <c r="NNB101" s="407"/>
      <c r="NNC101" s="408"/>
      <c r="NND101" s="409"/>
      <c r="NNE101" s="410"/>
      <c r="NNF101" s="411"/>
      <c r="NNG101" s="412"/>
      <c r="NNH101" s="406"/>
      <c r="NNI101" s="407"/>
      <c r="NNJ101" s="408"/>
      <c r="NNK101" s="409"/>
      <c r="NNL101" s="410"/>
      <c r="NNM101" s="411"/>
      <c r="NNN101" s="412"/>
      <c r="NNO101" s="406"/>
      <c r="NNP101" s="407"/>
      <c r="NNQ101" s="408"/>
      <c r="NNR101" s="409"/>
      <c r="NNS101" s="410"/>
      <c r="NNT101" s="411"/>
      <c r="NNU101" s="412"/>
      <c r="NNV101" s="406"/>
      <c r="NNW101" s="407"/>
      <c r="NNX101" s="408"/>
      <c r="NNY101" s="409"/>
      <c r="NNZ101" s="410"/>
      <c r="NOA101" s="411"/>
      <c r="NOB101" s="412"/>
      <c r="NOC101" s="406"/>
      <c r="NOD101" s="407"/>
      <c r="NOE101" s="408"/>
      <c r="NOF101" s="409"/>
      <c r="NOG101" s="410"/>
      <c r="NOH101" s="411"/>
      <c r="NOI101" s="412"/>
      <c r="NOJ101" s="406"/>
      <c r="NOK101" s="407"/>
      <c r="NOL101" s="408"/>
      <c r="NOM101" s="409"/>
      <c r="NON101" s="410"/>
      <c r="NOO101" s="411"/>
      <c r="NOP101" s="412"/>
      <c r="NOQ101" s="406"/>
      <c r="NOR101" s="407"/>
      <c r="NOS101" s="408"/>
      <c r="NOT101" s="409"/>
      <c r="NOU101" s="410"/>
      <c r="NOV101" s="411"/>
      <c r="NOW101" s="412"/>
      <c r="NOX101" s="406"/>
      <c r="NOY101" s="407"/>
      <c r="NOZ101" s="408"/>
      <c r="NPA101" s="409"/>
      <c r="NPB101" s="410"/>
      <c r="NPC101" s="411"/>
      <c r="NPD101" s="412"/>
      <c r="NPE101" s="406"/>
      <c r="NPF101" s="407"/>
      <c r="NPG101" s="408"/>
      <c r="NPH101" s="409"/>
      <c r="NPI101" s="410"/>
      <c r="NPJ101" s="411"/>
      <c r="NPK101" s="412"/>
      <c r="NPL101" s="406"/>
      <c r="NPM101" s="407"/>
      <c r="NPN101" s="408"/>
      <c r="NPO101" s="409"/>
      <c r="NPP101" s="410"/>
      <c r="NPQ101" s="411"/>
      <c r="NPR101" s="412"/>
      <c r="NPS101" s="406"/>
      <c r="NPT101" s="407"/>
      <c r="NPU101" s="408"/>
      <c r="NPV101" s="409"/>
      <c r="NPW101" s="410"/>
      <c r="NPX101" s="411"/>
      <c r="NPY101" s="412"/>
      <c r="NPZ101" s="406"/>
      <c r="NQA101" s="407"/>
      <c r="NQB101" s="408"/>
      <c r="NQC101" s="409"/>
      <c r="NQD101" s="410"/>
      <c r="NQE101" s="411"/>
      <c r="NQF101" s="412"/>
      <c r="NQG101" s="406"/>
      <c r="NQH101" s="407"/>
      <c r="NQI101" s="408"/>
      <c r="NQJ101" s="409"/>
      <c r="NQK101" s="410"/>
      <c r="NQL101" s="411"/>
      <c r="NQM101" s="412"/>
      <c r="NQN101" s="406"/>
      <c r="NQO101" s="407"/>
      <c r="NQP101" s="408"/>
      <c r="NQQ101" s="409"/>
      <c r="NQR101" s="410"/>
      <c r="NQS101" s="411"/>
      <c r="NQT101" s="412"/>
      <c r="NQU101" s="406"/>
      <c r="NQV101" s="407"/>
      <c r="NQW101" s="408"/>
      <c r="NQX101" s="409"/>
      <c r="NQY101" s="410"/>
      <c r="NQZ101" s="411"/>
      <c r="NRA101" s="412"/>
      <c r="NRB101" s="406"/>
      <c r="NRC101" s="407"/>
      <c r="NRD101" s="408"/>
      <c r="NRE101" s="409"/>
      <c r="NRF101" s="410"/>
      <c r="NRG101" s="411"/>
      <c r="NRH101" s="412"/>
      <c r="NRI101" s="406"/>
      <c r="NRJ101" s="407"/>
      <c r="NRK101" s="408"/>
      <c r="NRL101" s="409"/>
      <c r="NRM101" s="410"/>
      <c r="NRN101" s="411"/>
      <c r="NRO101" s="412"/>
      <c r="NRP101" s="406"/>
      <c r="NRQ101" s="407"/>
      <c r="NRR101" s="408"/>
      <c r="NRS101" s="409"/>
      <c r="NRT101" s="410"/>
      <c r="NRU101" s="411"/>
      <c r="NRV101" s="412"/>
      <c r="NRW101" s="406"/>
      <c r="NRX101" s="407"/>
      <c r="NRY101" s="408"/>
      <c r="NRZ101" s="409"/>
      <c r="NSA101" s="410"/>
      <c r="NSB101" s="411"/>
      <c r="NSC101" s="412"/>
      <c r="NSD101" s="406"/>
      <c r="NSE101" s="407"/>
      <c r="NSF101" s="408"/>
      <c r="NSG101" s="409"/>
      <c r="NSH101" s="410"/>
      <c r="NSI101" s="411"/>
      <c r="NSJ101" s="412"/>
      <c r="NSK101" s="406"/>
      <c r="NSL101" s="407"/>
      <c r="NSM101" s="408"/>
      <c r="NSN101" s="409"/>
      <c r="NSO101" s="410"/>
      <c r="NSP101" s="411"/>
      <c r="NSQ101" s="412"/>
      <c r="NSR101" s="406"/>
      <c r="NSS101" s="407"/>
      <c r="NST101" s="408"/>
      <c r="NSU101" s="409"/>
      <c r="NSV101" s="410"/>
      <c r="NSW101" s="411"/>
      <c r="NSX101" s="412"/>
      <c r="NSY101" s="406"/>
      <c r="NSZ101" s="407"/>
      <c r="NTA101" s="408"/>
      <c r="NTB101" s="409"/>
      <c r="NTC101" s="410"/>
      <c r="NTD101" s="411"/>
      <c r="NTE101" s="412"/>
      <c r="NTF101" s="406"/>
      <c r="NTG101" s="407"/>
      <c r="NTH101" s="408"/>
      <c r="NTI101" s="409"/>
      <c r="NTJ101" s="410"/>
      <c r="NTK101" s="411"/>
      <c r="NTL101" s="412"/>
      <c r="NTM101" s="406"/>
      <c r="NTN101" s="407"/>
      <c r="NTO101" s="408"/>
      <c r="NTP101" s="409"/>
      <c r="NTQ101" s="410"/>
      <c r="NTR101" s="411"/>
      <c r="NTS101" s="412"/>
      <c r="NTT101" s="406"/>
      <c r="NTU101" s="407"/>
      <c r="NTV101" s="408"/>
      <c r="NTW101" s="409"/>
      <c r="NTX101" s="410"/>
      <c r="NTY101" s="411"/>
      <c r="NTZ101" s="412"/>
      <c r="NUA101" s="406"/>
      <c r="NUB101" s="407"/>
      <c r="NUC101" s="408"/>
      <c r="NUD101" s="409"/>
      <c r="NUE101" s="410"/>
      <c r="NUF101" s="411"/>
      <c r="NUG101" s="412"/>
      <c r="NUH101" s="406"/>
      <c r="NUI101" s="407"/>
      <c r="NUJ101" s="408"/>
      <c r="NUK101" s="409"/>
      <c r="NUL101" s="410"/>
      <c r="NUM101" s="411"/>
      <c r="NUN101" s="412"/>
      <c r="NUO101" s="406"/>
      <c r="NUP101" s="407"/>
      <c r="NUQ101" s="408"/>
      <c r="NUR101" s="409"/>
      <c r="NUS101" s="410"/>
      <c r="NUT101" s="411"/>
      <c r="NUU101" s="412"/>
      <c r="NUV101" s="406"/>
      <c r="NUW101" s="407"/>
      <c r="NUX101" s="408"/>
      <c r="NUY101" s="409"/>
      <c r="NUZ101" s="410"/>
      <c r="NVA101" s="411"/>
      <c r="NVB101" s="412"/>
      <c r="NVC101" s="406"/>
      <c r="NVD101" s="407"/>
      <c r="NVE101" s="408"/>
      <c r="NVF101" s="409"/>
      <c r="NVG101" s="410"/>
      <c r="NVH101" s="411"/>
      <c r="NVI101" s="412"/>
      <c r="NVJ101" s="406"/>
      <c r="NVK101" s="407"/>
      <c r="NVL101" s="408"/>
      <c r="NVM101" s="409"/>
      <c r="NVN101" s="410"/>
      <c r="NVO101" s="411"/>
      <c r="NVP101" s="412"/>
      <c r="NVQ101" s="406"/>
      <c r="NVR101" s="407"/>
      <c r="NVS101" s="408"/>
      <c r="NVT101" s="409"/>
      <c r="NVU101" s="410"/>
      <c r="NVV101" s="411"/>
      <c r="NVW101" s="412"/>
      <c r="NVX101" s="406"/>
      <c r="NVY101" s="407"/>
      <c r="NVZ101" s="408"/>
      <c r="NWA101" s="409"/>
      <c r="NWB101" s="410"/>
      <c r="NWC101" s="411"/>
      <c r="NWD101" s="412"/>
      <c r="NWE101" s="406"/>
      <c r="NWF101" s="407"/>
      <c r="NWG101" s="408"/>
      <c r="NWH101" s="409"/>
      <c r="NWI101" s="410"/>
      <c r="NWJ101" s="411"/>
      <c r="NWK101" s="412"/>
      <c r="NWL101" s="406"/>
      <c r="NWM101" s="407"/>
      <c r="NWN101" s="408"/>
      <c r="NWO101" s="409"/>
      <c r="NWP101" s="410"/>
      <c r="NWQ101" s="411"/>
      <c r="NWR101" s="412"/>
      <c r="NWS101" s="406"/>
      <c r="NWT101" s="407"/>
      <c r="NWU101" s="408"/>
      <c r="NWV101" s="409"/>
      <c r="NWW101" s="410"/>
      <c r="NWX101" s="411"/>
      <c r="NWY101" s="412"/>
      <c r="NWZ101" s="406"/>
      <c r="NXA101" s="407"/>
      <c r="NXB101" s="408"/>
      <c r="NXC101" s="409"/>
      <c r="NXD101" s="410"/>
      <c r="NXE101" s="411"/>
      <c r="NXF101" s="412"/>
      <c r="NXG101" s="406"/>
      <c r="NXH101" s="407"/>
      <c r="NXI101" s="408"/>
      <c r="NXJ101" s="409"/>
      <c r="NXK101" s="410"/>
      <c r="NXL101" s="411"/>
      <c r="NXM101" s="412"/>
      <c r="NXN101" s="406"/>
      <c r="NXO101" s="407"/>
      <c r="NXP101" s="408"/>
      <c r="NXQ101" s="409"/>
      <c r="NXR101" s="410"/>
      <c r="NXS101" s="411"/>
      <c r="NXT101" s="412"/>
      <c r="NXU101" s="406"/>
      <c r="NXV101" s="407"/>
      <c r="NXW101" s="408"/>
      <c r="NXX101" s="409"/>
      <c r="NXY101" s="410"/>
      <c r="NXZ101" s="411"/>
      <c r="NYA101" s="412"/>
      <c r="NYB101" s="406"/>
      <c r="NYC101" s="407"/>
      <c r="NYD101" s="408"/>
      <c r="NYE101" s="409"/>
      <c r="NYF101" s="410"/>
      <c r="NYG101" s="411"/>
      <c r="NYH101" s="412"/>
      <c r="NYI101" s="406"/>
      <c r="NYJ101" s="407"/>
      <c r="NYK101" s="408"/>
      <c r="NYL101" s="409"/>
      <c r="NYM101" s="410"/>
      <c r="NYN101" s="411"/>
      <c r="NYO101" s="412"/>
      <c r="NYP101" s="406"/>
      <c r="NYQ101" s="407"/>
      <c r="NYR101" s="408"/>
      <c r="NYS101" s="409"/>
      <c r="NYT101" s="410"/>
      <c r="NYU101" s="411"/>
      <c r="NYV101" s="412"/>
      <c r="NYW101" s="406"/>
      <c r="NYX101" s="407"/>
      <c r="NYY101" s="408"/>
      <c r="NYZ101" s="409"/>
      <c r="NZA101" s="410"/>
      <c r="NZB101" s="411"/>
      <c r="NZC101" s="412"/>
      <c r="NZD101" s="406"/>
      <c r="NZE101" s="407"/>
      <c r="NZF101" s="408"/>
      <c r="NZG101" s="409"/>
      <c r="NZH101" s="410"/>
      <c r="NZI101" s="411"/>
      <c r="NZJ101" s="412"/>
      <c r="NZK101" s="406"/>
      <c r="NZL101" s="407"/>
      <c r="NZM101" s="408"/>
      <c r="NZN101" s="409"/>
      <c r="NZO101" s="410"/>
      <c r="NZP101" s="411"/>
      <c r="NZQ101" s="412"/>
      <c r="NZR101" s="406"/>
      <c r="NZS101" s="407"/>
      <c r="NZT101" s="408"/>
      <c r="NZU101" s="409"/>
      <c r="NZV101" s="410"/>
      <c r="NZW101" s="411"/>
      <c r="NZX101" s="412"/>
      <c r="NZY101" s="406"/>
      <c r="NZZ101" s="407"/>
      <c r="OAA101" s="408"/>
      <c r="OAB101" s="409"/>
      <c r="OAC101" s="410"/>
      <c r="OAD101" s="411"/>
      <c r="OAE101" s="412"/>
      <c r="OAF101" s="406"/>
      <c r="OAG101" s="407"/>
      <c r="OAH101" s="408"/>
      <c r="OAI101" s="409"/>
      <c r="OAJ101" s="410"/>
      <c r="OAK101" s="411"/>
      <c r="OAL101" s="412"/>
      <c r="OAM101" s="406"/>
      <c r="OAN101" s="407"/>
      <c r="OAO101" s="408"/>
      <c r="OAP101" s="409"/>
      <c r="OAQ101" s="410"/>
      <c r="OAR101" s="411"/>
      <c r="OAS101" s="412"/>
      <c r="OAT101" s="406"/>
      <c r="OAU101" s="407"/>
      <c r="OAV101" s="408"/>
      <c r="OAW101" s="409"/>
      <c r="OAX101" s="410"/>
      <c r="OAY101" s="411"/>
      <c r="OAZ101" s="412"/>
      <c r="OBA101" s="406"/>
      <c r="OBB101" s="407"/>
      <c r="OBC101" s="408"/>
      <c r="OBD101" s="409"/>
      <c r="OBE101" s="410"/>
      <c r="OBF101" s="411"/>
      <c r="OBG101" s="412"/>
      <c r="OBH101" s="406"/>
      <c r="OBI101" s="407"/>
      <c r="OBJ101" s="408"/>
      <c r="OBK101" s="409"/>
      <c r="OBL101" s="410"/>
      <c r="OBM101" s="411"/>
      <c r="OBN101" s="412"/>
      <c r="OBO101" s="406"/>
      <c r="OBP101" s="407"/>
      <c r="OBQ101" s="408"/>
      <c r="OBR101" s="409"/>
      <c r="OBS101" s="410"/>
      <c r="OBT101" s="411"/>
      <c r="OBU101" s="412"/>
      <c r="OBV101" s="406"/>
      <c r="OBW101" s="407"/>
      <c r="OBX101" s="408"/>
      <c r="OBY101" s="409"/>
      <c r="OBZ101" s="410"/>
      <c r="OCA101" s="411"/>
      <c r="OCB101" s="412"/>
      <c r="OCC101" s="406"/>
      <c r="OCD101" s="407"/>
      <c r="OCE101" s="408"/>
      <c r="OCF101" s="409"/>
      <c r="OCG101" s="410"/>
      <c r="OCH101" s="411"/>
      <c r="OCI101" s="412"/>
      <c r="OCJ101" s="406"/>
      <c r="OCK101" s="407"/>
      <c r="OCL101" s="408"/>
      <c r="OCM101" s="409"/>
      <c r="OCN101" s="410"/>
      <c r="OCO101" s="411"/>
      <c r="OCP101" s="412"/>
      <c r="OCQ101" s="406"/>
      <c r="OCR101" s="407"/>
      <c r="OCS101" s="408"/>
      <c r="OCT101" s="409"/>
      <c r="OCU101" s="410"/>
      <c r="OCV101" s="411"/>
      <c r="OCW101" s="412"/>
      <c r="OCX101" s="406"/>
      <c r="OCY101" s="407"/>
      <c r="OCZ101" s="408"/>
      <c r="ODA101" s="409"/>
      <c r="ODB101" s="410"/>
      <c r="ODC101" s="411"/>
      <c r="ODD101" s="412"/>
      <c r="ODE101" s="406"/>
      <c r="ODF101" s="407"/>
      <c r="ODG101" s="408"/>
      <c r="ODH101" s="409"/>
      <c r="ODI101" s="410"/>
      <c r="ODJ101" s="411"/>
      <c r="ODK101" s="412"/>
      <c r="ODL101" s="406"/>
      <c r="ODM101" s="407"/>
      <c r="ODN101" s="408"/>
      <c r="ODO101" s="409"/>
      <c r="ODP101" s="410"/>
      <c r="ODQ101" s="411"/>
      <c r="ODR101" s="412"/>
      <c r="ODS101" s="406"/>
      <c r="ODT101" s="407"/>
      <c r="ODU101" s="408"/>
      <c r="ODV101" s="409"/>
      <c r="ODW101" s="410"/>
      <c r="ODX101" s="411"/>
      <c r="ODY101" s="412"/>
      <c r="ODZ101" s="406"/>
      <c r="OEA101" s="407"/>
      <c r="OEB101" s="408"/>
      <c r="OEC101" s="409"/>
      <c r="OED101" s="410"/>
      <c r="OEE101" s="411"/>
      <c r="OEF101" s="412"/>
      <c r="OEG101" s="406"/>
      <c r="OEH101" s="407"/>
      <c r="OEI101" s="408"/>
      <c r="OEJ101" s="409"/>
      <c r="OEK101" s="410"/>
      <c r="OEL101" s="411"/>
      <c r="OEM101" s="412"/>
      <c r="OEN101" s="406"/>
      <c r="OEO101" s="407"/>
      <c r="OEP101" s="408"/>
      <c r="OEQ101" s="409"/>
      <c r="OER101" s="410"/>
      <c r="OES101" s="411"/>
      <c r="OET101" s="412"/>
      <c r="OEU101" s="406"/>
      <c r="OEV101" s="407"/>
      <c r="OEW101" s="408"/>
      <c r="OEX101" s="409"/>
      <c r="OEY101" s="410"/>
      <c r="OEZ101" s="411"/>
      <c r="OFA101" s="412"/>
      <c r="OFB101" s="406"/>
      <c r="OFC101" s="407"/>
      <c r="OFD101" s="408"/>
      <c r="OFE101" s="409"/>
      <c r="OFF101" s="410"/>
      <c r="OFG101" s="411"/>
      <c r="OFH101" s="412"/>
      <c r="OFI101" s="406"/>
      <c r="OFJ101" s="407"/>
      <c r="OFK101" s="408"/>
      <c r="OFL101" s="409"/>
      <c r="OFM101" s="410"/>
      <c r="OFN101" s="411"/>
      <c r="OFO101" s="412"/>
      <c r="OFP101" s="406"/>
      <c r="OFQ101" s="407"/>
      <c r="OFR101" s="408"/>
      <c r="OFS101" s="409"/>
      <c r="OFT101" s="410"/>
      <c r="OFU101" s="411"/>
      <c r="OFV101" s="412"/>
      <c r="OFW101" s="406"/>
      <c r="OFX101" s="407"/>
      <c r="OFY101" s="408"/>
      <c r="OFZ101" s="409"/>
      <c r="OGA101" s="410"/>
      <c r="OGB101" s="411"/>
      <c r="OGC101" s="412"/>
      <c r="OGD101" s="406"/>
      <c r="OGE101" s="407"/>
      <c r="OGF101" s="408"/>
      <c r="OGG101" s="409"/>
      <c r="OGH101" s="410"/>
      <c r="OGI101" s="411"/>
      <c r="OGJ101" s="412"/>
      <c r="OGK101" s="406"/>
      <c r="OGL101" s="407"/>
      <c r="OGM101" s="408"/>
      <c r="OGN101" s="409"/>
      <c r="OGO101" s="410"/>
      <c r="OGP101" s="411"/>
      <c r="OGQ101" s="412"/>
      <c r="OGR101" s="406"/>
      <c r="OGS101" s="407"/>
      <c r="OGT101" s="408"/>
      <c r="OGU101" s="409"/>
      <c r="OGV101" s="410"/>
      <c r="OGW101" s="411"/>
      <c r="OGX101" s="412"/>
      <c r="OGY101" s="406"/>
      <c r="OGZ101" s="407"/>
      <c r="OHA101" s="408"/>
      <c r="OHB101" s="409"/>
      <c r="OHC101" s="410"/>
      <c r="OHD101" s="411"/>
      <c r="OHE101" s="412"/>
      <c r="OHF101" s="406"/>
      <c r="OHG101" s="407"/>
      <c r="OHH101" s="408"/>
      <c r="OHI101" s="409"/>
      <c r="OHJ101" s="410"/>
      <c r="OHK101" s="411"/>
      <c r="OHL101" s="412"/>
      <c r="OHM101" s="406"/>
      <c r="OHN101" s="407"/>
      <c r="OHO101" s="408"/>
      <c r="OHP101" s="409"/>
      <c r="OHQ101" s="410"/>
      <c r="OHR101" s="411"/>
      <c r="OHS101" s="412"/>
      <c r="OHT101" s="406"/>
      <c r="OHU101" s="407"/>
      <c r="OHV101" s="408"/>
      <c r="OHW101" s="409"/>
      <c r="OHX101" s="410"/>
      <c r="OHY101" s="411"/>
      <c r="OHZ101" s="412"/>
      <c r="OIA101" s="406"/>
      <c r="OIB101" s="407"/>
      <c r="OIC101" s="408"/>
      <c r="OID101" s="409"/>
      <c r="OIE101" s="410"/>
      <c r="OIF101" s="411"/>
      <c r="OIG101" s="412"/>
      <c r="OIH101" s="406"/>
      <c r="OII101" s="407"/>
      <c r="OIJ101" s="408"/>
      <c r="OIK101" s="409"/>
      <c r="OIL101" s="410"/>
      <c r="OIM101" s="411"/>
      <c r="OIN101" s="412"/>
      <c r="OIO101" s="406"/>
      <c r="OIP101" s="407"/>
      <c r="OIQ101" s="408"/>
      <c r="OIR101" s="409"/>
      <c r="OIS101" s="410"/>
      <c r="OIT101" s="411"/>
      <c r="OIU101" s="412"/>
      <c r="OIV101" s="406"/>
      <c r="OIW101" s="407"/>
      <c r="OIX101" s="408"/>
      <c r="OIY101" s="409"/>
      <c r="OIZ101" s="410"/>
      <c r="OJA101" s="411"/>
      <c r="OJB101" s="412"/>
      <c r="OJC101" s="406"/>
      <c r="OJD101" s="407"/>
      <c r="OJE101" s="408"/>
      <c r="OJF101" s="409"/>
      <c r="OJG101" s="410"/>
      <c r="OJH101" s="411"/>
      <c r="OJI101" s="412"/>
      <c r="OJJ101" s="406"/>
      <c r="OJK101" s="407"/>
      <c r="OJL101" s="408"/>
      <c r="OJM101" s="409"/>
      <c r="OJN101" s="410"/>
      <c r="OJO101" s="411"/>
      <c r="OJP101" s="412"/>
      <c r="OJQ101" s="406"/>
      <c r="OJR101" s="407"/>
      <c r="OJS101" s="408"/>
      <c r="OJT101" s="409"/>
      <c r="OJU101" s="410"/>
      <c r="OJV101" s="411"/>
      <c r="OJW101" s="412"/>
      <c r="OJX101" s="406"/>
      <c r="OJY101" s="407"/>
      <c r="OJZ101" s="408"/>
      <c r="OKA101" s="409"/>
      <c r="OKB101" s="410"/>
      <c r="OKC101" s="411"/>
      <c r="OKD101" s="412"/>
      <c r="OKE101" s="406"/>
      <c r="OKF101" s="407"/>
      <c r="OKG101" s="408"/>
      <c r="OKH101" s="409"/>
      <c r="OKI101" s="410"/>
      <c r="OKJ101" s="411"/>
      <c r="OKK101" s="412"/>
      <c r="OKL101" s="406"/>
      <c r="OKM101" s="407"/>
      <c r="OKN101" s="408"/>
      <c r="OKO101" s="409"/>
      <c r="OKP101" s="410"/>
      <c r="OKQ101" s="411"/>
      <c r="OKR101" s="412"/>
      <c r="OKS101" s="406"/>
      <c r="OKT101" s="407"/>
      <c r="OKU101" s="408"/>
      <c r="OKV101" s="409"/>
      <c r="OKW101" s="410"/>
      <c r="OKX101" s="411"/>
      <c r="OKY101" s="412"/>
      <c r="OKZ101" s="406"/>
      <c r="OLA101" s="407"/>
      <c r="OLB101" s="408"/>
      <c r="OLC101" s="409"/>
      <c r="OLD101" s="410"/>
      <c r="OLE101" s="411"/>
      <c r="OLF101" s="412"/>
      <c r="OLG101" s="406"/>
      <c r="OLH101" s="407"/>
      <c r="OLI101" s="408"/>
      <c r="OLJ101" s="409"/>
      <c r="OLK101" s="410"/>
      <c r="OLL101" s="411"/>
      <c r="OLM101" s="412"/>
      <c r="OLN101" s="406"/>
      <c r="OLO101" s="407"/>
      <c r="OLP101" s="408"/>
      <c r="OLQ101" s="409"/>
      <c r="OLR101" s="410"/>
      <c r="OLS101" s="411"/>
      <c r="OLT101" s="412"/>
      <c r="OLU101" s="406"/>
      <c r="OLV101" s="407"/>
      <c r="OLW101" s="408"/>
      <c r="OLX101" s="409"/>
      <c r="OLY101" s="410"/>
      <c r="OLZ101" s="411"/>
      <c r="OMA101" s="412"/>
      <c r="OMB101" s="406"/>
      <c r="OMC101" s="407"/>
      <c r="OMD101" s="408"/>
      <c r="OME101" s="409"/>
      <c r="OMF101" s="410"/>
      <c r="OMG101" s="411"/>
      <c r="OMH101" s="412"/>
      <c r="OMI101" s="406"/>
      <c r="OMJ101" s="407"/>
      <c r="OMK101" s="408"/>
      <c r="OML101" s="409"/>
      <c r="OMM101" s="410"/>
      <c r="OMN101" s="411"/>
      <c r="OMO101" s="412"/>
      <c r="OMP101" s="406"/>
      <c r="OMQ101" s="407"/>
      <c r="OMR101" s="408"/>
      <c r="OMS101" s="409"/>
      <c r="OMT101" s="410"/>
      <c r="OMU101" s="411"/>
      <c r="OMV101" s="412"/>
      <c r="OMW101" s="406"/>
      <c r="OMX101" s="407"/>
      <c r="OMY101" s="408"/>
      <c r="OMZ101" s="409"/>
      <c r="ONA101" s="410"/>
      <c r="ONB101" s="411"/>
      <c r="ONC101" s="412"/>
      <c r="OND101" s="406"/>
      <c r="ONE101" s="407"/>
      <c r="ONF101" s="408"/>
      <c r="ONG101" s="409"/>
      <c r="ONH101" s="410"/>
      <c r="ONI101" s="411"/>
      <c r="ONJ101" s="412"/>
      <c r="ONK101" s="406"/>
      <c r="ONL101" s="407"/>
      <c r="ONM101" s="408"/>
      <c r="ONN101" s="409"/>
      <c r="ONO101" s="410"/>
      <c r="ONP101" s="411"/>
      <c r="ONQ101" s="412"/>
      <c r="ONR101" s="406"/>
      <c r="ONS101" s="407"/>
      <c r="ONT101" s="408"/>
      <c r="ONU101" s="409"/>
      <c r="ONV101" s="410"/>
      <c r="ONW101" s="411"/>
      <c r="ONX101" s="412"/>
      <c r="ONY101" s="406"/>
      <c r="ONZ101" s="407"/>
      <c r="OOA101" s="408"/>
      <c r="OOB101" s="409"/>
      <c r="OOC101" s="410"/>
      <c r="OOD101" s="411"/>
      <c r="OOE101" s="412"/>
      <c r="OOF101" s="406"/>
      <c r="OOG101" s="407"/>
      <c r="OOH101" s="408"/>
      <c r="OOI101" s="409"/>
      <c r="OOJ101" s="410"/>
      <c r="OOK101" s="411"/>
      <c r="OOL101" s="412"/>
      <c r="OOM101" s="406"/>
      <c r="OON101" s="407"/>
      <c r="OOO101" s="408"/>
      <c r="OOP101" s="409"/>
      <c r="OOQ101" s="410"/>
      <c r="OOR101" s="411"/>
      <c r="OOS101" s="412"/>
      <c r="OOT101" s="406"/>
      <c r="OOU101" s="407"/>
      <c r="OOV101" s="408"/>
      <c r="OOW101" s="409"/>
      <c r="OOX101" s="410"/>
      <c r="OOY101" s="411"/>
      <c r="OOZ101" s="412"/>
      <c r="OPA101" s="406"/>
      <c r="OPB101" s="407"/>
      <c r="OPC101" s="408"/>
      <c r="OPD101" s="409"/>
      <c r="OPE101" s="410"/>
      <c r="OPF101" s="411"/>
      <c r="OPG101" s="412"/>
      <c r="OPH101" s="406"/>
      <c r="OPI101" s="407"/>
      <c r="OPJ101" s="408"/>
      <c r="OPK101" s="409"/>
      <c r="OPL101" s="410"/>
      <c r="OPM101" s="411"/>
      <c r="OPN101" s="412"/>
      <c r="OPO101" s="406"/>
      <c r="OPP101" s="407"/>
      <c r="OPQ101" s="408"/>
      <c r="OPR101" s="409"/>
      <c r="OPS101" s="410"/>
      <c r="OPT101" s="411"/>
      <c r="OPU101" s="412"/>
      <c r="OPV101" s="406"/>
      <c r="OPW101" s="407"/>
      <c r="OPX101" s="408"/>
      <c r="OPY101" s="409"/>
      <c r="OPZ101" s="410"/>
      <c r="OQA101" s="411"/>
      <c r="OQB101" s="412"/>
      <c r="OQC101" s="406"/>
      <c r="OQD101" s="407"/>
      <c r="OQE101" s="408"/>
      <c r="OQF101" s="409"/>
      <c r="OQG101" s="410"/>
      <c r="OQH101" s="411"/>
      <c r="OQI101" s="412"/>
      <c r="OQJ101" s="406"/>
      <c r="OQK101" s="407"/>
      <c r="OQL101" s="408"/>
      <c r="OQM101" s="409"/>
      <c r="OQN101" s="410"/>
      <c r="OQO101" s="411"/>
      <c r="OQP101" s="412"/>
      <c r="OQQ101" s="406"/>
      <c r="OQR101" s="407"/>
      <c r="OQS101" s="408"/>
      <c r="OQT101" s="409"/>
      <c r="OQU101" s="410"/>
      <c r="OQV101" s="411"/>
      <c r="OQW101" s="412"/>
      <c r="OQX101" s="406"/>
      <c r="OQY101" s="407"/>
      <c r="OQZ101" s="408"/>
      <c r="ORA101" s="409"/>
      <c r="ORB101" s="410"/>
      <c r="ORC101" s="411"/>
      <c r="ORD101" s="412"/>
      <c r="ORE101" s="406"/>
      <c r="ORF101" s="407"/>
      <c r="ORG101" s="408"/>
      <c r="ORH101" s="409"/>
      <c r="ORI101" s="410"/>
      <c r="ORJ101" s="411"/>
      <c r="ORK101" s="412"/>
      <c r="ORL101" s="406"/>
      <c r="ORM101" s="407"/>
      <c r="ORN101" s="408"/>
      <c r="ORO101" s="409"/>
      <c r="ORP101" s="410"/>
      <c r="ORQ101" s="411"/>
      <c r="ORR101" s="412"/>
      <c r="ORS101" s="406"/>
      <c r="ORT101" s="407"/>
      <c r="ORU101" s="408"/>
      <c r="ORV101" s="409"/>
      <c r="ORW101" s="410"/>
      <c r="ORX101" s="411"/>
      <c r="ORY101" s="412"/>
      <c r="ORZ101" s="406"/>
      <c r="OSA101" s="407"/>
      <c r="OSB101" s="408"/>
      <c r="OSC101" s="409"/>
      <c r="OSD101" s="410"/>
      <c r="OSE101" s="411"/>
      <c r="OSF101" s="412"/>
      <c r="OSG101" s="406"/>
      <c r="OSH101" s="407"/>
      <c r="OSI101" s="408"/>
      <c r="OSJ101" s="409"/>
      <c r="OSK101" s="410"/>
      <c r="OSL101" s="411"/>
      <c r="OSM101" s="412"/>
      <c r="OSN101" s="406"/>
      <c r="OSO101" s="407"/>
      <c r="OSP101" s="408"/>
      <c r="OSQ101" s="409"/>
      <c r="OSR101" s="410"/>
      <c r="OSS101" s="411"/>
      <c r="OST101" s="412"/>
      <c r="OSU101" s="406"/>
      <c r="OSV101" s="407"/>
      <c r="OSW101" s="408"/>
      <c r="OSX101" s="409"/>
      <c r="OSY101" s="410"/>
      <c r="OSZ101" s="411"/>
      <c r="OTA101" s="412"/>
      <c r="OTB101" s="406"/>
      <c r="OTC101" s="407"/>
      <c r="OTD101" s="408"/>
      <c r="OTE101" s="409"/>
      <c r="OTF101" s="410"/>
      <c r="OTG101" s="411"/>
      <c r="OTH101" s="412"/>
      <c r="OTI101" s="406"/>
      <c r="OTJ101" s="407"/>
      <c r="OTK101" s="408"/>
      <c r="OTL101" s="409"/>
      <c r="OTM101" s="410"/>
      <c r="OTN101" s="411"/>
      <c r="OTO101" s="412"/>
      <c r="OTP101" s="406"/>
      <c r="OTQ101" s="407"/>
      <c r="OTR101" s="408"/>
      <c r="OTS101" s="409"/>
      <c r="OTT101" s="410"/>
      <c r="OTU101" s="411"/>
      <c r="OTV101" s="412"/>
      <c r="OTW101" s="406"/>
      <c r="OTX101" s="407"/>
      <c r="OTY101" s="408"/>
      <c r="OTZ101" s="409"/>
      <c r="OUA101" s="410"/>
      <c r="OUB101" s="411"/>
      <c r="OUC101" s="412"/>
      <c r="OUD101" s="406"/>
      <c r="OUE101" s="407"/>
      <c r="OUF101" s="408"/>
      <c r="OUG101" s="409"/>
      <c r="OUH101" s="410"/>
      <c r="OUI101" s="411"/>
      <c r="OUJ101" s="412"/>
      <c r="OUK101" s="406"/>
      <c r="OUL101" s="407"/>
      <c r="OUM101" s="408"/>
      <c r="OUN101" s="409"/>
      <c r="OUO101" s="410"/>
      <c r="OUP101" s="411"/>
      <c r="OUQ101" s="412"/>
      <c r="OUR101" s="406"/>
      <c r="OUS101" s="407"/>
      <c r="OUT101" s="408"/>
      <c r="OUU101" s="409"/>
      <c r="OUV101" s="410"/>
      <c r="OUW101" s="411"/>
      <c r="OUX101" s="412"/>
      <c r="OUY101" s="406"/>
      <c r="OUZ101" s="407"/>
      <c r="OVA101" s="408"/>
      <c r="OVB101" s="409"/>
      <c r="OVC101" s="410"/>
      <c r="OVD101" s="411"/>
      <c r="OVE101" s="412"/>
      <c r="OVF101" s="406"/>
      <c r="OVG101" s="407"/>
      <c r="OVH101" s="408"/>
      <c r="OVI101" s="409"/>
      <c r="OVJ101" s="410"/>
      <c r="OVK101" s="411"/>
      <c r="OVL101" s="412"/>
      <c r="OVM101" s="406"/>
      <c r="OVN101" s="407"/>
      <c r="OVO101" s="408"/>
      <c r="OVP101" s="409"/>
      <c r="OVQ101" s="410"/>
      <c r="OVR101" s="411"/>
      <c r="OVS101" s="412"/>
      <c r="OVT101" s="406"/>
      <c r="OVU101" s="407"/>
      <c r="OVV101" s="408"/>
      <c r="OVW101" s="409"/>
      <c r="OVX101" s="410"/>
      <c r="OVY101" s="411"/>
      <c r="OVZ101" s="412"/>
      <c r="OWA101" s="406"/>
      <c r="OWB101" s="407"/>
      <c r="OWC101" s="408"/>
      <c r="OWD101" s="409"/>
      <c r="OWE101" s="410"/>
      <c r="OWF101" s="411"/>
      <c r="OWG101" s="412"/>
      <c r="OWH101" s="406"/>
      <c r="OWI101" s="407"/>
      <c r="OWJ101" s="408"/>
      <c r="OWK101" s="409"/>
      <c r="OWL101" s="410"/>
      <c r="OWM101" s="411"/>
      <c r="OWN101" s="412"/>
      <c r="OWO101" s="406"/>
      <c r="OWP101" s="407"/>
      <c r="OWQ101" s="408"/>
      <c r="OWR101" s="409"/>
      <c r="OWS101" s="410"/>
      <c r="OWT101" s="411"/>
      <c r="OWU101" s="412"/>
      <c r="OWV101" s="406"/>
      <c r="OWW101" s="407"/>
      <c r="OWX101" s="408"/>
      <c r="OWY101" s="409"/>
      <c r="OWZ101" s="410"/>
      <c r="OXA101" s="411"/>
      <c r="OXB101" s="412"/>
      <c r="OXC101" s="406"/>
      <c r="OXD101" s="407"/>
      <c r="OXE101" s="408"/>
      <c r="OXF101" s="409"/>
      <c r="OXG101" s="410"/>
      <c r="OXH101" s="411"/>
      <c r="OXI101" s="412"/>
      <c r="OXJ101" s="406"/>
      <c r="OXK101" s="407"/>
      <c r="OXL101" s="408"/>
      <c r="OXM101" s="409"/>
      <c r="OXN101" s="410"/>
      <c r="OXO101" s="411"/>
      <c r="OXP101" s="412"/>
      <c r="OXQ101" s="406"/>
      <c r="OXR101" s="407"/>
      <c r="OXS101" s="408"/>
      <c r="OXT101" s="409"/>
      <c r="OXU101" s="410"/>
      <c r="OXV101" s="411"/>
      <c r="OXW101" s="412"/>
      <c r="OXX101" s="406"/>
      <c r="OXY101" s="407"/>
      <c r="OXZ101" s="408"/>
      <c r="OYA101" s="409"/>
      <c r="OYB101" s="410"/>
      <c r="OYC101" s="411"/>
      <c r="OYD101" s="412"/>
      <c r="OYE101" s="406"/>
      <c r="OYF101" s="407"/>
      <c r="OYG101" s="408"/>
      <c r="OYH101" s="409"/>
      <c r="OYI101" s="410"/>
      <c r="OYJ101" s="411"/>
      <c r="OYK101" s="412"/>
      <c r="OYL101" s="406"/>
      <c r="OYM101" s="407"/>
      <c r="OYN101" s="408"/>
      <c r="OYO101" s="409"/>
      <c r="OYP101" s="410"/>
      <c r="OYQ101" s="411"/>
      <c r="OYR101" s="412"/>
      <c r="OYS101" s="406"/>
      <c r="OYT101" s="407"/>
      <c r="OYU101" s="408"/>
      <c r="OYV101" s="409"/>
      <c r="OYW101" s="410"/>
      <c r="OYX101" s="411"/>
      <c r="OYY101" s="412"/>
      <c r="OYZ101" s="406"/>
      <c r="OZA101" s="407"/>
      <c r="OZB101" s="408"/>
      <c r="OZC101" s="409"/>
      <c r="OZD101" s="410"/>
      <c r="OZE101" s="411"/>
      <c r="OZF101" s="412"/>
      <c r="OZG101" s="406"/>
      <c r="OZH101" s="407"/>
      <c r="OZI101" s="408"/>
      <c r="OZJ101" s="409"/>
      <c r="OZK101" s="410"/>
      <c r="OZL101" s="411"/>
      <c r="OZM101" s="412"/>
      <c r="OZN101" s="406"/>
      <c r="OZO101" s="407"/>
      <c r="OZP101" s="408"/>
      <c r="OZQ101" s="409"/>
      <c r="OZR101" s="410"/>
      <c r="OZS101" s="411"/>
      <c r="OZT101" s="412"/>
      <c r="OZU101" s="406"/>
      <c r="OZV101" s="407"/>
      <c r="OZW101" s="408"/>
      <c r="OZX101" s="409"/>
      <c r="OZY101" s="410"/>
      <c r="OZZ101" s="411"/>
      <c r="PAA101" s="412"/>
      <c r="PAB101" s="406"/>
      <c r="PAC101" s="407"/>
      <c r="PAD101" s="408"/>
      <c r="PAE101" s="409"/>
      <c r="PAF101" s="410"/>
      <c r="PAG101" s="411"/>
      <c r="PAH101" s="412"/>
      <c r="PAI101" s="406"/>
      <c r="PAJ101" s="407"/>
      <c r="PAK101" s="408"/>
      <c r="PAL101" s="409"/>
      <c r="PAM101" s="410"/>
      <c r="PAN101" s="411"/>
      <c r="PAO101" s="412"/>
      <c r="PAP101" s="406"/>
      <c r="PAQ101" s="407"/>
      <c r="PAR101" s="408"/>
      <c r="PAS101" s="409"/>
      <c r="PAT101" s="410"/>
      <c r="PAU101" s="411"/>
      <c r="PAV101" s="412"/>
      <c r="PAW101" s="406"/>
      <c r="PAX101" s="407"/>
      <c r="PAY101" s="408"/>
      <c r="PAZ101" s="409"/>
      <c r="PBA101" s="410"/>
      <c r="PBB101" s="411"/>
      <c r="PBC101" s="412"/>
      <c r="PBD101" s="406"/>
      <c r="PBE101" s="407"/>
      <c r="PBF101" s="408"/>
      <c r="PBG101" s="409"/>
      <c r="PBH101" s="410"/>
      <c r="PBI101" s="411"/>
      <c r="PBJ101" s="412"/>
      <c r="PBK101" s="406"/>
      <c r="PBL101" s="407"/>
      <c r="PBM101" s="408"/>
      <c r="PBN101" s="409"/>
      <c r="PBO101" s="410"/>
      <c r="PBP101" s="411"/>
      <c r="PBQ101" s="412"/>
      <c r="PBR101" s="406"/>
      <c r="PBS101" s="407"/>
      <c r="PBT101" s="408"/>
      <c r="PBU101" s="409"/>
      <c r="PBV101" s="410"/>
      <c r="PBW101" s="411"/>
      <c r="PBX101" s="412"/>
      <c r="PBY101" s="406"/>
      <c r="PBZ101" s="407"/>
      <c r="PCA101" s="408"/>
      <c r="PCB101" s="409"/>
      <c r="PCC101" s="410"/>
      <c r="PCD101" s="411"/>
      <c r="PCE101" s="412"/>
      <c r="PCF101" s="406"/>
      <c r="PCG101" s="407"/>
      <c r="PCH101" s="408"/>
      <c r="PCI101" s="409"/>
      <c r="PCJ101" s="410"/>
      <c r="PCK101" s="411"/>
      <c r="PCL101" s="412"/>
      <c r="PCM101" s="406"/>
      <c r="PCN101" s="407"/>
      <c r="PCO101" s="408"/>
      <c r="PCP101" s="409"/>
      <c r="PCQ101" s="410"/>
      <c r="PCR101" s="411"/>
      <c r="PCS101" s="412"/>
      <c r="PCT101" s="406"/>
      <c r="PCU101" s="407"/>
      <c r="PCV101" s="408"/>
      <c r="PCW101" s="409"/>
      <c r="PCX101" s="410"/>
      <c r="PCY101" s="411"/>
      <c r="PCZ101" s="412"/>
      <c r="PDA101" s="406"/>
      <c r="PDB101" s="407"/>
      <c r="PDC101" s="408"/>
      <c r="PDD101" s="409"/>
      <c r="PDE101" s="410"/>
      <c r="PDF101" s="411"/>
      <c r="PDG101" s="412"/>
      <c r="PDH101" s="406"/>
      <c r="PDI101" s="407"/>
      <c r="PDJ101" s="408"/>
      <c r="PDK101" s="409"/>
      <c r="PDL101" s="410"/>
      <c r="PDM101" s="411"/>
      <c r="PDN101" s="412"/>
      <c r="PDO101" s="406"/>
      <c r="PDP101" s="407"/>
      <c r="PDQ101" s="408"/>
      <c r="PDR101" s="409"/>
      <c r="PDS101" s="410"/>
      <c r="PDT101" s="411"/>
      <c r="PDU101" s="412"/>
      <c r="PDV101" s="406"/>
      <c r="PDW101" s="407"/>
      <c r="PDX101" s="408"/>
      <c r="PDY101" s="409"/>
      <c r="PDZ101" s="410"/>
      <c r="PEA101" s="411"/>
      <c r="PEB101" s="412"/>
      <c r="PEC101" s="406"/>
      <c r="PED101" s="407"/>
      <c r="PEE101" s="408"/>
      <c r="PEF101" s="409"/>
      <c r="PEG101" s="410"/>
      <c r="PEH101" s="411"/>
      <c r="PEI101" s="412"/>
      <c r="PEJ101" s="406"/>
      <c r="PEK101" s="407"/>
      <c r="PEL101" s="408"/>
      <c r="PEM101" s="409"/>
      <c r="PEN101" s="410"/>
      <c r="PEO101" s="411"/>
      <c r="PEP101" s="412"/>
      <c r="PEQ101" s="406"/>
      <c r="PER101" s="407"/>
      <c r="PES101" s="408"/>
      <c r="PET101" s="409"/>
      <c r="PEU101" s="410"/>
      <c r="PEV101" s="411"/>
      <c r="PEW101" s="412"/>
      <c r="PEX101" s="406"/>
      <c r="PEY101" s="407"/>
      <c r="PEZ101" s="408"/>
      <c r="PFA101" s="409"/>
      <c r="PFB101" s="410"/>
      <c r="PFC101" s="411"/>
      <c r="PFD101" s="412"/>
      <c r="PFE101" s="406"/>
      <c r="PFF101" s="407"/>
      <c r="PFG101" s="408"/>
      <c r="PFH101" s="409"/>
      <c r="PFI101" s="410"/>
      <c r="PFJ101" s="411"/>
      <c r="PFK101" s="412"/>
      <c r="PFL101" s="406"/>
      <c r="PFM101" s="407"/>
      <c r="PFN101" s="408"/>
      <c r="PFO101" s="409"/>
      <c r="PFP101" s="410"/>
      <c r="PFQ101" s="411"/>
      <c r="PFR101" s="412"/>
      <c r="PFS101" s="406"/>
      <c r="PFT101" s="407"/>
      <c r="PFU101" s="408"/>
      <c r="PFV101" s="409"/>
      <c r="PFW101" s="410"/>
      <c r="PFX101" s="411"/>
      <c r="PFY101" s="412"/>
      <c r="PFZ101" s="406"/>
      <c r="PGA101" s="407"/>
      <c r="PGB101" s="408"/>
      <c r="PGC101" s="409"/>
      <c r="PGD101" s="410"/>
      <c r="PGE101" s="411"/>
      <c r="PGF101" s="412"/>
      <c r="PGG101" s="406"/>
      <c r="PGH101" s="407"/>
      <c r="PGI101" s="408"/>
      <c r="PGJ101" s="409"/>
      <c r="PGK101" s="410"/>
      <c r="PGL101" s="411"/>
      <c r="PGM101" s="412"/>
      <c r="PGN101" s="406"/>
      <c r="PGO101" s="407"/>
      <c r="PGP101" s="408"/>
      <c r="PGQ101" s="409"/>
      <c r="PGR101" s="410"/>
      <c r="PGS101" s="411"/>
      <c r="PGT101" s="412"/>
      <c r="PGU101" s="406"/>
      <c r="PGV101" s="407"/>
      <c r="PGW101" s="408"/>
      <c r="PGX101" s="409"/>
      <c r="PGY101" s="410"/>
      <c r="PGZ101" s="411"/>
      <c r="PHA101" s="412"/>
      <c r="PHB101" s="406"/>
      <c r="PHC101" s="407"/>
      <c r="PHD101" s="408"/>
      <c r="PHE101" s="409"/>
      <c r="PHF101" s="410"/>
      <c r="PHG101" s="411"/>
      <c r="PHH101" s="412"/>
      <c r="PHI101" s="406"/>
      <c r="PHJ101" s="407"/>
      <c r="PHK101" s="408"/>
      <c r="PHL101" s="409"/>
      <c r="PHM101" s="410"/>
      <c r="PHN101" s="411"/>
      <c r="PHO101" s="412"/>
      <c r="PHP101" s="406"/>
      <c r="PHQ101" s="407"/>
      <c r="PHR101" s="408"/>
      <c r="PHS101" s="409"/>
      <c r="PHT101" s="410"/>
      <c r="PHU101" s="411"/>
      <c r="PHV101" s="412"/>
      <c r="PHW101" s="406"/>
      <c r="PHX101" s="407"/>
      <c r="PHY101" s="408"/>
      <c r="PHZ101" s="409"/>
      <c r="PIA101" s="410"/>
      <c r="PIB101" s="411"/>
      <c r="PIC101" s="412"/>
      <c r="PID101" s="406"/>
      <c r="PIE101" s="407"/>
      <c r="PIF101" s="408"/>
      <c r="PIG101" s="409"/>
      <c r="PIH101" s="410"/>
      <c r="PII101" s="411"/>
      <c r="PIJ101" s="412"/>
      <c r="PIK101" s="406"/>
      <c r="PIL101" s="407"/>
      <c r="PIM101" s="408"/>
      <c r="PIN101" s="409"/>
      <c r="PIO101" s="410"/>
      <c r="PIP101" s="411"/>
      <c r="PIQ101" s="412"/>
      <c r="PIR101" s="406"/>
      <c r="PIS101" s="407"/>
      <c r="PIT101" s="408"/>
      <c r="PIU101" s="409"/>
      <c r="PIV101" s="410"/>
      <c r="PIW101" s="411"/>
      <c r="PIX101" s="412"/>
      <c r="PIY101" s="406"/>
      <c r="PIZ101" s="407"/>
      <c r="PJA101" s="408"/>
      <c r="PJB101" s="409"/>
      <c r="PJC101" s="410"/>
      <c r="PJD101" s="411"/>
      <c r="PJE101" s="412"/>
      <c r="PJF101" s="406"/>
      <c r="PJG101" s="407"/>
      <c r="PJH101" s="408"/>
      <c r="PJI101" s="409"/>
      <c r="PJJ101" s="410"/>
      <c r="PJK101" s="411"/>
      <c r="PJL101" s="412"/>
      <c r="PJM101" s="406"/>
      <c r="PJN101" s="407"/>
      <c r="PJO101" s="408"/>
      <c r="PJP101" s="409"/>
      <c r="PJQ101" s="410"/>
      <c r="PJR101" s="411"/>
      <c r="PJS101" s="412"/>
      <c r="PJT101" s="406"/>
      <c r="PJU101" s="407"/>
      <c r="PJV101" s="408"/>
      <c r="PJW101" s="409"/>
      <c r="PJX101" s="410"/>
      <c r="PJY101" s="411"/>
      <c r="PJZ101" s="412"/>
      <c r="PKA101" s="406"/>
      <c r="PKB101" s="407"/>
      <c r="PKC101" s="408"/>
      <c r="PKD101" s="409"/>
      <c r="PKE101" s="410"/>
      <c r="PKF101" s="411"/>
      <c r="PKG101" s="412"/>
      <c r="PKH101" s="406"/>
      <c r="PKI101" s="407"/>
      <c r="PKJ101" s="408"/>
      <c r="PKK101" s="409"/>
      <c r="PKL101" s="410"/>
      <c r="PKM101" s="411"/>
      <c r="PKN101" s="412"/>
      <c r="PKO101" s="406"/>
      <c r="PKP101" s="407"/>
      <c r="PKQ101" s="408"/>
      <c r="PKR101" s="409"/>
      <c r="PKS101" s="410"/>
      <c r="PKT101" s="411"/>
      <c r="PKU101" s="412"/>
      <c r="PKV101" s="406"/>
      <c r="PKW101" s="407"/>
      <c r="PKX101" s="408"/>
      <c r="PKY101" s="409"/>
      <c r="PKZ101" s="410"/>
      <c r="PLA101" s="411"/>
      <c r="PLB101" s="412"/>
      <c r="PLC101" s="406"/>
      <c r="PLD101" s="407"/>
      <c r="PLE101" s="408"/>
      <c r="PLF101" s="409"/>
      <c r="PLG101" s="410"/>
      <c r="PLH101" s="411"/>
      <c r="PLI101" s="412"/>
      <c r="PLJ101" s="406"/>
      <c r="PLK101" s="407"/>
      <c r="PLL101" s="408"/>
      <c r="PLM101" s="409"/>
      <c r="PLN101" s="410"/>
      <c r="PLO101" s="411"/>
      <c r="PLP101" s="412"/>
      <c r="PLQ101" s="406"/>
      <c r="PLR101" s="407"/>
      <c r="PLS101" s="408"/>
      <c r="PLT101" s="409"/>
      <c r="PLU101" s="410"/>
      <c r="PLV101" s="411"/>
      <c r="PLW101" s="412"/>
      <c r="PLX101" s="406"/>
      <c r="PLY101" s="407"/>
      <c r="PLZ101" s="408"/>
      <c r="PMA101" s="409"/>
      <c r="PMB101" s="410"/>
      <c r="PMC101" s="411"/>
      <c r="PMD101" s="412"/>
      <c r="PME101" s="406"/>
      <c r="PMF101" s="407"/>
      <c r="PMG101" s="408"/>
      <c r="PMH101" s="409"/>
      <c r="PMI101" s="410"/>
      <c r="PMJ101" s="411"/>
      <c r="PMK101" s="412"/>
      <c r="PML101" s="406"/>
      <c r="PMM101" s="407"/>
      <c r="PMN101" s="408"/>
      <c r="PMO101" s="409"/>
      <c r="PMP101" s="410"/>
      <c r="PMQ101" s="411"/>
      <c r="PMR101" s="412"/>
      <c r="PMS101" s="406"/>
      <c r="PMT101" s="407"/>
      <c r="PMU101" s="408"/>
      <c r="PMV101" s="409"/>
      <c r="PMW101" s="410"/>
      <c r="PMX101" s="411"/>
      <c r="PMY101" s="412"/>
      <c r="PMZ101" s="406"/>
      <c r="PNA101" s="407"/>
      <c r="PNB101" s="408"/>
      <c r="PNC101" s="409"/>
      <c r="PND101" s="410"/>
      <c r="PNE101" s="411"/>
      <c r="PNF101" s="412"/>
      <c r="PNG101" s="406"/>
      <c r="PNH101" s="407"/>
      <c r="PNI101" s="408"/>
      <c r="PNJ101" s="409"/>
      <c r="PNK101" s="410"/>
      <c r="PNL101" s="411"/>
      <c r="PNM101" s="412"/>
      <c r="PNN101" s="406"/>
      <c r="PNO101" s="407"/>
      <c r="PNP101" s="408"/>
      <c r="PNQ101" s="409"/>
      <c r="PNR101" s="410"/>
      <c r="PNS101" s="411"/>
      <c r="PNT101" s="412"/>
      <c r="PNU101" s="406"/>
      <c r="PNV101" s="407"/>
      <c r="PNW101" s="408"/>
      <c r="PNX101" s="409"/>
      <c r="PNY101" s="410"/>
      <c r="PNZ101" s="411"/>
      <c r="POA101" s="412"/>
      <c r="POB101" s="406"/>
      <c r="POC101" s="407"/>
      <c r="POD101" s="408"/>
      <c r="POE101" s="409"/>
      <c r="POF101" s="410"/>
      <c r="POG101" s="411"/>
      <c r="POH101" s="412"/>
      <c r="POI101" s="406"/>
      <c r="POJ101" s="407"/>
      <c r="POK101" s="408"/>
      <c r="POL101" s="409"/>
      <c r="POM101" s="410"/>
      <c r="PON101" s="411"/>
      <c r="POO101" s="412"/>
      <c r="POP101" s="406"/>
      <c r="POQ101" s="407"/>
      <c r="POR101" s="408"/>
      <c r="POS101" s="409"/>
      <c r="POT101" s="410"/>
      <c r="POU101" s="411"/>
      <c r="POV101" s="412"/>
      <c r="POW101" s="406"/>
      <c r="POX101" s="407"/>
      <c r="POY101" s="408"/>
      <c r="POZ101" s="409"/>
      <c r="PPA101" s="410"/>
      <c r="PPB101" s="411"/>
      <c r="PPC101" s="412"/>
      <c r="PPD101" s="406"/>
      <c r="PPE101" s="407"/>
      <c r="PPF101" s="408"/>
      <c r="PPG101" s="409"/>
      <c r="PPH101" s="410"/>
      <c r="PPI101" s="411"/>
      <c r="PPJ101" s="412"/>
      <c r="PPK101" s="406"/>
      <c r="PPL101" s="407"/>
      <c r="PPM101" s="408"/>
      <c r="PPN101" s="409"/>
      <c r="PPO101" s="410"/>
      <c r="PPP101" s="411"/>
      <c r="PPQ101" s="412"/>
      <c r="PPR101" s="406"/>
      <c r="PPS101" s="407"/>
      <c r="PPT101" s="408"/>
      <c r="PPU101" s="409"/>
      <c r="PPV101" s="410"/>
      <c r="PPW101" s="411"/>
      <c r="PPX101" s="412"/>
      <c r="PPY101" s="406"/>
      <c r="PPZ101" s="407"/>
      <c r="PQA101" s="408"/>
      <c r="PQB101" s="409"/>
      <c r="PQC101" s="410"/>
      <c r="PQD101" s="411"/>
      <c r="PQE101" s="412"/>
      <c r="PQF101" s="406"/>
      <c r="PQG101" s="407"/>
      <c r="PQH101" s="408"/>
      <c r="PQI101" s="409"/>
      <c r="PQJ101" s="410"/>
      <c r="PQK101" s="411"/>
      <c r="PQL101" s="412"/>
      <c r="PQM101" s="406"/>
      <c r="PQN101" s="407"/>
      <c r="PQO101" s="408"/>
      <c r="PQP101" s="409"/>
      <c r="PQQ101" s="410"/>
      <c r="PQR101" s="411"/>
      <c r="PQS101" s="412"/>
      <c r="PQT101" s="406"/>
      <c r="PQU101" s="407"/>
      <c r="PQV101" s="408"/>
      <c r="PQW101" s="409"/>
      <c r="PQX101" s="410"/>
      <c r="PQY101" s="411"/>
      <c r="PQZ101" s="412"/>
      <c r="PRA101" s="406"/>
      <c r="PRB101" s="407"/>
      <c r="PRC101" s="408"/>
      <c r="PRD101" s="409"/>
      <c r="PRE101" s="410"/>
      <c r="PRF101" s="411"/>
      <c r="PRG101" s="412"/>
      <c r="PRH101" s="406"/>
      <c r="PRI101" s="407"/>
      <c r="PRJ101" s="408"/>
      <c r="PRK101" s="409"/>
      <c r="PRL101" s="410"/>
      <c r="PRM101" s="411"/>
      <c r="PRN101" s="412"/>
      <c r="PRO101" s="406"/>
      <c r="PRP101" s="407"/>
      <c r="PRQ101" s="408"/>
      <c r="PRR101" s="409"/>
      <c r="PRS101" s="410"/>
      <c r="PRT101" s="411"/>
      <c r="PRU101" s="412"/>
      <c r="PRV101" s="406"/>
      <c r="PRW101" s="407"/>
      <c r="PRX101" s="408"/>
      <c r="PRY101" s="409"/>
      <c r="PRZ101" s="410"/>
      <c r="PSA101" s="411"/>
      <c r="PSB101" s="412"/>
      <c r="PSC101" s="406"/>
      <c r="PSD101" s="407"/>
      <c r="PSE101" s="408"/>
      <c r="PSF101" s="409"/>
      <c r="PSG101" s="410"/>
      <c r="PSH101" s="411"/>
      <c r="PSI101" s="412"/>
      <c r="PSJ101" s="406"/>
      <c r="PSK101" s="407"/>
      <c r="PSL101" s="408"/>
      <c r="PSM101" s="409"/>
      <c r="PSN101" s="410"/>
      <c r="PSO101" s="411"/>
      <c r="PSP101" s="412"/>
      <c r="PSQ101" s="406"/>
      <c r="PSR101" s="407"/>
      <c r="PSS101" s="408"/>
      <c r="PST101" s="409"/>
      <c r="PSU101" s="410"/>
      <c r="PSV101" s="411"/>
      <c r="PSW101" s="412"/>
      <c r="PSX101" s="406"/>
      <c r="PSY101" s="407"/>
      <c r="PSZ101" s="408"/>
      <c r="PTA101" s="409"/>
      <c r="PTB101" s="410"/>
      <c r="PTC101" s="411"/>
      <c r="PTD101" s="412"/>
      <c r="PTE101" s="406"/>
      <c r="PTF101" s="407"/>
      <c r="PTG101" s="408"/>
      <c r="PTH101" s="409"/>
      <c r="PTI101" s="410"/>
      <c r="PTJ101" s="411"/>
      <c r="PTK101" s="412"/>
      <c r="PTL101" s="406"/>
      <c r="PTM101" s="407"/>
      <c r="PTN101" s="408"/>
      <c r="PTO101" s="409"/>
      <c r="PTP101" s="410"/>
      <c r="PTQ101" s="411"/>
      <c r="PTR101" s="412"/>
      <c r="PTS101" s="406"/>
      <c r="PTT101" s="407"/>
      <c r="PTU101" s="408"/>
      <c r="PTV101" s="409"/>
      <c r="PTW101" s="410"/>
      <c r="PTX101" s="411"/>
      <c r="PTY101" s="412"/>
      <c r="PTZ101" s="406"/>
      <c r="PUA101" s="407"/>
      <c r="PUB101" s="408"/>
      <c r="PUC101" s="409"/>
      <c r="PUD101" s="410"/>
      <c r="PUE101" s="411"/>
      <c r="PUF101" s="412"/>
      <c r="PUG101" s="406"/>
      <c r="PUH101" s="407"/>
      <c r="PUI101" s="408"/>
      <c r="PUJ101" s="409"/>
      <c r="PUK101" s="410"/>
      <c r="PUL101" s="411"/>
      <c r="PUM101" s="412"/>
      <c r="PUN101" s="406"/>
      <c r="PUO101" s="407"/>
      <c r="PUP101" s="408"/>
      <c r="PUQ101" s="409"/>
      <c r="PUR101" s="410"/>
      <c r="PUS101" s="411"/>
      <c r="PUT101" s="412"/>
      <c r="PUU101" s="406"/>
      <c r="PUV101" s="407"/>
      <c r="PUW101" s="408"/>
      <c r="PUX101" s="409"/>
      <c r="PUY101" s="410"/>
      <c r="PUZ101" s="411"/>
      <c r="PVA101" s="412"/>
      <c r="PVB101" s="406"/>
      <c r="PVC101" s="407"/>
      <c r="PVD101" s="408"/>
      <c r="PVE101" s="409"/>
      <c r="PVF101" s="410"/>
      <c r="PVG101" s="411"/>
      <c r="PVH101" s="412"/>
      <c r="PVI101" s="406"/>
      <c r="PVJ101" s="407"/>
      <c r="PVK101" s="408"/>
      <c r="PVL101" s="409"/>
      <c r="PVM101" s="410"/>
      <c r="PVN101" s="411"/>
      <c r="PVO101" s="412"/>
      <c r="PVP101" s="406"/>
      <c r="PVQ101" s="407"/>
      <c r="PVR101" s="408"/>
      <c r="PVS101" s="409"/>
      <c r="PVT101" s="410"/>
      <c r="PVU101" s="411"/>
      <c r="PVV101" s="412"/>
      <c r="PVW101" s="406"/>
      <c r="PVX101" s="407"/>
      <c r="PVY101" s="408"/>
      <c r="PVZ101" s="409"/>
      <c r="PWA101" s="410"/>
      <c r="PWB101" s="411"/>
      <c r="PWC101" s="412"/>
      <c r="PWD101" s="406"/>
      <c r="PWE101" s="407"/>
      <c r="PWF101" s="408"/>
      <c r="PWG101" s="409"/>
      <c r="PWH101" s="410"/>
      <c r="PWI101" s="411"/>
      <c r="PWJ101" s="412"/>
      <c r="PWK101" s="406"/>
      <c r="PWL101" s="407"/>
      <c r="PWM101" s="408"/>
      <c r="PWN101" s="409"/>
      <c r="PWO101" s="410"/>
      <c r="PWP101" s="411"/>
      <c r="PWQ101" s="412"/>
      <c r="PWR101" s="406"/>
      <c r="PWS101" s="407"/>
      <c r="PWT101" s="408"/>
      <c r="PWU101" s="409"/>
      <c r="PWV101" s="410"/>
      <c r="PWW101" s="411"/>
      <c r="PWX101" s="412"/>
      <c r="PWY101" s="406"/>
      <c r="PWZ101" s="407"/>
      <c r="PXA101" s="408"/>
      <c r="PXB101" s="409"/>
      <c r="PXC101" s="410"/>
      <c r="PXD101" s="411"/>
      <c r="PXE101" s="412"/>
      <c r="PXF101" s="406"/>
      <c r="PXG101" s="407"/>
      <c r="PXH101" s="408"/>
      <c r="PXI101" s="409"/>
      <c r="PXJ101" s="410"/>
      <c r="PXK101" s="411"/>
      <c r="PXL101" s="412"/>
      <c r="PXM101" s="406"/>
      <c r="PXN101" s="407"/>
      <c r="PXO101" s="408"/>
      <c r="PXP101" s="409"/>
      <c r="PXQ101" s="410"/>
      <c r="PXR101" s="411"/>
      <c r="PXS101" s="412"/>
      <c r="PXT101" s="406"/>
      <c r="PXU101" s="407"/>
      <c r="PXV101" s="408"/>
      <c r="PXW101" s="409"/>
      <c r="PXX101" s="410"/>
      <c r="PXY101" s="411"/>
      <c r="PXZ101" s="412"/>
      <c r="PYA101" s="406"/>
      <c r="PYB101" s="407"/>
      <c r="PYC101" s="408"/>
      <c r="PYD101" s="409"/>
      <c r="PYE101" s="410"/>
      <c r="PYF101" s="411"/>
      <c r="PYG101" s="412"/>
      <c r="PYH101" s="406"/>
      <c r="PYI101" s="407"/>
      <c r="PYJ101" s="408"/>
      <c r="PYK101" s="409"/>
      <c r="PYL101" s="410"/>
      <c r="PYM101" s="411"/>
      <c r="PYN101" s="412"/>
      <c r="PYO101" s="406"/>
      <c r="PYP101" s="407"/>
      <c r="PYQ101" s="408"/>
      <c r="PYR101" s="409"/>
      <c r="PYS101" s="410"/>
      <c r="PYT101" s="411"/>
      <c r="PYU101" s="412"/>
      <c r="PYV101" s="406"/>
      <c r="PYW101" s="407"/>
      <c r="PYX101" s="408"/>
      <c r="PYY101" s="409"/>
      <c r="PYZ101" s="410"/>
      <c r="PZA101" s="411"/>
      <c r="PZB101" s="412"/>
      <c r="PZC101" s="406"/>
      <c r="PZD101" s="407"/>
      <c r="PZE101" s="408"/>
      <c r="PZF101" s="409"/>
      <c r="PZG101" s="410"/>
      <c r="PZH101" s="411"/>
      <c r="PZI101" s="412"/>
      <c r="PZJ101" s="406"/>
      <c r="PZK101" s="407"/>
      <c r="PZL101" s="408"/>
      <c r="PZM101" s="409"/>
      <c r="PZN101" s="410"/>
      <c r="PZO101" s="411"/>
      <c r="PZP101" s="412"/>
      <c r="PZQ101" s="406"/>
      <c r="PZR101" s="407"/>
      <c r="PZS101" s="408"/>
      <c r="PZT101" s="409"/>
      <c r="PZU101" s="410"/>
      <c r="PZV101" s="411"/>
      <c r="PZW101" s="412"/>
      <c r="PZX101" s="406"/>
      <c r="PZY101" s="407"/>
      <c r="PZZ101" s="408"/>
      <c r="QAA101" s="409"/>
      <c r="QAB101" s="410"/>
      <c r="QAC101" s="411"/>
      <c r="QAD101" s="412"/>
      <c r="QAE101" s="406"/>
      <c r="QAF101" s="407"/>
      <c r="QAG101" s="408"/>
      <c r="QAH101" s="409"/>
      <c r="QAI101" s="410"/>
      <c r="QAJ101" s="411"/>
      <c r="QAK101" s="412"/>
      <c r="QAL101" s="406"/>
      <c r="QAM101" s="407"/>
      <c r="QAN101" s="408"/>
      <c r="QAO101" s="409"/>
      <c r="QAP101" s="410"/>
      <c r="QAQ101" s="411"/>
      <c r="QAR101" s="412"/>
      <c r="QAS101" s="406"/>
      <c r="QAT101" s="407"/>
      <c r="QAU101" s="408"/>
      <c r="QAV101" s="409"/>
      <c r="QAW101" s="410"/>
      <c r="QAX101" s="411"/>
      <c r="QAY101" s="412"/>
      <c r="QAZ101" s="406"/>
      <c r="QBA101" s="407"/>
      <c r="QBB101" s="408"/>
      <c r="QBC101" s="409"/>
      <c r="QBD101" s="410"/>
      <c r="QBE101" s="411"/>
      <c r="QBF101" s="412"/>
      <c r="QBG101" s="406"/>
      <c r="QBH101" s="407"/>
      <c r="QBI101" s="408"/>
      <c r="QBJ101" s="409"/>
      <c r="QBK101" s="410"/>
      <c r="QBL101" s="411"/>
      <c r="QBM101" s="412"/>
      <c r="QBN101" s="406"/>
      <c r="QBO101" s="407"/>
      <c r="QBP101" s="408"/>
      <c r="QBQ101" s="409"/>
      <c r="QBR101" s="410"/>
      <c r="QBS101" s="411"/>
      <c r="QBT101" s="412"/>
      <c r="QBU101" s="406"/>
      <c r="QBV101" s="407"/>
      <c r="QBW101" s="408"/>
      <c r="QBX101" s="409"/>
      <c r="QBY101" s="410"/>
      <c r="QBZ101" s="411"/>
      <c r="QCA101" s="412"/>
      <c r="QCB101" s="406"/>
      <c r="QCC101" s="407"/>
      <c r="QCD101" s="408"/>
      <c r="QCE101" s="409"/>
      <c r="QCF101" s="410"/>
      <c r="QCG101" s="411"/>
      <c r="QCH101" s="412"/>
      <c r="QCI101" s="406"/>
      <c r="QCJ101" s="407"/>
      <c r="QCK101" s="408"/>
      <c r="QCL101" s="409"/>
      <c r="QCM101" s="410"/>
      <c r="QCN101" s="411"/>
      <c r="QCO101" s="412"/>
      <c r="QCP101" s="406"/>
      <c r="QCQ101" s="407"/>
      <c r="QCR101" s="408"/>
      <c r="QCS101" s="409"/>
      <c r="QCT101" s="410"/>
      <c r="QCU101" s="411"/>
      <c r="QCV101" s="412"/>
      <c r="QCW101" s="406"/>
      <c r="QCX101" s="407"/>
      <c r="QCY101" s="408"/>
      <c r="QCZ101" s="409"/>
      <c r="QDA101" s="410"/>
      <c r="QDB101" s="411"/>
      <c r="QDC101" s="412"/>
      <c r="QDD101" s="406"/>
      <c r="QDE101" s="407"/>
      <c r="QDF101" s="408"/>
      <c r="QDG101" s="409"/>
      <c r="QDH101" s="410"/>
      <c r="QDI101" s="411"/>
      <c r="QDJ101" s="412"/>
      <c r="QDK101" s="406"/>
      <c r="QDL101" s="407"/>
      <c r="QDM101" s="408"/>
      <c r="QDN101" s="409"/>
      <c r="QDO101" s="410"/>
      <c r="QDP101" s="411"/>
      <c r="QDQ101" s="412"/>
      <c r="QDR101" s="406"/>
      <c r="QDS101" s="407"/>
      <c r="QDT101" s="408"/>
      <c r="QDU101" s="409"/>
      <c r="QDV101" s="410"/>
      <c r="QDW101" s="411"/>
      <c r="QDX101" s="412"/>
      <c r="QDY101" s="406"/>
      <c r="QDZ101" s="407"/>
      <c r="QEA101" s="408"/>
      <c r="QEB101" s="409"/>
      <c r="QEC101" s="410"/>
      <c r="QED101" s="411"/>
      <c r="QEE101" s="412"/>
      <c r="QEF101" s="406"/>
      <c r="QEG101" s="407"/>
      <c r="QEH101" s="408"/>
      <c r="QEI101" s="409"/>
      <c r="QEJ101" s="410"/>
      <c r="QEK101" s="411"/>
      <c r="QEL101" s="412"/>
      <c r="QEM101" s="406"/>
      <c r="QEN101" s="407"/>
      <c r="QEO101" s="408"/>
      <c r="QEP101" s="409"/>
      <c r="QEQ101" s="410"/>
      <c r="QER101" s="411"/>
      <c r="QES101" s="412"/>
      <c r="QET101" s="406"/>
      <c r="QEU101" s="407"/>
      <c r="QEV101" s="408"/>
      <c r="QEW101" s="409"/>
      <c r="QEX101" s="410"/>
      <c r="QEY101" s="411"/>
      <c r="QEZ101" s="412"/>
      <c r="QFA101" s="406"/>
      <c r="QFB101" s="407"/>
      <c r="QFC101" s="408"/>
      <c r="QFD101" s="409"/>
      <c r="QFE101" s="410"/>
      <c r="QFF101" s="411"/>
      <c r="QFG101" s="412"/>
      <c r="QFH101" s="406"/>
      <c r="QFI101" s="407"/>
      <c r="QFJ101" s="408"/>
      <c r="QFK101" s="409"/>
      <c r="QFL101" s="410"/>
      <c r="QFM101" s="411"/>
      <c r="QFN101" s="412"/>
      <c r="QFO101" s="406"/>
      <c r="QFP101" s="407"/>
      <c r="QFQ101" s="408"/>
      <c r="QFR101" s="409"/>
      <c r="QFS101" s="410"/>
      <c r="QFT101" s="411"/>
      <c r="QFU101" s="412"/>
      <c r="QFV101" s="406"/>
      <c r="QFW101" s="407"/>
      <c r="QFX101" s="408"/>
      <c r="QFY101" s="409"/>
      <c r="QFZ101" s="410"/>
      <c r="QGA101" s="411"/>
      <c r="QGB101" s="412"/>
      <c r="QGC101" s="406"/>
      <c r="QGD101" s="407"/>
      <c r="QGE101" s="408"/>
      <c r="QGF101" s="409"/>
      <c r="QGG101" s="410"/>
      <c r="QGH101" s="411"/>
      <c r="QGI101" s="412"/>
      <c r="QGJ101" s="406"/>
      <c r="QGK101" s="407"/>
      <c r="QGL101" s="408"/>
      <c r="QGM101" s="409"/>
      <c r="QGN101" s="410"/>
      <c r="QGO101" s="411"/>
      <c r="QGP101" s="412"/>
      <c r="QGQ101" s="406"/>
      <c r="QGR101" s="407"/>
      <c r="QGS101" s="408"/>
      <c r="QGT101" s="409"/>
      <c r="QGU101" s="410"/>
      <c r="QGV101" s="411"/>
      <c r="QGW101" s="412"/>
      <c r="QGX101" s="406"/>
      <c r="QGY101" s="407"/>
      <c r="QGZ101" s="408"/>
      <c r="QHA101" s="409"/>
      <c r="QHB101" s="410"/>
      <c r="QHC101" s="411"/>
      <c r="QHD101" s="412"/>
      <c r="QHE101" s="406"/>
      <c r="QHF101" s="407"/>
      <c r="QHG101" s="408"/>
      <c r="QHH101" s="409"/>
      <c r="QHI101" s="410"/>
      <c r="QHJ101" s="411"/>
      <c r="QHK101" s="412"/>
      <c r="QHL101" s="406"/>
      <c r="QHM101" s="407"/>
      <c r="QHN101" s="408"/>
      <c r="QHO101" s="409"/>
      <c r="QHP101" s="410"/>
      <c r="QHQ101" s="411"/>
      <c r="QHR101" s="412"/>
      <c r="QHS101" s="406"/>
      <c r="QHT101" s="407"/>
      <c r="QHU101" s="408"/>
      <c r="QHV101" s="409"/>
      <c r="QHW101" s="410"/>
      <c r="QHX101" s="411"/>
      <c r="QHY101" s="412"/>
      <c r="QHZ101" s="406"/>
      <c r="QIA101" s="407"/>
      <c r="QIB101" s="408"/>
      <c r="QIC101" s="409"/>
      <c r="QID101" s="410"/>
      <c r="QIE101" s="411"/>
      <c r="QIF101" s="412"/>
      <c r="QIG101" s="406"/>
      <c r="QIH101" s="407"/>
      <c r="QII101" s="408"/>
      <c r="QIJ101" s="409"/>
      <c r="QIK101" s="410"/>
      <c r="QIL101" s="411"/>
      <c r="QIM101" s="412"/>
      <c r="QIN101" s="406"/>
      <c r="QIO101" s="407"/>
      <c r="QIP101" s="408"/>
      <c r="QIQ101" s="409"/>
      <c r="QIR101" s="410"/>
      <c r="QIS101" s="411"/>
      <c r="QIT101" s="412"/>
      <c r="QIU101" s="406"/>
      <c r="QIV101" s="407"/>
      <c r="QIW101" s="408"/>
      <c r="QIX101" s="409"/>
      <c r="QIY101" s="410"/>
      <c r="QIZ101" s="411"/>
      <c r="QJA101" s="412"/>
      <c r="QJB101" s="406"/>
      <c r="QJC101" s="407"/>
      <c r="QJD101" s="408"/>
      <c r="QJE101" s="409"/>
      <c r="QJF101" s="410"/>
      <c r="QJG101" s="411"/>
      <c r="QJH101" s="412"/>
      <c r="QJI101" s="406"/>
      <c r="QJJ101" s="407"/>
      <c r="QJK101" s="408"/>
      <c r="QJL101" s="409"/>
      <c r="QJM101" s="410"/>
      <c r="QJN101" s="411"/>
      <c r="QJO101" s="412"/>
      <c r="QJP101" s="406"/>
      <c r="QJQ101" s="407"/>
      <c r="QJR101" s="408"/>
      <c r="QJS101" s="409"/>
      <c r="QJT101" s="410"/>
      <c r="QJU101" s="411"/>
      <c r="QJV101" s="412"/>
      <c r="QJW101" s="406"/>
      <c r="QJX101" s="407"/>
      <c r="QJY101" s="408"/>
      <c r="QJZ101" s="409"/>
      <c r="QKA101" s="410"/>
      <c r="QKB101" s="411"/>
      <c r="QKC101" s="412"/>
      <c r="QKD101" s="406"/>
      <c r="QKE101" s="407"/>
      <c r="QKF101" s="408"/>
      <c r="QKG101" s="409"/>
      <c r="QKH101" s="410"/>
      <c r="QKI101" s="411"/>
      <c r="QKJ101" s="412"/>
      <c r="QKK101" s="406"/>
      <c r="QKL101" s="407"/>
      <c r="QKM101" s="408"/>
      <c r="QKN101" s="409"/>
      <c r="QKO101" s="410"/>
      <c r="QKP101" s="411"/>
      <c r="QKQ101" s="412"/>
      <c r="QKR101" s="406"/>
      <c r="QKS101" s="407"/>
      <c r="QKT101" s="408"/>
      <c r="QKU101" s="409"/>
      <c r="QKV101" s="410"/>
      <c r="QKW101" s="411"/>
      <c r="QKX101" s="412"/>
      <c r="QKY101" s="406"/>
      <c r="QKZ101" s="407"/>
      <c r="QLA101" s="408"/>
      <c r="QLB101" s="409"/>
      <c r="QLC101" s="410"/>
      <c r="QLD101" s="411"/>
      <c r="QLE101" s="412"/>
      <c r="QLF101" s="406"/>
      <c r="QLG101" s="407"/>
      <c r="QLH101" s="408"/>
      <c r="QLI101" s="409"/>
      <c r="QLJ101" s="410"/>
      <c r="QLK101" s="411"/>
      <c r="QLL101" s="412"/>
      <c r="QLM101" s="406"/>
      <c r="QLN101" s="407"/>
      <c r="QLO101" s="408"/>
      <c r="QLP101" s="409"/>
      <c r="QLQ101" s="410"/>
      <c r="QLR101" s="411"/>
      <c r="QLS101" s="412"/>
      <c r="QLT101" s="406"/>
      <c r="QLU101" s="407"/>
      <c r="QLV101" s="408"/>
      <c r="QLW101" s="409"/>
      <c r="QLX101" s="410"/>
      <c r="QLY101" s="411"/>
      <c r="QLZ101" s="412"/>
      <c r="QMA101" s="406"/>
      <c r="QMB101" s="407"/>
      <c r="QMC101" s="408"/>
      <c r="QMD101" s="409"/>
      <c r="QME101" s="410"/>
      <c r="QMF101" s="411"/>
      <c r="QMG101" s="412"/>
      <c r="QMH101" s="406"/>
      <c r="QMI101" s="407"/>
      <c r="QMJ101" s="408"/>
      <c r="QMK101" s="409"/>
      <c r="QML101" s="410"/>
      <c r="QMM101" s="411"/>
      <c r="QMN101" s="412"/>
      <c r="QMO101" s="406"/>
      <c r="QMP101" s="407"/>
      <c r="QMQ101" s="408"/>
      <c r="QMR101" s="409"/>
      <c r="QMS101" s="410"/>
      <c r="QMT101" s="411"/>
      <c r="QMU101" s="412"/>
      <c r="QMV101" s="406"/>
      <c r="QMW101" s="407"/>
      <c r="QMX101" s="408"/>
      <c r="QMY101" s="409"/>
      <c r="QMZ101" s="410"/>
      <c r="QNA101" s="411"/>
      <c r="QNB101" s="412"/>
      <c r="QNC101" s="406"/>
      <c r="QND101" s="407"/>
      <c r="QNE101" s="408"/>
      <c r="QNF101" s="409"/>
      <c r="QNG101" s="410"/>
      <c r="QNH101" s="411"/>
      <c r="QNI101" s="412"/>
      <c r="QNJ101" s="406"/>
      <c r="QNK101" s="407"/>
      <c r="QNL101" s="408"/>
      <c r="QNM101" s="409"/>
      <c r="QNN101" s="410"/>
      <c r="QNO101" s="411"/>
      <c r="QNP101" s="412"/>
      <c r="QNQ101" s="406"/>
      <c r="QNR101" s="407"/>
      <c r="QNS101" s="408"/>
      <c r="QNT101" s="409"/>
      <c r="QNU101" s="410"/>
      <c r="QNV101" s="411"/>
      <c r="QNW101" s="412"/>
      <c r="QNX101" s="406"/>
      <c r="QNY101" s="407"/>
      <c r="QNZ101" s="408"/>
      <c r="QOA101" s="409"/>
      <c r="QOB101" s="410"/>
      <c r="QOC101" s="411"/>
      <c r="QOD101" s="412"/>
      <c r="QOE101" s="406"/>
      <c r="QOF101" s="407"/>
      <c r="QOG101" s="408"/>
      <c r="QOH101" s="409"/>
      <c r="QOI101" s="410"/>
      <c r="QOJ101" s="411"/>
      <c r="QOK101" s="412"/>
      <c r="QOL101" s="406"/>
      <c r="QOM101" s="407"/>
      <c r="QON101" s="408"/>
      <c r="QOO101" s="409"/>
      <c r="QOP101" s="410"/>
      <c r="QOQ101" s="411"/>
      <c r="QOR101" s="412"/>
      <c r="QOS101" s="406"/>
      <c r="QOT101" s="407"/>
      <c r="QOU101" s="408"/>
      <c r="QOV101" s="409"/>
      <c r="QOW101" s="410"/>
      <c r="QOX101" s="411"/>
      <c r="QOY101" s="412"/>
      <c r="QOZ101" s="406"/>
      <c r="QPA101" s="407"/>
      <c r="QPB101" s="408"/>
      <c r="QPC101" s="409"/>
      <c r="QPD101" s="410"/>
      <c r="QPE101" s="411"/>
      <c r="QPF101" s="412"/>
      <c r="QPG101" s="406"/>
      <c r="QPH101" s="407"/>
      <c r="QPI101" s="408"/>
      <c r="QPJ101" s="409"/>
      <c r="QPK101" s="410"/>
      <c r="QPL101" s="411"/>
      <c r="QPM101" s="412"/>
      <c r="QPN101" s="406"/>
      <c r="QPO101" s="407"/>
      <c r="QPP101" s="408"/>
      <c r="QPQ101" s="409"/>
      <c r="QPR101" s="410"/>
      <c r="QPS101" s="411"/>
      <c r="QPT101" s="412"/>
      <c r="QPU101" s="406"/>
      <c r="QPV101" s="407"/>
      <c r="QPW101" s="408"/>
      <c r="QPX101" s="409"/>
      <c r="QPY101" s="410"/>
      <c r="QPZ101" s="411"/>
      <c r="QQA101" s="412"/>
      <c r="QQB101" s="406"/>
      <c r="QQC101" s="407"/>
      <c r="QQD101" s="408"/>
      <c r="QQE101" s="409"/>
      <c r="QQF101" s="410"/>
      <c r="QQG101" s="411"/>
      <c r="QQH101" s="412"/>
      <c r="QQI101" s="406"/>
      <c r="QQJ101" s="407"/>
      <c r="QQK101" s="408"/>
      <c r="QQL101" s="409"/>
      <c r="QQM101" s="410"/>
      <c r="QQN101" s="411"/>
      <c r="QQO101" s="412"/>
      <c r="QQP101" s="406"/>
      <c r="QQQ101" s="407"/>
      <c r="QQR101" s="408"/>
      <c r="QQS101" s="409"/>
      <c r="QQT101" s="410"/>
      <c r="QQU101" s="411"/>
      <c r="QQV101" s="412"/>
      <c r="QQW101" s="406"/>
      <c r="QQX101" s="407"/>
      <c r="QQY101" s="408"/>
      <c r="QQZ101" s="409"/>
      <c r="QRA101" s="410"/>
      <c r="QRB101" s="411"/>
      <c r="QRC101" s="412"/>
      <c r="QRD101" s="406"/>
      <c r="QRE101" s="407"/>
      <c r="QRF101" s="408"/>
      <c r="QRG101" s="409"/>
      <c r="QRH101" s="410"/>
      <c r="QRI101" s="411"/>
      <c r="QRJ101" s="412"/>
      <c r="QRK101" s="406"/>
      <c r="QRL101" s="407"/>
      <c r="QRM101" s="408"/>
      <c r="QRN101" s="409"/>
      <c r="QRO101" s="410"/>
      <c r="QRP101" s="411"/>
      <c r="QRQ101" s="412"/>
      <c r="QRR101" s="406"/>
      <c r="QRS101" s="407"/>
      <c r="QRT101" s="408"/>
      <c r="QRU101" s="409"/>
      <c r="QRV101" s="410"/>
      <c r="QRW101" s="411"/>
      <c r="QRX101" s="412"/>
      <c r="QRY101" s="406"/>
      <c r="QRZ101" s="407"/>
      <c r="QSA101" s="408"/>
      <c r="QSB101" s="409"/>
      <c r="QSC101" s="410"/>
      <c r="QSD101" s="411"/>
      <c r="QSE101" s="412"/>
      <c r="QSF101" s="406"/>
      <c r="QSG101" s="407"/>
      <c r="QSH101" s="408"/>
      <c r="QSI101" s="409"/>
      <c r="QSJ101" s="410"/>
      <c r="QSK101" s="411"/>
      <c r="QSL101" s="412"/>
      <c r="QSM101" s="406"/>
      <c r="QSN101" s="407"/>
      <c r="QSO101" s="408"/>
      <c r="QSP101" s="409"/>
      <c r="QSQ101" s="410"/>
      <c r="QSR101" s="411"/>
      <c r="QSS101" s="412"/>
      <c r="QST101" s="406"/>
      <c r="QSU101" s="407"/>
      <c r="QSV101" s="408"/>
      <c r="QSW101" s="409"/>
      <c r="QSX101" s="410"/>
      <c r="QSY101" s="411"/>
      <c r="QSZ101" s="412"/>
      <c r="QTA101" s="406"/>
      <c r="QTB101" s="407"/>
      <c r="QTC101" s="408"/>
      <c r="QTD101" s="409"/>
      <c r="QTE101" s="410"/>
      <c r="QTF101" s="411"/>
      <c r="QTG101" s="412"/>
      <c r="QTH101" s="406"/>
      <c r="QTI101" s="407"/>
      <c r="QTJ101" s="408"/>
      <c r="QTK101" s="409"/>
      <c r="QTL101" s="410"/>
      <c r="QTM101" s="411"/>
      <c r="QTN101" s="412"/>
      <c r="QTO101" s="406"/>
      <c r="QTP101" s="407"/>
      <c r="QTQ101" s="408"/>
      <c r="QTR101" s="409"/>
      <c r="QTS101" s="410"/>
      <c r="QTT101" s="411"/>
      <c r="QTU101" s="412"/>
      <c r="QTV101" s="406"/>
      <c r="QTW101" s="407"/>
      <c r="QTX101" s="408"/>
      <c r="QTY101" s="409"/>
      <c r="QTZ101" s="410"/>
      <c r="QUA101" s="411"/>
      <c r="QUB101" s="412"/>
      <c r="QUC101" s="406"/>
      <c r="QUD101" s="407"/>
      <c r="QUE101" s="408"/>
      <c r="QUF101" s="409"/>
      <c r="QUG101" s="410"/>
      <c r="QUH101" s="411"/>
      <c r="QUI101" s="412"/>
      <c r="QUJ101" s="406"/>
      <c r="QUK101" s="407"/>
      <c r="QUL101" s="408"/>
      <c r="QUM101" s="409"/>
      <c r="QUN101" s="410"/>
      <c r="QUO101" s="411"/>
      <c r="QUP101" s="412"/>
      <c r="QUQ101" s="406"/>
      <c r="QUR101" s="407"/>
      <c r="QUS101" s="408"/>
      <c r="QUT101" s="409"/>
      <c r="QUU101" s="410"/>
      <c r="QUV101" s="411"/>
      <c r="QUW101" s="412"/>
      <c r="QUX101" s="406"/>
      <c r="QUY101" s="407"/>
      <c r="QUZ101" s="408"/>
      <c r="QVA101" s="409"/>
      <c r="QVB101" s="410"/>
      <c r="QVC101" s="411"/>
      <c r="QVD101" s="412"/>
      <c r="QVE101" s="406"/>
      <c r="QVF101" s="407"/>
      <c r="QVG101" s="408"/>
      <c r="QVH101" s="409"/>
      <c r="QVI101" s="410"/>
      <c r="QVJ101" s="411"/>
      <c r="QVK101" s="412"/>
      <c r="QVL101" s="406"/>
      <c r="QVM101" s="407"/>
      <c r="QVN101" s="408"/>
      <c r="QVO101" s="409"/>
      <c r="QVP101" s="410"/>
      <c r="QVQ101" s="411"/>
      <c r="QVR101" s="412"/>
      <c r="QVS101" s="406"/>
      <c r="QVT101" s="407"/>
      <c r="QVU101" s="408"/>
      <c r="QVV101" s="409"/>
      <c r="QVW101" s="410"/>
      <c r="QVX101" s="411"/>
      <c r="QVY101" s="412"/>
      <c r="QVZ101" s="406"/>
      <c r="QWA101" s="407"/>
      <c r="QWB101" s="408"/>
      <c r="QWC101" s="409"/>
      <c r="QWD101" s="410"/>
      <c r="QWE101" s="411"/>
      <c r="QWF101" s="412"/>
      <c r="QWG101" s="406"/>
      <c r="QWH101" s="407"/>
      <c r="QWI101" s="408"/>
      <c r="QWJ101" s="409"/>
      <c r="QWK101" s="410"/>
      <c r="QWL101" s="411"/>
      <c r="QWM101" s="412"/>
      <c r="QWN101" s="406"/>
      <c r="QWO101" s="407"/>
      <c r="QWP101" s="408"/>
      <c r="QWQ101" s="409"/>
      <c r="QWR101" s="410"/>
      <c r="QWS101" s="411"/>
      <c r="QWT101" s="412"/>
      <c r="QWU101" s="406"/>
      <c r="QWV101" s="407"/>
      <c r="QWW101" s="408"/>
      <c r="QWX101" s="409"/>
      <c r="QWY101" s="410"/>
      <c r="QWZ101" s="411"/>
      <c r="QXA101" s="412"/>
      <c r="QXB101" s="406"/>
      <c r="QXC101" s="407"/>
      <c r="QXD101" s="408"/>
      <c r="QXE101" s="409"/>
      <c r="QXF101" s="410"/>
      <c r="QXG101" s="411"/>
      <c r="QXH101" s="412"/>
      <c r="QXI101" s="406"/>
      <c r="QXJ101" s="407"/>
      <c r="QXK101" s="408"/>
      <c r="QXL101" s="409"/>
      <c r="QXM101" s="410"/>
      <c r="QXN101" s="411"/>
      <c r="QXO101" s="412"/>
      <c r="QXP101" s="406"/>
      <c r="QXQ101" s="407"/>
      <c r="QXR101" s="408"/>
      <c r="QXS101" s="409"/>
      <c r="QXT101" s="410"/>
      <c r="QXU101" s="411"/>
      <c r="QXV101" s="412"/>
      <c r="QXW101" s="406"/>
      <c r="QXX101" s="407"/>
      <c r="QXY101" s="408"/>
      <c r="QXZ101" s="409"/>
      <c r="QYA101" s="410"/>
      <c r="QYB101" s="411"/>
      <c r="QYC101" s="412"/>
      <c r="QYD101" s="406"/>
      <c r="QYE101" s="407"/>
      <c r="QYF101" s="408"/>
      <c r="QYG101" s="409"/>
      <c r="QYH101" s="410"/>
      <c r="QYI101" s="411"/>
      <c r="QYJ101" s="412"/>
      <c r="QYK101" s="406"/>
      <c r="QYL101" s="407"/>
      <c r="QYM101" s="408"/>
      <c r="QYN101" s="409"/>
      <c r="QYO101" s="410"/>
      <c r="QYP101" s="411"/>
      <c r="QYQ101" s="412"/>
      <c r="QYR101" s="406"/>
      <c r="QYS101" s="407"/>
      <c r="QYT101" s="408"/>
      <c r="QYU101" s="409"/>
      <c r="QYV101" s="410"/>
      <c r="QYW101" s="411"/>
      <c r="QYX101" s="412"/>
      <c r="QYY101" s="406"/>
      <c r="QYZ101" s="407"/>
      <c r="QZA101" s="408"/>
      <c r="QZB101" s="409"/>
      <c r="QZC101" s="410"/>
      <c r="QZD101" s="411"/>
      <c r="QZE101" s="412"/>
      <c r="QZF101" s="406"/>
      <c r="QZG101" s="407"/>
      <c r="QZH101" s="408"/>
      <c r="QZI101" s="409"/>
      <c r="QZJ101" s="410"/>
      <c r="QZK101" s="411"/>
      <c r="QZL101" s="412"/>
      <c r="QZM101" s="406"/>
      <c r="QZN101" s="407"/>
      <c r="QZO101" s="408"/>
      <c r="QZP101" s="409"/>
      <c r="QZQ101" s="410"/>
      <c r="QZR101" s="411"/>
      <c r="QZS101" s="412"/>
      <c r="QZT101" s="406"/>
      <c r="QZU101" s="407"/>
      <c r="QZV101" s="408"/>
      <c r="QZW101" s="409"/>
      <c r="QZX101" s="410"/>
      <c r="QZY101" s="411"/>
      <c r="QZZ101" s="412"/>
      <c r="RAA101" s="406"/>
      <c r="RAB101" s="407"/>
      <c r="RAC101" s="408"/>
      <c r="RAD101" s="409"/>
      <c r="RAE101" s="410"/>
      <c r="RAF101" s="411"/>
      <c r="RAG101" s="412"/>
      <c r="RAH101" s="406"/>
      <c r="RAI101" s="407"/>
      <c r="RAJ101" s="408"/>
      <c r="RAK101" s="409"/>
      <c r="RAL101" s="410"/>
      <c r="RAM101" s="411"/>
      <c r="RAN101" s="412"/>
      <c r="RAO101" s="406"/>
      <c r="RAP101" s="407"/>
      <c r="RAQ101" s="408"/>
      <c r="RAR101" s="409"/>
      <c r="RAS101" s="410"/>
      <c r="RAT101" s="411"/>
      <c r="RAU101" s="412"/>
      <c r="RAV101" s="406"/>
      <c r="RAW101" s="407"/>
      <c r="RAX101" s="408"/>
      <c r="RAY101" s="409"/>
      <c r="RAZ101" s="410"/>
      <c r="RBA101" s="411"/>
      <c r="RBB101" s="412"/>
      <c r="RBC101" s="406"/>
      <c r="RBD101" s="407"/>
      <c r="RBE101" s="408"/>
      <c r="RBF101" s="409"/>
      <c r="RBG101" s="410"/>
      <c r="RBH101" s="411"/>
      <c r="RBI101" s="412"/>
      <c r="RBJ101" s="406"/>
      <c r="RBK101" s="407"/>
      <c r="RBL101" s="408"/>
      <c r="RBM101" s="409"/>
      <c r="RBN101" s="410"/>
      <c r="RBO101" s="411"/>
      <c r="RBP101" s="412"/>
      <c r="RBQ101" s="406"/>
      <c r="RBR101" s="407"/>
      <c r="RBS101" s="408"/>
      <c r="RBT101" s="409"/>
      <c r="RBU101" s="410"/>
      <c r="RBV101" s="411"/>
      <c r="RBW101" s="412"/>
      <c r="RBX101" s="406"/>
      <c r="RBY101" s="407"/>
      <c r="RBZ101" s="408"/>
      <c r="RCA101" s="409"/>
      <c r="RCB101" s="410"/>
      <c r="RCC101" s="411"/>
      <c r="RCD101" s="412"/>
      <c r="RCE101" s="406"/>
      <c r="RCF101" s="407"/>
      <c r="RCG101" s="408"/>
      <c r="RCH101" s="409"/>
      <c r="RCI101" s="410"/>
      <c r="RCJ101" s="411"/>
      <c r="RCK101" s="412"/>
      <c r="RCL101" s="406"/>
      <c r="RCM101" s="407"/>
      <c r="RCN101" s="408"/>
      <c r="RCO101" s="409"/>
      <c r="RCP101" s="410"/>
      <c r="RCQ101" s="411"/>
      <c r="RCR101" s="412"/>
      <c r="RCS101" s="406"/>
      <c r="RCT101" s="407"/>
      <c r="RCU101" s="408"/>
      <c r="RCV101" s="409"/>
      <c r="RCW101" s="410"/>
      <c r="RCX101" s="411"/>
      <c r="RCY101" s="412"/>
      <c r="RCZ101" s="406"/>
      <c r="RDA101" s="407"/>
      <c r="RDB101" s="408"/>
      <c r="RDC101" s="409"/>
      <c r="RDD101" s="410"/>
      <c r="RDE101" s="411"/>
      <c r="RDF101" s="412"/>
      <c r="RDG101" s="406"/>
      <c r="RDH101" s="407"/>
      <c r="RDI101" s="408"/>
      <c r="RDJ101" s="409"/>
      <c r="RDK101" s="410"/>
      <c r="RDL101" s="411"/>
      <c r="RDM101" s="412"/>
      <c r="RDN101" s="406"/>
      <c r="RDO101" s="407"/>
      <c r="RDP101" s="408"/>
      <c r="RDQ101" s="409"/>
      <c r="RDR101" s="410"/>
      <c r="RDS101" s="411"/>
      <c r="RDT101" s="412"/>
      <c r="RDU101" s="406"/>
      <c r="RDV101" s="407"/>
      <c r="RDW101" s="408"/>
      <c r="RDX101" s="409"/>
      <c r="RDY101" s="410"/>
      <c r="RDZ101" s="411"/>
      <c r="REA101" s="412"/>
      <c r="REB101" s="406"/>
      <c r="REC101" s="407"/>
      <c r="RED101" s="408"/>
      <c r="REE101" s="409"/>
      <c r="REF101" s="410"/>
      <c r="REG101" s="411"/>
      <c r="REH101" s="412"/>
      <c r="REI101" s="406"/>
      <c r="REJ101" s="407"/>
      <c r="REK101" s="408"/>
      <c r="REL101" s="409"/>
      <c r="REM101" s="410"/>
      <c r="REN101" s="411"/>
      <c r="REO101" s="412"/>
      <c r="REP101" s="406"/>
      <c r="REQ101" s="407"/>
      <c r="RER101" s="408"/>
      <c r="RES101" s="409"/>
      <c r="RET101" s="410"/>
      <c r="REU101" s="411"/>
      <c r="REV101" s="412"/>
      <c r="REW101" s="406"/>
      <c r="REX101" s="407"/>
      <c r="REY101" s="408"/>
      <c r="REZ101" s="409"/>
      <c r="RFA101" s="410"/>
      <c r="RFB101" s="411"/>
      <c r="RFC101" s="412"/>
      <c r="RFD101" s="406"/>
      <c r="RFE101" s="407"/>
      <c r="RFF101" s="408"/>
      <c r="RFG101" s="409"/>
      <c r="RFH101" s="410"/>
      <c r="RFI101" s="411"/>
      <c r="RFJ101" s="412"/>
      <c r="RFK101" s="406"/>
      <c r="RFL101" s="407"/>
      <c r="RFM101" s="408"/>
      <c r="RFN101" s="409"/>
      <c r="RFO101" s="410"/>
      <c r="RFP101" s="411"/>
      <c r="RFQ101" s="412"/>
      <c r="RFR101" s="406"/>
      <c r="RFS101" s="407"/>
      <c r="RFT101" s="408"/>
      <c r="RFU101" s="409"/>
      <c r="RFV101" s="410"/>
      <c r="RFW101" s="411"/>
      <c r="RFX101" s="412"/>
      <c r="RFY101" s="406"/>
      <c r="RFZ101" s="407"/>
      <c r="RGA101" s="408"/>
      <c r="RGB101" s="409"/>
      <c r="RGC101" s="410"/>
      <c r="RGD101" s="411"/>
      <c r="RGE101" s="412"/>
      <c r="RGF101" s="406"/>
      <c r="RGG101" s="407"/>
      <c r="RGH101" s="408"/>
      <c r="RGI101" s="409"/>
      <c r="RGJ101" s="410"/>
      <c r="RGK101" s="411"/>
      <c r="RGL101" s="412"/>
      <c r="RGM101" s="406"/>
      <c r="RGN101" s="407"/>
      <c r="RGO101" s="408"/>
      <c r="RGP101" s="409"/>
      <c r="RGQ101" s="410"/>
      <c r="RGR101" s="411"/>
      <c r="RGS101" s="412"/>
      <c r="RGT101" s="406"/>
      <c r="RGU101" s="407"/>
      <c r="RGV101" s="408"/>
      <c r="RGW101" s="409"/>
      <c r="RGX101" s="410"/>
      <c r="RGY101" s="411"/>
      <c r="RGZ101" s="412"/>
      <c r="RHA101" s="406"/>
      <c r="RHB101" s="407"/>
      <c r="RHC101" s="408"/>
      <c r="RHD101" s="409"/>
      <c r="RHE101" s="410"/>
      <c r="RHF101" s="411"/>
      <c r="RHG101" s="412"/>
      <c r="RHH101" s="406"/>
      <c r="RHI101" s="407"/>
      <c r="RHJ101" s="408"/>
      <c r="RHK101" s="409"/>
      <c r="RHL101" s="410"/>
      <c r="RHM101" s="411"/>
      <c r="RHN101" s="412"/>
      <c r="RHO101" s="406"/>
      <c r="RHP101" s="407"/>
      <c r="RHQ101" s="408"/>
      <c r="RHR101" s="409"/>
      <c r="RHS101" s="410"/>
      <c r="RHT101" s="411"/>
      <c r="RHU101" s="412"/>
      <c r="RHV101" s="406"/>
      <c r="RHW101" s="407"/>
      <c r="RHX101" s="408"/>
      <c r="RHY101" s="409"/>
      <c r="RHZ101" s="410"/>
      <c r="RIA101" s="411"/>
      <c r="RIB101" s="412"/>
      <c r="RIC101" s="406"/>
      <c r="RID101" s="407"/>
      <c r="RIE101" s="408"/>
      <c r="RIF101" s="409"/>
      <c r="RIG101" s="410"/>
      <c r="RIH101" s="411"/>
      <c r="RII101" s="412"/>
      <c r="RIJ101" s="406"/>
      <c r="RIK101" s="407"/>
      <c r="RIL101" s="408"/>
      <c r="RIM101" s="409"/>
      <c r="RIN101" s="410"/>
      <c r="RIO101" s="411"/>
      <c r="RIP101" s="412"/>
      <c r="RIQ101" s="406"/>
      <c r="RIR101" s="407"/>
      <c r="RIS101" s="408"/>
      <c r="RIT101" s="409"/>
      <c r="RIU101" s="410"/>
      <c r="RIV101" s="411"/>
      <c r="RIW101" s="412"/>
      <c r="RIX101" s="406"/>
      <c r="RIY101" s="407"/>
      <c r="RIZ101" s="408"/>
      <c r="RJA101" s="409"/>
      <c r="RJB101" s="410"/>
      <c r="RJC101" s="411"/>
      <c r="RJD101" s="412"/>
      <c r="RJE101" s="406"/>
      <c r="RJF101" s="407"/>
      <c r="RJG101" s="408"/>
      <c r="RJH101" s="409"/>
      <c r="RJI101" s="410"/>
      <c r="RJJ101" s="411"/>
      <c r="RJK101" s="412"/>
      <c r="RJL101" s="406"/>
      <c r="RJM101" s="407"/>
      <c r="RJN101" s="408"/>
      <c r="RJO101" s="409"/>
      <c r="RJP101" s="410"/>
      <c r="RJQ101" s="411"/>
      <c r="RJR101" s="412"/>
      <c r="RJS101" s="406"/>
      <c r="RJT101" s="407"/>
      <c r="RJU101" s="408"/>
      <c r="RJV101" s="409"/>
      <c r="RJW101" s="410"/>
      <c r="RJX101" s="411"/>
      <c r="RJY101" s="412"/>
      <c r="RJZ101" s="406"/>
      <c r="RKA101" s="407"/>
      <c r="RKB101" s="408"/>
      <c r="RKC101" s="409"/>
      <c r="RKD101" s="410"/>
      <c r="RKE101" s="411"/>
      <c r="RKF101" s="412"/>
      <c r="RKG101" s="406"/>
      <c r="RKH101" s="407"/>
      <c r="RKI101" s="408"/>
      <c r="RKJ101" s="409"/>
      <c r="RKK101" s="410"/>
      <c r="RKL101" s="411"/>
      <c r="RKM101" s="412"/>
      <c r="RKN101" s="406"/>
      <c r="RKO101" s="407"/>
      <c r="RKP101" s="408"/>
      <c r="RKQ101" s="409"/>
      <c r="RKR101" s="410"/>
      <c r="RKS101" s="411"/>
      <c r="RKT101" s="412"/>
      <c r="RKU101" s="406"/>
      <c r="RKV101" s="407"/>
      <c r="RKW101" s="408"/>
      <c r="RKX101" s="409"/>
      <c r="RKY101" s="410"/>
      <c r="RKZ101" s="411"/>
      <c r="RLA101" s="412"/>
      <c r="RLB101" s="406"/>
      <c r="RLC101" s="407"/>
      <c r="RLD101" s="408"/>
      <c r="RLE101" s="409"/>
      <c r="RLF101" s="410"/>
      <c r="RLG101" s="411"/>
      <c r="RLH101" s="412"/>
      <c r="RLI101" s="406"/>
      <c r="RLJ101" s="407"/>
      <c r="RLK101" s="408"/>
      <c r="RLL101" s="409"/>
      <c r="RLM101" s="410"/>
      <c r="RLN101" s="411"/>
      <c r="RLO101" s="412"/>
      <c r="RLP101" s="406"/>
      <c r="RLQ101" s="407"/>
      <c r="RLR101" s="408"/>
      <c r="RLS101" s="409"/>
      <c r="RLT101" s="410"/>
      <c r="RLU101" s="411"/>
      <c r="RLV101" s="412"/>
      <c r="RLW101" s="406"/>
      <c r="RLX101" s="407"/>
      <c r="RLY101" s="408"/>
      <c r="RLZ101" s="409"/>
      <c r="RMA101" s="410"/>
      <c r="RMB101" s="411"/>
      <c r="RMC101" s="412"/>
      <c r="RMD101" s="406"/>
      <c r="RME101" s="407"/>
      <c r="RMF101" s="408"/>
      <c r="RMG101" s="409"/>
      <c r="RMH101" s="410"/>
      <c r="RMI101" s="411"/>
      <c r="RMJ101" s="412"/>
      <c r="RMK101" s="406"/>
      <c r="RML101" s="407"/>
      <c r="RMM101" s="408"/>
      <c r="RMN101" s="409"/>
      <c r="RMO101" s="410"/>
      <c r="RMP101" s="411"/>
      <c r="RMQ101" s="412"/>
      <c r="RMR101" s="406"/>
      <c r="RMS101" s="407"/>
      <c r="RMT101" s="408"/>
      <c r="RMU101" s="409"/>
      <c r="RMV101" s="410"/>
      <c r="RMW101" s="411"/>
      <c r="RMX101" s="412"/>
      <c r="RMY101" s="406"/>
      <c r="RMZ101" s="407"/>
      <c r="RNA101" s="408"/>
      <c r="RNB101" s="409"/>
      <c r="RNC101" s="410"/>
      <c r="RND101" s="411"/>
      <c r="RNE101" s="412"/>
      <c r="RNF101" s="406"/>
      <c r="RNG101" s="407"/>
      <c r="RNH101" s="408"/>
      <c r="RNI101" s="409"/>
      <c r="RNJ101" s="410"/>
      <c r="RNK101" s="411"/>
      <c r="RNL101" s="412"/>
      <c r="RNM101" s="406"/>
      <c r="RNN101" s="407"/>
      <c r="RNO101" s="408"/>
      <c r="RNP101" s="409"/>
      <c r="RNQ101" s="410"/>
      <c r="RNR101" s="411"/>
      <c r="RNS101" s="412"/>
      <c r="RNT101" s="406"/>
      <c r="RNU101" s="407"/>
      <c r="RNV101" s="408"/>
      <c r="RNW101" s="409"/>
      <c r="RNX101" s="410"/>
      <c r="RNY101" s="411"/>
      <c r="RNZ101" s="412"/>
      <c r="ROA101" s="406"/>
      <c r="ROB101" s="407"/>
      <c r="ROC101" s="408"/>
      <c r="ROD101" s="409"/>
      <c r="ROE101" s="410"/>
      <c r="ROF101" s="411"/>
      <c r="ROG101" s="412"/>
      <c r="ROH101" s="406"/>
      <c r="ROI101" s="407"/>
      <c r="ROJ101" s="408"/>
      <c r="ROK101" s="409"/>
      <c r="ROL101" s="410"/>
      <c r="ROM101" s="411"/>
      <c r="RON101" s="412"/>
      <c r="ROO101" s="406"/>
      <c r="ROP101" s="407"/>
      <c r="ROQ101" s="408"/>
      <c r="ROR101" s="409"/>
      <c r="ROS101" s="410"/>
      <c r="ROT101" s="411"/>
      <c r="ROU101" s="412"/>
      <c r="ROV101" s="406"/>
      <c r="ROW101" s="407"/>
      <c r="ROX101" s="408"/>
      <c r="ROY101" s="409"/>
      <c r="ROZ101" s="410"/>
      <c r="RPA101" s="411"/>
      <c r="RPB101" s="412"/>
      <c r="RPC101" s="406"/>
      <c r="RPD101" s="407"/>
      <c r="RPE101" s="408"/>
      <c r="RPF101" s="409"/>
      <c r="RPG101" s="410"/>
      <c r="RPH101" s="411"/>
      <c r="RPI101" s="412"/>
      <c r="RPJ101" s="406"/>
      <c r="RPK101" s="407"/>
      <c r="RPL101" s="408"/>
      <c r="RPM101" s="409"/>
      <c r="RPN101" s="410"/>
      <c r="RPO101" s="411"/>
      <c r="RPP101" s="412"/>
      <c r="RPQ101" s="406"/>
      <c r="RPR101" s="407"/>
      <c r="RPS101" s="408"/>
      <c r="RPT101" s="409"/>
      <c r="RPU101" s="410"/>
      <c r="RPV101" s="411"/>
      <c r="RPW101" s="412"/>
      <c r="RPX101" s="406"/>
      <c r="RPY101" s="407"/>
      <c r="RPZ101" s="408"/>
      <c r="RQA101" s="409"/>
      <c r="RQB101" s="410"/>
      <c r="RQC101" s="411"/>
      <c r="RQD101" s="412"/>
      <c r="RQE101" s="406"/>
      <c r="RQF101" s="407"/>
      <c r="RQG101" s="408"/>
      <c r="RQH101" s="409"/>
      <c r="RQI101" s="410"/>
      <c r="RQJ101" s="411"/>
      <c r="RQK101" s="412"/>
      <c r="RQL101" s="406"/>
      <c r="RQM101" s="407"/>
      <c r="RQN101" s="408"/>
      <c r="RQO101" s="409"/>
      <c r="RQP101" s="410"/>
      <c r="RQQ101" s="411"/>
      <c r="RQR101" s="412"/>
      <c r="RQS101" s="406"/>
      <c r="RQT101" s="407"/>
      <c r="RQU101" s="408"/>
      <c r="RQV101" s="409"/>
      <c r="RQW101" s="410"/>
      <c r="RQX101" s="411"/>
      <c r="RQY101" s="412"/>
      <c r="RQZ101" s="406"/>
      <c r="RRA101" s="407"/>
      <c r="RRB101" s="408"/>
      <c r="RRC101" s="409"/>
      <c r="RRD101" s="410"/>
      <c r="RRE101" s="411"/>
      <c r="RRF101" s="412"/>
      <c r="RRG101" s="406"/>
      <c r="RRH101" s="407"/>
      <c r="RRI101" s="408"/>
      <c r="RRJ101" s="409"/>
      <c r="RRK101" s="410"/>
      <c r="RRL101" s="411"/>
      <c r="RRM101" s="412"/>
      <c r="RRN101" s="406"/>
      <c r="RRO101" s="407"/>
      <c r="RRP101" s="408"/>
      <c r="RRQ101" s="409"/>
      <c r="RRR101" s="410"/>
      <c r="RRS101" s="411"/>
      <c r="RRT101" s="412"/>
      <c r="RRU101" s="406"/>
      <c r="RRV101" s="407"/>
      <c r="RRW101" s="408"/>
      <c r="RRX101" s="409"/>
      <c r="RRY101" s="410"/>
      <c r="RRZ101" s="411"/>
      <c r="RSA101" s="412"/>
      <c r="RSB101" s="406"/>
      <c r="RSC101" s="407"/>
      <c r="RSD101" s="408"/>
      <c r="RSE101" s="409"/>
      <c r="RSF101" s="410"/>
      <c r="RSG101" s="411"/>
      <c r="RSH101" s="412"/>
      <c r="RSI101" s="406"/>
      <c r="RSJ101" s="407"/>
      <c r="RSK101" s="408"/>
      <c r="RSL101" s="409"/>
      <c r="RSM101" s="410"/>
      <c r="RSN101" s="411"/>
      <c r="RSO101" s="412"/>
      <c r="RSP101" s="406"/>
      <c r="RSQ101" s="407"/>
      <c r="RSR101" s="408"/>
      <c r="RSS101" s="409"/>
      <c r="RST101" s="410"/>
      <c r="RSU101" s="411"/>
      <c r="RSV101" s="412"/>
      <c r="RSW101" s="406"/>
      <c r="RSX101" s="407"/>
      <c r="RSY101" s="408"/>
      <c r="RSZ101" s="409"/>
      <c r="RTA101" s="410"/>
      <c r="RTB101" s="411"/>
      <c r="RTC101" s="412"/>
      <c r="RTD101" s="406"/>
      <c r="RTE101" s="407"/>
      <c r="RTF101" s="408"/>
      <c r="RTG101" s="409"/>
      <c r="RTH101" s="410"/>
      <c r="RTI101" s="411"/>
      <c r="RTJ101" s="412"/>
      <c r="RTK101" s="406"/>
      <c r="RTL101" s="407"/>
      <c r="RTM101" s="408"/>
      <c r="RTN101" s="409"/>
      <c r="RTO101" s="410"/>
      <c r="RTP101" s="411"/>
      <c r="RTQ101" s="412"/>
      <c r="RTR101" s="406"/>
      <c r="RTS101" s="407"/>
      <c r="RTT101" s="408"/>
      <c r="RTU101" s="409"/>
      <c r="RTV101" s="410"/>
      <c r="RTW101" s="411"/>
      <c r="RTX101" s="412"/>
      <c r="RTY101" s="406"/>
      <c r="RTZ101" s="407"/>
      <c r="RUA101" s="408"/>
      <c r="RUB101" s="409"/>
      <c r="RUC101" s="410"/>
      <c r="RUD101" s="411"/>
      <c r="RUE101" s="412"/>
      <c r="RUF101" s="406"/>
      <c r="RUG101" s="407"/>
      <c r="RUH101" s="408"/>
      <c r="RUI101" s="409"/>
      <c r="RUJ101" s="410"/>
      <c r="RUK101" s="411"/>
      <c r="RUL101" s="412"/>
      <c r="RUM101" s="406"/>
      <c r="RUN101" s="407"/>
      <c r="RUO101" s="408"/>
      <c r="RUP101" s="409"/>
      <c r="RUQ101" s="410"/>
      <c r="RUR101" s="411"/>
      <c r="RUS101" s="412"/>
      <c r="RUT101" s="406"/>
      <c r="RUU101" s="407"/>
      <c r="RUV101" s="408"/>
      <c r="RUW101" s="409"/>
      <c r="RUX101" s="410"/>
      <c r="RUY101" s="411"/>
      <c r="RUZ101" s="412"/>
      <c r="RVA101" s="406"/>
      <c r="RVB101" s="407"/>
      <c r="RVC101" s="408"/>
      <c r="RVD101" s="409"/>
      <c r="RVE101" s="410"/>
      <c r="RVF101" s="411"/>
      <c r="RVG101" s="412"/>
      <c r="RVH101" s="406"/>
      <c r="RVI101" s="407"/>
      <c r="RVJ101" s="408"/>
      <c r="RVK101" s="409"/>
      <c r="RVL101" s="410"/>
      <c r="RVM101" s="411"/>
      <c r="RVN101" s="412"/>
      <c r="RVO101" s="406"/>
      <c r="RVP101" s="407"/>
      <c r="RVQ101" s="408"/>
      <c r="RVR101" s="409"/>
      <c r="RVS101" s="410"/>
      <c r="RVT101" s="411"/>
      <c r="RVU101" s="412"/>
      <c r="RVV101" s="406"/>
      <c r="RVW101" s="407"/>
      <c r="RVX101" s="408"/>
      <c r="RVY101" s="409"/>
      <c r="RVZ101" s="410"/>
      <c r="RWA101" s="411"/>
      <c r="RWB101" s="412"/>
      <c r="RWC101" s="406"/>
      <c r="RWD101" s="407"/>
      <c r="RWE101" s="408"/>
      <c r="RWF101" s="409"/>
      <c r="RWG101" s="410"/>
      <c r="RWH101" s="411"/>
      <c r="RWI101" s="412"/>
      <c r="RWJ101" s="406"/>
      <c r="RWK101" s="407"/>
      <c r="RWL101" s="408"/>
      <c r="RWM101" s="409"/>
      <c r="RWN101" s="410"/>
      <c r="RWO101" s="411"/>
      <c r="RWP101" s="412"/>
      <c r="RWQ101" s="406"/>
      <c r="RWR101" s="407"/>
      <c r="RWS101" s="408"/>
      <c r="RWT101" s="409"/>
      <c r="RWU101" s="410"/>
      <c r="RWV101" s="411"/>
      <c r="RWW101" s="412"/>
      <c r="RWX101" s="406"/>
      <c r="RWY101" s="407"/>
      <c r="RWZ101" s="408"/>
      <c r="RXA101" s="409"/>
      <c r="RXB101" s="410"/>
      <c r="RXC101" s="411"/>
      <c r="RXD101" s="412"/>
      <c r="RXE101" s="406"/>
      <c r="RXF101" s="407"/>
      <c r="RXG101" s="408"/>
      <c r="RXH101" s="409"/>
      <c r="RXI101" s="410"/>
      <c r="RXJ101" s="411"/>
      <c r="RXK101" s="412"/>
      <c r="RXL101" s="406"/>
      <c r="RXM101" s="407"/>
      <c r="RXN101" s="408"/>
      <c r="RXO101" s="409"/>
      <c r="RXP101" s="410"/>
      <c r="RXQ101" s="411"/>
      <c r="RXR101" s="412"/>
      <c r="RXS101" s="406"/>
      <c r="RXT101" s="407"/>
      <c r="RXU101" s="408"/>
      <c r="RXV101" s="409"/>
      <c r="RXW101" s="410"/>
      <c r="RXX101" s="411"/>
      <c r="RXY101" s="412"/>
      <c r="RXZ101" s="406"/>
      <c r="RYA101" s="407"/>
      <c r="RYB101" s="408"/>
      <c r="RYC101" s="409"/>
      <c r="RYD101" s="410"/>
      <c r="RYE101" s="411"/>
      <c r="RYF101" s="412"/>
      <c r="RYG101" s="406"/>
      <c r="RYH101" s="407"/>
      <c r="RYI101" s="408"/>
      <c r="RYJ101" s="409"/>
      <c r="RYK101" s="410"/>
      <c r="RYL101" s="411"/>
      <c r="RYM101" s="412"/>
      <c r="RYN101" s="406"/>
      <c r="RYO101" s="407"/>
      <c r="RYP101" s="408"/>
      <c r="RYQ101" s="409"/>
      <c r="RYR101" s="410"/>
      <c r="RYS101" s="411"/>
      <c r="RYT101" s="412"/>
      <c r="RYU101" s="406"/>
      <c r="RYV101" s="407"/>
      <c r="RYW101" s="408"/>
      <c r="RYX101" s="409"/>
      <c r="RYY101" s="410"/>
      <c r="RYZ101" s="411"/>
      <c r="RZA101" s="412"/>
      <c r="RZB101" s="406"/>
      <c r="RZC101" s="407"/>
      <c r="RZD101" s="408"/>
      <c r="RZE101" s="409"/>
      <c r="RZF101" s="410"/>
      <c r="RZG101" s="411"/>
      <c r="RZH101" s="412"/>
      <c r="RZI101" s="406"/>
      <c r="RZJ101" s="407"/>
      <c r="RZK101" s="408"/>
      <c r="RZL101" s="409"/>
      <c r="RZM101" s="410"/>
      <c r="RZN101" s="411"/>
      <c r="RZO101" s="412"/>
      <c r="RZP101" s="406"/>
      <c r="RZQ101" s="407"/>
      <c r="RZR101" s="408"/>
      <c r="RZS101" s="409"/>
      <c r="RZT101" s="410"/>
      <c r="RZU101" s="411"/>
      <c r="RZV101" s="412"/>
      <c r="RZW101" s="406"/>
      <c r="RZX101" s="407"/>
      <c r="RZY101" s="408"/>
      <c r="RZZ101" s="409"/>
      <c r="SAA101" s="410"/>
      <c r="SAB101" s="411"/>
      <c r="SAC101" s="412"/>
      <c r="SAD101" s="406"/>
      <c r="SAE101" s="407"/>
      <c r="SAF101" s="408"/>
      <c r="SAG101" s="409"/>
      <c r="SAH101" s="410"/>
      <c r="SAI101" s="411"/>
      <c r="SAJ101" s="412"/>
      <c r="SAK101" s="406"/>
      <c r="SAL101" s="407"/>
      <c r="SAM101" s="408"/>
      <c r="SAN101" s="409"/>
      <c r="SAO101" s="410"/>
      <c r="SAP101" s="411"/>
      <c r="SAQ101" s="412"/>
      <c r="SAR101" s="406"/>
      <c r="SAS101" s="407"/>
      <c r="SAT101" s="408"/>
      <c r="SAU101" s="409"/>
      <c r="SAV101" s="410"/>
      <c r="SAW101" s="411"/>
      <c r="SAX101" s="412"/>
      <c r="SAY101" s="406"/>
      <c r="SAZ101" s="407"/>
      <c r="SBA101" s="408"/>
      <c r="SBB101" s="409"/>
      <c r="SBC101" s="410"/>
      <c r="SBD101" s="411"/>
      <c r="SBE101" s="412"/>
      <c r="SBF101" s="406"/>
      <c r="SBG101" s="407"/>
      <c r="SBH101" s="408"/>
      <c r="SBI101" s="409"/>
      <c r="SBJ101" s="410"/>
      <c r="SBK101" s="411"/>
      <c r="SBL101" s="412"/>
      <c r="SBM101" s="406"/>
      <c r="SBN101" s="407"/>
      <c r="SBO101" s="408"/>
      <c r="SBP101" s="409"/>
      <c r="SBQ101" s="410"/>
      <c r="SBR101" s="411"/>
      <c r="SBS101" s="412"/>
      <c r="SBT101" s="406"/>
      <c r="SBU101" s="407"/>
      <c r="SBV101" s="408"/>
      <c r="SBW101" s="409"/>
      <c r="SBX101" s="410"/>
      <c r="SBY101" s="411"/>
      <c r="SBZ101" s="412"/>
      <c r="SCA101" s="406"/>
      <c r="SCB101" s="407"/>
      <c r="SCC101" s="408"/>
      <c r="SCD101" s="409"/>
      <c r="SCE101" s="410"/>
      <c r="SCF101" s="411"/>
      <c r="SCG101" s="412"/>
      <c r="SCH101" s="406"/>
      <c r="SCI101" s="407"/>
      <c r="SCJ101" s="408"/>
      <c r="SCK101" s="409"/>
      <c r="SCL101" s="410"/>
      <c r="SCM101" s="411"/>
      <c r="SCN101" s="412"/>
      <c r="SCO101" s="406"/>
      <c r="SCP101" s="407"/>
      <c r="SCQ101" s="408"/>
      <c r="SCR101" s="409"/>
      <c r="SCS101" s="410"/>
      <c r="SCT101" s="411"/>
      <c r="SCU101" s="412"/>
      <c r="SCV101" s="406"/>
      <c r="SCW101" s="407"/>
      <c r="SCX101" s="408"/>
      <c r="SCY101" s="409"/>
      <c r="SCZ101" s="410"/>
      <c r="SDA101" s="411"/>
      <c r="SDB101" s="412"/>
      <c r="SDC101" s="406"/>
      <c r="SDD101" s="407"/>
      <c r="SDE101" s="408"/>
      <c r="SDF101" s="409"/>
      <c r="SDG101" s="410"/>
      <c r="SDH101" s="411"/>
      <c r="SDI101" s="412"/>
      <c r="SDJ101" s="406"/>
      <c r="SDK101" s="407"/>
      <c r="SDL101" s="408"/>
      <c r="SDM101" s="409"/>
      <c r="SDN101" s="410"/>
      <c r="SDO101" s="411"/>
      <c r="SDP101" s="412"/>
      <c r="SDQ101" s="406"/>
      <c r="SDR101" s="407"/>
      <c r="SDS101" s="408"/>
      <c r="SDT101" s="409"/>
      <c r="SDU101" s="410"/>
      <c r="SDV101" s="411"/>
      <c r="SDW101" s="412"/>
      <c r="SDX101" s="406"/>
      <c r="SDY101" s="407"/>
      <c r="SDZ101" s="408"/>
      <c r="SEA101" s="409"/>
      <c r="SEB101" s="410"/>
      <c r="SEC101" s="411"/>
      <c r="SED101" s="412"/>
      <c r="SEE101" s="406"/>
      <c r="SEF101" s="407"/>
      <c r="SEG101" s="408"/>
      <c r="SEH101" s="409"/>
      <c r="SEI101" s="410"/>
      <c r="SEJ101" s="411"/>
      <c r="SEK101" s="412"/>
      <c r="SEL101" s="406"/>
      <c r="SEM101" s="407"/>
      <c r="SEN101" s="408"/>
      <c r="SEO101" s="409"/>
      <c r="SEP101" s="410"/>
      <c r="SEQ101" s="411"/>
      <c r="SER101" s="412"/>
      <c r="SES101" s="406"/>
      <c r="SET101" s="407"/>
      <c r="SEU101" s="408"/>
      <c r="SEV101" s="409"/>
      <c r="SEW101" s="410"/>
      <c r="SEX101" s="411"/>
      <c r="SEY101" s="412"/>
      <c r="SEZ101" s="406"/>
      <c r="SFA101" s="407"/>
      <c r="SFB101" s="408"/>
      <c r="SFC101" s="409"/>
      <c r="SFD101" s="410"/>
      <c r="SFE101" s="411"/>
      <c r="SFF101" s="412"/>
      <c r="SFG101" s="406"/>
      <c r="SFH101" s="407"/>
      <c r="SFI101" s="408"/>
      <c r="SFJ101" s="409"/>
      <c r="SFK101" s="410"/>
      <c r="SFL101" s="411"/>
      <c r="SFM101" s="412"/>
      <c r="SFN101" s="406"/>
      <c r="SFO101" s="407"/>
      <c r="SFP101" s="408"/>
      <c r="SFQ101" s="409"/>
      <c r="SFR101" s="410"/>
      <c r="SFS101" s="411"/>
      <c r="SFT101" s="412"/>
      <c r="SFU101" s="406"/>
      <c r="SFV101" s="407"/>
      <c r="SFW101" s="408"/>
      <c r="SFX101" s="409"/>
      <c r="SFY101" s="410"/>
      <c r="SFZ101" s="411"/>
      <c r="SGA101" s="412"/>
      <c r="SGB101" s="406"/>
      <c r="SGC101" s="407"/>
      <c r="SGD101" s="408"/>
      <c r="SGE101" s="409"/>
      <c r="SGF101" s="410"/>
      <c r="SGG101" s="411"/>
      <c r="SGH101" s="412"/>
      <c r="SGI101" s="406"/>
      <c r="SGJ101" s="407"/>
      <c r="SGK101" s="408"/>
      <c r="SGL101" s="409"/>
      <c r="SGM101" s="410"/>
      <c r="SGN101" s="411"/>
      <c r="SGO101" s="412"/>
      <c r="SGP101" s="406"/>
      <c r="SGQ101" s="407"/>
      <c r="SGR101" s="408"/>
      <c r="SGS101" s="409"/>
      <c r="SGT101" s="410"/>
      <c r="SGU101" s="411"/>
      <c r="SGV101" s="412"/>
      <c r="SGW101" s="406"/>
      <c r="SGX101" s="407"/>
      <c r="SGY101" s="408"/>
      <c r="SGZ101" s="409"/>
      <c r="SHA101" s="410"/>
      <c r="SHB101" s="411"/>
      <c r="SHC101" s="412"/>
      <c r="SHD101" s="406"/>
      <c r="SHE101" s="407"/>
      <c r="SHF101" s="408"/>
      <c r="SHG101" s="409"/>
      <c r="SHH101" s="410"/>
      <c r="SHI101" s="411"/>
      <c r="SHJ101" s="412"/>
      <c r="SHK101" s="406"/>
      <c r="SHL101" s="407"/>
      <c r="SHM101" s="408"/>
      <c r="SHN101" s="409"/>
      <c r="SHO101" s="410"/>
      <c r="SHP101" s="411"/>
      <c r="SHQ101" s="412"/>
      <c r="SHR101" s="406"/>
      <c r="SHS101" s="407"/>
      <c r="SHT101" s="408"/>
      <c r="SHU101" s="409"/>
      <c r="SHV101" s="410"/>
      <c r="SHW101" s="411"/>
      <c r="SHX101" s="412"/>
      <c r="SHY101" s="406"/>
      <c r="SHZ101" s="407"/>
      <c r="SIA101" s="408"/>
      <c r="SIB101" s="409"/>
      <c r="SIC101" s="410"/>
      <c r="SID101" s="411"/>
      <c r="SIE101" s="412"/>
      <c r="SIF101" s="406"/>
      <c r="SIG101" s="407"/>
      <c r="SIH101" s="408"/>
      <c r="SII101" s="409"/>
      <c r="SIJ101" s="410"/>
      <c r="SIK101" s="411"/>
      <c r="SIL101" s="412"/>
      <c r="SIM101" s="406"/>
      <c r="SIN101" s="407"/>
      <c r="SIO101" s="408"/>
      <c r="SIP101" s="409"/>
      <c r="SIQ101" s="410"/>
      <c r="SIR101" s="411"/>
      <c r="SIS101" s="412"/>
      <c r="SIT101" s="406"/>
      <c r="SIU101" s="407"/>
      <c r="SIV101" s="408"/>
      <c r="SIW101" s="409"/>
      <c r="SIX101" s="410"/>
      <c r="SIY101" s="411"/>
      <c r="SIZ101" s="412"/>
      <c r="SJA101" s="406"/>
      <c r="SJB101" s="407"/>
      <c r="SJC101" s="408"/>
      <c r="SJD101" s="409"/>
      <c r="SJE101" s="410"/>
      <c r="SJF101" s="411"/>
      <c r="SJG101" s="412"/>
      <c r="SJH101" s="406"/>
      <c r="SJI101" s="407"/>
      <c r="SJJ101" s="408"/>
      <c r="SJK101" s="409"/>
      <c r="SJL101" s="410"/>
      <c r="SJM101" s="411"/>
      <c r="SJN101" s="412"/>
      <c r="SJO101" s="406"/>
      <c r="SJP101" s="407"/>
      <c r="SJQ101" s="408"/>
      <c r="SJR101" s="409"/>
      <c r="SJS101" s="410"/>
      <c r="SJT101" s="411"/>
      <c r="SJU101" s="412"/>
      <c r="SJV101" s="406"/>
      <c r="SJW101" s="407"/>
      <c r="SJX101" s="408"/>
      <c r="SJY101" s="409"/>
      <c r="SJZ101" s="410"/>
      <c r="SKA101" s="411"/>
      <c r="SKB101" s="412"/>
      <c r="SKC101" s="406"/>
      <c r="SKD101" s="407"/>
      <c r="SKE101" s="408"/>
      <c r="SKF101" s="409"/>
      <c r="SKG101" s="410"/>
      <c r="SKH101" s="411"/>
      <c r="SKI101" s="412"/>
      <c r="SKJ101" s="406"/>
      <c r="SKK101" s="407"/>
      <c r="SKL101" s="408"/>
      <c r="SKM101" s="409"/>
      <c r="SKN101" s="410"/>
      <c r="SKO101" s="411"/>
      <c r="SKP101" s="412"/>
      <c r="SKQ101" s="406"/>
      <c r="SKR101" s="407"/>
      <c r="SKS101" s="408"/>
      <c r="SKT101" s="409"/>
      <c r="SKU101" s="410"/>
      <c r="SKV101" s="411"/>
      <c r="SKW101" s="412"/>
      <c r="SKX101" s="406"/>
      <c r="SKY101" s="407"/>
      <c r="SKZ101" s="408"/>
      <c r="SLA101" s="409"/>
      <c r="SLB101" s="410"/>
      <c r="SLC101" s="411"/>
      <c r="SLD101" s="412"/>
      <c r="SLE101" s="406"/>
      <c r="SLF101" s="407"/>
      <c r="SLG101" s="408"/>
      <c r="SLH101" s="409"/>
      <c r="SLI101" s="410"/>
      <c r="SLJ101" s="411"/>
      <c r="SLK101" s="412"/>
      <c r="SLL101" s="406"/>
      <c r="SLM101" s="407"/>
      <c r="SLN101" s="408"/>
      <c r="SLO101" s="409"/>
      <c r="SLP101" s="410"/>
      <c r="SLQ101" s="411"/>
      <c r="SLR101" s="412"/>
      <c r="SLS101" s="406"/>
      <c r="SLT101" s="407"/>
      <c r="SLU101" s="408"/>
      <c r="SLV101" s="409"/>
      <c r="SLW101" s="410"/>
      <c r="SLX101" s="411"/>
      <c r="SLY101" s="412"/>
      <c r="SLZ101" s="406"/>
      <c r="SMA101" s="407"/>
      <c r="SMB101" s="408"/>
      <c r="SMC101" s="409"/>
      <c r="SMD101" s="410"/>
      <c r="SME101" s="411"/>
      <c r="SMF101" s="412"/>
      <c r="SMG101" s="406"/>
      <c r="SMH101" s="407"/>
      <c r="SMI101" s="408"/>
      <c r="SMJ101" s="409"/>
      <c r="SMK101" s="410"/>
      <c r="SML101" s="411"/>
      <c r="SMM101" s="412"/>
      <c r="SMN101" s="406"/>
      <c r="SMO101" s="407"/>
      <c r="SMP101" s="408"/>
      <c r="SMQ101" s="409"/>
      <c r="SMR101" s="410"/>
      <c r="SMS101" s="411"/>
      <c r="SMT101" s="412"/>
      <c r="SMU101" s="406"/>
      <c r="SMV101" s="407"/>
      <c r="SMW101" s="408"/>
      <c r="SMX101" s="409"/>
      <c r="SMY101" s="410"/>
      <c r="SMZ101" s="411"/>
      <c r="SNA101" s="412"/>
      <c r="SNB101" s="406"/>
      <c r="SNC101" s="407"/>
      <c r="SND101" s="408"/>
      <c r="SNE101" s="409"/>
      <c r="SNF101" s="410"/>
      <c r="SNG101" s="411"/>
      <c r="SNH101" s="412"/>
      <c r="SNI101" s="406"/>
      <c r="SNJ101" s="407"/>
      <c r="SNK101" s="408"/>
      <c r="SNL101" s="409"/>
      <c r="SNM101" s="410"/>
      <c r="SNN101" s="411"/>
      <c r="SNO101" s="412"/>
      <c r="SNP101" s="406"/>
      <c r="SNQ101" s="407"/>
      <c r="SNR101" s="408"/>
      <c r="SNS101" s="409"/>
      <c r="SNT101" s="410"/>
      <c r="SNU101" s="411"/>
      <c r="SNV101" s="412"/>
      <c r="SNW101" s="406"/>
      <c r="SNX101" s="407"/>
      <c r="SNY101" s="408"/>
      <c r="SNZ101" s="409"/>
      <c r="SOA101" s="410"/>
      <c r="SOB101" s="411"/>
      <c r="SOC101" s="412"/>
      <c r="SOD101" s="406"/>
      <c r="SOE101" s="407"/>
      <c r="SOF101" s="408"/>
      <c r="SOG101" s="409"/>
      <c r="SOH101" s="410"/>
      <c r="SOI101" s="411"/>
      <c r="SOJ101" s="412"/>
      <c r="SOK101" s="406"/>
      <c r="SOL101" s="407"/>
      <c r="SOM101" s="408"/>
      <c r="SON101" s="409"/>
      <c r="SOO101" s="410"/>
      <c r="SOP101" s="411"/>
      <c r="SOQ101" s="412"/>
      <c r="SOR101" s="406"/>
      <c r="SOS101" s="407"/>
      <c r="SOT101" s="408"/>
      <c r="SOU101" s="409"/>
      <c r="SOV101" s="410"/>
      <c r="SOW101" s="411"/>
      <c r="SOX101" s="412"/>
      <c r="SOY101" s="406"/>
      <c r="SOZ101" s="407"/>
      <c r="SPA101" s="408"/>
      <c r="SPB101" s="409"/>
      <c r="SPC101" s="410"/>
      <c r="SPD101" s="411"/>
      <c r="SPE101" s="412"/>
      <c r="SPF101" s="406"/>
      <c r="SPG101" s="407"/>
      <c r="SPH101" s="408"/>
      <c r="SPI101" s="409"/>
      <c r="SPJ101" s="410"/>
      <c r="SPK101" s="411"/>
      <c r="SPL101" s="412"/>
      <c r="SPM101" s="406"/>
      <c r="SPN101" s="407"/>
      <c r="SPO101" s="408"/>
      <c r="SPP101" s="409"/>
      <c r="SPQ101" s="410"/>
      <c r="SPR101" s="411"/>
      <c r="SPS101" s="412"/>
      <c r="SPT101" s="406"/>
      <c r="SPU101" s="407"/>
      <c r="SPV101" s="408"/>
      <c r="SPW101" s="409"/>
      <c r="SPX101" s="410"/>
      <c r="SPY101" s="411"/>
      <c r="SPZ101" s="412"/>
      <c r="SQA101" s="406"/>
      <c r="SQB101" s="407"/>
      <c r="SQC101" s="408"/>
      <c r="SQD101" s="409"/>
      <c r="SQE101" s="410"/>
      <c r="SQF101" s="411"/>
      <c r="SQG101" s="412"/>
      <c r="SQH101" s="406"/>
      <c r="SQI101" s="407"/>
      <c r="SQJ101" s="408"/>
      <c r="SQK101" s="409"/>
      <c r="SQL101" s="410"/>
      <c r="SQM101" s="411"/>
      <c r="SQN101" s="412"/>
      <c r="SQO101" s="406"/>
      <c r="SQP101" s="407"/>
      <c r="SQQ101" s="408"/>
      <c r="SQR101" s="409"/>
      <c r="SQS101" s="410"/>
      <c r="SQT101" s="411"/>
      <c r="SQU101" s="412"/>
      <c r="SQV101" s="406"/>
      <c r="SQW101" s="407"/>
      <c r="SQX101" s="408"/>
      <c r="SQY101" s="409"/>
      <c r="SQZ101" s="410"/>
      <c r="SRA101" s="411"/>
      <c r="SRB101" s="412"/>
      <c r="SRC101" s="406"/>
      <c r="SRD101" s="407"/>
      <c r="SRE101" s="408"/>
      <c r="SRF101" s="409"/>
      <c r="SRG101" s="410"/>
      <c r="SRH101" s="411"/>
      <c r="SRI101" s="412"/>
      <c r="SRJ101" s="406"/>
      <c r="SRK101" s="407"/>
      <c r="SRL101" s="408"/>
      <c r="SRM101" s="409"/>
      <c r="SRN101" s="410"/>
      <c r="SRO101" s="411"/>
      <c r="SRP101" s="412"/>
      <c r="SRQ101" s="406"/>
      <c r="SRR101" s="407"/>
      <c r="SRS101" s="408"/>
      <c r="SRT101" s="409"/>
      <c r="SRU101" s="410"/>
      <c r="SRV101" s="411"/>
      <c r="SRW101" s="412"/>
      <c r="SRX101" s="406"/>
      <c r="SRY101" s="407"/>
      <c r="SRZ101" s="408"/>
      <c r="SSA101" s="409"/>
      <c r="SSB101" s="410"/>
      <c r="SSC101" s="411"/>
      <c r="SSD101" s="412"/>
      <c r="SSE101" s="406"/>
      <c r="SSF101" s="407"/>
      <c r="SSG101" s="408"/>
      <c r="SSH101" s="409"/>
      <c r="SSI101" s="410"/>
      <c r="SSJ101" s="411"/>
      <c r="SSK101" s="412"/>
      <c r="SSL101" s="406"/>
      <c r="SSM101" s="407"/>
      <c r="SSN101" s="408"/>
      <c r="SSO101" s="409"/>
      <c r="SSP101" s="410"/>
      <c r="SSQ101" s="411"/>
      <c r="SSR101" s="412"/>
      <c r="SSS101" s="406"/>
      <c r="SST101" s="407"/>
      <c r="SSU101" s="408"/>
      <c r="SSV101" s="409"/>
      <c r="SSW101" s="410"/>
      <c r="SSX101" s="411"/>
      <c r="SSY101" s="412"/>
      <c r="SSZ101" s="406"/>
      <c r="STA101" s="407"/>
      <c r="STB101" s="408"/>
      <c r="STC101" s="409"/>
      <c r="STD101" s="410"/>
      <c r="STE101" s="411"/>
      <c r="STF101" s="412"/>
      <c r="STG101" s="406"/>
      <c r="STH101" s="407"/>
      <c r="STI101" s="408"/>
      <c r="STJ101" s="409"/>
      <c r="STK101" s="410"/>
      <c r="STL101" s="411"/>
      <c r="STM101" s="412"/>
      <c r="STN101" s="406"/>
      <c r="STO101" s="407"/>
      <c r="STP101" s="408"/>
      <c r="STQ101" s="409"/>
      <c r="STR101" s="410"/>
      <c r="STS101" s="411"/>
      <c r="STT101" s="412"/>
      <c r="STU101" s="406"/>
      <c r="STV101" s="407"/>
      <c r="STW101" s="408"/>
      <c r="STX101" s="409"/>
      <c r="STY101" s="410"/>
      <c r="STZ101" s="411"/>
      <c r="SUA101" s="412"/>
      <c r="SUB101" s="406"/>
      <c r="SUC101" s="407"/>
      <c r="SUD101" s="408"/>
      <c r="SUE101" s="409"/>
      <c r="SUF101" s="410"/>
      <c r="SUG101" s="411"/>
      <c r="SUH101" s="412"/>
      <c r="SUI101" s="406"/>
      <c r="SUJ101" s="407"/>
      <c r="SUK101" s="408"/>
      <c r="SUL101" s="409"/>
      <c r="SUM101" s="410"/>
      <c r="SUN101" s="411"/>
      <c r="SUO101" s="412"/>
      <c r="SUP101" s="406"/>
      <c r="SUQ101" s="407"/>
      <c r="SUR101" s="408"/>
      <c r="SUS101" s="409"/>
      <c r="SUT101" s="410"/>
      <c r="SUU101" s="411"/>
      <c r="SUV101" s="412"/>
      <c r="SUW101" s="406"/>
      <c r="SUX101" s="407"/>
      <c r="SUY101" s="408"/>
      <c r="SUZ101" s="409"/>
      <c r="SVA101" s="410"/>
      <c r="SVB101" s="411"/>
      <c r="SVC101" s="412"/>
      <c r="SVD101" s="406"/>
      <c r="SVE101" s="407"/>
      <c r="SVF101" s="408"/>
      <c r="SVG101" s="409"/>
      <c r="SVH101" s="410"/>
      <c r="SVI101" s="411"/>
      <c r="SVJ101" s="412"/>
      <c r="SVK101" s="406"/>
      <c r="SVL101" s="407"/>
      <c r="SVM101" s="408"/>
      <c r="SVN101" s="409"/>
      <c r="SVO101" s="410"/>
      <c r="SVP101" s="411"/>
      <c r="SVQ101" s="412"/>
      <c r="SVR101" s="406"/>
      <c r="SVS101" s="407"/>
      <c r="SVT101" s="408"/>
      <c r="SVU101" s="409"/>
      <c r="SVV101" s="410"/>
      <c r="SVW101" s="411"/>
      <c r="SVX101" s="412"/>
      <c r="SVY101" s="406"/>
      <c r="SVZ101" s="407"/>
      <c r="SWA101" s="408"/>
      <c r="SWB101" s="409"/>
      <c r="SWC101" s="410"/>
      <c r="SWD101" s="411"/>
      <c r="SWE101" s="412"/>
      <c r="SWF101" s="406"/>
      <c r="SWG101" s="407"/>
      <c r="SWH101" s="408"/>
      <c r="SWI101" s="409"/>
      <c r="SWJ101" s="410"/>
      <c r="SWK101" s="411"/>
      <c r="SWL101" s="412"/>
      <c r="SWM101" s="406"/>
      <c r="SWN101" s="407"/>
      <c r="SWO101" s="408"/>
      <c r="SWP101" s="409"/>
      <c r="SWQ101" s="410"/>
      <c r="SWR101" s="411"/>
      <c r="SWS101" s="412"/>
      <c r="SWT101" s="406"/>
      <c r="SWU101" s="407"/>
      <c r="SWV101" s="408"/>
      <c r="SWW101" s="409"/>
      <c r="SWX101" s="410"/>
      <c r="SWY101" s="411"/>
      <c r="SWZ101" s="412"/>
      <c r="SXA101" s="406"/>
      <c r="SXB101" s="407"/>
      <c r="SXC101" s="408"/>
      <c r="SXD101" s="409"/>
      <c r="SXE101" s="410"/>
      <c r="SXF101" s="411"/>
      <c r="SXG101" s="412"/>
      <c r="SXH101" s="406"/>
      <c r="SXI101" s="407"/>
      <c r="SXJ101" s="408"/>
      <c r="SXK101" s="409"/>
      <c r="SXL101" s="410"/>
      <c r="SXM101" s="411"/>
      <c r="SXN101" s="412"/>
      <c r="SXO101" s="406"/>
      <c r="SXP101" s="407"/>
      <c r="SXQ101" s="408"/>
      <c r="SXR101" s="409"/>
      <c r="SXS101" s="410"/>
      <c r="SXT101" s="411"/>
      <c r="SXU101" s="412"/>
      <c r="SXV101" s="406"/>
      <c r="SXW101" s="407"/>
      <c r="SXX101" s="408"/>
      <c r="SXY101" s="409"/>
      <c r="SXZ101" s="410"/>
      <c r="SYA101" s="411"/>
      <c r="SYB101" s="412"/>
      <c r="SYC101" s="406"/>
      <c r="SYD101" s="407"/>
      <c r="SYE101" s="408"/>
      <c r="SYF101" s="409"/>
      <c r="SYG101" s="410"/>
      <c r="SYH101" s="411"/>
      <c r="SYI101" s="412"/>
      <c r="SYJ101" s="406"/>
      <c r="SYK101" s="407"/>
      <c r="SYL101" s="408"/>
      <c r="SYM101" s="409"/>
      <c r="SYN101" s="410"/>
      <c r="SYO101" s="411"/>
      <c r="SYP101" s="412"/>
      <c r="SYQ101" s="406"/>
      <c r="SYR101" s="407"/>
      <c r="SYS101" s="408"/>
      <c r="SYT101" s="409"/>
      <c r="SYU101" s="410"/>
      <c r="SYV101" s="411"/>
      <c r="SYW101" s="412"/>
      <c r="SYX101" s="406"/>
      <c r="SYY101" s="407"/>
      <c r="SYZ101" s="408"/>
      <c r="SZA101" s="409"/>
      <c r="SZB101" s="410"/>
      <c r="SZC101" s="411"/>
      <c r="SZD101" s="412"/>
      <c r="SZE101" s="406"/>
      <c r="SZF101" s="407"/>
      <c r="SZG101" s="408"/>
      <c r="SZH101" s="409"/>
      <c r="SZI101" s="410"/>
      <c r="SZJ101" s="411"/>
      <c r="SZK101" s="412"/>
      <c r="SZL101" s="406"/>
      <c r="SZM101" s="407"/>
      <c r="SZN101" s="408"/>
      <c r="SZO101" s="409"/>
      <c r="SZP101" s="410"/>
      <c r="SZQ101" s="411"/>
      <c r="SZR101" s="412"/>
      <c r="SZS101" s="406"/>
      <c r="SZT101" s="407"/>
      <c r="SZU101" s="408"/>
      <c r="SZV101" s="409"/>
      <c r="SZW101" s="410"/>
      <c r="SZX101" s="411"/>
      <c r="SZY101" s="412"/>
      <c r="SZZ101" s="406"/>
      <c r="TAA101" s="407"/>
      <c r="TAB101" s="408"/>
      <c r="TAC101" s="409"/>
      <c r="TAD101" s="410"/>
      <c r="TAE101" s="411"/>
      <c r="TAF101" s="412"/>
      <c r="TAG101" s="406"/>
      <c r="TAH101" s="407"/>
      <c r="TAI101" s="408"/>
      <c r="TAJ101" s="409"/>
      <c r="TAK101" s="410"/>
      <c r="TAL101" s="411"/>
      <c r="TAM101" s="412"/>
      <c r="TAN101" s="406"/>
      <c r="TAO101" s="407"/>
      <c r="TAP101" s="408"/>
      <c r="TAQ101" s="409"/>
      <c r="TAR101" s="410"/>
      <c r="TAS101" s="411"/>
      <c r="TAT101" s="412"/>
      <c r="TAU101" s="406"/>
      <c r="TAV101" s="407"/>
      <c r="TAW101" s="408"/>
      <c r="TAX101" s="409"/>
      <c r="TAY101" s="410"/>
      <c r="TAZ101" s="411"/>
      <c r="TBA101" s="412"/>
      <c r="TBB101" s="406"/>
      <c r="TBC101" s="407"/>
      <c r="TBD101" s="408"/>
      <c r="TBE101" s="409"/>
      <c r="TBF101" s="410"/>
      <c r="TBG101" s="411"/>
      <c r="TBH101" s="412"/>
      <c r="TBI101" s="406"/>
      <c r="TBJ101" s="407"/>
      <c r="TBK101" s="408"/>
      <c r="TBL101" s="409"/>
      <c r="TBM101" s="410"/>
      <c r="TBN101" s="411"/>
      <c r="TBO101" s="412"/>
      <c r="TBP101" s="406"/>
      <c r="TBQ101" s="407"/>
      <c r="TBR101" s="408"/>
      <c r="TBS101" s="409"/>
      <c r="TBT101" s="410"/>
      <c r="TBU101" s="411"/>
      <c r="TBV101" s="412"/>
      <c r="TBW101" s="406"/>
      <c r="TBX101" s="407"/>
      <c r="TBY101" s="408"/>
      <c r="TBZ101" s="409"/>
      <c r="TCA101" s="410"/>
      <c r="TCB101" s="411"/>
      <c r="TCC101" s="412"/>
      <c r="TCD101" s="406"/>
      <c r="TCE101" s="407"/>
      <c r="TCF101" s="408"/>
      <c r="TCG101" s="409"/>
      <c r="TCH101" s="410"/>
      <c r="TCI101" s="411"/>
      <c r="TCJ101" s="412"/>
      <c r="TCK101" s="406"/>
      <c r="TCL101" s="407"/>
      <c r="TCM101" s="408"/>
      <c r="TCN101" s="409"/>
      <c r="TCO101" s="410"/>
      <c r="TCP101" s="411"/>
      <c r="TCQ101" s="412"/>
      <c r="TCR101" s="406"/>
      <c r="TCS101" s="407"/>
      <c r="TCT101" s="408"/>
      <c r="TCU101" s="409"/>
      <c r="TCV101" s="410"/>
      <c r="TCW101" s="411"/>
      <c r="TCX101" s="412"/>
      <c r="TCY101" s="406"/>
      <c r="TCZ101" s="407"/>
      <c r="TDA101" s="408"/>
      <c r="TDB101" s="409"/>
      <c r="TDC101" s="410"/>
      <c r="TDD101" s="411"/>
      <c r="TDE101" s="412"/>
      <c r="TDF101" s="406"/>
      <c r="TDG101" s="407"/>
      <c r="TDH101" s="408"/>
      <c r="TDI101" s="409"/>
      <c r="TDJ101" s="410"/>
      <c r="TDK101" s="411"/>
      <c r="TDL101" s="412"/>
      <c r="TDM101" s="406"/>
      <c r="TDN101" s="407"/>
      <c r="TDO101" s="408"/>
      <c r="TDP101" s="409"/>
      <c r="TDQ101" s="410"/>
      <c r="TDR101" s="411"/>
      <c r="TDS101" s="412"/>
      <c r="TDT101" s="406"/>
      <c r="TDU101" s="407"/>
      <c r="TDV101" s="408"/>
      <c r="TDW101" s="409"/>
      <c r="TDX101" s="410"/>
      <c r="TDY101" s="411"/>
      <c r="TDZ101" s="412"/>
      <c r="TEA101" s="406"/>
      <c r="TEB101" s="407"/>
      <c r="TEC101" s="408"/>
      <c r="TED101" s="409"/>
      <c r="TEE101" s="410"/>
      <c r="TEF101" s="411"/>
      <c r="TEG101" s="412"/>
      <c r="TEH101" s="406"/>
      <c r="TEI101" s="407"/>
      <c r="TEJ101" s="408"/>
      <c r="TEK101" s="409"/>
      <c r="TEL101" s="410"/>
      <c r="TEM101" s="411"/>
      <c r="TEN101" s="412"/>
      <c r="TEO101" s="406"/>
      <c r="TEP101" s="407"/>
      <c r="TEQ101" s="408"/>
      <c r="TER101" s="409"/>
      <c r="TES101" s="410"/>
      <c r="TET101" s="411"/>
      <c r="TEU101" s="412"/>
      <c r="TEV101" s="406"/>
      <c r="TEW101" s="407"/>
      <c r="TEX101" s="408"/>
      <c r="TEY101" s="409"/>
      <c r="TEZ101" s="410"/>
      <c r="TFA101" s="411"/>
      <c r="TFB101" s="412"/>
      <c r="TFC101" s="406"/>
      <c r="TFD101" s="407"/>
      <c r="TFE101" s="408"/>
      <c r="TFF101" s="409"/>
      <c r="TFG101" s="410"/>
      <c r="TFH101" s="411"/>
      <c r="TFI101" s="412"/>
      <c r="TFJ101" s="406"/>
      <c r="TFK101" s="407"/>
      <c r="TFL101" s="408"/>
      <c r="TFM101" s="409"/>
      <c r="TFN101" s="410"/>
      <c r="TFO101" s="411"/>
      <c r="TFP101" s="412"/>
      <c r="TFQ101" s="406"/>
      <c r="TFR101" s="407"/>
      <c r="TFS101" s="408"/>
      <c r="TFT101" s="409"/>
      <c r="TFU101" s="410"/>
      <c r="TFV101" s="411"/>
      <c r="TFW101" s="412"/>
      <c r="TFX101" s="406"/>
      <c r="TFY101" s="407"/>
      <c r="TFZ101" s="408"/>
      <c r="TGA101" s="409"/>
      <c r="TGB101" s="410"/>
      <c r="TGC101" s="411"/>
      <c r="TGD101" s="412"/>
      <c r="TGE101" s="406"/>
      <c r="TGF101" s="407"/>
      <c r="TGG101" s="408"/>
      <c r="TGH101" s="409"/>
      <c r="TGI101" s="410"/>
      <c r="TGJ101" s="411"/>
      <c r="TGK101" s="412"/>
      <c r="TGL101" s="406"/>
      <c r="TGM101" s="407"/>
      <c r="TGN101" s="408"/>
      <c r="TGO101" s="409"/>
      <c r="TGP101" s="410"/>
      <c r="TGQ101" s="411"/>
      <c r="TGR101" s="412"/>
      <c r="TGS101" s="406"/>
      <c r="TGT101" s="407"/>
      <c r="TGU101" s="408"/>
      <c r="TGV101" s="409"/>
      <c r="TGW101" s="410"/>
      <c r="TGX101" s="411"/>
      <c r="TGY101" s="412"/>
      <c r="TGZ101" s="406"/>
      <c r="THA101" s="407"/>
      <c r="THB101" s="408"/>
      <c r="THC101" s="409"/>
      <c r="THD101" s="410"/>
      <c r="THE101" s="411"/>
      <c r="THF101" s="412"/>
      <c r="THG101" s="406"/>
      <c r="THH101" s="407"/>
      <c r="THI101" s="408"/>
      <c r="THJ101" s="409"/>
      <c r="THK101" s="410"/>
      <c r="THL101" s="411"/>
      <c r="THM101" s="412"/>
      <c r="THN101" s="406"/>
      <c r="THO101" s="407"/>
      <c r="THP101" s="408"/>
      <c r="THQ101" s="409"/>
      <c r="THR101" s="410"/>
      <c r="THS101" s="411"/>
      <c r="THT101" s="412"/>
      <c r="THU101" s="406"/>
      <c r="THV101" s="407"/>
      <c r="THW101" s="408"/>
      <c r="THX101" s="409"/>
      <c r="THY101" s="410"/>
      <c r="THZ101" s="411"/>
      <c r="TIA101" s="412"/>
      <c r="TIB101" s="406"/>
      <c r="TIC101" s="407"/>
      <c r="TID101" s="408"/>
      <c r="TIE101" s="409"/>
      <c r="TIF101" s="410"/>
      <c r="TIG101" s="411"/>
      <c r="TIH101" s="412"/>
      <c r="TII101" s="406"/>
      <c r="TIJ101" s="407"/>
      <c r="TIK101" s="408"/>
      <c r="TIL101" s="409"/>
      <c r="TIM101" s="410"/>
      <c r="TIN101" s="411"/>
      <c r="TIO101" s="412"/>
      <c r="TIP101" s="406"/>
      <c r="TIQ101" s="407"/>
      <c r="TIR101" s="408"/>
      <c r="TIS101" s="409"/>
      <c r="TIT101" s="410"/>
      <c r="TIU101" s="411"/>
      <c r="TIV101" s="412"/>
      <c r="TIW101" s="406"/>
      <c r="TIX101" s="407"/>
      <c r="TIY101" s="408"/>
      <c r="TIZ101" s="409"/>
      <c r="TJA101" s="410"/>
      <c r="TJB101" s="411"/>
      <c r="TJC101" s="412"/>
      <c r="TJD101" s="406"/>
      <c r="TJE101" s="407"/>
      <c r="TJF101" s="408"/>
      <c r="TJG101" s="409"/>
      <c r="TJH101" s="410"/>
      <c r="TJI101" s="411"/>
      <c r="TJJ101" s="412"/>
      <c r="TJK101" s="406"/>
      <c r="TJL101" s="407"/>
      <c r="TJM101" s="408"/>
      <c r="TJN101" s="409"/>
      <c r="TJO101" s="410"/>
      <c r="TJP101" s="411"/>
      <c r="TJQ101" s="412"/>
      <c r="TJR101" s="406"/>
      <c r="TJS101" s="407"/>
      <c r="TJT101" s="408"/>
      <c r="TJU101" s="409"/>
      <c r="TJV101" s="410"/>
      <c r="TJW101" s="411"/>
      <c r="TJX101" s="412"/>
      <c r="TJY101" s="406"/>
      <c r="TJZ101" s="407"/>
      <c r="TKA101" s="408"/>
      <c r="TKB101" s="409"/>
      <c r="TKC101" s="410"/>
      <c r="TKD101" s="411"/>
      <c r="TKE101" s="412"/>
      <c r="TKF101" s="406"/>
      <c r="TKG101" s="407"/>
      <c r="TKH101" s="408"/>
      <c r="TKI101" s="409"/>
      <c r="TKJ101" s="410"/>
      <c r="TKK101" s="411"/>
      <c r="TKL101" s="412"/>
      <c r="TKM101" s="406"/>
      <c r="TKN101" s="407"/>
      <c r="TKO101" s="408"/>
      <c r="TKP101" s="409"/>
      <c r="TKQ101" s="410"/>
      <c r="TKR101" s="411"/>
      <c r="TKS101" s="412"/>
      <c r="TKT101" s="406"/>
      <c r="TKU101" s="407"/>
      <c r="TKV101" s="408"/>
      <c r="TKW101" s="409"/>
      <c r="TKX101" s="410"/>
      <c r="TKY101" s="411"/>
      <c r="TKZ101" s="412"/>
      <c r="TLA101" s="406"/>
      <c r="TLB101" s="407"/>
      <c r="TLC101" s="408"/>
      <c r="TLD101" s="409"/>
      <c r="TLE101" s="410"/>
      <c r="TLF101" s="411"/>
      <c r="TLG101" s="412"/>
      <c r="TLH101" s="406"/>
      <c r="TLI101" s="407"/>
      <c r="TLJ101" s="408"/>
      <c r="TLK101" s="409"/>
      <c r="TLL101" s="410"/>
      <c r="TLM101" s="411"/>
      <c r="TLN101" s="412"/>
      <c r="TLO101" s="406"/>
      <c r="TLP101" s="407"/>
      <c r="TLQ101" s="408"/>
      <c r="TLR101" s="409"/>
      <c r="TLS101" s="410"/>
      <c r="TLT101" s="411"/>
      <c r="TLU101" s="412"/>
      <c r="TLV101" s="406"/>
      <c r="TLW101" s="407"/>
      <c r="TLX101" s="408"/>
      <c r="TLY101" s="409"/>
      <c r="TLZ101" s="410"/>
      <c r="TMA101" s="411"/>
      <c r="TMB101" s="412"/>
      <c r="TMC101" s="406"/>
      <c r="TMD101" s="407"/>
      <c r="TME101" s="408"/>
      <c r="TMF101" s="409"/>
      <c r="TMG101" s="410"/>
      <c r="TMH101" s="411"/>
      <c r="TMI101" s="412"/>
      <c r="TMJ101" s="406"/>
      <c r="TMK101" s="407"/>
      <c r="TML101" s="408"/>
      <c r="TMM101" s="409"/>
      <c r="TMN101" s="410"/>
      <c r="TMO101" s="411"/>
      <c r="TMP101" s="412"/>
      <c r="TMQ101" s="406"/>
      <c r="TMR101" s="407"/>
      <c r="TMS101" s="408"/>
      <c r="TMT101" s="409"/>
      <c r="TMU101" s="410"/>
      <c r="TMV101" s="411"/>
      <c r="TMW101" s="412"/>
      <c r="TMX101" s="406"/>
      <c r="TMY101" s="407"/>
      <c r="TMZ101" s="408"/>
      <c r="TNA101" s="409"/>
      <c r="TNB101" s="410"/>
      <c r="TNC101" s="411"/>
      <c r="TND101" s="412"/>
      <c r="TNE101" s="406"/>
      <c r="TNF101" s="407"/>
      <c r="TNG101" s="408"/>
      <c r="TNH101" s="409"/>
      <c r="TNI101" s="410"/>
      <c r="TNJ101" s="411"/>
      <c r="TNK101" s="412"/>
      <c r="TNL101" s="406"/>
      <c r="TNM101" s="407"/>
      <c r="TNN101" s="408"/>
      <c r="TNO101" s="409"/>
      <c r="TNP101" s="410"/>
      <c r="TNQ101" s="411"/>
      <c r="TNR101" s="412"/>
      <c r="TNS101" s="406"/>
      <c r="TNT101" s="407"/>
      <c r="TNU101" s="408"/>
      <c r="TNV101" s="409"/>
      <c r="TNW101" s="410"/>
      <c r="TNX101" s="411"/>
      <c r="TNY101" s="412"/>
      <c r="TNZ101" s="406"/>
      <c r="TOA101" s="407"/>
      <c r="TOB101" s="408"/>
      <c r="TOC101" s="409"/>
      <c r="TOD101" s="410"/>
      <c r="TOE101" s="411"/>
      <c r="TOF101" s="412"/>
      <c r="TOG101" s="406"/>
      <c r="TOH101" s="407"/>
      <c r="TOI101" s="408"/>
      <c r="TOJ101" s="409"/>
      <c r="TOK101" s="410"/>
      <c r="TOL101" s="411"/>
      <c r="TOM101" s="412"/>
      <c r="TON101" s="406"/>
      <c r="TOO101" s="407"/>
      <c r="TOP101" s="408"/>
      <c r="TOQ101" s="409"/>
      <c r="TOR101" s="410"/>
      <c r="TOS101" s="411"/>
      <c r="TOT101" s="412"/>
      <c r="TOU101" s="406"/>
      <c r="TOV101" s="407"/>
      <c r="TOW101" s="408"/>
      <c r="TOX101" s="409"/>
      <c r="TOY101" s="410"/>
      <c r="TOZ101" s="411"/>
      <c r="TPA101" s="412"/>
      <c r="TPB101" s="406"/>
      <c r="TPC101" s="407"/>
      <c r="TPD101" s="408"/>
      <c r="TPE101" s="409"/>
      <c r="TPF101" s="410"/>
      <c r="TPG101" s="411"/>
      <c r="TPH101" s="412"/>
      <c r="TPI101" s="406"/>
      <c r="TPJ101" s="407"/>
      <c r="TPK101" s="408"/>
      <c r="TPL101" s="409"/>
      <c r="TPM101" s="410"/>
      <c r="TPN101" s="411"/>
      <c r="TPO101" s="412"/>
      <c r="TPP101" s="406"/>
      <c r="TPQ101" s="407"/>
      <c r="TPR101" s="408"/>
      <c r="TPS101" s="409"/>
      <c r="TPT101" s="410"/>
      <c r="TPU101" s="411"/>
      <c r="TPV101" s="412"/>
      <c r="TPW101" s="406"/>
      <c r="TPX101" s="407"/>
      <c r="TPY101" s="408"/>
      <c r="TPZ101" s="409"/>
      <c r="TQA101" s="410"/>
      <c r="TQB101" s="411"/>
      <c r="TQC101" s="412"/>
      <c r="TQD101" s="406"/>
      <c r="TQE101" s="407"/>
      <c r="TQF101" s="408"/>
      <c r="TQG101" s="409"/>
      <c r="TQH101" s="410"/>
      <c r="TQI101" s="411"/>
      <c r="TQJ101" s="412"/>
      <c r="TQK101" s="406"/>
      <c r="TQL101" s="407"/>
      <c r="TQM101" s="408"/>
      <c r="TQN101" s="409"/>
      <c r="TQO101" s="410"/>
      <c r="TQP101" s="411"/>
      <c r="TQQ101" s="412"/>
      <c r="TQR101" s="406"/>
      <c r="TQS101" s="407"/>
      <c r="TQT101" s="408"/>
      <c r="TQU101" s="409"/>
      <c r="TQV101" s="410"/>
      <c r="TQW101" s="411"/>
      <c r="TQX101" s="412"/>
      <c r="TQY101" s="406"/>
      <c r="TQZ101" s="407"/>
      <c r="TRA101" s="408"/>
      <c r="TRB101" s="409"/>
      <c r="TRC101" s="410"/>
      <c r="TRD101" s="411"/>
      <c r="TRE101" s="412"/>
      <c r="TRF101" s="406"/>
      <c r="TRG101" s="407"/>
      <c r="TRH101" s="408"/>
      <c r="TRI101" s="409"/>
      <c r="TRJ101" s="410"/>
      <c r="TRK101" s="411"/>
      <c r="TRL101" s="412"/>
      <c r="TRM101" s="406"/>
      <c r="TRN101" s="407"/>
      <c r="TRO101" s="408"/>
      <c r="TRP101" s="409"/>
      <c r="TRQ101" s="410"/>
      <c r="TRR101" s="411"/>
      <c r="TRS101" s="412"/>
      <c r="TRT101" s="406"/>
      <c r="TRU101" s="407"/>
      <c r="TRV101" s="408"/>
      <c r="TRW101" s="409"/>
      <c r="TRX101" s="410"/>
      <c r="TRY101" s="411"/>
      <c r="TRZ101" s="412"/>
      <c r="TSA101" s="406"/>
      <c r="TSB101" s="407"/>
      <c r="TSC101" s="408"/>
      <c r="TSD101" s="409"/>
      <c r="TSE101" s="410"/>
      <c r="TSF101" s="411"/>
      <c r="TSG101" s="412"/>
      <c r="TSH101" s="406"/>
      <c r="TSI101" s="407"/>
      <c r="TSJ101" s="408"/>
      <c r="TSK101" s="409"/>
      <c r="TSL101" s="410"/>
      <c r="TSM101" s="411"/>
      <c r="TSN101" s="412"/>
      <c r="TSO101" s="406"/>
      <c r="TSP101" s="407"/>
      <c r="TSQ101" s="408"/>
      <c r="TSR101" s="409"/>
      <c r="TSS101" s="410"/>
      <c r="TST101" s="411"/>
      <c r="TSU101" s="412"/>
      <c r="TSV101" s="406"/>
      <c r="TSW101" s="407"/>
      <c r="TSX101" s="408"/>
      <c r="TSY101" s="409"/>
      <c r="TSZ101" s="410"/>
      <c r="TTA101" s="411"/>
      <c r="TTB101" s="412"/>
      <c r="TTC101" s="406"/>
      <c r="TTD101" s="407"/>
      <c r="TTE101" s="408"/>
      <c r="TTF101" s="409"/>
      <c r="TTG101" s="410"/>
      <c r="TTH101" s="411"/>
      <c r="TTI101" s="412"/>
      <c r="TTJ101" s="406"/>
      <c r="TTK101" s="407"/>
      <c r="TTL101" s="408"/>
      <c r="TTM101" s="409"/>
      <c r="TTN101" s="410"/>
      <c r="TTO101" s="411"/>
      <c r="TTP101" s="412"/>
      <c r="TTQ101" s="406"/>
      <c r="TTR101" s="407"/>
      <c r="TTS101" s="408"/>
      <c r="TTT101" s="409"/>
      <c r="TTU101" s="410"/>
      <c r="TTV101" s="411"/>
      <c r="TTW101" s="412"/>
      <c r="TTX101" s="406"/>
      <c r="TTY101" s="407"/>
      <c r="TTZ101" s="408"/>
      <c r="TUA101" s="409"/>
      <c r="TUB101" s="410"/>
      <c r="TUC101" s="411"/>
      <c r="TUD101" s="412"/>
      <c r="TUE101" s="406"/>
      <c r="TUF101" s="407"/>
      <c r="TUG101" s="408"/>
      <c r="TUH101" s="409"/>
      <c r="TUI101" s="410"/>
      <c r="TUJ101" s="411"/>
      <c r="TUK101" s="412"/>
      <c r="TUL101" s="406"/>
      <c r="TUM101" s="407"/>
      <c r="TUN101" s="408"/>
      <c r="TUO101" s="409"/>
      <c r="TUP101" s="410"/>
      <c r="TUQ101" s="411"/>
      <c r="TUR101" s="412"/>
      <c r="TUS101" s="406"/>
      <c r="TUT101" s="407"/>
      <c r="TUU101" s="408"/>
      <c r="TUV101" s="409"/>
      <c r="TUW101" s="410"/>
      <c r="TUX101" s="411"/>
      <c r="TUY101" s="412"/>
      <c r="TUZ101" s="406"/>
      <c r="TVA101" s="407"/>
      <c r="TVB101" s="408"/>
      <c r="TVC101" s="409"/>
      <c r="TVD101" s="410"/>
      <c r="TVE101" s="411"/>
      <c r="TVF101" s="412"/>
      <c r="TVG101" s="406"/>
      <c r="TVH101" s="407"/>
      <c r="TVI101" s="408"/>
      <c r="TVJ101" s="409"/>
      <c r="TVK101" s="410"/>
      <c r="TVL101" s="411"/>
      <c r="TVM101" s="412"/>
      <c r="TVN101" s="406"/>
      <c r="TVO101" s="407"/>
      <c r="TVP101" s="408"/>
      <c r="TVQ101" s="409"/>
      <c r="TVR101" s="410"/>
      <c r="TVS101" s="411"/>
      <c r="TVT101" s="412"/>
      <c r="TVU101" s="406"/>
      <c r="TVV101" s="407"/>
      <c r="TVW101" s="408"/>
      <c r="TVX101" s="409"/>
      <c r="TVY101" s="410"/>
      <c r="TVZ101" s="411"/>
      <c r="TWA101" s="412"/>
      <c r="TWB101" s="406"/>
      <c r="TWC101" s="407"/>
      <c r="TWD101" s="408"/>
      <c r="TWE101" s="409"/>
      <c r="TWF101" s="410"/>
      <c r="TWG101" s="411"/>
      <c r="TWH101" s="412"/>
      <c r="TWI101" s="406"/>
      <c r="TWJ101" s="407"/>
      <c r="TWK101" s="408"/>
      <c r="TWL101" s="409"/>
      <c r="TWM101" s="410"/>
      <c r="TWN101" s="411"/>
      <c r="TWO101" s="412"/>
      <c r="TWP101" s="406"/>
      <c r="TWQ101" s="407"/>
      <c r="TWR101" s="408"/>
      <c r="TWS101" s="409"/>
      <c r="TWT101" s="410"/>
      <c r="TWU101" s="411"/>
      <c r="TWV101" s="412"/>
      <c r="TWW101" s="406"/>
      <c r="TWX101" s="407"/>
      <c r="TWY101" s="408"/>
      <c r="TWZ101" s="409"/>
      <c r="TXA101" s="410"/>
      <c r="TXB101" s="411"/>
      <c r="TXC101" s="412"/>
      <c r="TXD101" s="406"/>
      <c r="TXE101" s="407"/>
      <c r="TXF101" s="408"/>
      <c r="TXG101" s="409"/>
      <c r="TXH101" s="410"/>
      <c r="TXI101" s="411"/>
      <c r="TXJ101" s="412"/>
      <c r="TXK101" s="406"/>
      <c r="TXL101" s="407"/>
      <c r="TXM101" s="408"/>
      <c r="TXN101" s="409"/>
      <c r="TXO101" s="410"/>
      <c r="TXP101" s="411"/>
      <c r="TXQ101" s="412"/>
      <c r="TXR101" s="406"/>
      <c r="TXS101" s="407"/>
      <c r="TXT101" s="408"/>
      <c r="TXU101" s="409"/>
      <c r="TXV101" s="410"/>
      <c r="TXW101" s="411"/>
      <c r="TXX101" s="412"/>
      <c r="TXY101" s="406"/>
      <c r="TXZ101" s="407"/>
      <c r="TYA101" s="408"/>
      <c r="TYB101" s="409"/>
      <c r="TYC101" s="410"/>
      <c r="TYD101" s="411"/>
      <c r="TYE101" s="412"/>
      <c r="TYF101" s="406"/>
      <c r="TYG101" s="407"/>
      <c r="TYH101" s="408"/>
      <c r="TYI101" s="409"/>
      <c r="TYJ101" s="410"/>
      <c r="TYK101" s="411"/>
      <c r="TYL101" s="412"/>
      <c r="TYM101" s="406"/>
      <c r="TYN101" s="407"/>
      <c r="TYO101" s="408"/>
      <c r="TYP101" s="409"/>
      <c r="TYQ101" s="410"/>
      <c r="TYR101" s="411"/>
      <c r="TYS101" s="412"/>
      <c r="TYT101" s="406"/>
      <c r="TYU101" s="407"/>
      <c r="TYV101" s="408"/>
      <c r="TYW101" s="409"/>
      <c r="TYX101" s="410"/>
      <c r="TYY101" s="411"/>
      <c r="TYZ101" s="412"/>
      <c r="TZA101" s="406"/>
      <c r="TZB101" s="407"/>
      <c r="TZC101" s="408"/>
      <c r="TZD101" s="409"/>
      <c r="TZE101" s="410"/>
      <c r="TZF101" s="411"/>
      <c r="TZG101" s="412"/>
      <c r="TZH101" s="406"/>
      <c r="TZI101" s="407"/>
      <c r="TZJ101" s="408"/>
      <c r="TZK101" s="409"/>
      <c r="TZL101" s="410"/>
      <c r="TZM101" s="411"/>
      <c r="TZN101" s="412"/>
      <c r="TZO101" s="406"/>
      <c r="TZP101" s="407"/>
      <c r="TZQ101" s="408"/>
      <c r="TZR101" s="409"/>
      <c r="TZS101" s="410"/>
      <c r="TZT101" s="411"/>
      <c r="TZU101" s="412"/>
      <c r="TZV101" s="406"/>
      <c r="TZW101" s="407"/>
      <c r="TZX101" s="408"/>
      <c r="TZY101" s="409"/>
      <c r="TZZ101" s="410"/>
      <c r="UAA101" s="411"/>
      <c r="UAB101" s="412"/>
      <c r="UAC101" s="406"/>
      <c r="UAD101" s="407"/>
      <c r="UAE101" s="408"/>
      <c r="UAF101" s="409"/>
      <c r="UAG101" s="410"/>
      <c r="UAH101" s="411"/>
      <c r="UAI101" s="412"/>
      <c r="UAJ101" s="406"/>
      <c r="UAK101" s="407"/>
      <c r="UAL101" s="408"/>
      <c r="UAM101" s="409"/>
      <c r="UAN101" s="410"/>
      <c r="UAO101" s="411"/>
      <c r="UAP101" s="412"/>
      <c r="UAQ101" s="406"/>
      <c r="UAR101" s="407"/>
      <c r="UAS101" s="408"/>
      <c r="UAT101" s="409"/>
      <c r="UAU101" s="410"/>
      <c r="UAV101" s="411"/>
      <c r="UAW101" s="412"/>
      <c r="UAX101" s="406"/>
      <c r="UAY101" s="407"/>
      <c r="UAZ101" s="408"/>
      <c r="UBA101" s="409"/>
      <c r="UBB101" s="410"/>
      <c r="UBC101" s="411"/>
      <c r="UBD101" s="412"/>
      <c r="UBE101" s="406"/>
      <c r="UBF101" s="407"/>
      <c r="UBG101" s="408"/>
      <c r="UBH101" s="409"/>
      <c r="UBI101" s="410"/>
      <c r="UBJ101" s="411"/>
      <c r="UBK101" s="412"/>
      <c r="UBL101" s="406"/>
      <c r="UBM101" s="407"/>
      <c r="UBN101" s="408"/>
      <c r="UBO101" s="409"/>
      <c r="UBP101" s="410"/>
      <c r="UBQ101" s="411"/>
      <c r="UBR101" s="412"/>
      <c r="UBS101" s="406"/>
      <c r="UBT101" s="407"/>
      <c r="UBU101" s="408"/>
      <c r="UBV101" s="409"/>
      <c r="UBW101" s="410"/>
      <c r="UBX101" s="411"/>
      <c r="UBY101" s="412"/>
      <c r="UBZ101" s="406"/>
      <c r="UCA101" s="407"/>
      <c r="UCB101" s="408"/>
      <c r="UCC101" s="409"/>
      <c r="UCD101" s="410"/>
      <c r="UCE101" s="411"/>
      <c r="UCF101" s="412"/>
      <c r="UCG101" s="406"/>
      <c r="UCH101" s="407"/>
      <c r="UCI101" s="408"/>
      <c r="UCJ101" s="409"/>
      <c r="UCK101" s="410"/>
      <c r="UCL101" s="411"/>
      <c r="UCM101" s="412"/>
      <c r="UCN101" s="406"/>
      <c r="UCO101" s="407"/>
      <c r="UCP101" s="408"/>
      <c r="UCQ101" s="409"/>
      <c r="UCR101" s="410"/>
      <c r="UCS101" s="411"/>
      <c r="UCT101" s="412"/>
      <c r="UCU101" s="406"/>
      <c r="UCV101" s="407"/>
      <c r="UCW101" s="408"/>
      <c r="UCX101" s="409"/>
      <c r="UCY101" s="410"/>
      <c r="UCZ101" s="411"/>
      <c r="UDA101" s="412"/>
      <c r="UDB101" s="406"/>
      <c r="UDC101" s="407"/>
      <c r="UDD101" s="408"/>
      <c r="UDE101" s="409"/>
      <c r="UDF101" s="410"/>
      <c r="UDG101" s="411"/>
      <c r="UDH101" s="412"/>
      <c r="UDI101" s="406"/>
      <c r="UDJ101" s="407"/>
      <c r="UDK101" s="408"/>
      <c r="UDL101" s="409"/>
      <c r="UDM101" s="410"/>
      <c r="UDN101" s="411"/>
      <c r="UDO101" s="412"/>
      <c r="UDP101" s="406"/>
      <c r="UDQ101" s="407"/>
      <c r="UDR101" s="408"/>
      <c r="UDS101" s="409"/>
      <c r="UDT101" s="410"/>
      <c r="UDU101" s="411"/>
      <c r="UDV101" s="412"/>
      <c r="UDW101" s="406"/>
      <c r="UDX101" s="407"/>
      <c r="UDY101" s="408"/>
      <c r="UDZ101" s="409"/>
      <c r="UEA101" s="410"/>
      <c r="UEB101" s="411"/>
      <c r="UEC101" s="412"/>
      <c r="UED101" s="406"/>
      <c r="UEE101" s="407"/>
      <c r="UEF101" s="408"/>
      <c r="UEG101" s="409"/>
      <c r="UEH101" s="410"/>
      <c r="UEI101" s="411"/>
      <c r="UEJ101" s="412"/>
      <c r="UEK101" s="406"/>
      <c r="UEL101" s="407"/>
      <c r="UEM101" s="408"/>
      <c r="UEN101" s="409"/>
      <c r="UEO101" s="410"/>
      <c r="UEP101" s="411"/>
      <c r="UEQ101" s="412"/>
      <c r="UER101" s="406"/>
      <c r="UES101" s="407"/>
      <c r="UET101" s="408"/>
      <c r="UEU101" s="409"/>
      <c r="UEV101" s="410"/>
      <c r="UEW101" s="411"/>
      <c r="UEX101" s="412"/>
      <c r="UEY101" s="406"/>
      <c r="UEZ101" s="407"/>
      <c r="UFA101" s="408"/>
      <c r="UFB101" s="409"/>
      <c r="UFC101" s="410"/>
      <c r="UFD101" s="411"/>
      <c r="UFE101" s="412"/>
      <c r="UFF101" s="406"/>
      <c r="UFG101" s="407"/>
      <c r="UFH101" s="408"/>
      <c r="UFI101" s="409"/>
      <c r="UFJ101" s="410"/>
      <c r="UFK101" s="411"/>
      <c r="UFL101" s="412"/>
      <c r="UFM101" s="406"/>
      <c r="UFN101" s="407"/>
      <c r="UFO101" s="408"/>
      <c r="UFP101" s="409"/>
      <c r="UFQ101" s="410"/>
      <c r="UFR101" s="411"/>
      <c r="UFS101" s="412"/>
      <c r="UFT101" s="406"/>
      <c r="UFU101" s="407"/>
      <c r="UFV101" s="408"/>
      <c r="UFW101" s="409"/>
      <c r="UFX101" s="410"/>
      <c r="UFY101" s="411"/>
      <c r="UFZ101" s="412"/>
      <c r="UGA101" s="406"/>
      <c r="UGB101" s="407"/>
      <c r="UGC101" s="408"/>
      <c r="UGD101" s="409"/>
      <c r="UGE101" s="410"/>
      <c r="UGF101" s="411"/>
      <c r="UGG101" s="412"/>
      <c r="UGH101" s="406"/>
      <c r="UGI101" s="407"/>
      <c r="UGJ101" s="408"/>
      <c r="UGK101" s="409"/>
      <c r="UGL101" s="410"/>
      <c r="UGM101" s="411"/>
      <c r="UGN101" s="412"/>
      <c r="UGO101" s="406"/>
      <c r="UGP101" s="407"/>
      <c r="UGQ101" s="408"/>
      <c r="UGR101" s="409"/>
      <c r="UGS101" s="410"/>
      <c r="UGT101" s="411"/>
      <c r="UGU101" s="412"/>
      <c r="UGV101" s="406"/>
      <c r="UGW101" s="407"/>
      <c r="UGX101" s="408"/>
      <c r="UGY101" s="409"/>
      <c r="UGZ101" s="410"/>
      <c r="UHA101" s="411"/>
      <c r="UHB101" s="412"/>
      <c r="UHC101" s="406"/>
      <c r="UHD101" s="407"/>
      <c r="UHE101" s="408"/>
      <c r="UHF101" s="409"/>
      <c r="UHG101" s="410"/>
      <c r="UHH101" s="411"/>
      <c r="UHI101" s="412"/>
      <c r="UHJ101" s="406"/>
      <c r="UHK101" s="407"/>
      <c r="UHL101" s="408"/>
      <c r="UHM101" s="409"/>
      <c r="UHN101" s="410"/>
      <c r="UHO101" s="411"/>
      <c r="UHP101" s="412"/>
      <c r="UHQ101" s="406"/>
      <c r="UHR101" s="407"/>
      <c r="UHS101" s="408"/>
      <c r="UHT101" s="409"/>
      <c r="UHU101" s="410"/>
      <c r="UHV101" s="411"/>
      <c r="UHW101" s="412"/>
      <c r="UHX101" s="406"/>
      <c r="UHY101" s="407"/>
      <c r="UHZ101" s="408"/>
      <c r="UIA101" s="409"/>
      <c r="UIB101" s="410"/>
      <c r="UIC101" s="411"/>
      <c r="UID101" s="412"/>
      <c r="UIE101" s="406"/>
      <c r="UIF101" s="407"/>
      <c r="UIG101" s="408"/>
      <c r="UIH101" s="409"/>
      <c r="UII101" s="410"/>
      <c r="UIJ101" s="411"/>
      <c r="UIK101" s="412"/>
      <c r="UIL101" s="406"/>
      <c r="UIM101" s="407"/>
      <c r="UIN101" s="408"/>
      <c r="UIO101" s="409"/>
      <c r="UIP101" s="410"/>
      <c r="UIQ101" s="411"/>
      <c r="UIR101" s="412"/>
      <c r="UIS101" s="406"/>
      <c r="UIT101" s="407"/>
      <c r="UIU101" s="408"/>
      <c r="UIV101" s="409"/>
      <c r="UIW101" s="410"/>
      <c r="UIX101" s="411"/>
      <c r="UIY101" s="412"/>
      <c r="UIZ101" s="406"/>
      <c r="UJA101" s="407"/>
      <c r="UJB101" s="408"/>
      <c r="UJC101" s="409"/>
      <c r="UJD101" s="410"/>
      <c r="UJE101" s="411"/>
      <c r="UJF101" s="412"/>
      <c r="UJG101" s="406"/>
      <c r="UJH101" s="407"/>
      <c r="UJI101" s="408"/>
      <c r="UJJ101" s="409"/>
      <c r="UJK101" s="410"/>
      <c r="UJL101" s="411"/>
      <c r="UJM101" s="412"/>
      <c r="UJN101" s="406"/>
      <c r="UJO101" s="407"/>
      <c r="UJP101" s="408"/>
      <c r="UJQ101" s="409"/>
      <c r="UJR101" s="410"/>
      <c r="UJS101" s="411"/>
      <c r="UJT101" s="412"/>
      <c r="UJU101" s="406"/>
      <c r="UJV101" s="407"/>
      <c r="UJW101" s="408"/>
      <c r="UJX101" s="409"/>
      <c r="UJY101" s="410"/>
      <c r="UJZ101" s="411"/>
      <c r="UKA101" s="412"/>
      <c r="UKB101" s="406"/>
      <c r="UKC101" s="407"/>
      <c r="UKD101" s="408"/>
      <c r="UKE101" s="409"/>
      <c r="UKF101" s="410"/>
      <c r="UKG101" s="411"/>
      <c r="UKH101" s="412"/>
      <c r="UKI101" s="406"/>
      <c r="UKJ101" s="407"/>
      <c r="UKK101" s="408"/>
      <c r="UKL101" s="409"/>
      <c r="UKM101" s="410"/>
      <c r="UKN101" s="411"/>
      <c r="UKO101" s="412"/>
      <c r="UKP101" s="406"/>
      <c r="UKQ101" s="407"/>
      <c r="UKR101" s="408"/>
      <c r="UKS101" s="409"/>
      <c r="UKT101" s="410"/>
      <c r="UKU101" s="411"/>
      <c r="UKV101" s="412"/>
      <c r="UKW101" s="406"/>
      <c r="UKX101" s="407"/>
      <c r="UKY101" s="408"/>
      <c r="UKZ101" s="409"/>
      <c r="ULA101" s="410"/>
      <c r="ULB101" s="411"/>
      <c r="ULC101" s="412"/>
      <c r="ULD101" s="406"/>
      <c r="ULE101" s="407"/>
      <c r="ULF101" s="408"/>
      <c r="ULG101" s="409"/>
      <c r="ULH101" s="410"/>
      <c r="ULI101" s="411"/>
      <c r="ULJ101" s="412"/>
      <c r="ULK101" s="406"/>
      <c r="ULL101" s="407"/>
      <c r="ULM101" s="408"/>
      <c r="ULN101" s="409"/>
      <c r="ULO101" s="410"/>
      <c r="ULP101" s="411"/>
      <c r="ULQ101" s="412"/>
      <c r="ULR101" s="406"/>
      <c r="ULS101" s="407"/>
      <c r="ULT101" s="408"/>
      <c r="ULU101" s="409"/>
      <c r="ULV101" s="410"/>
      <c r="ULW101" s="411"/>
      <c r="ULX101" s="412"/>
      <c r="ULY101" s="406"/>
      <c r="ULZ101" s="407"/>
      <c r="UMA101" s="408"/>
      <c r="UMB101" s="409"/>
      <c r="UMC101" s="410"/>
      <c r="UMD101" s="411"/>
      <c r="UME101" s="412"/>
      <c r="UMF101" s="406"/>
      <c r="UMG101" s="407"/>
      <c r="UMH101" s="408"/>
      <c r="UMI101" s="409"/>
      <c r="UMJ101" s="410"/>
      <c r="UMK101" s="411"/>
      <c r="UML101" s="412"/>
      <c r="UMM101" s="406"/>
      <c r="UMN101" s="407"/>
      <c r="UMO101" s="408"/>
      <c r="UMP101" s="409"/>
      <c r="UMQ101" s="410"/>
      <c r="UMR101" s="411"/>
      <c r="UMS101" s="412"/>
      <c r="UMT101" s="406"/>
      <c r="UMU101" s="407"/>
      <c r="UMV101" s="408"/>
      <c r="UMW101" s="409"/>
      <c r="UMX101" s="410"/>
      <c r="UMY101" s="411"/>
      <c r="UMZ101" s="412"/>
      <c r="UNA101" s="406"/>
      <c r="UNB101" s="407"/>
      <c r="UNC101" s="408"/>
      <c r="UND101" s="409"/>
      <c r="UNE101" s="410"/>
      <c r="UNF101" s="411"/>
      <c r="UNG101" s="412"/>
      <c r="UNH101" s="406"/>
      <c r="UNI101" s="407"/>
      <c r="UNJ101" s="408"/>
      <c r="UNK101" s="409"/>
      <c r="UNL101" s="410"/>
      <c r="UNM101" s="411"/>
      <c r="UNN101" s="412"/>
      <c r="UNO101" s="406"/>
      <c r="UNP101" s="407"/>
      <c r="UNQ101" s="408"/>
      <c r="UNR101" s="409"/>
      <c r="UNS101" s="410"/>
      <c r="UNT101" s="411"/>
      <c r="UNU101" s="412"/>
      <c r="UNV101" s="406"/>
      <c r="UNW101" s="407"/>
      <c r="UNX101" s="408"/>
      <c r="UNY101" s="409"/>
      <c r="UNZ101" s="410"/>
      <c r="UOA101" s="411"/>
      <c r="UOB101" s="412"/>
      <c r="UOC101" s="406"/>
      <c r="UOD101" s="407"/>
      <c r="UOE101" s="408"/>
      <c r="UOF101" s="409"/>
      <c r="UOG101" s="410"/>
      <c r="UOH101" s="411"/>
      <c r="UOI101" s="412"/>
      <c r="UOJ101" s="406"/>
      <c r="UOK101" s="407"/>
      <c r="UOL101" s="408"/>
      <c r="UOM101" s="409"/>
      <c r="UON101" s="410"/>
      <c r="UOO101" s="411"/>
      <c r="UOP101" s="412"/>
      <c r="UOQ101" s="406"/>
      <c r="UOR101" s="407"/>
      <c r="UOS101" s="408"/>
      <c r="UOT101" s="409"/>
      <c r="UOU101" s="410"/>
      <c r="UOV101" s="411"/>
      <c r="UOW101" s="412"/>
      <c r="UOX101" s="406"/>
      <c r="UOY101" s="407"/>
      <c r="UOZ101" s="408"/>
      <c r="UPA101" s="409"/>
      <c r="UPB101" s="410"/>
      <c r="UPC101" s="411"/>
      <c r="UPD101" s="412"/>
      <c r="UPE101" s="406"/>
      <c r="UPF101" s="407"/>
      <c r="UPG101" s="408"/>
      <c r="UPH101" s="409"/>
      <c r="UPI101" s="410"/>
      <c r="UPJ101" s="411"/>
      <c r="UPK101" s="412"/>
      <c r="UPL101" s="406"/>
      <c r="UPM101" s="407"/>
      <c r="UPN101" s="408"/>
      <c r="UPO101" s="409"/>
      <c r="UPP101" s="410"/>
      <c r="UPQ101" s="411"/>
      <c r="UPR101" s="412"/>
      <c r="UPS101" s="406"/>
      <c r="UPT101" s="407"/>
      <c r="UPU101" s="408"/>
      <c r="UPV101" s="409"/>
      <c r="UPW101" s="410"/>
      <c r="UPX101" s="411"/>
      <c r="UPY101" s="412"/>
      <c r="UPZ101" s="406"/>
      <c r="UQA101" s="407"/>
      <c r="UQB101" s="408"/>
      <c r="UQC101" s="409"/>
      <c r="UQD101" s="410"/>
      <c r="UQE101" s="411"/>
      <c r="UQF101" s="412"/>
      <c r="UQG101" s="406"/>
      <c r="UQH101" s="407"/>
      <c r="UQI101" s="408"/>
      <c r="UQJ101" s="409"/>
      <c r="UQK101" s="410"/>
      <c r="UQL101" s="411"/>
      <c r="UQM101" s="412"/>
      <c r="UQN101" s="406"/>
      <c r="UQO101" s="407"/>
      <c r="UQP101" s="408"/>
      <c r="UQQ101" s="409"/>
      <c r="UQR101" s="410"/>
      <c r="UQS101" s="411"/>
      <c r="UQT101" s="412"/>
      <c r="UQU101" s="406"/>
      <c r="UQV101" s="407"/>
      <c r="UQW101" s="408"/>
      <c r="UQX101" s="409"/>
      <c r="UQY101" s="410"/>
      <c r="UQZ101" s="411"/>
      <c r="URA101" s="412"/>
      <c r="URB101" s="406"/>
      <c r="URC101" s="407"/>
      <c r="URD101" s="408"/>
      <c r="URE101" s="409"/>
      <c r="URF101" s="410"/>
      <c r="URG101" s="411"/>
      <c r="URH101" s="412"/>
      <c r="URI101" s="406"/>
      <c r="URJ101" s="407"/>
      <c r="URK101" s="408"/>
      <c r="URL101" s="409"/>
      <c r="URM101" s="410"/>
      <c r="URN101" s="411"/>
      <c r="URO101" s="412"/>
      <c r="URP101" s="406"/>
      <c r="URQ101" s="407"/>
      <c r="URR101" s="408"/>
      <c r="URS101" s="409"/>
      <c r="URT101" s="410"/>
      <c r="URU101" s="411"/>
      <c r="URV101" s="412"/>
      <c r="URW101" s="406"/>
      <c r="URX101" s="407"/>
      <c r="URY101" s="408"/>
      <c r="URZ101" s="409"/>
      <c r="USA101" s="410"/>
      <c r="USB101" s="411"/>
      <c r="USC101" s="412"/>
      <c r="USD101" s="406"/>
      <c r="USE101" s="407"/>
      <c r="USF101" s="408"/>
      <c r="USG101" s="409"/>
      <c r="USH101" s="410"/>
      <c r="USI101" s="411"/>
      <c r="USJ101" s="412"/>
      <c r="USK101" s="406"/>
      <c r="USL101" s="407"/>
      <c r="USM101" s="408"/>
      <c r="USN101" s="409"/>
      <c r="USO101" s="410"/>
      <c r="USP101" s="411"/>
      <c r="USQ101" s="412"/>
      <c r="USR101" s="406"/>
      <c r="USS101" s="407"/>
      <c r="UST101" s="408"/>
      <c r="USU101" s="409"/>
      <c r="USV101" s="410"/>
      <c r="USW101" s="411"/>
      <c r="USX101" s="412"/>
      <c r="USY101" s="406"/>
      <c r="USZ101" s="407"/>
      <c r="UTA101" s="408"/>
      <c r="UTB101" s="409"/>
      <c r="UTC101" s="410"/>
      <c r="UTD101" s="411"/>
      <c r="UTE101" s="412"/>
      <c r="UTF101" s="406"/>
      <c r="UTG101" s="407"/>
      <c r="UTH101" s="408"/>
      <c r="UTI101" s="409"/>
      <c r="UTJ101" s="410"/>
      <c r="UTK101" s="411"/>
      <c r="UTL101" s="412"/>
      <c r="UTM101" s="406"/>
      <c r="UTN101" s="407"/>
      <c r="UTO101" s="408"/>
      <c r="UTP101" s="409"/>
      <c r="UTQ101" s="410"/>
      <c r="UTR101" s="411"/>
      <c r="UTS101" s="412"/>
      <c r="UTT101" s="406"/>
      <c r="UTU101" s="407"/>
      <c r="UTV101" s="408"/>
      <c r="UTW101" s="409"/>
      <c r="UTX101" s="410"/>
      <c r="UTY101" s="411"/>
      <c r="UTZ101" s="412"/>
      <c r="UUA101" s="406"/>
      <c r="UUB101" s="407"/>
      <c r="UUC101" s="408"/>
      <c r="UUD101" s="409"/>
      <c r="UUE101" s="410"/>
      <c r="UUF101" s="411"/>
      <c r="UUG101" s="412"/>
      <c r="UUH101" s="406"/>
      <c r="UUI101" s="407"/>
      <c r="UUJ101" s="408"/>
      <c r="UUK101" s="409"/>
      <c r="UUL101" s="410"/>
      <c r="UUM101" s="411"/>
      <c r="UUN101" s="412"/>
      <c r="UUO101" s="406"/>
      <c r="UUP101" s="407"/>
      <c r="UUQ101" s="408"/>
      <c r="UUR101" s="409"/>
      <c r="UUS101" s="410"/>
      <c r="UUT101" s="411"/>
      <c r="UUU101" s="412"/>
      <c r="UUV101" s="406"/>
      <c r="UUW101" s="407"/>
      <c r="UUX101" s="408"/>
      <c r="UUY101" s="409"/>
      <c r="UUZ101" s="410"/>
      <c r="UVA101" s="411"/>
      <c r="UVB101" s="412"/>
      <c r="UVC101" s="406"/>
      <c r="UVD101" s="407"/>
      <c r="UVE101" s="408"/>
      <c r="UVF101" s="409"/>
      <c r="UVG101" s="410"/>
      <c r="UVH101" s="411"/>
      <c r="UVI101" s="412"/>
      <c r="UVJ101" s="406"/>
      <c r="UVK101" s="407"/>
      <c r="UVL101" s="408"/>
      <c r="UVM101" s="409"/>
      <c r="UVN101" s="410"/>
      <c r="UVO101" s="411"/>
      <c r="UVP101" s="412"/>
      <c r="UVQ101" s="406"/>
      <c r="UVR101" s="407"/>
      <c r="UVS101" s="408"/>
      <c r="UVT101" s="409"/>
      <c r="UVU101" s="410"/>
      <c r="UVV101" s="411"/>
      <c r="UVW101" s="412"/>
      <c r="UVX101" s="406"/>
      <c r="UVY101" s="407"/>
      <c r="UVZ101" s="408"/>
      <c r="UWA101" s="409"/>
      <c r="UWB101" s="410"/>
      <c r="UWC101" s="411"/>
      <c r="UWD101" s="412"/>
      <c r="UWE101" s="406"/>
      <c r="UWF101" s="407"/>
      <c r="UWG101" s="408"/>
      <c r="UWH101" s="409"/>
      <c r="UWI101" s="410"/>
      <c r="UWJ101" s="411"/>
      <c r="UWK101" s="412"/>
      <c r="UWL101" s="406"/>
      <c r="UWM101" s="407"/>
      <c r="UWN101" s="408"/>
      <c r="UWO101" s="409"/>
      <c r="UWP101" s="410"/>
      <c r="UWQ101" s="411"/>
      <c r="UWR101" s="412"/>
      <c r="UWS101" s="406"/>
      <c r="UWT101" s="407"/>
      <c r="UWU101" s="408"/>
      <c r="UWV101" s="409"/>
      <c r="UWW101" s="410"/>
      <c r="UWX101" s="411"/>
      <c r="UWY101" s="412"/>
      <c r="UWZ101" s="406"/>
      <c r="UXA101" s="407"/>
      <c r="UXB101" s="408"/>
      <c r="UXC101" s="409"/>
      <c r="UXD101" s="410"/>
      <c r="UXE101" s="411"/>
      <c r="UXF101" s="412"/>
      <c r="UXG101" s="406"/>
      <c r="UXH101" s="407"/>
      <c r="UXI101" s="408"/>
      <c r="UXJ101" s="409"/>
      <c r="UXK101" s="410"/>
      <c r="UXL101" s="411"/>
      <c r="UXM101" s="412"/>
      <c r="UXN101" s="406"/>
      <c r="UXO101" s="407"/>
      <c r="UXP101" s="408"/>
      <c r="UXQ101" s="409"/>
      <c r="UXR101" s="410"/>
      <c r="UXS101" s="411"/>
      <c r="UXT101" s="412"/>
      <c r="UXU101" s="406"/>
      <c r="UXV101" s="407"/>
      <c r="UXW101" s="408"/>
      <c r="UXX101" s="409"/>
      <c r="UXY101" s="410"/>
      <c r="UXZ101" s="411"/>
      <c r="UYA101" s="412"/>
      <c r="UYB101" s="406"/>
      <c r="UYC101" s="407"/>
      <c r="UYD101" s="408"/>
      <c r="UYE101" s="409"/>
      <c r="UYF101" s="410"/>
      <c r="UYG101" s="411"/>
      <c r="UYH101" s="412"/>
      <c r="UYI101" s="406"/>
      <c r="UYJ101" s="407"/>
      <c r="UYK101" s="408"/>
      <c r="UYL101" s="409"/>
      <c r="UYM101" s="410"/>
      <c r="UYN101" s="411"/>
      <c r="UYO101" s="412"/>
      <c r="UYP101" s="406"/>
      <c r="UYQ101" s="407"/>
      <c r="UYR101" s="408"/>
      <c r="UYS101" s="409"/>
      <c r="UYT101" s="410"/>
      <c r="UYU101" s="411"/>
      <c r="UYV101" s="412"/>
      <c r="UYW101" s="406"/>
      <c r="UYX101" s="407"/>
      <c r="UYY101" s="408"/>
      <c r="UYZ101" s="409"/>
      <c r="UZA101" s="410"/>
      <c r="UZB101" s="411"/>
      <c r="UZC101" s="412"/>
      <c r="UZD101" s="406"/>
      <c r="UZE101" s="407"/>
      <c r="UZF101" s="408"/>
      <c r="UZG101" s="409"/>
      <c r="UZH101" s="410"/>
      <c r="UZI101" s="411"/>
      <c r="UZJ101" s="412"/>
      <c r="UZK101" s="406"/>
      <c r="UZL101" s="407"/>
      <c r="UZM101" s="408"/>
      <c r="UZN101" s="409"/>
      <c r="UZO101" s="410"/>
      <c r="UZP101" s="411"/>
      <c r="UZQ101" s="412"/>
      <c r="UZR101" s="406"/>
      <c r="UZS101" s="407"/>
      <c r="UZT101" s="408"/>
      <c r="UZU101" s="409"/>
      <c r="UZV101" s="410"/>
      <c r="UZW101" s="411"/>
      <c r="UZX101" s="412"/>
      <c r="UZY101" s="406"/>
      <c r="UZZ101" s="407"/>
      <c r="VAA101" s="408"/>
      <c r="VAB101" s="409"/>
      <c r="VAC101" s="410"/>
      <c r="VAD101" s="411"/>
      <c r="VAE101" s="412"/>
      <c r="VAF101" s="406"/>
      <c r="VAG101" s="407"/>
      <c r="VAH101" s="408"/>
      <c r="VAI101" s="409"/>
      <c r="VAJ101" s="410"/>
      <c r="VAK101" s="411"/>
      <c r="VAL101" s="412"/>
      <c r="VAM101" s="406"/>
      <c r="VAN101" s="407"/>
      <c r="VAO101" s="408"/>
      <c r="VAP101" s="409"/>
      <c r="VAQ101" s="410"/>
      <c r="VAR101" s="411"/>
      <c r="VAS101" s="412"/>
      <c r="VAT101" s="406"/>
      <c r="VAU101" s="407"/>
      <c r="VAV101" s="408"/>
      <c r="VAW101" s="409"/>
      <c r="VAX101" s="410"/>
      <c r="VAY101" s="411"/>
      <c r="VAZ101" s="412"/>
      <c r="VBA101" s="406"/>
      <c r="VBB101" s="407"/>
      <c r="VBC101" s="408"/>
      <c r="VBD101" s="409"/>
      <c r="VBE101" s="410"/>
      <c r="VBF101" s="411"/>
      <c r="VBG101" s="412"/>
      <c r="VBH101" s="406"/>
      <c r="VBI101" s="407"/>
      <c r="VBJ101" s="408"/>
      <c r="VBK101" s="409"/>
      <c r="VBL101" s="410"/>
      <c r="VBM101" s="411"/>
      <c r="VBN101" s="412"/>
      <c r="VBO101" s="406"/>
      <c r="VBP101" s="407"/>
      <c r="VBQ101" s="408"/>
      <c r="VBR101" s="409"/>
      <c r="VBS101" s="410"/>
      <c r="VBT101" s="411"/>
      <c r="VBU101" s="412"/>
      <c r="VBV101" s="406"/>
      <c r="VBW101" s="407"/>
      <c r="VBX101" s="408"/>
      <c r="VBY101" s="409"/>
      <c r="VBZ101" s="410"/>
      <c r="VCA101" s="411"/>
      <c r="VCB101" s="412"/>
      <c r="VCC101" s="406"/>
      <c r="VCD101" s="407"/>
      <c r="VCE101" s="408"/>
      <c r="VCF101" s="409"/>
      <c r="VCG101" s="410"/>
      <c r="VCH101" s="411"/>
      <c r="VCI101" s="412"/>
      <c r="VCJ101" s="406"/>
      <c r="VCK101" s="407"/>
      <c r="VCL101" s="408"/>
      <c r="VCM101" s="409"/>
      <c r="VCN101" s="410"/>
      <c r="VCO101" s="411"/>
      <c r="VCP101" s="412"/>
      <c r="VCQ101" s="406"/>
      <c r="VCR101" s="407"/>
      <c r="VCS101" s="408"/>
      <c r="VCT101" s="409"/>
      <c r="VCU101" s="410"/>
      <c r="VCV101" s="411"/>
      <c r="VCW101" s="412"/>
      <c r="VCX101" s="406"/>
      <c r="VCY101" s="407"/>
      <c r="VCZ101" s="408"/>
      <c r="VDA101" s="409"/>
      <c r="VDB101" s="410"/>
      <c r="VDC101" s="411"/>
      <c r="VDD101" s="412"/>
      <c r="VDE101" s="406"/>
      <c r="VDF101" s="407"/>
      <c r="VDG101" s="408"/>
      <c r="VDH101" s="409"/>
      <c r="VDI101" s="410"/>
      <c r="VDJ101" s="411"/>
      <c r="VDK101" s="412"/>
      <c r="VDL101" s="406"/>
      <c r="VDM101" s="407"/>
      <c r="VDN101" s="408"/>
      <c r="VDO101" s="409"/>
      <c r="VDP101" s="410"/>
      <c r="VDQ101" s="411"/>
      <c r="VDR101" s="412"/>
      <c r="VDS101" s="406"/>
      <c r="VDT101" s="407"/>
      <c r="VDU101" s="408"/>
      <c r="VDV101" s="409"/>
      <c r="VDW101" s="410"/>
      <c r="VDX101" s="411"/>
      <c r="VDY101" s="412"/>
      <c r="VDZ101" s="406"/>
      <c r="VEA101" s="407"/>
      <c r="VEB101" s="408"/>
      <c r="VEC101" s="409"/>
      <c r="VED101" s="410"/>
      <c r="VEE101" s="411"/>
      <c r="VEF101" s="412"/>
      <c r="VEG101" s="406"/>
      <c r="VEH101" s="407"/>
      <c r="VEI101" s="408"/>
      <c r="VEJ101" s="409"/>
      <c r="VEK101" s="410"/>
      <c r="VEL101" s="411"/>
      <c r="VEM101" s="412"/>
      <c r="VEN101" s="406"/>
      <c r="VEO101" s="407"/>
      <c r="VEP101" s="408"/>
      <c r="VEQ101" s="409"/>
      <c r="VER101" s="410"/>
      <c r="VES101" s="411"/>
      <c r="VET101" s="412"/>
      <c r="VEU101" s="406"/>
      <c r="VEV101" s="407"/>
      <c r="VEW101" s="408"/>
      <c r="VEX101" s="409"/>
      <c r="VEY101" s="410"/>
      <c r="VEZ101" s="411"/>
      <c r="VFA101" s="412"/>
      <c r="VFB101" s="406"/>
      <c r="VFC101" s="407"/>
      <c r="VFD101" s="408"/>
      <c r="VFE101" s="409"/>
      <c r="VFF101" s="410"/>
      <c r="VFG101" s="411"/>
      <c r="VFH101" s="412"/>
      <c r="VFI101" s="406"/>
      <c r="VFJ101" s="407"/>
      <c r="VFK101" s="408"/>
      <c r="VFL101" s="409"/>
      <c r="VFM101" s="410"/>
      <c r="VFN101" s="411"/>
      <c r="VFO101" s="412"/>
      <c r="VFP101" s="406"/>
      <c r="VFQ101" s="407"/>
      <c r="VFR101" s="408"/>
      <c r="VFS101" s="409"/>
      <c r="VFT101" s="410"/>
      <c r="VFU101" s="411"/>
      <c r="VFV101" s="412"/>
      <c r="VFW101" s="406"/>
      <c r="VFX101" s="407"/>
      <c r="VFY101" s="408"/>
      <c r="VFZ101" s="409"/>
      <c r="VGA101" s="410"/>
      <c r="VGB101" s="411"/>
      <c r="VGC101" s="412"/>
      <c r="VGD101" s="406"/>
      <c r="VGE101" s="407"/>
      <c r="VGF101" s="408"/>
      <c r="VGG101" s="409"/>
      <c r="VGH101" s="410"/>
      <c r="VGI101" s="411"/>
      <c r="VGJ101" s="412"/>
      <c r="VGK101" s="406"/>
      <c r="VGL101" s="407"/>
      <c r="VGM101" s="408"/>
      <c r="VGN101" s="409"/>
      <c r="VGO101" s="410"/>
      <c r="VGP101" s="411"/>
      <c r="VGQ101" s="412"/>
      <c r="VGR101" s="406"/>
      <c r="VGS101" s="407"/>
      <c r="VGT101" s="408"/>
      <c r="VGU101" s="409"/>
      <c r="VGV101" s="410"/>
      <c r="VGW101" s="411"/>
      <c r="VGX101" s="412"/>
      <c r="VGY101" s="406"/>
      <c r="VGZ101" s="407"/>
      <c r="VHA101" s="408"/>
      <c r="VHB101" s="409"/>
      <c r="VHC101" s="410"/>
      <c r="VHD101" s="411"/>
      <c r="VHE101" s="412"/>
      <c r="VHF101" s="406"/>
      <c r="VHG101" s="407"/>
      <c r="VHH101" s="408"/>
      <c r="VHI101" s="409"/>
      <c r="VHJ101" s="410"/>
      <c r="VHK101" s="411"/>
      <c r="VHL101" s="412"/>
      <c r="VHM101" s="406"/>
      <c r="VHN101" s="407"/>
      <c r="VHO101" s="408"/>
      <c r="VHP101" s="409"/>
      <c r="VHQ101" s="410"/>
      <c r="VHR101" s="411"/>
      <c r="VHS101" s="412"/>
      <c r="VHT101" s="406"/>
      <c r="VHU101" s="407"/>
      <c r="VHV101" s="408"/>
      <c r="VHW101" s="409"/>
      <c r="VHX101" s="410"/>
      <c r="VHY101" s="411"/>
      <c r="VHZ101" s="412"/>
      <c r="VIA101" s="406"/>
      <c r="VIB101" s="407"/>
      <c r="VIC101" s="408"/>
      <c r="VID101" s="409"/>
      <c r="VIE101" s="410"/>
      <c r="VIF101" s="411"/>
      <c r="VIG101" s="412"/>
      <c r="VIH101" s="406"/>
      <c r="VII101" s="407"/>
      <c r="VIJ101" s="408"/>
      <c r="VIK101" s="409"/>
      <c r="VIL101" s="410"/>
      <c r="VIM101" s="411"/>
      <c r="VIN101" s="412"/>
      <c r="VIO101" s="406"/>
      <c r="VIP101" s="407"/>
      <c r="VIQ101" s="408"/>
      <c r="VIR101" s="409"/>
      <c r="VIS101" s="410"/>
      <c r="VIT101" s="411"/>
      <c r="VIU101" s="412"/>
      <c r="VIV101" s="406"/>
      <c r="VIW101" s="407"/>
      <c r="VIX101" s="408"/>
      <c r="VIY101" s="409"/>
      <c r="VIZ101" s="410"/>
      <c r="VJA101" s="411"/>
      <c r="VJB101" s="412"/>
      <c r="VJC101" s="406"/>
      <c r="VJD101" s="407"/>
      <c r="VJE101" s="408"/>
      <c r="VJF101" s="409"/>
      <c r="VJG101" s="410"/>
      <c r="VJH101" s="411"/>
      <c r="VJI101" s="412"/>
      <c r="VJJ101" s="406"/>
      <c r="VJK101" s="407"/>
      <c r="VJL101" s="408"/>
      <c r="VJM101" s="409"/>
      <c r="VJN101" s="410"/>
      <c r="VJO101" s="411"/>
      <c r="VJP101" s="412"/>
      <c r="VJQ101" s="406"/>
      <c r="VJR101" s="407"/>
      <c r="VJS101" s="408"/>
      <c r="VJT101" s="409"/>
      <c r="VJU101" s="410"/>
      <c r="VJV101" s="411"/>
      <c r="VJW101" s="412"/>
      <c r="VJX101" s="406"/>
      <c r="VJY101" s="407"/>
      <c r="VJZ101" s="408"/>
      <c r="VKA101" s="409"/>
      <c r="VKB101" s="410"/>
      <c r="VKC101" s="411"/>
      <c r="VKD101" s="412"/>
      <c r="VKE101" s="406"/>
      <c r="VKF101" s="407"/>
      <c r="VKG101" s="408"/>
      <c r="VKH101" s="409"/>
      <c r="VKI101" s="410"/>
      <c r="VKJ101" s="411"/>
      <c r="VKK101" s="412"/>
      <c r="VKL101" s="406"/>
      <c r="VKM101" s="407"/>
      <c r="VKN101" s="408"/>
      <c r="VKO101" s="409"/>
      <c r="VKP101" s="410"/>
      <c r="VKQ101" s="411"/>
      <c r="VKR101" s="412"/>
      <c r="VKS101" s="406"/>
      <c r="VKT101" s="407"/>
      <c r="VKU101" s="408"/>
      <c r="VKV101" s="409"/>
      <c r="VKW101" s="410"/>
      <c r="VKX101" s="411"/>
      <c r="VKY101" s="412"/>
      <c r="VKZ101" s="406"/>
      <c r="VLA101" s="407"/>
      <c r="VLB101" s="408"/>
      <c r="VLC101" s="409"/>
      <c r="VLD101" s="410"/>
      <c r="VLE101" s="411"/>
      <c r="VLF101" s="412"/>
      <c r="VLG101" s="406"/>
      <c r="VLH101" s="407"/>
      <c r="VLI101" s="408"/>
      <c r="VLJ101" s="409"/>
      <c r="VLK101" s="410"/>
      <c r="VLL101" s="411"/>
      <c r="VLM101" s="412"/>
      <c r="VLN101" s="406"/>
      <c r="VLO101" s="407"/>
      <c r="VLP101" s="408"/>
      <c r="VLQ101" s="409"/>
      <c r="VLR101" s="410"/>
      <c r="VLS101" s="411"/>
      <c r="VLT101" s="412"/>
      <c r="VLU101" s="406"/>
      <c r="VLV101" s="407"/>
      <c r="VLW101" s="408"/>
      <c r="VLX101" s="409"/>
      <c r="VLY101" s="410"/>
      <c r="VLZ101" s="411"/>
      <c r="VMA101" s="412"/>
      <c r="VMB101" s="406"/>
      <c r="VMC101" s="407"/>
      <c r="VMD101" s="408"/>
      <c r="VME101" s="409"/>
      <c r="VMF101" s="410"/>
      <c r="VMG101" s="411"/>
      <c r="VMH101" s="412"/>
      <c r="VMI101" s="406"/>
      <c r="VMJ101" s="407"/>
      <c r="VMK101" s="408"/>
      <c r="VML101" s="409"/>
      <c r="VMM101" s="410"/>
      <c r="VMN101" s="411"/>
      <c r="VMO101" s="412"/>
      <c r="VMP101" s="406"/>
      <c r="VMQ101" s="407"/>
      <c r="VMR101" s="408"/>
      <c r="VMS101" s="409"/>
      <c r="VMT101" s="410"/>
      <c r="VMU101" s="411"/>
      <c r="VMV101" s="412"/>
      <c r="VMW101" s="406"/>
      <c r="VMX101" s="407"/>
      <c r="VMY101" s="408"/>
      <c r="VMZ101" s="409"/>
      <c r="VNA101" s="410"/>
      <c r="VNB101" s="411"/>
      <c r="VNC101" s="412"/>
      <c r="VND101" s="406"/>
      <c r="VNE101" s="407"/>
      <c r="VNF101" s="408"/>
      <c r="VNG101" s="409"/>
      <c r="VNH101" s="410"/>
      <c r="VNI101" s="411"/>
      <c r="VNJ101" s="412"/>
      <c r="VNK101" s="406"/>
      <c r="VNL101" s="407"/>
      <c r="VNM101" s="408"/>
      <c r="VNN101" s="409"/>
      <c r="VNO101" s="410"/>
      <c r="VNP101" s="411"/>
      <c r="VNQ101" s="412"/>
      <c r="VNR101" s="406"/>
      <c r="VNS101" s="407"/>
      <c r="VNT101" s="408"/>
      <c r="VNU101" s="409"/>
      <c r="VNV101" s="410"/>
      <c r="VNW101" s="411"/>
      <c r="VNX101" s="412"/>
      <c r="VNY101" s="406"/>
      <c r="VNZ101" s="407"/>
      <c r="VOA101" s="408"/>
      <c r="VOB101" s="409"/>
      <c r="VOC101" s="410"/>
      <c r="VOD101" s="411"/>
      <c r="VOE101" s="412"/>
      <c r="VOF101" s="406"/>
      <c r="VOG101" s="407"/>
      <c r="VOH101" s="408"/>
      <c r="VOI101" s="409"/>
      <c r="VOJ101" s="410"/>
      <c r="VOK101" s="411"/>
      <c r="VOL101" s="412"/>
      <c r="VOM101" s="406"/>
      <c r="VON101" s="407"/>
      <c r="VOO101" s="408"/>
      <c r="VOP101" s="409"/>
      <c r="VOQ101" s="410"/>
      <c r="VOR101" s="411"/>
      <c r="VOS101" s="412"/>
      <c r="VOT101" s="406"/>
      <c r="VOU101" s="407"/>
      <c r="VOV101" s="408"/>
      <c r="VOW101" s="409"/>
      <c r="VOX101" s="410"/>
      <c r="VOY101" s="411"/>
      <c r="VOZ101" s="412"/>
      <c r="VPA101" s="406"/>
      <c r="VPB101" s="407"/>
      <c r="VPC101" s="408"/>
      <c r="VPD101" s="409"/>
      <c r="VPE101" s="410"/>
      <c r="VPF101" s="411"/>
      <c r="VPG101" s="412"/>
      <c r="VPH101" s="406"/>
      <c r="VPI101" s="407"/>
      <c r="VPJ101" s="408"/>
      <c r="VPK101" s="409"/>
      <c r="VPL101" s="410"/>
      <c r="VPM101" s="411"/>
      <c r="VPN101" s="412"/>
      <c r="VPO101" s="406"/>
      <c r="VPP101" s="407"/>
      <c r="VPQ101" s="408"/>
      <c r="VPR101" s="409"/>
      <c r="VPS101" s="410"/>
      <c r="VPT101" s="411"/>
      <c r="VPU101" s="412"/>
      <c r="VPV101" s="406"/>
      <c r="VPW101" s="407"/>
      <c r="VPX101" s="408"/>
      <c r="VPY101" s="409"/>
      <c r="VPZ101" s="410"/>
      <c r="VQA101" s="411"/>
      <c r="VQB101" s="412"/>
      <c r="VQC101" s="406"/>
      <c r="VQD101" s="407"/>
      <c r="VQE101" s="408"/>
      <c r="VQF101" s="409"/>
      <c r="VQG101" s="410"/>
      <c r="VQH101" s="411"/>
      <c r="VQI101" s="412"/>
      <c r="VQJ101" s="406"/>
      <c r="VQK101" s="407"/>
      <c r="VQL101" s="408"/>
      <c r="VQM101" s="409"/>
      <c r="VQN101" s="410"/>
      <c r="VQO101" s="411"/>
      <c r="VQP101" s="412"/>
      <c r="VQQ101" s="406"/>
      <c r="VQR101" s="407"/>
      <c r="VQS101" s="408"/>
      <c r="VQT101" s="409"/>
      <c r="VQU101" s="410"/>
      <c r="VQV101" s="411"/>
      <c r="VQW101" s="412"/>
      <c r="VQX101" s="406"/>
      <c r="VQY101" s="407"/>
      <c r="VQZ101" s="408"/>
      <c r="VRA101" s="409"/>
      <c r="VRB101" s="410"/>
      <c r="VRC101" s="411"/>
      <c r="VRD101" s="412"/>
      <c r="VRE101" s="406"/>
      <c r="VRF101" s="407"/>
      <c r="VRG101" s="408"/>
      <c r="VRH101" s="409"/>
      <c r="VRI101" s="410"/>
      <c r="VRJ101" s="411"/>
      <c r="VRK101" s="412"/>
      <c r="VRL101" s="406"/>
      <c r="VRM101" s="407"/>
      <c r="VRN101" s="408"/>
      <c r="VRO101" s="409"/>
      <c r="VRP101" s="410"/>
      <c r="VRQ101" s="411"/>
      <c r="VRR101" s="412"/>
      <c r="VRS101" s="406"/>
      <c r="VRT101" s="407"/>
      <c r="VRU101" s="408"/>
      <c r="VRV101" s="409"/>
      <c r="VRW101" s="410"/>
      <c r="VRX101" s="411"/>
      <c r="VRY101" s="412"/>
      <c r="VRZ101" s="406"/>
      <c r="VSA101" s="407"/>
      <c r="VSB101" s="408"/>
      <c r="VSC101" s="409"/>
      <c r="VSD101" s="410"/>
      <c r="VSE101" s="411"/>
      <c r="VSF101" s="412"/>
      <c r="VSG101" s="406"/>
      <c r="VSH101" s="407"/>
      <c r="VSI101" s="408"/>
      <c r="VSJ101" s="409"/>
      <c r="VSK101" s="410"/>
      <c r="VSL101" s="411"/>
      <c r="VSM101" s="412"/>
      <c r="VSN101" s="406"/>
      <c r="VSO101" s="407"/>
      <c r="VSP101" s="408"/>
      <c r="VSQ101" s="409"/>
      <c r="VSR101" s="410"/>
      <c r="VSS101" s="411"/>
      <c r="VST101" s="412"/>
      <c r="VSU101" s="406"/>
      <c r="VSV101" s="407"/>
      <c r="VSW101" s="408"/>
      <c r="VSX101" s="409"/>
      <c r="VSY101" s="410"/>
      <c r="VSZ101" s="411"/>
      <c r="VTA101" s="412"/>
      <c r="VTB101" s="406"/>
      <c r="VTC101" s="407"/>
      <c r="VTD101" s="408"/>
      <c r="VTE101" s="409"/>
      <c r="VTF101" s="410"/>
      <c r="VTG101" s="411"/>
      <c r="VTH101" s="412"/>
      <c r="VTI101" s="406"/>
      <c r="VTJ101" s="407"/>
      <c r="VTK101" s="408"/>
      <c r="VTL101" s="409"/>
      <c r="VTM101" s="410"/>
      <c r="VTN101" s="411"/>
      <c r="VTO101" s="412"/>
      <c r="VTP101" s="406"/>
      <c r="VTQ101" s="407"/>
      <c r="VTR101" s="408"/>
      <c r="VTS101" s="409"/>
      <c r="VTT101" s="410"/>
      <c r="VTU101" s="411"/>
      <c r="VTV101" s="412"/>
      <c r="VTW101" s="406"/>
      <c r="VTX101" s="407"/>
      <c r="VTY101" s="408"/>
      <c r="VTZ101" s="409"/>
      <c r="VUA101" s="410"/>
      <c r="VUB101" s="411"/>
      <c r="VUC101" s="412"/>
      <c r="VUD101" s="406"/>
      <c r="VUE101" s="407"/>
      <c r="VUF101" s="408"/>
      <c r="VUG101" s="409"/>
      <c r="VUH101" s="410"/>
      <c r="VUI101" s="411"/>
      <c r="VUJ101" s="412"/>
      <c r="VUK101" s="406"/>
      <c r="VUL101" s="407"/>
      <c r="VUM101" s="408"/>
      <c r="VUN101" s="409"/>
      <c r="VUO101" s="410"/>
      <c r="VUP101" s="411"/>
      <c r="VUQ101" s="412"/>
      <c r="VUR101" s="406"/>
      <c r="VUS101" s="407"/>
      <c r="VUT101" s="408"/>
      <c r="VUU101" s="409"/>
      <c r="VUV101" s="410"/>
      <c r="VUW101" s="411"/>
      <c r="VUX101" s="412"/>
      <c r="VUY101" s="406"/>
      <c r="VUZ101" s="407"/>
      <c r="VVA101" s="408"/>
      <c r="VVB101" s="409"/>
      <c r="VVC101" s="410"/>
      <c r="VVD101" s="411"/>
      <c r="VVE101" s="412"/>
      <c r="VVF101" s="406"/>
      <c r="VVG101" s="407"/>
      <c r="VVH101" s="408"/>
      <c r="VVI101" s="409"/>
      <c r="VVJ101" s="410"/>
      <c r="VVK101" s="411"/>
      <c r="VVL101" s="412"/>
      <c r="VVM101" s="406"/>
      <c r="VVN101" s="407"/>
      <c r="VVO101" s="408"/>
      <c r="VVP101" s="409"/>
      <c r="VVQ101" s="410"/>
      <c r="VVR101" s="411"/>
      <c r="VVS101" s="412"/>
      <c r="VVT101" s="406"/>
      <c r="VVU101" s="407"/>
      <c r="VVV101" s="408"/>
      <c r="VVW101" s="409"/>
      <c r="VVX101" s="410"/>
      <c r="VVY101" s="411"/>
      <c r="VVZ101" s="412"/>
      <c r="VWA101" s="406"/>
      <c r="VWB101" s="407"/>
      <c r="VWC101" s="408"/>
      <c r="VWD101" s="409"/>
      <c r="VWE101" s="410"/>
      <c r="VWF101" s="411"/>
      <c r="VWG101" s="412"/>
      <c r="VWH101" s="406"/>
      <c r="VWI101" s="407"/>
      <c r="VWJ101" s="408"/>
      <c r="VWK101" s="409"/>
      <c r="VWL101" s="410"/>
      <c r="VWM101" s="411"/>
      <c r="VWN101" s="412"/>
      <c r="VWO101" s="406"/>
      <c r="VWP101" s="407"/>
      <c r="VWQ101" s="408"/>
      <c r="VWR101" s="409"/>
      <c r="VWS101" s="410"/>
      <c r="VWT101" s="411"/>
      <c r="VWU101" s="412"/>
      <c r="VWV101" s="406"/>
      <c r="VWW101" s="407"/>
      <c r="VWX101" s="408"/>
      <c r="VWY101" s="409"/>
      <c r="VWZ101" s="410"/>
      <c r="VXA101" s="411"/>
      <c r="VXB101" s="412"/>
      <c r="VXC101" s="406"/>
      <c r="VXD101" s="407"/>
      <c r="VXE101" s="408"/>
      <c r="VXF101" s="409"/>
      <c r="VXG101" s="410"/>
      <c r="VXH101" s="411"/>
      <c r="VXI101" s="412"/>
      <c r="VXJ101" s="406"/>
      <c r="VXK101" s="407"/>
      <c r="VXL101" s="408"/>
      <c r="VXM101" s="409"/>
      <c r="VXN101" s="410"/>
      <c r="VXO101" s="411"/>
      <c r="VXP101" s="412"/>
      <c r="VXQ101" s="406"/>
      <c r="VXR101" s="407"/>
      <c r="VXS101" s="408"/>
      <c r="VXT101" s="409"/>
      <c r="VXU101" s="410"/>
      <c r="VXV101" s="411"/>
      <c r="VXW101" s="412"/>
      <c r="VXX101" s="406"/>
      <c r="VXY101" s="407"/>
      <c r="VXZ101" s="408"/>
      <c r="VYA101" s="409"/>
      <c r="VYB101" s="410"/>
      <c r="VYC101" s="411"/>
      <c r="VYD101" s="412"/>
      <c r="VYE101" s="406"/>
      <c r="VYF101" s="407"/>
      <c r="VYG101" s="408"/>
      <c r="VYH101" s="409"/>
      <c r="VYI101" s="410"/>
      <c r="VYJ101" s="411"/>
      <c r="VYK101" s="412"/>
      <c r="VYL101" s="406"/>
      <c r="VYM101" s="407"/>
      <c r="VYN101" s="408"/>
      <c r="VYO101" s="409"/>
      <c r="VYP101" s="410"/>
      <c r="VYQ101" s="411"/>
      <c r="VYR101" s="412"/>
      <c r="VYS101" s="406"/>
      <c r="VYT101" s="407"/>
      <c r="VYU101" s="408"/>
      <c r="VYV101" s="409"/>
      <c r="VYW101" s="410"/>
      <c r="VYX101" s="411"/>
      <c r="VYY101" s="412"/>
      <c r="VYZ101" s="406"/>
      <c r="VZA101" s="407"/>
      <c r="VZB101" s="408"/>
      <c r="VZC101" s="409"/>
      <c r="VZD101" s="410"/>
      <c r="VZE101" s="411"/>
      <c r="VZF101" s="412"/>
      <c r="VZG101" s="406"/>
      <c r="VZH101" s="407"/>
      <c r="VZI101" s="408"/>
      <c r="VZJ101" s="409"/>
      <c r="VZK101" s="410"/>
      <c r="VZL101" s="411"/>
      <c r="VZM101" s="412"/>
      <c r="VZN101" s="406"/>
      <c r="VZO101" s="407"/>
      <c r="VZP101" s="408"/>
      <c r="VZQ101" s="409"/>
      <c r="VZR101" s="410"/>
      <c r="VZS101" s="411"/>
      <c r="VZT101" s="412"/>
      <c r="VZU101" s="406"/>
      <c r="VZV101" s="407"/>
      <c r="VZW101" s="408"/>
      <c r="VZX101" s="409"/>
      <c r="VZY101" s="410"/>
      <c r="VZZ101" s="411"/>
      <c r="WAA101" s="412"/>
      <c r="WAB101" s="406"/>
      <c r="WAC101" s="407"/>
      <c r="WAD101" s="408"/>
      <c r="WAE101" s="409"/>
      <c r="WAF101" s="410"/>
      <c r="WAG101" s="411"/>
      <c r="WAH101" s="412"/>
      <c r="WAI101" s="406"/>
      <c r="WAJ101" s="407"/>
      <c r="WAK101" s="408"/>
      <c r="WAL101" s="409"/>
      <c r="WAM101" s="410"/>
      <c r="WAN101" s="411"/>
      <c r="WAO101" s="412"/>
      <c r="WAP101" s="406"/>
      <c r="WAQ101" s="407"/>
      <c r="WAR101" s="408"/>
      <c r="WAS101" s="409"/>
      <c r="WAT101" s="410"/>
      <c r="WAU101" s="411"/>
      <c r="WAV101" s="412"/>
      <c r="WAW101" s="406"/>
      <c r="WAX101" s="407"/>
      <c r="WAY101" s="408"/>
      <c r="WAZ101" s="409"/>
      <c r="WBA101" s="410"/>
      <c r="WBB101" s="411"/>
      <c r="WBC101" s="412"/>
      <c r="WBD101" s="406"/>
      <c r="WBE101" s="407"/>
      <c r="WBF101" s="408"/>
      <c r="WBG101" s="409"/>
      <c r="WBH101" s="410"/>
      <c r="WBI101" s="411"/>
      <c r="WBJ101" s="412"/>
      <c r="WBK101" s="406"/>
      <c r="WBL101" s="407"/>
      <c r="WBM101" s="408"/>
      <c r="WBN101" s="409"/>
      <c r="WBO101" s="410"/>
      <c r="WBP101" s="411"/>
      <c r="WBQ101" s="412"/>
      <c r="WBR101" s="406"/>
      <c r="WBS101" s="407"/>
      <c r="WBT101" s="408"/>
      <c r="WBU101" s="409"/>
      <c r="WBV101" s="410"/>
      <c r="WBW101" s="411"/>
      <c r="WBX101" s="412"/>
      <c r="WBY101" s="406"/>
      <c r="WBZ101" s="407"/>
      <c r="WCA101" s="408"/>
      <c r="WCB101" s="409"/>
      <c r="WCC101" s="410"/>
      <c r="WCD101" s="411"/>
      <c r="WCE101" s="412"/>
      <c r="WCF101" s="406"/>
      <c r="WCG101" s="407"/>
      <c r="WCH101" s="408"/>
      <c r="WCI101" s="409"/>
      <c r="WCJ101" s="410"/>
      <c r="WCK101" s="411"/>
      <c r="WCL101" s="412"/>
      <c r="WCM101" s="406"/>
      <c r="WCN101" s="407"/>
      <c r="WCO101" s="408"/>
      <c r="WCP101" s="409"/>
      <c r="WCQ101" s="410"/>
      <c r="WCR101" s="411"/>
      <c r="WCS101" s="412"/>
      <c r="WCT101" s="406"/>
      <c r="WCU101" s="407"/>
      <c r="WCV101" s="408"/>
      <c r="WCW101" s="409"/>
      <c r="WCX101" s="410"/>
      <c r="WCY101" s="411"/>
      <c r="WCZ101" s="412"/>
      <c r="WDA101" s="406"/>
      <c r="WDB101" s="407"/>
      <c r="WDC101" s="408"/>
      <c r="WDD101" s="409"/>
      <c r="WDE101" s="410"/>
      <c r="WDF101" s="411"/>
      <c r="WDG101" s="412"/>
      <c r="WDH101" s="406"/>
      <c r="WDI101" s="407"/>
      <c r="WDJ101" s="408"/>
      <c r="WDK101" s="409"/>
      <c r="WDL101" s="410"/>
      <c r="WDM101" s="411"/>
      <c r="WDN101" s="412"/>
      <c r="WDO101" s="406"/>
      <c r="WDP101" s="407"/>
      <c r="WDQ101" s="408"/>
      <c r="WDR101" s="409"/>
      <c r="WDS101" s="410"/>
      <c r="WDT101" s="411"/>
      <c r="WDU101" s="412"/>
      <c r="WDV101" s="406"/>
      <c r="WDW101" s="407"/>
      <c r="WDX101" s="408"/>
      <c r="WDY101" s="409"/>
      <c r="WDZ101" s="410"/>
      <c r="WEA101" s="411"/>
      <c r="WEB101" s="412"/>
      <c r="WEC101" s="406"/>
      <c r="WED101" s="407"/>
      <c r="WEE101" s="408"/>
      <c r="WEF101" s="409"/>
      <c r="WEG101" s="410"/>
      <c r="WEH101" s="411"/>
      <c r="WEI101" s="412"/>
      <c r="WEJ101" s="406"/>
      <c r="WEK101" s="407"/>
      <c r="WEL101" s="408"/>
      <c r="WEM101" s="409"/>
      <c r="WEN101" s="410"/>
      <c r="WEO101" s="411"/>
      <c r="WEP101" s="412"/>
      <c r="WEQ101" s="406"/>
      <c r="WER101" s="407"/>
      <c r="WES101" s="408"/>
      <c r="WET101" s="409"/>
      <c r="WEU101" s="410"/>
      <c r="WEV101" s="411"/>
      <c r="WEW101" s="412"/>
      <c r="WEX101" s="406"/>
      <c r="WEY101" s="407"/>
      <c r="WEZ101" s="408"/>
      <c r="WFA101" s="409"/>
      <c r="WFB101" s="410"/>
      <c r="WFC101" s="411"/>
      <c r="WFD101" s="412"/>
      <c r="WFE101" s="406"/>
      <c r="WFF101" s="407"/>
      <c r="WFG101" s="408"/>
      <c r="WFH101" s="409"/>
      <c r="WFI101" s="410"/>
      <c r="WFJ101" s="411"/>
      <c r="WFK101" s="412"/>
      <c r="WFL101" s="406"/>
      <c r="WFM101" s="407"/>
      <c r="WFN101" s="408"/>
      <c r="WFO101" s="409"/>
      <c r="WFP101" s="410"/>
      <c r="WFQ101" s="411"/>
      <c r="WFR101" s="412"/>
      <c r="WFS101" s="406"/>
      <c r="WFT101" s="407"/>
      <c r="WFU101" s="408"/>
      <c r="WFV101" s="409"/>
      <c r="WFW101" s="410"/>
      <c r="WFX101" s="411"/>
      <c r="WFY101" s="412"/>
      <c r="WFZ101" s="406"/>
      <c r="WGA101" s="407"/>
      <c r="WGB101" s="408"/>
      <c r="WGC101" s="409"/>
      <c r="WGD101" s="410"/>
      <c r="WGE101" s="411"/>
      <c r="WGF101" s="412"/>
      <c r="WGG101" s="406"/>
      <c r="WGH101" s="407"/>
      <c r="WGI101" s="408"/>
      <c r="WGJ101" s="409"/>
      <c r="WGK101" s="410"/>
      <c r="WGL101" s="411"/>
      <c r="WGM101" s="412"/>
      <c r="WGN101" s="406"/>
      <c r="WGO101" s="407"/>
      <c r="WGP101" s="408"/>
      <c r="WGQ101" s="409"/>
      <c r="WGR101" s="410"/>
      <c r="WGS101" s="411"/>
      <c r="WGT101" s="412"/>
      <c r="WGU101" s="406"/>
      <c r="WGV101" s="407"/>
      <c r="WGW101" s="408"/>
      <c r="WGX101" s="409"/>
      <c r="WGY101" s="410"/>
      <c r="WGZ101" s="411"/>
      <c r="WHA101" s="412"/>
      <c r="WHB101" s="406"/>
      <c r="WHC101" s="407"/>
      <c r="WHD101" s="408"/>
      <c r="WHE101" s="409"/>
      <c r="WHF101" s="410"/>
      <c r="WHG101" s="411"/>
      <c r="WHH101" s="412"/>
      <c r="WHI101" s="406"/>
      <c r="WHJ101" s="407"/>
      <c r="WHK101" s="408"/>
      <c r="WHL101" s="409"/>
      <c r="WHM101" s="410"/>
      <c r="WHN101" s="411"/>
      <c r="WHO101" s="412"/>
      <c r="WHP101" s="406"/>
      <c r="WHQ101" s="407"/>
      <c r="WHR101" s="408"/>
      <c r="WHS101" s="409"/>
      <c r="WHT101" s="410"/>
      <c r="WHU101" s="411"/>
      <c r="WHV101" s="412"/>
      <c r="WHW101" s="406"/>
      <c r="WHX101" s="407"/>
      <c r="WHY101" s="408"/>
      <c r="WHZ101" s="409"/>
      <c r="WIA101" s="410"/>
      <c r="WIB101" s="411"/>
      <c r="WIC101" s="412"/>
      <c r="WID101" s="406"/>
      <c r="WIE101" s="407"/>
      <c r="WIF101" s="408"/>
      <c r="WIG101" s="409"/>
      <c r="WIH101" s="410"/>
      <c r="WII101" s="411"/>
      <c r="WIJ101" s="412"/>
      <c r="WIK101" s="406"/>
      <c r="WIL101" s="407"/>
      <c r="WIM101" s="408"/>
      <c r="WIN101" s="409"/>
      <c r="WIO101" s="410"/>
      <c r="WIP101" s="411"/>
      <c r="WIQ101" s="412"/>
      <c r="WIR101" s="406"/>
      <c r="WIS101" s="407"/>
      <c r="WIT101" s="408"/>
      <c r="WIU101" s="409"/>
      <c r="WIV101" s="410"/>
      <c r="WIW101" s="411"/>
      <c r="WIX101" s="412"/>
      <c r="WIY101" s="406"/>
      <c r="WIZ101" s="407"/>
      <c r="WJA101" s="408"/>
      <c r="WJB101" s="409"/>
      <c r="WJC101" s="410"/>
      <c r="WJD101" s="411"/>
      <c r="WJE101" s="412"/>
      <c r="WJF101" s="406"/>
      <c r="WJG101" s="407"/>
      <c r="WJH101" s="408"/>
      <c r="WJI101" s="409"/>
      <c r="WJJ101" s="410"/>
      <c r="WJK101" s="411"/>
      <c r="WJL101" s="412"/>
      <c r="WJM101" s="406"/>
      <c r="WJN101" s="407"/>
      <c r="WJO101" s="408"/>
      <c r="WJP101" s="409"/>
      <c r="WJQ101" s="410"/>
      <c r="WJR101" s="411"/>
      <c r="WJS101" s="412"/>
      <c r="WJT101" s="406"/>
      <c r="WJU101" s="407"/>
      <c r="WJV101" s="408"/>
      <c r="WJW101" s="409"/>
      <c r="WJX101" s="410"/>
      <c r="WJY101" s="411"/>
      <c r="WJZ101" s="412"/>
      <c r="WKA101" s="406"/>
      <c r="WKB101" s="407"/>
      <c r="WKC101" s="408"/>
      <c r="WKD101" s="409"/>
      <c r="WKE101" s="410"/>
      <c r="WKF101" s="411"/>
      <c r="WKG101" s="412"/>
      <c r="WKH101" s="406"/>
      <c r="WKI101" s="407"/>
      <c r="WKJ101" s="408"/>
      <c r="WKK101" s="409"/>
      <c r="WKL101" s="410"/>
      <c r="WKM101" s="411"/>
      <c r="WKN101" s="412"/>
      <c r="WKO101" s="406"/>
      <c r="WKP101" s="407"/>
      <c r="WKQ101" s="408"/>
      <c r="WKR101" s="409"/>
      <c r="WKS101" s="410"/>
      <c r="WKT101" s="411"/>
      <c r="WKU101" s="412"/>
      <c r="WKV101" s="406"/>
      <c r="WKW101" s="407"/>
      <c r="WKX101" s="408"/>
      <c r="WKY101" s="409"/>
      <c r="WKZ101" s="410"/>
      <c r="WLA101" s="411"/>
      <c r="WLB101" s="412"/>
      <c r="WLC101" s="406"/>
      <c r="WLD101" s="407"/>
      <c r="WLE101" s="408"/>
      <c r="WLF101" s="409"/>
      <c r="WLG101" s="410"/>
      <c r="WLH101" s="411"/>
      <c r="WLI101" s="412"/>
      <c r="WLJ101" s="406"/>
      <c r="WLK101" s="407"/>
      <c r="WLL101" s="408"/>
      <c r="WLM101" s="409"/>
      <c r="WLN101" s="410"/>
      <c r="WLO101" s="411"/>
      <c r="WLP101" s="412"/>
      <c r="WLQ101" s="406"/>
      <c r="WLR101" s="407"/>
      <c r="WLS101" s="408"/>
      <c r="WLT101" s="409"/>
      <c r="WLU101" s="410"/>
      <c r="WLV101" s="411"/>
      <c r="WLW101" s="412"/>
      <c r="WLX101" s="406"/>
      <c r="WLY101" s="407"/>
      <c r="WLZ101" s="408"/>
      <c r="WMA101" s="409"/>
      <c r="WMB101" s="410"/>
      <c r="WMC101" s="411"/>
      <c r="WMD101" s="412"/>
      <c r="WME101" s="406"/>
      <c r="WMF101" s="407"/>
      <c r="WMG101" s="408"/>
      <c r="WMH101" s="409"/>
      <c r="WMI101" s="410"/>
      <c r="WMJ101" s="411"/>
      <c r="WMK101" s="412"/>
      <c r="WML101" s="406"/>
      <c r="WMM101" s="407"/>
      <c r="WMN101" s="408"/>
      <c r="WMO101" s="409"/>
      <c r="WMP101" s="410"/>
      <c r="WMQ101" s="411"/>
      <c r="WMR101" s="412"/>
      <c r="WMS101" s="406"/>
      <c r="WMT101" s="407"/>
      <c r="WMU101" s="408"/>
      <c r="WMV101" s="409"/>
      <c r="WMW101" s="410"/>
      <c r="WMX101" s="411"/>
      <c r="WMY101" s="412"/>
      <c r="WMZ101" s="406"/>
      <c r="WNA101" s="407"/>
      <c r="WNB101" s="408"/>
      <c r="WNC101" s="409"/>
      <c r="WND101" s="410"/>
      <c r="WNE101" s="411"/>
      <c r="WNF101" s="412"/>
      <c r="WNG101" s="406"/>
      <c r="WNH101" s="407"/>
      <c r="WNI101" s="408"/>
      <c r="WNJ101" s="409"/>
      <c r="WNK101" s="410"/>
      <c r="WNL101" s="411"/>
      <c r="WNM101" s="412"/>
      <c r="WNN101" s="406"/>
      <c r="WNO101" s="407"/>
      <c r="WNP101" s="408"/>
      <c r="WNQ101" s="409"/>
      <c r="WNR101" s="410"/>
      <c r="WNS101" s="411"/>
      <c r="WNT101" s="412"/>
      <c r="WNU101" s="406"/>
      <c r="WNV101" s="407"/>
      <c r="WNW101" s="408"/>
      <c r="WNX101" s="409"/>
      <c r="WNY101" s="410"/>
      <c r="WNZ101" s="411"/>
      <c r="WOA101" s="412"/>
      <c r="WOB101" s="406"/>
      <c r="WOC101" s="407"/>
      <c r="WOD101" s="408"/>
      <c r="WOE101" s="409"/>
      <c r="WOF101" s="410"/>
      <c r="WOG101" s="411"/>
      <c r="WOH101" s="412"/>
      <c r="WOI101" s="406"/>
      <c r="WOJ101" s="407"/>
      <c r="WOK101" s="408"/>
      <c r="WOL101" s="409"/>
      <c r="WOM101" s="410"/>
      <c r="WON101" s="411"/>
      <c r="WOO101" s="412"/>
      <c r="WOP101" s="406"/>
      <c r="WOQ101" s="407"/>
      <c r="WOR101" s="408"/>
      <c r="WOS101" s="409"/>
      <c r="WOT101" s="410"/>
      <c r="WOU101" s="411"/>
      <c r="WOV101" s="412"/>
      <c r="WOW101" s="406"/>
      <c r="WOX101" s="407"/>
      <c r="WOY101" s="408"/>
      <c r="WOZ101" s="409"/>
      <c r="WPA101" s="410"/>
      <c r="WPB101" s="411"/>
      <c r="WPC101" s="412"/>
      <c r="WPD101" s="406"/>
      <c r="WPE101" s="407"/>
      <c r="WPF101" s="408"/>
      <c r="WPG101" s="409"/>
      <c r="WPH101" s="410"/>
      <c r="WPI101" s="411"/>
      <c r="WPJ101" s="412"/>
      <c r="WPK101" s="406"/>
      <c r="WPL101" s="407"/>
      <c r="WPM101" s="408"/>
      <c r="WPN101" s="409"/>
      <c r="WPO101" s="410"/>
      <c r="WPP101" s="411"/>
      <c r="WPQ101" s="412"/>
      <c r="WPR101" s="406"/>
      <c r="WPS101" s="407"/>
      <c r="WPT101" s="408"/>
      <c r="WPU101" s="409"/>
      <c r="WPV101" s="410"/>
      <c r="WPW101" s="411"/>
      <c r="WPX101" s="412"/>
      <c r="WPY101" s="406"/>
      <c r="WPZ101" s="407"/>
      <c r="WQA101" s="408"/>
      <c r="WQB101" s="409"/>
      <c r="WQC101" s="410"/>
      <c r="WQD101" s="411"/>
      <c r="WQE101" s="412"/>
      <c r="WQF101" s="406"/>
      <c r="WQG101" s="407"/>
      <c r="WQH101" s="408"/>
      <c r="WQI101" s="409"/>
      <c r="WQJ101" s="410"/>
      <c r="WQK101" s="411"/>
      <c r="WQL101" s="412"/>
      <c r="WQM101" s="406"/>
      <c r="WQN101" s="407"/>
      <c r="WQO101" s="408"/>
      <c r="WQP101" s="409"/>
      <c r="WQQ101" s="410"/>
      <c r="WQR101" s="411"/>
      <c r="WQS101" s="412"/>
      <c r="WQT101" s="406"/>
      <c r="WQU101" s="407"/>
      <c r="WQV101" s="408"/>
      <c r="WQW101" s="409"/>
      <c r="WQX101" s="410"/>
      <c r="WQY101" s="411"/>
      <c r="WQZ101" s="412"/>
      <c r="WRA101" s="406"/>
      <c r="WRB101" s="407"/>
      <c r="WRC101" s="408"/>
      <c r="WRD101" s="409"/>
      <c r="WRE101" s="410"/>
      <c r="WRF101" s="411"/>
      <c r="WRG101" s="412"/>
      <c r="WRH101" s="406"/>
      <c r="WRI101" s="407"/>
      <c r="WRJ101" s="408"/>
      <c r="WRK101" s="409"/>
      <c r="WRL101" s="410"/>
      <c r="WRM101" s="411"/>
      <c r="WRN101" s="412"/>
      <c r="WRO101" s="406"/>
      <c r="WRP101" s="407"/>
      <c r="WRQ101" s="408"/>
      <c r="WRR101" s="409"/>
      <c r="WRS101" s="410"/>
      <c r="WRT101" s="411"/>
      <c r="WRU101" s="412"/>
      <c r="WRV101" s="406"/>
      <c r="WRW101" s="407"/>
      <c r="WRX101" s="408"/>
      <c r="WRY101" s="409"/>
      <c r="WRZ101" s="410"/>
      <c r="WSA101" s="411"/>
      <c r="WSB101" s="412"/>
      <c r="WSC101" s="406"/>
      <c r="WSD101" s="407"/>
      <c r="WSE101" s="408"/>
      <c r="WSF101" s="409"/>
      <c r="WSG101" s="410"/>
      <c r="WSH101" s="411"/>
      <c r="WSI101" s="412"/>
      <c r="WSJ101" s="406"/>
      <c r="WSK101" s="407"/>
      <c r="WSL101" s="408"/>
      <c r="WSM101" s="409"/>
      <c r="WSN101" s="410"/>
      <c r="WSO101" s="411"/>
      <c r="WSP101" s="412"/>
      <c r="WSQ101" s="406"/>
      <c r="WSR101" s="407"/>
      <c r="WSS101" s="408"/>
      <c r="WST101" s="409"/>
      <c r="WSU101" s="410"/>
      <c r="WSV101" s="411"/>
      <c r="WSW101" s="412"/>
      <c r="WSX101" s="406"/>
      <c r="WSY101" s="407"/>
      <c r="WSZ101" s="408"/>
      <c r="WTA101" s="409"/>
      <c r="WTB101" s="410"/>
      <c r="WTC101" s="411"/>
      <c r="WTD101" s="412"/>
      <c r="WTE101" s="406"/>
      <c r="WTF101" s="407"/>
      <c r="WTG101" s="408"/>
      <c r="WTH101" s="409"/>
      <c r="WTI101" s="410"/>
      <c r="WTJ101" s="411"/>
      <c r="WTK101" s="412"/>
      <c r="WTL101" s="406"/>
      <c r="WTM101" s="407"/>
      <c r="WTN101" s="408"/>
      <c r="WTO101" s="409"/>
      <c r="WTP101" s="410"/>
      <c r="WTQ101" s="411"/>
      <c r="WTR101" s="412"/>
      <c r="WTS101" s="406"/>
      <c r="WTT101" s="407"/>
      <c r="WTU101" s="408"/>
      <c r="WTV101" s="409"/>
      <c r="WTW101" s="410"/>
      <c r="WTX101" s="411"/>
      <c r="WTY101" s="412"/>
      <c r="WTZ101" s="406"/>
      <c r="WUA101" s="407"/>
      <c r="WUB101" s="408"/>
      <c r="WUC101" s="409"/>
      <c r="WUD101" s="410"/>
      <c r="WUE101" s="411"/>
      <c r="WUF101" s="412"/>
      <c r="WUG101" s="406"/>
      <c r="WUH101" s="407"/>
      <c r="WUI101" s="408"/>
      <c r="WUJ101" s="409"/>
      <c r="WUK101" s="410"/>
      <c r="WUL101" s="411"/>
      <c r="WUM101" s="412"/>
      <c r="WUN101" s="406"/>
      <c r="WUO101" s="407"/>
      <c r="WUP101" s="408"/>
      <c r="WUQ101" s="409"/>
      <c r="WUR101" s="410"/>
      <c r="WUS101" s="411"/>
      <c r="WUT101" s="412"/>
      <c r="WUU101" s="406"/>
      <c r="WUV101" s="407"/>
      <c r="WUW101" s="408"/>
      <c r="WUX101" s="409"/>
      <c r="WUY101" s="410"/>
      <c r="WUZ101" s="411"/>
      <c r="WVA101" s="412"/>
      <c r="WVB101" s="406"/>
      <c r="WVC101" s="407"/>
      <c r="WVD101" s="408"/>
      <c r="WVE101" s="409"/>
      <c r="WVF101" s="410"/>
      <c r="WVG101" s="411"/>
      <c r="WVH101" s="412"/>
      <c r="WVI101" s="406"/>
      <c r="WVJ101" s="407"/>
      <c r="WVK101" s="408"/>
      <c r="WVL101" s="409"/>
      <c r="WVM101" s="410"/>
      <c r="WVN101" s="411"/>
      <c r="WVO101" s="412"/>
      <c r="WVP101" s="406"/>
      <c r="WVQ101" s="407"/>
      <c r="WVR101" s="408"/>
      <c r="WVS101" s="409"/>
      <c r="WVT101" s="410"/>
      <c r="WVU101" s="411"/>
      <c r="WVV101" s="412"/>
      <c r="WVW101" s="406"/>
      <c r="WVX101" s="407"/>
      <c r="WVY101" s="408"/>
      <c r="WVZ101" s="409"/>
      <c r="WWA101" s="410"/>
      <c r="WWB101" s="411"/>
      <c r="WWC101" s="412"/>
      <c r="WWD101" s="406"/>
      <c r="WWE101" s="407"/>
      <c r="WWF101" s="408"/>
      <c r="WWG101" s="409"/>
      <c r="WWH101" s="410"/>
      <c r="WWI101" s="411"/>
      <c r="WWJ101" s="412"/>
      <c r="WWK101" s="406"/>
      <c r="WWL101" s="407"/>
      <c r="WWM101" s="408"/>
      <c r="WWN101" s="409"/>
      <c r="WWO101" s="410"/>
      <c r="WWP101" s="411"/>
      <c r="WWQ101" s="412"/>
      <c r="WWR101" s="406"/>
      <c r="WWS101" s="407"/>
      <c r="WWT101" s="408"/>
      <c r="WWU101" s="409"/>
      <c r="WWV101" s="410"/>
      <c r="WWW101" s="411"/>
      <c r="WWX101" s="412"/>
      <c r="WWY101" s="406"/>
      <c r="WWZ101" s="407"/>
      <c r="WXA101" s="408"/>
      <c r="WXB101" s="409"/>
      <c r="WXC101" s="410"/>
      <c r="WXD101" s="411"/>
      <c r="WXE101" s="412"/>
      <c r="WXF101" s="406"/>
      <c r="WXG101" s="407"/>
      <c r="WXH101" s="408"/>
      <c r="WXI101" s="409"/>
      <c r="WXJ101" s="410"/>
      <c r="WXK101" s="411"/>
      <c r="WXL101" s="412"/>
      <c r="WXM101" s="406"/>
      <c r="WXN101" s="407"/>
      <c r="WXO101" s="408"/>
      <c r="WXP101" s="409"/>
      <c r="WXQ101" s="410"/>
      <c r="WXR101" s="411"/>
      <c r="WXS101" s="412"/>
      <c r="WXT101" s="406"/>
      <c r="WXU101" s="407"/>
      <c r="WXV101" s="408"/>
      <c r="WXW101" s="409"/>
      <c r="WXX101" s="410"/>
      <c r="WXY101" s="411"/>
      <c r="WXZ101" s="412"/>
      <c r="WYA101" s="406"/>
      <c r="WYB101" s="407"/>
      <c r="WYC101" s="408"/>
      <c r="WYD101" s="409"/>
      <c r="WYE101" s="410"/>
      <c r="WYF101" s="411"/>
      <c r="WYG101" s="412"/>
      <c r="WYH101" s="406"/>
      <c r="WYI101" s="407"/>
      <c r="WYJ101" s="408"/>
      <c r="WYK101" s="409"/>
      <c r="WYL101" s="410"/>
      <c r="WYM101" s="411"/>
      <c r="WYN101" s="412"/>
      <c r="WYO101" s="406"/>
      <c r="WYP101" s="407"/>
      <c r="WYQ101" s="408"/>
      <c r="WYR101" s="409"/>
      <c r="WYS101" s="410"/>
      <c r="WYT101" s="411"/>
      <c r="WYU101" s="412"/>
      <c r="WYV101" s="406"/>
      <c r="WYW101" s="407"/>
      <c r="WYX101" s="408"/>
      <c r="WYY101" s="409"/>
      <c r="WYZ101" s="410"/>
      <c r="WZA101" s="411"/>
      <c r="WZB101" s="412"/>
      <c r="WZC101" s="406"/>
      <c r="WZD101" s="407"/>
      <c r="WZE101" s="408"/>
      <c r="WZF101" s="409"/>
      <c r="WZG101" s="410"/>
      <c r="WZH101" s="411"/>
      <c r="WZI101" s="412"/>
      <c r="WZJ101" s="406"/>
      <c r="WZK101" s="407"/>
      <c r="WZL101" s="408"/>
      <c r="WZM101" s="409"/>
      <c r="WZN101" s="410"/>
      <c r="WZO101" s="411"/>
      <c r="WZP101" s="412"/>
      <c r="WZQ101" s="406"/>
      <c r="WZR101" s="407"/>
      <c r="WZS101" s="408"/>
      <c r="WZT101" s="409"/>
      <c r="WZU101" s="410"/>
      <c r="WZV101" s="411"/>
      <c r="WZW101" s="412"/>
      <c r="WZX101" s="406"/>
      <c r="WZY101" s="407"/>
      <c r="WZZ101" s="408"/>
      <c r="XAA101" s="409"/>
      <c r="XAB101" s="410"/>
      <c r="XAC101" s="411"/>
      <c r="XAD101" s="412"/>
      <c r="XAE101" s="406"/>
      <c r="XAF101" s="407"/>
      <c r="XAG101" s="408"/>
      <c r="XAH101" s="409"/>
      <c r="XAI101" s="410"/>
      <c r="XAJ101" s="411"/>
      <c r="XAK101" s="412"/>
      <c r="XAL101" s="406"/>
      <c r="XAM101" s="407"/>
      <c r="XAN101" s="408"/>
      <c r="XAO101" s="409"/>
      <c r="XAP101" s="410"/>
      <c r="XAQ101" s="411"/>
      <c r="XAR101" s="412"/>
      <c r="XAS101" s="406"/>
      <c r="XAT101" s="407"/>
      <c r="XAU101" s="408"/>
      <c r="XAV101" s="409"/>
      <c r="XAW101" s="410"/>
      <c r="XAX101" s="411"/>
      <c r="XAY101" s="412"/>
      <c r="XAZ101" s="406"/>
      <c r="XBA101" s="407"/>
      <c r="XBB101" s="408"/>
      <c r="XBC101" s="409"/>
      <c r="XBD101" s="410"/>
      <c r="XBE101" s="411"/>
      <c r="XBF101" s="412"/>
      <c r="XBG101" s="406"/>
      <c r="XBH101" s="407"/>
      <c r="XBI101" s="408"/>
      <c r="XBJ101" s="409"/>
      <c r="XBK101" s="410"/>
      <c r="XBL101" s="411"/>
      <c r="XBM101" s="412"/>
      <c r="XBN101" s="406"/>
      <c r="XBO101" s="407"/>
      <c r="XBP101" s="408"/>
      <c r="XBQ101" s="409"/>
      <c r="XBR101" s="410"/>
      <c r="XBS101" s="411"/>
      <c r="XBT101" s="412"/>
      <c r="XBU101" s="406"/>
      <c r="XBV101" s="407"/>
      <c r="XBW101" s="408"/>
      <c r="XBX101" s="409"/>
      <c r="XBY101" s="410"/>
      <c r="XBZ101" s="411"/>
      <c r="XCA101" s="412"/>
      <c r="XCB101" s="406"/>
      <c r="XCC101" s="407"/>
      <c r="XCD101" s="408"/>
      <c r="XCE101" s="409"/>
      <c r="XCF101" s="410"/>
      <c r="XCG101" s="411"/>
      <c r="XCH101" s="412"/>
      <c r="XCI101" s="406"/>
      <c r="XCJ101" s="407"/>
      <c r="XCK101" s="408"/>
      <c r="XCL101" s="409"/>
      <c r="XCM101" s="410"/>
      <c r="XCN101" s="411"/>
      <c r="XCO101" s="412"/>
      <c r="XCP101" s="406"/>
      <c r="XCQ101" s="407"/>
      <c r="XCR101" s="408"/>
      <c r="XCS101" s="409"/>
      <c r="XCT101" s="410"/>
      <c r="XCU101" s="411"/>
      <c r="XCV101" s="412"/>
      <c r="XCW101" s="406"/>
      <c r="XCX101" s="407"/>
      <c r="XCY101" s="408"/>
      <c r="XCZ101" s="409"/>
      <c r="XDA101" s="410"/>
      <c r="XDB101" s="411"/>
      <c r="XDC101" s="412"/>
      <c r="XDD101" s="406"/>
      <c r="XDE101" s="407"/>
      <c r="XDF101" s="408"/>
      <c r="XDG101" s="409"/>
      <c r="XDH101" s="410"/>
      <c r="XDI101" s="411"/>
      <c r="XDJ101" s="412"/>
      <c r="XDK101" s="406"/>
      <c r="XDL101" s="407"/>
      <c r="XDM101" s="408"/>
      <c r="XDN101" s="409"/>
      <c r="XDO101" s="410"/>
      <c r="XDP101" s="411"/>
      <c r="XDQ101" s="412"/>
      <c r="XDR101" s="406"/>
      <c r="XDS101" s="407"/>
      <c r="XDT101" s="408"/>
      <c r="XDU101" s="409"/>
      <c r="XDV101" s="410"/>
      <c r="XDW101" s="411"/>
      <c r="XDX101" s="412"/>
      <c r="XDY101" s="406"/>
      <c r="XDZ101" s="407"/>
      <c r="XEA101" s="408"/>
      <c r="XEB101" s="409"/>
      <c r="XEC101" s="410"/>
      <c r="XED101" s="411"/>
      <c r="XEE101" s="412"/>
      <c r="XEF101" s="406"/>
      <c r="XEG101" s="407"/>
      <c r="XEH101" s="408"/>
      <c r="XEI101" s="409"/>
      <c r="XEJ101" s="410"/>
      <c r="XEK101" s="411"/>
      <c r="XEL101" s="412"/>
      <c r="XEM101" s="406"/>
      <c r="XEN101" s="407"/>
      <c r="XEO101" s="408"/>
      <c r="XEP101" s="409"/>
      <c r="XEQ101" s="410"/>
      <c r="XER101" s="411"/>
      <c r="XES101" s="412"/>
      <c r="XET101" s="406"/>
      <c r="XEU101" s="407"/>
      <c r="XEV101" s="408"/>
      <c r="XEW101" s="409"/>
      <c r="XEX101" s="410"/>
      <c r="XEY101" s="411"/>
      <c r="XEZ101" s="412"/>
      <c r="XFA101" s="406"/>
      <c r="XFB101" s="407"/>
      <c r="XFC101" s="408"/>
      <c r="XFD101" s="409"/>
    </row>
    <row r="102" spans="1:16384" s="10" customFormat="1" ht="56.25" x14ac:dyDescent="0.2">
      <c r="A102" s="713"/>
      <c r="B102" s="417" t="s">
        <v>897</v>
      </c>
      <c r="C102" s="393">
        <v>300000000</v>
      </c>
      <c r="D102" s="393"/>
      <c r="E102" s="390">
        <f t="shared" si="7"/>
        <v>300000000</v>
      </c>
      <c r="F102" s="396"/>
      <c r="G102" s="403"/>
      <c r="H102" s="406"/>
      <c r="I102" s="407"/>
      <c r="J102" s="408"/>
      <c r="K102" s="409"/>
      <c r="L102" s="410"/>
      <c r="M102" s="411"/>
      <c r="N102" s="412"/>
      <c r="O102" s="406"/>
      <c r="P102" s="407"/>
      <c r="Q102" s="408"/>
      <c r="R102" s="409"/>
      <c r="S102" s="410"/>
      <c r="T102" s="411"/>
      <c r="U102" s="412"/>
      <c r="V102" s="406"/>
      <c r="W102" s="407"/>
      <c r="X102" s="408"/>
      <c r="Y102" s="409"/>
      <c r="Z102" s="410"/>
      <c r="AA102" s="411"/>
      <c r="AB102" s="412"/>
      <c r="AC102" s="406"/>
      <c r="AD102" s="407"/>
      <c r="AE102" s="408"/>
      <c r="AF102" s="409"/>
      <c r="AG102" s="410"/>
      <c r="AH102" s="411"/>
      <c r="AI102" s="412"/>
      <c r="AJ102" s="406"/>
      <c r="AK102" s="407"/>
      <c r="AL102" s="408"/>
      <c r="AM102" s="409"/>
      <c r="AN102" s="410"/>
      <c r="AO102" s="411"/>
      <c r="AP102" s="412"/>
      <c r="AQ102" s="406"/>
      <c r="AR102" s="407"/>
      <c r="AS102" s="408"/>
      <c r="AT102" s="409"/>
      <c r="AU102" s="410"/>
      <c r="AV102" s="411"/>
      <c r="AW102" s="412"/>
      <c r="AX102" s="406"/>
      <c r="AY102" s="407"/>
      <c r="AZ102" s="408"/>
      <c r="BA102" s="409"/>
      <c r="BB102" s="410"/>
      <c r="BC102" s="411"/>
      <c r="BD102" s="412"/>
      <c r="BE102" s="406"/>
      <c r="BF102" s="407"/>
      <c r="BG102" s="408"/>
      <c r="BH102" s="409"/>
      <c r="BI102" s="410"/>
      <c r="BJ102" s="411"/>
      <c r="BK102" s="412"/>
      <c r="BL102" s="406"/>
      <c r="BM102" s="407"/>
      <c r="BN102" s="408"/>
      <c r="BO102" s="409"/>
      <c r="BP102" s="410"/>
      <c r="BQ102" s="411"/>
      <c r="BR102" s="412"/>
      <c r="BS102" s="406"/>
      <c r="BT102" s="407"/>
      <c r="BU102" s="408"/>
      <c r="BV102" s="409"/>
      <c r="BW102" s="410"/>
      <c r="BX102" s="411"/>
      <c r="BY102" s="412"/>
      <c r="BZ102" s="406"/>
      <c r="CA102" s="407"/>
      <c r="CB102" s="408"/>
      <c r="CC102" s="409"/>
      <c r="CD102" s="410"/>
      <c r="CE102" s="411"/>
      <c r="CF102" s="412"/>
      <c r="CG102" s="406"/>
      <c r="CH102" s="407"/>
      <c r="CI102" s="408"/>
      <c r="CJ102" s="409"/>
      <c r="CK102" s="410"/>
      <c r="CL102" s="411"/>
      <c r="CM102" s="412"/>
      <c r="CN102" s="406"/>
      <c r="CO102" s="407"/>
      <c r="CP102" s="408"/>
      <c r="CQ102" s="409"/>
      <c r="CR102" s="410"/>
      <c r="CS102" s="411"/>
      <c r="CT102" s="412"/>
      <c r="CU102" s="406"/>
      <c r="CV102" s="407"/>
      <c r="CW102" s="408"/>
      <c r="CX102" s="409"/>
      <c r="CY102" s="410"/>
      <c r="CZ102" s="411"/>
      <c r="DA102" s="412"/>
      <c r="DB102" s="406"/>
      <c r="DC102" s="407"/>
      <c r="DD102" s="408"/>
      <c r="DE102" s="409"/>
      <c r="DF102" s="410"/>
      <c r="DG102" s="411"/>
      <c r="DH102" s="412"/>
      <c r="DI102" s="406"/>
      <c r="DJ102" s="407"/>
      <c r="DK102" s="408"/>
      <c r="DL102" s="409"/>
      <c r="DM102" s="410"/>
      <c r="DN102" s="411"/>
      <c r="DO102" s="412"/>
      <c r="DP102" s="406"/>
      <c r="DQ102" s="407"/>
      <c r="DR102" s="408"/>
      <c r="DS102" s="409"/>
      <c r="DT102" s="410"/>
      <c r="DU102" s="411"/>
      <c r="DV102" s="412"/>
      <c r="DW102" s="406"/>
      <c r="DX102" s="407"/>
      <c r="DY102" s="408"/>
      <c r="DZ102" s="409"/>
      <c r="EA102" s="410"/>
      <c r="EB102" s="411"/>
      <c r="EC102" s="412"/>
      <c r="ED102" s="406"/>
      <c r="EE102" s="407"/>
      <c r="EF102" s="408"/>
      <c r="EG102" s="409"/>
      <c r="EH102" s="410"/>
      <c r="EI102" s="411"/>
      <c r="EJ102" s="412"/>
      <c r="EK102" s="406"/>
      <c r="EL102" s="407"/>
      <c r="EM102" s="408"/>
      <c r="EN102" s="409"/>
      <c r="EO102" s="410"/>
      <c r="EP102" s="411"/>
      <c r="EQ102" s="412"/>
      <c r="ER102" s="406"/>
      <c r="ES102" s="407"/>
      <c r="ET102" s="408"/>
      <c r="EU102" s="409"/>
      <c r="EV102" s="410"/>
      <c r="EW102" s="411"/>
      <c r="EX102" s="412"/>
      <c r="EY102" s="406"/>
      <c r="EZ102" s="407"/>
      <c r="FA102" s="408"/>
      <c r="FB102" s="409"/>
      <c r="FC102" s="410"/>
      <c r="FD102" s="411"/>
      <c r="FE102" s="412"/>
      <c r="FF102" s="406"/>
      <c r="FG102" s="407"/>
      <c r="FH102" s="408"/>
      <c r="FI102" s="409"/>
      <c r="FJ102" s="410"/>
      <c r="FK102" s="411"/>
      <c r="FL102" s="412"/>
      <c r="FM102" s="406"/>
      <c r="FN102" s="407"/>
      <c r="FO102" s="408"/>
      <c r="FP102" s="409"/>
      <c r="FQ102" s="410"/>
      <c r="FR102" s="411"/>
      <c r="FS102" s="412"/>
      <c r="FT102" s="406"/>
      <c r="FU102" s="407"/>
      <c r="FV102" s="408"/>
      <c r="FW102" s="409"/>
      <c r="FX102" s="410"/>
      <c r="FY102" s="411"/>
      <c r="FZ102" s="412"/>
      <c r="GA102" s="406"/>
      <c r="GB102" s="407"/>
      <c r="GC102" s="408"/>
      <c r="GD102" s="409"/>
      <c r="GE102" s="410"/>
      <c r="GF102" s="411"/>
      <c r="GG102" s="412"/>
      <c r="GH102" s="406"/>
      <c r="GI102" s="407"/>
      <c r="GJ102" s="408"/>
      <c r="GK102" s="409"/>
      <c r="GL102" s="410"/>
      <c r="GM102" s="411"/>
      <c r="GN102" s="412"/>
      <c r="GO102" s="406"/>
      <c r="GP102" s="407"/>
      <c r="GQ102" s="408"/>
      <c r="GR102" s="409"/>
      <c r="GS102" s="410"/>
      <c r="GT102" s="411"/>
      <c r="GU102" s="412"/>
      <c r="GV102" s="406"/>
      <c r="GW102" s="407"/>
      <c r="GX102" s="408"/>
      <c r="GY102" s="409"/>
      <c r="GZ102" s="410"/>
      <c r="HA102" s="411"/>
      <c r="HB102" s="412"/>
      <c r="HC102" s="406"/>
      <c r="HD102" s="407"/>
      <c r="HE102" s="408"/>
      <c r="HF102" s="409"/>
      <c r="HG102" s="410"/>
      <c r="HH102" s="411"/>
      <c r="HI102" s="412"/>
      <c r="HJ102" s="406"/>
      <c r="HK102" s="407"/>
      <c r="HL102" s="408"/>
      <c r="HM102" s="409"/>
      <c r="HN102" s="410"/>
      <c r="HO102" s="411"/>
      <c r="HP102" s="412"/>
      <c r="HQ102" s="406"/>
      <c r="HR102" s="407"/>
      <c r="HS102" s="408"/>
      <c r="HT102" s="409"/>
      <c r="HU102" s="410"/>
      <c r="HV102" s="411"/>
      <c r="HW102" s="412"/>
      <c r="HX102" s="406"/>
      <c r="HY102" s="407"/>
      <c r="HZ102" s="408"/>
      <c r="IA102" s="409"/>
      <c r="IB102" s="410"/>
      <c r="IC102" s="411"/>
      <c r="ID102" s="412"/>
      <c r="IE102" s="406"/>
      <c r="IF102" s="407"/>
      <c r="IG102" s="408"/>
      <c r="IH102" s="409"/>
      <c r="II102" s="410"/>
      <c r="IJ102" s="411"/>
      <c r="IK102" s="412"/>
      <c r="IL102" s="406"/>
      <c r="IM102" s="407"/>
      <c r="IN102" s="408"/>
      <c r="IO102" s="409"/>
      <c r="IP102" s="410"/>
      <c r="IQ102" s="411"/>
      <c r="IR102" s="412"/>
      <c r="IS102" s="406"/>
      <c r="IT102" s="407"/>
      <c r="IU102" s="408"/>
      <c r="IV102" s="409"/>
      <c r="IW102" s="410"/>
      <c r="IX102" s="411"/>
      <c r="IY102" s="412"/>
      <c r="IZ102" s="406"/>
      <c r="JA102" s="407"/>
      <c r="JB102" s="408"/>
      <c r="JC102" s="409"/>
      <c r="JD102" s="410"/>
      <c r="JE102" s="411"/>
      <c r="JF102" s="412"/>
      <c r="JG102" s="406"/>
      <c r="JH102" s="407"/>
      <c r="JI102" s="408"/>
      <c r="JJ102" s="409"/>
      <c r="JK102" s="410"/>
      <c r="JL102" s="411"/>
      <c r="JM102" s="412"/>
      <c r="JN102" s="406"/>
      <c r="JO102" s="407"/>
      <c r="JP102" s="408"/>
      <c r="JQ102" s="409"/>
      <c r="JR102" s="410"/>
      <c r="JS102" s="411"/>
      <c r="JT102" s="412"/>
      <c r="JU102" s="406"/>
      <c r="JV102" s="407"/>
      <c r="JW102" s="408"/>
      <c r="JX102" s="409"/>
      <c r="JY102" s="410"/>
      <c r="JZ102" s="411"/>
      <c r="KA102" s="412"/>
      <c r="KB102" s="406"/>
      <c r="KC102" s="407"/>
      <c r="KD102" s="408"/>
      <c r="KE102" s="409"/>
      <c r="KF102" s="410"/>
      <c r="KG102" s="411"/>
      <c r="KH102" s="412"/>
      <c r="KI102" s="406"/>
      <c r="KJ102" s="407"/>
      <c r="KK102" s="408"/>
      <c r="KL102" s="409"/>
      <c r="KM102" s="410"/>
      <c r="KN102" s="411"/>
      <c r="KO102" s="412"/>
      <c r="KP102" s="406"/>
      <c r="KQ102" s="407"/>
      <c r="KR102" s="408"/>
      <c r="KS102" s="409"/>
      <c r="KT102" s="410"/>
      <c r="KU102" s="411"/>
      <c r="KV102" s="412"/>
      <c r="KW102" s="406"/>
      <c r="KX102" s="407"/>
      <c r="KY102" s="408"/>
      <c r="KZ102" s="409"/>
      <c r="LA102" s="410"/>
      <c r="LB102" s="411"/>
      <c r="LC102" s="412"/>
      <c r="LD102" s="406"/>
      <c r="LE102" s="407"/>
      <c r="LF102" s="408"/>
      <c r="LG102" s="409"/>
      <c r="LH102" s="410"/>
      <c r="LI102" s="411"/>
      <c r="LJ102" s="412"/>
      <c r="LK102" s="406"/>
      <c r="LL102" s="407"/>
      <c r="LM102" s="408"/>
      <c r="LN102" s="409"/>
      <c r="LO102" s="410"/>
      <c r="LP102" s="411"/>
      <c r="LQ102" s="412"/>
      <c r="LR102" s="406"/>
      <c r="LS102" s="407"/>
      <c r="LT102" s="408"/>
      <c r="LU102" s="409"/>
      <c r="LV102" s="410"/>
      <c r="LW102" s="411"/>
      <c r="LX102" s="412"/>
      <c r="LY102" s="406"/>
      <c r="LZ102" s="407"/>
      <c r="MA102" s="408"/>
      <c r="MB102" s="409"/>
      <c r="MC102" s="410"/>
      <c r="MD102" s="411"/>
      <c r="ME102" s="412"/>
      <c r="MF102" s="406"/>
      <c r="MG102" s="407"/>
      <c r="MH102" s="408"/>
      <c r="MI102" s="409"/>
      <c r="MJ102" s="410"/>
      <c r="MK102" s="411"/>
      <c r="ML102" s="412"/>
      <c r="MM102" s="406"/>
      <c r="MN102" s="407"/>
      <c r="MO102" s="408"/>
      <c r="MP102" s="409"/>
      <c r="MQ102" s="410"/>
      <c r="MR102" s="411"/>
      <c r="MS102" s="412"/>
      <c r="MT102" s="406"/>
      <c r="MU102" s="407"/>
      <c r="MV102" s="408"/>
      <c r="MW102" s="409"/>
      <c r="MX102" s="410"/>
      <c r="MY102" s="411"/>
      <c r="MZ102" s="412"/>
      <c r="NA102" s="406"/>
      <c r="NB102" s="407"/>
      <c r="NC102" s="408"/>
      <c r="ND102" s="409"/>
      <c r="NE102" s="410"/>
      <c r="NF102" s="411"/>
      <c r="NG102" s="412"/>
      <c r="NH102" s="406"/>
      <c r="NI102" s="407"/>
      <c r="NJ102" s="408"/>
      <c r="NK102" s="409"/>
      <c r="NL102" s="410"/>
      <c r="NM102" s="411"/>
      <c r="NN102" s="412"/>
      <c r="NO102" s="406"/>
      <c r="NP102" s="407"/>
      <c r="NQ102" s="408"/>
      <c r="NR102" s="409"/>
      <c r="NS102" s="410"/>
      <c r="NT102" s="411"/>
      <c r="NU102" s="412"/>
      <c r="NV102" s="406"/>
      <c r="NW102" s="407"/>
      <c r="NX102" s="408"/>
      <c r="NY102" s="409"/>
      <c r="NZ102" s="410"/>
      <c r="OA102" s="411"/>
      <c r="OB102" s="412"/>
      <c r="OC102" s="406"/>
      <c r="OD102" s="407"/>
      <c r="OE102" s="408"/>
      <c r="OF102" s="409"/>
      <c r="OG102" s="410"/>
      <c r="OH102" s="411"/>
      <c r="OI102" s="412"/>
      <c r="OJ102" s="406"/>
      <c r="OK102" s="407"/>
      <c r="OL102" s="408"/>
      <c r="OM102" s="409"/>
      <c r="ON102" s="410"/>
      <c r="OO102" s="411"/>
      <c r="OP102" s="412"/>
      <c r="OQ102" s="406"/>
      <c r="OR102" s="407"/>
      <c r="OS102" s="408"/>
      <c r="OT102" s="409"/>
      <c r="OU102" s="410"/>
      <c r="OV102" s="411"/>
      <c r="OW102" s="412"/>
      <c r="OX102" s="406"/>
      <c r="OY102" s="407"/>
      <c r="OZ102" s="408"/>
      <c r="PA102" s="409"/>
      <c r="PB102" s="410"/>
      <c r="PC102" s="411"/>
      <c r="PD102" s="412"/>
      <c r="PE102" s="406"/>
      <c r="PF102" s="407"/>
      <c r="PG102" s="408"/>
      <c r="PH102" s="409"/>
      <c r="PI102" s="410"/>
      <c r="PJ102" s="411"/>
      <c r="PK102" s="412"/>
      <c r="PL102" s="406"/>
      <c r="PM102" s="407"/>
      <c r="PN102" s="408"/>
      <c r="PO102" s="409"/>
      <c r="PP102" s="410"/>
      <c r="PQ102" s="411"/>
      <c r="PR102" s="412"/>
      <c r="PS102" s="406"/>
      <c r="PT102" s="407"/>
      <c r="PU102" s="408"/>
      <c r="PV102" s="409"/>
      <c r="PW102" s="410"/>
      <c r="PX102" s="411"/>
      <c r="PY102" s="412"/>
      <c r="PZ102" s="406"/>
      <c r="QA102" s="407"/>
      <c r="QB102" s="408"/>
      <c r="QC102" s="409"/>
      <c r="QD102" s="410"/>
      <c r="QE102" s="411"/>
      <c r="QF102" s="412"/>
      <c r="QG102" s="406"/>
      <c r="QH102" s="407"/>
      <c r="QI102" s="408"/>
      <c r="QJ102" s="409"/>
      <c r="QK102" s="410"/>
      <c r="QL102" s="411"/>
      <c r="QM102" s="412"/>
      <c r="QN102" s="406"/>
      <c r="QO102" s="407"/>
      <c r="QP102" s="408"/>
      <c r="QQ102" s="409"/>
      <c r="QR102" s="410"/>
      <c r="QS102" s="411"/>
      <c r="QT102" s="412"/>
      <c r="QU102" s="406"/>
      <c r="QV102" s="407"/>
      <c r="QW102" s="408"/>
      <c r="QX102" s="409"/>
      <c r="QY102" s="410"/>
      <c r="QZ102" s="411"/>
      <c r="RA102" s="412"/>
      <c r="RB102" s="406"/>
      <c r="RC102" s="407"/>
      <c r="RD102" s="408"/>
      <c r="RE102" s="409"/>
      <c r="RF102" s="410"/>
      <c r="RG102" s="411"/>
      <c r="RH102" s="412"/>
      <c r="RI102" s="406"/>
      <c r="RJ102" s="407"/>
      <c r="RK102" s="408"/>
      <c r="RL102" s="409"/>
      <c r="RM102" s="410"/>
      <c r="RN102" s="411"/>
      <c r="RO102" s="412"/>
      <c r="RP102" s="406"/>
      <c r="RQ102" s="407"/>
      <c r="RR102" s="408"/>
      <c r="RS102" s="409"/>
      <c r="RT102" s="410"/>
      <c r="RU102" s="411"/>
      <c r="RV102" s="412"/>
      <c r="RW102" s="406"/>
      <c r="RX102" s="407"/>
      <c r="RY102" s="408"/>
      <c r="RZ102" s="409"/>
      <c r="SA102" s="410"/>
      <c r="SB102" s="411"/>
      <c r="SC102" s="412"/>
      <c r="SD102" s="406"/>
      <c r="SE102" s="407"/>
      <c r="SF102" s="408"/>
      <c r="SG102" s="409"/>
      <c r="SH102" s="410"/>
      <c r="SI102" s="411"/>
      <c r="SJ102" s="412"/>
      <c r="SK102" s="406"/>
      <c r="SL102" s="407"/>
      <c r="SM102" s="408"/>
      <c r="SN102" s="409"/>
      <c r="SO102" s="410"/>
      <c r="SP102" s="411"/>
      <c r="SQ102" s="412"/>
      <c r="SR102" s="406"/>
      <c r="SS102" s="407"/>
      <c r="ST102" s="408"/>
      <c r="SU102" s="409"/>
      <c r="SV102" s="410"/>
      <c r="SW102" s="411"/>
      <c r="SX102" s="412"/>
      <c r="SY102" s="406"/>
      <c r="SZ102" s="407"/>
      <c r="TA102" s="408"/>
      <c r="TB102" s="409"/>
      <c r="TC102" s="410"/>
      <c r="TD102" s="411"/>
      <c r="TE102" s="412"/>
      <c r="TF102" s="406"/>
      <c r="TG102" s="407"/>
      <c r="TH102" s="408"/>
      <c r="TI102" s="409"/>
      <c r="TJ102" s="410"/>
      <c r="TK102" s="411"/>
      <c r="TL102" s="412"/>
      <c r="TM102" s="406"/>
      <c r="TN102" s="407"/>
      <c r="TO102" s="408"/>
      <c r="TP102" s="409"/>
      <c r="TQ102" s="410"/>
      <c r="TR102" s="411"/>
      <c r="TS102" s="412"/>
      <c r="TT102" s="406"/>
      <c r="TU102" s="407"/>
      <c r="TV102" s="408"/>
      <c r="TW102" s="409"/>
      <c r="TX102" s="410"/>
      <c r="TY102" s="411"/>
      <c r="TZ102" s="412"/>
      <c r="UA102" s="406"/>
      <c r="UB102" s="407"/>
      <c r="UC102" s="408"/>
      <c r="UD102" s="409"/>
      <c r="UE102" s="410"/>
      <c r="UF102" s="411"/>
      <c r="UG102" s="412"/>
      <c r="UH102" s="406"/>
      <c r="UI102" s="407"/>
      <c r="UJ102" s="408"/>
      <c r="UK102" s="409"/>
      <c r="UL102" s="410"/>
      <c r="UM102" s="411"/>
      <c r="UN102" s="412"/>
      <c r="UO102" s="406"/>
      <c r="UP102" s="407"/>
      <c r="UQ102" s="408"/>
      <c r="UR102" s="409"/>
      <c r="US102" s="410"/>
      <c r="UT102" s="411"/>
      <c r="UU102" s="412"/>
      <c r="UV102" s="406"/>
      <c r="UW102" s="407"/>
      <c r="UX102" s="408"/>
      <c r="UY102" s="409"/>
      <c r="UZ102" s="410"/>
      <c r="VA102" s="411"/>
      <c r="VB102" s="412"/>
      <c r="VC102" s="406"/>
      <c r="VD102" s="407"/>
      <c r="VE102" s="408"/>
      <c r="VF102" s="409"/>
      <c r="VG102" s="410"/>
      <c r="VH102" s="411"/>
      <c r="VI102" s="412"/>
      <c r="VJ102" s="406"/>
      <c r="VK102" s="407"/>
      <c r="VL102" s="408"/>
      <c r="VM102" s="409"/>
      <c r="VN102" s="410"/>
      <c r="VO102" s="411"/>
      <c r="VP102" s="412"/>
      <c r="VQ102" s="406"/>
      <c r="VR102" s="407"/>
      <c r="VS102" s="408"/>
      <c r="VT102" s="409"/>
      <c r="VU102" s="410"/>
      <c r="VV102" s="411"/>
      <c r="VW102" s="412"/>
      <c r="VX102" s="406"/>
      <c r="VY102" s="407"/>
      <c r="VZ102" s="408"/>
      <c r="WA102" s="409"/>
      <c r="WB102" s="410"/>
      <c r="WC102" s="411"/>
      <c r="WD102" s="412"/>
      <c r="WE102" s="406"/>
      <c r="WF102" s="407"/>
      <c r="WG102" s="408"/>
      <c r="WH102" s="409"/>
      <c r="WI102" s="410"/>
      <c r="WJ102" s="411"/>
      <c r="WK102" s="412"/>
      <c r="WL102" s="406"/>
      <c r="WM102" s="407"/>
      <c r="WN102" s="408"/>
      <c r="WO102" s="409"/>
      <c r="WP102" s="410"/>
      <c r="WQ102" s="411"/>
      <c r="WR102" s="412"/>
      <c r="WS102" s="406"/>
      <c r="WT102" s="407"/>
      <c r="WU102" s="408"/>
      <c r="WV102" s="409"/>
      <c r="WW102" s="410"/>
      <c r="WX102" s="411"/>
      <c r="WY102" s="412"/>
      <c r="WZ102" s="406"/>
      <c r="XA102" s="407"/>
      <c r="XB102" s="408"/>
      <c r="XC102" s="409"/>
      <c r="XD102" s="410"/>
      <c r="XE102" s="411"/>
      <c r="XF102" s="412"/>
      <c r="XG102" s="406"/>
      <c r="XH102" s="407"/>
      <c r="XI102" s="408"/>
      <c r="XJ102" s="409"/>
      <c r="XK102" s="410"/>
      <c r="XL102" s="411"/>
      <c r="XM102" s="412"/>
      <c r="XN102" s="406"/>
      <c r="XO102" s="407"/>
      <c r="XP102" s="408"/>
      <c r="XQ102" s="409"/>
      <c r="XR102" s="410"/>
      <c r="XS102" s="411"/>
      <c r="XT102" s="412"/>
      <c r="XU102" s="406"/>
      <c r="XV102" s="407"/>
      <c r="XW102" s="408"/>
      <c r="XX102" s="409"/>
      <c r="XY102" s="410"/>
      <c r="XZ102" s="411"/>
      <c r="YA102" s="412"/>
      <c r="YB102" s="406"/>
      <c r="YC102" s="407"/>
      <c r="YD102" s="408"/>
      <c r="YE102" s="409"/>
      <c r="YF102" s="410"/>
      <c r="YG102" s="411"/>
      <c r="YH102" s="412"/>
      <c r="YI102" s="406"/>
      <c r="YJ102" s="407"/>
      <c r="YK102" s="408"/>
      <c r="YL102" s="409"/>
      <c r="YM102" s="410"/>
      <c r="YN102" s="411"/>
      <c r="YO102" s="412"/>
      <c r="YP102" s="406"/>
      <c r="YQ102" s="407"/>
      <c r="YR102" s="408"/>
      <c r="YS102" s="409"/>
      <c r="YT102" s="410"/>
      <c r="YU102" s="411"/>
      <c r="YV102" s="412"/>
      <c r="YW102" s="406"/>
      <c r="YX102" s="407"/>
      <c r="YY102" s="408"/>
      <c r="YZ102" s="409"/>
      <c r="ZA102" s="410"/>
      <c r="ZB102" s="411"/>
      <c r="ZC102" s="412"/>
      <c r="ZD102" s="406"/>
      <c r="ZE102" s="407"/>
      <c r="ZF102" s="408"/>
      <c r="ZG102" s="409"/>
      <c r="ZH102" s="410"/>
      <c r="ZI102" s="411"/>
      <c r="ZJ102" s="412"/>
      <c r="ZK102" s="406"/>
      <c r="ZL102" s="407"/>
      <c r="ZM102" s="408"/>
      <c r="ZN102" s="409"/>
      <c r="ZO102" s="410"/>
      <c r="ZP102" s="411"/>
      <c r="ZQ102" s="412"/>
      <c r="ZR102" s="406"/>
      <c r="ZS102" s="407"/>
      <c r="ZT102" s="408"/>
      <c r="ZU102" s="409"/>
      <c r="ZV102" s="410"/>
      <c r="ZW102" s="411"/>
      <c r="ZX102" s="412"/>
      <c r="ZY102" s="406"/>
      <c r="ZZ102" s="407"/>
      <c r="AAA102" s="408"/>
      <c r="AAB102" s="409"/>
      <c r="AAC102" s="410"/>
      <c r="AAD102" s="411"/>
      <c r="AAE102" s="412"/>
      <c r="AAF102" s="406"/>
      <c r="AAG102" s="407"/>
      <c r="AAH102" s="408"/>
      <c r="AAI102" s="409"/>
      <c r="AAJ102" s="410"/>
      <c r="AAK102" s="411"/>
      <c r="AAL102" s="412"/>
      <c r="AAM102" s="406"/>
      <c r="AAN102" s="407"/>
      <c r="AAO102" s="408"/>
      <c r="AAP102" s="409"/>
      <c r="AAQ102" s="410"/>
      <c r="AAR102" s="411"/>
      <c r="AAS102" s="412"/>
      <c r="AAT102" s="406"/>
      <c r="AAU102" s="407"/>
      <c r="AAV102" s="408"/>
      <c r="AAW102" s="409"/>
      <c r="AAX102" s="410"/>
      <c r="AAY102" s="411"/>
      <c r="AAZ102" s="412"/>
      <c r="ABA102" s="406"/>
      <c r="ABB102" s="407"/>
      <c r="ABC102" s="408"/>
      <c r="ABD102" s="409"/>
      <c r="ABE102" s="410"/>
      <c r="ABF102" s="411"/>
      <c r="ABG102" s="412"/>
      <c r="ABH102" s="406"/>
      <c r="ABI102" s="407"/>
      <c r="ABJ102" s="408"/>
      <c r="ABK102" s="409"/>
      <c r="ABL102" s="410"/>
      <c r="ABM102" s="411"/>
      <c r="ABN102" s="412"/>
      <c r="ABO102" s="406"/>
      <c r="ABP102" s="407"/>
      <c r="ABQ102" s="408"/>
      <c r="ABR102" s="409"/>
      <c r="ABS102" s="410"/>
      <c r="ABT102" s="411"/>
      <c r="ABU102" s="412"/>
      <c r="ABV102" s="406"/>
      <c r="ABW102" s="407"/>
      <c r="ABX102" s="408"/>
      <c r="ABY102" s="409"/>
      <c r="ABZ102" s="410"/>
      <c r="ACA102" s="411"/>
      <c r="ACB102" s="412"/>
      <c r="ACC102" s="406"/>
      <c r="ACD102" s="407"/>
      <c r="ACE102" s="408"/>
      <c r="ACF102" s="409"/>
      <c r="ACG102" s="410"/>
      <c r="ACH102" s="411"/>
      <c r="ACI102" s="412"/>
      <c r="ACJ102" s="406"/>
      <c r="ACK102" s="407"/>
      <c r="ACL102" s="408"/>
      <c r="ACM102" s="409"/>
      <c r="ACN102" s="410"/>
      <c r="ACO102" s="411"/>
      <c r="ACP102" s="412"/>
      <c r="ACQ102" s="406"/>
      <c r="ACR102" s="407"/>
      <c r="ACS102" s="408"/>
      <c r="ACT102" s="409"/>
      <c r="ACU102" s="410"/>
      <c r="ACV102" s="411"/>
      <c r="ACW102" s="412"/>
      <c r="ACX102" s="406"/>
      <c r="ACY102" s="407"/>
      <c r="ACZ102" s="408"/>
      <c r="ADA102" s="409"/>
      <c r="ADB102" s="410"/>
      <c r="ADC102" s="411"/>
      <c r="ADD102" s="412"/>
      <c r="ADE102" s="406"/>
      <c r="ADF102" s="407"/>
      <c r="ADG102" s="408"/>
      <c r="ADH102" s="409"/>
      <c r="ADI102" s="410"/>
      <c r="ADJ102" s="411"/>
      <c r="ADK102" s="412"/>
      <c r="ADL102" s="406"/>
      <c r="ADM102" s="407"/>
      <c r="ADN102" s="408"/>
      <c r="ADO102" s="409"/>
      <c r="ADP102" s="410"/>
      <c r="ADQ102" s="411"/>
      <c r="ADR102" s="412"/>
      <c r="ADS102" s="406"/>
      <c r="ADT102" s="407"/>
      <c r="ADU102" s="408"/>
      <c r="ADV102" s="409"/>
      <c r="ADW102" s="410"/>
      <c r="ADX102" s="411"/>
      <c r="ADY102" s="412"/>
      <c r="ADZ102" s="406"/>
      <c r="AEA102" s="407"/>
      <c r="AEB102" s="408"/>
      <c r="AEC102" s="409"/>
      <c r="AED102" s="410"/>
      <c r="AEE102" s="411"/>
      <c r="AEF102" s="412"/>
      <c r="AEG102" s="406"/>
      <c r="AEH102" s="407"/>
      <c r="AEI102" s="408"/>
      <c r="AEJ102" s="409"/>
      <c r="AEK102" s="410"/>
      <c r="AEL102" s="411"/>
      <c r="AEM102" s="412"/>
      <c r="AEN102" s="406"/>
      <c r="AEO102" s="407"/>
      <c r="AEP102" s="408"/>
      <c r="AEQ102" s="409"/>
      <c r="AER102" s="410"/>
      <c r="AES102" s="411"/>
      <c r="AET102" s="412"/>
      <c r="AEU102" s="406"/>
      <c r="AEV102" s="407"/>
      <c r="AEW102" s="408"/>
      <c r="AEX102" s="409"/>
      <c r="AEY102" s="410"/>
      <c r="AEZ102" s="411"/>
      <c r="AFA102" s="412"/>
      <c r="AFB102" s="406"/>
      <c r="AFC102" s="407"/>
      <c r="AFD102" s="408"/>
      <c r="AFE102" s="409"/>
      <c r="AFF102" s="410"/>
      <c r="AFG102" s="411"/>
      <c r="AFH102" s="412"/>
      <c r="AFI102" s="406"/>
      <c r="AFJ102" s="407"/>
      <c r="AFK102" s="408"/>
      <c r="AFL102" s="409"/>
      <c r="AFM102" s="410"/>
      <c r="AFN102" s="411"/>
      <c r="AFO102" s="412"/>
      <c r="AFP102" s="406"/>
      <c r="AFQ102" s="407"/>
      <c r="AFR102" s="408"/>
      <c r="AFS102" s="409"/>
      <c r="AFT102" s="410"/>
      <c r="AFU102" s="411"/>
      <c r="AFV102" s="412"/>
      <c r="AFW102" s="406"/>
      <c r="AFX102" s="407"/>
      <c r="AFY102" s="408"/>
      <c r="AFZ102" s="409"/>
      <c r="AGA102" s="410"/>
      <c r="AGB102" s="411"/>
      <c r="AGC102" s="412"/>
      <c r="AGD102" s="406"/>
      <c r="AGE102" s="407"/>
      <c r="AGF102" s="408"/>
      <c r="AGG102" s="409"/>
      <c r="AGH102" s="410"/>
      <c r="AGI102" s="411"/>
      <c r="AGJ102" s="412"/>
      <c r="AGK102" s="406"/>
      <c r="AGL102" s="407"/>
      <c r="AGM102" s="408"/>
      <c r="AGN102" s="409"/>
      <c r="AGO102" s="410"/>
      <c r="AGP102" s="411"/>
      <c r="AGQ102" s="412"/>
      <c r="AGR102" s="406"/>
      <c r="AGS102" s="407"/>
      <c r="AGT102" s="408"/>
      <c r="AGU102" s="409"/>
      <c r="AGV102" s="410"/>
      <c r="AGW102" s="411"/>
      <c r="AGX102" s="412"/>
      <c r="AGY102" s="406"/>
      <c r="AGZ102" s="407"/>
      <c r="AHA102" s="408"/>
      <c r="AHB102" s="409"/>
      <c r="AHC102" s="410"/>
      <c r="AHD102" s="411"/>
      <c r="AHE102" s="412"/>
      <c r="AHF102" s="406"/>
      <c r="AHG102" s="407"/>
      <c r="AHH102" s="408"/>
      <c r="AHI102" s="409"/>
      <c r="AHJ102" s="410"/>
      <c r="AHK102" s="411"/>
      <c r="AHL102" s="412"/>
      <c r="AHM102" s="406"/>
      <c r="AHN102" s="407"/>
      <c r="AHO102" s="408"/>
      <c r="AHP102" s="409"/>
      <c r="AHQ102" s="410"/>
      <c r="AHR102" s="411"/>
      <c r="AHS102" s="412"/>
      <c r="AHT102" s="406"/>
      <c r="AHU102" s="407"/>
      <c r="AHV102" s="408"/>
      <c r="AHW102" s="409"/>
      <c r="AHX102" s="410"/>
      <c r="AHY102" s="411"/>
      <c r="AHZ102" s="412"/>
      <c r="AIA102" s="406"/>
      <c r="AIB102" s="407"/>
      <c r="AIC102" s="408"/>
      <c r="AID102" s="409"/>
      <c r="AIE102" s="410"/>
      <c r="AIF102" s="411"/>
      <c r="AIG102" s="412"/>
      <c r="AIH102" s="406"/>
      <c r="AII102" s="407"/>
      <c r="AIJ102" s="408"/>
      <c r="AIK102" s="409"/>
      <c r="AIL102" s="410"/>
      <c r="AIM102" s="411"/>
      <c r="AIN102" s="412"/>
      <c r="AIO102" s="406"/>
      <c r="AIP102" s="407"/>
      <c r="AIQ102" s="408"/>
      <c r="AIR102" s="409"/>
      <c r="AIS102" s="410"/>
      <c r="AIT102" s="411"/>
      <c r="AIU102" s="412"/>
      <c r="AIV102" s="406"/>
      <c r="AIW102" s="407"/>
      <c r="AIX102" s="408"/>
      <c r="AIY102" s="409"/>
      <c r="AIZ102" s="410"/>
      <c r="AJA102" s="411"/>
      <c r="AJB102" s="412"/>
      <c r="AJC102" s="406"/>
      <c r="AJD102" s="407"/>
      <c r="AJE102" s="408"/>
      <c r="AJF102" s="409"/>
      <c r="AJG102" s="410"/>
      <c r="AJH102" s="411"/>
      <c r="AJI102" s="412"/>
      <c r="AJJ102" s="406"/>
      <c r="AJK102" s="407"/>
      <c r="AJL102" s="408"/>
      <c r="AJM102" s="409"/>
      <c r="AJN102" s="410"/>
      <c r="AJO102" s="411"/>
      <c r="AJP102" s="412"/>
      <c r="AJQ102" s="406"/>
      <c r="AJR102" s="407"/>
      <c r="AJS102" s="408"/>
      <c r="AJT102" s="409"/>
      <c r="AJU102" s="410"/>
      <c r="AJV102" s="411"/>
      <c r="AJW102" s="412"/>
      <c r="AJX102" s="406"/>
      <c r="AJY102" s="407"/>
      <c r="AJZ102" s="408"/>
      <c r="AKA102" s="409"/>
      <c r="AKB102" s="410"/>
      <c r="AKC102" s="411"/>
      <c r="AKD102" s="412"/>
      <c r="AKE102" s="406"/>
      <c r="AKF102" s="407"/>
      <c r="AKG102" s="408"/>
      <c r="AKH102" s="409"/>
      <c r="AKI102" s="410"/>
      <c r="AKJ102" s="411"/>
      <c r="AKK102" s="412"/>
      <c r="AKL102" s="406"/>
      <c r="AKM102" s="407"/>
      <c r="AKN102" s="408"/>
      <c r="AKO102" s="409"/>
      <c r="AKP102" s="410"/>
      <c r="AKQ102" s="411"/>
      <c r="AKR102" s="412"/>
      <c r="AKS102" s="406"/>
      <c r="AKT102" s="407"/>
      <c r="AKU102" s="408"/>
      <c r="AKV102" s="409"/>
      <c r="AKW102" s="410"/>
      <c r="AKX102" s="411"/>
      <c r="AKY102" s="412"/>
      <c r="AKZ102" s="406"/>
      <c r="ALA102" s="407"/>
      <c r="ALB102" s="408"/>
      <c r="ALC102" s="409"/>
      <c r="ALD102" s="410"/>
      <c r="ALE102" s="411"/>
      <c r="ALF102" s="412"/>
      <c r="ALG102" s="406"/>
      <c r="ALH102" s="407"/>
      <c r="ALI102" s="408"/>
      <c r="ALJ102" s="409"/>
      <c r="ALK102" s="410"/>
      <c r="ALL102" s="411"/>
      <c r="ALM102" s="412"/>
      <c r="ALN102" s="406"/>
      <c r="ALO102" s="407"/>
      <c r="ALP102" s="408"/>
      <c r="ALQ102" s="409"/>
      <c r="ALR102" s="410"/>
      <c r="ALS102" s="411"/>
      <c r="ALT102" s="412"/>
      <c r="ALU102" s="406"/>
      <c r="ALV102" s="407"/>
      <c r="ALW102" s="408"/>
      <c r="ALX102" s="409"/>
      <c r="ALY102" s="410"/>
      <c r="ALZ102" s="411"/>
      <c r="AMA102" s="412"/>
      <c r="AMB102" s="406"/>
      <c r="AMC102" s="407"/>
      <c r="AMD102" s="408"/>
      <c r="AME102" s="409"/>
      <c r="AMF102" s="410"/>
      <c r="AMG102" s="411"/>
      <c r="AMH102" s="412"/>
      <c r="AMI102" s="406"/>
      <c r="AMJ102" s="407"/>
      <c r="AMK102" s="408"/>
      <c r="AML102" s="409"/>
      <c r="AMM102" s="410"/>
      <c r="AMN102" s="411"/>
      <c r="AMO102" s="412"/>
      <c r="AMP102" s="406"/>
      <c r="AMQ102" s="407"/>
      <c r="AMR102" s="408"/>
      <c r="AMS102" s="409"/>
      <c r="AMT102" s="410"/>
      <c r="AMU102" s="411"/>
      <c r="AMV102" s="412"/>
      <c r="AMW102" s="406"/>
      <c r="AMX102" s="407"/>
      <c r="AMY102" s="408"/>
      <c r="AMZ102" s="409"/>
      <c r="ANA102" s="410"/>
      <c r="ANB102" s="411"/>
      <c r="ANC102" s="412"/>
      <c r="AND102" s="406"/>
      <c r="ANE102" s="407"/>
      <c r="ANF102" s="408"/>
      <c r="ANG102" s="409"/>
      <c r="ANH102" s="410"/>
      <c r="ANI102" s="411"/>
      <c r="ANJ102" s="412"/>
      <c r="ANK102" s="406"/>
      <c r="ANL102" s="407"/>
      <c r="ANM102" s="408"/>
      <c r="ANN102" s="409"/>
      <c r="ANO102" s="410"/>
      <c r="ANP102" s="411"/>
      <c r="ANQ102" s="412"/>
      <c r="ANR102" s="406"/>
      <c r="ANS102" s="407"/>
      <c r="ANT102" s="408"/>
      <c r="ANU102" s="409"/>
      <c r="ANV102" s="410"/>
      <c r="ANW102" s="411"/>
      <c r="ANX102" s="412"/>
      <c r="ANY102" s="406"/>
      <c r="ANZ102" s="407"/>
      <c r="AOA102" s="408"/>
      <c r="AOB102" s="409"/>
      <c r="AOC102" s="410"/>
      <c r="AOD102" s="411"/>
      <c r="AOE102" s="412"/>
      <c r="AOF102" s="406"/>
      <c r="AOG102" s="407"/>
      <c r="AOH102" s="408"/>
      <c r="AOI102" s="409"/>
      <c r="AOJ102" s="410"/>
      <c r="AOK102" s="411"/>
      <c r="AOL102" s="412"/>
      <c r="AOM102" s="406"/>
      <c r="AON102" s="407"/>
      <c r="AOO102" s="408"/>
      <c r="AOP102" s="409"/>
      <c r="AOQ102" s="410"/>
      <c r="AOR102" s="411"/>
      <c r="AOS102" s="412"/>
      <c r="AOT102" s="406"/>
      <c r="AOU102" s="407"/>
      <c r="AOV102" s="408"/>
      <c r="AOW102" s="409"/>
      <c r="AOX102" s="410"/>
      <c r="AOY102" s="411"/>
      <c r="AOZ102" s="412"/>
      <c r="APA102" s="406"/>
      <c r="APB102" s="407"/>
      <c r="APC102" s="408"/>
      <c r="APD102" s="409"/>
      <c r="APE102" s="410"/>
      <c r="APF102" s="411"/>
      <c r="APG102" s="412"/>
      <c r="APH102" s="406"/>
      <c r="API102" s="407"/>
      <c r="APJ102" s="408"/>
      <c r="APK102" s="409"/>
      <c r="APL102" s="410"/>
      <c r="APM102" s="411"/>
      <c r="APN102" s="412"/>
      <c r="APO102" s="406"/>
      <c r="APP102" s="407"/>
      <c r="APQ102" s="408"/>
      <c r="APR102" s="409"/>
      <c r="APS102" s="410"/>
      <c r="APT102" s="411"/>
      <c r="APU102" s="412"/>
      <c r="APV102" s="406"/>
      <c r="APW102" s="407"/>
      <c r="APX102" s="408"/>
      <c r="APY102" s="409"/>
      <c r="APZ102" s="410"/>
      <c r="AQA102" s="411"/>
      <c r="AQB102" s="412"/>
      <c r="AQC102" s="406"/>
      <c r="AQD102" s="407"/>
      <c r="AQE102" s="408"/>
      <c r="AQF102" s="409"/>
      <c r="AQG102" s="410"/>
      <c r="AQH102" s="411"/>
      <c r="AQI102" s="412"/>
      <c r="AQJ102" s="406"/>
      <c r="AQK102" s="407"/>
      <c r="AQL102" s="408"/>
      <c r="AQM102" s="409"/>
      <c r="AQN102" s="410"/>
      <c r="AQO102" s="411"/>
      <c r="AQP102" s="412"/>
      <c r="AQQ102" s="406"/>
      <c r="AQR102" s="407"/>
      <c r="AQS102" s="408"/>
      <c r="AQT102" s="409"/>
      <c r="AQU102" s="410"/>
      <c r="AQV102" s="411"/>
      <c r="AQW102" s="412"/>
      <c r="AQX102" s="406"/>
      <c r="AQY102" s="407"/>
      <c r="AQZ102" s="408"/>
      <c r="ARA102" s="409"/>
      <c r="ARB102" s="410"/>
      <c r="ARC102" s="411"/>
      <c r="ARD102" s="412"/>
      <c r="ARE102" s="406"/>
      <c r="ARF102" s="407"/>
      <c r="ARG102" s="408"/>
      <c r="ARH102" s="409"/>
      <c r="ARI102" s="410"/>
      <c r="ARJ102" s="411"/>
      <c r="ARK102" s="412"/>
      <c r="ARL102" s="406"/>
      <c r="ARM102" s="407"/>
      <c r="ARN102" s="408"/>
      <c r="ARO102" s="409"/>
      <c r="ARP102" s="410"/>
      <c r="ARQ102" s="411"/>
      <c r="ARR102" s="412"/>
      <c r="ARS102" s="406"/>
      <c r="ART102" s="407"/>
      <c r="ARU102" s="408"/>
      <c r="ARV102" s="409"/>
      <c r="ARW102" s="410"/>
      <c r="ARX102" s="411"/>
      <c r="ARY102" s="412"/>
      <c r="ARZ102" s="406"/>
      <c r="ASA102" s="407"/>
      <c r="ASB102" s="408"/>
      <c r="ASC102" s="409"/>
      <c r="ASD102" s="410"/>
      <c r="ASE102" s="411"/>
      <c r="ASF102" s="412"/>
      <c r="ASG102" s="406"/>
      <c r="ASH102" s="407"/>
      <c r="ASI102" s="408"/>
      <c r="ASJ102" s="409"/>
      <c r="ASK102" s="410"/>
      <c r="ASL102" s="411"/>
      <c r="ASM102" s="412"/>
      <c r="ASN102" s="406"/>
      <c r="ASO102" s="407"/>
      <c r="ASP102" s="408"/>
      <c r="ASQ102" s="409"/>
      <c r="ASR102" s="410"/>
      <c r="ASS102" s="411"/>
      <c r="AST102" s="412"/>
      <c r="ASU102" s="406"/>
      <c r="ASV102" s="407"/>
      <c r="ASW102" s="408"/>
      <c r="ASX102" s="409"/>
      <c r="ASY102" s="410"/>
      <c r="ASZ102" s="411"/>
      <c r="ATA102" s="412"/>
      <c r="ATB102" s="406"/>
      <c r="ATC102" s="407"/>
      <c r="ATD102" s="408"/>
      <c r="ATE102" s="409"/>
      <c r="ATF102" s="410"/>
      <c r="ATG102" s="411"/>
      <c r="ATH102" s="412"/>
      <c r="ATI102" s="406"/>
      <c r="ATJ102" s="407"/>
      <c r="ATK102" s="408"/>
      <c r="ATL102" s="409"/>
      <c r="ATM102" s="410"/>
      <c r="ATN102" s="411"/>
      <c r="ATO102" s="412"/>
      <c r="ATP102" s="406"/>
      <c r="ATQ102" s="407"/>
      <c r="ATR102" s="408"/>
      <c r="ATS102" s="409"/>
      <c r="ATT102" s="410"/>
      <c r="ATU102" s="411"/>
      <c r="ATV102" s="412"/>
      <c r="ATW102" s="406"/>
      <c r="ATX102" s="407"/>
      <c r="ATY102" s="408"/>
      <c r="ATZ102" s="409"/>
      <c r="AUA102" s="410"/>
      <c r="AUB102" s="411"/>
      <c r="AUC102" s="412"/>
      <c r="AUD102" s="406"/>
      <c r="AUE102" s="407"/>
      <c r="AUF102" s="408"/>
      <c r="AUG102" s="409"/>
      <c r="AUH102" s="410"/>
      <c r="AUI102" s="411"/>
      <c r="AUJ102" s="412"/>
      <c r="AUK102" s="406"/>
      <c r="AUL102" s="407"/>
      <c r="AUM102" s="408"/>
      <c r="AUN102" s="409"/>
      <c r="AUO102" s="410"/>
      <c r="AUP102" s="411"/>
      <c r="AUQ102" s="412"/>
      <c r="AUR102" s="406"/>
      <c r="AUS102" s="407"/>
      <c r="AUT102" s="408"/>
      <c r="AUU102" s="409"/>
      <c r="AUV102" s="410"/>
      <c r="AUW102" s="411"/>
      <c r="AUX102" s="412"/>
      <c r="AUY102" s="406"/>
      <c r="AUZ102" s="407"/>
      <c r="AVA102" s="408"/>
      <c r="AVB102" s="409"/>
      <c r="AVC102" s="410"/>
      <c r="AVD102" s="411"/>
      <c r="AVE102" s="412"/>
      <c r="AVF102" s="406"/>
      <c r="AVG102" s="407"/>
      <c r="AVH102" s="408"/>
      <c r="AVI102" s="409"/>
      <c r="AVJ102" s="410"/>
      <c r="AVK102" s="411"/>
      <c r="AVL102" s="412"/>
      <c r="AVM102" s="406"/>
      <c r="AVN102" s="407"/>
      <c r="AVO102" s="408"/>
      <c r="AVP102" s="409"/>
      <c r="AVQ102" s="410"/>
      <c r="AVR102" s="411"/>
      <c r="AVS102" s="412"/>
      <c r="AVT102" s="406"/>
      <c r="AVU102" s="407"/>
      <c r="AVV102" s="408"/>
      <c r="AVW102" s="409"/>
      <c r="AVX102" s="410"/>
      <c r="AVY102" s="411"/>
      <c r="AVZ102" s="412"/>
      <c r="AWA102" s="406"/>
      <c r="AWB102" s="407"/>
      <c r="AWC102" s="408"/>
      <c r="AWD102" s="409"/>
      <c r="AWE102" s="410"/>
      <c r="AWF102" s="411"/>
      <c r="AWG102" s="412"/>
      <c r="AWH102" s="406"/>
      <c r="AWI102" s="407"/>
      <c r="AWJ102" s="408"/>
      <c r="AWK102" s="409"/>
      <c r="AWL102" s="410"/>
      <c r="AWM102" s="411"/>
      <c r="AWN102" s="412"/>
      <c r="AWO102" s="406"/>
      <c r="AWP102" s="407"/>
      <c r="AWQ102" s="408"/>
      <c r="AWR102" s="409"/>
      <c r="AWS102" s="410"/>
      <c r="AWT102" s="411"/>
      <c r="AWU102" s="412"/>
      <c r="AWV102" s="406"/>
      <c r="AWW102" s="407"/>
      <c r="AWX102" s="408"/>
      <c r="AWY102" s="409"/>
      <c r="AWZ102" s="410"/>
      <c r="AXA102" s="411"/>
      <c r="AXB102" s="412"/>
      <c r="AXC102" s="406"/>
      <c r="AXD102" s="407"/>
      <c r="AXE102" s="408"/>
      <c r="AXF102" s="409"/>
      <c r="AXG102" s="410"/>
      <c r="AXH102" s="411"/>
      <c r="AXI102" s="412"/>
      <c r="AXJ102" s="406"/>
      <c r="AXK102" s="407"/>
      <c r="AXL102" s="408"/>
      <c r="AXM102" s="409"/>
      <c r="AXN102" s="410"/>
      <c r="AXO102" s="411"/>
      <c r="AXP102" s="412"/>
      <c r="AXQ102" s="406"/>
      <c r="AXR102" s="407"/>
      <c r="AXS102" s="408"/>
      <c r="AXT102" s="409"/>
      <c r="AXU102" s="410"/>
      <c r="AXV102" s="411"/>
      <c r="AXW102" s="412"/>
      <c r="AXX102" s="406"/>
      <c r="AXY102" s="407"/>
      <c r="AXZ102" s="408"/>
      <c r="AYA102" s="409"/>
      <c r="AYB102" s="410"/>
      <c r="AYC102" s="411"/>
      <c r="AYD102" s="412"/>
      <c r="AYE102" s="406"/>
      <c r="AYF102" s="407"/>
      <c r="AYG102" s="408"/>
      <c r="AYH102" s="409"/>
      <c r="AYI102" s="410"/>
      <c r="AYJ102" s="411"/>
      <c r="AYK102" s="412"/>
      <c r="AYL102" s="406"/>
      <c r="AYM102" s="407"/>
      <c r="AYN102" s="408"/>
      <c r="AYO102" s="409"/>
      <c r="AYP102" s="410"/>
      <c r="AYQ102" s="411"/>
      <c r="AYR102" s="412"/>
      <c r="AYS102" s="406"/>
      <c r="AYT102" s="407"/>
      <c r="AYU102" s="408"/>
      <c r="AYV102" s="409"/>
      <c r="AYW102" s="410"/>
      <c r="AYX102" s="411"/>
      <c r="AYY102" s="412"/>
      <c r="AYZ102" s="406"/>
      <c r="AZA102" s="407"/>
      <c r="AZB102" s="408"/>
      <c r="AZC102" s="409"/>
      <c r="AZD102" s="410"/>
      <c r="AZE102" s="411"/>
      <c r="AZF102" s="412"/>
      <c r="AZG102" s="406"/>
      <c r="AZH102" s="407"/>
      <c r="AZI102" s="408"/>
      <c r="AZJ102" s="409"/>
      <c r="AZK102" s="410"/>
      <c r="AZL102" s="411"/>
      <c r="AZM102" s="412"/>
      <c r="AZN102" s="406"/>
      <c r="AZO102" s="407"/>
      <c r="AZP102" s="408"/>
      <c r="AZQ102" s="409"/>
      <c r="AZR102" s="410"/>
      <c r="AZS102" s="411"/>
      <c r="AZT102" s="412"/>
      <c r="AZU102" s="406"/>
      <c r="AZV102" s="407"/>
      <c r="AZW102" s="408"/>
      <c r="AZX102" s="409"/>
      <c r="AZY102" s="410"/>
      <c r="AZZ102" s="411"/>
      <c r="BAA102" s="412"/>
      <c r="BAB102" s="406"/>
      <c r="BAC102" s="407"/>
      <c r="BAD102" s="408"/>
      <c r="BAE102" s="409"/>
      <c r="BAF102" s="410"/>
      <c r="BAG102" s="411"/>
      <c r="BAH102" s="412"/>
      <c r="BAI102" s="406"/>
      <c r="BAJ102" s="407"/>
      <c r="BAK102" s="408"/>
      <c r="BAL102" s="409"/>
      <c r="BAM102" s="410"/>
      <c r="BAN102" s="411"/>
      <c r="BAO102" s="412"/>
      <c r="BAP102" s="406"/>
      <c r="BAQ102" s="407"/>
      <c r="BAR102" s="408"/>
      <c r="BAS102" s="409"/>
      <c r="BAT102" s="410"/>
      <c r="BAU102" s="411"/>
      <c r="BAV102" s="412"/>
      <c r="BAW102" s="406"/>
      <c r="BAX102" s="407"/>
      <c r="BAY102" s="408"/>
      <c r="BAZ102" s="409"/>
      <c r="BBA102" s="410"/>
      <c r="BBB102" s="411"/>
      <c r="BBC102" s="412"/>
      <c r="BBD102" s="406"/>
      <c r="BBE102" s="407"/>
      <c r="BBF102" s="408"/>
      <c r="BBG102" s="409"/>
      <c r="BBH102" s="410"/>
      <c r="BBI102" s="411"/>
      <c r="BBJ102" s="412"/>
      <c r="BBK102" s="406"/>
      <c r="BBL102" s="407"/>
      <c r="BBM102" s="408"/>
      <c r="BBN102" s="409"/>
      <c r="BBO102" s="410"/>
      <c r="BBP102" s="411"/>
      <c r="BBQ102" s="412"/>
      <c r="BBR102" s="406"/>
      <c r="BBS102" s="407"/>
      <c r="BBT102" s="408"/>
      <c r="BBU102" s="409"/>
      <c r="BBV102" s="410"/>
      <c r="BBW102" s="411"/>
      <c r="BBX102" s="412"/>
      <c r="BBY102" s="406"/>
      <c r="BBZ102" s="407"/>
      <c r="BCA102" s="408"/>
      <c r="BCB102" s="409"/>
      <c r="BCC102" s="410"/>
      <c r="BCD102" s="411"/>
      <c r="BCE102" s="412"/>
      <c r="BCF102" s="406"/>
      <c r="BCG102" s="407"/>
      <c r="BCH102" s="408"/>
      <c r="BCI102" s="409"/>
      <c r="BCJ102" s="410"/>
      <c r="BCK102" s="411"/>
      <c r="BCL102" s="412"/>
      <c r="BCM102" s="406"/>
      <c r="BCN102" s="407"/>
      <c r="BCO102" s="408"/>
      <c r="BCP102" s="409"/>
      <c r="BCQ102" s="410"/>
      <c r="BCR102" s="411"/>
      <c r="BCS102" s="412"/>
      <c r="BCT102" s="406"/>
      <c r="BCU102" s="407"/>
      <c r="BCV102" s="408"/>
      <c r="BCW102" s="409"/>
      <c r="BCX102" s="410"/>
      <c r="BCY102" s="411"/>
      <c r="BCZ102" s="412"/>
      <c r="BDA102" s="406"/>
      <c r="BDB102" s="407"/>
      <c r="BDC102" s="408"/>
      <c r="BDD102" s="409"/>
      <c r="BDE102" s="410"/>
      <c r="BDF102" s="411"/>
      <c r="BDG102" s="412"/>
      <c r="BDH102" s="406"/>
      <c r="BDI102" s="407"/>
      <c r="BDJ102" s="408"/>
      <c r="BDK102" s="409"/>
      <c r="BDL102" s="410"/>
      <c r="BDM102" s="411"/>
      <c r="BDN102" s="412"/>
      <c r="BDO102" s="406"/>
      <c r="BDP102" s="407"/>
      <c r="BDQ102" s="408"/>
      <c r="BDR102" s="409"/>
      <c r="BDS102" s="410"/>
      <c r="BDT102" s="411"/>
      <c r="BDU102" s="412"/>
      <c r="BDV102" s="406"/>
      <c r="BDW102" s="407"/>
      <c r="BDX102" s="408"/>
      <c r="BDY102" s="409"/>
      <c r="BDZ102" s="410"/>
      <c r="BEA102" s="411"/>
      <c r="BEB102" s="412"/>
      <c r="BEC102" s="406"/>
      <c r="BED102" s="407"/>
      <c r="BEE102" s="408"/>
      <c r="BEF102" s="409"/>
      <c r="BEG102" s="410"/>
      <c r="BEH102" s="411"/>
      <c r="BEI102" s="412"/>
      <c r="BEJ102" s="406"/>
      <c r="BEK102" s="407"/>
      <c r="BEL102" s="408"/>
      <c r="BEM102" s="409"/>
      <c r="BEN102" s="410"/>
      <c r="BEO102" s="411"/>
      <c r="BEP102" s="412"/>
      <c r="BEQ102" s="406"/>
      <c r="BER102" s="407"/>
      <c r="BES102" s="408"/>
      <c r="BET102" s="409"/>
      <c r="BEU102" s="410"/>
      <c r="BEV102" s="411"/>
      <c r="BEW102" s="412"/>
      <c r="BEX102" s="406"/>
      <c r="BEY102" s="407"/>
      <c r="BEZ102" s="408"/>
      <c r="BFA102" s="409"/>
      <c r="BFB102" s="410"/>
      <c r="BFC102" s="411"/>
      <c r="BFD102" s="412"/>
      <c r="BFE102" s="406"/>
      <c r="BFF102" s="407"/>
      <c r="BFG102" s="408"/>
      <c r="BFH102" s="409"/>
      <c r="BFI102" s="410"/>
      <c r="BFJ102" s="411"/>
      <c r="BFK102" s="412"/>
      <c r="BFL102" s="406"/>
      <c r="BFM102" s="407"/>
      <c r="BFN102" s="408"/>
      <c r="BFO102" s="409"/>
      <c r="BFP102" s="410"/>
      <c r="BFQ102" s="411"/>
      <c r="BFR102" s="412"/>
      <c r="BFS102" s="406"/>
      <c r="BFT102" s="407"/>
      <c r="BFU102" s="408"/>
      <c r="BFV102" s="409"/>
      <c r="BFW102" s="410"/>
      <c r="BFX102" s="411"/>
      <c r="BFY102" s="412"/>
      <c r="BFZ102" s="406"/>
      <c r="BGA102" s="407"/>
      <c r="BGB102" s="408"/>
      <c r="BGC102" s="409"/>
      <c r="BGD102" s="410"/>
      <c r="BGE102" s="411"/>
      <c r="BGF102" s="412"/>
      <c r="BGG102" s="406"/>
      <c r="BGH102" s="407"/>
      <c r="BGI102" s="408"/>
      <c r="BGJ102" s="409"/>
      <c r="BGK102" s="410"/>
      <c r="BGL102" s="411"/>
      <c r="BGM102" s="412"/>
      <c r="BGN102" s="406"/>
      <c r="BGO102" s="407"/>
      <c r="BGP102" s="408"/>
      <c r="BGQ102" s="409"/>
      <c r="BGR102" s="410"/>
      <c r="BGS102" s="411"/>
      <c r="BGT102" s="412"/>
      <c r="BGU102" s="406"/>
      <c r="BGV102" s="407"/>
      <c r="BGW102" s="408"/>
      <c r="BGX102" s="409"/>
      <c r="BGY102" s="410"/>
      <c r="BGZ102" s="411"/>
      <c r="BHA102" s="412"/>
      <c r="BHB102" s="406"/>
      <c r="BHC102" s="407"/>
      <c r="BHD102" s="408"/>
      <c r="BHE102" s="409"/>
      <c r="BHF102" s="410"/>
      <c r="BHG102" s="411"/>
      <c r="BHH102" s="412"/>
      <c r="BHI102" s="406"/>
      <c r="BHJ102" s="407"/>
      <c r="BHK102" s="408"/>
      <c r="BHL102" s="409"/>
      <c r="BHM102" s="410"/>
      <c r="BHN102" s="411"/>
      <c r="BHO102" s="412"/>
      <c r="BHP102" s="406"/>
      <c r="BHQ102" s="407"/>
      <c r="BHR102" s="408"/>
      <c r="BHS102" s="409"/>
      <c r="BHT102" s="410"/>
      <c r="BHU102" s="411"/>
      <c r="BHV102" s="412"/>
      <c r="BHW102" s="406"/>
      <c r="BHX102" s="407"/>
      <c r="BHY102" s="408"/>
      <c r="BHZ102" s="409"/>
      <c r="BIA102" s="410"/>
      <c r="BIB102" s="411"/>
      <c r="BIC102" s="412"/>
      <c r="BID102" s="406"/>
      <c r="BIE102" s="407"/>
      <c r="BIF102" s="408"/>
      <c r="BIG102" s="409"/>
      <c r="BIH102" s="410"/>
      <c r="BII102" s="411"/>
      <c r="BIJ102" s="412"/>
      <c r="BIK102" s="406"/>
      <c r="BIL102" s="407"/>
      <c r="BIM102" s="408"/>
      <c r="BIN102" s="409"/>
      <c r="BIO102" s="410"/>
      <c r="BIP102" s="411"/>
      <c r="BIQ102" s="412"/>
      <c r="BIR102" s="406"/>
      <c r="BIS102" s="407"/>
      <c r="BIT102" s="408"/>
      <c r="BIU102" s="409"/>
      <c r="BIV102" s="410"/>
      <c r="BIW102" s="411"/>
      <c r="BIX102" s="412"/>
      <c r="BIY102" s="406"/>
      <c r="BIZ102" s="407"/>
      <c r="BJA102" s="408"/>
      <c r="BJB102" s="409"/>
      <c r="BJC102" s="410"/>
      <c r="BJD102" s="411"/>
      <c r="BJE102" s="412"/>
      <c r="BJF102" s="406"/>
      <c r="BJG102" s="407"/>
      <c r="BJH102" s="408"/>
      <c r="BJI102" s="409"/>
      <c r="BJJ102" s="410"/>
      <c r="BJK102" s="411"/>
      <c r="BJL102" s="412"/>
      <c r="BJM102" s="406"/>
      <c r="BJN102" s="407"/>
      <c r="BJO102" s="408"/>
      <c r="BJP102" s="409"/>
      <c r="BJQ102" s="410"/>
      <c r="BJR102" s="411"/>
      <c r="BJS102" s="412"/>
      <c r="BJT102" s="406"/>
      <c r="BJU102" s="407"/>
      <c r="BJV102" s="408"/>
      <c r="BJW102" s="409"/>
      <c r="BJX102" s="410"/>
      <c r="BJY102" s="411"/>
      <c r="BJZ102" s="412"/>
      <c r="BKA102" s="406"/>
      <c r="BKB102" s="407"/>
      <c r="BKC102" s="408"/>
      <c r="BKD102" s="409"/>
      <c r="BKE102" s="410"/>
      <c r="BKF102" s="411"/>
      <c r="BKG102" s="412"/>
      <c r="BKH102" s="406"/>
      <c r="BKI102" s="407"/>
      <c r="BKJ102" s="408"/>
      <c r="BKK102" s="409"/>
      <c r="BKL102" s="410"/>
      <c r="BKM102" s="411"/>
      <c r="BKN102" s="412"/>
      <c r="BKO102" s="406"/>
      <c r="BKP102" s="407"/>
      <c r="BKQ102" s="408"/>
      <c r="BKR102" s="409"/>
      <c r="BKS102" s="410"/>
      <c r="BKT102" s="411"/>
      <c r="BKU102" s="412"/>
      <c r="BKV102" s="406"/>
      <c r="BKW102" s="407"/>
      <c r="BKX102" s="408"/>
      <c r="BKY102" s="409"/>
      <c r="BKZ102" s="410"/>
      <c r="BLA102" s="411"/>
      <c r="BLB102" s="412"/>
      <c r="BLC102" s="406"/>
      <c r="BLD102" s="407"/>
      <c r="BLE102" s="408"/>
      <c r="BLF102" s="409"/>
      <c r="BLG102" s="410"/>
      <c r="BLH102" s="411"/>
      <c r="BLI102" s="412"/>
      <c r="BLJ102" s="406"/>
      <c r="BLK102" s="407"/>
      <c r="BLL102" s="408"/>
      <c r="BLM102" s="409"/>
      <c r="BLN102" s="410"/>
      <c r="BLO102" s="411"/>
      <c r="BLP102" s="412"/>
      <c r="BLQ102" s="406"/>
      <c r="BLR102" s="407"/>
      <c r="BLS102" s="408"/>
      <c r="BLT102" s="409"/>
      <c r="BLU102" s="410"/>
      <c r="BLV102" s="411"/>
      <c r="BLW102" s="412"/>
      <c r="BLX102" s="406"/>
      <c r="BLY102" s="407"/>
      <c r="BLZ102" s="408"/>
      <c r="BMA102" s="409"/>
      <c r="BMB102" s="410"/>
      <c r="BMC102" s="411"/>
      <c r="BMD102" s="412"/>
      <c r="BME102" s="406"/>
      <c r="BMF102" s="407"/>
      <c r="BMG102" s="408"/>
      <c r="BMH102" s="409"/>
      <c r="BMI102" s="410"/>
      <c r="BMJ102" s="411"/>
      <c r="BMK102" s="412"/>
      <c r="BML102" s="406"/>
      <c r="BMM102" s="407"/>
      <c r="BMN102" s="408"/>
      <c r="BMO102" s="409"/>
      <c r="BMP102" s="410"/>
      <c r="BMQ102" s="411"/>
      <c r="BMR102" s="412"/>
      <c r="BMS102" s="406"/>
      <c r="BMT102" s="407"/>
      <c r="BMU102" s="408"/>
      <c r="BMV102" s="409"/>
      <c r="BMW102" s="410"/>
      <c r="BMX102" s="411"/>
      <c r="BMY102" s="412"/>
      <c r="BMZ102" s="406"/>
      <c r="BNA102" s="407"/>
      <c r="BNB102" s="408"/>
      <c r="BNC102" s="409"/>
      <c r="BND102" s="410"/>
      <c r="BNE102" s="411"/>
      <c r="BNF102" s="412"/>
      <c r="BNG102" s="406"/>
      <c r="BNH102" s="407"/>
      <c r="BNI102" s="408"/>
      <c r="BNJ102" s="409"/>
      <c r="BNK102" s="410"/>
      <c r="BNL102" s="411"/>
      <c r="BNM102" s="412"/>
      <c r="BNN102" s="406"/>
      <c r="BNO102" s="407"/>
      <c r="BNP102" s="408"/>
      <c r="BNQ102" s="409"/>
      <c r="BNR102" s="410"/>
      <c r="BNS102" s="411"/>
      <c r="BNT102" s="412"/>
      <c r="BNU102" s="406"/>
      <c r="BNV102" s="407"/>
      <c r="BNW102" s="408"/>
      <c r="BNX102" s="409"/>
      <c r="BNY102" s="410"/>
      <c r="BNZ102" s="411"/>
      <c r="BOA102" s="412"/>
      <c r="BOB102" s="406"/>
      <c r="BOC102" s="407"/>
      <c r="BOD102" s="408"/>
      <c r="BOE102" s="409"/>
      <c r="BOF102" s="410"/>
      <c r="BOG102" s="411"/>
      <c r="BOH102" s="412"/>
      <c r="BOI102" s="406"/>
      <c r="BOJ102" s="407"/>
      <c r="BOK102" s="408"/>
      <c r="BOL102" s="409"/>
      <c r="BOM102" s="410"/>
      <c r="BON102" s="411"/>
      <c r="BOO102" s="412"/>
      <c r="BOP102" s="406"/>
      <c r="BOQ102" s="407"/>
      <c r="BOR102" s="408"/>
      <c r="BOS102" s="409"/>
      <c r="BOT102" s="410"/>
      <c r="BOU102" s="411"/>
      <c r="BOV102" s="412"/>
      <c r="BOW102" s="406"/>
      <c r="BOX102" s="407"/>
      <c r="BOY102" s="408"/>
      <c r="BOZ102" s="409"/>
      <c r="BPA102" s="410"/>
      <c r="BPB102" s="411"/>
      <c r="BPC102" s="412"/>
      <c r="BPD102" s="406"/>
      <c r="BPE102" s="407"/>
      <c r="BPF102" s="408"/>
      <c r="BPG102" s="409"/>
      <c r="BPH102" s="410"/>
      <c r="BPI102" s="411"/>
      <c r="BPJ102" s="412"/>
      <c r="BPK102" s="406"/>
      <c r="BPL102" s="407"/>
      <c r="BPM102" s="408"/>
      <c r="BPN102" s="409"/>
      <c r="BPO102" s="410"/>
      <c r="BPP102" s="411"/>
      <c r="BPQ102" s="412"/>
      <c r="BPR102" s="406"/>
      <c r="BPS102" s="407"/>
      <c r="BPT102" s="408"/>
      <c r="BPU102" s="409"/>
      <c r="BPV102" s="410"/>
      <c r="BPW102" s="411"/>
      <c r="BPX102" s="412"/>
      <c r="BPY102" s="406"/>
      <c r="BPZ102" s="407"/>
      <c r="BQA102" s="408"/>
      <c r="BQB102" s="409"/>
      <c r="BQC102" s="410"/>
      <c r="BQD102" s="411"/>
      <c r="BQE102" s="412"/>
      <c r="BQF102" s="406"/>
      <c r="BQG102" s="407"/>
      <c r="BQH102" s="408"/>
      <c r="BQI102" s="409"/>
      <c r="BQJ102" s="410"/>
      <c r="BQK102" s="411"/>
      <c r="BQL102" s="412"/>
      <c r="BQM102" s="406"/>
      <c r="BQN102" s="407"/>
      <c r="BQO102" s="408"/>
      <c r="BQP102" s="409"/>
      <c r="BQQ102" s="410"/>
      <c r="BQR102" s="411"/>
      <c r="BQS102" s="412"/>
      <c r="BQT102" s="406"/>
      <c r="BQU102" s="407"/>
      <c r="BQV102" s="408"/>
      <c r="BQW102" s="409"/>
      <c r="BQX102" s="410"/>
      <c r="BQY102" s="411"/>
      <c r="BQZ102" s="412"/>
      <c r="BRA102" s="406"/>
      <c r="BRB102" s="407"/>
      <c r="BRC102" s="408"/>
      <c r="BRD102" s="409"/>
      <c r="BRE102" s="410"/>
      <c r="BRF102" s="411"/>
      <c r="BRG102" s="412"/>
      <c r="BRH102" s="406"/>
      <c r="BRI102" s="407"/>
      <c r="BRJ102" s="408"/>
      <c r="BRK102" s="409"/>
      <c r="BRL102" s="410"/>
      <c r="BRM102" s="411"/>
      <c r="BRN102" s="412"/>
      <c r="BRO102" s="406"/>
      <c r="BRP102" s="407"/>
      <c r="BRQ102" s="408"/>
      <c r="BRR102" s="409"/>
      <c r="BRS102" s="410"/>
      <c r="BRT102" s="411"/>
      <c r="BRU102" s="412"/>
      <c r="BRV102" s="406"/>
      <c r="BRW102" s="407"/>
      <c r="BRX102" s="408"/>
      <c r="BRY102" s="409"/>
      <c r="BRZ102" s="410"/>
      <c r="BSA102" s="411"/>
      <c r="BSB102" s="412"/>
      <c r="BSC102" s="406"/>
      <c r="BSD102" s="407"/>
      <c r="BSE102" s="408"/>
      <c r="BSF102" s="409"/>
      <c r="BSG102" s="410"/>
      <c r="BSH102" s="411"/>
      <c r="BSI102" s="412"/>
      <c r="BSJ102" s="406"/>
      <c r="BSK102" s="407"/>
      <c r="BSL102" s="408"/>
      <c r="BSM102" s="409"/>
      <c r="BSN102" s="410"/>
      <c r="BSO102" s="411"/>
      <c r="BSP102" s="412"/>
      <c r="BSQ102" s="406"/>
      <c r="BSR102" s="407"/>
      <c r="BSS102" s="408"/>
      <c r="BST102" s="409"/>
      <c r="BSU102" s="410"/>
      <c r="BSV102" s="411"/>
      <c r="BSW102" s="412"/>
      <c r="BSX102" s="406"/>
      <c r="BSY102" s="407"/>
      <c r="BSZ102" s="408"/>
      <c r="BTA102" s="409"/>
      <c r="BTB102" s="410"/>
      <c r="BTC102" s="411"/>
      <c r="BTD102" s="412"/>
      <c r="BTE102" s="406"/>
      <c r="BTF102" s="407"/>
      <c r="BTG102" s="408"/>
      <c r="BTH102" s="409"/>
      <c r="BTI102" s="410"/>
      <c r="BTJ102" s="411"/>
      <c r="BTK102" s="412"/>
      <c r="BTL102" s="406"/>
      <c r="BTM102" s="407"/>
      <c r="BTN102" s="408"/>
      <c r="BTO102" s="409"/>
      <c r="BTP102" s="410"/>
      <c r="BTQ102" s="411"/>
      <c r="BTR102" s="412"/>
      <c r="BTS102" s="406"/>
      <c r="BTT102" s="407"/>
      <c r="BTU102" s="408"/>
      <c r="BTV102" s="409"/>
      <c r="BTW102" s="410"/>
      <c r="BTX102" s="411"/>
      <c r="BTY102" s="412"/>
      <c r="BTZ102" s="406"/>
      <c r="BUA102" s="407"/>
      <c r="BUB102" s="408"/>
      <c r="BUC102" s="409"/>
      <c r="BUD102" s="410"/>
      <c r="BUE102" s="411"/>
      <c r="BUF102" s="412"/>
      <c r="BUG102" s="406"/>
      <c r="BUH102" s="407"/>
      <c r="BUI102" s="408"/>
      <c r="BUJ102" s="409"/>
      <c r="BUK102" s="410"/>
      <c r="BUL102" s="411"/>
      <c r="BUM102" s="412"/>
      <c r="BUN102" s="406"/>
      <c r="BUO102" s="407"/>
      <c r="BUP102" s="408"/>
      <c r="BUQ102" s="409"/>
      <c r="BUR102" s="410"/>
      <c r="BUS102" s="411"/>
      <c r="BUT102" s="412"/>
      <c r="BUU102" s="406"/>
      <c r="BUV102" s="407"/>
      <c r="BUW102" s="408"/>
      <c r="BUX102" s="409"/>
      <c r="BUY102" s="410"/>
      <c r="BUZ102" s="411"/>
      <c r="BVA102" s="412"/>
      <c r="BVB102" s="406"/>
      <c r="BVC102" s="407"/>
      <c r="BVD102" s="408"/>
      <c r="BVE102" s="409"/>
      <c r="BVF102" s="410"/>
      <c r="BVG102" s="411"/>
      <c r="BVH102" s="412"/>
      <c r="BVI102" s="406"/>
      <c r="BVJ102" s="407"/>
      <c r="BVK102" s="408"/>
      <c r="BVL102" s="409"/>
      <c r="BVM102" s="410"/>
      <c r="BVN102" s="411"/>
      <c r="BVO102" s="412"/>
      <c r="BVP102" s="406"/>
      <c r="BVQ102" s="407"/>
      <c r="BVR102" s="408"/>
      <c r="BVS102" s="409"/>
      <c r="BVT102" s="410"/>
      <c r="BVU102" s="411"/>
      <c r="BVV102" s="412"/>
      <c r="BVW102" s="406"/>
      <c r="BVX102" s="407"/>
      <c r="BVY102" s="408"/>
      <c r="BVZ102" s="409"/>
      <c r="BWA102" s="410"/>
      <c r="BWB102" s="411"/>
      <c r="BWC102" s="412"/>
      <c r="BWD102" s="406"/>
      <c r="BWE102" s="407"/>
      <c r="BWF102" s="408"/>
      <c r="BWG102" s="409"/>
      <c r="BWH102" s="410"/>
      <c r="BWI102" s="411"/>
      <c r="BWJ102" s="412"/>
      <c r="BWK102" s="406"/>
      <c r="BWL102" s="407"/>
      <c r="BWM102" s="408"/>
      <c r="BWN102" s="409"/>
      <c r="BWO102" s="410"/>
      <c r="BWP102" s="411"/>
      <c r="BWQ102" s="412"/>
      <c r="BWR102" s="406"/>
      <c r="BWS102" s="407"/>
      <c r="BWT102" s="408"/>
      <c r="BWU102" s="409"/>
      <c r="BWV102" s="410"/>
      <c r="BWW102" s="411"/>
      <c r="BWX102" s="412"/>
      <c r="BWY102" s="406"/>
      <c r="BWZ102" s="407"/>
      <c r="BXA102" s="408"/>
      <c r="BXB102" s="409"/>
      <c r="BXC102" s="410"/>
      <c r="BXD102" s="411"/>
      <c r="BXE102" s="412"/>
      <c r="BXF102" s="406"/>
      <c r="BXG102" s="407"/>
      <c r="BXH102" s="408"/>
      <c r="BXI102" s="409"/>
      <c r="BXJ102" s="410"/>
      <c r="BXK102" s="411"/>
      <c r="BXL102" s="412"/>
      <c r="BXM102" s="406"/>
      <c r="BXN102" s="407"/>
      <c r="BXO102" s="408"/>
      <c r="BXP102" s="409"/>
      <c r="BXQ102" s="410"/>
      <c r="BXR102" s="411"/>
      <c r="BXS102" s="412"/>
      <c r="BXT102" s="406"/>
      <c r="BXU102" s="407"/>
      <c r="BXV102" s="408"/>
      <c r="BXW102" s="409"/>
      <c r="BXX102" s="410"/>
      <c r="BXY102" s="411"/>
      <c r="BXZ102" s="412"/>
      <c r="BYA102" s="406"/>
      <c r="BYB102" s="407"/>
      <c r="BYC102" s="408"/>
      <c r="BYD102" s="409"/>
      <c r="BYE102" s="410"/>
      <c r="BYF102" s="411"/>
      <c r="BYG102" s="412"/>
      <c r="BYH102" s="406"/>
      <c r="BYI102" s="407"/>
      <c r="BYJ102" s="408"/>
      <c r="BYK102" s="409"/>
      <c r="BYL102" s="410"/>
      <c r="BYM102" s="411"/>
      <c r="BYN102" s="412"/>
      <c r="BYO102" s="406"/>
      <c r="BYP102" s="407"/>
      <c r="BYQ102" s="408"/>
      <c r="BYR102" s="409"/>
      <c r="BYS102" s="410"/>
      <c r="BYT102" s="411"/>
      <c r="BYU102" s="412"/>
      <c r="BYV102" s="406"/>
      <c r="BYW102" s="407"/>
      <c r="BYX102" s="408"/>
      <c r="BYY102" s="409"/>
      <c r="BYZ102" s="410"/>
      <c r="BZA102" s="411"/>
      <c r="BZB102" s="412"/>
      <c r="BZC102" s="406"/>
      <c r="BZD102" s="407"/>
      <c r="BZE102" s="408"/>
      <c r="BZF102" s="409"/>
      <c r="BZG102" s="410"/>
      <c r="BZH102" s="411"/>
      <c r="BZI102" s="412"/>
      <c r="BZJ102" s="406"/>
      <c r="BZK102" s="407"/>
      <c r="BZL102" s="408"/>
      <c r="BZM102" s="409"/>
      <c r="BZN102" s="410"/>
      <c r="BZO102" s="411"/>
      <c r="BZP102" s="412"/>
      <c r="BZQ102" s="406"/>
      <c r="BZR102" s="407"/>
      <c r="BZS102" s="408"/>
      <c r="BZT102" s="409"/>
      <c r="BZU102" s="410"/>
      <c r="BZV102" s="411"/>
      <c r="BZW102" s="412"/>
      <c r="BZX102" s="406"/>
      <c r="BZY102" s="407"/>
      <c r="BZZ102" s="408"/>
      <c r="CAA102" s="409"/>
      <c r="CAB102" s="410"/>
      <c r="CAC102" s="411"/>
      <c r="CAD102" s="412"/>
      <c r="CAE102" s="406"/>
      <c r="CAF102" s="407"/>
      <c r="CAG102" s="408"/>
      <c r="CAH102" s="409"/>
      <c r="CAI102" s="410"/>
      <c r="CAJ102" s="411"/>
      <c r="CAK102" s="412"/>
      <c r="CAL102" s="406"/>
      <c r="CAM102" s="407"/>
      <c r="CAN102" s="408"/>
      <c r="CAO102" s="409"/>
      <c r="CAP102" s="410"/>
      <c r="CAQ102" s="411"/>
      <c r="CAR102" s="412"/>
      <c r="CAS102" s="406"/>
      <c r="CAT102" s="407"/>
      <c r="CAU102" s="408"/>
      <c r="CAV102" s="409"/>
      <c r="CAW102" s="410"/>
      <c r="CAX102" s="411"/>
      <c r="CAY102" s="412"/>
      <c r="CAZ102" s="406"/>
      <c r="CBA102" s="407"/>
      <c r="CBB102" s="408"/>
      <c r="CBC102" s="409"/>
      <c r="CBD102" s="410"/>
      <c r="CBE102" s="411"/>
      <c r="CBF102" s="412"/>
      <c r="CBG102" s="406"/>
      <c r="CBH102" s="407"/>
      <c r="CBI102" s="408"/>
      <c r="CBJ102" s="409"/>
      <c r="CBK102" s="410"/>
      <c r="CBL102" s="411"/>
      <c r="CBM102" s="412"/>
      <c r="CBN102" s="406"/>
      <c r="CBO102" s="407"/>
      <c r="CBP102" s="408"/>
      <c r="CBQ102" s="409"/>
      <c r="CBR102" s="410"/>
      <c r="CBS102" s="411"/>
      <c r="CBT102" s="412"/>
      <c r="CBU102" s="406"/>
      <c r="CBV102" s="407"/>
      <c r="CBW102" s="408"/>
      <c r="CBX102" s="409"/>
      <c r="CBY102" s="410"/>
      <c r="CBZ102" s="411"/>
      <c r="CCA102" s="412"/>
      <c r="CCB102" s="406"/>
      <c r="CCC102" s="407"/>
      <c r="CCD102" s="408"/>
      <c r="CCE102" s="409"/>
      <c r="CCF102" s="410"/>
      <c r="CCG102" s="411"/>
      <c r="CCH102" s="412"/>
      <c r="CCI102" s="406"/>
      <c r="CCJ102" s="407"/>
      <c r="CCK102" s="408"/>
      <c r="CCL102" s="409"/>
      <c r="CCM102" s="410"/>
      <c r="CCN102" s="411"/>
      <c r="CCO102" s="412"/>
      <c r="CCP102" s="406"/>
      <c r="CCQ102" s="407"/>
      <c r="CCR102" s="408"/>
      <c r="CCS102" s="409"/>
      <c r="CCT102" s="410"/>
      <c r="CCU102" s="411"/>
      <c r="CCV102" s="412"/>
      <c r="CCW102" s="406"/>
      <c r="CCX102" s="407"/>
      <c r="CCY102" s="408"/>
      <c r="CCZ102" s="409"/>
      <c r="CDA102" s="410"/>
      <c r="CDB102" s="411"/>
      <c r="CDC102" s="412"/>
      <c r="CDD102" s="406"/>
      <c r="CDE102" s="407"/>
      <c r="CDF102" s="408"/>
      <c r="CDG102" s="409"/>
      <c r="CDH102" s="410"/>
      <c r="CDI102" s="411"/>
      <c r="CDJ102" s="412"/>
      <c r="CDK102" s="406"/>
      <c r="CDL102" s="407"/>
      <c r="CDM102" s="408"/>
      <c r="CDN102" s="409"/>
      <c r="CDO102" s="410"/>
      <c r="CDP102" s="411"/>
      <c r="CDQ102" s="412"/>
      <c r="CDR102" s="406"/>
      <c r="CDS102" s="407"/>
      <c r="CDT102" s="408"/>
      <c r="CDU102" s="409"/>
      <c r="CDV102" s="410"/>
      <c r="CDW102" s="411"/>
      <c r="CDX102" s="412"/>
      <c r="CDY102" s="406"/>
      <c r="CDZ102" s="407"/>
      <c r="CEA102" s="408"/>
      <c r="CEB102" s="409"/>
      <c r="CEC102" s="410"/>
      <c r="CED102" s="411"/>
      <c r="CEE102" s="412"/>
      <c r="CEF102" s="406"/>
      <c r="CEG102" s="407"/>
      <c r="CEH102" s="408"/>
      <c r="CEI102" s="409"/>
      <c r="CEJ102" s="410"/>
      <c r="CEK102" s="411"/>
      <c r="CEL102" s="412"/>
      <c r="CEM102" s="406"/>
      <c r="CEN102" s="407"/>
      <c r="CEO102" s="408"/>
      <c r="CEP102" s="409"/>
      <c r="CEQ102" s="410"/>
      <c r="CER102" s="411"/>
      <c r="CES102" s="412"/>
      <c r="CET102" s="406"/>
      <c r="CEU102" s="407"/>
      <c r="CEV102" s="408"/>
      <c r="CEW102" s="409"/>
      <c r="CEX102" s="410"/>
      <c r="CEY102" s="411"/>
      <c r="CEZ102" s="412"/>
      <c r="CFA102" s="406"/>
      <c r="CFB102" s="407"/>
      <c r="CFC102" s="408"/>
      <c r="CFD102" s="409"/>
      <c r="CFE102" s="410"/>
      <c r="CFF102" s="411"/>
      <c r="CFG102" s="412"/>
      <c r="CFH102" s="406"/>
      <c r="CFI102" s="407"/>
      <c r="CFJ102" s="408"/>
      <c r="CFK102" s="409"/>
      <c r="CFL102" s="410"/>
      <c r="CFM102" s="411"/>
      <c r="CFN102" s="412"/>
      <c r="CFO102" s="406"/>
      <c r="CFP102" s="407"/>
      <c r="CFQ102" s="408"/>
      <c r="CFR102" s="409"/>
      <c r="CFS102" s="410"/>
      <c r="CFT102" s="411"/>
      <c r="CFU102" s="412"/>
      <c r="CFV102" s="406"/>
      <c r="CFW102" s="407"/>
      <c r="CFX102" s="408"/>
      <c r="CFY102" s="409"/>
      <c r="CFZ102" s="410"/>
      <c r="CGA102" s="411"/>
      <c r="CGB102" s="412"/>
      <c r="CGC102" s="406"/>
      <c r="CGD102" s="407"/>
      <c r="CGE102" s="408"/>
      <c r="CGF102" s="409"/>
      <c r="CGG102" s="410"/>
      <c r="CGH102" s="411"/>
      <c r="CGI102" s="412"/>
      <c r="CGJ102" s="406"/>
      <c r="CGK102" s="407"/>
      <c r="CGL102" s="408"/>
      <c r="CGM102" s="409"/>
      <c r="CGN102" s="410"/>
      <c r="CGO102" s="411"/>
      <c r="CGP102" s="412"/>
      <c r="CGQ102" s="406"/>
      <c r="CGR102" s="407"/>
      <c r="CGS102" s="408"/>
      <c r="CGT102" s="409"/>
      <c r="CGU102" s="410"/>
      <c r="CGV102" s="411"/>
      <c r="CGW102" s="412"/>
      <c r="CGX102" s="406"/>
      <c r="CGY102" s="407"/>
      <c r="CGZ102" s="408"/>
      <c r="CHA102" s="409"/>
      <c r="CHB102" s="410"/>
      <c r="CHC102" s="411"/>
      <c r="CHD102" s="412"/>
      <c r="CHE102" s="406"/>
      <c r="CHF102" s="407"/>
      <c r="CHG102" s="408"/>
      <c r="CHH102" s="409"/>
      <c r="CHI102" s="410"/>
      <c r="CHJ102" s="411"/>
      <c r="CHK102" s="412"/>
      <c r="CHL102" s="406"/>
      <c r="CHM102" s="407"/>
      <c r="CHN102" s="408"/>
      <c r="CHO102" s="409"/>
      <c r="CHP102" s="410"/>
      <c r="CHQ102" s="411"/>
      <c r="CHR102" s="412"/>
      <c r="CHS102" s="406"/>
      <c r="CHT102" s="407"/>
      <c r="CHU102" s="408"/>
      <c r="CHV102" s="409"/>
      <c r="CHW102" s="410"/>
      <c r="CHX102" s="411"/>
      <c r="CHY102" s="412"/>
      <c r="CHZ102" s="406"/>
      <c r="CIA102" s="407"/>
      <c r="CIB102" s="408"/>
      <c r="CIC102" s="409"/>
      <c r="CID102" s="410"/>
      <c r="CIE102" s="411"/>
      <c r="CIF102" s="412"/>
      <c r="CIG102" s="406"/>
      <c r="CIH102" s="407"/>
      <c r="CII102" s="408"/>
      <c r="CIJ102" s="409"/>
      <c r="CIK102" s="410"/>
      <c r="CIL102" s="411"/>
      <c r="CIM102" s="412"/>
      <c r="CIN102" s="406"/>
      <c r="CIO102" s="407"/>
      <c r="CIP102" s="408"/>
      <c r="CIQ102" s="409"/>
      <c r="CIR102" s="410"/>
      <c r="CIS102" s="411"/>
      <c r="CIT102" s="412"/>
      <c r="CIU102" s="406"/>
      <c r="CIV102" s="407"/>
      <c r="CIW102" s="408"/>
      <c r="CIX102" s="409"/>
      <c r="CIY102" s="410"/>
      <c r="CIZ102" s="411"/>
      <c r="CJA102" s="412"/>
      <c r="CJB102" s="406"/>
      <c r="CJC102" s="407"/>
      <c r="CJD102" s="408"/>
      <c r="CJE102" s="409"/>
      <c r="CJF102" s="410"/>
      <c r="CJG102" s="411"/>
      <c r="CJH102" s="412"/>
      <c r="CJI102" s="406"/>
      <c r="CJJ102" s="407"/>
      <c r="CJK102" s="408"/>
      <c r="CJL102" s="409"/>
      <c r="CJM102" s="410"/>
      <c r="CJN102" s="411"/>
      <c r="CJO102" s="412"/>
      <c r="CJP102" s="406"/>
      <c r="CJQ102" s="407"/>
      <c r="CJR102" s="408"/>
      <c r="CJS102" s="409"/>
      <c r="CJT102" s="410"/>
      <c r="CJU102" s="411"/>
      <c r="CJV102" s="412"/>
      <c r="CJW102" s="406"/>
      <c r="CJX102" s="407"/>
      <c r="CJY102" s="408"/>
      <c r="CJZ102" s="409"/>
      <c r="CKA102" s="410"/>
      <c r="CKB102" s="411"/>
      <c r="CKC102" s="412"/>
      <c r="CKD102" s="406"/>
      <c r="CKE102" s="407"/>
      <c r="CKF102" s="408"/>
      <c r="CKG102" s="409"/>
      <c r="CKH102" s="410"/>
      <c r="CKI102" s="411"/>
      <c r="CKJ102" s="412"/>
      <c r="CKK102" s="406"/>
      <c r="CKL102" s="407"/>
      <c r="CKM102" s="408"/>
      <c r="CKN102" s="409"/>
      <c r="CKO102" s="410"/>
      <c r="CKP102" s="411"/>
      <c r="CKQ102" s="412"/>
      <c r="CKR102" s="406"/>
      <c r="CKS102" s="407"/>
      <c r="CKT102" s="408"/>
      <c r="CKU102" s="409"/>
      <c r="CKV102" s="410"/>
      <c r="CKW102" s="411"/>
      <c r="CKX102" s="412"/>
      <c r="CKY102" s="406"/>
      <c r="CKZ102" s="407"/>
      <c r="CLA102" s="408"/>
      <c r="CLB102" s="409"/>
      <c r="CLC102" s="410"/>
      <c r="CLD102" s="411"/>
      <c r="CLE102" s="412"/>
      <c r="CLF102" s="406"/>
      <c r="CLG102" s="407"/>
      <c r="CLH102" s="408"/>
      <c r="CLI102" s="409"/>
      <c r="CLJ102" s="410"/>
      <c r="CLK102" s="411"/>
      <c r="CLL102" s="412"/>
      <c r="CLM102" s="406"/>
      <c r="CLN102" s="407"/>
      <c r="CLO102" s="408"/>
      <c r="CLP102" s="409"/>
      <c r="CLQ102" s="410"/>
      <c r="CLR102" s="411"/>
      <c r="CLS102" s="412"/>
      <c r="CLT102" s="406"/>
      <c r="CLU102" s="407"/>
      <c r="CLV102" s="408"/>
      <c r="CLW102" s="409"/>
      <c r="CLX102" s="410"/>
      <c r="CLY102" s="411"/>
      <c r="CLZ102" s="412"/>
      <c r="CMA102" s="406"/>
      <c r="CMB102" s="407"/>
      <c r="CMC102" s="408"/>
      <c r="CMD102" s="409"/>
      <c r="CME102" s="410"/>
      <c r="CMF102" s="411"/>
      <c r="CMG102" s="412"/>
      <c r="CMH102" s="406"/>
      <c r="CMI102" s="407"/>
      <c r="CMJ102" s="408"/>
      <c r="CMK102" s="409"/>
      <c r="CML102" s="410"/>
      <c r="CMM102" s="411"/>
      <c r="CMN102" s="412"/>
      <c r="CMO102" s="406"/>
      <c r="CMP102" s="407"/>
      <c r="CMQ102" s="408"/>
      <c r="CMR102" s="409"/>
      <c r="CMS102" s="410"/>
      <c r="CMT102" s="411"/>
      <c r="CMU102" s="412"/>
      <c r="CMV102" s="406"/>
      <c r="CMW102" s="407"/>
      <c r="CMX102" s="408"/>
      <c r="CMY102" s="409"/>
      <c r="CMZ102" s="410"/>
      <c r="CNA102" s="411"/>
      <c r="CNB102" s="412"/>
      <c r="CNC102" s="406"/>
      <c r="CND102" s="407"/>
      <c r="CNE102" s="408"/>
      <c r="CNF102" s="409"/>
      <c r="CNG102" s="410"/>
      <c r="CNH102" s="411"/>
      <c r="CNI102" s="412"/>
      <c r="CNJ102" s="406"/>
      <c r="CNK102" s="407"/>
      <c r="CNL102" s="408"/>
      <c r="CNM102" s="409"/>
      <c r="CNN102" s="410"/>
      <c r="CNO102" s="411"/>
      <c r="CNP102" s="412"/>
      <c r="CNQ102" s="406"/>
      <c r="CNR102" s="407"/>
      <c r="CNS102" s="408"/>
      <c r="CNT102" s="409"/>
      <c r="CNU102" s="410"/>
      <c r="CNV102" s="411"/>
      <c r="CNW102" s="412"/>
      <c r="CNX102" s="406"/>
      <c r="CNY102" s="407"/>
      <c r="CNZ102" s="408"/>
      <c r="COA102" s="409"/>
      <c r="COB102" s="410"/>
      <c r="COC102" s="411"/>
      <c r="COD102" s="412"/>
      <c r="COE102" s="406"/>
      <c r="COF102" s="407"/>
      <c r="COG102" s="408"/>
      <c r="COH102" s="409"/>
      <c r="COI102" s="410"/>
      <c r="COJ102" s="411"/>
      <c r="COK102" s="412"/>
      <c r="COL102" s="406"/>
      <c r="COM102" s="407"/>
      <c r="CON102" s="408"/>
      <c r="COO102" s="409"/>
      <c r="COP102" s="410"/>
      <c r="COQ102" s="411"/>
      <c r="COR102" s="412"/>
      <c r="COS102" s="406"/>
      <c r="COT102" s="407"/>
      <c r="COU102" s="408"/>
      <c r="COV102" s="409"/>
      <c r="COW102" s="410"/>
      <c r="COX102" s="411"/>
      <c r="COY102" s="412"/>
      <c r="COZ102" s="406"/>
      <c r="CPA102" s="407"/>
      <c r="CPB102" s="408"/>
      <c r="CPC102" s="409"/>
      <c r="CPD102" s="410"/>
      <c r="CPE102" s="411"/>
      <c r="CPF102" s="412"/>
      <c r="CPG102" s="406"/>
      <c r="CPH102" s="407"/>
      <c r="CPI102" s="408"/>
      <c r="CPJ102" s="409"/>
      <c r="CPK102" s="410"/>
      <c r="CPL102" s="411"/>
      <c r="CPM102" s="412"/>
      <c r="CPN102" s="406"/>
      <c r="CPO102" s="407"/>
      <c r="CPP102" s="408"/>
      <c r="CPQ102" s="409"/>
      <c r="CPR102" s="410"/>
      <c r="CPS102" s="411"/>
      <c r="CPT102" s="412"/>
      <c r="CPU102" s="406"/>
      <c r="CPV102" s="407"/>
      <c r="CPW102" s="408"/>
      <c r="CPX102" s="409"/>
      <c r="CPY102" s="410"/>
      <c r="CPZ102" s="411"/>
      <c r="CQA102" s="412"/>
      <c r="CQB102" s="406"/>
      <c r="CQC102" s="407"/>
      <c r="CQD102" s="408"/>
      <c r="CQE102" s="409"/>
      <c r="CQF102" s="410"/>
      <c r="CQG102" s="411"/>
      <c r="CQH102" s="412"/>
      <c r="CQI102" s="406"/>
      <c r="CQJ102" s="407"/>
      <c r="CQK102" s="408"/>
      <c r="CQL102" s="409"/>
      <c r="CQM102" s="410"/>
      <c r="CQN102" s="411"/>
      <c r="CQO102" s="412"/>
      <c r="CQP102" s="406"/>
      <c r="CQQ102" s="407"/>
      <c r="CQR102" s="408"/>
      <c r="CQS102" s="409"/>
      <c r="CQT102" s="410"/>
      <c r="CQU102" s="411"/>
      <c r="CQV102" s="412"/>
      <c r="CQW102" s="406"/>
      <c r="CQX102" s="407"/>
      <c r="CQY102" s="408"/>
      <c r="CQZ102" s="409"/>
      <c r="CRA102" s="410"/>
      <c r="CRB102" s="411"/>
      <c r="CRC102" s="412"/>
      <c r="CRD102" s="406"/>
      <c r="CRE102" s="407"/>
      <c r="CRF102" s="408"/>
      <c r="CRG102" s="409"/>
      <c r="CRH102" s="410"/>
      <c r="CRI102" s="411"/>
      <c r="CRJ102" s="412"/>
      <c r="CRK102" s="406"/>
      <c r="CRL102" s="407"/>
      <c r="CRM102" s="408"/>
      <c r="CRN102" s="409"/>
      <c r="CRO102" s="410"/>
      <c r="CRP102" s="411"/>
      <c r="CRQ102" s="412"/>
      <c r="CRR102" s="406"/>
      <c r="CRS102" s="407"/>
      <c r="CRT102" s="408"/>
      <c r="CRU102" s="409"/>
      <c r="CRV102" s="410"/>
      <c r="CRW102" s="411"/>
      <c r="CRX102" s="412"/>
      <c r="CRY102" s="406"/>
      <c r="CRZ102" s="407"/>
      <c r="CSA102" s="408"/>
      <c r="CSB102" s="409"/>
      <c r="CSC102" s="410"/>
      <c r="CSD102" s="411"/>
      <c r="CSE102" s="412"/>
      <c r="CSF102" s="406"/>
      <c r="CSG102" s="407"/>
      <c r="CSH102" s="408"/>
      <c r="CSI102" s="409"/>
      <c r="CSJ102" s="410"/>
      <c r="CSK102" s="411"/>
      <c r="CSL102" s="412"/>
      <c r="CSM102" s="406"/>
      <c r="CSN102" s="407"/>
      <c r="CSO102" s="408"/>
      <c r="CSP102" s="409"/>
      <c r="CSQ102" s="410"/>
      <c r="CSR102" s="411"/>
      <c r="CSS102" s="412"/>
      <c r="CST102" s="406"/>
      <c r="CSU102" s="407"/>
      <c r="CSV102" s="408"/>
      <c r="CSW102" s="409"/>
      <c r="CSX102" s="410"/>
      <c r="CSY102" s="411"/>
      <c r="CSZ102" s="412"/>
      <c r="CTA102" s="406"/>
      <c r="CTB102" s="407"/>
      <c r="CTC102" s="408"/>
      <c r="CTD102" s="409"/>
      <c r="CTE102" s="410"/>
      <c r="CTF102" s="411"/>
      <c r="CTG102" s="412"/>
      <c r="CTH102" s="406"/>
      <c r="CTI102" s="407"/>
      <c r="CTJ102" s="408"/>
      <c r="CTK102" s="409"/>
      <c r="CTL102" s="410"/>
      <c r="CTM102" s="411"/>
      <c r="CTN102" s="412"/>
      <c r="CTO102" s="406"/>
      <c r="CTP102" s="407"/>
      <c r="CTQ102" s="408"/>
      <c r="CTR102" s="409"/>
      <c r="CTS102" s="410"/>
      <c r="CTT102" s="411"/>
      <c r="CTU102" s="412"/>
      <c r="CTV102" s="406"/>
      <c r="CTW102" s="407"/>
      <c r="CTX102" s="408"/>
      <c r="CTY102" s="409"/>
      <c r="CTZ102" s="410"/>
      <c r="CUA102" s="411"/>
      <c r="CUB102" s="412"/>
      <c r="CUC102" s="406"/>
      <c r="CUD102" s="407"/>
      <c r="CUE102" s="408"/>
      <c r="CUF102" s="409"/>
      <c r="CUG102" s="410"/>
      <c r="CUH102" s="411"/>
      <c r="CUI102" s="412"/>
      <c r="CUJ102" s="406"/>
      <c r="CUK102" s="407"/>
      <c r="CUL102" s="408"/>
      <c r="CUM102" s="409"/>
      <c r="CUN102" s="410"/>
      <c r="CUO102" s="411"/>
      <c r="CUP102" s="412"/>
      <c r="CUQ102" s="406"/>
      <c r="CUR102" s="407"/>
      <c r="CUS102" s="408"/>
      <c r="CUT102" s="409"/>
      <c r="CUU102" s="410"/>
      <c r="CUV102" s="411"/>
      <c r="CUW102" s="412"/>
      <c r="CUX102" s="406"/>
      <c r="CUY102" s="407"/>
      <c r="CUZ102" s="408"/>
      <c r="CVA102" s="409"/>
      <c r="CVB102" s="410"/>
      <c r="CVC102" s="411"/>
      <c r="CVD102" s="412"/>
      <c r="CVE102" s="406"/>
      <c r="CVF102" s="407"/>
      <c r="CVG102" s="408"/>
      <c r="CVH102" s="409"/>
      <c r="CVI102" s="410"/>
      <c r="CVJ102" s="411"/>
      <c r="CVK102" s="412"/>
      <c r="CVL102" s="406"/>
      <c r="CVM102" s="407"/>
      <c r="CVN102" s="408"/>
      <c r="CVO102" s="409"/>
      <c r="CVP102" s="410"/>
      <c r="CVQ102" s="411"/>
      <c r="CVR102" s="412"/>
      <c r="CVS102" s="406"/>
      <c r="CVT102" s="407"/>
      <c r="CVU102" s="408"/>
      <c r="CVV102" s="409"/>
      <c r="CVW102" s="410"/>
      <c r="CVX102" s="411"/>
      <c r="CVY102" s="412"/>
      <c r="CVZ102" s="406"/>
      <c r="CWA102" s="407"/>
      <c r="CWB102" s="408"/>
      <c r="CWC102" s="409"/>
      <c r="CWD102" s="410"/>
      <c r="CWE102" s="411"/>
      <c r="CWF102" s="412"/>
      <c r="CWG102" s="406"/>
      <c r="CWH102" s="407"/>
      <c r="CWI102" s="408"/>
      <c r="CWJ102" s="409"/>
      <c r="CWK102" s="410"/>
      <c r="CWL102" s="411"/>
      <c r="CWM102" s="412"/>
      <c r="CWN102" s="406"/>
      <c r="CWO102" s="407"/>
      <c r="CWP102" s="408"/>
      <c r="CWQ102" s="409"/>
      <c r="CWR102" s="410"/>
      <c r="CWS102" s="411"/>
      <c r="CWT102" s="412"/>
      <c r="CWU102" s="406"/>
      <c r="CWV102" s="407"/>
      <c r="CWW102" s="408"/>
      <c r="CWX102" s="409"/>
      <c r="CWY102" s="410"/>
      <c r="CWZ102" s="411"/>
      <c r="CXA102" s="412"/>
      <c r="CXB102" s="406"/>
      <c r="CXC102" s="407"/>
      <c r="CXD102" s="408"/>
      <c r="CXE102" s="409"/>
      <c r="CXF102" s="410"/>
      <c r="CXG102" s="411"/>
      <c r="CXH102" s="412"/>
      <c r="CXI102" s="406"/>
      <c r="CXJ102" s="407"/>
      <c r="CXK102" s="408"/>
      <c r="CXL102" s="409"/>
      <c r="CXM102" s="410"/>
      <c r="CXN102" s="411"/>
      <c r="CXO102" s="412"/>
      <c r="CXP102" s="406"/>
      <c r="CXQ102" s="407"/>
      <c r="CXR102" s="408"/>
      <c r="CXS102" s="409"/>
      <c r="CXT102" s="410"/>
      <c r="CXU102" s="411"/>
      <c r="CXV102" s="412"/>
      <c r="CXW102" s="406"/>
      <c r="CXX102" s="407"/>
      <c r="CXY102" s="408"/>
      <c r="CXZ102" s="409"/>
      <c r="CYA102" s="410"/>
      <c r="CYB102" s="411"/>
      <c r="CYC102" s="412"/>
      <c r="CYD102" s="406"/>
      <c r="CYE102" s="407"/>
      <c r="CYF102" s="408"/>
      <c r="CYG102" s="409"/>
      <c r="CYH102" s="410"/>
      <c r="CYI102" s="411"/>
      <c r="CYJ102" s="412"/>
      <c r="CYK102" s="406"/>
      <c r="CYL102" s="407"/>
      <c r="CYM102" s="408"/>
      <c r="CYN102" s="409"/>
      <c r="CYO102" s="410"/>
      <c r="CYP102" s="411"/>
      <c r="CYQ102" s="412"/>
      <c r="CYR102" s="406"/>
      <c r="CYS102" s="407"/>
      <c r="CYT102" s="408"/>
      <c r="CYU102" s="409"/>
      <c r="CYV102" s="410"/>
      <c r="CYW102" s="411"/>
      <c r="CYX102" s="412"/>
      <c r="CYY102" s="406"/>
      <c r="CYZ102" s="407"/>
      <c r="CZA102" s="408"/>
      <c r="CZB102" s="409"/>
      <c r="CZC102" s="410"/>
      <c r="CZD102" s="411"/>
      <c r="CZE102" s="412"/>
      <c r="CZF102" s="406"/>
      <c r="CZG102" s="407"/>
      <c r="CZH102" s="408"/>
      <c r="CZI102" s="409"/>
      <c r="CZJ102" s="410"/>
      <c r="CZK102" s="411"/>
      <c r="CZL102" s="412"/>
      <c r="CZM102" s="406"/>
      <c r="CZN102" s="407"/>
      <c r="CZO102" s="408"/>
      <c r="CZP102" s="409"/>
      <c r="CZQ102" s="410"/>
      <c r="CZR102" s="411"/>
      <c r="CZS102" s="412"/>
      <c r="CZT102" s="406"/>
      <c r="CZU102" s="407"/>
      <c r="CZV102" s="408"/>
      <c r="CZW102" s="409"/>
      <c r="CZX102" s="410"/>
      <c r="CZY102" s="411"/>
      <c r="CZZ102" s="412"/>
      <c r="DAA102" s="406"/>
      <c r="DAB102" s="407"/>
      <c r="DAC102" s="408"/>
      <c r="DAD102" s="409"/>
      <c r="DAE102" s="410"/>
      <c r="DAF102" s="411"/>
      <c r="DAG102" s="412"/>
      <c r="DAH102" s="406"/>
      <c r="DAI102" s="407"/>
      <c r="DAJ102" s="408"/>
      <c r="DAK102" s="409"/>
      <c r="DAL102" s="410"/>
      <c r="DAM102" s="411"/>
      <c r="DAN102" s="412"/>
      <c r="DAO102" s="406"/>
      <c r="DAP102" s="407"/>
      <c r="DAQ102" s="408"/>
      <c r="DAR102" s="409"/>
      <c r="DAS102" s="410"/>
      <c r="DAT102" s="411"/>
      <c r="DAU102" s="412"/>
      <c r="DAV102" s="406"/>
      <c r="DAW102" s="407"/>
      <c r="DAX102" s="408"/>
      <c r="DAY102" s="409"/>
      <c r="DAZ102" s="410"/>
      <c r="DBA102" s="411"/>
      <c r="DBB102" s="412"/>
      <c r="DBC102" s="406"/>
      <c r="DBD102" s="407"/>
      <c r="DBE102" s="408"/>
      <c r="DBF102" s="409"/>
      <c r="DBG102" s="410"/>
      <c r="DBH102" s="411"/>
      <c r="DBI102" s="412"/>
      <c r="DBJ102" s="406"/>
      <c r="DBK102" s="407"/>
      <c r="DBL102" s="408"/>
      <c r="DBM102" s="409"/>
      <c r="DBN102" s="410"/>
      <c r="DBO102" s="411"/>
      <c r="DBP102" s="412"/>
      <c r="DBQ102" s="406"/>
      <c r="DBR102" s="407"/>
      <c r="DBS102" s="408"/>
      <c r="DBT102" s="409"/>
      <c r="DBU102" s="410"/>
      <c r="DBV102" s="411"/>
      <c r="DBW102" s="412"/>
      <c r="DBX102" s="406"/>
      <c r="DBY102" s="407"/>
      <c r="DBZ102" s="408"/>
      <c r="DCA102" s="409"/>
      <c r="DCB102" s="410"/>
      <c r="DCC102" s="411"/>
      <c r="DCD102" s="412"/>
      <c r="DCE102" s="406"/>
      <c r="DCF102" s="407"/>
      <c r="DCG102" s="408"/>
      <c r="DCH102" s="409"/>
      <c r="DCI102" s="410"/>
      <c r="DCJ102" s="411"/>
      <c r="DCK102" s="412"/>
      <c r="DCL102" s="406"/>
      <c r="DCM102" s="407"/>
      <c r="DCN102" s="408"/>
      <c r="DCO102" s="409"/>
      <c r="DCP102" s="410"/>
      <c r="DCQ102" s="411"/>
      <c r="DCR102" s="412"/>
      <c r="DCS102" s="406"/>
      <c r="DCT102" s="407"/>
      <c r="DCU102" s="408"/>
      <c r="DCV102" s="409"/>
      <c r="DCW102" s="410"/>
      <c r="DCX102" s="411"/>
      <c r="DCY102" s="412"/>
      <c r="DCZ102" s="406"/>
      <c r="DDA102" s="407"/>
      <c r="DDB102" s="408"/>
      <c r="DDC102" s="409"/>
      <c r="DDD102" s="410"/>
      <c r="DDE102" s="411"/>
      <c r="DDF102" s="412"/>
      <c r="DDG102" s="406"/>
      <c r="DDH102" s="407"/>
      <c r="DDI102" s="408"/>
      <c r="DDJ102" s="409"/>
      <c r="DDK102" s="410"/>
      <c r="DDL102" s="411"/>
      <c r="DDM102" s="412"/>
      <c r="DDN102" s="406"/>
      <c r="DDO102" s="407"/>
      <c r="DDP102" s="408"/>
      <c r="DDQ102" s="409"/>
      <c r="DDR102" s="410"/>
      <c r="DDS102" s="411"/>
      <c r="DDT102" s="412"/>
      <c r="DDU102" s="406"/>
      <c r="DDV102" s="407"/>
      <c r="DDW102" s="408"/>
      <c r="DDX102" s="409"/>
      <c r="DDY102" s="410"/>
      <c r="DDZ102" s="411"/>
      <c r="DEA102" s="412"/>
      <c r="DEB102" s="406"/>
      <c r="DEC102" s="407"/>
      <c r="DED102" s="408"/>
      <c r="DEE102" s="409"/>
      <c r="DEF102" s="410"/>
      <c r="DEG102" s="411"/>
      <c r="DEH102" s="412"/>
      <c r="DEI102" s="406"/>
      <c r="DEJ102" s="407"/>
      <c r="DEK102" s="408"/>
      <c r="DEL102" s="409"/>
      <c r="DEM102" s="410"/>
      <c r="DEN102" s="411"/>
      <c r="DEO102" s="412"/>
      <c r="DEP102" s="406"/>
      <c r="DEQ102" s="407"/>
      <c r="DER102" s="408"/>
      <c r="DES102" s="409"/>
      <c r="DET102" s="410"/>
      <c r="DEU102" s="411"/>
      <c r="DEV102" s="412"/>
      <c r="DEW102" s="406"/>
      <c r="DEX102" s="407"/>
      <c r="DEY102" s="408"/>
      <c r="DEZ102" s="409"/>
      <c r="DFA102" s="410"/>
      <c r="DFB102" s="411"/>
      <c r="DFC102" s="412"/>
      <c r="DFD102" s="406"/>
      <c r="DFE102" s="407"/>
      <c r="DFF102" s="408"/>
      <c r="DFG102" s="409"/>
      <c r="DFH102" s="410"/>
      <c r="DFI102" s="411"/>
      <c r="DFJ102" s="412"/>
      <c r="DFK102" s="406"/>
      <c r="DFL102" s="407"/>
      <c r="DFM102" s="408"/>
      <c r="DFN102" s="409"/>
      <c r="DFO102" s="410"/>
      <c r="DFP102" s="411"/>
      <c r="DFQ102" s="412"/>
      <c r="DFR102" s="406"/>
      <c r="DFS102" s="407"/>
      <c r="DFT102" s="408"/>
      <c r="DFU102" s="409"/>
      <c r="DFV102" s="410"/>
      <c r="DFW102" s="411"/>
      <c r="DFX102" s="412"/>
      <c r="DFY102" s="406"/>
      <c r="DFZ102" s="407"/>
      <c r="DGA102" s="408"/>
      <c r="DGB102" s="409"/>
      <c r="DGC102" s="410"/>
      <c r="DGD102" s="411"/>
      <c r="DGE102" s="412"/>
      <c r="DGF102" s="406"/>
      <c r="DGG102" s="407"/>
      <c r="DGH102" s="408"/>
      <c r="DGI102" s="409"/>
      <c r="DGJ102" s="410"/>
      <c r="DGK102" s="411"/>
      <c r="DGL102" s="412"/>
      <c r="DGM102" s="406"/>
      <c r="DGN102" s="407"/>
      <c r="DGO102" s="408"/>
      <c r="DGP102" s="409"/>
      <c r="DGQ102" s="410"/>
      <c r="DGR102" s="411"/>
      <c r="DGS102" s="412"/>
      <c r="DGT102" s="406"/>
      <c r="DGU102" s="407"/>
      <c r="DGV102" s="408"/>
      <c r="DGW102" s="409"/>
      <c r="DGX102" s="410"/>
      <c r="DGY102" s="411"/>
      <c r="DGZ102" s="412"/>
      <c r="DHA102" s="406"/>
      <c r="DHB102" s="407"/>
      <c r="DHC102" s="408"/>
      <c r="DHD102" s="409"/>
      <c r="DHE102" s="410"/>
      <c r="DHF102" s="411"/>
      <c r="DHG102" s="412"/>
      <c r="DHH102" s="406"/>
      <c r="DHI102" s="407"/>
      <c r="DHJ102" s="408"/>
      <c r="DHK102" s="409"/>
      <c r="DHL102" s="410"/>
      <c r="DHM102" s="411"/>
      <c r="DHN102" s="412"/>
      <c r="DHO102" s="406"/>
      <c r="DHP102" s="407"/>
      <c r="DHQ102" s="408"/>
      <c r="DHR102" s="409"/>
      <c r="DHS102" s="410"/>
      <c r="DHT102" s="411"/>
      <c r="DHU102" s="412"/>
      <c r="DHV102" s="406"/>
      <c r="DHW102" s="407"/>
      <c r="DHX102" s="408"/>
      <c r="DHY102" s="409"/>
      <c r="DHZ102" s="410"/>
      <c r="DIA102" s="411"/>
      <c r="DIB102" s="412"/>
      <c r="DIC102" s="406"/>
      <c r="DID102" s="407"/>
      <c r="DIE102" s="408"/>
      <c r="DIF102" s="409"/>
      <c r="DIG102" s="410"/>
      <c r="DIH102" s="411"/>
      <c r="DII102" s="412"/>
      <c r="DIJ102" s="406"/>
      <c r="DIK102" s="407"/>
      <c r="DIL102" s="408"/>
      <c r="DIM102" s="409"/>
      <c r="DIN102" s="410"/>
      <c r="DIO102" s="411"/>
      <c r="DIP102" s="412"/>
      <c r="DIQ102" s="406"/>
      <c r="DIR102" s="407"/>
      <c r="DIS102" s="408"/>
      <c r="DIT102" s="409"/>
      <c r="DIU102" s="410"/>
      <c r="DIV102" s="411"/>
      <c r="DIW102" s="412"/>
      <c r="DIX102" s="406"/>
      <c r="DIY102" s="407"/>
      <c r="DIZ102" s="408"/>
      <c r="DJA102" s="409"/>
      <c r="DJB102" s="410"/>
      <c r="DJC102" s="411"/>
      <c r="DJD102" s="412"/>
      <c r="DJE102" s="406"/>
      <c r="DJF102" s="407"/>
      <c r="DJG102" s="408"/>
      <c r="DJH102" s="409"/>
      <c r="DJI102" s="410"/>
      <c r="DJJ102" s="411"/>
      <c r="DJK102" s="412"/>
      <c r="DJL102" s="406"/>
      <c r="DJM102" s="407"/>
      <c r="DJN102" s="408"/>
      <c r="DJO102" s="409"/>
      <c r="DJP102" s="410"/>
      <c r="DJQ102" s="411"/>
      <c r="DJR102" s="412"/>
      <c r="DJS102" s="406"/>
      <c r="DJT102" s="407"/>
      <c r="DJU102" s="408"/>
      <c r="DJV102" s="409"/>
      <c r="DJW102" s="410"/>
      <c r="DJX102" s="411"/>
      <c r="DJY102" s="412"/>
      <c r="DJZ102" s="406"/>
      <c r="DKA102" s="407"/>
      <c r="DKB102" s="408"/>
      <c r="DKC102" s="409"/>
      <c r="DKD102" s="410"/>
      <c r="DKE102" s="411"/>
      <c r="DKF102" s="412"/>
      <c r="DKG102" s="406"/>
      <c r="DKH102" s="407"/>
      <c r="DKI102" s="408"/>
      <c r="DKJ102" s="409"/>
      <c r="DKK102" s="410"/>
      <c r="DKL102" s="411"/>
      <c r="DKM102" s="412"/>
      <c r="DKN102" s="406"/>
      <c r="DKO102" s="407"/>
      <c r="DKP102" s="408"/>
      <c r="DKQ102" s="409"/>
      <c r="DKR102" s="410"/>
      <c r="DKS102" s="411"/>
      <c r="DKT102" s="412"/>
      <c r="DKU102" s="406"/>
      <c r="DKV102" s="407"/>
      <c r="DKW102" s="408"/>
      <c r="DKX102" s="409"/>
      <c r="DKY102" s="410"/>
      <c r="DKZ102" s="411"/>
      <c r="DLA102" s="412"/>
      <c r="DLB102" s="406"/>
      <c r="DLC102" s="407"/>
      <c r="DLD102" s="408"/>
      <c r="DLE102" s="409"/>
      <c r="DLF102" s="410"/>
      <c r="DLG102" s="411"/>
      <c r="DLH102" s="412"/>
      <c r="DLI102" s="406"/>
      <c r="DLJ102" s="407"/>
      <c r="DLK102" s="408"/>
      <c r="DLL102" s="409"/>
      <c r="DLM102" s="410"/>
      <c r="DLN102" s="411"/>
      <c r="DLO102" s="412"/>
      <c r="DLP102" s="406"/>
      <c r="DLQ102" s="407"/>
      <c r="DLR102" s="408"/>
      <c r="DLS102" s="409"/>
      <c r="DLT102" s="410"/>
      <c r="DLU102" s="411"/>
      <c r="DLV102" s="412"/>
      <c r="DLW102" s="406"/>
      <c r="DLX102" s="407"/>
      <c r="DLY102" s="408"/>
      <c r="DLZ102" s="409"/>
      <c r="DMA102" s="410"/>
      <c r="DMB102" s="411"/>
      <c r="DMC102" s="412"/>
      <c r="DMD102" s="406"/>
      <c r="DME102" s="407"/>
      <c r="DMF102" s="408"/>
      <c r="DMG102" s="409"/>
      <c r="DMH102" s="410"/>
      <c r="DMI102" s="411"/>
      <c r="DMJ102" s="412"/>
      <c r="DMK102" s="406"/>
      <c r="DML102" s="407"/>
      <c r="DMM102" s="408"/>
      <c r="DMN102" s="409"/>
      <c r="DMO102" s="410"/>
      <c r="DMP102" s="411"/>
      <c r="DMQ102" s="412"/>
      <c r="DMR102" s="406"/>
      <c r="DMS102" s="407"/>
      <c r="DMT102" s="408"/>
      <c r="DMU102" s="409"/>
      <c r="DMV102" s="410"/>
      <c r="DMW102" s="411"/>
      <c r="DMX102" s="412"/>
      <c r="DMY102" s="406"/>
      <c r="DMZ102" s="407"/>
      <c r="DNA102" s="408"/>
      <c r="DNB102" s="409"/>
      <c r="DNC102" s="410"/>
      <c r="DND102" s="411"/>
      <c r="DNE102" s="412"/>
      <c r="DNF102" s="406"/>
      <c r="DNG102" s="407"/>
      <c r="DNH102" s="408"/>
      <c r="DNI102" s="409"/>
      <c r="DNJ102" s="410"/>
      <c r="DNK102" s="411"/>
      <c r="DNL102" s="412"/>
      <c r="DNM102" s="406"/>
      <c r="DNN102" s="407"/>
      <c r="DNO102" s="408"/>
      <c r="DNP102" s="409"/>
      <c r="DNQ102" s="410"/>
      <c r="DNR102" s="411"/>
      <c r="DNS102" s="412"/>
      <c r="DNT102" s="406"/>
      <c r="DNU102" s="407"/>
      <c r="DNV102" s="408"/>
      <c r="DNW102" s="409"/>
      <c r="DNX102" s="410"/>
      <c r="DNY102" s="411"/>
      <c r="DNZ102" s="412"/>
      <c r="DOA102" s="406"/>
      <c r="DOB102" s="407"/>
      <c r="DOC102" s="408"/>
      <c r="DOD102" s="409"/>
      <c r="DOE102" s="410"/>
      <c r="DOF102" s="411"/>
      <c r="DOG102" s="412"/>
      <c r="DOH102" s="406"/>
      <c r="DOI102" s="407"/>
      <c r="DOJ102" s="408"/>
      <c r="DOK102" s="409"/>
      <c r="DOL102" s="410"/>
      <c r="DOM102" s="411"/>
      <c r="DON102" s="412"/>
      <c r="DOO102" s="406"/>
      <c r="DOP102" s="407"/>
      <c r="DOQ102" s="408"/>
      <c r="DOR102" s="409"/>
      <c r="DOS102" s="410"/>
      <c r="DOT102" s="411"/>
      <c r="DOU102" s="412"/>
      <c r="DOV102" s="406"/>
      <c r="DOW102" s="407"/>
      <c r="DOX102" s="408"/>
      <c r="DOY102" s="409"/>
      <c r="DOZ102" s="410"/>
      <c r="DPA102" s="411"/>
      <c r="DPB102" s="412"/>
      <c r="DPC102" s="406"/>
      <c r="DPD102" s="407"/>
      <c r="DPE102" s="408"/>
      <c r="DPF102" s="409"/>
      <c r="DPG102" s="410"/>
      <c r="DPH102" s="411"/>
      <c r="DPI102" s="412"/>
      <c r="DPJ102" s="406"/>
      <c r="DPK102" s="407"/>
      <c r="DPL102" s="408"/>
      <c r="DPM102" s="409"/>
      <c r="DPN102" s="410"/>
      <c r="DPO102" s="411"/>
      <c r="DPP102" s="412"/>
      <c r="DPQ102" s="406"/>
      <c r="DPR102" s="407"/>
      <c r="DPS102" s="408"/>
      <c r="DPT102" s="409"/>
      <c r="DPU102" s="410"/>
      <c r="DPV102" s="411"/>
      <c r="DPW102" s="412"/>
      <c r="DPX102" s="406"/>
      <c r="DPY102" s="407"/>
      <c r="DPZ102" s="408"/>
      <c r="DQA102" s="409"/>
      <c r="DQB102" s="410"/>
      <c r="DQC102" s="411"/>
      <c r="DQD102" s="412"/>
      <c r="DQE102" s="406"/>
      <c r="DQF102" s="407"/>
      <c r="DQG102" s="408"/>
      <c r="DQH102" s="409"/>
      <c r="DQI102" s="410"/>
      <c r="DQJ102" s="411"/>
      <c r="DQK102" s="412"/>
      <c r="DQL102" s="406"/>
      <c r="DQM102" s="407"/>
      <c r="DQN102" s="408"/>
      <c r="DQO102" s="409"/>
      <c r="DQP102" s="410"/>
      <c r="DQQ102" s="411"/>
      <c r="DQR102" s="412"/>
      <c r="DQS102" s="406"/>
      <c r="DQT102" s="407"/>
      <c r="DQU102" s="408"/>
      <c r="DQV102" s="409"/>
      <c r="DQW102" s="410"/>
      <c r="DQX102" s="411"/>
      <c r="DQY102" s="412"/>
      <c r="DQZ102" s="406"/>
      <c r="DRA102" s="407"/>
      <c r="DRB102" s="408"/>
      <c r="DRC102" s="409"/>
      <c r="DRD102" s="410"/>
      <c r="DRE102" s="411"/>
      <c r="DRF102" s="412"/>
      <c r="DRG102" s="406"/>
      <c r="DRH102" s="407"/>
      <c r="DRI102" s="408"/>
      <c r="DRJ102" s="409"/>
      <c r="DRK102" s="410"/>
      <c r="DRL102" s="411"/>
      <c r="DRM102" s="412"/>
      <c r="DRN102" s="406"/>
      <c r="DRO102" s="407"/>
      <c r="DRP102" s="408"/>
      <c r="DRQ102" s="409"/>
      <c r="DRR102" s="410"/>
      <c r="DRS102" s="411"/>
      <c r="DRT102" s="412"/>
      <c r="DRU102" s="406"/>
      <c r="DRV102" s="407"/>
      <c r="DRW102" s="408"/>
      <c r="DRX102" s="409"/>
      <c r="DRY102" s="410"/>
      <c r="DRZ102" s="411"/>
      <c r="DSA102" s="412"/>
      <c r="DSB102" s="406"/>
      <c r="DSC102" s="407"/>
      <c r="DSD102" s="408"/>
      <c r="DSE102" s="409"/>
      <c r="DSF102" s="410"/>
      <c r="DSG102" s="411"/>
      <c r="DSH102" s="412"/>
      <c r="DSI102" s="406"/>
      <c r="DSJ102" s="407"/>
      <c r="DSK102" s="408"/>
      <c r="DSL102" s="409"/>
      <c r="DSM102" s="410"/>
      <c r="DSN102" s="411"/>
      <c r="DSO102" s="412"/>
      <c r="DSP102" s="406"/>
      <c r="DSQ102" s="407"/>
      <c r="DSR102" s="408"/>
      <c r="DSS102" s="409"/>
      <c r="DST102" s="410"/>
      <c r="DSU102" s="411"/>
      <c r="DSV102" s="412"/>
      <c r="DSW102" s="406"/>
      <c r="DSX102" s="407"/>
      <c r="DSY102" s="408"/>
      <c r="DSZ102" s="409"/>
      <c r="DTA102" s="410"/>
      <c r="DTB102" s="411"/>
      <c r="DTC102" s="412"/>
      <c r="DTD102" s="406"/>
      <c r="DTE102" s="407"/>
      <c r="DTF102" s="408"/>
      <c r="DTG102" s="409"/>
      <c r="DTH102" s="410"/>
      <c r="DTI102" s="411"/>
      <c r="DTJ102" s="412"/>
      <c r="DTK102" s="406"/>
      <c r="DTL102" s="407"/>
      <c r="DTM102" s="408"/>
      <c r="DTN102" s="409"/>
      <c r="DTO102" s="410"/>
      <c r="DTP102" s="411"/>
      <c r="DTQ102" s="412"/>
      <c r="DTR102" s="406"/>
      <c r="DTS102" s="407"/>
      <c r="DTT102" s="408"/>
      <c r="DTU102" s="409"/>
      <c r="DTV102" s="410"/>
      <c r="DTW102" s="411"/>
      <c r="DTX102" s="412"/>
      <c r="DTY102" s="406"/>
      <c r="DTZ102" s="407"/>
      <c r="DUA102" s="408"/>
      <c r="DUB102" s="409"/>
      <c r="DUC102" s="410"/>
      <c r="DUD102" s="411"/>
      <c r="DUE102" s="412"/>
      <c r="DUF102" s="406"/>
      <c r="DUG102" s="407"/>
      <c r="DUH102" s="408"/>
      <c r="DUI102" s="409"/>
      <c r="DUJ102" s="410"/>
      <c r="DUK102" s="411"/>
      <c r="DUL102" s="412"/>
      <c r="DUM102" s="406"/>
      <c r="DUN102" s="407"/>
      <c r="DUO102" s="408"/>
      <c r="DUP102" s="409"/>
      <c r="DUQ102" s="410"/>
      <c r="DUR102" s="411"/>
      <c r="DUS102" s="412"/>
      <c r="DUT102" s="406"/>
      <c r="DUU102" s="407"/>
      <c r="DUV102" s="408"/>
      <c r="DUW102" s="409"/>
      <c r="DUX102" s="410"/>
      <c r="DUY102" s="411"/>
      <c r="DUZ102" s="412"/>
      <c r="DVA102" s="406"/>
      <c r="DVB102" s="407"/>
      <c r="DVC102" s="408"/>
      <c r="DVD102" s="409"/>
      <c r="DVE102" s="410"/>
      <c r="DVF102" s="411"/>
      <c r="DVG102" s="412"/>
      <c r="DVH102" s="406"/>
      <c r="DVI102" s="407"/>
      <c r="DVJ102" s="408"/>
      <c r="DVK102" s="409"/>
      <c r="DVL102" s="410"/>
      <c r="DVM102" s="411"/>
      <c r="DVN102" s="412"/>
      <c r="DVO102" s="406"/>
      <c r="DVP102" s="407"/>
      <c r="DVQ102" s="408"/>
      <c r="DVR102" s="409"/>
      <c r="DVS102" s="410"/>
      <c r="DVT102" s="411"/>
      <c r="DVU102" s="412"/>
      <c r="DVV102" s="406"/>
      <c r="DVW102" s="407"/>
      <c r="DVX102" s="408"/>
      <c r="DVY102" s="409"/>
      <c r="DVZ102" s="410"/>
      <c r="DWA102" s="411"/>
      <c r="DWB102" s="412"/>
      <c r="DWC102" s="406"/>
      <c r="DWD102" s="407"/>
      <c r="DWE102" s="408"/>
      <c r="DWF102" s="409"/>
      <c r="DWG102" s="410"/>
      <c r="DWH102" s="411"/>
      <c r="DWI102" s="412"/>
      <c r="DWJ102" s="406"/>
      <c r="DWK102" s="407"/>
      <c r="DWL102" s="408"/>
      <c r="DWM102" s="409"/>
      <c r="DWN102" s="410"/>
      <c r="DWO102" s="411"/>
      <c r="DWP102" s="412"/>
      <c r="DWQ102" s="406"/>
      <c r="DWR102" s="407"/>
      <c r="DWS102" s="408"/>
      <c r="DWT102" s="409"/>
      <c r="DWU102" s="410"/>
      <c r="DWV102" s="411"/>
      <c r="DWW102" s="412"/>
      <c r="DWX102" s="406"/>
      <c r="DWY102" s="407"/>
      <c r="DWZ102" s="408"/>
      <c r="DXA102" s="409"/>
      <c r="DXB102" s="410"/>
      <c r="DXC102" s="411"/>
      <c r="DXD102" s="412"/>
      <c r="DXE102" s="406"/>
      <c r="DXF102" s="407"/>
      <c r="DXG102" s="408"/>
      <c r="DXH102" s="409"/>
      <c r="DXI102" s="410"/>
      <c r="DXJ102" s="411"/>
      <c r="DXK102" s="412"/>
      <c r="DXL102" s="406"/>
      <c r="DXM102" s="407"/>
      <c r="DXN102" s="408"/>
      <c r="DXO102" s="409"/>
      <c r="DXP102" s="410"/>
      <c r="DXQ102" s="411"/>
      <c r="DXR102" s="412"/>
      <c r="DXS102" s="406"/>
      <c r="DXT102" s="407"/>
      <c r="DXU102" s="408"/>
      <c r="DXV102" s="409"/>
      <c r="DXW102" s="410"/>
      <c r="DXX102" s="411"/>
      <c r="DXY102" s="412"/>
      <c r="DXZ102" s="406"/>
      <c r="DYA102" s="407"/>
      <c r="DYB102" s="408"/>
      <c r="DYC102" s="409"/>
      <c r="DYD102" s="410"/>
      <c r="DYE102" s="411"/>
      <c r="DYF102" s="412"/>
      <c r="DYG102" s="406"/>
      <c r="DYH102" s="407"/>
      <c r="DYI102" s="408"/>
      <c r="DYJ102" s="409"/>
      <c r="DYK102" s="410"/>
      <c r="DYL102" s="411"/>
      <c r="DYM102" s="412"/>
      <c r="DYN102" s="406"/>
      <c r="DYO102" s="407"/>
      <c r="DYP102" s="408"/>
      <c r="DYQ102" s="409"/>
      <c r="DYR102" s="410"/>
      <c r="DYS102" s="411"/>
      <c r="DYT102" s="412"/>
      <c r="DYU102" s="406"/>
      <c r="DYV102" s="407"/>
      <c r="DYW102" s="408"/>
      <c r="DYX102" s="409"/>
      <c r="DYY102" s="410"/>
      <c r="DYZ102" s="411"/>
      <c r="DZA102" s="412"/>
      <c r="DZB102" s="406"/>
      <c r="DZC102" s="407"/>
      <c r="DZD102" s="408"/>
      <c r="DZE102" s="409"/>
      <c r="DZF102" s="410"/>
      <c r="DZG102" s="411"/>
      <c r="DZH102" s="412"/>
      <c r="DZI102" s="406"/>
      <c r="DZJ102" s="407"/>
      <c r="DZK102" s="408"/>
      <c r="DZL102" s="409"/>
      <c r="DZM102" s="410"/>
      <c r="DZN102" s="411"/>
      <c r="DZO102" s="412"/>
      <c r="DZP102" s="406"/>
      <c r="DZQ102" s="407"/>
      <c r="DZR102" s="408"/>
      <c r="DZS102" s="409"/>
      <c r="DZT102" s="410"/>
      <c r="DZU102" s="411"/>
      <c r="DZV102" s="412"/>
      <c r="DZW102" s="406"/>
      <c r="DZX102" s="407"/>
      <c r="DZY102" s="408"/>
      <c r="DZZ102" s="409"/>
      <c r="EAA102" s="410"/>
      <c r="EAB102" s="411"/>
      <c r="EAC102" s="412"/>
      <c r="EAD102" s="406"/>
      <c r="EAE102" s="407"/>
      <c r="EAF102" s="408"/>
      <c r="EAG102" s="409"/>
      <c r="EAH102" s="410"/>
      <c r="EAI102" s="411"/>
      <c r="EAJ102" s="412"/>
      <c r="EAK102" s="406"/>
      <c r="EAL102" s="407"/>
      <c r="EAM102" s="408"/>
      <c r="EAN102" s="409"/>
      <c r="EAO102" s="410"/>
      <c r="EAP102" s="411"/>
      <c r="EAQ102" s="412"/>
      <c r="EAR102" s="406"/>
      <c r="EAS102" s="407"/>
      <c r="EAT102" s="408"/>
      <c r="EAU102" s="409"/>
      <c r="EAV102" s="410"/>
      <c r="EAW102" s="411"/>
      <c r="EAX102" s="412"/>
      <c r="EAY102" s="406"/>
      <c r="EAZ102" s="407"/>
      <c r="EBA102" s="408"/>
      <c r="EBB102" s="409"/>
      <c r="EBC102" s="410"/>
      <c r="EBD102" s="411"/>
      <c r="EBE102" s="412"/>
      <c r="EBF102" s="406"/>
      <c r="EBG102" s="407"/>
      <c r="EBH102" s="408"/>
      <c r="EBI102" s="409"/>
      <c r="EBJ102" s="410"/>
      <c r="EBK102" s="411"/>
      <c r="EBL102" s="412"/>
      <c r="EBM102" s="406"/>
      <c r="EBN102" s="407"/>
      <c r="EBO102" s="408"/>
      <c r="EBP102" s="409"/>
      <c r="EBQ102" s="410"/>
      <c r="EBR102" s="411"/>
      <c r="EBS102" s="412"/>
      <c r="EBT102" s="406"/>
      <c r="EBU102" s="407"/>
      <c r="EBV102" s="408"/>
      <c r="EBW102" s="409"/>
      <c r="EBX102" s="410"/>
      <c r="EBY102" s="411"/>
      <c r="EBZ102" s="412"/>
      <c r="ECA102" s="406"/>
      <c r="ECB102" s="407"/>
      <c r="ECC102" s="408"/>
      <c r="ECD102" s="409"/>
      <c r="ECE102" s="410"/>
      <c r="ECF102" s="411"/>
      <c r="ECG102" s="412"/>
      <c r="ECH102" s="406"/>
      <c r="ECI102" s="407"/>
      <c r="ECJ102" s="408"/>
      <c r="ECK102" s="409"/>
      <c r="ECL102" s="410"/>
      <c r="ECM102" s="411"/>
      <c r="ECN102" s="412"/>
      <c r="ECO102" s="406"/>
      <c r="ECP102" s="407"/>
      <c r="ECQ102" s="408"/>
      <c r="ECR102" s="409"/>
      <c r="ECS102" s="410"/>
      <c r="ECT102" s="411"/>
      <c r="ECU102" s="412"/>
      <c r="ECV102" s="406"/>
      <c r="ECW102" s="407"/>
      <c r="ECX102" s="408"/>
      <c r="ECY102" s="409"/>
      <c r="ECZ102" s="410"/>
      <c r="EDA102" s="411"/>
      <c r="EDB102" s="412"/>
      <c r="EDC102" s="406"/>
      <c r="EDD102" s="407"/>
      <c r="EDE102" s="408"/>
      <c r="EDF102" s="409"/>
      <c r="EDG102" s="410"/>
      <c r="EDH102" s="411"/>
      <c r="EDI102" s="412"/>
      <c r="EDJ102" s="406"/>
      <c r="EDK102" s="407"/>
      <c r="EDL102" s="408"/>
      <c r="EDM102" s="409"/>
      <c r="EDN102" s="410"/>
      <c r="EDO102" s="411"/>
      <c r="EDP102" s="412"/>
      <c r="EDQ102" s="406"/>
      <c r="EDR102" s="407"/>
      <c r="EDS102" s="408"/>
      <c r="EDT102" s="409"/>
      <c r="EDU102" s="410"/>
      <c r="EDV102" s="411"/>
      <c r="EDW102" s="412"/>
      <c r="EDX102" s="406"/>
      <c r="EDY102" s="407"/>
      <c r="EDZ102" s="408"/>
      <c r="EEA102" s="409"/>
      <c r="EEB102" s="410"/>
      <c r="EEC102" s="411"/>
      <c r="EED102" s="412"/>
      <c r="EEE102" s="406"/>
      <c r="EEF102" s="407"/>
      <c r="EEG102" s="408"/>
      <c r="EEH102" s="409"/>
      <c r="EEI102" s="410"/>
      <c r="EEJ102" s="411"/>
      <c r="EEK102" s="412"/>
      <c r="EEL102" s="406"/>
      <c r="EEM102" s="407"/>
      <c r="EEN102" s="408"/>
      <c r="EEO102" s="409"/>
      <c r="EEP102" s="410"/>
      <c r="EEQ102" s="411"/>
      <c r="EER102" s="412"/>
      <c r="EES102" s="406"/>
      <c r="EET102" s="407"/>
      <c r="EEU102" s="408"/>
      <c r="EEV102" s="409"/>
      <c r="EEW102" s="410"/>
      <c r="EEX102" s="411"/>
      <c r="EEY102" s="412"/>
      <c r="EEZ102" s="406"/>
      <c r="EFA102" s="407"/>
      <c r="EFB102" s="408"/>
      <c r="EFC102" s="409"/>
      <c r="EFD102" s="410"/>
      <c r="EFE102" s="411"/>
      <c r="EFF102" s="412"/>
      <c r="EFG102" s="406"/>
      <c r="EFH102" s="407"/>
      <c r="EFI102" s="408"/>
      <c r="EFJ102" s="409"/>
      <c r="EFK102" s="410"/>
      <c r="EFL102" s="411"/>
      <c r="EFM102" s="412"/>
      <c r="EFN102" s="406"/>
      <c r="EFO102" s="407"/>
      <c r="EFP102" s="408"/>
      <c r="EFQ102" s="409"/>
      <c r="EFR102" s="410"/>
      <c r="EFS102" s="411"/>
      <c r="EFT102" s="412"/>
      <c r="EFU102" s="406"/>
      <c r="EFV102" s="407"/>
      <c r="EFW102" s="408"/>
      <c r="EFX102" s="409"/>
      <c r="EFY102" s="410"/>
      <c r="EFZ102" s="411"/>
      <c r="EGA102" s="412"/>
      <c r="EGB102" s="406"/>
      <c r="EGC102" s="407"/>
      <c r="EGD102" s="408"/>
      <c r="EGE102" s="409"/>
      <c r="EGF102" s="410"/>
      <c r="EGG102" s="411"/>
      <c r="EGH102" s="412"/>
      <c r="EGI102" s="406"/>
      <c r="EGJ102" s="407"/>
      <c r="EGK102" s="408"/>
      <c r="EGL102" s="409"/>
      <c r="EGM102" s="410"/>
      <c r="EGN102" s="411"/>
      <c r="EGO102" s="412"/>
      <c r="EGP102" s="406"/>
      <c r="EGQ102" s="407"/>
      <c r="EGR102" s="408"/>
      <c r="EGS102" s="409"/>
      <c r="EGT102" s="410"/>
      <c r="EGU102" s="411"/>
      <c r="EGV102" s="412"/>
      <c r="EGW102" s="406"/>
      <c r="EGX102" s="407"/>
      <c r="EGY102" s="408"/>
      <c r="EGZ102" s="409"/>
      <c r="EHA102" s="410"/>
      <c r="EHB102" s="411"/>
      <c r="EHC102" s="412"/>
      <c r="EHD102" s="406"/>
      <c r="EHE102" s="407"/>
      <c r="EHF102" s="408"/>
      <c r="EHG102" s="409"/>
      <c r="EHH102" s="410"/>
      <c r="EHI102" s="411"/>
      <c r="EHJ102" s="412"/>
      <c r="EHK102" s="406"/>
      <c r="EHL102" s="407"/>
      <c r="EHM102" s="408"/>
      <c r="EHN102" s="409"/>
      <c r="EHO102" s="410"/>
      <c r="EHP102" s="411"/>
      <c r="EHQ102" s="412"/>
      <c r="EHR102" s="406"/>
      <c r="EHS102" s="407"/>
      <c r="EHT102" s="408"/>
      <c r="EHU102" s="409"/>
      <c r="EHV102" s="410"/>
      <c r="EHW102" s="411"/>
      <c r="EHX102" s="412"/>
      <c r="EHY102" s="406"/>
      <c r="EHZ102" s="407"/>
      <c r="EIA102" s="408"/>
      <c r="EIB102" s="409"/>
      <c r="EIC102" s="410"/>
      <c r="EID102" s="411"/>
      <c r="EIE102" s="412"/>
      <c r="EIF102" s="406"/>
      <c r="EIG102" s="407"/>
      <c r="EIH102" s="408"/>
      <c r="EII102" s="409"/>
      <c r="EIJ102" s="410"/>
      <c r="EIK102" s="411"/>
      <c r="EIL102" s="412"/>
      <c r="EIM102" s="406"/>
      <c r="EIN102" s="407"/>
      <c r="EIO102" s="408"/>
      <c r="EIP102" s="409"/>
      <c r="EIQ102" s="410"/>
      <c r="EIR102" s="411"/>
      <c r="EIS102" s="412"/>
      <c r="EIT102" s="406"/>
      <c r="EIU102" s="407"/>
      <c r="EIV102" s="408"/>
      <c r="EIW102" s="409"/>
      <c r="EIX102" s="410"/>
      <c r="EIY102" s="411"/>
      <c r="EIZ102" s="412"/>
      <c r="EJA102" s="406"/>
      <c r="EJB102" s="407"/>
      <c r="EJC102" s="408"/>
      <c r="EJD102" s="409"/>
      <c r="EJE102" s="410"/>
      <c r="EJF102" s="411"/>
      <c r="EJG102" s="412"/>
      <c r="EJH102" s="406"/>
      <c r="EJI102" s="407"/>
      <c r="EJJ102" s="408"/>
      <c r="EJK102" s="409"/>
      <c r="EJL102" s="410"/>
      <c r="EJM102" s="411"/>
      <c r="EJN102" s="412"/>
      <c r="EJO102" s="406"/>
      <c r="EJP102" s="407"/>
      <c r="EJQ102" s="408"/>
      <c r="EJR102" s="409"/>
      <c r="EJS102" s="410"/>
      <c r="EJT102" s="411"/>
      <c r="EJU102" s="412"/>
      <c r="EJV102" s="406"/>
      <c r="EJW102" s="407"/>
      <c r="EJX102" s="408"/>
      <c r="EJY102" s="409"/>
      <c r="EJZ102" s="410"/>
      <c r="EKA102" s="411"/>
      <c r="EKB102" s="412"/>
      <c r="EKC102" s="406"/>
      <c r="EKD102" s="407"/>
      <c r="EKE102" s="408"/>
      <c r="EKF102" s="409"/>
      <c r="EKG102" s="410"/>
      <c r="EKH102" s="411"/>
      <c r="EKI102" s="412"/>
      <c r="EKJ102" s="406"/>
      <c r="EKK102" s="407"/>
      <c r="EKL102" s="408"/>
      <c r="EKM102" s="409"/>
      <c r="EKN102" s="410"/>
      <c r="EKO102" s="411"/>
      <c r="EKP102" s="412"/>
      <c r="EKQ102" s="406"/>
      <c r="EKR102" s="407"/>
      <c r="EKS102" s="408"/>
      <c r="EKT102" s="409"/>
      <c r="EKU102" s="410"/>
      <c r="EKV102" s="411"/>
      <c r="EKW102" s="412"/>
      <c r="EKX102" s="406"/>
      <c r="EKY102" s="407"/>
      <c r="EKZ102" s="408"/>
      <c r="ELA102" s="409"/>
      <c r="ELB102" s="410"/>
      <c r="ELC102" s="411"/>
      <c r="ELD102" s="412"/>
      <c r="ELE102" s="406"/>
      <c r="ELF102" s="407"/>
      <c r="ELG102" s="408"/>
      <c r="ELH102" s="409"/>
      <c r="ELI102" s="410"/>
      <c r="ELJ102" s="411"/>
      <c r="ELK102" s="412"/>
      <c r="ELL102" s="406"/>
      <c r="ELM102" s="407"/>
      <c r="ELN102" s="408"/>
      <c r="ELO102" s="409"/>
      <c r="ELP102" s="410"/>
      <c r="ELQ102" s="411"/>
      <c r="ELR102" s="412"/>
      <c r="ELS102" s="406"/>
      <c r="ELT102" s="407"/>
      <c r="ELU102" s="408"/>
      <c r="ELV102" s="409"/>
      <c r="ELW102" s="410"/>
      <c r="ELX102" s="411"/>
      <c r="ELY102" s="412"/>
      <c r="ELZ102" s="406"/>
      <c r="EMA102" s="407"/>
      <c r="EMB102" s="408"/>
      <c r="EMC102" s="409"/>
      <c r="EMD102" s="410"/>
      <c r="EME102" s="411"/>
      <c r="EMF102" s="412"/>
      <c r="EMG102" s="406"/>
      <c r="EMH102" s="407"/>
      <c r="EMI102" s="408"/>
      <c r="EMJ102" s="409"/>
      <c r="EMK102" s="410"/>
      <c r="EML102" s="411"/>
      <c r="EMM102" s="412"/>
      <c r="EMN102" s="406"/>
      <c r="EMO102" s="407"/>
      <c r="EMP102" s="408"/>
      <c r="EMQ102" s="409"/>
      <c r="EMR102" s="410"/>
      <c r="EMS102" s="411"/>
      <c r="EMT102" s="412"/>
      <c r="EMU102" s="406"/>
      <c r="EMV102" s="407"/>
      <c r="EMW102" s="408"/>
      <c r="EMX102" s="409"/>
      <c r="EMY102" s="410"/>
      <c r="EMZ102" s="411"/>
      <c r="ENA102" s="412"/>
      <c r="ENB102" s="406"/>
      <c r="ENC102" s="407"/>
      <c r="END102" s="408"/>
      <c r="ENE102" s="409"/>
      <c r="ENF102" s="410"/>
      <c r="ENG102" s="411"/>
      <c r="ENH102" s="412"/>
      <c r="ENI102" s="406"/>
      <c r="ENJ102" s="407"/>
      <c r="ENK102" s="408"/>
      <c r="ENL102" s="409"/>
      <c r="ENM102" s="410"/>
      <c r="ENN102" s="411"/>
      <c r="ENO102" s="412"/>
      <c r="ENP102" s="406"/>
      <c r="ENQ102" s="407"/>
      <c r="ENR102" s="408"/>
      <c r="ENS102" s="409"/>
      <c r="ENT102" s="410"/>
      <c r="ENU102" s="411"/>
      <c r="ENV102" s="412"/>
      <c r="ENW102" s="406"/>
      <c r="ENX102" s="407"/>
      <c r="ENY102" s="408"/>
      <c r="ENZ102" s="409"/>
      <c r="EOA102" s="410"/>
      <c r="EOB102" s="411"/>
      <c r="EOC102" s="412"/>
      <c r="EOD102" s="406"/>
      <c r="EOE102" s="407"/>
      <c r="EOF102" s="408"/>
      <c r="EOG102" s="409"/>
      <c r="EOH102" s="410"/>
      <c r="EOI102" s="411"/>
      <c r="EOJ102" s="412"/>
      <c r="EOK102" s="406"/>
      <c r="EOL102" s="407"/>
      <c r="EOM102" s="408"/>
      <c r="EON102" s="409"/>
      <c r="EOO102" s="410"/>
      <c r="EOP102" s="411"/>
      <c r="EOQ102" s="412"/>
      <c r="EOR102" s="406"/>
      <c r="EOS102" s="407"/>
      <c r="EOT102" s="408"/>
      <c r="EOU102" s="409"/>
      <c r="EOV102" s="410"/>
      <c r="EOW102" s="411"/>
      <c r="EOX102" s="412"/>
      <c r="EOY102" s="406"/>
      <c r="EOZ102" s="407"/>
      <c r="EPA102" s="408"/>
      <c r="EPB102" s="409"/>
      <c r="EPC102" s="410"/>
      <c r="EPD102" s="411"/>
      <c r="EPE102" s="412"/>
      <c r="EPF102" s="406"/>
      <c r="EPG102" s="407"/>
      <c r="EPH102" s="408"/>
      <c r="EPI102" s="409"/>
      <c r="EPJ102" s="410"/>
      <c r="EPK102" s="411"/>
      <c r="EPL102" s="412"/>
      <c r="EPM102" s="406"/>
      <c r="EPN102" s="407"/>
      <c r="EPO102" s="408"/>
      <c r="EPP102" s="409"/>
      <c r="EPQ102" s="410"/>
      <c r="EPR102" s="411"/>
      <c r="EPS102" s="412"/>
      <c r="EPT102" s="406"/>
      <c r="EPU102" s="407"/>
      <c r="EPV102" s="408"/>
      <c r="EPW102" s="409"/>
      <c r="EPX102" s="410"/>
      <c r="EPY102" s="411"/>
      <c r="EPZ102" s="412"/>
      <c r="EQA102" s="406"/>
      <c r="EQB102" s="407"/>
      <c r="EQC102" s="408"/>
      <c r="EQD102" s="409"/>
      <c r="EQE102" s="410"/>
      <c r="EQF102" s="411"/>
      <c r="EQG102" s="412"/>
      <c r="EQH102" s="406"/>
      <c r="EQI102" s="407"/>
      <c r="EQJ102" s="408"/>
      <c r="EQK102" s="409"/>
      <c r="EQL102" s="410"/>
      <c r="EQM102" s="411"/>
      <c r="EQN102" s="412"/>
      <c r="EQO102" s="406"/>
      <c r="EQP102" s="407"/>
      <c r="EQQ102" s="408"/>
      <c r="EQR102" s="409"/>
      <c r="EQS102" s="410"/>
      <c r="EQT102" s="411"/>
      <c r="EQU102" s="412"/>
      <c r="EQV102" s="406"/>
      <c r="EQW102" s="407"/>
      <c r="EQX102" s="408"/>
      <c r="EQY102" s="409"/>
      <c r="EQZ102" s="410"/>
      <c r="ERA102" s="411"/>
      <c r="ERB102" s="412"/>
      <c r="ERC102" s="406"/>
      <c r="ERD102" s="407"/>
      <c r="ERE102" s="408"/>
      <c r="ERF102" s="409"/>
      <c r="ERG102" s="410"/>
      <c r="ERH102" s="411"/>
      <c r="ERI102" s="412"/>
      <c r="ERJ102" s="406"/>
      <c r="ERK102" s="407"/>
      <c r="ERL102" s="408"/>
      <c r="ERM102" s="409"/>
      <c r="ERN102" s="410"/>
      <c r="ERO102" s="411"/>
      <c r="ERP102" s="412"/>
      <c r="ERQ102" s="406"/>
      <c r="ERR102" s="407"/>
      <c r="ERS102" s="408"/>
      <c r="ERT102" s="409"/>
      <c r="ERU102" s="410"/>
      <c r="ERV102" s="411"/>
      <c r="ERW102" s="412"/>
      <c r="ERX102" s="406"/>
      <c r="ERY102" s="407"/>
      <c r="ERZ102" s="408"/>
      <c r="ESA102" s="409"/>
      <c r="ESB102" s="410"/>
      <c r="ESC102" s="411"/>
      <c r="ESD102" s="412"/>
      <c r="ESE102" s="406"/>
      <c r="ESF102" s="407"/>
      <c r="ESG102" s="408"/>
      <c r="ESH102" s="409"/>
      <c r="ESI102" s="410"/>
      <c r="ESJ102" s="411"/>
      <c r="ESK102" s="412"/>
      <c r="ESL102" s="406"/>
      <c r="ESM102" s="407"/>
      <c r="ESN102" s="408"/>
      <c r="ESO102" s="409"/>
      <c r="ESP102" s="410"/>
      <c r="ESQ102" s="411"/>
      <c r="ESR102" s="412"/>
      <c r="ESS102" s="406"/>
      <c r="EST102" s="407"/>
      <c r="ESU102" s="408"/>
      <c r="ESV102" s="409"/>
      <c r="ESW102" s="410"/>
      <c r="ESX102" s="411"/>
      <c r="ESY102" s="412"/>
      <c r="ESZ102" s="406"/>
      <c r="ETA102" s="407"/>
      <c r="ETB102" s="408"/>
      <c r="ETC102" s="409"/>
      <c r="ETD102" s="410"/>
      <c r="ETE102" s="411"/>
      <c r="ETF102" s="412"/>
      <c r="ETG102" s="406"/>
      <c r="ETH102" s="407"/>
      <c r="ETI102" s="408"/>
      <c r="ETJ102" s="409"/>
      <c r="ETK102" s="410"/>
      <c r="ETL102" s="411"/>
      <c r="ETM102" s="412"/>
      <c r="ETN102" s="406"/>
      <c r="ETO102" s="407"/>
      <c r="ETP102" s="408"/>
      <c r="ETQ102" s="409"/>
      <c r="ETR102" s="410"/>
      <c r="ETS102" s="411"/>
      <c r="ETT102" s="412"/>
      <c r="ETU102" s="406"/>
      <c r="ETV102" s="407"/>
      <c r="ETW102" s="408"/>
      <c r="ETX102" s="409"/>
      <c r="ETY102" s="410"/>
      <c r="ETZ102" s="411"/>
      <c r="EUA102" s="412"/>
      <c r="EUB102" s="406"/>
      <c r="EUC102" s="407"/>
      <c r="EUD102" s="408"/>
      <c r="EUE102" s="409"/>
      <c r="EUF102" s="410"/>
      <c r="EUG102" s="411"/>
      <c r="EUH102" s="412"/>
      <c r="EUI102" s="406"/>
      <c r="EUJ102" s="407"/>
      <c r="EUK102" s="408"/>
      <c r="EUL102" s="409"/>
      <c r="EUM102" s="410"/>
      <c r="EUN102" s="411"/>
      <c r="EUO102" s="412"/>
      <c r="EUP102" s="406"/>
      <c r="EUQ102" s="407"/>
      <c r="EUR102" s="408"/>
      <c r="EUS102" s="409"/>
      <c r="EUT102" s="410"/>
      <c r="EUU102" s="411"/>
      <c r="EUV102" s="412"/>
      <c r="EUW102" s="406"/>
      <c r="EUX102" s="407"/>
      <c r="EUY102" s="408"/>
      <c r="EUZ102" s="409"/>
      <c r="EVA102" s="410"/>
      <c r="EVB102" s="411"/>
      <c r="EVC102" s="412"/>
      <c r="EVD102" s="406"/>
      <c r="EVE102" s="407"/>
      <c r="EVF102" s="408"/>
      <c r="EVG102" s="409"/>
      <c r="EVH102" s="410"/>
      <c r="EVI102" s="411"/>
      <c r="EVJ102" s="412"/>
      <c r="EVK102" s="406"/>
      <c r="EVL102" s="407"/>
      <c r="EVM102" s="408"/>
      <c r="EVN102" s="409"/>
      <c r="EVO102" s="410"/>
      <c r="EVP102" s="411"/>
      <c r="EVQ102" s="412"/>
      <c r="EVR102" s="406"/>
      <c r="EVS102" s="407"/>
      <c r="EVT102" s="408"/>
      <c r="EVU102" s="409"/>
      <c r="EVV102" s="410"/>
      <c r="EVW102" s="411"/>
      <c r="EVX102" s="412"/>
      <c r="EVY102" s="406"/>
      <c r="EVZ102" s="407"/>
      <c r="EWA102" s="408"/>
      <c r="EWB102" s="409"/>
      <c r="EWC102" s="410"/>
      <c r="EWD102" s="411"/>
      <c r="EWE102" s="412"/>
      <c r="EWF102" s="406"/>
      <c r="EWG102" s="407"/>
      <c r="EWH102" s="408"/>
      <c r="EWI102" s="409"/>
      <c r="EWJ102" s="410"/>
      <c r="EWK102" s="411"/>
      <c r="EWL102" s="412"/>
      <c r="EWM102" s="406"/>
      <c r="EWN102" s="407"/>
      <c r="EWO102" s="408"/>
      <c r="EWP102" s="409"/>
      <c r="EWQ102" s="410"/>
      <c r="EWR102" s="411"/>
      <c r="EWS102" s="412"/>
      <c r="EWT102" s="406"/>
      <c r="EWU102" s="407"/>
      <c r="EWV102" s="408"/>
      <c r="EWW102" s="409"/>
      <c r="EWX102" s="410"/>
      <c r="EWY102" s="411"/>
      <c r="EWZ102" s="412"/>
      <c r="EXA102" s="406"/>
      <c r="EXB102" s="407"/>
      <c r="EXC102" s="408"/>
      <c r="EXD102" s="409"/>
      <c r="EXE102" s="410"/>
      <c r="EXF102" s="411"/>
      <c r="EXG102" s="412"/>
      <c r="EXH102" s="406"/>
      <c r="EXI102" s="407"/>
      <c r="EXJ102" s="408"/>
      <c r="EXK102" s="409"/>
      <c r="EXL102" s="410"/>
      <c r="EXM102" s="411"/>
      <c r="EXN102" s="412"/>
      <c r="EXO102" s="406"/>
      <c r="EXP102" s="407"/>
      <c r="EXQ102" s="408"/>
      <c r="EXR102" s="409"/>
      <c r="EXS102" s="410"/>
      <c r="EXT102" s="411"/>
      <c r="EXU102" s="412"/>
      <c r="EXV102" s="406"/>
      <c r="EXW102" s="407"/>
      <c r="EXX102" s="408"/>
      <c r="EXY102" s="409"/>
      <c r="EXZ102" s="410"/>
      <c r="EYA102" s="411"/>
      <c r="EYB102" s="412"/>
      <c r="EYC102" s="406"/>
      <c r="EYD102" s="407"/>
      <c r="EYE102" s="408"/>
      <c r="EYF102" s="409"/>
      <c r="EYG102" s="410"/>
      <c r="EYH102" s="411"/>
      <c r="EYI102" s="412"/>
      <c r="EYJ102" s="406"/>
      <c r="EYK102" s="407"/>
      <c r="EYL102" s="408"/>
      <c r="EYM102" s="409"/>
      <c r="EYN102" s="410"/>
      <c r="EYO102" s="411"/>
      <c r="EYP102" s="412"/>
      <c r="EYQ102" s="406"/>
      <c r="EYR102" s="407"/>
      <c r="EYS102" s="408"/>
      <c r="EYT102" s="409"/>
      <c r="EYU102" s="410"/>
      <c r="EYV102" s="411"/>
      <c r="EYW102" s="412"/>
      <c r="EYX102" s="406"/>
      <c r="EYY102" s="407"/>
      <c r="EYZ102" s="408"/>
      <c r="EZA102" s="409"/>
      <c r="EZB102" s="410"/>
      <c r="EZC102" s="411"/>
      <c r="EZD102" s="412"/>
      <c r="EZE102" s="406"/>
      <c r="EZF102" s="407"/>
      <c r="EZG102" s="408"/>
      <c r="EZH102" s="409"/>
      <c r="EZI102" s="410"/>
      <c r="EZJ102" s="411"/>
      <c r="EZK102" s="412"/>
      <c r="EZL102" s="406"/>
      <c r="EZM102" s="407"/>
      <c r="EZN102" s="408"/>
      <c r="EZO102" s="409"/>
      <c r="EZP102" s="410"/>
      <c r="EZQ102" s="411"/>
      <c r="EZR102" s="412"/>
      <c r="EZS102" s="406"/>
      <c r="EZT102" s="407"/>
      <c r="EZU102" s="408"/>
      <c r="EZV102" s="409"/>
      <c r="EZW102" s="410"/>
      <c r="EZX102" s="411"/>
      <c r="EZY102" s="412"/>
      <c r="EZZ102" s="406"/>
      <c r="FAA102" s="407"/>
      <c r="FAB102" s="408"/>
      <c r="FAC102" s="409"/>
      <c r="FAD102" s="410"/>
      <c r="FAE102" s="411"/>
      <c r="FAF102" s="412"/>
      <c r="FAG102" s="406"/>
      <c r="FAH102" s="407"/>
      <c r="FAI102" s="408"/>
      <c r="FAJ102" s="409"/>
      <c r="FAK102" s="410"/>
      <c r="FAL102" s="411"/>
      <c r="FAM102" s="412"/>
      <c r="FAN102" s="406"/>
      <c r="FAO102" s="407"/>
      <c r="FAP102" s="408"/>
      <c r="FAQ102" s="409"/>
      <c r="FAR102" s="410"/>
      <c r="FAS102" s="411"/>
      <c r="FAT102" s="412"/>
      <c r="FAU102" s="406"/>
      <c r="FAV102" s="407"/>
      <c r="FAW102" s="408"/>
      <c r="FAX102" s="409"/>
      <c r="FAY102" s="410"/>
      <c r="FAZ102" s="411"/>
      <c r="FBA102" s="412"/>
      <c r="FBB102" s="406"/>
      <c r="FBC102" s="407"/>
      <c r="FBD102" s="408"/>
      <c r="FBE102" s="409"/>
      <c r="FBF102" s="410"/>
      <c r="FBG102" s="411"/>
      <c r="FBH102" s="412"/>
      <c r="FBI102" s="406"/>
      <c r="FBJ102" s="407"/>
      <c r="FBK102" s="408"/>
      <c r="FBL102" s="409"/>
      <c r="FBM102" s="410"/>
      <c r="FBN102" s="411"/>
      <c r="FBO102" s="412"/>
      <c r="FBP102" s="406"/>
      <c r="FBQ102" s="407"/>
      <c r="FBR102" s="408"/>
      <c r="FBS102" s="409"/>
      <c r="FBT102" s="410"/>
      <c r="FBU102" s="411"/>
      <c r="FBV102" s="412"/>
      <c r="FBW102" s="406"/>
      <c r="FBX102" s="407"/>
      <c r="FBY102" s="408"/>
      <c r="FBZ102" s="409"/>
      <c r="FCA102" s="410"/>
      <c r="FCB102" s="411"/>
      <c r="FCC102" s="412"/>
      <c r="FCD102" s="406"/>
      <c r="FCE102" s="407"/>
      <c r="FCF102" s="408"/>
      <c r="FCG102" s="409"/>
      <c r="FCH102" s="410"/>
      <c r="FCI102" s="411"/>
      <c r="FCJ102" s="412"/>
      <c r="FCK102" s="406"/>
      <c r="FCL102" s="407"/>
      <c r="FCM102" s="408"/>
      <c r="FCN102" s="409"/>
      <c r="FCO102" s="410"/>
      <c r="FCP102" s="411"/>
      <c r="FCQ102" s="412"/>
      <c r="FCR102" s="406"/>
      <c r="FCS102" s="407"/>
      <c r="FCT102" s="408"/>
      <c r="FCU102" s="409"/>
      <c r="FCV102" s="410"/>
      <c r="FCW102" s="411"/>
      <c r="FCX102" s="412"/>
      <c r="FCY102" s="406"/>
      <c r="FCZ102" s="407"/>
      <c r="FDA102" s="408"/>
      <c r="FDB102" s="409"/>
      <c r="FDC102" s="410"/>
      <c r="FDD102" s="411"/>
      <c r="FDE102" s="412"/>
      <c r="FDF102" s="406"/>
      <c r="FDG102" s="407"/>
      <c r="FDH102" s="408"/>
      <c r="FDI102" s="409"/>
      <c r="FDJ102" s="410"/>
      <c r="FDK102" s="411"/>
      <c r="FDL102" s="412"/>
      <c r="FDM102" s="406"/>
      <c r="FDN102" s="407"/>
      <c r="FDO102" s="408"/>
      <c r="FDP102" s="409"/>
      <c r="FDQ102" s="410"/>
      <c r="FDR102" s="411"/>
      <c r="FDS102" s="412"/>
      <c r="FDT102" s="406"/>
      <c r="FDU102" s="407"/>
      <c r="FDV102" s="408"/>
      <c r="FDW102" s="409"/>
      <c r="FDX102" s="410"/>
      <c r="FDY102" s="411"/>
      <c r="FDZ102" s="412"/>
      <c r="FEA102" s="406"/>
      <c r="FEB102" s="407"/>
      <c r="FEC102" s="408"/>
      <c r="FED102" s="409"/>
      <c r="FEE102" s="410"/>
      <c r="FEF102" s="411"/>
      <c r="FEG102" s="412"/>
      <c r="FEH102" s="406"/>
      <c r="FEI102" s="407"/>
      <c r="FEJ102" s="408"/>
      <c r="FEK102" s="409"/>
      <c r="FEL102" s="410"/>
      <c r="FEM102" s="411"/>
      <c r="FEN102" s="412"/>
      <c r="FEO102" s="406"/>
      <c r="FEP102" s="407"/>
      <c r="FEQ102" s="408"/>
      <c r="FER102" s="409"/>
      <c r="FES102" s="410"/>
      <c r="FET102" s="411"/>
      <c r="FEU102" s="412"/>
      <c r="FEV102" s="406"/>
      <c r="FEW102" s="407"/>
      <c r="FEX102" s="408"/>
      <c r="FEY102" s="409"/>
      <c r="FEZ102" s="410"/>
      <c r="FFA102" s="411"/>
      <c r="FFB102" s="412"/>
      <c r="FFC102" s="406"/>
      <c r="FFD102" s="407"/>
      <c r="FFE102" s="408"/>
      <c r="FFF102" s="409"/>
      <c r="FFG102" s="410"/>
      <c r="FFH102" s="411"/>
      <c r="FFI102" s="412"/>
      <c r="FFJ102" s="406"/>
      <c r="FFK102" s="407"/>
      <c r="FFL102" s="408"/>
      <c r="FFM102" s="409"/>
      <c r="FFN102" s="410"/>
      <c r="FFO102" s="411"/>
      <c r="FFP102" s="412"/>
      <c r="FFQ102" s="406"/>
      <c r="FFR102" s="407"/>
      <c r="FFS102" s="408"/>
      <c r="FFT102" s="409"/>
      <c r="FFU102" s="410"/>
      <c r="FFV102" s="411"/>
      <c r="FFW102" s="412"/>
      <c r="FFX102" s="406"/>
      <c r="FFY102" s="407"/>
      <c r="FFZ102" s="408"/>
      <c r="FGA102" s="409"/>
      <c r="FGB102" s="410"/>
      <c r="FGC102" s="411"/>
      <c r="FGD102" s="412"/>
      <c r="FGE102" s="406"/>
      <c r="FGF102" s="407"/>
      <c r="FGG102" s="408"/>
      <c r="FGH102" s="409"/>
      <c r="FGI102" s="410"/>
      <c r="FGJ102" s="411"/>
      <c r="FGK102" s="412"/>
      <c r="FGL102" s="406"/>
      <c r="FGM102" s="407"/>
      <c r="FGN102" s="408"/>
      <c r="FGO102" s="409"/>
      <c r="FGP102" s="410"/>
      <c r="FGQ102" s="411"/>
      <c r="FGR102" s="412"/>
      <c r="FGS102" s="406"/>
      <c r="FGT102" s="407"/>
      <c r="FGU102" s="408"/>
      <c r="FGV102" s="409"/>
      <c r="FGW102" s="410"/>
      <c r="FGX102" s="411"/>
      <c r="FGY102" s="412"/>
      <c r="FGZ102" s="406"/>
      <c r="FHA102" s="407"/>
      <c r="FHB102" s="408"/>
      <c r="FHC102" s="409"/>
      <c r="FHD102" s="410"/>
      <c r="FHE102" s="411"/>
      <c r="FHF102" s="412"/>
      <c r="FHG102" s="406"/>
      <c r="FHH102" s="407"/>
      <c r="FHI102" s="408"/>
      <c r="FHJ102" s="409"/>
      <c r="FHK102" s="410"/>
      <c r="FHL102" s="411"/>
      <c r="FHM102" s="412"/>
      <c r="FHN102" s="406"/>
      <c r="FHO102" s="407"/>
      <c r="FHP102" s="408"/>
      <c r="FHQ102" s="409"/>
      <c r="FHR102" s="410"/>
      <c r="FHS102" s="411"/>
      <c r="FHT102" s="412"/>
      <c r="FHU102" s="406"/>
      <c r="FHV102" s="407"/>
      <c r="FHW102" s="408"/>
      <c r="FHX102" s="409"/>
      <c r="FHY102" s="410"/>
      <c r="FHZ102" s="411"/>
      <c r="FIA102" s="412"/>
      <c r="FIB102" s="406"/>
      <c r="FIC102" s="407"/>
      <c r="FID102" s="408"/>
      <c r="FIE102" s="409"/>
      <c r="FIF102" s="410"/>
      <c r="FIG102" s="411"/>
      <c r="FIH102" s="412"/>
      <c r="FII102" s="406"/>
      <c r="FIJ102" s="407"/>
      <c r="FIK102" s="408"/>
      <c r="FIL102" s="409"/>
      <c r="FIM102" s="410"/>
      <c r="FIN102" s="411"/>
      <c r="FIO102" s="412"/>
      <c r="FIP102" s="406"/>
      <c r="FIQ102" s="407"/>
      <c r="FIR102" s="408"/>
      <c r="FIS102" s="409"/>
      <c r="FIT102" s="410"/>
      <c r="FIU102" s="411"/>
      <c r="FIV102" s="412"/>
      <c r="FIW102" s="406"/>
      <c r="FIX102" s="407"/>
      <c r="FIY102" s="408"/>
      <c r="FIZ102" s="409"/>
      <c r="FJA102" s="410"/>
      <c r="FJB102" s="411"/>
      <c r="FJC102" s="412"/>
      <c r="FJD102" s="406"/>
      <c r="FJE102" s="407"/>
      <c r="FJF102" s="408"/>
      <c r="FJG102" s="409"/>
      <c r="FJH102" s="410"/>
      <c r="FJI102" s="411"/>
      <c r="FJJ102" s="412"/>
      <c r="FJK102" s="406"/>
      <c r="FJL102" s="407"/>
      <c r="FJM102" s="408"/>
      <c r="FJN102" s="409"/>
      <c r="FJO102" s="410"/>
      <c r="FJP102" s="411"/>
      <c r="FJQ102" s="412"/>
      <c r="FJR102" s="406"/>
      <c r="FJS102" s="407"/>
      <c r="FJT102" s="408"/>
      <c r="FJU102" s="409"/>
      <c r="FJV102" s="410"/>
      <c r="FJW102" s="411"/>
      <c r="FJX102" s="412"/>
      <c r="FJY102" s="406"/>
      <c r="FJZ102" s="407"/>
      <c r="FKA102" s="408"/>
      <c r="FKB102" s="409"/>
      <c r="FKC102" s="410"/>
      <c r="FKD102" s="411"/>
      <c r="FKE102" s="412"/>
      <c r="FKF102" s="406"/>
      <c r="FKG102" s="407"/>
      <c r="FKH102" s="408"/>
      <c r="FKI102" s="409"/>
      <c r="FKJ102" s="410"/>
      <c r="FKK102" s="411"/>
      <c r="FKL102" s="412"/>
      <c r="FKM102" s="406"/>
      <c r="FKN102" s="407"/>
      <c r="FKO102" s="408"/>
      <c r="FKP102" s="409"/>
      <c r="FKQ102" s="410"/>
      <c r="FKR102" s="411"/>
      <c r="FKS102" s="412"/>
      <c r="FKT102" s="406"/>
      <c r="FKU102" s="407"/>
      <c r="FKV102" s="408"/>
      <c r="FKW102" s="409"/>
      <c r="FKX102" s="410"/>
      <c r="FKY102" s="411"/>
      <c r="FKZ102" s="412"/>
      <c r="FLA102" s="406"/>
      <c r="FLB102" s="407"/>
      <c r="FLC102" s="408"/>
      <c r="FLD102" s="409"/>
      <c r="FLE102" s="410"/>
      <c r="FLF102" s="411"/>
      <c r="FLG102" s="412"/>
      <c r="FLH102" s="406"/>
      <c r="FLI102" s="407"/>
      <c r="FLJ102" s="408"/>
      <c r="FLK102" s="409"/>
      <c r="FLL102" s="410"/>
      <c r="FLM102" s="411"/>
      <c r="FLN102" s="412"/>
      <c r="FLO102" s="406"/>
      <c r="FLP102" s="407"/>
      <c r="FLQ102" s="408"/>
      <c r="FLR102" s="409"/>
      <c r="FLS102" s="410"/>
      <c r="FLT102" s="411"/>
      <c r="FLU102" s="412"/>
      <c r="FLV102" s="406"/>
      <c r="FLW102" s="407"/>
      <c r="FLX102" s="408"/>
      <c r="FLY102" s="409"/>
      <c r="FLZ102" s="410"/>
      <c r="FMA102" s="411"/>
      <c r="FMB102" s="412"/>
      <c r="FMC102" s="406"/>
      <c r="FMD102" s="407"/>
      <c r="FME102" s="408"/>
      <c r="FMF102" s="409"/>
      <c r="FMG102" s="410"/>
      <c r="FMH102" s="411"/>
      <c r="FMI102" s="412"/>
      <c r="FMJ102" s="406"/>
      <c r="FMK102" s="407"/>
      <c r="FML102" s="408"/>
      <c r="FMM102" s="409"/>
      <c r="FMN102" s="410"/>
      <c r="FMO102" s="411"/>
      <c r="FMP102" s="412"/>
      <c r="FMQ102" s="406"/>
      <c r="FMR102" s="407"/>
      <c r="FMS102" s="408"/>
      <c r="FMT102" s="409"/>
      <c r="FMU102" s="410"/>
      <c r="FMV102" s="411"/>
      <c r="FMW102" s="412"/>
      <c r="FMX102" s="406"/>
      <c r="FMY102" s="407"/>
      <c r="FMZ102" s="408"/>
      <c r="FNA102" s="409"/>
      <c r="FNB102" s="410"/>
      <c r="FNC102" s="411"/>
      <c r="FND102" s="412"/>
      <c r="FNE102" s="406"/>
      <c r="FNF102" s="407"/>
      <c r="FNG102" s="408"/>
      <c r="FNH102" s="409"/>
      <c r="FNI102" s="410"/>
      <c r="FNJ102" s="411"/>
      <c r="FNK102" s="412"/>
      <c r="FNL102" s="406"/>
      <c r="FNM102" s="407"/>
      <c r="FNN102" s="408"/>
      <c r="FNO102" s="409"/>
      <c r="FNP102" s="410"/>
      <c r="FNQ102" s="411"/>
      <c r="FNR102" s="412"/>
      <c r="FNS102" s="406"/>
      <c r="FNT102" s="407"/>
      <c r="FNU102" s="408"/>
      <c r="FNV102" s="409"/>
      <c r="FNW102" s="410"/>
      <c r="FNX102" s="411"/>
      <c r="FNY102" s="412"/>
      <c r="FNZ102" s="406"/>
      <c r="FOA102" s="407"/>
      <c r="FOB102" s="408"/>
      <c r="FOC102" s="409"/>
      <c r="FOD102" s="410"/>
      <c r="FOE102" s="411"/>
      <c r="FOF102" s="412"/>
      <c r="FOG102" s="406"/>
      <c r="FOH102" s="407"/>
      <c r="FOI102" s="408"/>
      <c r="FOJ102" s="409"/>
      <c r="FOK102" s="410"/>
      <c r="FOL102" s="411"/>
      <c r="FOM102" s="412"/>
      <c r="FON102" s="406"/>
      <c r="FOO102" s="407"/>
      <c r="FOP102" s="408"/>
      <c r="FOQ102" s="409"/>
      <c r="FOR102" s="410"/>
      <c r="FOS102" s="411"/>
      <c r="FOT102" s="412"/>
      <c r="FOU102" s="406"/>
      <c r="FOV102" s="407"/>
      <c r="FOW102" s="408"/>
      <c r="FOX102" s="409"/>
      <c r="FOY102" s="410"/>
      <c r="FOZ102" s="411"/>
      <c r="FPA102" s="412"/>
      <c r="FPB102" s="406"/>
      <c r="FPC102" s="407"/>
      <c r="FPD102" s="408"/>
      <c r="FPE102" s="409"/>
      <c r="FPF102" s="410"/>
      <c r="FPG102" s="411"/>
      <c r="FPH102" s="412"/>
      <c r="FPI102" s="406"/>
      <c r="FPJ102" s="407"/>
      <c r="FPK102" s="408"/>
      <c r="FPL102" s="409"/>
      <c r="FPM102" s="410"/>
      <c r="FPN102" s="411"/>
      <c r="FPO102" s="412"/>
      <c r="FPP102" s="406"/>
      <c r="FPQ102" s="407"/>
      <c r="FPR102" s="408"/>
      <c r="FPS102" s="409"/>
      <c r="FPT102" s="410"/>
      <c r="FPU102" s="411"/>
      <c r="FPV102" s="412"/>
      <c r="FPW102" s="406"/>
      <c r="FPX102" s="407"/>
      <c r="FPY102" s="408"/>
      <c r="FPZ102" s="409"/>
      <c r="FQA102" s="410"/>
      <c r="FQB102" s="411"/>
      <c r="FQC102" s="412"/>
      <c r="FQD102" s="406"/>
      <c r="FQE102" s="407"/>
      <c r="FQF102" s="408"/>
      <c r="FQG102" s="409"/>
      <c r="FQH102" s="410"/>
      <c r="FQI102" s="411"/>
      <c r="FQJ102" s="412"/>
      <c r="FQK102" s="406"/>
      <c r="FQL102" s="407"/>
      <c r="FQM102" s="408"/>
      <c r="FQN102" s="409"/>
      <c r="FQO102" s="410"/>
      <c r="FQP102" s="411"/>
      <c r="FQQ102" s="412"/>
      <c r="FQR102" s="406"/>
      <c r="FQS102" s="407"/>
      <c r="FQT102" s="408"/>
      <c r="FQU102" s="409"/>
      <c r="FQV102" s="410"/>
      <c r="FQW102" s="411"/>
      <c r="FQX102" s="412"/>
      <c r="FQY102" s="406"/>
      <c r="FQZ102" s="407"/>
      <c r="FRA102" s="408"/>
      <c r="FRB102" s="409"/>
      <c r="FRC102" s="410"/>
      <c r="FRD102" s="411"/>
      <c r="FRE102" s="412"/>
      <c r="FRF102" s="406"/>
      <c r="FRG102" s="407"/>
      <c r="FRH102" s="408"/>
      <c r="FRI102" s="409"/>
      <c r="FRJ102" s="410"/>
      <c r="FRK102" s="411"/>
      <c r="FRL102" s="412"/>
      <c r="FRM102" s="406"/>
      <c r="FRN102" s="407"/>
      <c r="FRO102" s="408"/>
      <c r="FRP102" s="409"/>
      <c r="FRQ102" s="410"/>
      <c r="FRR102" s="411"/>
      <c r="FRS102" s="412"/>
      <c r="FRT102" s="406"/>
      <c r="FRU102" s="407"/>
      <c r="FRV102" s="408"/>
      <c r="FRW102" s="409"/>
      <c r="FRX102" s="410"/>
      <c r="FRY102" s="411"/>
      <c r="FRZ102" s="412"/>
      <c r="FSA102" s="406"/>
      <c r="FSB102" s="407"/>
      <c r="FSC102" s="408"/>
      <c r="FSD102" s="409"/>
      <c r="FSE102" s="410"/>
      <c r="FSF102" s="411"/>
      <c r="FSG102" s="412"/>
      <c r="FSH102" s="406"/>
      <c r="FSI102" s="407"/>
      <c r="FSJ102" s="408"/>
      <c r="FSK102" s="409"/>
      <c r="FSL102" s="410"/>
      <c r="FSM102" s="411"/>
      <c r="FSN102" s="412"/>
      <c r="FSO102" s="406"/>
      <c r="FSP102" s="407"/>
      <c r="FSQ102" s="408"/>
      <c r="FSR102" s="409"/>
      <c r="FSS102" s="410"/>
      <c r="FST102" s="411"/>
      <c r="FSU102" s="412"/>
      <c r="FSV102" s="406"/>
      <c r="FSW102" s="407"/>
      <c r="FSX102" s="408"/>
      <c r="FSY102" s="409"/>
      <c r="FSZ102" s="410"/>
      <c r="FTA102" s="411"/>
      <c r="FTB102" s="412"/>
      <c r="FTC102" s="406"/>
      <c r="FTD102" s="407"/>
      <c r="FTE102" s="408"/>
      <c r="FTF102" s="409"/>
      <c r="FTG102" s="410"/>
      <c r="FTH102" s="411"/>
      <c r="FTI102" s="412"/>
      <c r="FTJ102" s="406"/>
      <c r="FTK102" s="407"/>
      <c r="FTL102" s="408"/>
      <c r="FTM102" s="409"/>
      <c r="FTN102" s="410"/>
      <c r="FTO102" s="411"/>
      <c r="FTP102" s="412"/>
      <c r="FTQ102" s="406"/>
      <c r="FTR102" s="407"/>
      <c r="FTS102" s="408"/>
      <c r="FTT102" s="409"/>
      <c r="FTU102" s="410"/>
      <c r="FTV102" s="411"/>
      <c r="FTW102" s="412"/>
      <c r="FTX102" s="406"/>
      <c r="FTY102" s="407"/>
      <c r="FTZ102" s="408"/>
      <c r="FUA102" s="409"/>
      <c r="FUB102" s="410"/>
      <c r="FUC102" s="411"/>
      <c r="FUD102" s="412"/>
      <c r="FUE102" s="406"/>
      <c r="FUF102" s="407"/>
      <c r="FUG102" s="408"/>
      <c r="FUH102" s="409"/>
      <c r="FUI102" s="410"/>
      <c r="FUJ102" s="411"/>
      <c r="FUK102" s="412"/>
      <c r="FUL102" s="406"/>
      <c r="FUM102" s="407"/>
      <c r="FUN102" s="408"/>
      <c r="FUO102" s="409"/>
      <c r="FUP102" s="410"/>
      <c r="FUQ102" s="411"/>
      <c r="FUR102" s="412"/>
      <c r="FUS102" s="406"/>
      <c r="FUT102" s="407"/>
      <c r="FUU102" s="408"/>
      <c r="FUV102" s="409"/>
      <c r="FUW102" s="410"/>
      <c r="FUX102" s="411"/>
      <c r="FUY102" s="412"/>
      <c r="FUZ102" s="406"/>
      <c r="FVA102" s="407"/>
      <c r="FVB102" s="408"/>
      <c r="FVC102" s="409"/>
      <c r="FVD102" s="410"/>
      <c r="FVE102" s="411"/>
      <c r="FVF102" s="412"/>
      <c r="FVG102" s="406"/>
      <c r="FVH102" s="407"/>
      <c r="FVI102" s="408"/>
      <c r="FVJ102" s="409"/>
      <c r="FVK102" s="410"/>
      <c r="FVL102" s="411"/>
      <c r="FVM102" s="412"/>
      <c r="FVN102" s="406"/>
      <c r="FVO102" s="407"/>
      <c r="FVP102" s="408"/>
      <c r="FVQ102" s="409"/>
      <c r="FVR102" s="410"/>
      <c r="FVS102" s="411"/>
      <c r="FVT102" s="412"/>
      <c r="FVU102" s="406"/>
      <c r="FVV102" s="407"/>
      <c r="FVW102" s="408"/>
      <c r="FVX102" s="409"/>
      <c r="FVY102" s="410"/>
      <c r="FVZ102" s="411"/>
      <c r="FWA102" s="412"/>
      <c r="FWB102" s="406"/>
      <c r="FWC102" s="407"/>
      <c r="FWD102" s="408"/>
      <c r="FWE102" s="409"/>
      <c r="FWF102" s="410"/>
      <c r="FWG102" s="411"/>
      <c r="FWH102" s="412"/>
      <c r="FWI102" s="406"/>
      <c r="FWJ102" s="407"/>
      <c r="FWK102" s="408"/>
      <c r="FWL102" s="409"/>
      <c r="FWM102" s="410"/>
      <c r="FWN102" s="411"/>
      <c r="FWO102" s="412"/>
      <c r="FWP102" s="406"/>
      <c r="FWQ102" s="407"/>
      <c r="FWR102" s="408"/>
      <c r="FWS102" s="409"/>
      <c r="FWT102" s="410"/>
      <c r="FWU102" s="411"/>
      <c r="FWV102" s="412"/>
      <c r="FWW102" s="406"/>
      <c r="FWX102" s="407"/>
      <c r="FWY102" s="408"/>
      <c r="FWZ102" s="409"/>
      <c r="FXA102" s="410"/>
      <c r="FXB102" s="411"/>
      <c r="FXC102" s="412"/>
      <c r="FXD102" s="406"/>
      <c r="FXE102" s="407"/>
      <c r="FXF102" s="408"/>
      <c r="FXG102" s="409"/>
      <c r="FXH102" s="410"/>
      <c r="FXI102" s="411"/>
      <c r="FXJ102" s="412"/>
      <c r="FXK102" s="406"/>
      <c r="FXL102" s="407"/>
      <c r="FXM102" s="408"/>
      <c r="FXN102" s="409"/>
      <c r="FXO102" s="410"/>
      <c r="FXP102" s="411"/>
      <c r="FXQ102" s="412"/>
      <c r="FXR102" s="406"/>
      <c r="FXS102" s="407"/>
      <c r="FXT102" s="408"/>
      <c r="FXU102" s="409"/>
      <c r="FXV102" s="410"/>
      <c r="FXW102" s="411"/>
      <c r="FXX102" s="412"/>
      <c r="FXY102" s="406"/>
      <c r="FXZ102" s="407"/>
      <c r="FYA102" s="408"/>
      <c r="FYB102" s="409"/>
      <c r="FYC102" s="410"/>
      <c r="FYD102" s="411"/>
      <c r="FYE102" s="412"/>
      <c r="FYF102" s="406"/>
      <c r="FYG102" s="407"/>
      <c r="FYH102" s="408"/>
      <c r="FYI102" s="409"/>
      <c r="FYJ102" s="410"/>
      <c r="FYK102" s="411"/>
      <c r="FYL102" s="412"/>
      <c r="FYM102" s="406"/>
      <c r="FYN102" s="407"/>
      <c r="FYO102" s="408"/>
      <c r="FYP102" s="409"/>
      <c r="FYQ102" s="410"/>
      <c r="FYR102" s="411"/>
      <c r="FYS102" s="412"/>
      <c r="FYT102" s="406"/>
      <c r="FYU102" s="407"/>
      <c r="FYV102" s="408"/>
      <c r="FYW102" s="409"/>
      <c r="FYX102" s="410"/>
      <c r="FYY102" s="411"/>
      <c r="FYZ102" s="412"/>
      <c r="FZA102" s="406"/>
      <c r="FZB102" s="407"/>
      <c r="FZC102" s="408"/>
      <c r="FZD102" s="409"/>
      <c r="FZE102" s="410"/>
      <c r="FZF102" s="411"/>
      <c r="FZG102" s="412"/>
      <c r="FZH102" s="406"/>
      <c r="FZI102" s="407"/>
      <c r="FZJ102" s="408"/>
      <c r="FZK102" s="409"/>
      <c r="FZL102" s="410"/>
      <c r="FZM102" s="411"/>
      <c r="FZN102" s="412"/>
      <c r="FZO102" s="406"/>
      <c r="FZP102" s="407"/>
      <c r="FZQ102" s="408"/>
      <c r="FZR102" s="409"/>
      <c r="FZS102" s="410"/>
      <c r="FZT102" s="411"/>
      <c r="FZU102" s="412"/>
      <c r="FZV102" s="406"/>
      <c r="FZW102" s="407"/>
      <c r="FZX102" s="408"/>
      <c r="FZY102" s="409"/>
      <c r="FZZ102" s="410"/>
      <c r="GAA102" s="411"/>
      <c r="GAB102" s="412"/>
      <c r="GAC102" s="406"/>
      <c r="GAD102" s="407"/>
      <c r="GAE102" s="408"/>
      <c r="GAF102" s="409"/>
      <c r="GAG102" s="410"/>
      <c r="GAH102" s="411"/>
      <c r="GAI102" s="412"/>
      <c r="GAJ102" s="406"/>
      <c r="GAK102" s="407"/>
      <c r="GAL102" s="408"/>
      <c r="GAM102" s="409"/>
      <c r="GAN102" s="410"/>
      <c r="GAO102" s="411"/>
      <c r="GAP102" s="412"/>
      <c r="GAQ102" s="406"/>
      <c r="GAR102" s="407"/>
      <c r="GAS102" s="408"/>
      <c r="GAT102" s="409"/>
      <c r="GAU102" s="410"/>
      <c r="GAV102" s="411"/>
      <c r="GAW102" s="412"/>
      <c r="GAX102" s="406"/>
      <c r="GAY102" s="407"/>
      <c r="GAZ102" s="408"/>
      <c r="GBA102" s="409"/>
      <c r="GBB102" s="410"/>
      <c r="GBC102" s="411"/>
      <c r="GBD102" s="412"/>
      <c r="GBE102" s="406"/>
      <c r="GBF102" s="407"/>
      <c r="GBG102" s="408"/>
      <c r="GBH102" s="409"/>
      <c r="GBI102" s="410"/>
      <c r="GBJ102" s="411"/>
      <c r="GBK102" s="412"/>
      <c r="GBL102" s="406"/>
      <c r="GBM102" s="407"/>
      <c r="GBN102" s="408"/>
      <c r="GBO102" s="409"/>
      <c r="GBP102" s="410"/>
      <c r="GBQ102" s="411"/>
      <c r="GBR102" s="412"/>
      <c r="GBS102" s="406"/>
      <c r="GBT102" s="407"/>
      <c r="GBU102" s="408"/>
      <c r="GBV102" s="409"/>
      <c r="GBW102" s="410"/>
      <c r="GBX102" s="411"/>
      <c r="GBY102" s="412"/>
      <c r="GBZ102" s="406"/>
      <c r="GCA102" s="407"/>
      <c r="GCB102" s="408"/>
      <c r="GCC102" s="409"/>
      <c r="GCD102" s="410"/>
      <c r="GCE102" s="411"/>
      <c r="GCF102" s="412"/>
      <c r="GCG102" s="406"/>
      <c r="GCH102" s="407"/>
      <c r="GCI102" s="408"/>
      <c r="GCJ102" s="409"/>
      <c r="GCK102" s="410"/>
      <c r="GCL102" s="411"/>
      <c r="GCM102" s="412"/>
      <c r="GCN102" s="406"/>
      <c r="GCO102" s="407"/>
      <c r="GCP102" s="408"/>
      <c r="GCQ102" s="409"/>
      <c r="GCR102" s="410"/>
      <c r="GCS102" s="411"/>
      <c r="GCT102" s="412"/>
      <c r="GCU102" s="406"/>
      <c r="GCV102" s="407"/>
      <c r="GCW102" s="408"/>
      <c r="GCX102" s="409"/>
      <c r="GCY102" s="410"/>
      <c r="GCZ102" s="411"/>
      <c r="GDA102" s="412"/>
      <c r="GDB102" s="406"/>
      <c r="GDC102" s="407"/>
      <c r="GDD102" s="408"/>
      <c r="GDE102" s="409"/>
      <c r="GDF102" s="410"/>
      <c r="GDG102" s="411"/>
      <c r="GDH102" s="412"/>
      <c r="GDI102" s="406"/>
      <c r="GDJ102" s="407"/>
      <c r="GDK102" s="408"/>
      <c r="GDL102" s="409"/>
      <c r="GDM102" s="410"/>
      <c r="GDN102" s="411"/>
      <c r="GDO102" s="412"/>
      <c r="GDP102" s="406"/>
      <c r="GDQ102" s="407"/>
      <c r="GDR102" s="408"/>
      <c r="GDS102" s="409"/>
      <c r="GDT102" s="410"/>
      <c r="GDU102" s="411"/>
      <c r="GDV102" s="412"/>
      <c r="GDW102" s="406"/>
      <c r="GDX102" s="407"/>
      <c r="GDY102" s="408"/>
      <c r="GDZ102" s="409"/>
      <c r="GEA102" s="410"/>
      <c r="GEB102" s="411"/>
      <c r="GEC102" s="412"/>
      <c r="GED102" s="406"/>
      <c r="GEE102" s="407"/>
      <c r="GEF102" s="408"/>
      <c r="GEG102" s="409"/>
      <c r="GEH102" s="410"/>
      <c r="GEI102" s="411"/>
      <c r="GEJ102" s="412"/>
      <c r="GEK102" s="406"/>
      <c r="GEL102" s="407"/>
      <c r="GEM102" s="408"/>
      <c r="GEN102" s="409"/>
      <c r="GEO102" s="410"/>
      <c r="GEP102" s="411"/>
      <c r="GEQ102" s="412"/>
      <c r="GER102" s="406"/>
      <c r="GES102" s="407"/>
      <c r="GET102" s="408"/>
      <c r="GEU102" s="409"/>
      <c r="GEV102" s="410"/>
      <c r="GEW102" s="411"/>
      <c r="GEX102" s="412"/>
      <c r="GEY102" s="406"/>
      <c r="GEZ102" s="407"/>
      <c r="GFA102" s="408"/>
      <c r="GFB102" s="409"/>
      <c r="GFC102" s="410"/>
      <c r="GFD102" s="411"/>
      <c r="GFE102" s="412"/>
      <c r="GFF102" s="406"/>
      <c r="GFG102" s="407"/>
      <c r="GFH102" s="408"/>
      <c r="GFI102" s="409"/>
      <c r="GFJ102" s="410"/>
      <c r="GFK102" s="411"/>
      <c r="GFL102" s="412"/>
      <c r="GFM102" s="406"/>
      <c r="GFN102" s="407"/>
      <c r="GFO102" s="408"/>
      <c r="GFP102" s="409"/>
      <c r="GFQ102" s="410"/>
      <c r="GFR102" s="411"/>
      <c r="GFS102" s="412"/>
      <c r="GFT102" s="406"/>
      <c r="GFU102" s="407"/>
      <c r="GFV102" s="408"/>
      <c r="GFW102" s="409"/>
      <c r="GFX102" s="410"/>
      <c r="GFY102" s="411"/>
      <c r="GFZ102" s="412"/>
      <c r="GGA102" s="406"/>
      <c r="GGB102" s="407"/>
      <c r="GGC102" s="408"/>
      <c r="GGD102" s="409"/>
      <c r="GGE102" s="410"/>
      <c r="GGF102" s="411"/>
      <c r="GGG102" s="412"/>
      <c r="GGH102" s="406"/>
      <c r="GGI102" s="407"/>
      <c r="GGJ102" s="408"/>
      <c r="GGK102" s="409"/>
      <c r="GGL102" s="410"/>
      <c r="GGM102" s="411"/>
      <c r="GGN102" s="412"/>
      <c r="GGO102" s="406"/>
      <c r="GGP102" s="407"/>
      <c r="GGQ102" s="408"/>
      <c r="GGR102" s="409"/>
      <c r="GGS102" s="410"/>
      <c r="GGT102" s="411"/>
      <c r="GGU102" s="412"/>
      <c r="GGV102" s="406"/>
      <c r="GGW102" s="407"/>
      <c r="GGX102" s="408"/>
      <c r="GGY102" s="409"/>
      <c r="GGZ102" s="410"/>
      <c r="GHA102" s="411"/>
      <c r="GHB102" s="412"/>
      <c r="GHC102" s="406"/>
      <c r="GHD102" s="407"/>
      <c r="GHE102" s="408"/>
      <c r="GHF102" s="409"/>
      <c r="GHG102" s="410"/>
      <c r="GHH102" s="411"/>
      <c r="GHI102" s="412"/>
      <c r="GHJ102" s="406"/>
      <c r="GHK102" s="407"/>
      <c r="GHL102" s="408"/>
      <c r="GHM102" s="409"/>
      <c r="GHN102" s="410"/>
      <c r="GHO102" s="411"/>
      <c r="GHP102" s="412"/>
      <c r="GHQ102" s="406"/>
      <c r="GHR102" s="407"/>
      <c r="GHS102" s="408"/>
      <c r="GHT102" s="409"/>
      <c r="GHU102" s="410"/>
      <c r="GHV102" s="411"/>
      <c r="GHW102" s="412"/>
      <c r="GHX102" s="406"/>
      <c r="GHY102" s="407"/>
      <c r="GHZ102" s="408"/>
      <c r="GIA102" s="409"/>
      <c r="GIB102" s="410"/>
      <c r="GIC102" s="411"/>
      <c r="GID102" s="412"/>
      <c r="GIE102" s="406"/>
      <c r="GIF102" s="407"/>
      <c r="GIG102" s="408"/>
      <c r="GIH102" s="409"/>
      <c r="GII102" s="410"/>
      <c r="GIJ102" s="411"/>
      <c r="GIK102" s="412"/>
      <c r="GIL102" s="406"/>
      <c r="GIM102" s="407"/>
      <c r="GIN102" s="408"/>
      <c r="GIO102" s="409"/>
      <c r="GIP102" s="410"/>
      <c r="GIQ102" s="411"/>
      <c r="GIR102" s="412"/>
      <c r="GIS102" s="406"/>
      <c r="GIT102" s="407"/>
      <c r="GIU102" s="408"/>
      <c r="GIV102" s="409"/>
      <c r="GIW102" s="410"/>
      <c r="GIX102" s="411"/>
      <c r="GIY102" s="412"/>
      <c r="GIZ102" s="406"/>
      <c r="GJA102" s="407"/>
      <c r="GJB102" s="408"/>
      <c r="GJC102" s="409"/>
      <c r="GJD102" s="410"/>
      <c r="GJE102" s="411"/>
      <c r="GJF102" s="412"/>
      <c r="GJG102" s="406"/>
      <c r="GJH102" s="407"/>
      <c r="GJI102" s="408"/>
      <c r="GJJ102" s="409"/>
      <c r="GJK102" s="410"/>
      <c r="GJL102" s="411"/>
      <c r="GJM102" s="412"/>
      <c r="GJN102" s="406"/>
      <c r="GJO102" s="407"/>
      <c r="GJP102" s="408"/>
      <c r="GJQ102" s="409"/>
      <c r="GJR102" s="410"/>
      <c r="GJS102" s="411"/>
      <c r="GJT102" s="412"/>
      <c r="GJU102" s="406"/>
      <c r="GJV102" s="407"/>
      <c r="GJW102" s="408"/>
      <c r="GJX102" s="409"/>
      <c r="GJY102" s="410"/>
      <c r="GJZ102" s="411"/>
      <c r="GKA102" s="412"/>
      <c r="GKB102" s="406"/>
      <c r="GKC102" s="407"/>
      <c r="GKD102" s="408"/>
      <c r="GKE102" s="409"/>
      <c r="GKF102" s="410"/>
      <c r="GKG102" s="411"/>
      <c r="GKH102" s="412"/>
      <c r="GKI102" s="406"/>
      <c r="GKJ102" s="407"/>
      <c r="GKK102" s="408"/>
      <c r="GKL102" s="409"/>
      <c r="GKM102" s="410"/>
      <c r="GKN102" s="411"/>
      <c r="GKO102" s="412"/>
      <c r="GKP102" s="406"/>
      <c r="GKQ102" s="407"/>
      <c r="GKR102" s="408"/>
      <c r="GKS102" s="409"/>
      <c r="GKT102" s="410"/>
      <c r="GKU102" s="411"/>
      <c r="GKV102" s="412"/>
      <c r="GKW102" s="406"/>
      <c r="GKX102" s="407"/>
      <c r="GKY102" s="408"/>
      <c r="GKZ102" s="409"/>
      <c r="GLA102" s="410"/>
      <c r="GLB102" s="411"/>
      <c r="GLC102" s="412"/>
      <c r="GLD102" s="406"/>
      <c r="GLE102" s="407"/>
      <c r="GLF102" s="408"/>
      <c r="GLG102" s="409"/>
      <c r="GLH102" s="410"/>
      <c r="GLI102" s="411"/>
      <c r="GLJ102" s="412"/>
      <c r="GLK102" s="406"/>
      <c r="GLL102" s="407"/>
      <c r="GLM102" s="408"/>
      <c r="GLN102" s="409"/>
      <c r="GLO102" s="410"/>
      <c r="GLP102" s="411"/>
      <c r="GLQ102" s="412"/>
      <c r="GLR102" s="406"/>
      <c r="GLS102" s="407"/>
      <c r="GLT102" s="408"/>
      <c r="GLU102" s="409"/>
      <c r="GLV102" s="410"/>
      <c r="GLW102" s="411"/>
      <c r="GLX102" s="412"/>
      <c r="GLY102" s="406"/>
      <c r="GLZ102" s="407"/>
      <c r="GMA102" s="408"/>
      <c r="GMB102" s="409"/>
      <c r="GMC102" s="410"/>
      <c r="GMD102" s="411"/>
      <c r="GME102" s="412"/>
      <c r="GMF102" s="406"/>
      <c r="GMG102" s="407"/>
      <c r="GMH102" s="408"/>
      <c r="GMI102" s="409"/>
      <c r="GMJ102" s="410"/>
      <c r="GMK102" s="411"/>
      <c r="GML102" s="412"/>
      <c r="GMM102" s="406"/>
      <c r="GMN102" s="407"/>
      <c r="GMO102" s="408"/>
      <c r="GMP102" s="409"/>
      <c r="GMQ102" s="410"/>
      <c r="GMR102" s="411"/>
      <c r="GMS102" s="412"/>
      <c r="GMT102" s="406"/>
      <c r="GMU102" s="407"/>
      <c r="GMV102" s="408"/>
      <c r="GMW102" s="409"/>
      <c r="GMX102" s="410"/>
      <c r="GMY102" s="411"/>
      <c r="GMZ102" s="412"/>
      <c r="GNA102" s="406"/>
      <c r="GNB102" s="407"/>
      <c r="GNC102" s="408"/>
      <c r="GND102" s="409"/>
      <c r="GNE102" s="410"/>
      <c r="GNF102" s="411"/>
      <c r="GNG102" s="412"/>
      <c r="GNH102" s="406"/>
      <c r="GNI102" s="407"/>
      <c r="GNJ102" s="408"/>
      <c r="GNK102" s="409"/>
      <c r="GNL102" s="410"/>
      <c r="GNM102" s="411"/>
      <c r="GNN102" s="412"/>
      <c r="GNO102" s="406"/>
      <c r="GNP102" s="407"/>
      <c r="GNQ102" s="408"/>
      <c r="GNR102" s="409"/>
      <c r="GNS102" s="410"/>
      <c r="GNT102" s="411"/>
      <c r="GNU102" s="412"/>
      <c r="GNV102" s="406"/>
      <c r="GNW102" s="407"/>
      <c r="GNX102" s="408"/>
      <c r="GNY102" s="409"/>
      <c r="GNZ102" s="410"/>
      <c r="GOA102" s="411"/>
      <c r="GOB102" s="412"/>
      <c r="GOC102" s="406"/>
      <c r="GOD102" s="407"/>
      <c r="GOE102" s="408"/>
      <c r="GOF102" s="409"/>
      <c r="GOG102" s="410"/>
      <c r="GOH102" s="411"/>
      <c r="GOI102" s="412"/>
      <c r="GOJ102" s="406"/>
      <c r="GOK102" s="407"/>
      <c r="GOL102" s="408"/>
      <c r="GOM102" s="409"/>
      <c r="GON102" s="410"/>
      <c r="GOO102" s="411"/>
      <c r="GOP102" s="412"/>
      <c r="GOQ102" s="406"/>
      <c r="GOR102" s="407"/>
      <c r="GOS102" s="408"/>
      <c r="GOT102" s="409"/>
      <c r="GOU102" s="410"/>
      <c r="GOV102" s="411"/>
      <c r="GOW102" s="412"/>
      <c r="GOX102" s="406"/>
      <c r="GOY102" s="407"/>
      <c r="GOZ102" s="408"/>
      <c r="GPA102" s="409"/>
      <c r="GPB102" s="410"/>
      <c r="GPC102" s="411"/>
      <c r="GPD102" s="412"/>
      <c r="GPE102" s="406"/>
      <c r="GPF102" s="407"/>
      <c r="GPG102" s="408"/>
      <c r="GPH102" s="409"/>
      <c r="GPI102" s="410"/>
      <c r="GPJ102" s="411"/>
      <c r="GPK102" s="412"/>
      <c r="GPL102" s="406"/>
      <c r="GPM102" s="407"/>
      <c r="GPN102" s="408"/>
      <c r="GPO102" s="409"/>
      <c r="GPP102" s="410"/>
      <c r="GPQ102" s="411"/>
      <c r="GPR102" s="412"/>
      <c r="GPS102" s="406"/>
      <c r="GPT102" s="407"/>
      <c r="GPU102" s="408"/>
      <c r="GPV102" s="409"/>
      <c r="GPW102" s="410"/>
      <c r="GPX102" s="411"/>
      <c r="GPY102" s="412"/>
      <c r="GPZ102" s="406"/>
      <c r="GQA102" s="407"/>
      <c r="GQB102" s="408"/>
      <c r="GQC102" s="409"/>
      <c r="GQD102" s="410"/>
      <c r="GQE102" s="411"/>
      <c r="GQF102" s="412"/>
      <c r="GQG102" s="406"/>
      <c r="GQH102" s="407"/>
      <c r="GQI102" s="408"/>
      <c r="GQJ102" s="409"/>
      <c r="GQK102" s="410"/>
      <c r="GQL102" s="411"/>
      <c r="GQM102" s="412"/>
      <c r="GQN102" s="406"/>
      <c r="GQO102" s="407"/>
      <c r="GQP102" s="408"/>
      <c r="GQQ102" s="409"/>
      <c r="GQR102" s="410"/>
      <c r="GQS102" s="411"/>
      <c r="GQT102" s="412"/>
      <c r="GQU102" s="406"/>
      <c r="GQV102" s="407"/>
      <c r="GQW102" s="408"/>
      <c r="GQX102" s="409"/>
      <c r="GQY102" s="410"/>
      <c r="GQZ102" s="411"/>
      <c r="GRA102" s="412"/>
      <c r="GRB102" s="406"/>
      <c r="GRC102" s="407"/>
      <c r="GRD102" s="408"/>
      <c r="GRE102" s="409"/>
      <c r="GRF102" s="410"/>
      <c r="GRG102" s="411"/>
      <c r="GRH102" s="412"/>
      <c r="GRI102" s="406"/>
      <c r="GRJ102" s="407"/>
      <c r="GRK102" s="408"/>
      <c r="GRL102" s="409"/>
      <c r="GRM102" s="410"/>
      <c r="GRN102" s="411"/>
      <c r="GRO102" s="412"/>
      <c r="GRP102" s="406"/>
      <c r="GRQ102" s="407"/>
      <c r="GRR102" s="408"/>
      <c r="GRS102" s="409"/>
      <c r="GRT102" s="410"/>
      <c r="GRU102" s="411"/>
      <c r="GRV102" s="412"/>
      <c r="GRW102" s="406"/>
      <c r="GRX102" s="407"/>
      <c r="GRY102" s="408"/>
      <c r="GRZ102" s="409"/>
      <c r="GSA102" s="410"/>
      <c r="GSB102" s="411"/>
      <c r="GSC102" s="412"/>
      <c r="GSD102" s="406"/>
      <c r="GSE102" s="407"/>
      <c r="GSF102" s="408"/>
      <c r="GSG102" s="409"/>
      <c r="GSH102" s="410"/>
      <c r="GSI102" s="411"/>
      <c r="GSJ102" s="412"/>
      <c r="GSK102" s="406"/>
      <c r="GSL102" s="407"/>
      <c r="GSM102" s="408"/>
      <c r="GSN102" s="409"/>
      <c r="GSO102" s="410"/>
      <c r="GSP102" s="411"/>
      <c r="GSQ102" s="412"/>
      <c r="GSR102" s="406"/>
      <c r="GSS102" s="407"/>
      <c r="GST102" s="408"/>
      <c r="GSU102" s="409"/>
      <c r="GSV102" s="410"/>
      <c r="GSW102" s="411"/>
      <c r="GSX102" s="412"/>
      <c r="GSY102" s="406"/>
      <c r="GSZ102" s="407"/>
      <c r="GTA102" s="408"/>
      <c r="GTB102" s="409"/>
      <c r="GTC102" s="410"/>
      <c r="GTD102" s="411"/>
      <c r="GTE102" s="412"/>
      <c r="GTF102" s="406"/>
      <c r="GTG102" s="407"/>
      <c r="GTH102" s="408"/>
      <c r="GTI102" s="409"/>
      <c r="GTJ102" s="410"/>
      <c r="GTK102" s="411"/>
      <c r="GTL102" s="412"/>
      <c r="GTM102" s="406"/>
      <c r="GTN102" s="407"/>
      <c r="GTO102" s="408"/>
      <c r="GTP102" s="409"/>
      <c r="GTQ102" s="410"/>
      <c r="GTR102" s="411"/>
      <c r="GTS102" s="412"/>
      <c r="GTT102" s="406"/>
      <c r="GTU102" s="407"/>
      <c r="GTV102" s="408"/>
      <c r="GTW102" s="409"/>
      <c r="GTX102" s="410"/>
      <c r="GTY102" s="411"/>
      <c r="GTZ102" s="412"/>
      <c r="GUA102" s="406"/>
      <c r="GUB102" s="407"/>
      <c r="GUC102" s="408"/>
      <c r="GUD102" s="409"/>
      <c r="GUE102" s="410"/>
      <c r="GUF102" s="411"/>
      <c r="GUG102" s="412"/>
      <c r="GUH102" s="406"/>
      <c r="GUI102" s="407"/>
      <c r="GUJ102" s="408"/>
      <c r="GUK102" s="409"/>
      <c r="GUL102" s="410"/>
      <c r="GUM102" s="411"/>
      <c r="GUN102" s="412"/>
      <c r="GUO102" s="406"/>
      <c r="GUP102" s="407"/>
      <c r="GUQ102" s="408"/>
      <c r="GUR102" s="409"/>
      <c r="GUS102" s="410"/>
      <c r="GUT102" s="411"/>
      <c r="GUU102" s="412"/>
      <c r="GUV102" s="406"/>
      <c r="GUW102" s="407"/>
      <c r="GUX102" s="408"/>
      <c r="GUY102" s="409"/>
      <c r="GUZ102" s="410"/>
      <c r="GVA102" s="411"/>
      <c r="GVB102" s="412"/>
      <c r="GVC102" s="406"/>
      <c r="GVD102" s="407"/>
      <c r="GVE102" s="408"/>
      <c r="GVF102" s="409"/>
      <c r="GVG102" s="410"/>
      <c r="GVH102" s="411"/>
      <c r="GVI102" s="412"/>
      <c r="GVJ102" s="406"/>
      <c r="GVK102" s="407"/>
      <c r="GVL102" s="408"/>
      <c r="GVM102" s="409"/>
      <c r="GVN102" s="410"/>
      <c r="GVO102" s="411"/>
      <c r="GVP102" s="412"/>
      <c r="GVQ102" s="406"/>
      <c r="GVR102" s="407"/>
      <c r="GVS102" s="408"/>
      <c r="GVT102" s="409"/>
      <c r="GVU102" s="410"/>
      <c r="GVV102" s="411"/>
      <c r="GVW102" s="412"/>
      <c r="GVX102" s="406"/>
      <c r="GVY102" s="407"/>
      <c r="GVZ102" s="408"/>
      <c r="GWA102" s="409"/>
      <c r="GWB102" s="410"/>
      <c r="GWC102" s="411"/>
      <c r="GWD102" s="412"/>
      <c r="GWE102" s="406"/>
      <c r="GWF102" s="407"/>
      <c r="GWG102" s="408"/>
      <c r="GWH102" s="409"/>
      <c r="GWI102" s="410"/>
      <c r="GWJ102" s="411"/>
      <c r="GWK102" s="412"/>
      <c r="GWL102" s="406"/>
      <c r="GWM102" s="407"/>
      <c r="GWN102" s="408"/>
      <c r="GWO102" s="409"/>
      <c r="GWP102" s="410"/>
      <c r="GWQ102" s="411"/>
      <c r="GWR102" s="412"/>
      <c r="GWS102" s="406"/>
      <c r="GWT102" s="407"/>
      <c r="GWU102" s="408"/>
      <c r="GWV102" s="409"/>
      <c r="GWW102" s="410"/>
      <c r="GWX102" s="411"/>
      <c r="GWY102" s="412"/>
      <c r="GWZ102" s="406"/>
      <c r="GXA102" s="407"/>
      <c r="GXB102" s="408"/>
      <c r="GXC102" s="409"/>
      <c r="GXD102" s="410"/>
      <c r="GXE102" s="411"/>
      <c r="GXF102" s="412"/>
      <c r="GXG102" s="406"/>
      <c r="GXH102" s="407"/>
      <c r="GXI102" s="408"/>
      <c r="GXJ102" s="409"/>
      <c r="GXK102" s="410"/>
      <c r="GXL102" s="411"/>
      <c r="GXM102" s="412"/>
      <c r="GXN102" s="406"/>
      <c r="GXO102" s="407"/>
      <c r="GXP102" s="408"/>
      <c r="GXQ102" s="409"/>
      <c r="GXR102" s="410"/>
      <c r="GXS102" s="411"/>
      <c r="GXT102" s="412"/>
      <c r="GXU102" s="406"/>
      <c r="GXV102" s="407"/>
      <c r="GXW102" s="408"/>
      <c r="GXX102" s="409"/>
      <c r="GXY102" s="410"/>
      <c r="GXZ102" s="411"/>
      <c r="GYA102" s="412"/>
      <c r="GYB102" s="406"/>
      <c r="GYC102" s="407"/>
      <c r="GYD102" s="408"/>
      <c r="GYE102" s="409"/>
      <c r="GYF102" s="410"/>
      <c r="GYG102" s="411"/>
      <c r="GYH102" s="412"/>
      <c r="GYI102" s="406"/>
      <c r="GYJ102" s="407"/>
      <c r="GYK102" s="408"/>
      <c r="GYL102" s="409"/>
      <c r="GYM102" s="410"/>
      <c r="GYN102" s="411"/>
      <c r="GYO102" s="412"/>
      <c r="GYP102" s="406"/>
      <c r="GYQ102" s="407"/>
      <c r="GYR102" s="408"/>
      <c r="GYS102" s="409"/>
      <c r="GYT102" s="410"/>
      <c r="GYU102" s="411"/>
      <c r="GYV102" s="412"/>
      <c r="GYW102" s="406"/>
      <c r="GYX102" s="407"/>
      <c r="GYY102" s="408"/>
      <c r="GYZ102" s="409"/>
      <c r="GZA102" s="410"/>
      <c r="GZB102" s="411"/>
      <c r="GZC102" s="412"/>
      <c r="GZD102" s="406"/>
      <c r="GZE102" s="407"/>
      <c r="GZF102" s="408"/>
      <c r="GZG102" s="409"/>
      <c r="GZH102" s="410"/>
      <c r="GZI102" s="411"/>
      <c r="GZJ102" s="412"/>
      <c r="GZK102" s="406"/>
      <c r="GZL102" s="407"/>
      <c r="GZM102" s="408"/>
      <c r="GZN102" s="409"/>
      <c r="GZO102" s="410"/>
      <c r="GZP102" s="411"/>
      <c r="GZQ102" s="412"/>
      <c r="GZR102" s="406"/>
      <c r="GZS102" s="407"/>
      <c r="GZT102" s="408"/>
      <c r="GZU102" s="409"/>
      <c r="GZV102" s="410"/>
      <c r="GZW102" s="411"/>
      <c r="GZX102" s="412"/>
      <c r="GZY102" s="406"/>
      <c r="GZZ102" s="407"/>
      <c r="HAA102" s="408"/>
      <c r="HAB102" s="409"/>
      <c r="HAC102" s="410"/>
      <c r="HAD102" s="411"/>
      <c r="HAE102" s="412"/>
      <c r="HAF102" s="406"/>
      <c r="HAG102" s="407"/>
      <c r="HAH102" s="408"/>
      <c r="HAI102" s="409"/>
      <c r="HAJ102" s="410"/>
      <c r="HAK102" s="411"/>
      <c r="HAL102" s="412"/>
      <c r="HAM102" s="406"/>
      <c r="HAN102" s="407"/>
      <c r="HAO102" s="408"/>
      <c r="HAP102" s="409"/>
      <c r="HAQ102" s="410"/>
      <c r="HAR102" s="411"/>
      <c r="HAS102" s="412"/>
      <c r="HAT102" s="406"/>
      <c r="HAU102" s="407"/>
      <c r="HAV102" s="408"/>
      <c r="HAW102" s="409"/>
      <c r="HAX102" s="410"/>
      <c r="HAY102" s="411"/>
      <c r="HAZ102" s="412"/>
      <c r="HBA102" s="406"/>
      <c r="HBB102" s="407"/>
      <c r="HBC102" s="408"/>
      <c r="HBD102" s="409"/>
      <c r="HBE102" s="410"/>
      <c r="HBF102" s="411"/>
      <c r="HBG102" s="412"/>
      <c r="HBH102" s="406"/>
      <c r="HBI102" s="407"/>
      <c r="HBJ102" s="408"/>
      <c r="HBK102" s="409"/>
      <c r="HBL102" s="410"/>
      <c r="HBM102" s="411"/>
      <c r="HBN102" s="412"/>
      <c r="HBO102" s="406"/>
      <c r="HBP102" s="407"/>
      <c r="HBQ102" s="408"/>
      <c r="HBR102" s="409"/>
      <c r="HBS102" s="410"/>
      <c r="HBT102" s="411"/>
      <c r="HBU102" s="412"/>
      <c r="HBV102" s="406"/>
      <c r="HBW102" s="407"/>
      <c r="HBX102" s="408"/>
      <c r="HBY102" s="409"/>
      <c r="HBZ102" s="410"/>
      <c r="HCA102" s="411"/>
      <c r="HCB102" s="412"/>
      <c r="HCC102" s="406"/>
      <c r="HCD102" s="407"/>
      <c r="HCE102" s="408"/>
      <c r="HCF102" s="409"/>
      <c r="HCG102" s="410"/>
      <c r="HCH102" s="411"/>
      <c r="HCI102" s="412"/>
      <c r="HCJ102" s="406"/>
      <c r="HCK102" s="407"/>
      <c r="HCL102" s="408"/>
      <c r="HCM102" s="409"/>
      <c r="HCN102" s="410"/>
      <c r="HCO102" s="411"/>
      <c r="HCP102" s="412"/>
      <c r="HCQ102" s="406"/>
      <c r="HCR102" s="407"/>
      <c r="HCS102" s="408"/>
      <c r="HCT102" s="409"/>
      <c r="HCU102" s="410"/>
      <c r="HCV102" s="411"/>
      <c r="HCW102" s="412"/>
      <c r="HCX102" s="406"/>
      <c r="HCY102" s="407"/>
      <c r="HCZ102" s="408"/>
      <c r="HDA102" s="409"/>
      <c r="HDB102" s="410"/>
      <c r="HDC102" s="411"/>
      <c r="HDD102" s="412"/>
      <c r="HDE102" s="406"/>
      <c r="HDF102" s="407"/>
      <c r="HDG102" s="408"/>
      <c r="HDH102" s="409"/>
      <c r="HDI102" s="410"/>
      <c r="HDJ102" s="411"/>
      <c r="HDK102" s="412"/>
      <c r="HDL102" s="406"/>
      <c r="HDM102" s="407"/>
      <c r="HDN102" s="408"/>
      <c r="HDO102" s="409"/>
      <c r="HDP102" s="410"/>
      <c r="HDQ102" s="411"/>
      <c r="HDR102" s="412"/>
      <c r="HDS102" s="406"/>
      <c r="HDT102" s="407"/>
      <c r="HDU102" s="408"/>
      <c r="HDV102" s="409"/>
      <c r="HDW102" s="410"/>
      <c r="HDX102" s="411"/>
      <c r="HDY102" s="412"/>
      <c r="HDZ102" s="406"/>
      <c r="HEA102" s="407"/>
      <c r="HEB102" s="408"/>
      <c r="HEC102" s="409"/>
      <c r="HED102" s="410"/>
      <c r="HEE102" s="411"/>
      <c r="HEF102" s="412"/>
      <c r="HEG102" s="406"/>
      <c r="HEH102" s="407"/>
      <c r="HEI102" s="408"/>
      <c r="HEJ102" s="409"/>
      <c r="HEK102" s="410"/>
      <c r="HEL102" s="411"/>
      <c r="HEM102" s="412"/>
      <c r="HEN102" s="406"/>
      <c r="HEO102" s="407"/>
      <c r="HEP102" s="408"/>
      <c r="HEQ102" s="409"/>
      <c r="HER102" s="410"/>
      <c r="HES102" s="411"/>
      <c r="HET102" s="412"/>
      <c r="HEU102" s="406"/>
      <c r="HEV102" s="407"/>
      <c r="HEW102" s="408"/>
      <c r="HEX102" s="409"/>
      <c r="HEY102" s="410"/>
      <c r="HEZ102" s="411"/>
      <c r="HFA102" s="412"/>
      <c r="HFB102" s="406"/>
      <c r="HFC102" s="407"/>
      <c r="HFD102" s="408"/>
      <c r="HFE102" s="409"/>
      <c r="HFF102" s="410"/>
      <c r="HFG102" s="411"/>
      <c r="HFH102" s="412"/>
      <c r="HFI102" s="406"/>
      <c r="HFJ102" s="407"/>
      <c r="HFK102" s="408"/>
      <c r="HFL102" s="409"/>
      <c r="HFM102" s="410"/>
      <c r="HFN102" s="411"/>
      <c r="HFO102" s="412"/>
      <c r="HFP102" s="406"/>
      <c r="HFQ102" s="407"/>
      <c r="HFR102" s="408"/>
      <c r="HFS102" s="409"/>
      <c r="HFT102" s="410"/>
      <c r="HFU102" s="411"/>
      <c r="HFV102" s="412"/>
      <c r="HFW102" s="406"/>
      <c r="HFX102" s="407"/>
      <c r="HFY102" s="408"/>
      <c r="HFZ102" s="409"/>
      <c r="HGA102" s="410"/>
      <c r="HGB102" s="411"/>
      <c r="HGC102" s="412"/>
      <c r="HGD102" s="406"/>
      <c r="HGE102" s="407"/>
      <c r="HGF102" s="408"/>
      <c r="HGG102" s="409"/>
      <c r="HGH102" s="410"/>
      <c r="HGI102" s="411"/>
      <c r="HGJ102" s="412"/>
      <c r="HGK102" s="406"/>
      <c r="HGL102" s="407"/>
      <c r="HGM102" s="408"/>
      <c r="HGN102" s="409"/>
      <c r="HGO102" s="410"/>
      <c r="HGP102" s="411"/>
      <c r="HGQ102" s="412"/>
      <c r="HGR102" s="406"/>
      <c r="HGS102" s="407"/>
      <c r="HGT102" s="408"/>
      <c r="HGU102" s="409"/>
      <c r="HGV102" s="410"/>
      <c r="HGW102" s="411"/>
      <c r="HGX102" s="412"/>
      <c r="HGY102" s="406"/>
      <c r="HGZ102" s="407"/>
      <c r="HHA102" s="408"/>
      <c r="HHB102" s="409"/>
      <c r="HHC102" s="410"/>
      <c r="HHD102" s="411"/>
      <c r="HHE102" s="412"/>
      <c r="HHF102" s="406"/>
      <c r="HHG102" s="407"/>
      <c r="HHH102" s="408"/>
      <c r="HHI102" s="409"/>
      <c r="HHJ102" s="410"/>
      <c r="HHK102" s="411"/>
      <c r="HHL102" s="412"/>
      <c r="HHM102" s="406"/>
      <c r="HHN102" s="407"/>
      <c r="HHO102" s="408"/>
      <c r="HHP102" s="409"/>
      <c r="HHQ102" s="410"/>
      <c r="HHR102" s="411"/>
      <c r="HHS102" s="412"/>
      <c r="HHT102" s="406"/>
      <c r="HHU102" s="407"/>
      <c r="HHV102" s="408"/>
      <c r="HHW102" s="409"/>
      <c r="HHX102" s="410"/>
      <c r="HHY102" s="411"/>
      <c r="HHZ102" s="412"/>
      <c r="HIA102" s="406"/>
      <c r="HIB102" s="407"/>
      <c r="HIC102" s="408"/>
      <c r="HID102" s="409"/>
      <c r="HIE102" s="410"/>
      <c r="HIF102" s="411"/>
      <c r="HIG102" s="412"/>
      <c r="HIH102" s="406"/>
      <c r="HII102" s="407"/>
      <c r="HIJ102" s="408"/>
      <c r="HIK102" s="409"/>
      <c r="HIL102" s="410"/>
      <c r="HIM102" s="411"/>
      <c r="HIN102" s="412"/>
      <c r="HIO102" s="406"/>
      <c r="HIP102" s="407"/>
      <c r="HIQ102" s="408"/>
      <c r="HIR102" s="409"/>
      <c r="HIS102" s="410"/>
      <c r="HIT102" s="411"/>
      <c r="HIU102" s="412"/>
      <c r="HIV102" s="406"/>
      <c r="HIW102" s="407"/>
      <c r="HIX102" s="408"/>
      <c r="HIY102" s="409"/>
      <c r="HIZ102" s="410"/>
      <c r="HJA102" s="411"/>
      <c r="HJB102" s="412"/>
      <c r="HJC102" s="406"/>
      <c r="HJD102" s="407"/>
      <c r="HJE102" s="408"/>
      <c r="HJF102" s="409"/>
      <c r="HJG102" s="410"/>
      <c r="HJH102" s="411"/>
      <c r="HJI102" s="412"/>
      <c r="HJJ102" s="406"/>
      <c r="HJK102" s="407"/>
      <c r="HJL102" s="408"/>
      <c r="HJM102" s="409"/>
      <c r="HJN102" s="410"/>
      <c r="HJO102" s="411"/>
      <c r="HJP102" s="412"/>
      <c r="HJQ102" s="406"/>
      <c r="HJR102" s="407"/>
      <c r="HJS102" s="408"/>
      <c r="HJT102" s="409"/>
      <c r="HJU102" s="410"/>
      <c r="HJV102" s="411"/>
      <c r="HJW102" s="412"/>
      <c r="HJX102" s="406"/>
      <c r="HJY102" s="407"/>
      <c r="HJZ102" s="408"/>
      <c r="HKA102" s="409"/>
      <c r="HKB102" s="410"/>
      <c r="HKC102" s="411"/>
      <c r="HKD102" s="412"/>
      <c r="HKE102" s="406"/>
      <c r="HKF102" s="407"/>
      <c r="HKG102" s="408"/>
      <c r="HKH102" s="409"/>
      <c r="HKI102" s="410"/>
      <c r="HKJ102" s="411"/>
      <c r="HKK102" s="412"/>
      <c r="HKL102" s="406"/>
      <c r="HKM102" s="407"/>
      <c r="HKN102" s="408"/>
      <c r="HKO102" s="409"/>
      <c r="HKP102" s="410"/>
      <c r="HKQ102" s="411"/>
      <c r="HKR102" s="412"/>
      <c r="HKS102" s="406"/>
      <c r="HKT102" s="407"/>
      <c r="HKU102" s="408"/>
      <c r="HKV102" s="409"/>
      <c r="HKW102" s="410"/>
      <c r="HKX102" s="411"/>
      <c r="HKY102" s="412"/>
      <c r="HKZ102" s="406"/>
      <c r="HLA102" s="407"/>
      <c r="HLB102" s="408"/>
      <c r="HLC102" s="409"/>
      <c r="HLD102" s="410"/>
      <c r="HLE102" s="411"/>
      <c r="HLF102" s="412"/>
      <c r="HLG102" s="406"/>
      <c r="HLH102" s="407"/>
      <c r="HLI102" s="408"/>
      <c r="HLJ102" s="409"/>
      <c r="HLK102" s="410"/>
      <c r="HLL102" s="411"/>
      <c r="HLM102" s="412"/>
      <c r="HLN102" s="406"/>
      <c r="HLO102" s="407"/>
      <c r="HLP102" s="408"/>
      <c r="HLQ102" s="409"/>
      <c r="HLR102" s="410"/>
      <c r="HLS102" s="411"/>
      <c r="HLT102" s="412"/>
      <c r="HLU102" s="406"/>
      <c r="HLV102" s="407"/>
      <c r="HLW102" s="408"/>
      <c r="HLX102" s="409"/>
      <c r="HLY102" s="410"/>
      <c r="HLZ102" s="411"/>
      <c r="HMA102" s="412"/>
      <c r="HMB102" s="406"/>
      <c r="HMC102" s="407"/>
      <c r="HMD102" s="408"/>
      <c r="HME102" s="409"/>
      <c r="HMF102" s="410"/>
      <c r="HMG102" s="411"/>
      <c r="HMH102" s="412"/>
      <c r="HMI102" s="406"/>
      <c r="HMJ102" s="407"/>
      <c r="HMK102" s="408"/>
      <c r="HML102" s="409"/>
      <c r="HMM102" s="410"/>
      <c r="HMN102" s="411"/>
      <c r="HMO102" s="412"/>
      <c r="HMP102" s="406"/>
      <c r="HMQ102" s="407"/>
      <c r="HMR102" s="408"/>
      <c r="HMS102" s="409"/>
      <c r="HMT102" s="410"/>
      <c r="HMU102" s="411"/>
      <c r="HMV102" s="412"/>
      <c r="HMW102" s="406"/>
      <c r="HMX102" s="407"/>
      <c r="HMY102" s="408"/>
      <c r="HMZ102" s="409"/>
      <c r="HNA102" s="410"/>
      <c r="HNB102" s="411"/>
      <c r="HNC102" s="412"/>
      <c r="HND102" s="406"/>
      <c r="HNE102" s="407"/>
      <c r="HNF102" s="408"/>
      <c r="HNG102" s="409"/>
      <c r="HNH102" s="410"/>
      <c r="HNI102" s="411"/>
      <c r="HNJ102" s="412"/>
      <c r="HNK102" s="406"/>
      <c r="HNL102" s="407"/>
      <c r="HNM102" s="408"/>
      <c r="HNN102" s="409"/>
      <c r="HNO102" s="410"/>
      <c r="HNP102" s="411"/>
      <c r="HNQ102" s="412"/>
      <c r="HNR102" s="406"/>
      <c r="HNS102" s="407"/>
      <c r="HNT102" s="408"/>
      <c r="HNU102" s="409"/>
      <c r="HNV102" s="410"/>
      <c r="HNW102" s="411"/>
      <c r="HNX102" s="412"/>
      <c r="HNY102" s="406"/>
      <c r="HNZ102" s="407"/>
      <c r="HOA102" s="408"/>
      <c r="HOB102" s="409"/>
      <c r="HOC102" s="410"/>
      <c r="HOD102" s="411"/>
      <c r="HOE102" s="412"/>
      <c r="HOF102" s="406"/>
      <c r="HOG102" s="407"/>
      <c r="HOH102" s="408"/>
      <c r="HOI102" s="409"/>
      <c r="HOJ102" s="410"/>
      <c r="HOK102" s="411"/>
      <c r="HOL102" s="412"/>
      <c r="HOM102" s="406"/>
      <c r="HON102" s="407"/>
      <c r="HOO102" s="408"/>
      <c r="HOP102" s="409"/>
      <c r="HOQ102" s="410"/>
      <c r="HOR102" s="411"/>
      <c r="HOS102" s="412"/>
      <c r="HOT102" s="406"/>
      <c r="HOU102" s="407"/>
      <c r="HOV102" s="408"/>
      <c r="HOW102" s="409"/>
      <c r="HOX102" s="410"/>
      <c r="HOY102" s="411"/>
      <c r="HOZ102" s="412"/>
      <c r="HPA102" s="406"/>
      <c r="HPB102" s="407"/>
      <c r="HPC102" s="408"/>
      <c r="HPD102" s="409"/>
      <c r="HPE102" s="410"/>
      <c r="HPF102" s="411"/>
      <c r="HPG102" s="412"/>
      <c r="HPH102" s="406"/>
      <c r="HPI102" s="407"/>
      <c r="HPJ102" s="408"/>
      <c r="HPK102" s="409"/>
      <c r="HPL102" s="410"/>
      <c r="HPM102" s="411"/>
      <c r="HPN102" s="412"/>
      <c r="HPO102" s="406"/>
      <c r="HPP102" s="407"/>
      <c r="HPQ102" s="408"/>
      <c r="HPR102" s="409"/>
      <c r="HPS102" s="410"/>
      <c r="HPT102" s="411"/>
      <c r="HPU102" s="412"/>
      <c r="HPV102" s="406"/>
      <c r="HPW102" s="407"/>
      <c r="HPX102" s="408"/>
      <c r="HPY102" s="409"/>
      <c r="HPZ102" s="410"/>
      <c r="HQA102" s="411"/>
      <c r="HQB102" s="412"/>
      <c r="HQC102" s="406"/>
      <c r="HQD102" s="407"/>
      <c r="HQE102" s="408"/>
      <c r="HQF102" s="409"/>
      <c r="HQG102" s="410"/>
      <c r="HQH102" s="411"/>
      <c r="HQI102" s="412"/>
      <c r="HQJ102" s="406"/>
      <c r="HQK102" s="407"/>
      <c r="HQL102" s="408"/>
      <c r="HQM102" s="409"/>
      <c r="HQN102" s="410"/>
      <c r="HQO102" s="411"/>
      <c r="HQP102" s="412"/>
      <c r="HQQ102" s="406"/>
      <c r="HQR102" s="407"/>
      <c r="HQS102" s="408"/>
      <c r="HQT102" s="409"/>
      <c r="HQU102" s="410"/>
      <c r="HQV102" s="411"/>
      <c r="HQW102" s="412"/>
      <c r="HQX102" s="406"/>
      <c r="HQY102" s="407"/>
      <c r="HQZ102" s="408"/>
      <c r="HRA102" s="409"/>
      <c r="HRB102" s="410"/>
      <c r="HRC102" s="411"/>
      <c r="HRD102" s="412"/>
      <c r="HRE102" s="406"/>
      <c r="HRF102" s="407"/>
      <c r="HRG102" s="408"/>
      <c r="HRH102" s="409"/>
      <c r="HRI102" s="410"/>
      <c r="HRJ102" s="411"/>
      <c r="HRK102" s="412"/>
      <c r="HRL102" s="406"/>
      <c r="HRM102" s="407"/>
      <c r="HRN102" s="408"/>
      <c r="HRO102" s="409"/>
      <c r="HRP102" s="410"/>
      <c r="HRQ102" s="411"/>
      <c r="HRR102" s="412"/>
      <c r="HRS102" s="406"/>
      <c r="HRT102" s="407"/>
      <c r="HRU102" s="408"/>
      <c r="HRV102" s="409"/>
      <c r="HRW102" s="410"/>
      <c r="HRX102" s="411"/>
      <c r="HRY102" s="412"/>
      <c r="HRZ102" s="406"/>
      <c r="HSA102" s="407"/>
      <c r="HSB102" s="408"/>
      <c r="HSC102" s="409"/>
      <c r="HSD102" s="410"/>
      <c r="HSE102" s="411"/>
      <c r="HSF102" s="412"/>
      <c r="HSG102" s="406"/>
      <c r="HSH102" s="407"/>
      <c r="HSI102" s="408"/>
      <c r="HSJ102" s="409"/>
      <c r="HSK102" s="410"/>
      <c r="HSL102" s="411"/>
      <c r="HSM102" s="412"/>
      <c r="HSN102" s="406"/>
      <c r="HSO102" s="407"/>
      <c r="HSP102" s="408"/>
      <c r="HSQ102" s="409"/>
      <c r="HSR102" s="410"/>
      <c r="HSS102" s="411"/>
      <c r="HST102" s="412"/>
      <c r="HSU102" s="406"/>
      <c r="HSV102" s="407"/>
      <c r="HSW102" s="408"/>
      <c r="HSX102" s="409"/>
      <c r="HSY102" s="410"/>
      <c r="HSZ102" s="411"/>
      <c r="HTA102" s="412"/>
      <c r="HTB102" s="406"/>
      <c r="HTC102" s="407"/>
      <c r="HTD102" s="408"/>
      <c r="HTE102" s="409"/>
      <c r="HTF102" s="410"/>
      <c r="HTG102" s="411"/>
      <c r="HTH102" s="412"/>
      <c r="HTI102" s="406"/>
      <c r="HTJ102" s="407"/>
      <c r="HTK102" s="408"/>
      <c r="HTL102" s="409"/>
      <c r="HTM102" s="410"/>
      <c r="HTN102" s="411"/>
      <c r="HTO102" s="412"/>
      <c r="HTP102" s="406"/>
      <c r="HTQ102" s="407"/>
      <c r="HTR102" s="408"/>
      <c r="HTS102" s="409"/>
      <c r="HTT102" s="410"/>
      <c r="HTU102" s="411"/>
      <c r="HTV102" s="412"/>
      <c r="HTW102" s="406"/>
      <c r="HTX102" s="407"/>
      <c r="HTY102" s="408"/>
      <c r="HTZ102" s="409"/>
      <c r="HUA102" s="410"/>
      <c r="HUB102" s="411"/>
      <c r="HUC102" s="412"/>
      <c r="HUD102" s="406"/>
      <c r="HUE102" s="407"/>
      <c r="HUF102" s="408"/>
      <c r="HUG102" s="409"/>
      <c r="HUH102" s="410"/>
      <c r="HUI102" s="411"/>
      <c r="HUJ102" s="412"/>
      <c r="HUK102" s="406"/>
      <c r="HUL102" s="407"/>
      <c r="HUM102" s="408"/>
      <c r="HUN102" s="409"/>
      <c r="HUO102" s="410"/>
      <c r="HUP102" s="411"/>
      <c r="HUQ102" s="412"/>
      <c r="HUR102" s="406"/>
      <c r="HUS102" s="407"/>
      <c r="HUT102" s="408"/>
      <c r="HUU102" s="409"/>
      <c r="HUV102" s="410"/>
      <c r="HUW102" s="411"/>
      <c r="HUX102" s="412"/>
      <c r="HUY102" s="406"/>
      <c r="HUZ102" s="407"/>
      <c r="HVA102" s="408"/>
      <c r="HVB102" s="409"/>
      <c r="HVC102" s="410"/>
      <c r="HVD102" s="411"/>
      <c r="HVE102" s="412"/>
      <c r="HVF102" s="406"/>
      <c r="HVG102" s="407"/>
      <c r="HVH102" s="408"/>
      <c r="HVI102" s="409"/>
      <c r="HVJ102" s="410"/>
      <c r="HVK102" s="411"/>
      <c r="HVL102" s="412"/>
      <c r="HVM102" s="406"/>
      <c r="HVN102" s="407"/>
      <c r="HVO102" s="408"/>
      <c r="HVP102" s="409"/>
      <c r="HVQ102" s="410"/>
      <c r="HVR102" s="411"/>
      <c r="HVS102" s="412"/>
      <c r="HVT102" s="406"/>
      <c r="HVU102" s="407"/>
      <c r="HVV102" s="408"/>
      <c r="HVW102" s="409"/>
      <c r="HVX102" s="410"/>
      <c r="HVY102" s="411"/>
      <c r="HVZ102" s="412"/>
      <c r="HWA102" s="406"/>
      <c r="HWB102" s="407"/>
      <c r="HWC102" s="408"/>
      <c r="HWD102" s="409"/>
      <c r="HWE102" s="410"/>
      <c r="HWF102" s="411"/>
      <c r="HWG102" s="412"/>
      <c r="HWH102" s="406"/>
      <c r="HWI102" s="407"/>
      <c r="HWJ102" s="408"/>
      <c r="HWK102" s="409"/>
      <c r="HWL102" s="410"/>
      <c r="HWM102" s="411"/>
      <c r="HWN102" s="412"/>
      <c r="HWO102" s="406"/>
      <c r="HWP102" s="407"/>
      <c r="HWQ102" s="408"/>
      <c r="HWR102" s="409"/>
      <c r="HWS102" s="410"/>
      <c r="HWT102" s="411"/>
      <c r="HWU102" s="412"/>
      <c r="HWV102" s="406"/>
      <c r="HWW102" s="407"/>
      <c r="HWX102" s="408"/>
      <c r="HWY102" s="409"/>
      <c r="HWZ102" s="410"/>
      <c r="HXA102" s="411"/>
      <c r="HXB102" s="412"/>
      <c r="HXC102" s="406"/>
      <c r="HXD102" s="407"/>
      <c r="HXE102" s="408"/>
      <c r="HXF102" s="409"/>
      <c r="HXG102" s="410"/>
      <c r="HXH102" s="411"/>
      <c r="HXI102" s="412"/>
      <c r="HXJ102" s="406"/>
      <c r="HXK102" s="407"/>
      <c r="HXL102" s="408"/>
      <c r="HXM102" s="409"/>
      <c r="HXN102" s="410"/>
      <c r="HXO102" s="411"/>
      <c r="HXP102" s="412"/>
      <c r="HXQ102" s="406"/>
      <c r="HXR102" s="407"/>
      <c r="HXS102" s="408"/>
      <c r="HXT102" s="409"/>
      <c r="HXU102" s="410"/>
      <c r="HXV102" s="411"/>
      <c r="HXW102" s="412"/>
      <c r="HXX102" s="406"/>
      <c r="HXY102" s="407"/>
      <c r="HXZ102" s="408"/>
      <c r="HYA102" s="409"/>
      <c r="HYB102" s="410"/>
      <c r="HYC102" s="411"/>
      <c r="HYD102" s="412"/>
      <c r="HYE102" s="406"/>
      <c r="HYF102" s="407"/>
      <c r="HYG102" s="408"/>
      <c r="HYH102" s="409"/>
      <c r="HYI102" s="410"/>
      <c r="HYJ102" s="411"/>
      <c r="HYK102" s="412"/>
      <c r="HYL102" s="406"/>
      <c r="HYM102" s="407"/>
      <c r="HYN102" s="408"/>
      <c r="HYO102" s="409"/>
      <c r="HYP102" s="410"/>
      <c r="HYQ102" s="411"/>
      <c r="HYR102" s="412"/>
      <c r="HYS102" s="406"/>
      <c r="HYT102" s="407"/>
      <c r="HYU102" s="408"/>
      <c r="HYV102" s="409"/>
      <c r="HYW102" s="410"/>
      <c r="HYX102" s="411"/>
      <c r="HYY102" s="412"/>
      <c r="HYZ102" s="406"/>
      <c r="HZA102" s="407"/>
      <c r="HZB102" s="408"/>
      <c r="HZC102" s="409"/>
      <c r="HZD102" s="410"/>
      <c r="HZE102" s="411"/>
      <c r="HZF102" s="412"/>
      <c r="HZG102" s="406"/>
      <c r="HZH102" s="407"/>
      <c r="HZI102" s="408"/>
      <c r="HZJ102" s="409"/>
      <c r="HZK102" s="410"/>
      <c r="HZL102" s="411"/>
      <c r="HZM102" s="412"/>
      <c r="HZN102" s="406"/>
      <c r="HZO102" s="407"/>
      <c r="HZP102" s="408"/>
      <c r="HZQ102" s="409"/>
      <c r="HZR102" s="410"/>
      <c r="HZS102" s="411"/>
      <c r="HZT102" s="412"/>
      <c r="HZU102" s="406"/>
      <c r="HZV102" s="407"/>
      <c r="HZW102" s="408"/>
      <c r="HZX102" s="409"/>
      <c r="HZY102" s="410"/>
      <c r="HZZ102" s="411"/>
      <c r="IAA102" s="412"/>
      <c r="IAB102" s="406"/>
      <c r="IAC102" s="407"/>
      <c r="IAD102" s="408"/>
      <c r="IAE102" s="409"/>
      <c r="IAF102" s="410"/>
      <c r="IAG102" s="411"/>
      <c r="IAH102" s="412"/>
      <c r="IAI102" s="406"/>
      <c r="IAJ102" s="407"/>
      <c r="IAK102" s="408"/>
      <c r="IAL102" s="409"/>
      <c r="IAM102" s="410"/>
      <c r="IAN102" s="411"/>
      <c r="IAO102" s="412"/>
      <c r="IAP102" s="406"/>
      <c r="IAQ102" s="407"/>
      <c r="IAR102" s="408"/>
      <c r="IAS102" s="409"/>
      <c r="IAT102" s="410"/>
      <c r="IAU102" s="411"/>
      <c r="IAV102" s="412"/>
      <c r="IAW102" s="406"/>
      <c r="IAX102" s="407"/>
      <c r="IAY102" s="408"/>
      <c r="IAZ102" s="409"/>
      <c r="IBA102" s="410"/>
      <c r="IBB102" s="411"/>
      <c r="IBC102" s="412"/>
      <c r="IBD102" s="406"/>
      <c r="IBE102" s="407"/>
      <c r="IBF102" s="408"/>
      <c r="IBG102" s="409"/>
      <c r="IBH102" s="410"/>
      <c r="IBI102" s="411"/>
      <c r="IBJ102" s="412"/>
      <c r="IBK102" s="406"/>
      <c r="IBL102" s="407"/>
      <c r="IBM102" s="408"/>
      <c r="IBN102" s="409"/>
      <c r="IBO102" s="410"/>
      <c r="IBP102" s="411"/>
      <c r="IBQ102" s="412"/>
      <c r="IBR102" s="406"/>
      <c r="IBS102" s="407"/>
      <c r="IBT102" s="408"/>
      <c r="IBU102" s="409"/>
      <c r="IBV102" s="410"/>
      <c r="IBW102" s="411"/>
      <c r="IBX102" s="412"/>
      <c r="IBY102" s="406"/>
      <c r="IBZ102" s="407"/>
      <c r="ICA102" s="408"/>
      <c r="ICB102" s="409"/>
      <c r="ICC102" s="410"/>
      <c r="ICD102" s="411"/>
      <c r="ICE102" s="412"/>
      <c r="ICF102" s="406"/>
      <c r="ICG102" s="407"/>
      <c r="ICH102" s="408"/>
      <c r="ICI102" s="409"/>
      <c r="ICJ102" s="410"/>
      <c r="ICK102" s="411"/>
      <c r="ICL102" s="412"/>
      <c r="ICM102" s="406"/>
      <c r="ICN102" s="407"/>
      <c r="ICO102" s="408"/>
      <c r="ICP102" s="409"/>
      <c r="ICQ102" s="410"/>
      <c r="ICR102" s="411"/>
      <c r="ICS102" s="412"/>
      <c r="ICT102" s="406"/>
      <c r="ICU102" s="407"/>
      <c r="ICV102" s="408"/>
      <c r="ICW102" s="409"/>
      <c r="ICX102" s="410"/>
      <c r="ICY102" s="411"/>
      <c r="ICZ102" s="412"/>
      <c r="IDA102" s="406"/>
      <c r="IDB102" s="407"/>
      <c r="IDC102" s="408"/>
      <c r="IDD102" s="409"/>
      <c r="IDE102" s="410"/>
      <c r="IDF102" s="411"/>
      <c r="IDG102" s="412"/>
      <c r="IDH102" s="406"/>
      <c r="IDI102" s="407"/>
      <c r="IDJ102" s="408"/>
      <c r="IDK102" s="409"/>
      <c r="IDL102" s="410"/>
      <c r="IDM102" s="411"/>
      <c r="IDN102" s="412"/>
      <c r="IDO102" s="406"/>
      <c r="IDP102" s="407"/>
      <c r="IDQ102" s="408"/>
      <c r="IDR102" s="409"/>
      <c r="IDS102" s="410"/>
      <c r="IDT102" s="411"/>
      <c r="IDU102" s="412"/>
      <c r="IDV102" s="406"/>
      <c r="IDW102" s="407"/>
      <c r="IDX102" s="408"/>
      <c r="IDY102" s="409"/>
      <c r="IDZ102" s="410"/>
      <c r="IEA102" s="411"/>
      <c r="IEB102" s="412"/>
      <c r="IEC102" s="406"/>
      <c r="IED102" s="407"/>
      <c r="IEE102" s="408"/>
      <c r="IEF102" s="409"/>
      <c r="IEG102" s="410"/>
      <c r="IEH102" s="411"/>
      <c r="IEI102" s="412"/>
      <c r="IEJ102" s="406"/>
      <c r="IEK102" s="407"/>
      <c r="IEL102" s="408"/>
      <c r="IEM102" s="409"/>
      <c r="IEN102" s="410"/>
      <c r="IEO102" s="411"/>
      <c r="IEP102" s="412"/>
      <c r="IEQ102" s="406"/>
      <c r="IER102" s="407"/>
      <c r="IES102" s="408"/>
      <c r="IET102" s="409"/>
      <c r="IEU102" s="410"/>
      <c r="IEV102" s="411"/>
      <c r="IEW102" s="412"/>
      <c r="IEX102" s="406"/>
      <c r="IEY102" s="407"/>
      <c r="IEZ102" s="408"/>
      <c r="IFA102" s="409"/>
      <c r="IFB102" s="410"/>
      <c r="IFC102" s="411"/>
      <c r="IFD102" s="412"/>
      <c r="IFE102" s="406"/>
      <c r="IFF102" s="407"/>
      <c r="IFG102" s="408"/>
      <c r="IFH102" s="409"/>
      <c r="IFI102" s="410"/>
      <c r="IFJ102" s="411"/>
      <c r="IFK102" s="412"/>
      <c r="IFL102" s="406"/>
      <c r="IFM102" s="407"/>
      <c r="IFN102" s="408"/>
      <c r="IFO102" s="409"/>
      <c r="IFP102" s="410"/>
      <c r="IFQ102" s="411"/>
      <c r="IFR102" s="412"/>
      <c r="IFS102" s="406"/>
      <c r="IFT102" s="407"/>
      <c r="IFU102" s="408"/>
      <c r="IFV102" s="409"/>
      <c r="IFW102" s="410"/>
      <c r="IFX102" s="411"/>
      <c r="IFY102" s="412"/>
      <c r="IFZ102" s="406"/>
      <c r="IGA102" s="407"/>
      <c r="IGB102" s="408"/>
      <c r="IGC102" s="409"/>
      <c r="IGD102" s="410"/>
      <c r="IGE102" s="411"/>
      <c r="IGF102" s="412"/>
      <c r="IGG102" s="406"/>
      <c r="IGH102" s="407"/>
      <c r="IGI102" s="408"/>
      <c r="IGJ102" s="409"/>
      <c r="IGK102" s="410"/>
      <c r="IGL102" s="411"/>
      <c r="IGM102" s="412"/>
      <c r="IGN102" s="406"/>
      <c r="IGO102" s="407"/>
      <c r="IGP102" s="408"/>
      <c r="IGQ102" s="409"/>
      <c r="IGR102" s="410"/>
      <c r="IGS102" s="411"/>
      <c r="IGT102" s="412"/>
      <c r="IGU102" s="406"/>
      <c r="IGV102" s="407"/>
      <c r="IGW102" s="408"/>
      <c r="IGX102" s="409"/>
      <c r="IGY102" s="410"/>
      <c r="IGZ102" s="411"/>
      <c r="IHA102" s="412"/>
      <c r="IHB102" s="406"/>
      <c r="IHC102" s="407"/>
      <c r="IHD102" s="408"/>
      <c r="IHE102" s="409"/>
      <c r="IHF102" s="410"/>
      <c r="IHG102" s="411"/>
      <c r="IHH102" s="412"/>
      <c r="IHI102" s="406"/>
      <c r="IHJ102" s="407"/>
      <c r="IHK102" s="408"/>
      <c r="IHL102" s="409"/>
      <c r="IHM102" s="410"/>
      <c r="IHN102" s="411"/>
      <c r="IHO102" s="412"/>
      <c r="IHP102" s="406"/>
      <c r="IHQ102" s="407"/>
      <c r="IHR102" s="408"/>
      <c r="IHS102" s="409"/>
      <c r="IHT102" s="410"/>
      <c r="IHU102" s="411"/>
      <c r="IHV102" s="412"/>
      <c r="IHW102" s="406"/>
      <c r="IHX102" s="407"/>
      <c r="IHY102" s="408"/>
      <c r="IHZ102" s="409"/>
      <c r="IIA102" s="410"/>
      <c r="IIB102" s="411"/>
      <c r="IIC102" s="412"/>
      <c r="IID102" s="406"/>
      <c r="IIE102" s="407"/>
      <c r="IIF102" s="408"/>
      <c r="IIG102" s="409"/>
      <c r="IIH102" s="410"/>
      <c r="III102" s="411"/>
      <c r="IIJ102" s="412"/>
      <c r="IIK102" s="406"/>
      <c r="IIL102" s="407"/>
      <c r="IIM102" s="408"/>
      <c r="IIN102" s="409"/>
      <c r="IIO102" s="410"/>
      <c r="IIP102" s="411"/>
      <c r="IIQ102" s="412"/>
      <c r="IIR102" s="406"/>
      <c r="IIS102" s="407"/>
      <c r="IIT102" s="408"/>
      <c r="IIU102" s="409"/>
      <c r="IIV102" s="410"/>
      <c r="IIW102" s="411"/>
      <c r="IIX102" s="412"/>
      <c r="IIY102" s="406"/>
      <c r="IIZ102" s="407"/>
      <c r="IJA102" s="408"/>
      <c r="IJB102" s="409"/>
      <c r="IJC102" s="410"/>
      <c r="IJD102" s="411"/>
      <c r="IJE102" s="412"/>
      <c r="IJF102" s="406"/>
      <c r="IJG102" s="407"/>
      <c r="IJH102" s="408"/>
      <c r="IJI102" s="409"/>
      <c r="IJJ102" s="410"/>
      <c r="IJK102" s="411"/>
      <c r="IJL102" s="412"/>
      <c r="IJM102" s="406"/>
      <c r="IJN102" s="407"/>
      <c r="IJO102" s="408"/>
      <c r="IJP102" s="409"/>
      <c r="IJQ102" s="410"/>
      <c r="IJR102" s="411"/>
      <c r="IJS102" s="412"/>
      <c r="IJT102" s="406"/>
      <c r="IJU102" s="407"/>
      <c r="IJV102" s="408"/>
      <c r="IJW102" s="409"/>
      <c r="IJX102" s="410"/>
      <c r="IJY102" s="411"/>
      <c r="IJZ102" s="412"/>
      <c r="IKA102" s="406"/>
      <c r="IKB102" s="407"/>
      <c r="IKC102" s="408"/>
      <c r="IKD102" s="409"/>
      <c r="IKE102" s="410"/>
      <c r="IKF102" s="411"/>
      <c r="IKG102" s="412"/>
      <c r="IKH102" s="406"/>
      <c r="IKI102" s="407"/>
      <c r="IKJ102" s="408"/>
      <c r="IKK102" s="409"/>
      <c r="IKL102" s="410"/>
      <c r="IKM102" s="411"/>
      <c r="IKN102" s="412"/>
      <c r="IKO102" s="406"/>
      <c r="IKP102" s="407"/>
      <c r="IKQ102" s="408"/>
      <c r="IKR102" s="409"/>
      <c r="IKS102" s="410"/>
      <c r="IKT102" s="411"/>
      <c r="IKU102" s="412"/>
      <c r="IKV102" s="406"/>
      <c r="IKW102" s="407"/>
      <c r="IKX102" s="408"/>
      <c r="IKY102" s="409"/>
      <c r="IKZ102" s="410"/>
      <c r="ILA102" s="411"/>
      <c r="ILB102" s="412"/>
      <c r="ILC102" s="406"/>
      <c r="ILD102" s="407"/>
      <c r="ILE102" s="408"/>
      <c r="ILF102" s="409"/>
      <c r="ILG102" s="410"/>
      <c r="ILH102" s="411"/>
      <c r="ILI102" s="412"/>
      <c r="ILJ102" s="406"/>
      <c r="ILK102" s="407"/>
      <c r="ILL102" s="408"/>
      <c r="ILM102" s="409"/>
      <c r="ILN102" s="410"/>
      <c r="ILO102" s="411"/>
      <c r="ILP102" s="412"/>
      <c r="ILQ102" s="406"/>
      <c r="ILR102" s="407"/>
      <c r="ILS102" s="408"/>
      <c r="ILT102" s="409"/>
      <c r="ILU102" s="410"/>
      <c r="ILV102" s="411"/>
      <c r="ILW102" s="412"/>
      <c r="ILX102" s="406"/>
      <c r="ILY102" s="407"/>
      <c r="ILZ102" s="408"/>
      <c r="IMA102" s="409"/>
      <c r="IMB102" s="410"/>
      <c r="IMC102" s="411"/>
      <c r="IMD102" s="412"/>
      <c r="IME102" s="406"/>
      <c r="IMF102" s="407"/>
      <c r="IMG102" s="408"/>
      <c r="IMH102" s="409"/>
      <c r="IMI102" s="410"/>
      <c r="IMJ102" s="411"/>
      <c r="IMK102" s="412"/>
      <c r="IML102" s="406"/>
      <c r="IMM102" s="407"/>
      <c r="IMN102" s="408"/>
      <c r="IMO102" s="409"/>
      <c r="IMP102" s="410"/>
      <c r="IMQ102" s="411"/>
      <c r="IMR102" s="412"/>
      <c r="IMS102" s="406"/>
      <c r="IMT102" s="407"/>
      <c r="IMU102" s="408"/>
      <c r="IMV102" s="409"/>
      <c r="IMW102" s="410"/>
      <c r="IMX102" s="411"/>
      <c r="IMY102" s="412"/>
      <c r="IMZ102" s="406"/>
      <c r="INA102" s="407"/>
      <c r="INB102" s="408"/>
      <c r="INC102" s="409"/>
      <c r="IND102" s="410"/>
      <c r="INE102" s="411"/>
      <c r="INF102" s="412"/>
      <c r="ING102" s="406"/>
      <c r="INH102" s="407"/>
      <c r="INI102" s="408"/>
      <c r="INJ102" s="409"/>
      <c r="INK102" s="410"/>
      <c r="INL102" s="411"/>
      <c r="INM102" s="412"/>
      <c r="INN102" s="406"/>
      <c r="INO102" s="407"/>
      <c r="INP102" s="408"/>
      <c r="INQ102" s="409"/>
      <c r="INR102" s="410"/>
      <c r="INS102" s="411"/>
      <c r="INT102" s="412"/>
      <c r="INU102" s="406"/>
      <c r="INV102" s="407"/>
      <c r="INW102" s="408"/>
      <c r="INX102" s="409"/>
      <c r="INY102" s="410"/>
      <c r="INZ102" s="411"/>
      <c r="IOA102" s="412"/>
      <c r="IOB102" s="406"/>
      <c r="IOC102" s="407"/>
      <c r="IOD102" s="408"/>
      <c r="IOE102" s="409"/>
      <c r="IOF102" s="410"/>
      <c r="IOG102" s="411"/>
      <c r="IOH102" s="412"/>
      <c r="IOI102" s="406"/>
      <c r="IOJ102" s="407"/>
      <c r="IOK102" s="408"/>
      <c r="IOL102" s="409"/>
      <c r="IOM102" s="410"/>
      <c r="ION102" s="411"/>
      <c r="IOO102" s="412"/>
      <c r="IOP102" s="406"/>
      <c r="IOQ102" s="407"/>
      <c r="IOR102" s="408"/>
      <c r="IOS102" s="409"/>
      <c r="IOT102" s="410"/>
      <c r="IOU102" s="411"/>
      <c r="IOV102" s="412"/>
      <c r="IOW102" s="406"/>
      <c r="IOX102" s="407"/>
      <c r="IOY102" s="408"/>
      <c r="IOZ102" s="409"/>
      <c r="IPA102" s="410"/>
      <c r="IPB102" s="411"/>
      <c r="IPC102" s="412"/>
      <c r="IPD102" s="406"/>
      <c r="IPE102" s="407"/>
      <c r="IPF102" s="408"/>
      <c r="IPG102" s="409"/>
      <c r="IPH102" s="410"/>
      <c r="IPI102" s="411"/>
      <c r="IPJ102" s="412"/>
      <c r="IPK102" s="406"/>
      <c r="IPL102" s="407"/>
      <c r="IPM102" s="408"/>
      <c r="IPN102" s="409"/>
      <c r="IPO102" s="410"/>
      <c r="IPP102" s="411"/>
      <c r="IPQ102" s="412"/>
      <c r="IPR102" s="406"/>
      <c r="IPS102" s="407"/>
      <c r="IPT102" s="408"/>
      <c r="IPU102" s="409"/>
      <c r="IPV102" s="410"/>
      <c r="IPW102" s="411"/>
      <c r="IPX102" s="412"/>
      <c r="IPY102" s="406"/>
      <c r="IPZ102" s="407"/>
      <c r="IQA102" s="408"/>
      <c r="IQB102" s="409"/>
      <c r="IQC102" s="410"/>
      <c r="IQD102" s="411"/>
      <c r="IQE102" s="412"/>
      <c r="IQF102" s="406"/>
      <c r="IQG102" s="407"/>
      <c r="IQH102" s="408"/>
      <c r="IQI102" s="409"/>
      <c r="IQJ102" s="410"/>
      <c r="IQK102" s="411"/>
      <c r="IQL102" s="412"/>
      <c r="IQM102" s="406"/>
      <c r="IQN102" s="407"/>
      <c r="IQO102" s="408"/>
      <c r="IQP102" s="409"/>
      <c r="IQQ102" s="410"/>
      <c r="IQR102" s="411"/>
      <c r="IQS102" s="412"/>
      <c r="IQT102" s="406"/>
      <c r="IQU102" s="407"/>
      <c r="IQV102" s="408"/>
      <c r="IQW102" s="409"/>
      <c r="IQX102" s="410"/>
      <c r="IQY102" s="411"/>
      <c r="IQZ102" s="412"/>
      <c r="IRA102" s="406"/>
      <c r="IRB102" s="407"/>
      <c r="IRC102" s="408"/>
      <c r="IRD102" s="409"/>
      <c r="IRE102" s="410"/>
      <c r="IRF102" s="411"/>
      <c r="IRG102" s="412"/>
      <c r="IRH102" s="406"/>
      <c r="IRI102" s="407"/>
      <c r="IRJ102" s="408"/>
      <c r="IRK102" s="409"/>
      <c r="IRL102" s="410"/>
      <c r="IRM102" s="411"/>
      <c r="IRN102" s="412"/>
      <c r="IRO102" s="406"/>
      <c r="IRP102" s="407"/>
      <c r="IRQ102" s="408"/>
      <c r="IRR102" s="409"/>
      <c r="IRS102" s="410"/>
      <c r="IRT102" s="411"/>
      <c r="IRU102" s="412"/>
      <c r="IRV102" s="406"/>
      <c r="IRW102" s="407"/>
      <c r="IRX102" s="408"/>
      <c r="IRY102" s="409"/>
      <c r="IRZ102" s="410"/>
      <c r="ISA102" s="411"/>
      <c r="ISB102" s="412"/>
      <c r="ISC102" s="406"/>
      <c r="ISD102" s="407"/>
      <c r="ISE102" s="408"/>
      <c r="ISF102" s="409"/>
      <c r="ISG102" s="410"/>
      <c r="ISH102" s="411"/>
      <c r="ISI102" s="412"/>
      <c r="ISJ102" s="406"/>
      <c r="ISK102" s="407"/>
      <c r="ISL102" s="408"/>
      <c r="ISM102" s="409"/>
      <c r="ISN102" s="410"/>
      <c r="ISO102" s="411"/>
      <c r="ISP102" s="412"/>
      <c r="ISQ102" s="406"/>
      <c r="ISR102" s="407"/>
      <c r="ISS102" s="408"/>
      <c r="IST102" s="409"/>
      <c r="ISU102" s="410"/>
      <c r="ISV102" s="411"/>
      <c r="ISW102" s="412"/>
      <c r="ISX102" s="406"/>
      <c r="ISY102" s="407"/>
      <c r="ISZ102" s="408"/>
      <c r="ITA102" s="409"/>
      <c r="ITB102" s="410"/>
      <c r="ITC102" s="411"/>
      <c r="ITD102" s="412"/>
      <c r="ITE102" s="406"/>
      <c r="ITF102" s="407"/>
      <c r="ITG102" s="408"/>
      <c r="ITH102" s="409"/>
      <c r="ITI102" s="410"/>
      <c r="ITJ102" s="411"/>
      <c r="ITK102" s="412"/>
      <c r="ITL102" s="406"/>
      <c r="ITM102" s="407"/>
      <c r="ITN102" s="408"/>
      <c r="ITO102" s="409"/>
      <c r="ITP102" s="410"/>
      <c r="ITQ102" s="411"/>
      <c r="ITR102" s="412"/>
      <c r="ITS102" s="406"/>
      <c r="ITT102" s="407"/>
      <c r="ITU102" s="408"/>
      <c r="ITV102" s="409"/>
      <c r="ITW102" s="410"/>
      <c r="ITX102" s="411"/>
      <c r="ITY102" s="412"/>
      <c r="ITZ102" s="406"/>
      <c r="IUA102" s="407"/>
      <c r="IUB102" s="408"/>
      <c r="IUC102" s="409"/>
      <c r="IUD102" s="410"/>
      <c r="IUE102" s="411"/>
      <c r="IUF102" s="412"/>
      <c r="IUG102" s="406"/>
      <c r="IUH102" s="407"/>
      <c r="IUI102" s="408"/>
      <c r="IUJ102" s="409"/>
      <c r="IUK102" s="410"/>
      <c r="IUL102" s="411"/>
      <c r="IUM102" s="412"/>
      <c r="IUN102" s="406"/>
      <c r="IUO102" s="407"/>
      <c r="IUP102" s="408"/>
      <c r="IUQ102" s="409"/>
      <c r="IUR102" s="410"/>
      <c r="IUS102" s="411"/>
      <c r="IUT102" s="412"/>
      <c r="IUU102" s="406"/>
      <c r="IUV102" s="407"/>
      <c r="IUW102" s="408"/>
      <c r="IUX102" s="409"/>
      <c r="IUY102" s="410"/>
      <c r="IUZ102" s="411"/>
      <c r="IVA102" s="412"/>
      <c r="IVB102" s="406"/>
      <c r="IVC102" s="407"/>
      <c r="IVD102" s="408"/>
      <c r="IVE102" s="409"/>
      <c r="IVF102" s="410"/>
      <c r="IVG102" s="411"/>
      <c r="IVH102" s="412"/>
      <c r="IVI102" s="406"/>
      <c r="IVJ102" s="407"/>
      <c r="IVK102" s="408"/>
      <c r="IVL102" s="409"/>
      <c r="IVM102" s="410"/>
      <c r="IVN102" s="411"/>
      <c r="IVO102" s="412"/>
      <c r="IVP102" s="406"/>
      <c r="IVQ102" s="407"/>
      <c r="IVR102" s="408"/>
      <c r="IVS102" s="409"/>
      <c r="IVT102" s="410"/>
      <c r="IVU102" s="411"/>
      <c r="IVV102" s="412"/>
      <c r="IVW102" s="406"/>
      <c r="IVX102" s="407"/>
      <c r="IVY102" s="408"/>
      <c r="IVZ102" s="409"/>
      <c r="IWA102" s="410"/>
      <c r="IWB102" s="411"/>
      <c r="IWC102" s="412"/>
      <c r="IWD102" s="406"/>
      <c r="IWE102" s="407"/>
      <c r="IWF102" s="408"/>
      <c r="IWG102" s="409"/>
      <c r="IWH102" s="410"/>
      <c r="IWI102" s="411"/>
      <c r="IWJ102" s="412"/>
      <c r="IWK102" s="406"/>
      <c r="IWL102" s="407"/>
      <c r="IWM102" s="408"/>
      <c r="IWN102" s="409"/>
      <c r="IWO102" s="410"/>
      <c r="IWP102" s="411"/>
      <c r="IWQ102" s="412"/>
      <c r="IWR102" s="406"/>
      <c r="IWS102" s="407"/>
      <c r="IWT102" s="408"/>
      <c r="IWU102" s="409"/>
      <c r="IWV102" s="410"/>
      <c r="IWW102" s="411"/>
      <c r="IWX102" s="412"/>
      <c r="IWY102" s="406"/>
      <c r="IWZ102" s="407"/>
      <c r="IXA102" s="408"/>
      <c r="IXB102" s="409"/>
      <c r="IXC102" s="410"/>
      <c r="IXD102" s="411"/>
      <c r="IXE102" s="412"/>
      <c r="IXF102" s="406"/>
      <c r="IXG102" s="407"/>
      <c r="IXH102" s="408"/>
      <c r="IXI102" s="409"/>
      <c r="IXJ102" s="410"/>
      <c r="IXK102" s="411"/>
      <c r="IXL102" s="412"/>
      <c r="IXM102" s="406"/>
      <c r="IXN102" s="407"/>
      <c r="IXO102" s="408"/>
      <c r="IXP102" s="409"/>
      <c r="IXQ102" s="410"/>
      <c r="IXR102" s="411"/>
      <c r="IXS102" s="412"/>
      <c r="IXT102" s="406"/>
      <c r="IXU102" s="407"/>
      <c r="IXV102" s="408"/>
      <c r="IXW102" s="409"/>
      <c r="IXX102" s="410"/>
      <c r="IXY102" s="411"/>
      <c r="IXZ102" s="412"/>
      <c r="IYA102" s="406"/>
      <c r="IYB102" s="407"/>
      <c r="IYC102" s="408"/>
      <c r="IYD102" s="409"/>
      <c r="IYE102" s="410"/>
      <c r="IYF102" s="411"/>
      <c r="IYG102" s="412"/>
      <c r="IYH102" s="406"/>
      <c r="IYI102" s="407"/>
      <c r="IYJ102" s="408"/>
      <c r="IYK102" s="409"/>
      <c r="IYL102" s="410"/>
      <c r="IYM102" s="411"/>
      <c r="IYN102" s="412"/>
      <c r="IYO102" s="406"/>
      <c r="IYP102" s="407"/>
      <c r="IYQ102" s="408"/>
      <c r="IYR102" s="409"/>
      <c r="IYS102" s="410"/>
      <c r="IYT102" s="411"/>
      <c r="IYU102" s="412"/>
      <c r="IYV102" s="406"/>
      <c r="IYW102" s="407"/>
      <c r="IYX102" s="408"/>
      <c r="IYY102" s="409"/>
      <c r="IYZ102" s="410"/>
      <c r="IZA102" s="411"/>
      <c r="IZB102" s="412"/>
      <c r="IZC102" s="406"/>
      <c r="IZD102" s="407"/>
      <c r="IZE102" s="408"/>
      <c r="IZF102" s="409"/>
      <c r="IZG102" s="410"/>
      <c r="IZH102" s="411"/>
      <c r="IZI102" s="412"/>
      <c r="IZJ102" s="406"/>
      <c r="IZK102" s="407"/>
      <c r="IZL102" s="408"/>
      <c r="IZM102" s="409"/>
      <c r="IZN102" s="410"/>
      <c r="IZO102" s="411"/>
      <c r="IZP102" s="412"/>
      <c r="IZQ102" s="406"/>
      <c r="IZR102" s="407"/>
      <c r="IZS102" s="408"/>
      <c r="IZT102" s="409"/>
      <c r="IZU102" s="410"/>
      <c r="IZV102" s="411"/>
      <c r="IZW102" s="412"/>
      <c r="IZX102" s="406"/>
      <c r="IZY102" s="407"/>
      <c r="IZZ102" s="408"/>
      <c r="JAA102" s="409"/>
      <c r="JAB102" s="410"/>
      <c r="JAC102" s="411"/>
      <c r="JAD102" s="412"/>
      <c r="JAE102" s="406"/>
      <c r="JAF102" s="407"/>
      <c r="JAG102" s="408"/>
      <c r="JAH102" s="409"/>
      <c r="JAI102" s="410"/>
      <c r="JAJ102" s="411"/>
      <c r="JAK102" s="412"/>
      <c r="JAL102" s="406"/>
      <c r="JAM102" s="407"/>
      <c r="JAN102" s="408"/>
      <c r="JAO102" s="409"/>
      <c r="JAP102" s="410"/>
      <c r="JAQ102" s="411"/>
      <c r="JAR102" s="412"/>
      <c r="JAS102" s="406"/>
      <c r="JAT102" s="407"/>
      <c r="JAU102" s="408"/>
      <c r="JAV102" s="409"/>
      <c r="JAW102" s="410"/>
      <c r="JAX102" s="411"/>
      <c r="JAY102" s="412"/>
      <c r="JAZ102" s="406"/>
      <c r="JBA102" s="407"/>
      <c r="JBB102" s="408"/>
      <c r="JBC102" s="409"/>
      <c r="JBD102" s="410"/>
      <c r="JBE102" s="411"/>
      <c r="JBF102" s="412"/>
      <c r="JBG102" s="406"/>
      <c r="JBH102" s="407"/>
      <c r="JBI102" s="408"/>
      <c r="JBJ102" s="409"/>
      <c r="JBK102" s="410"/>
      <c r="JBL102" s="411"/>
      <c r="JBM102" s="412"/>
      <c r="JBN102" s="406"/>
      <c r="JBO102" s="407"/>
      <c r="JBP102" s="408"/>
      <c r="JBQ102" s="409"/>
      <c r="JBR102" s="410"/>
      <c r="JBS102" s="411"/>
      <c r="JBT102" s="412"/>
      <c r="JBU102" s="406"/>
      <c r="JBV102" s="407"/>
      <c r="JBW102" s="408"/>
      <c r="JBX102" s="409"/>
      <c r="JBY102" s="410"/>
      <c r="JBZ102" s="411"/>
      <c r="JCA102" s="412"/>
      <c r="JCB102" s="406"/>
      <c r="JCC102" s="407"/>
      <c r="JCD102" s="408"/>
      <c r="JCE102" s="409"/>
      <c r="JCF102" s="410"/>
      <c r="JCG102" s="411"/>
      <c r="JCH102" s="412"/>
      <c r="JCI102" s="406"/>
      <c r="JCJ102" s="407"/>
      <c r="JCK102" s="408"/>
      <c r="JCL102" s="409"/>
      <c r="JCM102" s="410"/>
      <c r="JCN102" s="411"/>
      <c r="JCO102" s="412"/>
      <c r="JCP102" s="406"/>
      <c r="JCQ102" s="407"/>
      <c r="JCR102" s="408"/>
      <c r="JCS102" s="409"/>
      <c r="JCT102" s="410"/>
      <c r="JCU102" s="411"/>
      <c r="JCV102" s="412"/>
      <c r="JCW102" s="406"/>
      <c r="JCX102" s="407"/>
      <c r="JCY102" s="408"/>
      <c r="JCZ102" s="409"/>
      <c r="JDA102" s="410"/>
      <c r="JDB102" s="411"/>
      <c r="JDC102" s="412"/>
      <c r="JDD102" s="406"/>
      <c r="JDE102" s="407"/>
      <c r="JDF102" s="408"/>
      <c r="JDG102" s="409"/>
      <c r="JDH102" s="410"/>
      <c r="JDI102" s="411"/>
      <c r="JDJ102" s="412"/>
      <c r="JDK102" s="406"/>
      <c r="JDL102" s="407"/>
      <c r="JDM102" s="408"/>
      <c r="JDN102" s="409"/>
      <c r="JDO102" s="410"/>
      <c r="JDP102" s="411"/>
      <c r="JDQ102" s="412"/>
      <c r="JDR102" s="406"/>
      <c r="JDS102" s="407"/>
      <c r="JDT102" s="408"/>
      <c r="JDU102" s="409"/>
      <c r="JDV102" s="410"/>
      <c r="JDW102" s="411"/>
      <c r="JDX102" s="412"/>
      <c r="JDY102" s="406"/>
      <c r="JDZ102" s="407"/>
      <c r="JEA102" s="408"/>
      <c r="JEB102" s="409"/>
      <c r="JEC102" s="410"/>
      <c r="JED102" s="411"/>
      <c r="JEE102" s="412"/>
      <c r="JEF102" s="406"/>
      <c r="JEG102" s="407"/>
      <c r="JEH102" s="408"/>
      <c r="JEI102" s="409"/>
      <c r="JEJ102" s="410"/>
      <c r="JEK102" s="411"/>
      <c r="JEL102" s="412"/>
      <c r="JEM102" s="406"/>
      <c r="JEN102" s="407"/>
      <c r="JEO102" s="408"/>
      <c r="JEP102" s="409"/>
      <c r="JEQ102" s="410"/>
      <c r="JER102" s="411"/>
      <c r="JES102" s="412"/>
      <c r="JET102" s="406"/>
      <c r="JEU102" s="407"/>
      <c r="JEV102" s="408"/>
      <c r="JEW102" s="409"/>
      <c r="JEX102" s="410"/>
      <c r="JEY102" s="411"/>
      <c r="JEZ102" s="412"/>
      <c r="JFA102" s="406"/>
      <c r="JFB102" s="407"/>
      <c r="JFC102" s="408"/>
      <c r="JFD102" s="409"/>
      <c r="JFE102" s="410"/>
      <c r="JFF102" s="411"/>
      <c r="JFG102" s="412"/>
      <c r="JFH102" s="406"/>
      <c r="JFI102" s="407"/>
      <c r="JFJ102" s="408"/>
      <c r="JFK102" s="409"/>
      <c r="JFL102" s="410"/>
      <c r="JFM102" s="411"/>
      <c r="JFN102" s="412"/>
      <c r="JFO102" s="406"/>
      <c r="JFP102" s="407"/>
      <c r="JFQ102" s="408"/>
      <c r="JFR102" s="409"/>
      <c r="JFS102" s="410"/>
      <c r="JFT102" s="411"/>
      <c r="JFU102" s="412"/>
      <c r="JFV102" s="406"/>
      <c r="JFW102" s="407"/>
      <c r="JFX102" s="408"/>
      <c r="JFY102" s="409"/>
      <c r="JFZ102" s="410"/>
      <c r="JGA102" s="411"/>
      <c r="JGB102" s="412"/>
      <c r="JGC102" s="406"/>
      <c r="JGD102" s="407"/>
      <c r="JGE102" s="408"/>
      <c r="JGF102" s="409"/>
      <c r="JGG102" s="410"/>
      <c r="JGH102" s="411"/>
      <c r="JGI102" s="412"/>
      <c r="JGJ102" s="406"/>
      <c r="JGK102" s="407"/>
      <c r="JGL102" s="408"/>
      <c r="JGM102" s="409"/>
      <c r="JGN102" s="410"/>
      <c r="JGO102" s="411"/>
      <c r="JGP102" s="412"/>
      <c r="JGQ102" s="406"/>
      <c r="JGR102" s="407"/>
      <c r="JGS102" s="408"/>
      <c r="JGT102" s="409"/>
      <c r="JGU102" s="410"/>
      <c r="JGV102" s="411"/>
      <c r="JGW102" s="412"/>
      <c r="JGX102" s="406"/>
      <c r="JGY102" s="407"/>
      <c r="JGZ102" s="408"/>
      <c r="JHA102" s="409"/>
      <c r="JHB102" s="410"/>
      <c r="JHC102" s="411"/>
      <c r="JHD102" s="412"/>
      <c r="JHE102" s="406"/>
      <c r="JHF102" s="407"/>
      <c r="JHG102" s="408"/>
      <c r="JHH102" s="409"/>
      <c r="JHI102" s="410"/>
      <c r="JHJ102" s="411"/>
      <c r="JHK102" s="412"/>
      <c r="JHL102" s="406"/>
      <c r="JHM102" s="407"/>
      <c r="JHN102" s="408"/>
      <c r="JHO102" s="409"/>
      <c r="JHP102" s="410"/>
      <c r="JHQ102" s="411"/>
      <c r="JHR102" s="412"/>
      <c r="JHS102" s="406"/>
      <c r="JHT102" s="407"/>
      <c r="JHU102" s="408"/>
      <c r="JHV102" s="409"/>
      <c r="JHW102" s="410"/>
      <c r="JHX102" s="411"/>
      <c r="JHY102" s="412"/>
      <c r="JHZ102" s="406"/>
      <c r="JIA102" s="407"/>
      <c r="JIB102" s="408"/>
      <c r="JIC102" s="409"/>
      <c r="JID102" s="410"/>
      <c r="JIE102" s="411"/>
      <c r="JIF102" s="412"/>
      <c r="JIG102" s="406"/>
      <c r="JIH102" s="407"/>
      <c r="JII102" s="408"/>
      <c r="JIJ102" s="409"/>
      <c r="JIK102" s="410"/>
      <c r="JIL102" s="411"/>
      <c r="JIM102" s="412"/>
      <c r="JIN102" s="406"/>
      <c r="JIO102" s="407"/>
      <c r="JIP102" s="408"/>
      <c r="JIQ102" s="409"/>
      <c r="JIR102" s="410"/>
      <c r="JIS102" s="411"/>
      <c r="JIT102" s="412"/>
      <c r="JIU102" s="406"/>
      <c r="JIV102" s="407"/>
      <c r="JIW102" s="408"/>
      <c r="JIX102" s="409"/>
      <c r="JIY102" s="410"/>
      <c r="JIZ102" s="411"/>
      <c r="JJA102" s="412"/>
      <c r="JJB102" s="406"/>
      <c r="JJC102" s="407"/>
      <c r="JJD102" s="408"/>
      <c r="JJE102" s="409"/>
      <c r="JJF102" s="410"/>
      <c r="JJG102" s="411"/>
      <c r="JJH102" s="412"/>
      <c r="JJI102" s="406"/>
      <c r="JJJ102" s="407"/>
      <c r="JJK102" s="408"/>
      <c r="JJL102" s="409"/>
      <c r="JJM102" s="410"/>
      <c r="JJN102" s="411"/>
      <c r="JJO102" s="412"/>
      <c r="JJP102" s="406"/>
      <c r="JJQ102" s="407"/>
      <c r="JJR102" s="408"/>
      <c r="JJS102" s="409"/>
      <c r="JJT102" s="410"/>
      <c r="JJU102" s="411"/>
      <c r="JJV102" s="412"/>
      <c r="JJW102" s="406"/>
      <c r="JJX102" s="407"/>
      <c r="JJY102" s="408"/>
      <c r="JJZ102" s="409"/>
      <c r="JKA102" s="410"/>
      <c r="JKB102" s="411"/>
      <c r="JKC102" s="412"/>
      <c r="JKD102" s="406"/>
      <c r="JKE102" s="407"/>
      <c r="JKF102" s="408"/>
      <c r="JKG102" s="409"/>
      <c r="JKH102" s="410"/>
      <c r="JKI102" s="411"/>
      <c r="JKJ102" s="412"/>
      <c r="JKK102" s="406"/>
      <c r="JKL102" s="407"/>
      <c r="JKM102" s="408"/>
      <c r="JKN102" s="409"/>
      <c r="JKO102" s="410"/>
      <c r="JKP102" s="411"/>
      <c r="JKQ102" s="412"/>
      <c r="JKR102" s="406"/>
      <c r="JKS102" s="407"/>
      <c r="JKT102" s="408"/>
      <c r="JKU102" s="409"/>
      <c r="JKV102" s="410"/>
      <c r="JKW102" s="411"/>
      <c r="JKX102" s="412"/>
      <c r="JKY102" s="406"/>
      <c r="JKZ102" s="407"/>
      <c r="JLA102" s="408"/>
      <c r="JLB102" s="409"/>
      <c r="JLC102" s="410"/>
      <c r="JLD102" s="411"/>
      <c r="JLE102" s="412"/>
      <c r="JLF102" s="406"/>
      <c r="JLG102" s="407"/>
      <c r="JLH102" s="408"/>
      <c r="JLI102" s="409"/>
      <c r="JLJ102" s="410"/>
      <c r="JLK102" s="411"/>
      <c r="JLL102" s="412"/>
      <c r="JLM102" s="406"/>
      <c r="JLN102" s="407"/>
      <c r="JLO102" s="408"/>
      <c r="JLP102" s="409"/>
      <c r="JLQ102" s="410"/>
      <c r="JLR102" s="411"/>
      <c r="JLS102" s="412"/>
      <c r="JLT102" s="406"/>
      <c r="JLU102" s="407"/>
      <c r="JLV102" s="408"/>
      <c r="JLW102" s="409"/>
      <c r="JLX102" s="410"/>
      <c r="JLY102" s="411"/>
      <c r="JLZ102" s="412"/>
      <c r="JMA102" s="406"/>
      <c r="JMB102" s="407"/>
      <c r="JMC102" s="408"/>
      <c r="JMD102" s="409"/>
      <c r="JME102" s="410"/>
      <c r="JMF102" s="411"/>
      <c r="JMG102" s="412"/>
      <c r="JMH102" s="406"/>
      <c r="JMI102" s="407"/>
      <c r="JMJ102" s="408"/>
      <c r="JMK102" s="409"/>
      <c r="JML102" s="410"/>
      <c r="JMM102" s="411"/>
      <c r="JMN102" s="412"/>
      <c r="JMO102" s="406"/>
      <c r="JMP102" s="407"/>
      <c r="JMQ102" s="408"/>
      <c r="JMR102" s="409"/>
      <c r="JMS102" s="410"/>
      <c r="JMT102" s="411"/>
      <c r="JMU102" s="412"/>
      <c r="JMV102" s="406"/>
      <c r="JMW102" s="407"/>
      <c r="JMX102" s="408"/>
      <c r="JMY102" s="409"/>
      <c r="JMZ102" s="410"/>
      <c r="JNA102" s="411"/>
      <c r="JNB102" s="412"/>
      <c r="JNC102" s="406"/>
      <c r="JND102" s="407"/>
      <c r="JNE102" s="408"/>
      <c r="JNF102" s="409"/>
      <c r="JNG102" s="410"/>
      <c r="JNH102" s="411"/>
      <c r="JNI102" s="412"/>
      <c r="JNJ102" s="406"/>
      <c r="JNK102" s="407"/>
      <c r="JNL102" s="408"/>
      <c r="JNM102" s="409"/>
      <c r="JNN102" s="410"/>
      <c r="JNO102" s="411"/>
      <c r="JNP102" s="412"/>
      <c r="JNQ102" s="406"/>
      <c r="JNR102" s="407"/>
      <c r="JNS102" s="408"/>
      <c r="JNT102" s="409"/>
      <c r="JNU102" s="410"/>
      <c r="JNV102" s="411"/>
      <c r="JNW102" s="412"/>
      <c r="JNX102" s="406"/>
      <c r="JNY102" s="407"/>
      <c r="JNZ102" s="408"/>
      <c r="JOA102" s="409"/>
      <c r="JOB102" s="410"/>
      <c r="JOC102" s="411"/>
      <c r="JOD102" s="412"/>
      <c r="JOE102" s="406"/>
      <c r="JOF102" s="407"/>
      <c r="JOG102" s="408"/>
      <c r="JOH102" s="409"/>
      <c r="JOI102" s="410"/>
      <c r="JOJ102" s="411"/>
      <c r="JOK102" s="412"/>
      <c r="JOL102" s="406"/>
      <c r="JOM102" s="407"/>
      <c r="JON102" s="408"/>
      <c r="JOO102" s="409"/>
      <c r="JOP102" s="410"/>
      <c r="JOQ102" s="411"/>
      <c r="JOR102" s="412"/>
      <c r="JOS102" s="406"/>
      <c r="JOT102" s="407"/>
      <c r="JOU102" s="408"/>
      <c r="JOV102" s="409"/>
      <c r="JOW102" s="410"/>
      <c r="JOX102" s="411"/>
      <c r="JOY102" s="412"/>
      <c r="JOZ102" s="406"/>
      <c r="JPA102" s="407"/>
      <c r="JPB102" s="408"/>
      <c r="JPC102" s="409"/>
      <c r="JPD102" s="410"/>
      <c r="JPE102" s="411"/>
      <c r="JPF102" s="412"/>
      <c r="JPG102" s="406"/>
      <c r="JPH102" s="407"/>
      <c r="JPI102" s="408"/>
      <c r="JPJ102" s="409"/>
      <c r="JPK102" s="410"/>
      <c r="JPL102" s="411"/>
      <c r="JPM102" s="412"/>
      <c r="JPN102" s="406"/>
      <c r="JPO102" s="407"/>
      <c r="JPP102" s="408"/>
      <c r="JPQ102" s="409"/>
      <c r="JPR102" s="410"/>
      <c r="JPS102" s="411"/>
      <c r="JPT102" s="412"/>
      <c r="JPU102" s="406"/>
      <c r="JPV102" s="407"/>
      <c r="JPW102" s="408"/>
      <c r="JPX102" s="409"/>
      <c r="JPY102" s="410"/>
      <c r="JPZ102" s="411"/>
      <c r="JQA102" s="412"/>
      <c r="JQB102" s="406"/>
      <c r="JQC102" s="407"/>
      <c r="JQD102" s="408"/>
      <c r="JQE102" s="409"/>
      <c r="JQF102" s="410"/>
      <c r="JQG102" s="411"/>
      <c r="JQH102" s="412"/>
      <c r="JQI102" s="406"/>
      <c r="JQJ102" s="407"/>
      <c r="JQK102" s="408"/>
      <c r="JQL102" s="409"/>
      <c r="JQM102" s="410"/>
      <c r="JQN102" s="411"/>
      <c r="JQO102" s="412"/>
      <c r="JQP102" s="406"/>
      <c r="JQQ102" s="407"/>
      <c r="JQR102" s="408"/>
      <c r="JQS102" s="409"/>
      <c r="JQT102" s="410"/>
      <c r="JQU102" s="411"/>
      <c r="JQV102" s="412"/>
      <c r="JQW102" s="406"/>
      <c r="JQX102" s="407"/>
      <c r="JQY102" s="408"/>
      <c r="JQZ102" s="409"/>
      <c r="JRA102" s="410"/>
      <c r="JRB102" s="411"/>
      <c r="JRC102" s="412"/>
      <c r="JRD102" s="406"/>
      <c r="JRE102" s="407"/>
      <c r="JRF102" s="408"/>
      <c r="JRG102" s="409"/>
      <c r="JRH102" s="410"/>
      <c r="JRI102" s="411"/>
      <c r="JRJ102" s="412"/>
      <c r="JRK102" s="406"/>
      <c r="JRL102" s="407"/>
      <c r="JRM102" s="408"/>
      <c r="JRN102" s="409"/>
      <c r="JRO102" s="410"/>
      <c r="JRP102" s="411"/>
      <c r="JRQ102" s="412"/>
      <c r="JRR102" s="406"/>
      <c r="JRS102" s="407"/>
      <c r="JRT102" s="408"/>
      <c r="JRU102" s="409"/>
      <c r="JRV102" s="410"/>
      <c r="JRW102" s="411"/>
      <c r="JRX102" s="412"/>
      <c r="JRY102" s="406"/>
      <c r="JRZ102" s="407"/>
      <c r="JSA102" s="408"/>
      <c r="JSB102" s="409"/>
      <c r="JSC102" s="410"/>
      <c r="JSD102" s="411"/>
      <c r="JSE102" s="412"/>
      <c r="JSF102" s="406"/>
      <c r="JSG102" s="407"/>
      <c r="JSH102" s="408"/>
      <c r="JSI102" s="409"/>
      <c r="JSJ102" s="410"/>
      <c r="JSK102" s="411"/>
      <c r="JSL102" s="412"/>
      <c r="JSM102" s="406"/>
      <c r="JSN102" s="407"/>
      <c r="JSO102" s="408"/>
      <c r="JSP102" s="409"/>
      <c r="JSQ102" s="410"/>
      <c r="JSR102" s="411"/>
      <c r="JSS102" s="412"/>
      <c r="JST102" s="406"/>
      <c r="JSU102" s="407"/>
      <c r="JSV102" s="408"/>
      <c r="JSW102" s="409"/>
      <c r="JSX102" s="410"/>
      <c r="JSY102" s="411"/>
      <c r="JSZ102" s="412"/>
      <c r="JTA102" s="406"/>
      <c r="JTB102" s="407"/>
      <c r="JTC102" s="408"/>
      <c r="JTD102" s="409"/>
      <c r="JTE102" s="410"/>
      <c r="JTF102" s="411"/>
      <c r="JTG102" s="412"/>
      <c r="JTH102" s="406"/>
      <c r="JTI102" s="407"/>
      <c r="JTJ102" s="408"/>
      <c r="JTK102" s="409"/>
      <c r="JTL102" s="410"/>
      <c r="JTM102" s="411"/>
      <c r="JTN102" s="412"/>
      <c r="JTO102" s="406"/>
      <c r="JTP102" s="407"/>
      <c r="JTQ102" s="408"/>
      <c r="JTR102" s="409"/>
      <c r="JTS102" s="410"/>
      <c r="JTT102" s="411"/>
      <c r="JTU102" s="412"/>
      <c r="JTV102" s="406"/>
      <c r="JTW102" s="407"/>
      <c r="JTX102" s="408"/>
      <c r="JTY102" s="409"/>
      <c r="JTZ102" s="410"/>
      <c r="JUA102" s="411"/>
      <c r="JUB102" s="412"/>
      <c r="JUC102" s="406"/>
      <c r="JUD102" s="407"/>
      <c r="JUE102" s="408"/>
      <c r="JUF102" s="409"/>
      <c r="JUG102" s="410"/>
      <c r="JUH102" s="411"/>
      <c r="JUI102" s="412"/>
      <c r="JUJ102" s="406"/>
      <c r="JUK102" s="407"/>
      <c r="JUL102" s="408"/>
      <c r="JUM102" s="409"/>
      <c r="JUN102" s="410"/>
      <c r="JUO102" s="411"/>
      <c r="JUP102" s="412"/>
      <c r="JUQ102" s="406"/>
      <c r="JUR102" s="407"/>
      <c r="JUS102" s="408"/>
      <c r="JUT102" s="409"/>
      <c r="JUU102" s="410"/>
      <c r="JUV102" s="411"/>
      <c r="JUW102" s="412"/>
      <c r="JUX102" s="406"/>
      <c r="JUY102" s="407"/>
      <c r="JUZ102" s="408"/>
      <c r="JVA102" s="409"/>
      <c r="JVB102" s="410"/>
      <c r="JVC102" s="411"/>
      <c r="JVD102" s="412"/>
      <c r="JVE102" s="406"/>
      <c r="JVF102" s="407"/>
      <c r="JVG102" s="408"/>
      <c r="JVH102" s="409"/>
      <c r="JVI102" s="410"/>
      <c r="JVJ102" s="411"/>
      <c r="JVK102" s="412"/>
      <c r="JVL102" s="406"/>
      <c r="JVM102" s="407"/>
      <c r="JVN102" s="408"/>
      <c r="JVO102" s="409"/>
      <c r="JVP102" s="410"/>
      <c r="JVQ102" s="411"/>
      <c r="JVR102" s="412"/>
      <c r="JVS102" s="406"/>
      <c r="JVT102" s="407"/>
      <c r="JVU102" s="408"/>
      <c r="JVV102" s="409"/>
      <c r="JVW102" s="410"/>
      <c r="JVX102" s="411"/>
      <c r="JVY102" s="412"/>
      <c r="JVZ102" s="406"/>
      <c r="JWA102" s="407"/>
      <c r="JWB102" s="408"/>
      <c r="JWC102" s="409"/>
      <c r="JWD102" s="410"/>
      <c r="JWE102" s="411"/>
      <c r="JWF102" s="412"/>
      <c r="JWG102" s="406"/>
      <c r="JWH102" s="407"/>
      <c r="JWI102" s="408"/>
      <c r="JWJ102" s="409"/>
      <c r="JWK102" s="410"/>
      <c r="JWL102" s="411"/>
      <c r="JWM102" s="412"/>
      <c r="JWN102" s="406"/>
      <c r="JWO102" s="407"/>
      <c r="JWP102" s="408"/>
      <c r="JWQ102" s="409"/>
      <c r="JWR102" s="410"/>
      <c r="JWS102" s="411"/>
      <c r="JWT102" s="412"/>
      <c r="JWU102" s="406"/>
      <c r="JWV102" s="407"/>
      <c r="JWW102" s="408"/>
      <c r="JWX102" s="409"/>
      <c r="JWY102" s="410"/>
      <c r="JWZ102" s="411"/>
      <c r="JXA102" s="412"/>
      <c r="JXB102" s="406"/>
      <c r="JXC102" s="407"/>
      <c r="JXD102" s="408"/>
      <c r="JXE102" s="409"/>
      <c r="JXF102" s="410"/>
      <c r="JXG102" s="411"/>
      <c r="JXH102" s="412"/>
      <c r="JXI102" s="406"/>
      <c r="JXJ102" s="407"/>
      <c r="JXK102" s="408"/>
      <c r="JXL102" s="409"/>
      <c r="JXM102" s="410"/>
      <c r="JXN102" s="411"/>
      <c r="JXO102" s="412"/>
      <c r="JXP102" s="406"/>
      <c r="JXQ102" s="407"/>
      <c r="JXR102" s="408"/>
      <c r="JXS102" s="409"/>
      <c r="JXT102" s="410"/>
      <c r="JXU102" s="411"/>
      <c r="JXV102" s="412"/>
      <c r="JXW102" s="406"/>
      <c r="JXX102" s="407"/>
      <c r="JXY102" s="408"/>
      <c r="JXZ102" s="409"/>
      <c r="JYA102" s="410"/>
      <c r="JYB102" s="411"/>
      <c r="JYC102" s="412"/>
      <c r="JYD102" s="406"/>
      <c r="JYE102" s="407"/>
      <c r="JYF102" s="408"/>
      <c r="JYG102" s="409"/>
      <c r="JYH102" s="410"/>
      <c r="JYI102" s="411"/>
      <c r="JYJ102" s="412"/>
      <c r="JYK102" s="406"/>
      <c r="JYL102" s="407"/>
      <c r="JYM102" s="408"/>
      <c r="JYN102" s="409"/>
      <c r="JYO102" s="410"/>
      <c r="JYP102" s="411"/>
      <c r="JYQ102" s="412"/>
      <c r="JYR102" s="406"/>
      <c r="JYS102" s="407"/>
      <c r="JYT102" s="408"/>
      <c r="JYU102" s="409"/>
      <c r="JYV102" s="410"/>
      <c r="JYW102" s="411"/>
      <c r="JYX102" s="412"/>
      <c r="JYY102" s="406"/>
      <c r="JYZ102" s="407"/>
      <c r="JZA102" s="408"/>
      <c r="JZB102" s="409"/>
      <c r="JZC102" s="410"/>
      <c r="JZD102" s="411"/>
      <c r="JZE102" s="412"/>
      <c r="JZF102" s="406"/>
      <c r="JZG102" s="407"/>
      <c r="JZH102" s="408"/>
      <c r="JZI102" s="409"/>
      <c r="JZJ102" s="410"/>
      <c r="JZK102" s="411"/>
      <c r="JZL102" s="412"/>
      <c r="JZM102" s="406"/>
      <c r="JZN102" s="407"/>
      <c r="JZO102" s="408"/>
      <c r="JZP102" s="409"/>
      <c r="JZQ102" s="410"/>
      <c r="JZR102" s="411"/>
      <c r="JZS102" s="412"/>
      <c r="JZT102" s="406"/>
      <c r="JZU102" s="407"/>
      <c r="JZV102" s="408"/>
      <c r="JZW102" s="409"/>
      <c r="JZX102" s="410"/>
      <c r="JZY102" s="411"/>
      <c r="JZZ102" s="412"/>
      <c r="KAA102" s="406"/>
      <c r="KAB102" s="407"/>
      <c r="KAC102" s="408"/>
      <c r="KAD102" s="409"/>
      <c r="KAE102" s="410"/>
      <c r="KAF102" s="411"/>
      <c r="KAG102" s="412"/>
      <c r="KAH102" s="406"/>
      <c r="KAI102" s="407"/>
      <c r="KAJ102" s="408"/>
      <c r="KAK102" s="409"/>
      <c r="KAL102" s="410"/>
      <c r="KAM102" s="411"/>
      <c r="KAN102" s="412"/>
      <c r="KAO102" s="406"/>
      <c r="KAP102" s="407"/>
      <c r="KAQ102" s="408"/>
      <c r="KAR102" s="409"/>
      <c r="KAS102" s="410"/>
      <c r="KAT102" s="411"/>
      <c r="KAU102" s="412"/>
      <c r="KAV102" s="406"/>
      <c r="KAW102" s="407"/>
      <c r="KAX102" s="408"/>
      <c r="KAY102" s="409"/>
      <c r="KAZ102" s="410"/>
      <c r="KBA102" s="411"/>
      <c r="KBB102" s="412"/>
      <c r="KBC102" s="406"/>
      <c r="KBD102" s="407"/>
      <c r="KBE102" s="408"/>
      <c r="KBF102" s="409"/>
      <c r="KBG102" s="410"/>
      <c r="KBH102" s="411"/>
      <c r="KBI102" s="412"/>
      <c r="KBJ102" s="406"/>
      <c r="KBK102" s="407"/>
      <c r="KBL102" s="408"/>
      <c r="KBM102" s="409"/>
      <c r="KBN102" s="410"/>
      <c r="KBO102" s="411"/>
      <c r="KBP102" s="412"/>
      <c r="KBQ102" s="406"/>
      <c r="KBR102" s="407"/>
      <c r="KBS102" s="408"/>
      <c r="KBT102" s="409"/>
      <c r="KBU102" s="410"/>
      <c r="KBV102" s="411"/>
      <c r="KBW102" s="412"/>
      <c r="KBX102" s="406"/>
      <c r="KBY102" s="407"/>
      <c r="KBZ102" s="408"/>
      <c r="KCA102" s="409"/>
      <c r="KCB102" s="410"/>
      <c r="KCC102" s="411"/>
      <c r="KCD102" s="412"/>
      <c r="KCE102" s="406"/>
      <c r="KCF102" s="407"/>
      <c r="KCG102" s="408"/>
      <c r="KCH102" s="409"/>
      <c r="KCI102" s="410"/>
      <c r="KCJ102" s="411"/>
      <c r="KCK102" s="412"/>
      <c r="KCL102" s="406"/>
      <c r="KCM102" s="407"/>
      <c r="KCN102" s="408"/>
      <c r="KCO102" s="409"/>
      <c r="KCP102" s="410"/>
      <c r="KCQ102" s="411"/>
      <c r="KCR102" s="412"/>
      <c r="KCS102" s="406"/>
      <c r="KCT102" s="407"/>
      <c r="KCU102" s="408"/>
      <c r="KCV102" s="409"/>
      <c r="KCW102" s="410"/>
      <c r="KCX102" s="411"/>
      <c r="KCY102" s="412"/>
      <c r="KCZ102" s="406"/>
      <c r="KDA102" s="407"/>
      <c r="KDB102" s="408"/>
      <c r="KDC102" s="409"/>
      <c r="KDD102" s="410"/>
      <c r="KDE102" s="411"/>
      <c r="KDF102" s="412"/>
      <c r="KDG102" s="406"/>
      <c r="KDH102" s="407"/>
      <c r="KDI102" s="408"/>
      <c r="KDJ102" s="409"/>
      <c r="KDK102" s="410"/>
      <c r="KDL102" s="411"/>
      <c r="KDM102" s="412"/>
      <c r="KDN102" s="406"/>
      <c r="KDO102" s="407"/>
      <c r="KDP102" s="408"/>
      <c r="KDQ102" s="409"/>
      <c r="KDR102" s="410"/>
      <c r="KDS102" s="411"/>
      <c r="KDT102" s="412"/>
      <c r="KDU102" s="406"/>
      <c r="KDV102" s="407"/>
      <c r="KDW102" s="408"/>
      <c r="KDX102" s="409"/>
      <c r="KDY102" s="410"/>
      <c r="KDZ102" s="411"/>
      <c r="KEA102" s="412"/>
      <c r="KEB102" s="406"/>
      <c r="KEC102" s="407"/>
      <c r="KED102" s="408"/>
      <c r="KEE102" s="409"/>
      <c r="KEF102" s="410"/>
      <c r="KEG102" s="411"/>
      <c r="KEH102" s="412"/>
      <c r="KEI102" s="406"/>
      <c r="KEJ102" s="407"/>
      <c r="KEK102" s="408"/>
      <c r="KEL102" s="409"/>
      <c r="KEM102" s="410"/>
      <c r="KEN102" s="411"/>
      <c r="KEO102" s="412"/>
      <c r="KEP102" s="406"/>
      <c r="KEQ102" s="407"/>
      <c r="KER102" s="408"/>
      <c r="KES102" s="409"/>
      <c r="KET102" s="410"/>
      <c r="KEU102" s="411"/>
      <c r="KEV102" s="412"/>
      <c r="KEW102" s="406"/>
      <c r="KEX102" s="407"/>
      <c r="KEY102" s="408"/>
      <c r="KEZ102" s="409"/>
      <c r="KFA102" s="410"/>
      <c r="KFB102" s="411"/>
      <c r="KFC102" s="412"/>
      <c r="KFD102" s="406"/>
      <c r="KFE102" s="407"/>
      <c r="KFF102" s="408"/>
      <c r="KFG102" s="409"/>
      <c r="KFH102" s="410"/>
      <c r="KFI102" s="411"/>
      <c r="KFJ102" s="412"/>
      <c r="KFK102" s="406"/>
      <c r="KFL102" s="407"/>
      <c r="KFM102" s="408"/>
      <c r="KFN102" s="409"/>
      <c r="KFO102" s="410"/>
      <c r="KFP102" s="411"/>
      <c r="KFQ102" s="412"/>
      <c r="KFR102" s="406"/>
      <c r="KFS102" s="407"/>
      <c r="KFT102" s="408"/>
      <c r="KFU102" s="409"/>
      <c r="KFV102" s="410"/>
      <c r="KFW102" s="411"/>
      <c r="KFX102" s="412"/>
      <c r="KFY102" s="406"/>
      <c r="KFZ102" s="407"/>
      <c r="KGA102" s="408"/>
      <c r="KGB102" s="409"/>
      <c r="KGC102" s="410"/>
      <c r="KGD102" s="411"/>
      <c r="KGE102" s="412"/>
      <c r="KGF102" s="406"/>
      <c r="KGG102" s="407"/>
      <c r="KGH102" s="408"/>
      <c r="KGI102" s="409"/>
      <c r="KGJ102" s="410"/>
      <c r="KGK102" s="411"/>
      <c r="KGL102" s="412"/>
      <c r="KGM102" s="406"/>
      <c r="KGN102" s="407"/>
      <c r="KGO102" s="408"/>
      <c r="KGP102" s="409"/>
      <c r="KGQ102" s="410"/>
      <c r="KGR102" s="411"/>
      <c r="KGS102" s="412"/>
      <c r="KGT102" s="406"/>
      <c r="KGU102" s="407"/>
      <c r="KGV102" s="408"/>
      <c r="KGW102" s="409"/>
      <c r="KGX102" s="410"/>
      <c r="KGY102" s="411"/>
      <c r="KGZ102" s="412"/>
      <c r="KHA102" s="406"/>
      <c r="KHB102" s="407"/>
      <c r="KHC102" s="408"/>
      <c r="KHD102" s="409"/>
      <c r="KHE102" s="410"/>
      <c r="KHF102" s="411"/>
      <c r="KHG102" s="412"/>
      <c r="KHH102" s="406"/>
      <c r="KHI102" s="407"/>
      <c r="KHJ102" s="408"/>
      <c r="KHK102" s="409"/>
      <c r="KHL102" s="410"/>
      <c r="KHM102" s="411"/>
      <c r="KHN102" s="412"/>
      <c r="KHO102" s="406"/>
      <c r="KHP102" s="407"/>
      <c r="KHQ102" s="408"/>
      <c r="KHR102" s="409"/>
      <c r="KHS102" s="410"/>
      <c r="KHT102" s="411"/>
      <c r="KHU102" s="412"/>
      <c r="KHV102" s="406"/>
      <c r="KHW102" s="407"/>
      <c r="KHX102" s="408"/>
      <c r="KHY102" s="409"/>
      <c r="KHZ102" s="410"/>
      <c r="KIA102" s="411"/>
      <c r="KIB102" s="412"/>
      <c r="KIC102" s="406"/>
      <c r="KID102" s="407"/>
      <c r="KIE102" s="408"/>
      <c r="KIF102" s="409"/>
      <c r="KIG102" s="410"/>
      <c r="KIH102" s="411"/>
      <c r="KII102" s="412"/>
      <c r="KIJ102" s="406"/>
      <c r="KIK102" s="407"/>
      <c r="KIL102" s="408"/>
      <c r="KIM102" s="409"/>
      <c r="KIN102" s="410"/>
      <c r="KIO102" s="411"/>
      <c r="KIP102" s="412"/>
      <c r="KIQ102" s="406"/>
      <c r="KIR102" s="407"/>
      <c r="KIS102" s="408"/>
      <c r="KIT102" s="409"/>
      <c r="KIU102" s="410"/>
      <c r="KIV102" s="411"/>
      <c r="KIW102" s="412"/>
      <c r="KIX102" s="406"/>
      <c r="KIY102" s="407"/>
      <c r="KIZ102" s="408"/>
      <c r="KJA102" s="409"/>
      <c r="KJB102" s="410"/>
      <c r="KJC102" s="411"/>
      <c r="KJD102" s="412"/>
      <c r="KJE102" s="406"/>
      <c r="KJF102" s="407"/>
      <c r="KJG102" s="408"/>
      <c r="KJH102" s="409"/>
      <c r="KJI102" s="410"/>
      <c r="KJJ102" s="411"/>
      <c r="KJK102" s="412"/>
      <c r="KJL102" s="406"/>
      <c r="KJM102" s="407"/>
      <c r="KJN102" s="408"/>
      <c r="KJO102" s="409"/>
      <c r="KJP102" s="410"/>
      <c r="KJQ102" s="411"/>
      <c r="KJR102" s="412"/>
      <c r="KJS102" s="406"/>
      <c r="KJT102" s="407"/>
      <c r="KJU102" s="408"/>
      <c r="KJV102" s="409"/>
      <c r="KJW102" s="410"/>
      <c r="KJX102" s="411"/>
      <c r="KJY102" s="412"/>
      <c r="KJZ102" s="406"/>
      <c r="KKA102" s="407"/>
      <c r="KKB102" s="408"/>
      <c r="KKC102" s="409"/>
      <c r="KKD102" s="410"/>
      <c r="KKE102" s="411"/>
      <c r="KKF102" s="412"/>
      <c r="KKG102" s="406"/>
      <c r="KKH102" s="407"/>
      <c r="KKI102" s="408"/>
      <c r="KKJ102" s="409"/>
      <c r="KKK102" s="410"/>
      <c r="KKL102" s="411"/>
      <c r="KKM102" s="412"/>
      <c r="KKN102" s="406"/>
      <c r="KKO102" s="407"/>
      <c r="KKP102" s="408"/>
      <c r="KKQ102" s="409"/>
      <c r="KKR102" s="410"/>
      <c r="KKS102" s="411"/>
      <c r="KKT102" s="412"/>
      <c r="KKU102" s="406"/>
      <c r="KKV102" s="407"/>
      <c r="KKW102" s="408"/>
      <c r="KKX102" s="409"/>
      <c r="KKY102" s="410"/>
      <c r="KKZ102" s="411"/>
      <c r="KLA102" s="412"/>
      <c r="KLB102" s="406"/>
      <c r="KLC102" s="407"/>
      <c r="KLD102" s="408"/>
      <c r="KLE102" s="409"/>
      <c r="KLF102" s="410"/>
      <c r="KLG102" s="411"/>
      <c r="KLH102" s="412"/>
      <c r="KLI102" s="406"/>
      <c r="KLJ102" s="407"/>
      <c r="KLK102" s="408"/>
      <c r="KLL102" s="409"/>
      <c r="KLM102" s="410"/>
      <c r="KLN102" s="411"/>
      <c r="KLO102" s="412"/>
      <c r="KLP102" s="406"/>
      <c r="KLQ102" s="407"/>
      <c r="KLR102" s="408"/>
      <c r="KLS102" s="409"/>
      <c r="KLT102" s="410"/>
      <c r="KLU102" s="411"/>
      <c r="KLV102" s="412"/>
      <c r="KLW102" s="406"/>
      <c r="KLX102" s="407"/>
      <c r="KLY102" s="408"/>
      <c r="KLZ102" s="409"/>
      <c r="KMA102" s="410"/>
      <c r="KMB102" s="411"/>
      <c r="KMC102" s="412"/>
      <c r="KMD102" s="406"/>
      <c r="KME102" s="407"/>
      <c r="KMF102" s="408"/>
      <c r="KMG102" s="409"/>
      <c r="KMH102" s="410"/>
      <c r="KMI102" s="411"/>
      <c r="KMJ102" s="412"/>
      <c r="KMK102" s="406"/>
      <c r="KML102" s="407"/>
      <c r="KMM102" s="408"/>
      <c r="KMN102" s="409"/>
      <c r="KMO102" s="410"/>
      <c r="KMP102" s="411"/>
      <c r="KMQ102" s="412"/>
      <c r="KMR102" s="406"/>
      <c r="KMS102" s="407"/>
      <c r="KMT102" s="408"/>
      <c r="KMU102" s="409"/>
      <c r="KMV102" s="410"/>
      <c r="KMW102" s="411"/>
      <c r="KMX102" s="412"/>
      <c r="KMY102" s="406"/>
      <c r="KMZ102" s="407"/>
      <c r="KNA102" s="408"/>
      <c r="KNB102" s="409"/>
      <c r="KNC102" s="410"/>
      <c r="KND102" s="411"/>
      <c r="KNE102" s="412"/>
      <c r="KNF102" s="406"/>
      <c r="KNG102" s="407"/>
      <c r="KNH102" s="408"/>
      <c r="KNI102" s="409"/>
      <c r="KNJ102" s="410"/>
      <c r="KNK102" s="411"/>
      <c r="KNL102" s="412"/>
      <c r="KNM102" s="406"/>
      <c r="KNN102" s="407"/>
      <c r="KNO102" s="408"/>
      <c r="KNP102" s="409"/>
      <c r="KNQ102" s="410"/>
      <c r="KNR102" s="411"/>
      <c r="KNS102" s="412"/>
      <c r="KNT102" s="406"/>
      <c r="KNU102" s="407"/>
      <c r="KNV102" s="408"/>
      <c r="KNW102" s="409"/>
      <c r="KNX102" s="410"/>
      <c r="KNY102" s="411"/>
      <c r="KNZ102" s="412"/>
      <c r="KOA102" s="406"/>
      <c r="KOB102" s="407"/>
      <c r="KOC102" s="408"/>
      <c r="KOD102" s="409"/>
      <c r="KOE102" s="410"/>
      <c r="KOF102" s="411"/>
      <c r="KOG102" s="412"/>
      <c r="KOH102" s="406"/>
      <c r="KOI102" s="407"/>
      <c r="KOJ102" s="408"/>
      <c r="KOK102" s="409"/>
      <c r="KOL102" s="410"/>
      <c r="KOM102" s="411"/>
      <c r="KON102" s="412"/>
      <c r="KOO102" s="406"/>
      <c r="KOP102" s="407"/>
      <c r="KOQ102" s="408"/>
      <c r="KOR102" s="409"/>
      <c r="KOS102" s="410"/>
      <c r="KOT102" s="411"/>
      <c r="KOU102" s="412"/>
      <c r="KOV102" s="406"/>
      <c r="KOW102" s="407"/>
      <c r="KOX102" s="408"/>
      <c r="KOY102" s="409"/>
      <c r="KOZ102" s="410"/>
      <c r="KPA102" s="411"/>
      <c r="KPB102" s="412"/>
      <c r="KPC102" s="406"/>
      <c r="KPD102" s="407"/>
      <c r="KPE102" s="408"/>
      <c r="KPF102" s="409"/>
      <c r="KPG102" s="410"/>
      <c r="KPH102" s="411"/>
      <c r="KPI102" s="412"/>
      <c r="KPJ102" s="406"/>
      <c r="KPK102" s="407"/>
      <c r="KPL102" s="408"/>
      <c r="KPM102" s="409"/>
      <c r="KPN102" s="410"/>
      <c r="KPO102" s="411"/>
      <c r="KPP102" s="412"/>
      <c r="KPQ102" s="406"/>
      <c r="KPR102" s="407"/>
      <c r="KPS102" s="408"/>
      <c r="KPT102" s="409"/>
      <c r="KPU102" s="410"/>
      <c r="KPV102" s="411"/>
      <c r="KPW102" s="412"/>
      <c r="KPX102" s="406"/>
      <c r="KPY102" s="407"/>
      <c r="KPZ102" s="408"/>
      <c r="KQA102" s="409"/>
      <c r="KQB102" s="410"/>
      <c r="KQC102" s="411"/>
      <c r="KQD102" s="412"/>
      <c r="KQE102" s="406"/>
      <c r="KQF102" s="407"/>
      <c r="KQG102" s="408"/>
      <c r="KQH102" s="409"/>
      <c r="KQI102" s="410"/>
      <c r="KQJ102" s="411"/>
      <c r="KQK102" s="412"/>
      <c r="KQL102" s="406"/>
      <c r="KQM102" s="407"/>
      <c r="KQN102" s="408"/>
      <c r="KQO102" s="409"/>
      <c r="KQP102" s="410"/>
      <c r="KQQ102" s="411"/>
      <c r="KQR102" s="412"/>
      <c r="KQS102" s="406"/>
      <c r="KQT102" s="407"/>
      <c r="KQU102" s="408"/>
      <c r="KQV102" s="409"/>
      <c r="KQW102" s="410"/>
      <c r="KQX102" s="411"/>
      <c r="KQY102" s="412"/>
      <c r="KQZ102" s="406"/>
      <c r="KRA102" s="407"/>
      <c r="KRB102" s="408"/>
      <c r="KRC102" s="409"/>
      <c r="KRD102" s="410"/>
      <c r="KRE102" s="411"/>
      <c r="KRF102" s="412"/>
      <c r="KRG102" s="406"/>
      <c r="KRH102" s="407"/>
      <c r="KRI102" s="408"/>
      <c r="KRJ102" s="409"/>
      <c r="KRK102" s="410"/>
      <c r="KRL102" s="411"/>
      <c r="KRM102" s="412"/>
      <c r="KRN102" s="406"/>
      <c r="KRO102" s="407"/>
      <c r="KRP102" s="408"/>
      <c r="KRQ102" s="409"/>
      <c r="KRR102" s="410"/>
      <c r="KRS102" s="411"/>
      <c r="KRT102" s="412"/>
      <c r="KRU102" s="406"/>
      <c r="KRV102" s="407"/>
      <c r="KRW102" s="408"/>
      <c r="KRX102" s="409"/>
      <c r="KRY102" s="410"/>
      <c r="KRZ102" s="411"/>
      <c r="KSA102" s="412"/>
      <c r="KSB102" s="406"/>
      <c r="KSC102" s="407"/>
      <c r="KSD102" s="408"/>
      <c r="KSE102" s="409"/>
      <c r="KSF102" s="410"/>
      <c r="KSG102" s="411"/>
      <c r="KSH102" s="412"/>
      <c r="KSI102" s="406"/>
      <c r="KSJ102" s="407"/>
      <c r="KSK102" s="408"/>
      <c r="KSL102" s="409"/>
      <c r="KSM102" s="410"/>
      <c r="KSN102" s="411"/>
      <c r="KSO102" s="412"/>
      <c r="KSP102" s="406"/>
      <c r="KSQ102" s="407"/>
      <c r="KSR102" s="408"/>
      <c r="KSS102" s="409"/>
      <c r="KST102" s="410"/>
      <c r="KSU102" s="411"/>
      <c r="KSV102" s="412"/>
      <c r="KSW102" s="406"/>
      <c r="KSX102" s="407"/>
      <c r="KSY102" s="408"/>
      <c r="KSZ102" s="409"/>
      <c r="KTA102" s="410"/>
      <c r="KTB102" s="411"/>
      <c r="KTC102" s="412"/>
      <c r="KTD102" s="406"/>
      <c r="KTE102" s="407"/>
      <c r="KTF102" s="408"/>
      <c r="KTG102" s="409"/>
      <c r="KTH102" s="410"/>
      <c r="KTI102" s="411"/>
      <c r="KTJ102" s="412"/>
      <c r="KTK102" s="406"/>
      <c r="KTL102" s="407"/>
      <c r="KTM102" s="408"/>
      <c r="KTN102" s="409"/>
      <c r="KTO102" s="410"/>
      <c r="KTP102" s="411"/>
      <c r="KTQ102" s="412"/>
      <c r="KTR102" s="406"/>
      <c r="KTS102" s="407"/>
      <c r="KTT102" s="408"/>
      <c r="KTU102" s="409"/>
      <c r="KTV102" s="410"/>
      <c r="KTW102" s="411"/>
      <c r="KTX102" s="412"/>
      <c r="KTY102" s="406"/>
      <c r="KTZ102" s="407"/>
      <c r="KUA102" s="408"/>
      <c r="KUB102" s="409"/>
      <c r="KUC102" s="410"/>
      <c r="KUD102" s="411"/>
      <c r="KUE102" s="412"/>
      <c r="KUF102" s="406"/>
      <c r="KUG102" s="407"/>
      <c r="KUH102" s="408"/>
      <c r="KUI102" s="409"/>
      <c r="KUJ102" s="410"/>
      <c r="KUK102" s="411"/>
      <c r="KUL102" s="412"/>
      <c r="KUM102" s="406"/>
      <c r="KUN102" s="407"/>
      <c r="KUO102" s="408"/>
      <c r="KUP102" s="409"/>
      <c r="KUQ102" s="410"/>
      <c r="KUR102" s="411"/>
      <c r="KUS102" s="412"/>
      <c r="KUT102" s="406"/>
      <c r="KUU102" s="407"/>
      <c r="KUV102" s="408"/>
      <c r="KUW102" s="409"/>
      <c r="KUX102" s="410"/>
      <c r="KUY102" s="411"/>
      <c r="KUZ102" s="412"/>
      <c r="KVA102" s="406"/>
      <c r="KVB102" s="407"/>
      <c r="KVC102" s="408"/>
      <c r="KVD102" s="409"/>
      <c r="KVE102" s="410"/>
      <c r="KVF102" s="411"/>
      <c r="KVG102" s="412"/>
      <c r="KVH102" s="406"/>
      <c r="KVI102" s="407"/>
      <c r="KVJ102" s="408"/>
      <c r="KVK102" s="409"/>
      <c r="KVL102" s="410"/>
      <c r="KVM102" s="411"/>
      <c r="KVN102" s="412"/>
      <c r="KVO102" s="406"/>
      <c r="KVP102" s="407"/>
      <c r="KVQ102" s="408"/>
      <c r="KVR102" s="409"/>
      <c r="KVS102" s="410"/>
      <c r="KVT102" s="411"/>
      <c r="KVU102" s="412"/>
      <c r="KVV102" s="406"/>
      <c r="KVW102" s="407"/>
      <c r="KVX102" s="408"/>
      <c r="KVY102" s="409"/>
      <c r="KVZ102" s="410"/>
      <c r="KWA102" s="411"/>
      <c r="KWB102" s="412"/>
      <c r="KWC102" s="406"/>
      <c r="KWD102" s="407"/>
      <c r="KWE102" s="408"/>
      <c r="KWF102" s="409"/>
      <c r="KWG102" s="410"/>
      <c r="KWH102" s="411"/>
      <c r="KWI102" s="412"/>
      <c r="KWJ102" s="406"/>
      <c r="KWK102" s="407"/>
      <c r="KWL102" s="408"/>
      <c r="KWM102" s="409"/>
      <c r="KWN102" s="410"/>
      <c r="KWO102" s="411"/>
      <c r="KWP102" s="412"/>
      <c r="KWQ102" s="406"/>
      <c r="KWR102" s="407"/>
      <c r="KWS102" s="408"/>
      <c r="KWT102" s="409"/>
      <c r="KWU102" s="410"/>
      <c r="KWV102" s="411"/>
      <c r="KWW102" s="412"/>
      <c r="KWX102" s="406"/>
      <c r="KWY102" s="407"/>
      <c r="KWZ102" s="408"/>
      <c r="KXA102" s="409"/>
      <c r="KXB102" s="410"/>
      <c r="KXC102" s="411"/>
      <c r="KXD102" s="412"/>
      <c r="KXE102" s="406"/>
      <c r="KXF102" s="407"/>
      <c r="KXG102" s="408"/>
      <c r="KXH102" s="409"/>
      <c r="KXI102" s="410"/>
      <c r="KXJ102" s="411"/>
      <c r="KXK102" s="412"/>
      <c r="KXL102" s="406"/>
      <c r="KXM102" s="407"/>
      <c r="KXN102" s="408"/>
      <c r="KXO102" s="409"/>
      <c r="KXP102" s="410"/>
      <c r="KXQ102" s="411"/>
      <c r="KXR102" s="412"/>
      <c r="KXS102" s="406"/>
      <c r="KXT102" s="407"/>
      <c r="KXU102" s="408"/>
      <c r="KXV102" s="409"/>
      <c r="KXW102" s="410"/>
      <c r="KXX102" s="411"/>
      <c r="KXY102" s="412"/>
      <c r="KXZ102" s="406"/>
      <c r="KYA102" s="407"/>
      <c r="KYB102" s="408"/>
      <c r="KYC102" s="409"/>
      <c r="KYD102" s="410"/>
      <c r="KYE102" s="411"/>
      <c r="KYF102" s="412"/>
      <c r="KYG102" s="406"/>
      <c r="KYH102" s="407"/>
      <c r="KYI102" s="408"/>
      <c r="KYJ102" s="409"/>
      <c r="KYK102" s="410"/>
      <c r="KYL102" s="411"/>
      <c r="KYM102" s="412"/>
      <c r="KYN102" s="406"/>
      <c r="KYO102" s="407"/>
      <c r="KYP102" s="408"/>
      <c r="KYQ102" s="409"/>
      <c r="KYR102" s="410"/>
      <c r="KYS102" s="411"/>
      <c r="KYT102" s="412"/>
      <c r="KYU102" s="406"/>
      <c r="KYV102" s="407"/>
      <c r="KYW102" s="408"/>
      <c r="KYX102" s="409"/>
      <c r="KYY102" s="410"/>
      <c r="KYZ102" s="411"/>
      <c r="KZA102" s="412"/>
      <c r="KZB102" s="406"/>
      <c r="KZC102" s="407"/>
      <c r="KZD102" s="408"/>
      <c r="KZE102" s="409"/>
      <c r="KZF102" s="410"/>
      <c r="KZG102" s="411"/>
      <c r="KZH102" s="412"/>
      <c r="KZI102" s="406"/>
      <c r="KZJ102" s="407"/>
      <c r="KZK102" s="408"/>
      <c r="KZL102" s="409"/>
      <c r="KZM102" s="410"/>
      <c r="KZN102" s="411"/>
      <c r="KZO102" s="412"/>
      <c r="KZP102" s="406"/>
      <c r="KZQ102" s="407"/>
      <c r="KZR102" s="408"/>
      <c r="KZS102" s="409"/>
      <c r="KZT102" s="410"/>
      <c r="KZU102" s="411"/>
      <c r="KZV102" s="412"/>
      <c r="KZW102" s="406"/>
      <c r="KZX102" s="407"/>
      <c r="KZY102" s="408"/>
      <c r="KZZ102" s="409"/>
      <c r="LAA102" s="410"/>
      <c r="LAB102" s="411"/>
      <c r="LAC102" s="412"/>
      <c r="LAD102" s="406"/>
      <c r="LAE102" s="407"/>
      <c r="LAF102" s="408"/>
      <c r="LAG102" s="409"/>
      <c r="LAH102" s="410"/>
      <c r="LAI102" s="411"/>
      <c r="LAJ102" s="412"/>
      <c r="LAK102" s="406"/>
      <c r="LAL102" s="407"/>
      <c r="LAM102" s="408"/>
      <c r="LAN102" s="409"/>
      <c r="LAO102" s="410"/>
      <c r="LAP102" s="411"/>
      <c r="LAQ102" s="412"/>
      <c r="LAR102" s="406"/>
      <c r="LAS102" s="407"/>
      <c r="LAT102" s="408"/>
      <c r="LAU102" s="409"/>
      <c r="LAV102" s="410"/>
      <c r="LAW102" s="411"/>
      <c r="LAX102" s="412"/>
      <c r="LAY102" s="406"/>
      <c r="LAZ102" s="407"/>
      <c r="LBA102" s="408"/>
      <c r="LBB102" s="409"/>
      <c r="LBC102" s="410"/>
      <c r="LBD102" s="411"/>
      <c r="LBE102" s="412"/>
      <c r="LBF102" s="406"/>
      <c r="LBG102" s="407"/>
      <c r="LBH102" s="408"/>
      <c r="LBI102" s="409"/>
      <c r="LBJ102" s="410"/>
      <c r="LBK102" s="411"/>
      <c r="LBL102" s="412"/>
      <c r="LBM102" s="406"/>
      <c r="LBN102" s="407"/>
      <c r="LBO102" s="408"/>
      <c r="LBP102" s="409"/>
      <c r="LBQ102" s="410"/>
      <c r="LBR102" s="411"/>
      <c r="LBS102" s="412"/>
      <c r="LBT102" s="406"/>
      <c r="LBU102" s="407"/>
      <c r="LBV102" s="408"/>
      <c r="LBW102" s="409"/>
      <c r="LBX102" s="410"/>
      <c r="LBY102" s="411"/>
      <c r="LBZ102" s="412"/>
      <c r="LCA102" s="406"/>
      <c r="LCB102" s="407"/>
      <c r="LCC102" s="408"/>
      <c r="LCD102" s="409"/>
      <c r="LCE102" s="410"/>
      <c r="LCF102" s="411"/>
      <c r="LCG102" s="412"/>
      <c r="LCH102" s="406"/>
      <c r="LCI102" s="407"/>
      <c r="LCJ102" s="408"/>
      <c r="LCK102" s="409"/>
      <c r="LCL102" s="410"/>
      <c r="LCM102" s="411"/>
      <c r="LCN102" s="412"/>
      <c r="LCO102" s="406"/>
      <c r="LCP102" s="407"/>
      <c r="LCQ102" s="408"/>
      <c r="LCR102" s="409"/>
      <c r="LCS102" s="410"/>
      <c r="LCT102" s="411"/>
      <c r="LCU102" s="412"/>
      <c r="LCV102" s="406"/>
      <c r="LCW102" s="407"/>
      <c r="LCX102" s="408"/>
      <c r="LCY102" s="409"/>
      <c r="LCZ102" s="410"/>
      <c r="LDA102" s="411"/>
      <c r="LDB102" s="412"/>
      <c r="LDC102" s="406"/>
      <c r="LDD102" s="407"/>
      <c r="LDE102" s="408"/>
      <c r="LDF102" s="409"/>
      <c r="LDG102" s="410"/>
      <c r="LDH102" s="411"/>
      <c r="LDI102" s="412"/>
      <c r="LDJ102" s="406"/>
      <c r="LDK102" s="407"/>
      <c r="LDL102" s="408"/>
      <c r="LDM102" s="409"/>
      <c r="LDN102" s="410"/>
      <c r="LDO102" s="411"/>
      <c r="LDP102" s="412"/>
      <c r="LDQ102" s="406"/>
      <c r="LDR102" s="407"/>
      <c r="LDS102" s="408"/>
      <c r="LDT102" s="409"/>
      <c r="LDU102" s="410"/>
      <c r="LDV102" s="411"/>
      <c r="LDW102" s="412"/>
      <c r="LDX102" s="406"/>
      <c r="LDY102" s="407"/>
      <c r="LDZ102" s="408"/>
      <c r="LEA102" s="409"/>
      <c r="LEB102" s="410"/>
      <c r="LEC102" s="411"/>
      <c r="LED102" s="412"/>
      <c r="LEE102" s="406"/>
      <c r="LEF102" s="407"/>
      <c r="LEG102" s="408"/>
      <c r="LEH102" s="409"/>
      <c r="LEI102" s="410"/>
      <c r="LEJ102" s="411"/>
      <c r="LEK102" s="412"/>
      <c r="LEL102" s="406"/>
      <c r="LEM102" s="407"/>
      <c r="LEN102" s="408"/>
      <c r="LEO102" s="409"/>
      <c r="LEP102" s="410"/>
      <c r="LEQ102" s="411"/>
      <c r="LER102" s="412"/>
      <c r="LES102" s="406"/>
      <c r="LET102" s="407"/>
      <c r="LEU102" s="408"/>
      <c r="LEV102" s="409"/>
      <c r="LEW102" s="410"/>
      <c r="LEX102" s="411"/>
      <c r="LEY102" s="412"/>
      <c r="LEZ102" s="406"/>
      <c r="LFA102" s="407"/>
      <c r="LFB102" s="408"/>
      <c r="LFC102" s="409"/>
      <c r="LFD102" s="410"/>
      <c r="LFE102" s="411"/>
      <c r="LFF102" s="412"/>
      <c r="LFG102" s="406"/>
      <c r="LFH102" s="407"/>
      <c r="LFI102" s="408"/>
      <c r="LFJ102" s="409"/>
      <c r="LFK102" s="410"/>
      <c r="LFL102" s="411"/>
      <c r="LFM102" s="412"/>
      <c r="LFN102" s="406"/>
      <c r="LFO102" s="407"/>
      <c r="LFP102" s="408"/>
      <c r="LFQ102" s="409"/>
      <c r="LFR102" s="410"/>
      <c r="LFS102" s="411"/>
      <c r="LFT102" s="412"/>
      <c r="LFU102" s="406"/>
      <c r="LFV102" s="407"/>
      <c r="LFW102" s="408"/>
      <c r="LFX102" s="409"/>
      <c r="LFY102" s="410"/>
      <c r="LFZ102" s="411"/>
      <c r="LGA102" s="412"/>
      <c r="LGB102" s="406"/>
      <c r="LGC102" s="407"/>
      <c r="LGD102" s="408"/>
      <c r="LGE102" s="409"/>
      <c r="LGF102" s="410"/>
      <c r="LGG102" s="411"/>
      <c r="LGH102" s="412"/>
      <c r="LGI102" s="406"/>
      <c r="LGJ102" s="407"/>
      <c r="LGK102" s="408"/>
      <c r="LGL102" s="409"/>
      <c r="LGM102" s="410"/>
      <c r="LGN102" s="411"/>
      <c r="LGO102" s="412"/>
      <c r="LGP102" s="406"/>
      <c r="LGQ102" s="407"/>
      <c r="LGR102" s="408"/>
      <c r="LGS102" s="409"/>
      <c r="LGT102" s="410"/>
      <c r="LGU102" s="411"/>
      <c r="LGV102" s="412"/>
      <c r="LGW102" s="406"/>
      <c r="LGX102" s="407"/>
      <c r="LGY102" s="408"/>
      <c r="LGZ102" s="409"/>
      <c r="LHA102" s="410"/>
      <c r="LHB102" s="411"/>
      <c r="LHC102" s="412"/>
      <c r="LHD102" s="406"/>
      <c r="LHE102" s="407"/>
      <c r="LHF102" s="408"/>
      <c r="LHG102" s="409"/>
      <c r="LHH102" s="410"/>
      <c r="LHI102" s="411"/>
      <c r="LHJ102" s="412"/>
      <c r="LHK102" s="406"/>
      <c r="LHL102" s="407"/>
      <c r="LHM102" s="408"/>
      <c r="LHN102" s="409"/>
      <c r="LHO102" s="410"/>
      <c r="LHP102" s="411"/>
      <c r="LHQ102" s="412"/>
      <c r="LHR102" s="406"/>
      <c r="LHS102" s="407"/>
      <c r="LHT102" s="408"/>
      <c r="LHU102" s="409"/>
      <c r="LHV102" s="410"/>
      <c r="LHW102" s="411"/>
      <c r="LHX102" s="412"/>
      <c r="LHY102" s="406"/>
      <c r="LHZ102" s="407"/>
      <c r="LIA102" s="408"/>
      <c r="LIB102" s="409"/>
      <c r="LIC102" s="410"/>
      <c r="LID102" s="411"/>
      <c r="LIE102" s="412"/>
      <c r="LIF102" s="406"/>
      <c r="LIG102" s="407"/>
      <c r="LIH102" s="408"/>
      <c r="LII102" s="409"/>
      <c r="LIJ102" s="410"/>
      <c r="LIK102" s="411"/>
      <c r="LIL102" s="412"/>
      <c r="LIM102" s="406"/>
      <c r="LIN102" s="407"/>
      <c r="LIO102" s="408"/>
      <c r="LIP102" s="409"/>
      <c r="LIQ102" s="410"/>
      <c r="LIR102" s="411"/>
      <c r="LIS102" s="412"/>
      <c r="LIT102" s="406"/>
      <c r="LIU102" s="407"/>
      <c r="LIV102" s="408"/>
      <c r="LIW102" s="409"/>
      <c r="LIX102" s="410"/>
      <c r="LIY102" s="411"/>
      <c r="LIZ102" s="412"/>
      <c r="LJA102" s="406"/>
      <c r="LJB102" s="407"/>
      <c r="LJC102" s="408"/>
      <c r="LJD102" s="409"/>
      <c r="LJE102" s="410"/>
      <c r="LJF102" s="411"/>
      <c r="LJG102" s="412"/>
      <c r="LJH102" s="406"/>
      <c r="LJI102" s="407"/>
      <c r="LJJ102" s="408"/>
      <c r="LJK102" s="409"/>
      <c r="LJL102" s="410"/>
      <c r="LJM102" s="411"/>
      <c r="LJN102" s="412"/>
      <c r="LJO102" s="406"/>
      <c r="LJP102" s="407"/>
      <c r="LJQ102" s="408"/>
      <c r="LJR102" s="409"/>
      <c r="LJS102" s="410"/>
      <c r="LJT102" s="411"/>
      <c r="LJU102" s="412"/>
      <c r="LJV102" s="406"/>
      <c r="LJW102" s="407"/>
      <c r="LJX102" s="408"/>
      <c r="LJY102" s="409"/>
      <c r="LJZ102" s="410"/>
      <c r="LKA102" s="411"/>
      <c r="LKB102" s="412"/>
      <c r="LKC102" s="406"/>
      <c r="LKD102" s="407"/>
      <c r="LKE102" s="408"/>
      <c r="LKF102" s="409"/>
      <c r="LKG102" s="410"/>
      <c r="LKH102" s="411"/>
      <c r="LKI102" s="412"/>
      <c r="LKJ102" s="406"/>
      <c r="LKK102" s="407"/>
      <c r="LKL102" s="408"/>
      <c r="LKM102" s="409"/>
      <c r="LKN102" s="410"/>
      <c r="LKO102" s="411"/>
      <c r="LKP102" s="412"/>
      <c r="LKQ102" s="406"/>
      <c r="LKR102" s="407"/>
      <c r="LKS102" s="408"/>
      <c r="LKT102" s="409"/>
      <c r="LKU102" s="410"/>
      <c r="LKV102" s="411"/>
      <c r="LKW102" s="412"/>
      <c r="LKX102" s="406"/>
      <c r="LKY102" s="407"/>
      <c r="LKZ102" s="408"/>
      <c r="LLA102" s="409"/>
      <c r="LLB102" s="410"/>
      <c r="LLC102" s="411"/>
      <c r="LLD102" s="412"/>
      <c r="LLE102" s="406"/>
      <c r="LLF102" s="407"/>
      <c r="LLG102" s="408"/>
      <c r="LLH102" s="409"/>
      <c r="LLI102" s="410"/>
      <c r="LLJ102" s="411"/>
      <c r="LLK102" s="412"/>
      <c r="LLL102" s="406"/>
      <c r="LLM102" s="407"/>
      <c r="LLN102" s="408"/>
      <c r="LLO102" s="409"/>
      <c r="LLP102" s="410"/>
      <c r="LLQ102" s="411"/>
      <c r="LLR102" s="412"/>
      <c r="LLS102" s="406"/>
      <c r="LLT102" s="407"/>
      <c r="LLU102" s="408"/>
      <c r="LLV102" s="409"/>
      <c r="LLW102" s="410"/>
      <c r="LLX102" s="411"/>
      <c r="LLY102" s="412"/>
      <c r="LLZ102" s="406"/>
      <c r="LMA102" s="407"/>
      <c r="LMB102" s="408"/>
      <c r="LMC102" s="409"/>
      <c r="LMD102" s="410"/>
      <c r="LME102" s="411"/>
      <c r="LMF102" s="412"/>
      <c r="LMG102" s="406"/>
      <c r="LMH102" s="407"/>
      <c r="LMI102" s="408"/>
      <c r="LMJ102" s="409"/>
      <c r="LMK102" s="410"/>
      <c r="LML102" s="411"/>
      <c r="LMM102" s="412"/>
      <c r="LMN102" s="406"/>
      <c r="LMO102" s="407"/>
      <c r="LMP102" s="408"/>
      <c r="LMQ102" s="409"/>
      <c r="LMR102" s="410"/>
      <c r="LMS102" s="411"/>
      <c r="LMT102" s="412"/>
      <c r="LMU102" s="406"/>
      <c r="LMV102" s="407"/>
      <c r="LMW102" s="408"/>
      <c r="LMX102" s="409"/>
      <c r="LMY102" s="410"/>
      <c r="LMZ102" s="411"/>
      <c r="LNA102" s="412"/>
      <c r="LNB102" s="406"/>
      <c r="LNC102" s="407"/>
      <c r="LND102" s="408"/>
      <c r="LNE102" s="409"/>
      <c r="LNF102" s="410"/>
      <c r="LNG102" s="411"/>
      <c r="LNH102" s="412"/>
      <c r="LNI102" s="406"/>
      <c r="LNJ102" s="407"/>
      <c r="LNK102" s="408"/>
      <c r="LNL102" s="409"/>
      <c r="LNM102" s="410"/>
      <c r="LNN102" s="411"/>
      <c r="LNO102" s="412"/>
      <c r="LNP102" s="406"/>
      <c r="LNQ102" s="407"/>
      <c r="LNR102" s="408"/>
      <c r="LNS102" s="409"/>
      <c r="LNT102" s="410"/>
      <c r="LNU102" s="411"/>
      <c r="LNV102" s="412"/>
      <c r="LNW102" s="406"/>
      <c r="LNX102" s="407"/>
      <c r="LNY102" s="408"/>
      <c r="LNZ102" s="409"/>
      <c r="LOA102" s="410"/>
      <c r="LOB102" s="411"/>
      <c r="LOC102" s="412"/>
      <c r="LOD102" s="406"/>
      <c r="LOE102" s="407"/>
      <c r="LOF102" s="408"/>
      <c r="LOG102" s="409"/>
      <c r="LOH102" s="410"/>
      <c r="LOI102" s="411"/>
      <c r="LOJ102" s="412"/>
      <c r="LOK102" s="406"/>
      <c r="LOL102" s="407"/>
      <c r="LOM102" s="408"/>
      <c r="LON102" s="409"/>
      <c r="LOO102" s="410"/>
      <c r="LOP102" s="411"/>
      <c r="LOQ102" s="412"/>
      <c r="LOR102" s="406"/>
      <c r="LOS102" s="407"/>
      <c r="LOT102" s="408"/>
      <c r="LOU102" s="409"/>
      <c r="LOV102" s="410"/>
      <c r="LOW102" s="411"/>
      <c r="LOX102" s="412"/>
      <c r="LOY102" s="406"/>
      <c r="LOZ102" s="407"/>
      <c r="LPA102" s="408"/>
      <c r="LPB102" s="409"/>
      <c r="LPC102" s="410"/>
      <c r="LPD102" s="411"/>
      <c r="LPE102" s="412"/>
      <c r="LPF102" s="406"/>
      <c r="LPG102" s="407"/>
      <c r="LPH102" s="408"/>
      <c r="LPI102" s="409"/>
      <c r="LPJ102" s="410"/>
      <c r="LPK102" s="411"/>
      <c r="LPL102" s="412"/>
      <c r="LPM102" s="406"/>
      <c r="LPN102" s="407"/>
      <c r="LPO102" s="408"/>
      <c r="LPP102" s="409"/>
      <c r="LPQ102" s="410"/>
      <c r="LPR102" s="411"/>
      <c r="LPS102" s="412"/>
      <c r="LPT102" s="406"/>
      <c r="LPU102" s="407"/>
      <c r="LPV102" s="408"/>
      <c r="LPW102" s="409"/>
      <c r="LPX102" s="410"/>
      <c r="LPY102" s="411"/>
      <c r="LPZ102" s="412"/>
      <c r="LQA102" s="406"/>
      <c r="LQB102" s="407"/>
      <c r="LQC102" s="408"/>
      <c r="LQD102" s="409"/>
      <c r="LQE102" s="410"/>
      <c r="LQF102" s="411"/>
      <c r="LQG102" s="412"/>
      <c r="LQH102" s="406"/>
      <c r="LQI102" s="407"/>
      <c r="LQJ102" s="408"/>
      <c r="LQK102" s="409"/>
      <c r="LQL102" s="410"/>
      <c r="LQM102" s="411"/>
      <c r="LQN102" s="412"/>
      <c r="LQO102" s="406"/>
      <c r="LQP102" s="407"/>
      <c r="LQQ102" s="408"/>
      <c r="LQR102" s="409"/>
      <c r="LQS102" s="410"/>
      <c r="LQT102" s="411"/>
      <c r="LQU102" s="412"/>
      <c r="LQV102" s="406"/>
      <c r="LQW102" s="407"/>
      <c r="LQX102" s="408"/>
      <c r="LQY102" s="409"/>
      <c r="LQZ102" s="410"/>
      <c r="LRA102" s="411"/>
      <c r="LRB102" s="412"/>
      <c r="LRC102" s="406"/>
      <c r="LRD102" s="407"/>
      <c r="LRE102" s="408"/>
      <c r="LRF102" s="409"/>
      <c r="LRG102" s="410"/>
      <c r="LRH102" s="411"/>
      <c r="LRI102" s="412"/>
      <c r="LRJ102" s="406"/>
      <c r="LRK102" s="407"/>
      <c r="LRL102" s="408"/>
      <c r="LRM102" s="409"/>
      <c r="LRN102" s="410"/>
      <c r="LRO102" s="411"/>
      <c r="LRP102" s="412"/>
      <c r="LRQ102" s="406"/>
      <c r="LRR102" s="407"/>
      <c r="LRS102" s="408"/>
      <c r="LRT102" s="409"/>
      <c r="LRU102" s="410"/>
      <c r="LRV102" s="411"/>
      <c r="LRW102" s="412"/>
      <c r="LRX102" s="406"/>
      <c r="LRY102" s="407"/>
      <c r="LRZ102" s="408"/>
      <c r="LSA102" s="409"/>
      <c r="LSB102" s="410"/>
      <c r="LSC102" s="411"/>
      <c r="LSD102" s="412"/>
      <c r="LSE102" s="406"/>
      <c r="LSF102" s="407"/>
      <c r="LSG102" s="408"/>
      <c r="LSH102" s="409"/>
      <c r="LSI102" s="410"/>
      <c r="LSJ102" s="411"/>
      <c r="LSK102" s="412"/>
      <c r="LSL102" s="406"/>
      <c r="LSM102" s="407"/>
      <c r="LSN102" s="408"/>
      <c r="LSO102" s="409"/>
      <c r="LSP102" s="410"/>
      <c r="LSQ102" s="411"/>
      <c r="LSR102" s="412"/>
      <c r="LSS102" s="406"/>
      <c r="LST102" s="407"/>
      <c r="LSU102" s="408"/>
      <c r="LSV102" s="409"/>
      <c r="LSW102" s="410"/>
      <c r="LSX102" s="411"/>
      <c r="LSY102" s="412"/>
      <c r="LSZ102" s="406"/>
      <c r="LTA102" s="407"/>
      <c r="LTB102" s="408"/>
      <c r="LTC102" s="409"/>
      <c r="LTD102" s="410"/>
      <c r="LTE102" s="411"/>
      <c r="LTF102" s="412"/>
      <c r="LTG102" s="406"/>
      <c r="LTH102" s="407"/>
      <c r="LTI102" s="408"/>
      <c r="LTJ102" s="409"/>
      <c r="LTK102" s="410"/>
      <c r="LTL102" s="411"/>
      <c r="LTM102" s="412"/>
      <c r="LTN102" s="406"/>
      <c r="LTO102" s="407"/>
      <c r="LTP102" s="408"/>
      <c r="LTQ102" s="409"/>
      <c r="LTR102" s="410"/>
      <c r="LTS102" s="411"/>
      <c r="LTT102" s="412"/>
      <c r="LTU102" s="406"/>
      <c r="LTV102" s="407"/>
      <c r="LTW102" s="408"/>
      <c r="LTX102" s="409"/>
      <c r="LTY102" s="410"/>
      <c r="LTZ102" s="411"/>
      <c r="LUA102" s="412"/>
      <c r="LUB102" s="406"/>
      <c r="LUC102" s="407"/>
      <c r="LUD102" s="408"/>
      <c r="LUE102" s="409"/>
      <c r="LUF102" s="410"/>
      <c r="LUG102" s="411"/>
      <c r="LUH102" s="412"/>
      <c r="LUI102" s="406"/>
      <c r="LUJ102" s="407"/>
      <c r="LUK102" s="408"/>
      <c r="LUL102" s="409"/>
      <c r="LUM102" s="410"/>
      <c r="LUN102" s="411"/>
      <c r="LUO102" s="412"/>
      <c r="LUP102" s="406"/>
      <c r="LUQ102" s="407"/>
      <c r="LUR102" s="408"/>
      <c r="LUS102" s="409"/>
      <c r="LUT102" s="410"/>
      <c r="LUU102" s="411"/>
      <c r="LUV102" s="412"/>
      <c r="LUW102" s="406"/>
      <c r="LUX102" s="407"/>
      <c r="LUY102" s="408"/>
      <c r="LUZ102" s="409"/>
      <c r="LVA102" s="410"/>
      <c r="LVB102" s="411"/>
      <c r="LVC102" s="412"/>
      <c r="LVD102" s="406"/>
      <c r="LVE102" s="407"/>
      <c r="LVF102" s="408"/>
      <c r="LVG102" s="409"/>
      <c r="LVH102" s="410"/>
      <c r="LVI102" s="411"/>
      <c r="LVJ102" s="412"/>
      <c r="LVK102" s="406"/>
      <c r="LVL102" s="407"/>
      <c r="LVM102" s="408"/>
      <c r="LVN102" s="409"/>
      <c r="LVO102" s="410"/>
      <c r="LVP102" s="411"/>
      <c r="LVQ102" s="412"/>
      <c r="LVR102" s="406"/>
      <c r="LVS102" s="407"/>
      <c r="LVT102" s="408"/>
      <c r="LVU102" s="409"/>
      <c r="LVV102" s="410"/>
      <c r="LVW102" s="411"/>
      <c r="LVX102" s="412"/>
      <c r="LVY102" s="406"/>
      <c r="LVZ102" s="407"/>
      <c r="LWA102" s="408"/>
      <c r="LWB102" s="409"/>
      <c r="LWC102" s="410"/>
      <c r="LWD102" s="411"/>
      <c r="LWE102" s="412"/>
      <c r="LWF102" s="406"/>
      <c r="LWG102" s="407"/>
      <c r="LWH102" s="408"/>
      <c r="LWI102" s="409"/>
      <c r="LWJ102" s="410"/>
      <c r="LWK102" s="411"/>
      <c r="LWL102" s="412"/>
      <c r="LWM102" s="406"/>
      <c r="LWN102" s="407"/>
      <c r="LWO102" s="408"/>
      <c r="LWP102" s="409"/>
      <c r="LWQ102" s="410"/>
      <c r="LWR102" s="411"/>
      <c r="LWS102" s="412"/>
      <c r="LWT102" s="406"/>
      <c r="LWU102" s="407"/>
      <c r="LWV102" s="408"/>
      <c r="LWW102" s="409"/>
      <c r="LWX102" s="410"/>
      <c r="LWY102" s="411"/>
      <c r="LWZ102" s="412"/>
      <c r="LXA102" s="406"/>
      <c r="LXB102" s="407"/>
      <c r="LXC102" s="408"/>
      <c r="LXD102" s="409"/>
      <c r="LXE102" s="410"/>
      <c r="LXF102" s="411"/>
      <c r="LXG102" s="412"/>
      <c r="LXH102" s="406"/>
      <c r="LXI102" s="407"/>
      <c r="LXJ102" s="408"/>
      <c r="LXK102" s="409"/>
      <c r="LXL102" s="410"/>
      <c r="LXM102" s="411"/>
      <c r="LXN102" s="412"/>
      <c r="LXO102" s="406"/>
      <c r="LXP102" s="407"/>
      <c r="LXQ102" s="408"/>
      <c r="LXR102" s="409"/>
      <c r="LXS102" s="410"/>
      <c r="LXT102" s="411"/>
      <c r="LXU102" s="412"/>
      <c r="LXV102" s="406"/>
      <c r="LXW102" s="407"/>
      <c r="LXX102" s="408"/>
      <c r="LXY102" s="409"/>
      <c r="LXZ102" s="410"/>
      <c r="LYA102" s="411"/>
      <c r="LYB102" s="412"/>
      <c r="LYC102" s="406"/>
      <c r="LYD102" s="407"/>
      <c r="LYE102" s="408"/>
      <c r="LYF102" s="409"/>
      <c r="LYG102" s="410"/>
      <c r="LYH102" s="411"/>
      <c r="LYI102" s="412"/>
      <c r="LYJ102" s="406"/>
      <c r="LYK102" s="407"/>
      <c r="LYL102" s="408"/>
      <c r="LYM102" s="409"/>
      <c r="LYN102" s="410"/>
      <c r="LYO102" s="411"/>
      <c r="LYP102" s="412"/>
      <c r="LYQ102" s="406"/>
      <c r="LYR102" s="407"/>
      <c r="LYS102" s="408"/>
      <c r="LYT102" s="409"/>
      <c r="LYU102" s="410"/>
      <c r="LYV102" s="411"/>
      <c r="LYW102" s="412"/>
      <c r="LYX102" s="406"/>
      <c r="LYY102" s="407"/>
      <c r="LYZ102" s="408"/>
      <c r="LZA102" s="409"/>
      <c r="LZB102" s="410"/>
      <c r="LZC102" s="411"/>
      <c r="LZD102" s="412"/>
      <c r="LZE102" s="406"/>
      <c r="LZF102" s="407"/>
      <c r="LZG102" s="408"/>
      <c r="LZH102" s="409"/>
      <c r="LZI102" s="410"/>
      <c r="LZJ102" s="411"/>
      <c r="LZK102" s="412"/>
      <c r="LZL102" s="406"/>
      <c r="LZM102" s="407"/>
      <c r="LZN102" s="408"/>
      <c r="LZO102" s="409"/>
      <c r="LZP102" s="410"/>
      <c r="LZQ102" s="411"/>
      <c r="LZR102" s="412"/>
      <c r="LZS102" s="406"/>
      <c r="LZT102" s="407"/>
      <c r="LZU102" s="408"/>
      <c r="LZV102" s="409"/>
      <c r="LZW102" s="410"/>
      <c r="LZX102" s="411"/>
      <c r="LZY102" s="412"/>
      <c r="LZZ102" s="406"/>
      <c r="MAA102" s="407"/>
      <c r="MAB102" s="408"/>
      <c r="MAC102" s="409"/>
      <c r="MAD102" s="410"/>
      <c r="MAE102" s="411"/>
      <c r="MAF102" s="412"/>
      <c r="MAG102" s="406"/>
      <c r="MAH102" s="407"/>
      <c r="MAI102" s="408"/>
      <c r="MAJ102" s="409"/>
      <c r="MAK102" s="410"/>
      <c r="MAL102" s="411"/>
      <c r="MAM102" s="412"/>
      <c r="MAN102" s="406"/>
      <c r="MAO102" s="407"/>
      <c r="MAP102" s="408"/>
      <c r="MAQ102" s="409"/>
      <c r="MAR102" s="410"/>
      <c r="MAS102" s="411"/>
      <c r="MAT102" s="412"/>
      <c r="MAU102" s="406"/>
      <c r="MAV102" s="407"/>
      <c r="MAW102" s="408"/>
      <c r="MAX102" s="409"/>
      <c r="MAY102" s="410"/>
      <c r="MAZ102" s="411"/>
      <c r="MBA102" s="412"/>
      <c r="MBB102" s="406"/>
      <c r="MBC102" s="407"/>
      <c r="MBD102" s="408"/>
      <c r="MBE102" s="409"/>
      <c r="MBF102" s="410"/>
      <c r="MBG102" s="411"/>
      <c r="MBH102" s="412"/>
      <c r="MBI102" s="406"/>
      <c r="MBJ102" s="407"/>
      <c r="MBK102" s="408"/>
      <c r="MBL102" s="409"/>
      <c r="MBM102" s="410"/>
      <c r="MBN102" s="411"/>
      <c r="MBO102" s="412"/>
      <c r="MBP102" s="406"/>
      <c r="MBQ102" s="407"/>
      <c r="MBR102" s="408"/>
      <c r="MBS102" s="409"/>
      <c r="MBT102" s="410"/>
      <c r="MBU102" s="411"/>
      <c r="MBV102" s="412"/>
      <c r="MBW102" s="406"/>
      <c r="MBX102" s="407"/>
      <c r="MBY102" s="408"/>
      <c r="MBZ102" s="409"/>
      <c r="MCA102" s="410"/>
      <c r="MCB102" s="411"/>
      <c r="MCC102" s="412"/>
      <c r="MCD102" s="406"/>
      <c r="MCE102" s="407"/>
      <c r="MCF102" s="408"/>
      <c r="MCG102" s="409"/>
      <c r="MCH102" s="410"/>
      <c r="MCI102" s="411"/>
      <c r="MCJ102" s="412"/>
      <c r="MCK102" s="406"/>
      <c r="MCL102" s="407"/>
      <c r="MCM102" s="408"/>
      <c r="MCN102" s="409"/>
      <c r="MCO102" s="410"/>
      <c r="MCP102" s="411"/>
      <c r="MCQ102" s="412"/>
      <c r="MCR102" s="406"/>
      <c r="MCS102" s="407"/>
      <c r="MCT102" s="408"/>
      <c r="MCU102" s="409"/>
      <c r="MCV102" s="410"/>
      <c r="MCW102" s="411"/>
      <c r="MCX102" s="412"/>
      <c r="MCY102" s="406"/>
      <c r="MCZ102" s="407"/>
      <c r="MDA102" s="408"/>
      <c r="MDB102" s="409"/>
      <c r="MDC102" s="410"/>
      <c r="MDD102" s="411"/>
      <c r="MDE102" s="412"/>
      <c r="MDF102" s="406"/>
      <c r="MDG102" s="407"/>
      <c r="MDH102" s="408"/>
      <c r="MDI102" s="409"/>
      <c r="MDJ102" s="410"/>
      <c r="MDK102" s="411"/>
      <c r="MDL102" s="412"/>
      <c r="MDM102" s="406"/>
      <c r="MDN102" s="407"/>
      <c r="MDO102" s="408"/>
      <c r="MDP102" s="409"/>
      <c r="MDQ102" s="410"/>
      <c r="MDR102" s="411"/>
      <c r="MDS102" s="412"/>
      <c r="MDT102" s="406"/>
      <c r="MDU102" s="407"/>
      <c r="MDV102" s="408"/>
      <c r="MDW102" s="409"/>
      <c r="MDX102" s="410"/>
      <c r="MDY102" s="411"/>
      <c r="MDZ102" s="412"/>
      <c r="MEA102" s="406"/>
      <c r="MEB102" s="407"/>
      <c r="MEC102" s="408"/>
      <c r="MED102" s="409"/>
      <c r="MEE102" s="410"/>
      <c r="MEF102" s="411"/>
      <c r="MEG102" s="412"/>
      <c r="MEH102" s="406"/>
      <c r="MEI102" s="407"/>
      <c r="MEJ102" s="408"/>
      <c r="MEK102" s="409"/>
      <c r="MEL102" s="410"/>
      <c r="MEM102" s="411"/>
      <c r="MEN102" s="412"/>
      <c r="MEO102" s="406"/>
      <c r="MEP102" s="407"/>
      <c r="MEQ102" s="408"/>
      <c r="MER102" s="409"/>
      <c r="MES102" s="410"/>
      <c r="MET102" s="411"/>
      <c r="MEU102" s="412"/>
      <c r="MEV102" s="406"/>
      <c r="MEW102" s="407"/>
      <c r="MEX102" s="408"/>
      <c r="MEY102" s="409"/>
      <c r="MEZ102" s="410"/>
      <c r="MFA102" s="411"/>
      <c r="MFB102" s="412"/>
      <c r="MFC102" s="406"/>
      <c r="MFD102" s="407"/>
      <c r="MFE102" s="408"/>
      <c r="MFF102" s="409"/>
      <c r="MFG102" s="410"/>
      <c r="MFH102" s="411"/>
      <c r="MFI102" s="412"/>
      <c r="MFJ102" s="406"/>
      <c r="MFK102" s="407"/>
      <c r="MFL102" s="408"/>
      <c r="MFM102" s="409"/>
      <c r="MFN102" s="410"/>
      <c r="MFO102" s="411"/>
      <c r="MFP102" s="412"/>
      <c r="MFQ102" s="406"/>
      <c r="MFR102" s="407"/>
      <c r="MFS102" s="408"/>
      <c r="MFT102" s="409"/>
      <c r="MFU102" s="410"/>
      <c r="MFV102" s="411"/>
      <c r="MFW102" s="412"/>
      <c r="MFX102" s="406"/>
      <c r="MFY102" s="407"/>
      <c r="MFZ102" s="408"/>
      <c r="MGA102" s="409"/>
      <c r="MGB102" s="410"/>
      <c r="MGC102" s="411"/>
      <c r="MGD102" s="412"/>
      <c r="MGE102" s="406"/>
      <c r="MGF102" s="407"/>
      <c r="MGG102" s="408"/>
      <c r="MGH102" s="409"/>
      <c r="MGI102" s="410"/>
      <c r="MGJ102" s="411"/>
      <c r="MGK102" s="412"/>
      <c r="MGL102" s="406"/>
      <c r="MGM102" s="407"/>
      <c r="MGN102" s="408"/>
      <c r="MGO102" s="409"/>
      <c r="MGP102" s="410"/>
      <c r="MGQ102" s="411"/>
      <c r="MGR102" s="412"/>
      <c r="MGS102" s="406"/>
      <c r="MGT102" s="407"/>
      <c r="MGU102" s="408"/>
      <c r="MGV102" s="409"/>
      <c r="MGW102" s="410"/>
      <c r="MGX102" s="411"/>
      <c r="MGY102" s="412"/>
      <c r="MGZ102" s="406"/>
      <c r="MHA102" s="407"/>
      <c r="MHB102" s="408"/>
      <c r="MHC102" s="409"/>
      <c r="MHD102" s="410"/>
      <c r="MHE102" s="411"/>
      <c r="MHF102" s="412"/>
      <c r="MHG102" s="406"/>
      <c r="MHH102" s="407"/>
      <c r="MHI102" s="408"/>
      <c r="MHJ102" s="409"/>
      <c r="MHK102" s="410"/>
      <c r="MHL102" s="411"/>
      <c r="MHM102" s="412"/>
      <c r="MHN102" s="406"/>
      <c r="MHO102" s="407"/>
      <c r="MHP102" s="408"/>
      <c r="MHQ102" s="409"/>
      <c r="MHR102" s="410"/>
      <c r="MHS102" s="411"/>
      <c r="MHT102" s="412"/>
      <c r="MHU102" s="406"/>
      <c r="MHV102" s="407"/>
      <c r="MHW102" s="408"/>
      <c r="MHX102" s="409"/>
      <c r="MHY102" s="410"/>
      <c r="MHZ102" s="411"/>
      <c r="MIA102" s="412"/>
      <c r="MIB102" s="406"/>
      <c r="MIC102" s="407"/>
      <c r="MID102" s="408"/>
      <c r="MIE102" s="409"/>
      <c r="MIF102" s="410"/>
      <c r="MIG102" s="411"/>
      <c r="MIH102" s="412"/>
      <c r="MII102" s="406"/>
      <c r="MIJ102" s="407"/>
      <c r="MIK102" s="408"/>
      <c r="MIL102" s="409"/>
      <c r="MIM102" s="410"/>
      <c r="MIN102" s="411"/>
      <c r="MIO102" s="412"/>
      <c r="MIP102" s="406"/>
      <c r="MIQ102" s="407"/>
      <c r="MIR102" s="408"/>
      <c r="MIS102" s="409"/>
      <c r="MIT102" s="410"/>
      <c r="MIU102" s="411"/>
      <c r="MIV102" s="412"/>
      <c r="MIW102" s="406"/>
      <c r="MIX102" s="407"/>
      <c r="MIY102" s="408"/>
      <c r="MIZ102" s="409"/>
      <c r="MJA102" s="410"/>
      <c r="MJB102" s="411"/>
      <c r="MJC102" s="412"/>
      <c r="MJD102" s="406"/>
      <c r="MJE102" s="407"/>
      <c r="MJF102" s="408"/>
      <c r="MJG102" s="409"/>
      <c r="MJH102" s="410"/>
      <c r="MJI102" s="411"/>
      <c r="MJJ102" s="412"/>
      <c r="MJK102" s="406"/>
      <c r="MJL102" s="407"/>
      <c r="MJM102" s="408"/>
      <c r="MJN102" s="409"/>
      <c r="MJO102" s="410"/>
      <c r="MJP102" s="411"/>
      <c r="MJQ102" s="412"/>
      <c r="MJR102" s="406"/>
      <c r="MJS102" s="407"/>
      <c r="MJT102" s="408"/>
      <c r="MJU102" s="409"/>
      <c r="MJV102" s="410"/>
      <c r="MJW102" s="411"/>
      <c r="MJX102" s="412"/>
      <c r="MJY102" s="406"/>
      <c r="MJZ102" s="407"/>
      <c r="MKA102" s="408"/>
      <c r="MKB102" s="409"/>
      <c r="MKC102" s="410"/>
      <c r="MKD102" s="411"/>
      <c r="MKE102" s="412"/>
      <c r="MKF102" s="406"/>
      <c r="MKG102" s="407"/>
      <c r="MKH102" s="408"/>
      <c r="MKI102" s="409"/>
      <c r="MKJ102" s="410"/>
      <c r="MKK102" s="411"/>
      <c r="MKL102" s="412"/>
      <c r="MKM102" s="406"/>
      <c r="MKN102" s="407"/>
      <c r="MKO102" s="408"/>
      <c r="MKP102" s="409"/>
      <c r="MKQ102" s="410"/>
      <c r="MKR102" s="411"/>
      <c r="MKS102" s="412"/>
      <c r="MKT102" s="406"/>
      <c r="MKU102" s="407"/>
      <c r="MKV102" s="408"/>
      <c r="MKW102" s="409"/>
      <c r="MKX102" s="410"/>
      <c r="MKY102" s="411"/>
      <c r="MKZ102" s="412"/>
      <c r="MLA102" s="406"/>
      <c r="MLB102" s="407"/>
      <c r="MLC102" s="408"/>
      <c r="MLD102" s="409"/>
      <c r="MLE102" s="410"/>
      <c r="MLF102" s="411"/>
      <c r="MLG102" s="412"/>
      <c r="MLH102" s="406"/>
      <c r="MLI102" s="407"/>
      <c r="MLJ102" s="408"/>
      <c r="MLK102" s="409"/>
      <c r="MLL102" s="410"/>
      <c r="MLM102" s="411"/>
      <c r="MLN102" s="412"/>
      <c r="MLO102" s="406"/>
      <c r="MLP102" s="407"/>
      <c r="MLQ102" s="408"/>
      <c r="MLR102" s="409"/>
      <c r="MLS102" s="410"/>
      <c r="MLT102" s="411"/>
      <c r="MLU102" s="412"/>
      <c r="MLV102" s="406"/>
      <c r="MLW102" s="407"/>
      <c r="MLX102" s="408"/>
      <c r="MLY102" s="409"/>
      <c r="MLZ102" s="410"/>
      <c r="MMA102" s="411"/>
      <c r="MMB102" s="412"/>
      <c r="MMC102" s="406"/>
      <c r="MMD102" s="407"/>
      <c r="MME102" s="408"/>
      <c r="MMF102" s="409"/>
      <c r="MMG102" s="410"/>
      <c r="MMH102" s="411"/>
      <c r="MMI102" s="412"/>
      <c r="MMJ102" s="406"/>
      <c r="MMK102" s="407"/>
      <c r="MML102" s="408"/>
      <c r="MMM102" s="409"/>
      <c r="MMN102" s="410"/>
      <c r="MMO102" s="411"/>
      <c r="MMP102" s="412"/>
      <c r="MMQ102" s="406"/>
      <c r="MMR102" s="407"/>
      <c r="MMS102" s="408"/>
      <c r="MMT102" s="409"/>
      <c r="MMU102" s="410"/>
      <c r="MMV102" s="411"/>
      <c r="MMW102" s="412"/>
      <c r="MMX102" s="406"/>
      <c r="MMY102" s="407"/>
      <c r="MMZ102" s="408"/>
      <c r="MNA102" s="409"/>
      <c r="MNB102" s="410"/>
      <c r="MNC102" s="411"/>
      <c r="MND102" s="412"/>
      <c r="MNE102" s="406"/>
      <c r="MNF102" s="407"/>
      <c r="MNG102" s="408"/>
      <c r="MNH102" s="409"/>
      <c r="MNI102" s="410"/>
      <c r="MNJ102" s="411"/>
      <c r="MNK102" s="412"/>
      <c r="MNL102" s="406"/>
      <c r="MNM102" s="407"/>
      <c r="MNN102" s="408"/>
      <c r="MNO102" s="409"/>
      <c r="MNP102" s="410"/>
      <c r="MNQ102" s="411"/>
      <c r="MNR102" s="412"/>
      <c r="MNS102" s="406"/>
      <c r="MNT102" s="407"/>
      <c r="MNU102" s="408"/>
      <c r="MNV102" s="409"/>
      <c r="MNW102" s="410"/>
      <c r="MNX102" s="411"/>
      <c r="MNY102" s="412"/>
      <c r="MNZ102" s="406"/>
      <c r="MOA102" s="407"/>
      <c r="MOB102" s="408"/>
      <c r="MOC102" s="409"/>
      <c r="MOD102" s="410"/>
      <c r="MOE102" s="411"/>
      <c r="MOF102" s="412"/>
      <c r="MOG102" s="406"/>
      <c r="MOH102" s="407"/>
      <c r="MOI102" s="408"/>
      <c r="MOJ102" s="409"/>
      <c r="MOK102" s="410"/>
      <c r="MOL102" s="411"/>
      <c r="MOM102" s="412"/>
      <c r="MON102" s="406"/>
      <c r="MOO102" s="407"/>
      <c r="MOP102" s="408"/>
      <c r="MOQ102" s="409"/>
      <c r="MOR102" s="410"/>
      <c r="MOS102" s="411"/>
      <c r="MOT102" s="412"/>
      <c r="MOU102" s="406"/>
      <c r="MOV102" s="407"/>
      <c r="MOW102" s="408"/>
      <c r="MOX102" s="409"/>
      <c r="MOY102" s="410"/>
      <c r="MOZ102" s="411"/>
      <c r="MPA102" s="412"/>
      <c r="MPB102" s="406"/>
      <c r="MPC102" s="407"/>
      <c r="MPD102" s="408"/>
      <c r="MPE102" s="409"/>
      <c r="MPF102" s="410"/>
      <c r="MPG102" s="411"/>
      <c r="MPH102" s="412"/>
      <c r="MPI102" s="406"/>
      <c r="MPJ102" s="407"/>
      <c r="MPK102" s="408"/>
      <c r="MPL102" s="409"/>
      <c r="MPM102" s="410"/>
      <c r="MPN102" s="411"/>
      <c r="MPO102" s="412"/>
      <c r="MPP102" s="406"/>
      <c r="MPQ102" s="407"/>
      <c r="MPR102" s="408"/>
      <c r="MPS102" s="409"/>
      <c r="MPT102" s="410"/>
      <c r="MPU102" s="411"/>
      <c r="MPV102" s="412"/>
      <c r="MPW102" s="406"/>
      <c r="MPX102" s="407"/>
      <c r="MPY102" s="408"/>
      <c r="MPZ102" s="409"/>
      <c r="MQA102" s="410"/>
      <c r="MQB102" s="411"/>
      <c r="MQC102" s="412"/>
      <c r="MQD102" s="406"/>
      <c r="MQE102" s="407"/>
      <c r="MQF102" s="408"/>
      <c r="MQG102" s="409"/>
      <c r="MQH102" s="410"/>
      <c r="MQI102" s="411"/>
      <c r="MQJ102" s="412"/>
      <c r="MQK102" s="406"/>
      <c r="MQL102" s="407"/>
      <c r="MQM102" s="408"/>
      <c r="MQN102" s="409"/>
      <c r="MQO102" s="410"/>
      <c r="MQP102" s="411"/>
      <c r="MQQ102" s="412"/>
      <c r="MQR102" s="406"/>
      <c r="MQS102" s="407"/>
      <c r="MQT102" s="408"/>
      <c r="MQU102" s="409"/>
      <c r="MQV102" s="410"/>
      <c r="MQW102" s="411"/>
      <c r="MQX102" s="412"/>
      <c r="MQY102" s="406"/>
      <c r="MQZ102" s="407"/>
      <c r="MRA102" s="408"/>
      <c r="MRB102" s="409"/>
      <c r="MRC102" s="410"/>
      <c r="MRD102" s="411"/>
      <c r="MRE102" s="412"/>
      <c r="MRF102" s="406"/>
      <c r="MRG102" s="407"/>
      <c r="MRH102" s="408"/>
      <c r="MRI102" s="409"/>
      <c r="MRJ102" s="410"/>
      <c r="MRK102" s="411"/>
      <c r="MRL102" s="412"/>
      <c r="MRM102" s="406"/>
      <c r="MRN102" s="407"/>
      <c r="MRO102" s="408"/>
      <c r="MRP102" s="409"/>
      <c r="MRQ102" s="410"/>
      <c r="MRR102" s="411"/>
      <c r="MRS102" s="412"/>
      <c r="MRT102" s="406"/>
      <c r="MRU102" s="407"/>
      <c r="MRV102" s="408"/>
      <c r="MRW102" s="409"/>
      <c r="MRX102" s="410"/>
      <c r="MRY102" s="411"/>
      <c r="MRZ102" s="412"/>
      <c r="MSA102" s="406"/>
      <c r="MSB102" s="407"/>
      <c r="MSC102" s="408"/>
      <c r="MSD102" s="409"/>
      <c r="MSE102" s="410"/>
      <c r="MSF102" s="411"/>
      <c r="MSG102" s="412"/>
      <c r="MSH102" s="406"/>
      <c r="MSI102" s="407"/>
      <c r="MSJ102" s="408"/>
      <c r="MSK102" s="409"/>
      <c r="MSL102" s="410"/>
      <c r="MSM102" s="411"/>
      <c r="MSN102" s="412"/>
      <c r="MSO102" s="406"/>
      <c r="MSP102" s="407"/>
      <c r="MSQ102" s="408"/>
      <c r="MSR102" s="409"/>
      <c r="MSS102" s="410"/>
      <c r="MST102" s="411"/>
      <c r="MSU102" s="412"/>
      <c r="MSV102" s="406"/>
      <c r="MSW102" s="407"/>
      <c r="MSX102" s="408"/>
      <c r="MSY102" s="409"/>
      <c r="MSZ102" s="410"/>
      <c r="MTA102" s="411"/>
      <c r="MTB102" s="412"/>
      <c r="MTC102" s="406"/>
      <c r="MTD102" s="407"/>
      <c r="MTE102" s="408"/>
      <c r="MTF102" s="409"/>
      <c r="MTG102" s="410"/>
      <c r="MTH102" s="411"/>
      <c r="MTI102" s="412"/>
      <c r="MTJ102" s="406"/>
      <c r="MTK102" s="407"/>
      <c r="MTL102" s="408"/>
      <c r="MTM102" s="409"/>
      <c r="MTN102" s="410"/>
      <c r="MTO102" s="411"/>
      <c r="MTP102" s="412"/>
      <c r="MTQ102" s="406"/>
      <c r="MTR102" s="407"/>
      <c r="MTS102" s="408"/>
      <c r="MTT102" s="409"/>
      <c r="MTU102" s="410"/>
      <c r="MTV102" s="411"/>
      <c r="MTW102" s="412"/>
      <c r="MTX102" s="406"/>
      <c r="MTY102" s="407"/>
      <c r="MTZ102" s="408"/>
      <c r="MUA102" s="409"/>
      <c r="MUB102" s="410"/>
      <c r="MUC102" s="411"/>
      <c r="MUD102" s="412"/>
      <c r="MUE102" s="406"/>
      <c r="MUF102" s="407"/>
      <c r="MUG102" s="408"/>
      <c r="MUH102" s="409"/>
      <c r="MUI102" s="410"/>
      <c r="MUJ102" s="411"/>
      <c r="MUK102" s="412"/>
      <c r="MUL102" s="406"/>
      <c r="MUM102" s="407"/>
      <c r="MUN102" s="408"/>
      <c r="MUO102" s="409"/>
      <c r="MUP102" s="410"/>
      <c r="MUQ102" s="411"/>
      <c r="MUR102" s="412"/>
      <c r="MUS102" s="406"/>
      <c r="MUT102" s="407"/>
      <c r="MUU102" s="408"/>
      <c r="MUV102" s="409"/>
      <c r="MUW102" s="410"/>
      <c r="MUX102" s="411"/>
      <c r="MUY102" s="412"/>
      <c r="MUZ102" s="406"/>
      <c r="MVA102" s="407"/>
      <c r="MVB102" s="408"/>
      <c r="MVC102" s="409"/>
      <c r="MVD102" s="410"/>
      <c r="MVE102" s="411"/>
      <c r="MVF102" s="412"/>
      <c r="MVG102" s="406"/>
      <c r="MVH102" s="407"/>
      <c r="MVI102" s="408"/>
      <c r="MVJ102" s="409"/>
      <c r="MVK102" s="410"/>
      <c r="MVL102" s="411"/>
      <c r="MVM102" s="412"/>
      <c r="MVN102" s="406"/>
      <c r="MVO102" s="407"/>
      <c r="MVP102" s="408"/>
      <c r="MVQ102" s="409"/>
      <c r="MVR102" s="410"/>
      <c r="MVS102" s="411"/>
      <c r="MVT102" s="412"/>
      <c r="MVU102" s="406"/>
      <c r="MVV102" s="407"/>
      <c r="MVW102" s="408"/>
      <c r="MVX102" s="409"/>
      <c r="MVY102" s="410"/>
      <c r="MVZ102" s="411"/>
      <c r="MWA102" s="412"/>
      <c r="MWB102" s="406"/>
      <c r="MWC102" s="407"/>
      <c r="MWD102" s="408"/>
      <c r="MWE102" s="409"/>
      <c r="MWF102" s="410"/>
      <c r="MWG102" s="411"/>
      <c r="MWH102" s="412"/>
      <c r="MWI102" s="406"/>
      <c r="MWJ102" s="407"/>
      <c r="MWK102" s="408"/>
      <c r="MWL102" s="409"/>
      <c r="MWM102" s="410"/>
      <c r="MWN102" s="411"/>
      <c r="MWO102" s="412"/>
      <c r="MWP102" s="406"/>
      <c r="MWQ102" s="407"/>
      <c r="MWR102" s="408"/>
      <c r="MWS102" s="409"/>
      <c r="MWT102" s="410"/>
      <c r="MWU102" s="411"/>
      <c r="MWV102" s="412"/>
      <c r="MWW102" s="406"/>
      <c r="MWX102" s="407"/>
      <c r="MWY102" s="408"/>
      <c r="MWZ102" s="409"/>
      <c r="MXA102" s="410"/>
      <c r="MXB102" s="411"/>
      <c r="MXC102" s="412"/>
      <c r="MXD102" s="406"/>
      <c r="MXE102" s="407"/>
      <c r="MXF102" s="408"/>
      <c r="MXG102" s="409"/>
      <c r="MXH102" s="410"/>
      <c r="MXI102" s="411"/>
      <c r="MXJ102" s="412"/>
      <c r="MXK102" s="406"/>
      <c r="MXL102" s="407"/>
      <c r="MXM102" s="408"/>
      <c r="MXN102" s="409"/>
      <c r="MXO102" s="410"/>
      <c r="MXP102" s="411"/>
      <c r="MXQ102" s="412"/>
      <c r="MXR102" s="406"/>
      <c r="MXS102" s="407"/>
      <c r="MXT102" s="408"/>
      <c r="MXU102" s="409"/>
      <c r="MXV102" s="410"/>
      <c r="MXW102" s="411"/>
      <c r="MXX102" s="412"/>
      <c r="MXY102" s="406"/>
      <c r="MXZ102" s="407"/>
      <c r="MYA102" s="408"/>
      <c r="MYB102" s="409"/>
      <c r="MYC102" s="410"/>
      <c r="MYD102" s="411"/>
      <c r="MYE102" s="412"/>
      <c r="MYF102" s="406"/>
      <c r="MYG102" s="407"/>
      <c r="MYH102" s="408"/>
      <c r="MYI102" s="409"/>
      <c r="MYJ102" s="410"/>
      <c r="MYK102" s="411"/>
      <c r="MYL102" s="412"/>
      <c r="MYM102" s="406"/>
      <c r="MYN102" s="407"/>
      <c r="MYO102" s="408"/>
      <c r="MYP102" s="409"/>
      <c r="MYQ102" s="410"/>
      <c r="MYR102" s="411"/>
      <c r="MYS102" s="412"/>
      <c r="MYT102" s="406"/>
      <c r="MYU102" s="407"/>
      <c r="MYV102" s="408"/>
      <c r="MYW102" s="409"/>
      <c r="MYX102" s="410"/>
      <c r="MYY102" s="411"/>
      <c r="MYZ102" s="412"/>
      <c r="MZA102" s="406"/>
      <c r="MZB102" s="407"/>
      <c r="MZC102" s="408"/>
      <c r="MZD102" s="409"/>
      <c r="MZE102" s="410"/>
      <c r="MZF102" s="411"/>
      <c r="MZG102" s="412"/>
      <c r="MZH102" s="406"/>
      <c r="MZI102" s="407"/>
      <c r="MZJ102" s="408"/>
      <c r="MZK102" s="409"/>
      <c r="MZL102" s="410"/>
      <c r="MZM102" s="411"/>
      <c r="MZN102" s="412"/>
      <c r="MZO102" s="406"/>
      <c r="MZP102" s="407"/>
      <c r="MZQ102" s="408"/>
      <c r="MZR102" s="409"/>
      <c r="MZS102" s="410"/>
      <c r="MZT102" s="411"/>
      <c r="MZU102" s="412"/>
      <c r="MZV102" s="406"/>
      <c r="MZW102" s="407"/>
      <c r="MZX102" s="408"/>
      <c r="MZY102" s="409"/>
      <c r="MZZ102" s="410"/>
      <c r="NAA102" s="411"/>
      <c r="NAB102" s="412"/>
      <c r="NAC102" s="406"/>
      <c r="NAD102" s="407"/>
      <c r="NAE102" s="408"/>
      <c r="NAF102" s="409"/>
      <c r="NAG102" s="410"/>
      <c r="NAH102" s="411"/>
      <c r="NAI102" s="412"/>
      <c r="NAJ102" s="406"/>
      <c r="NAK102" s="407"/>
      <c r="NAL102" s="408"/>
      <c r="NAM102" s="409"/>
      <c r="NAN102" s="410"/>
      <c r="NAO102" s="411"/>
      <c r="NAP102" s="412"/>
      <c r="NAQ102" s="406"/>
      <c r="NAR102" s="407"/>
      <c r="NAS102" s="408"/>
      <c r="NAT102" s="409"/>
      <c r="NAU102" s="410"/>
      <c r="NAV102" s="411"/>
      <c r="NAW102" s="412"/>
      <c r="NAX102" s="406"/>
      <c r="NAY102" s="407"/>
      <c r="NAZ102" s="408"/>
      <c r="NBA102" s="409"/>
      <c r="NBB102" s="410"/>
      <c r="NBC102" s="411"/>
      <c r="NBD102" s="412"/>
      <c r="NBE102" s="406"/>
      <c r="NBF102" s="407"/>
      <c r="NBG102" s="408"/>
      <c r="NBH102" s="409"/>
      <c r="NBI102" s="410"/>
      <c r="NBJ102" s="411"/>
      <c r="NBK102" s="412"/>
      <c r="NBL102" s="406"/>
      <c r="NBM102" s="407"/>
      <c r="NBN102" s="408"/>
      <c r="NBO102" s="409"/>
      <c r="NBP102" s="410"/>
      <c r="NBQ102" s="411"/>
      <c r="NBR102" s="412"/>
      <c r="NBS102" s="406"/>
      <c r="NBT102" s="407"/>
      <c r="NBU102" s="408"/>
      <c r="NBV102" s="409"/>
      <c r="NBW102" s="410"/>
      <c r="NBX102" s="411"/>
      <c r="NBY102" s="412"/>
      <c r="NBZ102" s="406"/>
      <c r="NCA102" s="407"/>
      <c r="NCB102" s="408"/>
      <c r="NCC102" s="409"/>
      <c r="NCD102" s="410"/>
      <c r="NCE102" s="411"/>
      <c r="NCF102" s="412"/>
      <c r="NCG102" s="406"/>
      <c r="NCH102" s="407"/>
      <c r="NCI102" s="408"/>
      <c r="NCJ102" s="409"/>
      <c r="NCK102" s="410"/>
      <c r="NCL102" s="411"/>
      <c r="NCM102" s="412"/>
      <c r="NCN102" s="406"/>
      <c r="NCO102" s="407"/>
      <c r="NCP102" s="408"/>
      <c r="NCQ102" s="409"/>
      <c r="NCR102" s="410"/>
      <c r="NCS102" s="411"/>
      <c r="NCT102" s="412"/>
      <c r="NCU102" s="406"/>
      <c r="NCV102" s="407"/>
      <c r="NCW102" s="408"/>
      <c r="NCX102" s="409"/>
      <c r="NCY102" s="410"/>
      <c r="NCZ102" s="411"/>
      <c r="NDA102" s="412"/>
      <c r="NDB102" s="406"/>
      <c r="NDC102" s="407"/>
      <c r="NDD102" s="408"/>
      <c r="NDE102" s="409"/>
      <c r="NDF102" s="410"/>
      <c r="NDG102" s="411"/>
      <c r="NDH102" s="412"/>
      <c r="NDI102" s="406"/>
      <c r="NDJ102" s="407"/>
      <c r="NDK102" s="408"/>
      <c r="NDL102" s="409"/>
      <c r="NDM102" s="410"/>
      <c r="NDN102" s="411"/>
      <c r="NDO102" s="412"/>
      <c r="NDP102" s="406"/>
      <c r="NDQ102" s="407"/>
      <c r="NDR102" s="408"/>
      <c r="NDS102" s="409"/>
      <c r="NDT102" s="410"/>
      <c r="NDU102" s="411"/>
      <c r="NDV102" s="412"/>
      <c r="NDW102" s="406"/>
      <c r="NDX102" s="407"/>
      <c r="NDY102" s="408"/>
      <c r="NDZ102" s="409"/>
      <c r="NEA102" s="410"/>
      <c r="NEB102" s="411"/>
      <c r="NEC102" s="412"/>
      <c r="NED102" s="406"/>
      <c r="NEE102" s="407"/>
      <c r="NEF102" s="408"/>
      <c r="NEG102" s="409"/>
      <c r="NEH102" s="410"/>
      <c r="NEI102" s="411"/>
      <c r="NEJ102" s="412"/>
      <c r="NEK102" s="406"/>
      <c r="NEL102" s="407"/>
      <c r="NEM102" s="408"/>
      <c r="NEN102" s="409"/>
      <c r="NEO102" s="410"/>
      <c r="NEP102" s="411"/>
      <c r="NEQ102" s="412"/>
      <c r="NER102" s="406"/>
      <c r="NES102" s="407"/>
      <c r="NET102" s="408"/>
      <c r="NEU102" s="409"/>
      <c r="NEV102" s="410"/>
      <c r="NEW102" s="411"/>
      <c r="NEX102" s="412"/>
      <c r="NEY102" s="406"/>
      <c r="NEZ102" s="407"/>
      <c r="NFA102" s="408"/>
      <c r="NFB102" s="409"/>
      <c r="NFC102" s="410"/>
      <c r="NFD102" s="411"/>
      <c r="NFE102" s="412"/>
      <c r="NFF102" s="406"/>
      <c r="NFG102" s="407"/>
      <c r="NFH102" s="408"/>
      <c r="NFI102" s="409"/>
      <c r="NFJ102" s="410"/>
      <c r="NFK102" s="411"/>
      <c r="NFL102" s="412"/>
      <c r="NFM102" s="406"/>
      <c r="NFN102" s="407"/>
      <c r="NFO102" s="408"/>
      <c r="NFP102" s="409"/>
      <c r="NFQ102" s="410"/>
      <c r="NFR102" s="411"/>
      <c r="NFS102" s="412"/>
      <c r="NFT102" s="406"/>
      <c r="NFU102" s="407"/>
      <c r="NFV102" s="408"/>
      <c r="NFW102" s="409"/>
      <c r="NFX102" s="410"/>
      <c r="NFY102" s="411"/>
      <c r="NFZ102" s="412"/>
      <c r="NGA102" s="406"/>
      <c r="NGB102" s="407"/>
      <c r="NGC102" s="408"/>
      <c r="NGD102" s="409"/>
      <c r="NGE102" s="410"/>
      <c r="NGF102" s="411"/>
      <c r="NGG102" s="412"/>
      <c r="NGH102" s="406"/>
      <c r="NGI102" s="407"/>
      <c r="NGJ102" s="408"/>
      <c r="NGK102" s="409"/>
      <c r="NGL102" s="410"/>
      <c r="NGM102" s="411"/>
      <c r="NGN102" s="412"/>
      <c r="NGO102" s="406"/>
      <c r="NGP102" s="407"/>
      <c r="NGQ102" s="408"/>
      <c r="NGR102" s="409"/>
      <c r="NGS102" s="410"/>
      <c r="NGT102" s="411"/>
      <c r="NGU102" s="412"/>
      <c r="NGV102" s="406"/>
      <c r="NGW102" s="407"/>
      <c r="NGX102" s="408"/>
      <c r="NGY102" s="409"/>
      <c r="NGZ102" s="410"/>
      <c r="NHA102" s="411"/>
      <c r="NHB102" s="412"/>
      <c r="NHC102" s="406"/>
      <c r="NHD102" s="407"/>
      <c r="NHE102" s="408"/>
      <c r="NHF102" s="409"/>
      <c r="NHG102" s="410"/>
      <c r="NHH102" s="411"/>
      <c r="NHI102" s="412"/>
      <c r="NHJ102" s="406"/>
      <c r="NHK102" s="407"/>
      <c r="NHL102" s="408"/>
      <c r="NHM102" s="409"/>
      <c r="NHN102" s="410"/>
      <c r="NHO102" s="411"/>
      <c r="NHP102" s="412"/>
      <c r="NHQ102" s="406"/>
      <c r="NHR102" s="407"/>
      <c r="NHS102" s="408"/>
      <c r="NHT102" s="409"/>
      <c r="NHU102" s="410"/>
      <c r="NHV102" s="411"/>
      <c r="NHW102" s="412"/>
      <c r="NHX102" s="406"/>
      <c r="NHY102" s="407"/>
      <c r="NHZ102" s="408"/>
      <c r="NIA102" s="409"/>
      <c r="NIB102" s="410"/>
      <c r="NIC102" s="411"/>
      <c r="NID102" s="412"/>
      <c r="NIE102" s="406"/>
      <c r="NIF102" s="407"/>
      <c r="NIG102" s="408"/>
      <c r="NIH102" s="409"/>
      <c r="NII102" s="410"/>
      <c r="NIJ102" s="411"/>
      <c r="NIK102" s="412"/>
      <c r="NIL102" s="406"/>
      <c r="NIM102" s="407"/>
      <c r="NIN102" s="408"/>
      <c r="NIO102" s="409"/>
      <c r="NIP102" s="410"/>
      <c r="NIQ102" s="411"/>
      <c r="NIR102" s="412"/>
      <c r="NIS102" s="406"/>
      <c r="NIT102" s="407"/>
      <c r="NIU102" s="408"/>
      <c r="NIV102" s="409"/>
      <c r="NIW102" s="410"/>
      <c r="NIX102" s="411"/>
      <c r="NIY102" s="412"/>
      <c r="NIZ102" s="406"/>
      <c r="NJA102" s="407"/>
      <c r="NJB102" s="408"/>
      <c r="NJC102" s="409"/>
      <c r="NJD102" s="410"/>
      <c r="NJE102" s="411"/>
      <c r="NJF102" s="412"/>
      <c r="NJG102" s="406"/>
      <c r="NJH102" s="407"/>
      <c r="NJI102" s="408"/>
      <c r="NJJ102" s="409"/>
      <c r="NJK102" s="410"/>
      <c r="NJL102" s="411"/>
      <c r="NJM102" s="412"/>
      <c r="NJN102" s="406"/>
      <c r="NJO102" s="407"/>
      <c r="NJP102" s="408"/>
      <c r="NJQ102" s="409"/>
      <c r="NJR102" s="410"/>
      <c r="NJS102" s="411"/>
      <c r="NJT102" s="412"/>
      <c r="NJU102" s="406"/>
      <c r="NJV102" s="407"/>
      <c r="NJW102" s="408"/>
      <c r="NJX102" s="409"/>
      <c r="NJY102" s="410"/>
      <c r="NJZ102" s="411"/>
      <c r="NKA102" s="412"/>
      <c r="NKB102" s="406"/>
      <c r="NKC102" s="407"/>
      <c r="NKD102" s="408"/>
      <c r="NKE102" s="409"/>
      <c r="NKF102" s="410"/>
      <c r="NKG102" s="411"/>
      <c r="NKH102" s="412"/>
      <c r="NKI102" s="406"/>
      <c r="NKJ102" s="407"/>
      <c r="NKK102" s="408"/>
      <c r="NKL102" s="409"/>
      <c r="NKM102" s="410"/>
      <c r="NKN102" s="411"/>
      <c r="NKO102" s="412"/>
      <c r="NKP102" s="406"/>
      <c r="NKQ102" s="407"/>
      <c r="NKR102" s="408"/>
      <c r="NKS102" s="409"/>
      <c r="NKT102" s="410"/>
      <c r="NKU102" s="411"/>
      <c r="NKV102" s="412"/>
      <c r="NKW102" s="406"/>
      <c r="NKX102" s="407"/>
      <c r="NKY102" s="408"/>
      <c r="NKZ102" s="409"/>
      <c r="NLA102" s="410"/>
      <c r="NLB102" s="411"/>
      <c r="NLC102" s="412"/>
      <c r="NLD102" s="406"/>
      <c r="NLE102" s="407"/>
      <c r="NLF102" s="408"/>
      <c r="NLG102" s="409"/>
      <c r="NLH102" s="410"/>
      <c r="NLI102" s="411"/>
      <c r="NLJ102" s="412"/>
      <c r="NLK102" s="406"/>
      <c r="NLL102" s="407"/>
      <c r="NLM102" s="408"/>
      <c r="NLN102" s="409"/>
      <c r="NLO102" s="410"/>
      <c r="NLP102" s="411"/>
      <c r="NLQ102" s="412"/>
      <c r="NLR102" s="406"/>
      <c r="NLS102" s="407"/>
      <c r="NLT102" s="408"/>
      <c r="NLU102" s="409"/>
      <c r="NLV102" s="410"/>
      <c r="NLW102" s="411"/>
      <c r="NLX102" s="412"/>
      <c r="NLY102" s="406"/>
      <c r="NLZ102" s="407"/>
      <c r="NMA102" s="408"/>
      <c r="NMB102" s="409"/>
      <c r="NMC102" s="410"/>
      <c r="NMD102" s="411"/>
      <c r="NME102" s="412"/>
      <c r="NMF102" s="406"/>
      <c r="NMG102" s="407"/>
      <c r="NMH102" s="408"/>
      <c r="NMI102" s="409"/>
      <c r="NMJ102" s="410"/>
      <c r="NMK102" s="411"/>
      <c r="NML102" s="412"/>
      <c r="NMM102" s="406"/>
      <c r="NMN102" s="407"/>
      <c r="NMO102" s="408"/>
      <c r="NMP102" s="409"/>
      <c r="NMQ102" s="410"/>
      <c r="NMR102" s="411"/>
      <c r="NMS102" s="412"/>
      <c r="NMT102" s="406"/>
      <c r="NMU102" s="407"/>
      <c r="NMV102" s="408"/>
      <c r="NMW102" s="409"/>
      <c r="NMX102" s="410"/>
      <c r="NMY102" s="411"/>
      <c r="NMZ102" s="412"/>
      <c r="NNA102" s="406"/>
      <c r="NNB102" s="407"/>
      <c r="NNC102" s="408"/>
      <c r="NND102" s="409"/>
      <c r="NNE102" s="410"/>
      <c r="NNF102" s="411"/>
      <c r="NNG102" s="412"/>
      <c r="NNH102" s="406"/>
      <c r="NNI102" s="407"/>
      <c r="NNJ102" s="408"/>
      <c r="NNK102" s="409"/>
      <c r="NNL102" s="410"/>
      <c r="NNM102" s="411"/>
      <c r="NNN102" s="412"/>
      <c r="NNO102" s="406"/>
      <c r="NNP102" s="407"/>
      <c r="NNQ102" s="408"/>
      <c r="NNR102" s="409"/>
      <c r="NNS102" s="410"/>
      <c r="NNT102" s="411"/>
      <c r="NNU102" s="412"/>
      <c r="NNV102" s="406"/>
      <c r="NNW102" s="407"/>
      <c r="NNX102" s="408"/>
      <c r="NNY102" s="409"/>
      <c r="NNZ102" s="410"/>
      <c r="NOA102" s="411"/>
      <c r="NOB102" s="412"/>
      <c r="NOC102" s="406"/>
      <c r="NOD102" s="407"/>
      <c r="NOE102" s="408"/>
      <c r="NOF102" s="409"/>
      <c r="NOG102" s="410"/>
      <c r="NOH102" s="411"/>
      <c r="NOI102" s="412"/>
      <c r="NOJ102" s="406"/>
      <c r="NOK102" s="407"/>
      <c r="NOL102" s="408"/>
      <c r="NOM102" s="409"/>
      <c r="NON102" s="410"/>
      <c r="NOO102" s="411"/>
      <c r="NOP102" s="412"/>
      <c r="NOQ102" s="406"/>
      <c r="NOR102" s="407"/>
      <c r="NOS102" s="408"/>
      <c r="NOT102" s="409"/>
      <c r="NOU102" s="410"/>
      <c r="NOV102" s="411"/>
      <c r="NOW102" s="412"/>
      <c r="NOX102" s="406"/>
      <c r="NOY102" s="407"/>
      <c r="NOZ102" s="408"/>
      <c r="NPA102" s="409"/>
      <c r="NPB102" s="410"/>
      <c r="NPC102" s="411"/>
      <c r="NPD102" s="412"/>
      <c r="NPE102" s="406"/>
      <c r="NPF102" s="407"/>
      <c r="NPG102" s="408"/>
      <c r="NPH102" s="409"/>
      <c r="NPI102" s="410"/>
      <c r="NPJ102" s="411"/>
      <c r="NPK102" s="412"/>
      <c r="NPL102" s="406"/>
      <c r="NPM102" s="407"/>
      <c r="NPN102" s="408"/>
      <c r="NPO102" s="409"/>
      <c r="NPP102" s="410"/>
      <c r="NPQ102" s="411"/>
      <c r="NPR102" s="412"/>
      <c r="NPS102" s="406"/>
      <c r="NPT102" s="407"/>
      <c r="NPU102" s="408"/>
      <c r="NPV102" s="409"/>
      <c r="NPW102" s="410"/>
      <c r="NPX102" s="411"/>
      <c r="NPY102" s="412"/>
      <c r="NPZ102" s="406"/>
      <c r="NQA102" s="407"/>
      <c r="NQB102" s="408"/>
      <c r="NQC102" s="409"/>
      <c r="NQD102" s="410"/>
      <c r="NQE102" s="411"/>
      <c r="NQF102" s="412"/>
      <c r="NQG102" s="406"/>
      <c r="NQH102" s="407"/>
      <c r="NQI102" s="408"/>
      <c r="NQJ102" s="409"/>
      <c r="NQK102" s="410"/>
      <c r="NQL102" s="411"/>
      <c r="NQM102" s="412"/>
      <c r="NQN102" s="406"/>
      <c r="NQO102" s="407"/>
      <c r="NQP102" s="408"/>
      <c r="NQQ102" s="409"/>
      <c r="NQR102" s="410"/>
      <c r="NQS102" s="411"/>
      <c r="NQT102" s="412"/>
      <c r="NQU102" s="406"/>
      <c r="NQV102" s="407"/>
      <c r="NQW102" s="408"/>
      <c r="NQX102" s="409"/>
      <c r="NQY102" s="410"/>
      <c r="NQZ102" s="411"/>
      <c r="NRA102" s="412"/>
      <c r="NRB102" s="406"/>
      <c r="NRC102" s="407"/>
      <c r="NRD102" s="408"/>
      <c r="NRE102" s="409"/>
      <c r="NRF102" s="410"/>
      <c r="NRG102" s="411"/>
      <c r="NRH102" s="412"/>
      <c r="NRI102" s="406"/>
      <c r="NRJ102" s="407"/>
      <c r="NRK102" s="408"/>
      <c r="NRL102" s="409"/>
      <c r="NRM102" s="410"/>
      <c r="NRN102" s="411"/>
      <c r="NRO102" s="412"/>
      <c r="NRP102" s="406"/>
      <c r="NRQ102" s="407"/>
      <c r="NRR102" s="408"/>
      <c r="NRS102" s="409"/>
      <c r="NRT102" s="410"/>
      <c r="NRU102" s="411"/>
      <c r="NRV102" s="412"/>
      <c r="NRW102" s="406"/>
      <c r="NRX102" s="407"/>
      <c r="NRY102" s="408"/>
      <c r="NRZ102" s="409"/>
      <c r="NSA102" s="410"/>
      <c r="NSB102" s="411"/>
      <c r="NSC102" s="412"/>
      <c r="NSD102" s="406"/>
      <c r="NSE102" s="407"/>
      <c r="NSF102" s="408"/>
      <c r="NSG102" s="409"/>
      <c r="NSH102" s="410"/>
      <c r="NSI102" s="411"/>
      <c r="NSJ102" s="412"/>
      <c r="NSK102" s="406"/>
      <c r="NSL102" s="407"/>
      <c r="NSM102" s="408"/>
      <c r="NSN102" s="409"/>
      <c r="NSO102" s="410"/>
      <c r="NSP102" s="411"/>
      <c r="NSQ102" s="412"/>
      <c r="NSR102" s="406"/>
      <c r="NSS102" s="407"/>
      <c r="NST102" s="408"/>
      <c r="NSU102" s="409"/>
      <c r="NSV102" s="410"/>
      <c r="NSW102" s="411"/>
      <c r="NSX102" s="412"/>
      <c r="NSY102" s="406"/>
      <c r="NSZ102" s="407"/>
      <c r="NTA102" s="408"/>
      <c r="NTB102" s="409"/>
      <c r="NTC102" s="410"/>
      <c r="NTD102" s="411"/>
      <c r="NTE102" s="412"/>
      <c r="NTF102" s="406"/>
      <c r="NTG102" s="407"/>
      <c r="NTH102" s="408"/>
      <c r="NTI102" s="409"/>
      <c r="NTJ102" s="410"/>
      <c r="NTK102" s="411"/>
      <c r="NTL102" s="412"/>
      <c r="NTM102" s="406"/>
      <c r="NTN102" s="407"/>
      <c r="NTO102" s="408"/>
      <c r="NTP102" s="409"/>
      <c r="NTQ102" s="410"/>
      <c r="NTR102" s="411"/>
      <c r="NTS102" s="412"/>
      <c r="NTT102" s="406"/>
      <c r="NTU102" s="407"/>
      <c r="NTV102" s="408"/>
      <c r="NTW102" s="409"/>
      <c r="NTX102" s="410"/>
      <c r="NTY102" s="411"/>
      <c r="NTZ102" s="412"/>
      <c r="NUA102" s="406"/>
      <c r="NUB102" s="407"/>
      <c r="NUC102" s="408"/>
      <c r="NUD102" s="409"/>
      <c r="NUE102" s="410"/>
      <c r="NUF102" s="411"/>
      <c r="NUG102" s="412"/>
      <c r="NUH102" s="406"/>
      <c r="NUI102" s="407"/>
      <c r="NUJ102" s="408"/>
      <c r="NUK102" s="409"/>
      <c r="NUL102" s="410"/>
      <c r="NUM102" s="411"/>
      <c r="NUN102" s="412"/>
      <c r="NUO102" s="406"/>
      <c r="NUP102" s="407"/>
      <c r="NUQ102" s="408"/>
      <c r="NUR102" s="409"/>
      <c r="NUS102" s="410"/>
      <c r="NUT102" s="411"/>
      <c r="NUU102" s="412"/>
      <c r="NUV102" s="406"/>
      <c r="NUW102" s="407"/>
      <c r="NUX102" s="408"/>
      <c r="NUY102" s="409"/>
      <c r="NUZ102" s="410"/>
      <c r="NVA102" s="411"/>
      <c r="NVB102" s="412"/>
      <c r="NVC102" s="406"/>
      <c r="NVD102" s="407"/>
      <c r="NVE102" s="408"/>
      <c r="NVF102" s="409"/>
      <c r="NVG102" s="410"/>
      <c r="NVH102" s="411"/>
      <c r="NVI102" s="412"/>
      <c r="NVJ102" s="406"/>
      <c r="NVK102" s="407"/>
      <c r="NVL102" s="408"/>
      <c r="NVM102" s="409"/>
      <c r="NVN102" s="410"/>
      <c r="NVO102" s="411"/>
      <c r="NVP102" s="412"/>
      <c r="NVQ102" s="406"/>
      <c r="NVR102" s="407"/>
      <c r="NVS102" s="408"/>
      <c r="NVT102" s="409"/>
      <c r="NVU102" s="410"/>
      <c r="NVV102" s="411"/>
      <c r="NVW102" s="412"/>
      <c r="NVX102" s="406"/>
      <c r="NVY102" s="407"/>
      <c r="NVZ102" s="408"/>
      <c r="NWA102" s="409"/>
      <c r="NWB102" s="410"/>
      <c r="NWC102" s="411"/>
      <c r="NWD102" s="412"/>
      <c r="NWE102" s="406"/>
      <c r="NWF102" s="407"/>
      <c r="NWG102" s="408"/>
      <c r="NWH102" s="409"/>
      <c r="NWI102" s="410"/>
      <c r="NWJ102" s="411"/>
      <c r="NWK102" s="412"/>
      <c r="NWL102" s="406"/>
      <c r="NWM102" s="407"/>
      <c r="NWN102" s="408"/>
      <c r="NWO102" s="409"/>
      <c r="NWP102" s="410"/>
      <c r="NWQ102" s="411"/>
      <c r="NWR102" s="412"/>
      <c r="NWS102" s="406"/>
      <c r="NWT102" s="407"/>
      <c r="NWU102" s="408"/>
      <c r="NWV102" s="409"/>
      <c r="NWW102" s="410"/>
      <c r="NWX102" s="411"/>
      <c r="NWY102" s="412"/>
      <c r="NWZ102" s="406"/>
      <c r="NXA102" s="407"/>
      <c r="NXB102" s="408"/>
      <c r="NXC102" s="409"/>
      <c r="NXD102" s="410"/>
      <c r="NXE102" s="411"/>
      <c r="NXF102" s="412"/>
      <c r="NXG102" s="406"/>
      <c r="NXH102" s="407"/>
      <c r="NXI102" s="408"/>
      <c r="NXJ102" s="409"/>
      <c r="NXK102" s="410"/>
      <c r="NXL102" s="411"/>
      <c r="NXM102" s="412"/>
      <c r="NXN102" s="406"/>
      <c r="NXO102" s="407"/>
      <c r="NXP102" s="408"/>
      <c r="NXQ102" s="409"/>
      <c r="NXR102" s="410"/>
      <c r="NXS102" s="411"/>
      <c r="NXT102" s="412"/>
      <c r="NXU102" s="406"/>
      <c r="NXV102" s="407"/>
      <c r="NXW102" s="408"/>
      <c r="NXX102" s="409"/>
      <c r="NXY102" s="410"/>
      <c r="NXZ102" s="411"/>
      <c r="NYA102" s="412"/>
      <c r="NYB102" s="406"/>
      <c r="NYC102" s="407"/>
      <c r="NYD102" s="408"/>
      <c r="NYE102" s="409"/>
      <c r="NYF102" s="410"/>
      <c r="NYG102" s="411"/>
      <c r="NYH102" s="412"/>
      <c r="NYI102" s="406"/>
      <c r="NYJ102" s="407"/>
      <c r="NYK102" s="408"/>
      <c r="NYL102" s="409"/>
      <c r="NYM102" s="410"/>
      <c r="NYN102" s="411"/>
      <c r="NYO102" s="412"/>
      <c r="NYP102" s="406"/>
      <c r="NYQ102" s="407"/>
      <c r="NYR102" s="408"/>
      <c r="NYS102" s="409"/>
      <c r="NYT102" s="410"/>
      <c r="NYU102" s="411"/>
      <c r="NYV102" s="412"/>
      <c r="NYW102" s="406"/>
      <c r="NYX102" s="407"/>
      <c r="NYY102" s="408"/>
      <c r="NYZ102" s="409"/>
      <c r="NZA102" s="410"/>
      <c r="NZB102" s="411"/>
      <c r="NZC102" s="412"/>
      <c r="NZD102" s="406"/>
      <c r="NZE102" s="407"/>
      <c r="NZF102" s="408"/>
      <c r="NZG102" s="409"/>
      <c r="NZH102" s="410"/>
      <c r="NZI102" s="411"/>
      <c r="NZJ102" s="412"/>
      <c r="NZK102" s="406"/>
      <c r="NZL102" s="407"/>
      <c r="NZM102" s="408"/>
      <c r="NZN102" s="409"/>
      <c r="NZO102" s="410"/>
      <c r="NZP102" s="411"/>
      <c r="NZQ102" s="412"/>
      <c r="NZR102" s="406"/>
      <c r="NZS102" s="407"/>
      <c r="NZT102" s="408"/>
      <c r="NZU102" s="409"/>
      <c r="NZV102" s="410"/>
      <c r="NZW102" s="411"/>
      <c r="NZX102" s="412"/>
      <c r="NZY102" s="406"/>
      <c r="NZZ102" s="407"/>
      <c r="OAA102" s="408"/>
      <c r="OAB102" s="409"/>
      <c r="OAC102" s="410"/>
      <c r="OAD102" s="411"/>
      <c r="OAE102" s="412"/>
      <c r="OAF102" s="406"/>
      <c r="OAG102" s="407"/>
      <c r="OAH102" s="408"/>
      <c r="OAI102" s="409"/>
      <c r="OAJ102" s="410"/>
      <c r="OAK102" s="411"/>
      <c r="OAL102" s="412"/>
      <c r="OAM102" s="406"/>
      <c r="OAN102" s="407"/>
      <c r="OAO102" s="408"/>
      <c r="OAP102" s="409"/>
      <c r="OAQ102" s="410"/>
      <c r="OAR102" s="411"/>
      <c r="OAS102" s="412"/>
      <c r="OAT102" s="406"/>
      <c r="OAU102" s="407"/>
      <c r="OAV102" s="408"/>
      <c r="OAW102" s="409"/>
      <c r="OAX102" s="410"/>
      <c r="OAY102" s="411"/>
      <c r="OAZ102" s="412"/>
      <c r="OBA102" s="406"/>
      <c r="OBB102" s="407"/>
      <c r="OBC102" s="408"/>
      <c r="OBD102" s="409"/>
      <c r="OBE102" s="410"/>
      <c r="OBF102" s="411"/>
      <c r="OBG102" s="412"/>
      <c r="OBH102" s="406"/>
      <c r="OBI102" s="407"/>
      <c r="OBJ102" s="408"/>
      <c r="OBK102" s="409"/>
      <c r="OBL102" s="410"/>
      <c r="OBM102" s="411"/>
      <c r="OBN102" s="412"/>
      <c r="OBO102" s="406"/>
      <c r="OBP102" s="407"/>
      <c r="OBQ102" s="408"/>
      <c r="OBR102" s="409"/>
      <c r="OBS102" s="410"/>
      <c r="OBT102" s="411"/>
      <c r="OBU102" s="412"/>
      <c r="OBV102" s="406"/>
      <c r="OBW102" s="407"/>
      <c r="OBX102" s="408"/>
      <c r="OBY102" s="409"/>
      <c r="OBZ102" s="410"/>
      <c r="OCA102" s="411"/>
      <c r="OCB102" s="412"/>
      <c r="OCC102" s="406"/>
      <c r="OCD102" s="407"/>
      <c r="OCE102" s="408"/>
      <c r="OCF102" s="409"/>
      <c r="OCG102" s="410"/>
      <c r="OCH102" s="411"/>
      <c r="OCI102" s="412"/>
      <c r="OCJ102" s="406"/>
      <c r="OCK102" s="407"/>
      <c r="OCL102" s="408"/>
      <c r="OCM102" s="409"/>
      <c r="OCN102" s="410"/>
      <c r="OCO102" s="411"/>
      <c r="OCP102" s="412"/>
      <c r="OCQ102" s="406"/>
      <c r="OCR102" s="407"/>
      <c r="OCS102" s="408"/>
      <c r="OCT102" s="409"/>
      <c r="OCU102" s="410"/>
      <c r="OCV102" s="411"/>
      <c r="OCW102" s="412"/>
      <c r="OCX102" s="406"/>
      <c r="OCY102" s="407"/>
      <c r="OCZ102" s="408"/>
      <c r="ODA102" s="409"/>
      <c r="ODB102" s="410"/>
      <c r="ODC102" s="411"/>
      <c r="ODD102" s="412"/>
      <c r="ODE102" s="406"/>
      <c r="ODF102" s="407"/>
      <c r="ODG102" s="408"/>
      <c r="ODH102" s="409"/>
      <c r="ODI102" s="410"/>
      <c r="ODJ102" s="411"/>
      <c r="ODK102" s="412"/>
      <c r="ODL102" s="406"/>
      <c r="ODM102" s="407"/>
      <c r="ODN102" s="408"/>
      <c r="ODO102" s="409"/>
      <c r="ODP102" s="410"/>
      <c r="ODQ102" s="411"/>
      <c r="ODR102" s="412"/>
      <c r="ODS102" s="406"/>
      <c r="ODT102" s="407"/>
      <c r="ODU102" s="408"/>
      <c r="ODV102" s="409"/>
      <c r="ODW102" s="410"/>
      <c r="ODX102" s="411"/>
      <c r="ODY102" s="412"/>
      <c r="ODZ102" s="406"/>
      <c r="OEA102" s="407"/>
      <c r="OEB102" s="408"/>
      <c r="OEC102" s="409"/>
      <c r="OED102" s="410"/>
      <c r="OEE102" s="411"/>
      <c r="OEF102" s="412"/>
      <c r="OEG102" s="406"/>
      <c r="OEH102" s="407"/>
      <c r="OEI102" s="408"/>
      <c r="OEJ102" s="409"/>
      <c r="OEK102" s="410"/>
      <c r="OEL102" s="411"/>
      <c r="OEM102" s="412"/>
      <c r="OEN102" s="406"/>
      <c r="OEO102" s="407"/>
      <c r="OEP102" s="408"/>
      <c r="OEQ102" s="409"/>
      <c r="OER102" s="410"/>
      <c r="OES102" s="411"/>
      <c r="OET102" s="412"/>
      <c r="OEU102" s="406"/>
      <c r="OEV102" s="407"/>
      <c r="OEW102" s="408"/>
      <c r="OEX102" s="409"/>
      <c r="OEY102" s="410"/>
      <c r="OEZ102" s="411"/>
      <c r="OFA102" s="412"/>
      <c r="OFB102" s="406"/>
      <c r="OFC102" s="407"/>
      <c r="OFD102" s="408"/>
      <c r="OFE102" s="409"/>
      <c r="OFF102" s="410"/>
      <c r="OFG102" s="411"/>
      <c r="OFH102" s="412"/>
      <c r="OFI102" s="406"/>
      <c r="OFJ102" s="407"/>
      <c r="OFK102" s="408"/>
      <c r="OFL102" s="409"/>
      <c r="OFM102" s="410"/>
      <c r="OFN102" s="411"/>
      <c r="OFO102" s="412"/>
      <c r="OFP102" s="406"/>
      <c r="OFQ102" s="407"/>
      <c r="OFR102" s="408"/>
      <c r="OFS102" s="409"/>
      <c r="OFT102" s="410"/>
      <c r="OFU102" s="411"/>
      <c r="OFV102" s="412"/>
      <c r="OFW102" s="406"/>
      <c r="OFX102" s="407"/>
      <c r="OFY102" s="408"/>
      <c r="OFZ102" s="409"/>
      <c r="OGA102" s="410"/>
      <c r="OGB102" s="411"/>
      <c r="OGC102" s="412"/>
      <c r="OGD102" s="406"/>
      <c r="OGE102" s="407"/>
      <c r="OGF102" s="408"/>
      <c r="OGG102" s="409"/>
      <c r="OGH102" s="410"/>
      <c r="OGI102" s="411"/>
      <c r="OGJ102" s="412"/>
      <c r="OGK102" s="406"/>
      <c r="OGL102" s="407"/>
      <c r="OGM102" s="408"/>
      <c r="OGN102" s="409"/>
      <c r="OGO102" s="410"/>
      <c r="OGP102" s="411"/>
      <c r="OGQ102" s="412"/>
      <c r="OGR102" s="406"/>
      <c r="OGS102" s="407"/>
      <c r="OGT102" s="408"/>
      <c r="OGU102" s="409"/>
      <c r="OGV102" s="410"/>
      <c r="OGW102" s="411"/>
      <c r="OGX102" s="412"/>
      <c r="OGY102" s="406"/>
      <c r="OGZ102" s="407"/>
      <c r="OHA102" s="408"/>
      <c r="OHB102" s="409"/>
      <c r="OHC102" s="410"/>
      <c r="OHD102" s="411"/>
      <c r="OHE102" s="412"/>
      <c r="OHF102" s="406"/>
      <c r="OHG102" s="407"/>
      <c r="OHH102" s="408"/>
      <c r="OHI102" s="409"/>
      <c r="OHJ102" s="410"/>
      <c r="OHK102" s="411"/>
      <c r="OHL102" s="412"/>
      <c r="OHM102" s="406"/>
      <c r="OHN102" s="407"/>
      <c r="OHO102" s="408"/>
      <c r="OHP102" s="409"/>
      <c r="OHQ102" s="410"/>
      <c r="OHR102" s="411"/>
      <c r="OHS102" s="412"/>
      <c r="OHT102" s="406"/>
      <c r="OHU102" s="407"/>
      <c r="OHV102" s="408"/>
      <c r="OHW102" s="409"/>
      <c r="OHX102" s="410"/>
      <c r="OHY102" s="411"/>
      <c r="OHZ102" s="412"/>
      <c r="OIA102" s="406"/>
      <c r="OIB102" s="407"/>
      <c r="OIC102" s="408"/>
      <c r="OID102" s="409"/>
      <c r="OIE102" s="410"/>
      <c r="OIF102" s="411"/>
      <c r="OIG102" s="412"/>
      <c r="OIH102" s="406"/>
      <c r="OII102" s="407"/>
      <c r="OIJ102" s="408"/>
      <c r="OIK102" s="409"/>
      <c r="OIL102" s="410"/>
      <c r="OIM102" s="411"/>
      <c r="OIN102" s="412"/>
      <c r="OIO102" s="406"/>
      <c r="OIP102" s="407"/>
      <c r="OIQ102" s="408"/>
      <c r="OIR102" s="409"/>
      <c r="OIS102" s="410"/>
      <c r="OIT102" s="411"/>
      <c r="OIU102" s="412"/>
      <c r="OIV102" s="406"/>
      <c r="OIW102" s="407"/>
      <c r="OIX102" s="408"/>
      <c r="OIY102" s="409"/>
      <c r="OIZ102" s="410"/>
      <c r="OJA102" s="411"/>
      <c r="OJB102" s="412"/>
      <c r="OJC102" s="406"/>
      <c r="OJD102" s="407"/>
      <c r="OJE102" s="408"/>
      <c r="OJF102" s="409"/>
      <c r="OJG102" s="410"/>
      <c r="OJH102" s="411"/>
      <c r="OJI102" s="412"/>
      <c r="OJJ102" s="406"/>
      <c r="OJK102" s="407"/>
      <c r="OJL102" s="408"/>
      <c r="OJM102" s="409"/>
      <c r="OJN102" s="410"/>
      <c r="OJO102" s="411"/>
      <c r="OJP102" s="412"/>
      <c r="OJQ102" s="406"/>
      <c r="OJR102" s="407"/>
      <c r="OJS102" s="408"/>
      <c r="OJT102" s="409"/>
      <c r="OJU102" s="410"/>
      <c r="OJV102" s="411"/>
      <c r="OJW102" s="412"/>
      <c r="OJX102" s="406"/>
      <c r="OJY102" s="407"/>
      <c r="OJZ102" s="408"/>
      <c r="OKA102" s="409"/>
      <c r="OKB102" s="410"/>
      <c r="OKC102" s="411"/>
      <c r="OKD102" s="412"/>
      <c r="OKE102" s="406"/>
      <c r="OKF102" s="407"/>
      <c r="OKG102" s="408"/>
      <c r="OKH102" s="409"/>
      <c r="OKI102" s="410"/>
      <c r="OKJ102" s="411"/>
      <c r="OKK102" s="412"/>
      <c r="OKL102" s="406"/>
      <c r="OKM102" s="407"/>
      <c r="OKN102" s="408"/>
      <c r="OKO102" s="409"/>
      <c r="OKP102" s="410"/>
      <c r="OKQ102" s="411"/>
      <c r="OKR102" s="412"/>
      <c r="OKS102" s="406"/>
      <c r="OKT102" s="407"/>
      <c r="OKU102" s="408"/>
      <c r="OKV102" s="409"/>
      <c r="OKW102" s="410"/>
      <c r="OKX102" s="411"/>
      <c r="OKY102" s="412"/>
      <c r="OKZ102" s="406"/>
      <c r="OLA102" s="407"/>
      <c r="OLB102" s="408"/>
      <c r="OLC102" s="409"/>
      <c r="OLD102" s="410"/>
      <c r="OLE102" s="411"/>
      <c r="OLF102" s="412"/>
      <c r="OLG102" s="406"/>
      <c r="OLH102" s="407"/>
      <c r="OLI102" s="408"/>
      <c r="OLJ102" s="409"/>
      <c r="OLK102" s="410"/>
      <c r="OLL102" s="411"/>
      <c r="OLM102" s="412"/>
      <c r="OLN102" s="406"/>
      <c r="OLO102" s="407"/>
      <c r="OLP102" s="408"/>
      <c r="OLQ102" s="409"/>
      <c r="OLR102" s="410"/>
      <c r="OLS102" s="411"/>
      <c r="OLT102" s="412"/>
      <c r="OLU102" s="406"/>
      <c r="OLV102" s="407"/>
      <c r="OLW102" s="408"/>
      <c r="OLX102" s="409"/>
      <c r="OLY102" s="410"/>
      <c r="OLZ102" s="411"/>
      <c r="OMA102" s="412"/>
      <c r="OMB102" s="406"/>
      <c r="OMC102" s="407"/>
      <c r="OMD102" s="408"/>
      <c r="OME102" s="409"/>
      <c r="OMF102" s="410"/>
      <c r="OMG102" s="411"/>
      <c r="OMH102" s="412"/>
      <c r="OMI102" s="406"/>
      <c r="OMJ102" s="407"/>
      <c r="OMK102" s="408"/>
      <c r="OML102" s="409"/>
      <c r="OMM102" s="410"/>
      <c r="OMN102" s="411"/>
      <c r="OMO102" s="412"/>
      <c r="OMP102" s="406"/>
      <c r="OMQ102" s="407"/>
      <c r="OMR102" s="408"/>
      <c r="OMS102" s="409"/>
      <c r="OMT102" s="410"/>
      <c r="OMU102" s="411"/>
      <c r="OMV102" s="412"/>
      <c r="OMW102" s="406"/>
      <c r="OMX102" s="407"/>
      <c r="OMY102" s="408"/>
      <c r="OMZ102" s="409"/>
      <c r="ONA102" s="410"/>
      <c r="ONB102" s="411"/>
      <c r="ONC102" s="412"/>
      <c r="OND102" s="406"/>
      <c r="ONE102" s="407"/>
      <c r="ONF102" s="408"/>
      <c r="ONG102" s="409"/>
      <c r="ONH102" s="410"/>
      <c r="ONI102" s="411"/>
      <c r="ONJ102" s="412"/>
      <c r="ONK102" s="406"/>
      <c r="ONL102" s="407"/>
      <c r="ONM102" s="408"/>
      <c r="ONN102" s="409"/>
      <c r="ONO102" s="410"/>
      <c r="ONP102" s="411"/>
      <c r="ONQ102" s="412"/>
      <c r="ONR102" s="406"/>
      <c r="ONS102" s="407"/>
      <c r="ONT102" s="408"/>
      <c r="ONU102" s="409"/>
      <c r="ONV102" s="410"/>
      <c r="ONW102" s="411"/>
      <c r="ONX102" s="412"/>
      <c r="ONY102" s="406"/>
      <c r="ONZ102" s="407"/>
      <c r="OOA102" s="408"/>
      <c r="OOB102" s="409"/>
      <c r="OOC102" s="410"/>
      <c r="OOD102" s="411"/>
      <c r="OOE102" s="412"/>
      <c r="OOF102" s="406"/>
      <c r="OOG102" s="407"/>
      <c r="OOH102" s="408"/>
      <c r="OOI102" s="409"/>
      <c r="OOJ102" s="410"/>
      <c r="OOK102" s="411"/>
      <c r="OOL102" s="412"/>
      <c r="OOM102" s="406"/>
      <c r="OON102" s="407"/>
      <c r="OOO102" s="408"/>
      <c r="OOP102" s="409"/>
      <c r="OOQ102" s="410"/>
      <c r="OOR102" s="411"/>
      <c r="OOS102" s="412"/>
      <c r="OOT102" s="406"/>
      <c r="OOU102" s="407"/>
      <c r="OOV102" s="408"/>
      <c r="OOW102" s="409"/>
      <c r="OOX102" s="410"/>
      <c r="OOY102" s="411"/>
      <c r="OOZ102" s="412"/>
      <c r="OPA102" s="406"/>
      <c r="OPB102" s="407"/>
      <c r="OPC102" s="408"/>
      <c r="OPD102" s="409"/>
      <c r="OPE102" s="410"/>
      <c r="OPF102" s="411"/>
      <c r="OPG102" s="412"/>
      <c r="OPH102" s="406"/>
      <c r="OPI102" s="407"/>
      <c r="OPJ102" s="408"/>
      <c r="OPK102" s="409"/>
      <c r="OPL102" s="410"/>
      <c r="OPM102" s="411"/>
      <c r="OPN102" s="412"/>
      <c r="OPO102" s="406"/>
      <c r="OPP102" s="407"/>
      <c r="OPQ102" s="408"/>
      <c r="OPR102" s="409"/>
      <c r="OPS102" s="410"/>
      <c r="OPT102" s="411"/>
      <c r="OPU102" s="412"/>
      <c r="OPV102" s="406"/>
      <c r="OPW102" s="407"/>
      <c r="OPX102" s="408"/>
      <c r="OPY102" s="409"/>
      <c r="OPZ102" s="410"/>
      <c r="OQA102" s="411"/>
      <c r="OQB102" s="412"/>
      <c r="OQC102" s="406"/>
      <c r="OQD102" s="407"/>
      <c r="OQE102" s="408"/>
      <c r="OQF102" s="409"/>
      <c r="OQG102" s="410"/>
      <c r="OQH102" s="411"/>
      <c r="OQI102" s="412"/>
      <c r="OQJ102" s="406"/>
      <c r="OQK102" s="407"/>
      <c r="OQL102" s="408"/>
      <c r="OQM102" s="409"/>
      <c r="OQN102" s="410"/>
      <c r="OQO102" s="411"/>
      <c r="OQP102" s="412"/>
      <c r="OQQ102" s="406"/>
      <c r="OQR102" s="407"/>
      <c r="OQS102" s="408"/>
      <c r="OQT102" s="409"/>
      <c r="OQU102" s="410"/>
      <c r="OQV102" s="411"/>
      <c r="OQW102" s="412"/>
      <c r="OQX102" s="406"/>
      <c r="OQY102" s="407"/>
      <c r="OQZ102" s="408"/>
      <c r="ORA102" s="409"/>
      <c r="ORB102" s="410"/>
      <c r="ORC102" s="411"/>
      <c r="ORD102" s="412"/>
      <c r="ORE102" s="406"/>
      <c r="ORF102" s="407"/>
      <c r="ORG102" s="408"/>
      <c r="ORH102" s="409"/>
      <c r="ORI102" s="410"/>
      <c r="ORJ102" s="411"/>
      <c r="ORK102" s="412"/>
      <c r="ORL102" s="406"/>
      <c r="ORM102" s="407"/>
      <c r="ORN102" s="408"/>
      <c r="ORO102" s="409"/>
      <c r="ORP102" s="410"/>
      <c r="ORQ102" s="411"/>
      <c r="ORR102" s="412"/>
      <c r="ORS102" s="406"/>
      <c r="ORT102" s="407"/>
      <c r="ORU102" s="408"/>
      <c r="ORV102" s="409"/>
      <c r="ORW102" s="410"/>
      <c r="ORX102" s="411"/>
      <c r="ORY102" s="412"/>
      <c r="ORZ102" s="406"/>
      <c r="OSA102" s="407"/>
      <c r="OSB102" s="408"/>
      <c r="OSC102" s="409"/>
      <c r="OSD102" s="410"/>
      <c r="OSE102" s="411"/>
      <c r="OSF102" s="412"/>
      <c r="OSG102" s="406"/>
      <c r="OSH102" s="407"/>
      <c r="OSI102" s="408"/>
      <c r="OSJ102" s="409"/>
      <c r="OSK102" s="410"/>
      <c r="OSL102" s="411"/>
      <c r="OSM102" s="412"/>
      <c r="OSN102" s="406"/>
      <c r="OSO102" s="407"/>
      <c r="OSP102" s="408"/>
      <c r="OSQ102" s="409"/>
      <c r="OSR102" s="410"/>
      <c r="OSS102" s="411"/>
      <c r="OST102" s="412"/>
      <c r="OSU102" s="406"/>
      <c r="OSV102" s="407"/>
      <c r="OSW102" s="408"/>
      <c r="OSX102" s="409"/>
      <c r="OSY102" s="410"/>
      <c r="OSZ102" s="411"/>
      <c r="OTA102" s="412"/>
      <c r="OTB102" s="406"/>
      <c r="OTC102" s="407"/>
      <c r="OTD102" s="408"/>
      <c r="OTE102" s="409"/>
      <c r="OTF102" s="410"/>
      <c r="OTG102" s="411"/>
      <c r="OTH102" s="412"/>
      <c r="OTI102" s="406"/>
      <c r="OTJ102" s="407"/>
      <c r="OTK102" s="408"/>
      <c r="OTL102" s="409"/>
      <c r="OTM102" s="410"/>
      <c r="OTN102" s="411"/>
      <c r="OTO102" s="412"/>
      <c r="OTP102" s="406"/>
      <c r="OTQ102" s="407"/>
      <c r="OTR102" s="408"/>
      <c r="OTS102" s="409"/>
      <c r="OTT102" s="410"/>
      <c r="OTU102" s="411"/>
      <c r="OTV102" s="412"/>
      <c r="OTW102" s="406"/>
      <c r="OTX102" s="407"/>
      <c r="OTY102" s="408"/>
      <c r="OTZ102" s="409"/>
      <c r="OUA102" s="410"/>
      <c r="OUB102" s="411"/>
      <c r="OUC102" s="412"/>
      <c r="OUD102" s="406"/>
      <c r="OUE102" s="407"/>
      <c r="OUF102" s="408"/>
      <c r="OUG102" s="409"/>
      <c r="OUH102" s="410"/>
      <c r="OUI102" s="411"/>
      <c r="OUJ102" s="412"/>
      <c r="OUK102" s="406"/>
      <c r="OUL102" s="407"/>
      <c r="OUM102" s="408"/>
      <c r="OUN102" s="409"/>
      <c r="OUO102" s="410"/>
      <c r="OUP102" s="411"/>
      <c r="OUQ102" s="412"/>
      <c r="OUR102" s="406"/>
      <c r="OUS102" s="407"/>
      <c r="OUT102" s="408"/>
      <c r="OUU102" s="409"/>
      <c r="OUV102" s="410"/>
      <c r="OUW102" s="411"/>
      <c r="OUX102" s="412"/>
      <c r="OUY102" s="406"/>
      <c r="OUZ102" s="407"/>
      <c r="OVA102" s="408"/>
      <c r="OVB102" s="409"/>
      <c r="OVC102" s="410"/>
      <c r="OVD102" s="411"/>
      <c r="OVE102" s="412"/>
      <c r="OVF102" s="406"/>
      <c r="OVG102" s="407"/>
      <c r="OVH102" s="408"/>
      <c r="OVI102" s="409"/>
      <c r="OVJ102" s="410"/>
      <c r="OVK102" s="411"/>
      <c r="OVL102" s="412"/>
      <c r="OVM102" s="406"/>
      <c r="OVN102" s="407"/>
      <c r="OVO102" s="408"/>
      <c r="OVP102" s="409"/>
      <c r="OVQ102" s="410"/>
      <c r="OVR102" s="411"/>
      <c r="OVS102" s="412"/>
      <c r="OVT102" s="406"/>
      <c r="OVU102" s="407"/>
      <c r="OVV102" s="408"/>
      <c r="OVW102" s="409"/>
      <c r="OVX102" s="410"/>
      <c r="OVY102" s="411"/>
      <c r="OVZ102" s="412"/>
      <c r="OWA102" s="406"/>
      <c r="OWB102" s="407"/>
      <c r="OWC102" s="408"/>
      <c r="OWD102" s="409"/>
      <c r="OWE102" s="410"/>
      <c r="OWF102" s="411"/>
      <c r="OWG102" s="412"/>
      <c r="OWH102" s="406"/>
      <c r="OWI102" s="407"/>
      <c r="OWJ102" s="408"/>
      <c r="OWK102" s="409"/>
      <c r="OWL102" s="410"/>
      <c r="OWM102" s="411"/>
      <c r="OWN102" s="412"/>
      <c r="OWO102" s="406"/>
      <c r="OWP102" s="407"/>
      <c r="OWQ102" s="408"/>
      <c r="OWR102" s="409"/>
      <c r="OWS102" s="410"/>
      <c r="OWT102" s="411"/>
      <c r="OWU102" s="412"/>
      <c r="OWV102" s="406"/>
      <c r="OWW102" s="407"/>
      <c r="OWX102" s="408"/>
      <c r="OWY102" s="409"/>
      <c r="OWZ102" s="410"/>
      <c r="OXA102" s="411"/>
      <c r="OXB102" s="412"/>
      <c r="OXC102" s="406"/>
      <c r="OXD102" s="407"/>
      <c r="OXE102" s="408"/>
      <c r="OXF102" s="409"/>
      <c r="OXG102" s="410"/>
      <c r="OXH102" s="411"/>
      <c r="OXI102" s="412"/>
      <c r="OXJ102" s="406"/>
      <c r="OXK102" s="407"/>
      <c r="OXL102" s="408"/>
      <c r="OXM102" s="409"/>
      <c r="OXN102" s="410"/>
      <c r="OXO102" s="411"/>
      <c r="OXP102" s="412"/>
      <c r="OXQ102" s="406"/>
      <c r="OXR102" s="407"/>
      <c r="OXS102" s="408"/>
      <c r="OXT102" s="409"/>
      <c r="OXU102" s="410"/>
      <c r="OXV102" s="411"/>
      <c r="OXW102" s="412"/>
      <c r="OXX102" s="406"/>
      <c r="OXY102" s="407"/>
      <c r="OXZ102" s="408"/>
      <c r="OYA102" s="409"/>
      <c r="OYB102" s="410"/>
      <c r="OYC102" s="411"/>
      <c r="OYD102" s="412"/>
      <c r="OYE102" s="406"/>
      <c r="OYF102" s="407"/>
      <c r="OYG102" s="408"/>
      <c r="OYH102" s="409"/>
      <c r="OYI102" s="410"/>
      <c r="OYJ102" s="411"/>
      <c r="OYK102" s="412"/>
      <c r="OYL102" s="406"/>
      <c r="OYM102" s="407"/>
      <c r="OYN102" s="408"/>
      <c r="OYO102" s="409"/>
      <c r="OYP102" s="410"/>
      <c r="OYQ102" s="411"/>
      <c r="OYR102" s="412"/>
      <c r="OYS102" s="406"/>
      <c r="OYT102" s="407"/>
      <c r="OYU102" s="408"/>
      <c r="OYV102" s="409"/>
      <c r="OYW102" s="410"/>
      <c r="OYX102" s="411"/>
      <c r="OYY102" s="412"/>
      <c r="OYZ102" s="406"/>
      <c r="OZA102" s="407"/>
      <c r="OZB102" s="408"/>
      <c r="OZC102" s="409"/>
      <c r="OZD102" s="410"/>
      <c r="OZE102" s="411"/>
      <c r="OZF102" s="412"/>
      <c r="OZG102" s="406"/>
      <c r="OZH102" s="407"/>
      <c r="OZI102" s="408"/>
      <c r="OZJ102" s="409"/>
      <c r="OZK102" s="410"/>
      <c r="OZL102" s="411"/>
      <c r="OZM102" s="412"/>
      <c r="OZN102" s="406"/>
      <c r="OZO102" s="407"/>
      <c r="OZP102" s="408"/>
      <c r="OZQ102" s="409"/>
      <c r="OZR102" s="410"/>
      <c r="OZS102" s="411"/>
      <c r="OZT102" s="412"/>
      <c r="OZU102" s="406"/>
      <c r="OZV102" s="407"/>
      <c r="OZW102" s="408"/>
      <c r="OZX102" s="409"/>
      <c r="OZY102" s="410"/>
      <c r="OZZ102" s="411"/>
      <c r="PAA102" s="412"/>
      <c r="PAB102" s="406"/>
      <c r="PAC102" s="407"/>
      <c r="PAD102" s="408"/>
      <c r="PAE102" s="409"/>
      <c r="PAF102" s="410"/>
      <c r="PAG102" s="411"/>
      <c r="PAH102" s="412"/>
      <c r="PAI102" s="406"/>
      <c r="PAJ102" s="407"/>
      <c r="PAK102" s="408"/>
      <c r="PAL102" s="409"/>
      <c r="PAM102" s="410"/>
      <c r="PAN102" s="411"/>
      <c r="PAO102" s="412"/>
      <c r="PAP102" s="406"/>
      <c r="PAQ102" s="407"/>
      <c r="PAR102" s="408"/>
      <c r="PAS102" s="409"/>
      <c r="PAT102" s="410"/>
      <c r="PAU102" s="411"/>
      <c r="PAV102" s="412"/>
      <c r="PAW102" s="406"/>
      <c r="PAX102" s="407"/>
      <c r="PAY102" s="408"/>
      <c r="PAZ102" s="409"/>
      <c r="PBA102" s="410"/>
      <c r="PBB102" s="411"/>
      <c r="PBC102" s="412"/>
      <c r="PBD102" s="406"/>
      <c r="PBE102" s="407"/>
      <c r="PBF102" s="408"/>
      <c r="PBG102" s="409"/>
      <c r="PBH102" s="410"/>
      <c r="PBI102" s="411"/>
      <c r="PBJ102" s="412"/>
      <c r="PBK102" s="406"/>
      <c r="PBL102" s="407"/>
      <c r="PBM102" s="408"/>
      <c r="PBN102" s="409"/>
      <c r="PBO102" s="410"/>
      <c r="PBP102" s="411"/>
      <c r="PBQ102" s="412"/>
      <c r="PBR102" s="406"/>
      <c r="PBS102" s="407"/>
      <c r="PBT102" s="408"/>
      <c r="PBU102" s="409"/>
      <c r="PBV102" s="410"/>
      <c r="PBW102" s="411"/>
      <c r="PBX102" s="412"/>
      <c r="PBY102" s="406"/>
      <c r="PBZ102" s="407"/>
      <c r="PCA102" s="408"/>
      <c r="PCB102" s="409"/>
      <c r="PCC102" s="410"/>
      <c r="PCD102" s="411"/>
      <c r="PCE102" s="412"/>
      <c r="PCF102" s="406"/>
      <c r="PCG102" s="407"/>
      <c r="PCH102" s="408"/>
      <c r="PCI102" s="409"/>
      <c r="PCJ102" s="410"/>
      <c r="PCK102" s="411"/>
      <c r="PCL102" s="412"/>
      <c r="PCM102" s="406"/>
      <c r="PCN102" s="407"/>
      <c r="PCO102" s="408"/>
      <c r="PCP102" s="409"/>
      <c r="PCQ102" s="410"/>
      <c r="PCR102" s="411"/>
      <c r="PCS102" s="412"/>
      <c r="PCT102" s="406"/>
      <c r="PCU102" s="407"/>
      <c r="PCV102" s="408"/>
      <c r="PCW102" s="409"/>
      <c r="PCX102" s="410"/>
      <c r="PCY102" s="411"/>
      <c r="PCZ102" s="412"/>
      <c r="PDA102" s="406"/>
      <c r="PDB102" s="407"/>
      <c r="PDC102" s="408"/>
      <c r="PDD102" s="409"/>
      <c r="PDE102" s="410"/>
      <c r="PDF102" s="411"/>
      <c r="PDG102" s="412"/>
      <c r="PDH102" s="406"/>
      <c r="PDI102" s="407"/>
      <c r="PDJ102" s="408"/>
      <c r="PDK102" s="409"/>
      <c r="PDL102" s="410"/>
      <c r="PDM102" s="411"/>
      <c r="PDN102" s="412"/>
      <c r="PDO102" s="406"/>
      <c r="PDP102" s="407"/>
      <c r="PDQ102" s="408"/>
      <c r="PDR102" s="409"/>
      <c r="PDS102" s="410"/>
      <c r="PDT102" s="411"/>
      <c r="PDU102" s="412"/>
      <c r="PDV102" s="406"/>
      <c r="PDW102" s="407"/>
      <c r="PDX102" s="408"/>
      <c r="PDY102" s="409"/>
      <c r="PDZ102" s="410"/>
      <c r="PEA102" s="411"/>
      <c r="PEB102" s="412"/>
      <c r="PEC102" s="406"/>
      <c r="PED102" s="407"/>
      <c r="PEE102" s="408"/>
      <c r="PEF102" s="409"/>
      <c r="PEG102" s="410"/>
      <c r="PEH102" s="411"/>
      <c r="PEI102" s="412"/>
      <c r="PEJ102" s="406"/>
      <c r="PEK102" s="407"/>
      <c r="PEL102" s="408"/>
      <c r="PEM102" s="409"/>
      <c r="PEN102" s="410"/>
      <c r="PEO102" s="411"/>
      <c r="PEP102" s="412"/>
      <c r="PEQ102" s="406"/>
      <c r="PER102" s="407"/>
      <c r="PES102" s="408"/>
      <c r="PET102" s="409"/>
      <c r="PEU102" s="410"/>
      <c r="PEV102" s="411"/>
      <c r="PEW102" s="412"/>
      <c r="PEX102" s="406"/>
      <c r="PEY102" s="407"/>
      <c r="PEZ102" s="408"/>
      <c r="PFA102" s="409"/>
      <c r="PFB102" s="410"/>
      <c r="PFC102" s="411"/>
      <c r="PFD102" s="412"/>
      <c r="PFE102" s="406"/>
      <c r="PFF102" s="407"/>
      <c r="PFG102" s="408"/>
      <c r="PFH102" s="409"/>
      <c r="PFI102" s="410"/>
      <c r="PFJ102" s="411"/>
      <c r="PFK102" s="412"/>
      <c r="PFL102" s="406"/>
      <c r="PFM102" s="407"/>
      <c r="PFN102" s="408"/>
      <c r="PFO102" s="409"/>
      <c r="PFP102" s="410"/>
      <c r="PFQ102" s="411"/>
      <c r="PFR102" s="412"/>
      <c r="PFS102" s="406"/>
      <c r="PFT102" s="407"/>
      <c r="PFU102" s="408"/>
      <c r="PFV102" s="409"/>
      <c r="PFW102" s="410"/>
      <c r="PFX102" s="411"/>
      <c r="PFY102" s="412"/>
      <c r="PFZ102" s="406"/>
      <c r="PGA102" s="407"/>
      <c r="PGB102" s="408"/>
      <c r="PGC102" s="409"/>
      <c r="PGD102" s="410"/>
      <c r="PGE102" s="411"/>
      <c r="PGF102" s="412"/>
      <c r="PGG102" s="406"/>
      <c r="PGH102" s="407"/>
      <c r="PGI102" s="408"/>
      <c r="PGJ102" s="409"/>
      <c r="PGK102" s="410"/>
      <c r="PGL102" s="411"/>
      <c r="PGM102" s="412"/>
      <c r="PGN102" s="406"/>
      <c r="PGO102" s="407"/>
      <c r="PGP102" s="408"/>
      <c r="PGQ102" s="409"/>
      <c r="PGR102" s="410"/>
      <c r="PGS102" s="411"/>
      <c r="PGT102" s="412"/>
      <c r="PGU102" s="406"/>
      <c r="PGV102" s="407"/>
      <c r="PGW102" s="408"/>
      <c r="PGX102" s="409"/>
      <c r="PGY102" s="410"/>
      <c r="PGZ102" s="411"/>
      <c r="PHA102" s="412"/>
      <c r="PHB102" s="406"/>
      <c r="PHC102" s="407"/>
      <c r="PHD102" s="408"/>
      <c r="PHE102" s="409"/>
      <c r="PHF102" s="410"/>
      <c r="PHG102" s="411"/>
      <c r="PHH102" s="412"/>
      <c r="PHI102" s="406"/>
      <c r="PHJ102" s="407"/>
      <c r="PHK102" s="408"/>
      <c r="PHL102" s="409"/>
      <c r="PHM102" s="410"/>
      <c r="PHN102" s="411"/>
      <c r="PHO102" s="412"/>
      <c r="PHP102" s="406"/>
      <c r="PHQ102" s="407"/>
      <c r="PHR102" s="408"/>
      <c r="PHS102" s="409"/>
      <c r="PHT102" s="410"/>
      <c r="PHU102" s="411"/>
      <c r="PHV102" s="412"/>
      <c r="PHW102" s="406"/>
      <c r="PHX102" s="407"/>
      <c r="PHY102" s="408"/>
      <c r="PHZ102" s="409"/>
      <c r="PIA102" s="410"/>
      <c r="PIB102" s="411"/>
      <c r="PIC102" s="412"/>
      <c r="PID102" s="406"/>
      <c r="PIE102" s="407"/>
      <c r="PIF102" s="408"/>
      <c r="PIG102" s="409"/>
      <c r="PIH102" s="410"/>
      <c r="PII102" s="411"/>
      <c r="PIJ102" s="412"/>
      <c r="PIK102" s="406"/>
      <c r="PIL102" s="407"/>
      <c r="PIM102" s="408"/>
      <c r="PIN102" s="409"/>
      <c r="PIO102" s="410"/>
      <c r="PIP102" s="411"/>
      <c r="PIQ102" s="412"/>
      <c r="PIR102" s="406"/>
      <c r="PIS102" s="407"/>
      <c r="PIT102" s="408"/>
      <c r="PIU102" s="409"/>
      <c r="PIV102" s="410"/>
      <c r="PIW102" s="411"/>
      <c r="PIX102" s="412"/>
      <c r="PIY102" s="406"/>
      <c r="PIZ102" s="407"/>
      <c r="PJA102" s="408"/>
      <c r="PJB102" s="409"/>
      <c r="PJC102" s="410"/>
      <c r="PJD102" s="411"/>
      <c r="PJE102" s="412"/>
      <c r="PJF102" s="406"/>
      <c r="PJG102" s="407"/>
      <c r="PJH102" s="408"/>
      <c r="PJI102" s="409"/>
      <c r="PJJ102" s="410"/>
      <c r="PJK102" s="411"/>
      <c r="PJL102" s="412"/>
      <c r="PJM102" s="406"/>
      <c r="PJN102" s="407"/>
      <c r="PJO102" s="408"/>
      <c r="PJP102" s="409"/>
      <c r="PJQ102" s="410"/>
      <c r="PJR102" s="411"/>
      <c r="PJS102" s="412"/>
      <c r="PJT102" s="406"/>
      <c r="PJU102" s="407"/>
      <c r="PJV102" s="408"/>
      <c r="PJW102" s="409"/>
      <c r="PJX102" s="410"/>
      <c r="PJY102" s="411"/>
      <c r="PJZ102" s="412"/>
      <c r="PKA102" s="406"/>
      <c r="PKB102" s="407"/>
      <c r="PKC102" s="408"/>
      <c r="PKD102" s="409"/>
      <c r="PKE102" s="410"/>
      <c r="PKF102" s="411"/>
      <c r="PKG102" s="412"/>
      <c r="PKH102" s="406"/>
      <c r="PKI102" s="407"/>
      <c r="PKJ102" s="408"/>
      <c r="PKK102" s="409"/>
      <c r="PKL102" s="410"/>
      <c r="PKM102" s="411"/>
      <c r="PKN102" s="412"/>
      <c r="PKO102" s="406"/>
      <c r="PKP102" s="407"/>
      <c r="PKQ102" s="408"/>
      <c r="PKR102" s="409"/>
      <c r="PKS102" s="410"/>
      <c r="PKT102" s="411"/>
      <c r="PKU102" s="412"/>
      <c r="PKV102" s="406"/>
      <c r="PKW102" s="407"/>
      <c r="PKX102" s="408"/>
      <c r="PKY102" s="409"/>
      <c r="PKZ102" s="410"/>
      <c r="PLA102" s="411"/>
      <c r="PLB102" s="412"/>
      <c r="PLC102" s="406"/>
      <c r="PLD102" s="407"/>
      <c r="PLE102" s="408"/>
      <c r="PLF102" s="409"/>
      <c r="PLG102" s="410"/>
      <c r="PLH102" s="411"/>
      <c r="PLI102" s="412"/>
      <c r="PLJ102" s="406"/>
      <c r="PLK102" s="407"/>
      <c r="PLL102" s="408"/>
      <c r="PLM102" s="409"/>
      <c r="PLN102" s="410"/>
      <c r="PLO102" s="411"/>
      <c r="PLP102" s="412"/>
      <c r="PLQ102" s="406"/>
      <c r="PLR102" s="407"/>
      <c r="PLS102" s="408"/>
      <c r="PLT102" s="409"/>
      <c r="PLU102" s="410"/>
      <c r="PLV102" s="411"/>
      <c r="PLW102" s="412"/>
      <c r="PLX102" s="406"/>
      <c r="PLY102" s="407"/>
      <c r="PLZ102" s="408"/>
      <c r="PMA102" s="409"/>
      <c r="PMB102" s="410"/>
      <c r="PMC102" s="411"/>
      <c r="PMD102" s="412"/>
      <c r="PME102" s="406"/>
      <c r="PMF102" s="407"/>
      <c r="PMG102" s="408"/>
      <c r="PMH102" s="409"/>
      <c r="PMI102" s="410"/>
      <c r="PMJ102" s="411"/>
      <c r="PMK102" s="412"/>
      <c r="PML102" s="406"/>
      <c r="PMM102" s="407"/>
      <c r="PMN102" s="408"/>
      <c r="PMO102" s="409"/>
      <c r="PMP102" s="410"/>
      <c r="PMQ102" s="411"/>
      <c r="PMR102" s="412"/>
      <c r="PMS102" s="406"/>
      <c r="PMT102" s="407"/>
      <c r="PMU102" s="408"/>
      <c r="PMV102" s="409"/>
      <c r="PMW102" s="410"/>
      <c r="PMX102" s="411"/>
      <c r="PMY102" s="412"/>
      <c r="PMZ102" s="406"/>
      <c r="PNA102" s="407"/>
      <c r="PNB102" s="408"/>
      <c r="PNC102" s="409"/>
      <c r="PND102" s="410"/>
      <c r="PNE102" s="411"/>
      <c r="PNF102" s="412"/>
      <c r="PNG102" s="406"/>
      <c r="PNH102" s="407"/>
      <c r="PNI102" s="408"/>
      <c r="PNJ102" s="409"/>
      <c r="PNK102" s="410"/>
      <c r="PNL102" s="411"/>
      <c r="PNM102" s="412"/>
      <c r="PNN102" s="406"/>
      <c r="PNO102" s="407"/>
      <c r="PNP102" s="408"/>
      <c r="PNQ102" s="409"/>
      <c r="PNR102" s="410"/>
      <c r="PNS102" s="411"/>
      <c r="PNT102" s="412"/>
      <c r="PNU102" s="406"/>
      <c r="PNV102" s="407"/>
      <c r="PNW102" s="408"/>
      <c r="PNX102" s="409"/>
      <c r="PNY102" s="410"/>
      <c r="PNZ102" s="411"/>
      <c r="POA102" s="412"/>
      <c r="POB102" s="406"/>
      <c r="POC102" s="407"/>
      <c r="POD102" s="408"/>
      <c r="POE102" s="409"/>
      <c r="POF102" s="410"/>
      <c r="POG102" s="411"/>
      <c r="POH102" s="412"/>
      <c r="POI102" s="406"/>
      <c r="POJ102" s="407"/>
      <c r="POK102" s="408"/>
      <c r="POL102" s="409"/>
      <c r="POM102" s="410"/>
      <c r="PON102" s="411"/>
      <c r="POO102" s="412"/>
      <c r="POP102" s="406"/>
      <c r="POQ102" s="407"/>
      <c r="POR102" s="408"/>
      <c r="POS102" s="409"/>
      <c r="POT102" s="410"/>
      <c r="POU102" s="411"/>
      <c r="POV102" s="412"/>
      <c r="POW102" s="406"/>
      <c r="POX102" s="407"/>
      <c r="POY102" s="408"/>
      <c r="POZ102" s="409"/>
      <c r="PPA102" s="410"/>
      <c r="PPB102" s="411"/>
      <c r="PPC102" s="412"/>
      <c r="PPD102" s="406"/>
      <c r="PPE102" s="407"/>
      <c r="PPF102" s="408"/>
      <c r="PPG102" s="409"/>
      <c r="PPH102" s="410"/>
      <c r="PPI102" s="411"/>
      <c r="PPJ102" s="412"/>
      <c r="PPK102" s="406"/>
      <c r="PPL102" s="407"/>
      <c r="PPM102" s="408"/>
      <c r="PPN102" s="409"/>
      <c r="PPO102" s="410"/>
      <c r="PPP102" s="411"/>
      <c r="PPQ102" s="412"/>
      <c r="PPR102" s="406"/>
      <c r="PPS102" s="407"/>
      <c r="PPT102" s="408"/>
      <c r="PPU102" s="409"/>
      <c r="PPV102" s="410"/>
      <c r="PPW102" s="411"/>
      <c r="PPX102" s="412"/>
      <c r="PPY102" s="406"/>
      <c r="PPZ102" s="407"/>
      <c r="PQA102" s="408"/>
      <c r="PQB102" s="409"/>
      <c r="PQC102" s="410"/>
      <c r="PQD102" s="411"/>
      <c r="PQE102" s="412"/>
      <c r="PQF102" s="406"/>
      <c r="PQG102" s="407"/>
      <c r="PQH102" s="408"/>
      <c r="PQI102" s="409"/>
      <c r="PQJ102" s="410"/>
      <c r="PQK102" s="411"/>
      <c r="PQL102" s="412"/>
      <c r="PQM102" s="406"/>
      <c r="PQN102" s="407"/>
      <c r="PQO102" s="408"/>
      <c r="PQP102" s="409"/>
      <c r="PQQ102" s="410"/>
      <c r="PQR102" s="411"/>
      <c r="PQS102" s="412"/>
      <c r="PQT102" s="406"/>
      <c r="PQU102" s="407"/>
      <c r="PQV102" s="408"/>
      <c r="PQW102" s="409"/>
      <c r="PQX102" s="410"/>
      <c r="PQY102" s="411"/>
      <c r="PQZ102" s="412"/>
      <c r="PRA102" s="406"/>
      <c r="PRB102" s="407"/>
      <c r="PRC102" s="408"/>
      <c r="PRD102" s="409"/>
      <c r="PRE102" s="410"/>
      <c r="PRF102" s="411"/>
      <c r="PRG102" s="412"/>
      <c r="PRH102" s="406"/>
      <c r="PRI102" s="407"/>
      <c r="PRJ102" s="408"/>
      <c r="PRK102" s="409"/>
      <c r="PRL102" s="410"/>
      <c r="PRM102" s="411"/>
      <c r="PRN102" s="412"/>
      <c r="PRO102" s="406"/>
      <c r="PRP102" s="407"/>
      <c r="PRQ102" s="408"/>
      <c r="PRR102" s="409"/>
      <c r="PRS102" s="410"/>
      <c r="PRT102" s="411"/>
      <c r="PRU102" s="412"/>
      <c r="PRV102" s="406"/>
      <c r="PRW102" s="407"/>
      <c r="PRX102" s="408"/>
      <c r="PRY102" s="409"/>
      <c r="PRZ102" s="410"/>
      <c r="PSA102" s="411"/>
      <c r="PSB102" s="412"/>
      <c r="PSC102" s="406"/>
      <c r="PSD102" s="407"/>
      <c r="PSE102" s="408"/>
      <c r="PSF102" s="409"/>
      <c r="PSG102" s="410"/>
      <c r="PSH102" s="411"/>
      <c r="PSI102" s="412"/>
      <c r="PSJ102" s="406"/>
      <c r="PSK102" s="407"/>
      <c r="PSL102" s="408"/>
      <c r="PSM102" s="409"/>
      <c r="PSN102" s="410"/>
      <c r="PSO102" s="411"/>
      <c r="PSP102" s="412"/>
      <c r="PSQ102" s="406"/>
      <c r="PSR102" s="407"/>
      <c r="PSS102" s="408"/>
      <c r="PST102" s="409"/>
      <c r="PSU102" s="410"/>
      <c r="PSV102" s="411"/>
      <c r="PSW102" s="412"/>
      <c r="PSX102" s="406"/>
      <c r="PSY102" s="407"/>
      <c r="PSZ102" s="408"/>
      <c r="PTA102" s="409"/>
      <c r="PTB102" s="410"/>
      <c r="PTC102" s="411"/>
      <c r="PTD102" s="412"/>
      <c r="PTE102" s="406"/>
      <c r="PTF102" s="407"/>
      <c r="PTG102" s="408"/>
      <c r="PTH102" s="409"/>
      <c r="PTI102" s="410"/>
      <c r="PTJ102" s="411"/>
      <c r="PTK102" s="412"/>
      <c r="PTL102" s="406"/>
      <c r="PTM102" s="407"/>
      <c r="PTN102" s="408"/>
      <c r="PTO102" s="409"/>
      <c r="PTP102" s="410"/>
      <c r="PTQ102" s="411"/>
      <c r="PTR102" s="412"/>
      <c r="PTS102" s="406"/>
      <c r="PTT102" s="407"/>
      <c r="PTU102" s="408"/>
      <c r="PTV102" s="409"/>
      <c r="PTW102" s="410"/>
      <c r="PTX102" s="411"/>
      <c r="PTY102" s="412"/>
      <c r="PTZ102" s="406"/>
      <c r="PUA102" s="407"/>
      <c r="PUB102" s="408"/>
      <c r="PUC102" s="409"/>
      <c r="PUD102" s="410"/>
      <c r="PUE102" s="411"/>
      <c r="PUF102" s="412"/>
      <c r="PUG102" s="406"/>
      <c r="PUH102" s="407"/>
      <c r="PUI102" s="408"/>
      <c r="PUJ102" s="409"/>
      <c r="PUK102" s="410"/>
      <c r="PUL102" s="411"/>
      <c r="PUM102" s="412"/>
      <c r="PUN102" s="406"/>
      <c r="PUO102" s="407"/>
      <c r="PUP102" s="408"/>
      <c r="PUQ102" s="409"/>
      <c r="PUR102" s="410"/>
      <c r="PUS102" s="411"/>
      <c r="PUT102" s="412"/>
      <c r="PUU102" s="406"/>
      <c r="PUV102" s="407"/>
      <c r="PUW102" s="408"/>
      <c r="PUX102" s="409"/>
      <c r="PUY102" s="410"/>
      <c r="PUZ102" s="411"/>
      <c r="PVA102" s="412"/>
      <c r="PVB102" s="406"/>
      <c r="PVC102" s="407"/>
      <c r="PVD102" s="408"/>
      <c r="PVE102" s="409"/>
      <c r="PVF102" s="410"/>
      <c r="PVG102" s="411"/>
      <c r="PVH102" s="412"/>
      <c r="PVI102" s="406"/>
      <c r="PVJ102" s="407"/>
      <c r="PVK102" s="408"/>
      <c r="PVL102" s="409"/>
      <c r="PVM102" s="410"/>
      <c r="PVN102" s="411"/>
      <c r="PVO102" s="412"/>
      <c r="PVP102" s="406"/>
      <c r="PVQ102" s="407"/>
      <c r="PVR102" s="408"/>
      <c r="PVS102" s="409"/>
      <c r="PVT102" s="410"/>
      <c r="PVU102" s="411"/>
      <c r="PVV102" s="412"/>
      <c r="PVW102" s="406"/>
      <c r="PVX102" s="407"/>
      <c r="PVY102" s="408"/>
      <c r="PVZ102" s="409"/>
      <c r="PWA102" s="410"/>
      <c r="PWB102" s="411"/>
      <c r="PWC102" s="412"/>
      <c r="PWD102" s="406"/>
      <c r="PWE102" s="407"/>
      <c r="PWF102" s="408"/>
      <c r="PWG102" s="409"/>
      <c r="PWH102" s="410"/>
      <c r="PWI102" s="411"/>
      <c r="PWJ102" s="412"/>
      <c r="PWK102" s="406"/>
      <c r="PWL102" s="407"/>
      <c r="PWM102" s="408"/>
      <c r="PWN102" s="409"/>
      <c r="PWO102" s="410"/>
      <c r="PWP102" s="411"/>
      <c r="PWQ102" s="412"/>
      <c r="PWR102" s="406"/>
      <c r="PWS102" s="407"/>
      <c r="PWT102" s="408"/>
      <c r="PWU102" s="409"/>
      <c r="PWV102" s="410"/>
      <c r="PWW102" s="411"/>
      <c r="PWX102" s="412"/>
      <c r="PWY102" s="406"/>
      <c r="PWZ102" s="407"/>
      <c r="PXA102" s="408"/>
      <c r="PXB102" s="409"/>
      <c r="PXC102" s="410"/>
      <c r="PXD102" s="411"/>
      <c r="PXE102" s="412"/>
      <c r="PXF102" s="406"/>
      <c r="PXG102" s="407"/>
      <c r="PXH102" s="408"/>
      <c r="PXI102" s="409"/>
      <c r="PXJ102" s="410"/>
      <c r="PXK102" s="411"/>
      <c r="PXL102" s="412"/>
      <c r="PXM102" s="406"/>
      <c r="PXN102" s="407"/>
      <c r="PXO102" s="408"/>
      <c r="PXP102" s="409"/>
      <c r="PXQ102" s="410"/>
      <c r="PXR102" s="411"/>
      <c r="PXS102" s="412"/>
      <c r="PXT102" s="406"/>
      <c r="PXU102" s="407"/>
      <c r="PXV102" s="408"/>
      <c r="PXW102" s="409"/>
      <c r="PXX102" s="410"/>
      <c r="PXY102" s="411"/>
      <c r="PXZ102" s="412"/>
      <c r="PYA102" s="406"/>
      <c r="PYB102" s="407"/>
      <c r="PYC102" s="408"/>
      <c r="PYD102" s="409"/>
      <c r="PYE102" s="410"/>
      <c r="PYF102" s="411"/>
      <c r="PYG102" s="412"/>
      <c r="PYH102" s="406"/>
      <c r="PYI102" s="407"/>
      <c r="PYJ102" s="408"/>
      <c r="PYK102" s="409"/>
      <c r="PYL102" s="410"/>
      <c r="PYM102" s="411"/>
      <c r="PYN102" s="412"/>
      <c r="PYO102" s="406"/>
      <c r="PYP102" s="407"/>
      <c r="PYQ102" s="408"/>
      <c r="PYR102" s="409"/>
      <c r="PYS102" s="410"/>
      <c r="PYT102" s="411"/>
      <c r="PYU102" s="412"/>
      <c r="PYV102" s="406"/>
      <c r="PYW102" s="407"/>
      <c r="PYX102" s="408"/>
      <c r="PYY102" s="409"/>
      <c r="PYZ102" s="410"/>
      <c r="PZA102" s="411"/>
      <c r="PZB102" s="412"/>
      <c r="PZC102" s="406"/>
      <c r="PZD102" s="407"/>
      <c r="PZE102" s="408"/>
      <c r="PZF102" s="409"/>
      <c r="PZG102" s="410"/>
      <c r="PZH102" s="411"/>
      <c r="PZI102" s="412"/>
      <c r="PZJ102" s="406"/>
      <c r="PZK102" s="407"/>
      <c r="PZL102" s="408"/>
      <c r="PZM102" s="409"/>
      <c r="PZN102" s="410"/>
      <c r="PZO102" s="411"/>
      <c r="PZP102" s="412"/>
      <c r="PZQ102" s="406"/>
      <c r="PZR102" s="407"/>
      <c r="PZS102" s="408"/>
      <c r="PZT102" s="409"/>
      <c r="PZU102" s="410"/>
      <c r="PZV102" s="411"/>
      <c r="PZW102" s="412"/>
      <c r="PZX102" s="406"/>
      <c r="PZY102" s="407"/>
      <c r="PZZ102" s="408"/>
      <c r="QAA102" s="409"/>
      <c r="QAB102" s="410"/>
      <c r="QAC102" s="411"/>
      <c r="QAD102" s="412"/>
      <c r="QAE102" s="406"/>
      <c r="QAF102" s="407"/>
      <c r="QAG102" s="408"/>
      <c r="QAH102" s="409"/>
      <c r="QAI102" s="410"/>
      <c r="QAJ102" s="411"/>
      <c r="QAK102" s="412"/>
      <c r="QAL102" s="406"/>
      <c r="QAM102" s="407"/>
      <c r="QAN102" s="408"/>
      <c r="QAO102" s="409"/>
      <c r="QAP102" s="410"/>
      <c r="QAQ102" s="411"/>
      <c r="QAR102" s="412"/>
      <c r="QAS102" s="406"/>
      <c r="QAT102" s="407"/>
      <c r="QAU102" s="408"/>
      <c r="QAV102" s="409"/>
      <c r="QAW102" s="410"/>
      <c r="QAX102" s="411"/>
      <c r="QAY102" s="412"/>
      <c r="QAZ102" s="406"/>
      <c r="QBA102" s="407"/>
      <c r="QBB102" s="408"/>
      <c r="QBC102" s="409"/>
      <c r="QBD102" s="410"/>
      <c r="QBE102" s="411"/>
      <c r="QBF102" s="412"/>
      <c r="QBG102" s="406"/>
      <c r="QBH102" s="407"/>
      <c r="QBI102" s="408"/>
      <c r="QBJ102" s="409"/>
      <c r="QBK102" s="410"/>
      <c r="QBL102" s="411"/>
      <c r="QBM102" s="412"/>
      <c r="QBN102" s="406"/>
      <c r="QBO102" s="407"/>
      <c r="QBP102" s="408"/>
      <c r="QBQ102" s="409"/>
      <c r="QBR102" s="410"/>
      <c r="QBS102" s="411"/>
      <c r="QBT102" s="412"/>
      <c r="QBU102" s="406"/>
      <c r="QBV102" s="407"/>
      <c r="QBW102" s="408"/>
      <c r="QBX102" s="409"/>
      <c r="QBY102" s="410"/>
      <c r="QBZ102" s="411"/>
      <c r="QCA102" s="412"/>
      <c r="QCB102" s="406"/>
      <c r="QCC102" s="407"/>
      <c r="QCD102" s="408"/>
      <c r="QCE102" s="409"/>
      <c r="QCF102" s="410"/>
      <c r="QCG102" s="411"/>
      <c r="QCH102" s="412"/>
      <c r="QCI102" s="406"/>
      <c r="QCJ102" s="407"/>
      <c r="QCK102" s="408"/>
      <c r="QCL102" s="409"/>
      <c r="QCM102" s="410"/>
      <c r="QCN102" s="411"/>
      <c r="QCO102" s="412"/>
      <c r="QCP102" s="406"/>
      <c r="QCQ102" s="407"/>
      <c r="QCR102" s="408"/>
      <c r="QCS102" s="409"/>
      <c r="QCT102" s="410"/>
      <c r="QCU102" s="411"/>
      <c r="QCV102" s="412"/>
      <c r="QCW102" s="406"/>
      <c r="QCX102" s="407"/>
      <c r="QCY102" s="408"/>
      <c r="QCZ102" s="409"/>
      <c r="QDA102" s="410"/>
      <c r="QDB102" s="411"/>
      <c r="QDC102" s="412"/>
      <c r="QDD102" s="406"/>
      <c r="QDE102" s="407"/>
      <c r="QDF102" s="408"/>
      <c r="QDG102" s="409"/>
      <c r="QDH102" s="410"/>
      <c r="QDI102" s="411"/>
      <c r="QDJ102" s="412"/>
      <c r="QDK102" s="406"/>
      <c r="QDL102" s="407"/>
      <c r="QDM102" s="408"/>
      <c r="QDN102" s="409"/>
      <c r="QDO102" s="410"/>
      <c r="QDP102" s="411"/>
      <c r="QDQ102" s="412"/>
      <c r="QDR102" s="406"/>
      <c r="QDS102" s="407"/>
      <c r="QDT102" s="408"/>
      <c r="QDU102" s="409"/>
      <c r="QDV102" s="410"/>
      <c r="QDW102" s="411"/>
      <c r="QDX102" s="412"/>
      <c r="QDY102" s="406"/>
      <c r="QDZ102" s="407"/>
      <c r="QEA102" s="408"/>
      <c r="QEB102" s="409"/>
      <c r="QEC102" s="410"/>
      <c r="QED102" s="411"/>
      <c r="QEE102" s="412"/>
      <c r="QEF102" s="406"/>
      <c r="QEG102" s="407"/>
      <c r="QEH102" s="408"/>
      <c r="QEI102" s="409"/>
      <c r="QEJ102" s="410"/>
      <c r="QEK102" s="411"/>
      <c r="QEL102" s="412"/>
      <c r="QEM102" s="406"/>
      <c r="QEN102" s="407"/>
      <c r="QEO102" s="408"/>
      <c r="QEP102" s="409"/>
      <c r="QEQ102" s="410"/>
      <c r="QER102" s="411"/>
      <c r="QES102" s="412"/>
      <c r="QET102" s="406"/>
      <c r="QEU102" s="407"/>
      <c r="QEV102" s="408"/>
      <c r="QEW102" s="409"/>
      <c r="QEX102" s="410"/>
      <c r="QEY102" s="411"/>
      <c r="QEZ102" s="412"/>
      <c r="QFA102" s="406"/>
      <c r="QFB102" s="407"/>
      <c r="QFC102" s="408"/>
      <c r="QFD102" s="409"/>
      <c r="QFE102" s="410"/>
      <c r="QFF102" s="411"/>
      <c r="QFG102" s="412"/>
      <c r="QFH102" s="406"/>
      <c r="QFI102" s="407"/>
      <c r="QFJ102" s="408"/>
      <c r="QFK102" s="409"/>
      <c r="QFL102" s="410"/>
      <c r="QFM102" s="411"/>
      <c r="QFN102" s="412"/>
      <c r="QFO102" s="406"/>
      <c r="QFP102" s="407"/>
      <c r="QFQ102" s="408"/>
      <c r="QFR102" s="409"/>
      <c r="QFS102" s="410"/>
      <c r="QFT102" s="411"/>
      <c r="QFU102" s="412"/>
      <c r="QFV102" s="406"/>
      <c r="QFW102" s="407"/>
      <c r="QFX102" s="408"/>
      <c r="QFY102" s="409"/>
      <c r="QFZ102" s="410"/>
      <c r="QGA102" s="411"/>
      <c r="QGB102" s="412"/>
      <c r="QGC102" s="406"/>
      <c r="QGD102" s="407"/>
      <c r="QGE102" s="408"/>
      <c r="QGF102" s="409"/>
      <c r="QGG102" s="410"/>
      <c r="QGH102" s="411"/>
      <c r="QGI102" s="412"/>
      <c r="QGJ102" s="406"/>
      <c r="QGK102" s="407"/>
      <c r="QGL102" s="408"/>
      <c r="QGM102" s="409"/>
      <c r="QGN102" s="410"/>
      <c r="QGO102" s="411"/>
      <c r="QGP102" s="412"/>
      <c r="QGQ102" s="406"/>
      <c r="QGR102" s="407"/>
      <c r="QGS102" s="408"/>
      <c r="QGT102" s="409"/>
      <c r="QGU102" s="410"/>
      <c r="QGV102" s="411"/>
      <c r="QGW102" s="412"/>
      <c r="QGX102" s="406"/>
      <c r="QGY102" s="407"/>
      <c r="QGZ102" s="408"/>
      <c r="QHA102" s="409"/>
      <c r="QHB102" s="410"/>
      <c r="QHC102" s="411"/>
      <c r="QHD102" s="412"/>
      <c r="QHE102" s="406"/>
      <c r="QHF102" s="407"/>
      <c r="QHG102" s="408"/>
      <c r="QHH102" s="409"/>
      <c r="QHI102" s="410"/>
      <c r="QHJ102" s="411"/>
      <c r="QHK102" s="412"/>
      <c r="QHL102" s="406"/>
      <c r="QHM102" s="407"/>
      <c r="QHN102" s="408"/>
      <c r="QHO102" s="409"/>
      <c r="QHP102" s="410"/>
      <c r="QHQ102" s="411"/>
      <c r="QHR102" s="412"/>
      <c r="QHS102" s="406"/>
      <c r="QHT102" s="407"/>
      <c r="QHU102" s="408"/>
      <c r="QHV102" s="409"/>
      <c r="QHW102" s="410"/>
      <c r="QHX102" s="411"/>
      <c r="QHY102" s="412"/>
      <c r="QHZ102" s="406"/>
      <c r="QIA102" s="407"/>
      <c r="QIB102" s="408"/>
      <c r="QIC102" s="409"/>
      <c r="QID102" s="410"/>
      <c r="QIE102" s="411"/>
      <c r="QIF102" s="412"/>
      <c r="QIG102" s="406"/>
      <c r="QIH102" s="407"/>
      <c r="QII102" s="408"/>
      <c r="QIJ102" s="409"/>
      <c r="QIK102" s="410"/>
      <c r="QIL102" s="411"/>
      <c r="QIM102" s="412"/>
      <c r="QIN102" s="406"/>
      <c r="QIO102" s="407"/>
      <c r="QIP102" s="408"/>
      <c r="QIQ102" s="409"/>
      <c r="QIR102" s="410"/>
      <c r="QIS102" s="411"/>
      <c r="QIT102" s="412"/>
      <c r="QIU102" s="406"/>
      <c r="QIV102" s="407"/>
      <c r="QIW102" s="408"/>
      <c r="QIX102" s="409"/>
      <c r="QIY102" s="410"/>
      <c r="QIZ102" s="411"/>
      <c r="QJA102" s="412"/>
      <c r="QJB102" s="406"/>
      <c r="QJC102" s="407"/>
      <c r="QJD102" s="408"/>
      <c r="QJE102" s="409"/>
      <c r="QJF102" s="410"/>
      <c r="QJG102" s="411"/>
      <c r="QJH102" s="412"/>
      <c r="QJI102" s="406"/>
      <c r="QJJ102" s="407"/>
      <c r="QJK102" s="408"/>
      <c r="QJL102" s="409"/>
      <c r="QJM102" s="410"/>
      <c r="QJN102" s="411"/>
      <c r="QJO102" s="412"/>
      <c r="QJP102" s="406"/>
      <c r="QJQ102" s="407"/>
      <c r="QJR102" s="408"/>
      <c r="QJS102" s="409"/>
      <c r="QJT102" s="410"/>
      <c r="QJU102" s="411"/>
      <c r="QJV102" s="412"/>
      <c r="QJW102" s="406"/>
      <c r="QJX102" s="407"/>
      <c r="QJY102" s="408"/>
      <c r="QJZ102" s="409"/>
      <c r="QKA102" s="410"/>
      <c r="QKB102" s="411"/>
      <c r="QKC102" s="412"/>
      <c r="QKD102" s="406"/>
      <c r="QKE102" s="407"/>
      <c r="QKF102" s="408"/>
      <c r="QKG102" s="409"/>
      <c r="QKH102" s="410"/>
      <c r="QKI102" s="411"/>
      <c r="QKJ102" s="412"/>
      <c r="QKK102" s="406"/>
      <c r="QKL102" s="407"/>
      <c r="QKM102" s="408"/>
      <c r="QKN102" s="409"/>
      <c r="QKO102" s="410"/>
      <c r="QKP102" s="411"/>
      <c r="QKQ102" s="412"/>
      <c r="QKR102" s="406"/>
      <c r="QKS102" s="407"/>
      <c r="QKT102" s="408"/>
      <c r="QKU102" s="409"/>
      <c r="QKV102" s="410"/>
      <c r="QKW102" s="411"/>
      <c r="QKX102" s="412"/>
      <c r="QKY102" s="406"/>
      <c r="QKZ102" s="407"/>
      <c r="QLA102" s="408"/>
      <c r="QLB102" s="409"/>
      <c r="QLC102" s="410"/>
      <c r="QLD102" s="411"/>
      <c r="QLE102" s="412"/>
      <c r="QLF102" s="406"/>
      <c r="QLG102" s="407"/>
      <c r="QLH102" s="408"/>
      <c r="QLI102" s="409"/>
      <c r="QLJ102" s="410"/>
      <c r="QLK102" s="411"/>
      <c r="QLL102" s="412"/>
      <c r="QLM102" s="406"/>
      <c r="QLN102" s="407"/>
      <c r="QLO102" s="408"/>
      <c r="QLP102" s="409"/>
      <c r="QLQ102" s="410"/>
      <c r="QLR102" s="411"/>
      <c r="QLS102" s="412"/>
      <c r="QLT102" s="406"/>
      <c r="QLU102" s="407"/>
      <c r="QLV102" s="408"/>
      <c r="QLW102" s="409"/>
      <c r="QLX102" s="410"/>
      <c r="QLY102" s="411"/>
      <c r="QLZ102" s="412"/>
      <c r="QMA102" s="406"/>
      <c r="QMB102" s="407"/>
      <c r="QMC102" s="408"/>
      <c r="QMD102" s="409"/>
      <c r="QME102" s="410"/>
      <c r="QMF102" s="411"/>
      <c r="QMG102" s="412"/>
      <c r="QMH102" s="406"/>
      <c r="QMI102" s="407"/>
      <c r="QMJ102" s="408"/>
      <c r="QMK102" s="409"/>
      <c r="QML102" s="410"/>
      <c r="QMM102" s="411"/>
      <c r="QMN102" s="412"/>
      <c r="QMO102" s="406"/>
      <c r="QMP102" s="407"/>
      <c r="QMQ102" s="408"/>
      <c r="QMR102" s="409"/>
      <c r="QMS102" s="410"/>
      <c r="QMT102" s="411"/>
      <c r="QMU102" s="412"/>
      <c r="QMV102" s="406"/>
      <c r="QMW102" s="407"/>
      <c r="QMX102" s="408"/>
      <c r="QMY102" s="409"/>
      <c r="QMZ102" s="410"/>
      <c r="QNA102" s="411"/>
      <c r="QNB102" s="412"/>
      <c r="QNC102" s="406"/>
      <c r="QND102" s="407"/>
      <c r="QNE102" s="408"/>
      <c r="QNF102" s="409"/>
      <c r="QNG102" s="410"/>
      <c r="QNH102" s="411"/>
      <c r="QNI102" s="412"/>
      <c r="QNJ102" s="406"/>
      <c r="QNK102" s="407"/>
      <c r="QNL102" s="408"/>
      <c r="QNM102" s="409"/>
      <c r="QNN102" s="410"/>
      <c r="QNO102" s="411"/>
      <c r="QNP102" s="412"/>
      <c r="QNQ102" s="406"/>
      <c r="QNR102" s="407"/>
      <c r="QNS102" s="408"/>
      <c r="QNT102" s="409"/>
      <c r="QNU102" s="410"/>
      <c r="QNV102" s="411"/>
      <c r="QNW102" s="412"/>
      <c r="QNX102" s="406"/>
      <c r="QNY102" s="407"/>
      <c r="QNZ102" s="408"/>
      <c r="QOA102" s="409"/>
      <c r="QOB102" s="410"/>
      <c r="QOC102" s="411"/>
      <c r="QOD102" s="412"/>
      <c r="QOE102" s="406"/>
      <c r="QOF102" s="407"/>
      <c r="QOG102" s="408"/>
      <c r="QOH102" s="409"/>
      <c r="QOI102" s="410"/>
      <c r="QOJ102" s="411"/>
      <c r="QOK102" s="412"/>
      <c r="QOL102" s="406"/>
      <c r="QOM102" s="407"/>
      <c r="QON102" s="408"/>
      <c r="QOO102" s="409"/>
      <c r="QOP102" s="410"/>
      <c r="QOQ102" s="411"/>
      <c r="QOR102" s="412"/>
      <c r="QOS102" s="406"/>
      <c r="QOT102" s="407"/>
      <c r="QOU102" s="408"/>
      <c r="QOV102" s="409"/>
      <c r="QOW102" s="410"/>
      <c r="QOX102" s="411"/>
      <c r="QOY102" s="412"/>
      <c r="QOZ102" s="406"/>
      <c r="QPA102" s="407"/>
      <c r="QPB102" s="408"/>
      <c r="QPC102" s="409"/>
      <c r="QPD102" s="410"/>
      <c r="QPE102" s="411"/>
      <c r="QPF102" s="412"/>
      <c r="QPG102" s="406"/>
      <c r="QPH102" s="407"/>
      <c r="QPI102" s="408"/>
      <c r="QPJ102" s="409"/>
      <c r="QPK102" s="410"/>
      <c r="QPL102" s="411"/>
      <c r="QPM102" s="412"/>
      <c r="QPN102" s="406"/>
      <c r="QPO102" s="407"/>
      <c r="QPP102" s="408"/>
      <c r="QPQ102" s="409"/>
      <c r="QPR102" s="410"/>
      <c r="QPS102" s="411"/>
      <c r="QPT102" s="412"/>
      <c r="QPU102" s="406"/>
      <c r="QPV102" s="407"/>
      <c r="QPW102" s="408"/>
      <c r="QPX102" s="409"/>
      <c r="QPY102" s="410"/>
      <c r="QPZ102" s="411"/>
      <c r="QQA102" s="412"/>
      <c r="QQB102" s="406"/>
      <c r="QQC102" s="407"/>
      <c r="QQD102" s="408"/>
      <c r="QQE102" s="409"/>
      <c r="QQF102" s="410"/>
      <c r="QQG102" s="411"/>
      <c r="QQH102" s="412"/>
      <c r="QQI102" s="406"/>
      <c r="QQJ102" s="407"/>
      <c r="QQK102" s="408"/>
      <c r="QQL102" s="409"/>
      <c r="QQM102" s="410"/>
      <c r="QQN102" s="411"/>
      <c r="QQO102" s="412"/>
      <c r="QQP102" s="406"/>
      <c r="QQQ102" s="407"/>
      <c r="QQR102" s="408"/>
      <c r="QQS102" s="409"/>
      <c r="QQT102" s="410"/>
      <c r="QQU102" s="411"/>
      <c r="QQV102" s="412"/>
      <c r="QQW102" s="406"/>
      <c r="QQX102" s="407"/>
      <c r="QQY102" s="408"/>
      <c r="QQZ102" s="409"/>
      <c r="QRA102" s="410"/>
      <c r="QRB102" s="411"/>
      <c r="QRC102" s="412"/>
      <c r="QRD102" s="406"/>
      <c r="QRE102" s="407"/>
      <c r="QRF102" s="408"/>
      <c r="QRG102" s="409"/>
      <c r="QRH102" s="410"/>
      <c r="QRI102" s="411"/>
      <c r="QRJ102" s="412"/>
      <c r="QRK102" s="406"/>
      <c r="QRL102" s="407"/>
      <c r="QRM102" s="408"/>
      <c r="QRN102" s="409"/>
      <c r="QRO102" s="410"/>
      <c r="QRP102" s="411"/>
      <c r="QRQ102" s="412"/>
      <c r="QRR102" s="406"/>
      <c r="QRS102" s="407"/>
      <c r="QRT102" s="408"/>
      <c r="QRU102" s="409"/>
      <c r="QRV102" s="410"/>
      <c r="QRW102" s="411"/>
      <c r="QRX102" s="412"/>
      <c r="QRY102" s="406"/>
      <c r="QRZ102" s="407"/>
      <c r="QSA102" s="408"/>
      <c r="QSB102" s="409"/>
      <c r="QSC102" s="410"/>
      <c r="QSD102" s="411"/>
      <c r="QSE102" s="412"/>
      <c r="QSF102" s="406"/>
      <c r="QSG102" s="407"/>
      <c r="QSH102" s="408"/>
      <c r="QSI102" s="409"/>
      <c r="QSJ102" s="410"/>
      <c r="QSK102" s="411"/>
      <c r="QSL102" s="412"/>
      <c r="QSM102" s="406"/>
      <c r="QSN102" s="407"/>
      <c r="QSO102" s="408"/>
      <c r="QSP102" s="409"/>
      <c r="QSQ102" s="410"/>
      <c r="QSR102" s="411"/>
      <c r="QSS102" s="412"/>
      <c r="QST102" s="406"/>
      <c r="QSU102" s="407"/>
      <c r="QSV102" s="408"/>
      <c r="QSW102" s="409"/>
      <c r="QSX102" s="410"/>
      <c r="QSY102" s="411"/>
      <c r="QSZ102" s="412"/>
      <c r="QTA102" s="406"/>
      <c r="QTB102" s="407"/>
      <c r="QTC102" s="408"/>
      <c r="QTD102" s="409"/>
      <c r="QTE102" s="410"/>
      <c r="QTF102" s="411"/>
      <c r="QTG102" s="412"/>
      <c r="QTH102" s="406"/>
      <c r="QTI102" s="407"/>
      <c r="QTJ102" s="408"/>
      <c r="QTK102" s="409"/>
      <c r="QTL102" s="410"/>
      <c r="QTM102" s="411"/>
      <c r="QTN102" s="412"/>
      <c r="QTO102" s="406"/>
      <c r="QTP102" s="407"/>
      <c r="QTQ102" s="408"/>
      <c r="QTR102" s="409"/>
      <c r="QTS102" s="410"/>
      <c r="QTT102" s="411"/>
      <c r="QTU102" s="412"/>
      <c r="QTV102" s="406"/>
      <c r="QTW102" s="407"/>
      <c r="QTX102" s="408"/>
      <c r="QTY102" s="409"/>
      <c r="QTZ102" s="410"/>
      <c r="QUA102" s="411"/>
      <c r="QUB102" s="412"/>
      <c r="QUC102" s="406"/>
      <c r="QUD102" s="407"/>
      <c r="QUE102" s="408"/>
      <c r="QUF102" s="409"/>
      <c r="QUG102" s="410"/>
      <c r="QUH102" s="411"/>
      <c r="QUI102" s="412"/>
      <c r="QUJ102" s="406"/>
      <c r="QUK102" s="407"/>
      <c r="QUL102" s="408"/>
      <c r="QUM102" s="409"/>
      <c r="QUN102" s="410"/>
      <c r="QUO102" s="411"/>
      <c r="QUP102" s="412"/>
      <c r="QUQ102" s="406"/>
      <c r="QUR102" s="407"/>
      <c r="QUS102" s="408"/>
      <c r="QUT102" s="409"/>
      <c r="QUU102" s="410"/>
      <c r="QUV102" s="411"/>
      <c r="QUW102" s="412"/>
      <c r="QUX102" s="406"/>
      <c r="QUY102" s="407"/>
      <c r="QUZ102" s="408"/>
      <c r="QVA102" s="409"/>
      <c r="QVB102" s="410"/>
      <c r="QVC102" s="411"/>
      <c r="QVD102" s="412"/>
      <c r="QVE102" s="406"/>
      <c r="QVF102" s="407"/>
      <c r="QVG102" s="408"/>
      <c r="QVH102" s="409"/>
      <c r="QVI102" s="410"/>
      <c r="QVJ102" s="411"/>
      <c r="QVK102" s="412"/>
      <c r="QVL102" s="406"/>
      <c r="QVM102" s="407"/>
      <c r="QVN102" s="408"/>
      <c r="QVO102" s="409"/>
      <c r="QVP102" s="410"/>
      <c r="QVQ102" s="411"/>
      <c r="QVR102" s="412"/>
      <c r="QVS102" s="406"/>
      <c r="QVT102" s="407"/>
      <c r="QVU102" s="408"/>
      <c r="QVV102" s="409"/>
      <c r="QVW102" s="410"/>
      <c r="QVX102" s="411"/>
      <c r="QVY102" s="412"/>
      <c r="QVZ102" s="406"/>
      <c r="QWA102" s="407"/>
      <c r="QWB102" s="408"/>
      <c r="QWC102" s="409"/>
      <c r="QWD102" s="410"/>
      <c r="QWE102" s="411"/>
      <c r="QWF102" s="412"/>
      <c r="QWG102" s="406"/>
      <c r="QWH102" s="407"/>
      <c r="QWI102" s="408"/>
      <c r="QWJ102" s="409"/>
      <c r="QWK102" s="410"/>
      <c r="QWL102" s="411"/>
      <c r="QWM102" s="412"/>
      <c r="QWN102" s="406"/>
      <c r="QWO102" s="407"/>
      <c r="QWP102" s="408"/>
      <c r="QWQ102" s="409"/>
      <c r="QWR102" s="410"/>
      <c r="QWS102" s="411"/>
      <c r="QWT102" s="412"/>
      <c r="QWU102" s="406"/>
      <c r="QWV102" s="407"/>
      <c r="QWW102" s="408"/>
      <c r="QWX102" s="409"/>
      <c r="QWY102" s="410"/>
      <c r="QWZ102" s="411"/>
      <c r="QXA102" s="412"/>
      <c r="QXB102" s="406"/>
      <c r="QXC102" s="407"/>
      <c r="QXD102" s="408"/>
      <c r="QXE102" s="409"/>
      <c r="QXF102" s="410"/>
      <c r="QXG102" s="411"/>
      <c r="QXH102" s="412"/>
      <c r="QXI102" s="406"/>
      <c r="QXJ102" s="407"/>
      <c r="QXK102" s="408"/>
      <c r="QXL102" s="409"/>
      <c r="QXM102" s="410"/>
      <c r="QXN102" s="411"/>
      <c r="QXO102" s="412"/>
      <c r="QXP102" s="406"/>
      <c r="QXQ102" s="407"/>
      <c r="QXR102" s="408"/>
      <c r="QXS102" s="409"/>
      <c r="QXT102" s="410"/>
      <c r="QXU102" s="411"/>
      <c r="QXV102" s="412"/>
      <c r="QXW102" s="406"/>
      <c r="QXX102" s="407"/>
      <c r="QXY102" s="408"/>
      <c r="QXZ102" s="409"/>
      <c r="QYA102" s="410"/>
      <c r="QYB102" s="411"/>
      <c r="QYC102" s="412"/>
      <c r="QYD102" s="406"/>
      <c r="QYE102" s="407"/>
      <c r="QYF102" s="408"/>
      <c r="QYG102" s="409"/>
      <c r="QYH102" s="410"/>
      <c r="QYI102" s="411"/>
      <c r="QYJ102" s="412"/>
      <c r="QYK102" s="406"/>
      <c r="QYL102" s="407"/>
      <c r="QYM102" s="408"/>
      <c r="QYN102" s="409"/>
      <c r="QYO102" s="410"/>
      <c r="QYP102" s="411"/>
      <c r="QYQ102" s="412"/>
      <c r="QYR102" s="406"/>
      <c r="QYS102" s="407"/>
      <c r="QYT102" s="408"/>
      <c r="QYU102" s="409"/>
      <c r="QYV102" s="410"/>
      <c r="QYW102" s="411"/>
      <c r="QYX102" s="412"/>
      <c r="QYY102" s="406"/>
      <c r="QYZ102" s="407"/>
      <c r="QZA102" s="408"/>
      <c r="QZB102" s="409"/>
      <c r="QZC102" s="410"/>
      <c r="QZD102" s="411"/>
      <c r="QZE102" s="412"/>
      <c r="QZF102" s="406"/>
      <c r="QZG102" s="407"/>
      <c r="QZH102" s="408"/>
      <c r="QZI102" s="409"/>
      <c r="QZJ102" s="410"/>
      <c r="QZK102" s="411"/>
      <c r="QZL102" s="412"/>
      <c r="QZM102" s="406"/>
      <c r="QZN102" s="407"/>
      <c r="QZO102" s="408"/>
      <c r="QZP102" s="409"/>
      <c r="QZQ102" s="410"/>
      <c r="QZR102" s="411"/>
      <c r="QZS102" s="412"/>
      <c r="QZT102" s="406"/>
      <c r="QZU102" s="407"/>
      <c r="QZV102" s="408"/>
      <c r="QZW102" s="409"/>
      <c r="QZX102" s="410"/>
      <c r="QZY102" s="411"/>
      <c r="QZZ102" s="412"/>
      <c r="RAA102" s="406"/>
      <c r="RAB102" s="407"/>
      <c r="RAC102" s="408"/>
      <c r="RAD102" s="409"/>
      <c r="RAE102" s="410"/>
      <c r="RAF102" s="411"/>
      <c r="RAG102" s="412"/>
      <c r="RAH102" s="406"/>
      <c r="RAI102" s="407"/>
      <c r="RAJ102" s="408"/>
      <c r="RAK102" s="409"/>
      <c r="RAL102" s="410"/>
      <c r="RAM102" s="411"/>
      <c r="RAN102" s="412"/>
      <c r="RAO102" s="406"/>
      <c r="RAP102" s="407"/>
      <c r="RAQ102" s="408"/>
      <c r="RAR102" s="409"/>
      <c r="RAS102" s="410"/>
      <c r="RAT102" s="411"/>
      <c r="RAU102" s="412"/>
      <c r="RAV102" s="406"/>
      <c r="RAW102" s="407"/>
      <c r="RAX102" s="408"/>
      <c r="RAY102" s="409"/>
      <c r="RAZ102" s="410"/>
      <c r="RBA102" s="411"/>
      <c r="RBB102" s="412"/>
      <c r="RBC102" s="406"/>
      <c r="RBD102" s="407"/>
      <c r="RBE102" s="408"/>
      <c r="RBF102" s="409"/>
      <c r="RBG102" s="410"/>
      <c r="RBH102" s="411"/>
      <c r="RBI102" s="412"/>
      <c r="RBJ102" s="406"/>
      <c r="RBK102" s="407"/>
      <c r="RBL102" s="408"/>
      <c r="RBM102" s="409"/>
      <c r="RBN102" s="410"/>
      <c r="RBO102" s="411"/>
      <c r="RBP102" s="412"/>
      <c r="RBQ102" s="406"/>
      <c r="RBR102" s="407"/>
      <c r="RBS102" s="408"/>
      <c r="RBT102" s="409"/>
      <c r="RBU102" s="410"/>
      <c r="RBV102" s="411"/>
      <c r="RBW102" s="412"/>
      <c r="RBX102" s="406"/>
      <c r="RBY102" s="407"/>
      <c r="RBZ102" s="408"/>
      <c r="RCA102" s="409"/>
      <c r="RCB102" s="410"/>
      <c r="RCC102" s="411"/>
      <c r="RCD102" s="412"/>
      <c r="RCE102" s="406"/>
      <c r="RCF102" s="407"/>
      <c r="RCG102" s="408"/>
      <c r="RCH102" s="409"/>
      <c r="RCI102" s="410"/>
      <c r="RCJ102" s="411"/>
      <c r="RCK102" s="412"/>
      <c r="RCL102" s="406"/>
      <c r="RCM102" s="407"/>
      <c r="RCN102" s="408"/>
      <c r="RCO102" s="409"/>
      <c r="RCP102" s="410"/>
      <c r="RCQ102" s="411"/>
      <c r="RCR102" s="412"/>
      <c r="RCS102" s="406"/>
      <c r="RCT102" s="407"/>
      <c r="RCU102" s="408"/>
      <c r="RCV102" s="409"/>
      <c r="RCW102" s="410"/>
      <c r="RCX102" s="411"/>
      <c r="RCY102" s="412"/>
      <c r="RCZ102" s="406"/>
      <c r="RDA102" s="407"/>
      <c r="RDB102" s="408"/>
      <c r="RDC102" s="409"/>
      <c r="RDD102" s="410"/>
      <c r="RDE102" s="411"/>
      <c r="RDF102" s="412"/>
      <c r="RDG102" s="406"/>
      <c r="RDH102" s="407"/>
      <c r="RDI102" s="408"/>
      <c r="RDJ102" s="409"/>
      <c r="RDK102" s="410"/>
      <c r="RDL102" s="411"/>
      <c r="RDM102" s="412"/>
      <c r="RDN102" s="406"/>
      <c r="RDO102" s="407"/>
      <c r="RDP102" s="408"/>
      <c r="RDQ102" s="409"/>
      <c r="RDR102" s="410"/>
      <c r="RDS102" s="411"/>
      <c r="RDT102" s="412"/>
      <c r="RDU102" s="406"/>
      <c r="RDV102" s="407"/>
      <c r="RDW102" s="408"/>
      <c r="RDX102" s="409"/>
      <c r="RDY102" s="410"/>
      <c r="RDZ102" s="411"/>
      <c r="REA102" s="412"/>
      <c r="REB102" s="406"/>
      <c r="REC102" s="407"/>
      <c r="RED102" s="408"/>
      <c r="REE102" s="409"/>
      <c r="REF102" s="410"/>
      <c r="REG102" s="411"/>
      <c r="REH102" s="412"/>
      <c r="REI102" s="406"/>
      <c r="REJ102" s="407"/>
      <c r="REK102" s="408"/>
      <c r="REL102" s="409"/>
      <c r="REM102" s="410"/>
      <c r="REN102" s="411"/>
      <c r="REO102" s="412"/>
      <c r="REP102" s="406"/>
      <c r="REQ102" s="407"/>
      <c r="RER102" s="408"/>
      <c r="RES102" s="409"/>
      <c r="RET102" s="410"/>
      <c r="REU102" s="411"/>
      <c r="REV102" s="412"/>
      <c r="REW102" s="406"/>
      <c r="REX102" s="407"/>
      <c r="REY102" s="408"/>
      <c r="REZ102" s="409"/>
      <c r="RFA102" s="410"/>
      <c r="RFB102" s="411"/>
      <c r="RFC102" s="412"/>
      <c r="RFD102" s="406"/>
      <c r="RFE102" s="407"/>
      <c r="RFF102" s="408"/>
      <c r="RFG102" s="409"/>
      <c r="RFH102" s="410"/>
      <c r="RFI102" s="411"/>
      <c r="RFJ102" s="412"/>
      <c r="RFK102" s="406"/>
      <c r="RFL102" s="407"/>
      <c r="RFM102" s="408"/>
      <c r="RFN102" s="409"/>
      <c r="RFO102" s="410"/>
      <c r="RFP102" s="411"/>
      <c r="RFQ102" s="412"/>
      <c r="RFR102" s="406"/>
      <c r="RFS102" s="407"/>
      <c r="RFT102" s="408"/>
      <c r="RFU102" s="409"/>
      <c r="RFV102" s="410"/>
      <c r="RFW102" s="411"/>
      <c r="RFX102" s="412"/>
      <c r="RFY102" s="406"/>
      <c r="RFZ102" s="407"/>
      <c r="RGA102" s="408"/>
      <c r="RGB102" s="409"/>
      <c r="RGC102" s="410"/>
      <c r="RGD102" s="411"/>
      <c r="RGE102" s="412"/>
      <c r="RGF102" s="406"/>
      <c r="RGG102" s="407"/>
      <c r="RGH102" s="408"/>
      <c r="RGI102" s="409"/>
      <c r="RGJ102" s="410"/>
      <c r="RGK102" s="411"/>
      <c r="RGL102" s="412"/>
      <c r="RGM102" s="406"/>
      <c r="RGN102" s="407"/>
      <c r="RGO102" s="408"/>
      <c r="RGP102" s="409"/>
      <c r="RGQ102" s="410"/>
      <c r="RGR102" s="411"/>
      <c r="RGS102" s="412"/>
      <c r="RGT102" s="406"/>
      <c r="RGU102" s="407"/>
      <c r="RGV102" s="408"/>
      <c r="RGW102" s="409"/>
      <c r="RGX102" s="410"/>
      <c r="RGY102" s="411"/>
      <c r="RGZ102" s="412"/>
      <c r="RHA102" s="406"/>
      <c r="RHB102" s="407"/>
      <c r="RHC102" s="408"/>
      <c r="RHD102" s="409"/>
      <c r="RHE102" s="410"/>
      <c r="RHF102" s="411"/>
      <c r="RHG102" s="412"/>
      <c r="RHH102" s="406"/>
      <c r="RHI102" s="407"/>
      <c r="RHJ102" s="408"/>
      <c r="RHK102" s="409"/>
      <c r="RHL102" s="410"/>
      <c r="RHM102" s="411"/>
      <c r="RHN102" s="412"/>
      <c r="RHO102" s="406"/>
      <c r="RHP102" s="407"/>
      <c r="RHQ102" s="408"/>
      <c r="RHR102" s="409"/>
      <c r="RHS102" s="410"/>
      <c r="RHT102" s="411"/>
      <c r="RHU102" s="412"/>
      <c r="RHV102" s="406"/>
      <c r="RHW102" s="407"/>
      <c r="RHX102" s="408"/>
      <c r="RHY102" s="409"/>
      <c r="RHZ102" s="410"/>
      <c r="RIA102" s="411"/>
      <c r="RIB102" s="412"/>
      <c r="RIC102" s="406"/>
      <c r="RID102" s="407"/>
      <c r="RIE102" s="408"/>
      <c r="RIF102" s="409"/>
      <c r="RIG102" s="410"/>
      <c r="RIH102" s="411"/>
      <c r="RII102" s="412"/>
      <c r="RIJ102" s="406"/>
      <c r="RIK102" s="407"/>
      <c r="RIL102" s="408"/>
      <c r="RIM102" s="409"/>
      <c r="RIN102" s="410"/>
      <c r="RIO102" s="411"/>
      <c r="RIP102" s="412"/>
      <c r="RIQ102" s="406"/>
      <c r="RIR102" s="407"/>
      <c r="RIS102" s="408"/>
      <c r="RIT102" s="409"/>
      <c r="RIU102" s="410"/>
      <c r="RIV102" s="411"/>
      <c r="RIW102" s="412"/>
      <c r="RIX102" s="406"/>
      <c r="RIY102" s="407"/>
      <c r="RIZ102" s="408"/>
      <c r="RJA102" s="409"/>
      <c r="RJB102" s="410"/>
      <c r="RJC102" s="411"/>
      <c r="RJD102" s="412"/>
      <c r="RJE102" s="406"/>
      <c r="RJF102" s="407"/>
      <c r="RJG102" s="408"/>
      <c r="RJH102" s="409"/>
      <c r="RJI102" s="410"/>
      <c r="RJJ102" s="411"/>
      <c r="RJK102" s="412"/>
      <c r="RJL102" s="406"/>
      <c r="RJM102" s="407"/>
      <c r="RJN102" s="408"/>
      <c r="RJO102" s="409"/>
      <c r="RJP102" s="410"/>
      <c r="RJQ102" s="411"/>
      <c r="RJR102" s="412"/>
      <c r="RJS102" s="406"/>
      <c r="RJT102" s="407"/>
      <c r="RJU102" s="408"/>
      <c r="RJV102" s="409"/>
      <c r="RJW102" s="410"/>
      <c r="RJX102" s="411"/>
      <c r="RJY102" s="412"/>
      <c r="RJZ102" s="406"/>
      <c r="RKA102" s="407"/>
      <c r="RKB102" s="408"/>
      <c r="RKC102" s="409"/>
      <c r="RKD102" s="410"/>
      <c r="RKE102" s="411"/>
      <c r="RKF102" s="412"/>
      <c r="RKG102" s="406"/>
      <c r="RKH102" s="407"/>
      <c r="RKI102" s="408"/>
      <c r="RKJ102" s="409"/>
      <c r="RKK102" s="410"/>
      <c r="RKL102" s="411"/>
      <c r="RKM102" s="412"/>
      <c r="RKN102" s="406"/>
      <c r="RKO102" s="407"/>
      <c r="RKP102" s="408"/>
      <c r="RKQ102" s="409"/>
      <c r="RKR102" s="410"/>
      <c r="RKS102" s="411"/>
      <c r="RKT102" s="412"/>
      <c r="RKU102" s="406"/>
      <c r="RKV102" s="407"/>
      <c r="RKW102" s="408"/>
      <c r="RKX102" s="409"/>
      <c r="RKY102" s="410"/>
      <c r="RKZ102" s="411"/>
      <c r="RLA102" s="412"/>
      <c r="RLB102" s="406"/>
      <c r="RLC102" s="407"/>
      <c r="RLD102" s="408"/>
      <c r="RLE102" s="409"/>
      <c r="RLF102" s="410"/>
      <c r="RLG102" s="411"/>
      <c r="RLH102" s="412"/>
      <c r="RLI102" s="406"/>
      <c r="RLJ102" s="407"/>
      <c r="RLK102" s="408"/>
      <c r="RLL102" s="409"/>
      <c r="RLM102" s="410"/>
      <c r="RLN102" s="411"/>
      <c r="RLO102" s="412"/>
      <c r="RLP102" s="406"/>
      <c r="RLQ102" s="407"/>
      <c r="RLR102" s="408"/>
      <c r="RLS102" s="409"/>
      <c r="RLT102" s="410"/>
      <c r="RLU102" s="411"/>
      <c r="RLV102" s="412"/>
      <c r="RLW102" s="406"/>
      <c r="RLX102" s="407"/>
      <c r="RLY102" s="408"/>
      <c r="RLZ102" s="409"/>
      <c r="RMA102" s="410"/>
      <c r="RMB102" s="411"/>
      <c r="RMC102" s="412"/>
      <c r="RMD102" s="406"/>
      <c r="RME102" s="407"/>
      <c r="RMF102" s="408"/>
      <c r="RMG102" s="409"/>
      <c r="RMH102" s="410"/>
      <c r="RMI102" s="411"/>
      <c r="RMJ102" s="412"/>
      <c r="RMK102" s="406"/>
      <c r="RML102" s="407"/>
      <c r="RMM102" s="408"/>
      <c r="RMN102" s="409"/>
      <c r="RMO102" s="410"/>
      <c r="RMP102" s="411"/>
      <c r="RMQ102" s="412"/>
      <c r="RMR102" s="406"/>
      <c r="RMS102" s="407"/>
      <c r="RMT102" s="408"/>
      <c r="RMU102" s="409"/>
      <c r="RMV102" s="410"/>
      <c r="RMW102" s="411"/>
      <c r="RMX102" s="412"/>
      <c r="RMY102" s="406"/>
      <c r="RMZ102" s="407"/>
      <c r="RNA102" s="408"/>
      <c r="RNB102" s="409"/>
      <c r="RNC102" s="410"/>
      <c r="RND102" s="411"/>
      <c r="RNE102" s="412"/>
      <c r="RNF102" s="406"/>
      <c r="RNG102" s="407"/>
      <c r="RNH102" s="408"/>
      <c r="RNI102" s="409"/>
      <c r="RNJ102" s="410"/>
      <c r="RNK102" s="411"/>
      <c r="RNL102" s="412"/>
      <c r="RNM102" s="406"/>
      <c r="RNN102" s="407"/>
      <c r="RNO102" s="408"/>
      <c r="RNP102" s="409"/>
      <c r="RNQ102" s="410"/>
      <c r="RNR102" s="411"/>
      <c r="RNS102" s="412"/>
      <c r="RNT102" s="406"/>
      <c r="RNU102" s="407"/>
      <c r="RNV102" s="408"/>
      <c r="RNW102" s="409"/>
      <c r="RNX102" s="410"/>
      <c r="RNY102" s="411"/>
      <c r="RNZ102" s="412"/>
      <c r="ROA102" s="406"/>
      <c r="ROB102" s="407"/>
      <c r="ROC102" s="408"/>
      <c r="ROD102" s="409"/>
      <c r="ROE102" s="410"/>
      <c r="ROF102" s="411"/>
      <c r="ROG102" s="412"/>
      <c r="ROH102" s="406"/>
      <c r="ROI102" s="407"/>
      <c r="ROJ102" s="408"/>
      <c r="ROK102" s="409"/>
      <c r="ROL102" s="410"/>
      <c r="ROM102" s="411"/>
      <c r="RON102" s="412"/>
      <c r="ROO102" s="406"/>
      <c r="ROP102" s="407"/>
      <c r="ROQ102" s="408"/>
      <c r="ROR102" s="409"/>
      <c r="ROS102" s="410"/>
      <c r="ROT102" s="411"/>
      <c r="ROU102" s="412"/>
      <c r="ROV102" s="406"/>
      <c r="ROW102" s="407"/>
      <c r="ROX102" s="408"/>
      <c r="ROY102" s="409"/>
      <c r="ROZ102" s="410"/>
      <c r="RPA102" s="411"/>
      <c r="RPB102" s="412"/>
      <c r="RPC102" s="406"/>
      <c r="RPD102" s="407"/>
      <c r="RPE102" s="408"/>
      <c r="RPF102" s="409"/>
      <c r="RPG102" s="410"/>
      <c r="RPH102" s="411"/>
      <c r="RPI102" s="412"/>
      <c r="RPJ102" s="406"/>
      <c r="RPK102" s="407"/>
      <c r="RPL102" s="408"/>
      <c r="RPM102" s="409"/>
      <c r="RPN102" s="410"/>
      <c r="RPO102" s="411"/>
      <c r="RPP102" s="412"/>
      <c r="RPQ102" s="406"/>
      <c r="RPR102" s="407"/>
      <c r="RPS102" s="408"/>
      <c r="RPT102" s="409"/>
      <c r="RPU102" s="410"/>
      <c r="RPV102" s="411"/>
      <c r="RPW102" s="412"/>
      <c r="RPX102" s="406"/>
      <c r="RPY102" s="407"/>
      <c r="RPZ102" s="408"/>
      <c r="RQA102" s="409"/>
      <c r="RQB102" s="410"/>
      <c r="RQC102" s="411"/>
      <c r="RQD102" s="412"/>
      <c r="RQE102" s="406"/>
      <c r="RQF102" s="407"/>
      <c r="RQG102" s="408"/>
      <c r="RQH102" s="409"/>
      <c r="RQI102" s="410"/>
      <c r="RQJ102" s="411"/>
      <c r="RQK102" s="412"/>
      <c r="RQL102" s="406"/>
      <c r="RQM102" s="407"/>
      <c r="RQN102" s="408"/>
      <c r="RQO102" s="409"/>
      <c r="RQP102" s="410"/>
      <c r="RQQ102" s="411"/>
      <c r="RQR102" s="412"/>
      <c r="RQS102" s="406"/>
      <c r="RQT102" s="407"/>
      <c r="RQU102" s="408"/>
      <c r="RQV102" s="409"/>
      <c r="RQW102" s="410"/>
      <c r="RQX102" s="411"/>
      <c r="RQY102" s="412"/>
      <c r="RQZ102" s="406"/>
      <c r="RRA102" s="407"/>
      <c r="RRB102" s="408"/>
      <c r="RRC102" s="409"/>
      <c r="RRD102" s="410"/>
      <c r="RRE102" s="411"/>
      <c r="RRF102" s="412"/>
      <c r="RRG102" s="406"/>
      <c r="RRH102" s="407"/>
      <c r="RRI102" s="408"/>
      <c r="RRJ102" s="409"/>
      <c r="RRK102" s="410"/>
      <c r="RRL102" s="411"/>
      <c r="RRM102" s="412"/>
      <c r="RRN102" s="406"/>
      <c r="RRO102" s="407"/>
      <c r="RRP102" s="408"/>
      <c r="RRQ102" s="409"/>
      <c r="RRR102" s="410"/>
      <c r="RRS102" s="411"/>
      <c r="RRT102" s="412"/>
      <c r="RRU102" s="406"/>
      <c r="RRV102" s="407"/>
      <c r="RRW102" s="408"/>
      <c r="RRX102" s="409"/>
      <c r="RRY102" s="410"/>
      <c r="RRZ102" s="411"/>
      <c r="RSA102" s="412"/>
      <c r="RSB102" s="406"/>
      <c r="RSC102" s="407"/>
      <c r="RSD102" s="408"/>
      <c r="RSE102" s="409"/>
      <c r="RSF102" s="410"/>
      <c r="RSG102" s="411"/>
      <c r="RSH102" s="412"/>
      <c r="RSI102" s="406"/>
      <c r="RSJ102" s="407"/>
      <c r="RSK102" s="408"/>
      <c r="RSL102" s="409"/>
      <c r="RSM102" s="410"/>
      <c r="RSN102" s="411"/>
      <c r="RSO102" s="412"/>
      <c r="RSP102" s="406"/>
      <c r="RSQ102" s="407"/>
      <c r="RSR102" s="408"/>
      <c r="RSS102" s="409"/>
      <c r="RST102" s="410"/>
      <c r="RSU102" s="411"/>
      <c r="RSV102" s="412"/>
      <c r="RSW102" s="406"/>
      <c r="RSX102" s="407"/>
      <c r="RSY102" s="408"/>
      <c r="RSZ102" s="409"/>
      <c r="RTA102" s="410"/>
      <c r="RTB102" s="411"/>
      <c r="RTC102" s="412"/>
      <c r="RTD102" s="406"/>
      <c r="RTE102" s="407"/>
      <c r="RTF102" s="408"/>
      <c r="RTG102" s="409"/>
      <c r="RTH102" s="410"/>
      <c r="RTI102" s="411"/>
      <c r="RTJ102" s="412"/>
      <c r="RTK102" s="406"/>
      <c r="RTL102" s="407"/>
      <c r="RTM102" s="408"/>
      <c r="RTN102" s="409"/>
      <c r="RTO102" s="410"/>
      <c r="RTP102" s="411"/>
      <c r="RTQ102" s="412"/>
      <c r="RTR102" s="406"/>
      <c r="RTS102" s="407"/>
      <c r="RTT102" s="408"/>
      <c r="RTU102" s="409"/>
      <c r="RTV102" s="410"/>
      <c r="RTW102" s="411"/>
      <c r="RTX102" s="412"/>
      <c r="RTY102" s="406"/>
      <c r="RTZ102" s="407"/>
      <c r="RUA102" s="408"/>
      <c r="RUB102" s="409"/>
      <c r="RUC102" s="410"/>
      <c r="RUD102" s="411"/>
      <c r="RUE102" s="412"/>
      <c r="RUF102" s="406"/>
      <c r="RUG102" s="407"/>
      <c r="RUH102" s="408"/>
      <c r="RUI102" s="409"/>
      <c r="RUJ102" s="410"/>
      <c r="RUK102" s="411"/>
      <c r="RUL102" s="412"/>
      <c r="RUM102" s="406"/>
      <c r="RUN102" s="407"/>
      <c r="RUO102" s="408"/>
      <c r="RUP102" s="409"/>
      <c r="RUQ102" s="410"/>
      <c r="RUR102" s="411"/>
      <c r="RUS102" s="412"/>
      <c r="RUT102" s="406"/>
      <c r="RUU102" s="407"/>
      <c r="RUV102" s="408"/>
      <c r="RUW102" s="409"/>
      <c r="RUX102" s="410"/>
      <c r="RUY102" s="411"/>
      <c r="RUZ102" s="412"/>
      <c r="RVA102" s="406"/>
      <c r="RVB102" s="407"/>
      <c r="RVC102" s="408"/>
      <c r="RVD102" s="409"/>
      <c r="RVE102" s="410"/>
      <c r="RVF102" s="411"/>
      <c r="RVG102" s="412"/>
      <c r="RVH102" s="406"/>
      <c r="RVI102" s="407"/>
      <c r="RVJ102" s="408"/>
      <c r="RVK102" s="409"/>
      <c r="RVL102" s="410"/>
      <c r="RVM102" s="411"/>
      <c r="RVN102" s="412"/>
      <c r="RVO102" s="406"/>
      <c r="RVP102" s="407"/>
      <c r="RVQ102" s="408"/>
      <c r="RVR102" s="409"/>
      <c r="RVS102" s="410"/>
      <c r="RVT102" s="411"/>
      <c r="RVU102" s="412"/>
      <c r="RVV102" s="406"/>
      <c r="RVW102" s="407"/>
      <c r="RVX102" s="408"/>
      <c r="RVY102" s="409"/>
      <c r="RVZ102" s="410"/>
      <c r="RWA102" s="411"/>
      <c r="RWB102" s="412"/>
      <c r="RWC102" s="406"/>
      <c r="RWD102" s="407"/>
      <c r="RWE102" s="408"/>
      <c r="RWF102" s="409"/>
      <c r="RWG102" s="410"/>
      <c r="RWH102" s="411"/>
      <c r="RWI102" s="412"/>
      <c r="RWJ102" s="406"/>
      <c r="RWK102" s="407"/>
      <c r="RWL102" s="408"/>
      <c r="RWM102" s="409"/>
      <c r="RWN102" s="410"/>
      <c r="RWO102" s="411"/>
      <c r="RWP102" s="412"/>
      <c r="RWQ102" s="406"/>
      <c r="RWR102" s="407"/>
      <c r="RWS102" s="408"/>
      <c r="RWT102" s="409"/>
      <c r="RWU102" s="410"/>
      <c r="RWV102" s="411"/>
      <c r="RWW102" s="412"/>
      <c r="RWX102" s="406"/>
      <c r="RWY102" s="407"/>
      <c r="RWZ102" s="408"/>
      <c r="RXA102" s="409"/>
      <c r="RXB102" s="410"/>
      <c r="RXC102" s="411"/>
      <c r="RXD102" s="412"/>
      <c r="RXE102" s="406"/>
      <c r="RXF102" s="407"/>
      <c r="RXG102" s="408"/>
      <c r="RXH102" s="409"/>
      <c r="RXI102" s="410"/>
      <c r="RXJ102" s="411"/>
      <c r="RXK102" s="412"/>
      <c r="RXL102" s="406"/>
      <c r="RXM102" s="407"/>
      <c r="RXN102" s="408"/>
      <c r="RXO102" s="409"/>
      <c r="RXP102" s="410"/>
      <c r="RXQ102" s="411"/>
      <c r="RXR102" s="412"/>
      <c r="RXS102" s="406"/>
      <c r="RXT102" s="407"/>
      <c r="RXU102" s="408"/>
      <c r="RXV102" s="409"/>
      <c r="RXW102" s="410"/>
      <c r="RXX102" s="411"/>
      <c r="RXY102" s="412"/>
      <c r="RXZ102" s="406"/>
      <c r="RYA102" s="407"/>
      <c r="RYB102" s="408"/>
      <c r="RYC102" s="409"/>
      <c r="RYD102" s="410"/>
      <c r="RYE102" s="411"/>
      <c r="RYF102" s="412"/>
      <c r="RYG102" s="406"/>
      <c r="RYH102" s="407"/>
      <c r="RYI102" s="408"/>
      <c r="RYJ102" s="409"/>
      <c r="RYK102" s="410"/>
      <c r="RYL102" s="411"/>
      <c r="RYM102" s="412"/>
      <c r="RYN102" s="406"/>
      <c r="RYO102" s="407"/>
      <c r="RYP102" s="408"/>
      <c r="RYQ102" s="409"/>
      <c r="RYR102" s="410"/>
      <c r="RYS102" s="411"/>
      <c r="RYT102" s="412"/>
      <c r="RYU102" s="406"/>
      <c r="RYV102" s="407"/>
      <c r="RYW102" s="408"/>
      <c r="RYX102" s="409"/>
      <c r="RYY102" s="410"/>
      <c r="RYZ102" s="411"/>
      <c r="RZA102" s="412"/>
      <c r="RZB102" s="406"/>
      <c r="RZC102" s="407"/>
      <c r="RZD102" s="408"/>
      <c r="RZE102" s="409"/>
      <c r="RZF102" s="410"/>
      <c r="RZG102" s="411"/>
      <c r="RZH102" s="412"/>
      <c r="RZI102" s="406"/>
      <c r="RZJ102" s="407"/>
      <c r="RZK102" s="408"/>
      <c r="RZL102" s="409"/>
      <c r="RZM102" s="410"/>
      <c r="RZN102" s="411"/>
      <c r="RZO102" s="412"/>
      <c r="RZP102" s="406"/>
      <c r="RZQ102" s="407"/>
      <c r="RZR102" s="408"/>
      <c r="RZS102" s="409"/>
      <c r="RZT102" s="410"/>
      <c r="RZU102" s="411"/>
      <c r="RZV102" s="412"/>
      <c r="RZW102" s="406"/>
      <c r="RZX102" s="407"/>
      <c r="RZY102" s="408"/>
      <c r="RZZ102" s="409"/>
      <c r="SAA102" s="410"/>
      <c r="SAB102" s="411"/>
      <c r="SAC102" s="412"/>
      <c r="SAD102" s="406"/>
      <c r="SAE102" s="407"/>
      <c r="SAF102" s="408"/>
      <c r="SAG102" s="409"/>
      <c r="SAH102" s="410"/>
      <c r="SAI102" s="411"/>
      <c r="SAJ102" s="412"/>
      <c r="SAK102" s="406"/>
      <c r="SAL102" s="407"/>
      <c r="SAM102" s="408"/>
      <c r="SAN102" s="409"/>
      <c r="SAO102" s="410"/>
      <c r="SAP102" s="411"/>
      <c r="SAQ102" s="412"/>
      <c r="SAR102" s="406"/>
      <c r="SAS102" s="407"/>
      <c r="SAT102" s="408"/>
      <c r="SAU102" s="409"/>
      <c r="SAV102" s="410"/>
      <c r="SAW102" s="411"/>
      <c r="SAX102" s="412"/>
      <c r="SAY102" s="406"/>
      <c r="SAZ102" s="407"/>
      <c r="SBA102" s="408"/>
      <c r="SBB102" s="409"/>
      <c r="SBC102" s="410"/>
      <c r="SBD102" s="411"/>
      <c r="SBE102" s="412"/>
      <c r="SBF102" s="406"/>
      <c r="SBG102" s="407"/>
      <c r="SBH102" s="408"/>
      <c r="SBI102" s="409"/>
      <c r="SBJ102" s="410"/>
      <c r="SBK102" s="411"/>
      <c r="SBL102" s="412"/>
      <c r="SBM102" s="406"/>
      <c r="SBN102" s="407"/>
      <c r="SBO102" s="408"/>
      <c r="SBP102" s="409"/>
      <c r="SBQ102" s="410"/>
      <c r="SBR102" s="411"/>
      <c r="SBS102" s="412"/>
      <c r="SBT102" s="406"/>
      <c r="SBU102" s="407"/>
      <c r="SBV102" s="408"/>
      <c r="SBW102" s="409"/>
      <c r="SBX102" s="410"/>
      <c r="SBY102" s="411"/>
      <c r="SBZ102" s="412"/>
      <c r="SCA102" s="406"/>
      <c r="SCB102" s="407"/>
      <c r="SCC102" s="408"/>
      <c r="SCD102" s="409"/>
      <c r="SCE102" s="410"/>
      <c r="SCF102" s="411"/>
      <c r="SCG102" s="412"/>
      <c r="SCH102" s="406"/>
      <c r="SCI102" s="407"/>
      <c r="SCJ102" s="408"/>
      <c r="SCK102" s="409"/>
      <c r="SCL102" s="410"/>
      <c r="SCM102" s="411"/>
      <c r="SCN102" s="412"/>
      <c r="SCO102" s="406"/>
      <c r="SCP102" s="407"/>
      <c r="SCQ102" s="408"/>
      <c r="SCR102" s="409"/>
      <c r="SCS102" s="410"/>
      <c r="SCT102" s="411"/>
      <c r="SCU102" s="412"/>
      <c r="SCV102" s="406"/>
      <c r="SCW102" s="407"/>
      <c r="SCX102" s="408"/>
      <c r="SCY102" s="409"/>
      <c r="SCZ102" s="410"/>
      <c r="SDA102" s="411"/>
      <c r="SDB102" s="412"/>
      <c r="SDC102" s="406"/>
      <c r="SDD102" s="407"/>
      <c r="SDE102" s="408"/>
      <c r="SDF102" s="409"/>
      <c r="SDG102" s="410"/>
      <c r="SDH102" s="411"/>
      <c r="SDI102" s="412"/>
      <c r="SDJ102" s="406"/>
      <c r="SDK102" s="407"/>
      <c r="SDL102" s="408"/>
      <c r="SDM102" s="409"/>
      <c r="SDN102" s="410"/>
      <c r="SDO102" s="411"/>
      <c r="SDP102" s="412"/>
      <c r="SDQ102" s="406"/>
      <c r="SDR102" s="407"/>
      <c r="SDS102" s="408"/>
      <c r="SDT102" s="409"/>
      <c r="SDU102" s="410"/>
      <c r="SDV102" s="411"/>
      <c r="SDW102" s="412"/>
      <c r="SDX102" s="406"/>
      <c r="SDY102" s="407"/>
      <c r="SDZ102" s="408"/>
      <c r="SEA102" s="409"/>
      <c r="SEB102" s="410"/>
      <c r="SEC102" s="411"/>
      <c r="SED102" s="412"/>
      <c r="SEE102" s="406"/>
      <c r="SEF102" s="407"/>
      <c r="SEG102" s="408"/>
      <c r="SEH102" s="409"/>
      <c r="SEI102" s="410"/>
      <c r="SEJ102" s="411"/>
      <c r="SEK102" s="412"/>
      <c r="SEL102" s="406"/>
      <c r="SEM102" s="407"/>
      <c r="SEN102" s="408"/>
      <c r="SEO102" s="409"/>
      <c r="SEP102" s="410"/>
      <c r="SEQ102" s="411"/>
      <c r="SER102" s="412"/>
      <c r="SES102" s="406"/>
      <c r="SET102" s="407"/>
      <c r="SEU102" s="408"/>
      <c r="SEV102" s="409"/>
      <c r="SEW102" s="410"/>
      <c r="SEX102" s="411"/>
      <c r="SEY102" s="412"/>
      <c r="SEZ102" s="406"/>
      <c r="SFA102" s="407"/>
      <c r="SFB102" s="408"/>
      <c r="SFC102" s="409"/>
      <c r="SFD102" s="410"/>
      <c r="SFE102" s="411"/>
      <c r="SFF102" s="412"/>
      <c r="SFG102" s="406"/>
      <c r="SFH102" s="407"/>
      <c r="SFI102" s="408"/>
      <c r="SFJ102" s="409"/>
      <c r="SFK102" s="410"/>
      <c r="SFL102" s="411"/>
      <c r="SFM102" s="412"/>
      <c r="SFN102" s="406"/>
      <c r="SFO102" s="407"/>
      <c r="SFP102" s="408"/>
      <c r="SFQ102" s="409"/>
      <c r="SFR102" s="410"/>
      <c r="SFS102" s="411"/>
      <c r="SFT102" s="412"/>
      <c r="SFU102" s="406"/>
      <c r="SFV102" s="407"/>
      <c r="SFW102" s="408"/>
      <c r="SFX102" s="409"/>
      <c r="SFY102" s="410"/>
      <c r="SFZ102" s="411"/>
      <c r="SGA102" s="412"/>
      <c r="SGB102" s="406"/>
      <c r="SGC102" s="407"/>
      <c r="SGD102" s="408"/>
      <c r="SGE102" s="409"/>
      <c r="SGF102" s="410"/>
      <c r="SGG102" s="411"/>
      <c r="SGH102" s="412"/>
      <c r="SGI102" s="406"/>
      <c r="SGJ102" s="407"/>
      <c r="SGK102" s="408"/>
      <c r="SGL102" s="409"/>
      <c r="SGM102" s="410"/>
      <c r="SGN102" s="411"/>
      <c r="SGO102" s="412"/>
      <c r="SGP102" s="406"/>
      <c r="SGQ102" s="407"/>
      <c r="SGR102" s="408"/>
      <c r="SGS102" s="409"/>
      <c r="SGT102" s="410"/>
      <c r="SGU102" s="411"/>
      <c r="SGV102" s="412"/>
      <c r="SGW102" s="406"/>
      <c r="SGX102" s="407"/>
      <c r="SGY102" s="408"/>
      <c r="SGZ102" s="409"/>
      <c r="SHA102" s="410"/>
      <c r="SHB102" s="411"/>
      <c r="SHC102" s="412"/>
      <c r="SHD102" s="406"/>
      <c r="SHE102" s="407"/>
      <c r="SHF102" s="408"/>
      <c r="SHG102" s="409"/>
      <c r="SHH102" s="410"/>
      <c r="SHI102" s="411"/>
      <c r="SHJ102" s="412"/>
      <c r="SHK102" s="406"/>
      <c r="SHL102" s="407"/>
      <c r="SHM102" s="408"/>
      <c r="SHN102" s="409"/>
      <c r="SHO102" s="410"/>
      <c r="SHP102" s="411"/>
      <c r="SHQ102" s="412"/>
      <c r="SHR102" s="406"/>
      <c r="SHS102" s="407"/>
      <c r="SHT102" s="408"/>
      <c r="SHU102" s="409"/>
      <c r="SHV102" s="410"/>
      <c r="SHW102" s="411"/>
      <c r="SHX102" s="412"/>
      <c r="SHY102" s="406"/>
      <c r="SHZ102" s="407"/>
      <c r="SIA102" s="408"/>
      <c r="SIB102" s="409"/>
      <c r="SIC102" s="410"/>
      <c r="SID102" s="411"/>
      <c r="SIE102" s="412"/>
      <c r="SIF102" s="406"/>
      <c r="SIG102" s="407"/>
      <c r="SIH102" s="408"/>
      <c r="SII102" s="409"/>
      <c r="SIJ102" s="410"/>
      <c r="SIK102" s="411"/>
      <c r="SIL102" s="412"/>
      <c r="SIM102" s="406"/>
      <c r="SIN102" s="407"/>
      <c r="SIO102" s="408"/>
      <c r="SIP102" s="409"/>
      <c r="SIQ102" s="410"/>
      <c r="SIR102" s="411"/>
      <c r="SIS102" s="412"/>
      <c r="SIT102" s="406"/>
      <c r="SIU102" s="407"/>
      <c r="SIV102" s="408"/>
      <c r="SIW102" s="409"/>
      <c r="SIX102" s="410"/>
      <c r="SIY102" s="411"/>
      <c r="SIZ102" s="412"/>
      <c r="SJA102" s="406"/>
      <c r="SJB102" s="407"/>
      <c r="SJC102" s="408"/>
      <c r="SJD102" s="409"/>
      <c r="SJE102" s="410"/>
      <c r="SJF102" s="411"/>
      <c r="SJG102" s="412"/>
      <c r="SJH102" s="406"/>
      <c r="SJI102" s="407"/>
      <c r="SJJ102" s="408"/>
      <c r="SJK102" s="409"/>
      <c r="SJL102" s="410"/>
      <c r="SJM102" s="411"/>
      <c r="SJN102" s="412"/>
      <c r="SJO102" s="406"/>
      <c r="SJP102" s="407"/>
      <c r="SJQ102" s="408"/>
      <c r="SJR102" s="409"/>
      <c r="SJS102" s="410"/>
      <c r="SJT102" s="411"/>
      <c r="SJU102" s="412"/>
      <c r="SJV102" s="406"/>
      <c r="SJW102" s="407"/>
      <c r="SJX102" s="408"/>
      <c r="SJY102" s="409"/>
      <c r="SJZ102" s="410"/>
      <c r="SKA102" s="411"/>
      <c r="SKB102" s="412"/>
      <c r="SKC102" s="406"/>
      <c r="SKD102" s="407"/>
      <c r="SKE102" s="408"/>
      <c r="SKF102" s="409"/>
      <c r="SKG102" s="410"/>
      <c r="SKH102" s="411"/>
      <c r="SKI102" s="412"/>
      <c r="SKJ102" s="406"/>
      <c r="SKK102" s="407"/>
      <c r="SKL102" s="408"/>
      <c r="SKM102" s="409"/>
      <c r="SKN102" s="410"/>
      <c r="SKO102" s="411"/>
      <c r="SKP102" s="412"/>
      <c r="SKQ102" s="406"/>
      <c r="SKR102" s="407"/>
      <c r="SKS102" s="408"/>
      <c r="SKT102" s="409"/>
      <c r="SKU102" s="410"/>
      <c r="SKV102" s="411"/>
      <c r="SKW102" s="412"/>
      <c r="SKX102" s="406"/>
      <c r="SKY102" s="407"/>
      <c r="SKZ102" s="408"/>
      <c r="SLA102" s="409"/>
      <c r="SLB102" s="410"/>
      <c r="SLC102" s="411"/>
      <c r="SLD102" s="412"/>
      <c r="SLE102" s="406"/>
      <c r="SLF102" s="407"/>
      <c r="SLG102" s="408"/>
      <c r="SLH102" s="409"/>
      <c r="SLI102" s="410"/>
      <c r="SLJ102" s="411"/>
      <c r="SLK102" s="412"/>
      <c r="SLL102" s="406"/>
      <c r="SLM102" s="407"/>
      <c r="SLN102" s="408"/>
      <c r="SLO102" s="409"/>
      <c r="SLP102" s="410"/>
      <c r="SLQ102" s="411"/>
      <c r="SLR102" s="412"/>
      <c r="SLS102" s="406"/>
      <c r="SLT102" s="407"/>
      <c r="SLU102" s="408"/>
      <c r="SLV102" s="409"/>
      <c r="SLW102" s="410"/>
      <c r="SLX102" s="411"/>
      <c r="SLY102" s="412"/>
      <c r="SLZ102" s="406"/>
      <c r="SMA102" s="407"/>
      <c r="SMB102" s="408"/>
      <c r="SMC102" s="409"/>
      <c r="SMD102" s="410"/>
      <c r="SME102" s="411"/>
      <c r="SMF102" s="412"/>
      <c r="SMG102" s="406"/>
      <c r="SMH102" s="407"/>
      <c r="SMI102" s="408"/>
      <c r="SMJ102" s="409"/>
      <c r="SMK102" s="410"/>
      <c r="SML102" s="411"/>
      <c r="SMM102" s="412"/>
      <c r="SMN102" s="406"/>
      <c r="SMO102" s="407"/>
      <c r="SMP102" s="408"/>
      <c r="SMQ102" s="409"/>
      <c r="SMR102" s="410"/>
      <c r="SMS102" s="411"/>
      <c r="SMT102" s="412"/>
      <c r="SMU102" s="406"/>
      <c r="SMV102" s="407"/>
      <c r="SMW102" s="408"/>
      <c r="SMX102" s="409"/>
      <c r="SMY102" s="410"/>
      <c r="SMZ102" s="411"/>
      <c r="SNA102" s="412"/>
      <c r="SNB102" s="406"/>
      <c r="SNC102" s="407"/>
      <c r="SND102" s="408"/>
      <c r="SNE102" s="409"/>
      <c r="SNF102" s="410"/>
      <c r="SNG102" s="411"/>
      <c r="SNH102" s="412"/>
      <c r="SNI102" s="406"/>
      <c r="SNJ102" s="407"/>
      <c r="SNK102" s="408"/>
      <c r="SNL102" s="409"/>
      <c r="SNM102" s="410"/>
      <c r="SNN102" s="411"/>
      <c r="SNO102" s="412"/>
      <c r="SNP102" s="406"/>
      <c r="SNQ102" s="407"/>
      <c r="SNR102" s="408"/>
      <c r="SNS102" s="409"/>
      <c r="SNT102" s="410"/>
      <c r="SNU102" s="411"/>
      <c r="SNV102" s="412"/>
      <c r="SNW102" s="406"/>
      <c r="SNX102" s="407"/>
      <c r="SNY102" s="408"/>
      <c r="SNZ102" s="409"/>
      <c r="SOA102" s="410"/>
      <c r="SOB102" s="411"/>
      <c r="SOC102" s="412"/>
      <c r="SOD102" s="406"/>
      <c r="SOE102" s="407"/>
      <c r="SOF102" s="408"/>
      <c r="SOG102" s="409"/>
      <c r="SOH102" s="410"/>
      <c r="SOI102" s="411"/>
      <c r="SOJ102" s="412"/>
      <c r="SOK102" s="406"/>
      <c r="SOL102" s="407"/>
      <c r="SOM102" s="408"/>
      <c r="SON102" s="409"/>
      <c r="SOO102" s="410"/>
      <c r="SOP102" s="411"/>
      <c r="SOQ102" s="412"/>
      <c r="SOR102" s="406"/>
      <c r="SOS102" s="407"/>
      <c r="SOT102" s="408"/>
      <c r="SOU102" s="409"/>
      <c r="SOV102" s="410"/>
      <c r="SOW102" s="411"/>
      <c r="SOX102" s="412"/>
      <c r="SOY102" s="406"/>
      <c r="SOZ102" s="407"/>
      <c r="SPA102" s="408"/>
      <c r="SPB102" s="409"/>
      <c r="SPC102" s="410"/>
      <c r="SPD102" s="411"/>
      <c r="SPE102" s="412"/>
      <c r="SPF102" s="406"/>
      <c r="SPG102" s="407"/>
      <c r="SPH102" s="408"/>
      <c r="SPI102" s="409"/>
      <c r="SPJ102" s="410"/>
      <c r="SPK102" s="411"/>
      <c r="SPL102" s="412"/>
      <c r="SPM102" s="406"/>
      <c r="SPN102" s="407"/>
      <c r="SPO102" s="408"/>
      <c r="SPP102" s="409"/>
      <c r="SPQ102" s="410"/>
      <c r="SPR102" s="411"/>
      <c r="SPS102" s="412"/>
      <c r="SPT102" s="406"/>
      <c r="SPU102" s="407"/>
      <c r="SPV102" s="408"/>
      <c r="SPW102" s="409"/>
      <c r="SPX102" s="410"/>
      <c r="SPY102" s="411"/>
      <c r="SPZ102" s="412"/>
      <c r="SQA102" s="406"/>
      <c r="SQB102" s="407"/>
      <c r="SQC102" s="408"/>
      <c r="SQD102" s="409"/>
      <c r="SQE102" s="410"/>
      <c r="SQF102" s="411"/>
      <c r="SQG102" s="412"/>
      <c r="SQH102" s="406"/>
      <c r="SQI102" s="407"/>
      <c r="SQJ102" s="408"/>
      <c r="SQK102" s="409"/>
      <c r="SQL102" s="410"/>
      <c r="SQM102" s="411"/>
      <c r="SQN102" s="412"/>
      <c r="SQO102" s="406"/>
      <c r="SQP102" s="407"/>
      <c r="SQQ102" s="408"/>
      <c r="SQR102" s="409"/>
      <c r="SQS102" s="410"/>
      <c r="SQT102" s="411"/>
      <c r="SQU102" s="412"/>
      <c r="SQV102" s="406"/>
      <c r="SQW102" s="407"/>
      <c r="SQX102" s="408"/>
      <c r="SQY102" s="409"/>
      <c r="SQZ102" s="410"/>
      <c r="SRA102" s="411"/>
      <c r="SRB102" s="412"/>
      <c r="SRC102" s="406"/>
      <c r="SRD102" s="407"/>
      <c r="SRE102" s="408"/>
      <c r="SRF102" s="409"/>
      <c r="SRG102" s="410"/>
      <c r="SRH102" s="411"/>
      <c r="SRI102" s="412"/>
      <c r="SRJ102" s="406"/>
      <c r="SRK102" s="407"/>
      <c r="SRL102" s="408"/>
      <c r="SRM102" s="409"/>
      <c r="SRN102" s="410"/>
      <c r="SRO102" s="411"/>
      <c r="SRP102" s="412"/>
      <c r="SRQ102" s="406"/>
      <c r="SRR102" s="407"/>
      <c r="SRS102" s="408"/>
      <c r="SRT102" s="409"/>
      <c r="SRU102" s="410"/>
      <c r="SRV102" s="411"/>
      <c r="SRW102" s="412"/>
      <c r="SRX102" s="406"/>
      <c r="SRY102" s="407"/>
      <c r="SRZ102" s="408"/>
      <c r="SSA102" s="409"/>
      <c r="SSB102" s="410"/>
      <c r="SSC102" s="411"/>
      <c r="SSD102" s="412"/>
      <c r="SSE102" s="406"/>
      <c r="SSF102" s="407"/>
      <c r="SSG102" s="408"/>
      <c r="SSH102" s="409"/>
      <c r="SSI102" s="410"/>
      <c r="SSJ102" s="411"/>
      <c r="SSK102" s="412"/>
      <c r="SSL102" s="406"/>
      <c r="SSM102" s="407"/>
      <c r="SSN102" s="408"/>
      <c r="SSO102" s="409"/>
      <c r="SSP102" s="410"/>
      <c r="SSQ102" s="411"/>
      <c r="SSR102" s="412"/>
      <c r="SSS102" s="406"/>
      <c r="SST102" s="407"/>
      <c r="SSU102" s="408"/>
      <c r="SSV102" s="409"/>
      <c r="SSW102" s="410"/>
      <c r="SSX102" s="411"/>
      <c r="SSY102" s="412"/>
      <c r="SSZ102" s="406"/>
      <c r="STA102" s="407"/>
      <c r="STB102" s="408"/>
      <c r="STC102" s="409"/>
      <c r="STD102" s="410"/>
      <c r="STE102" s="411"/>
      <c r="STF102" s="412"/>
      <c r="STG102" s="406"/>
      <c r="STH102" s="407"/>
      <c r="STI102" s="408"/>
      <c r="STJ102" s="409"/>
      <c r="STK102" s="410"/>
      <c r="STL102" s="411"/>
      <c r="STM102" s="412"/>
      <c r="STN102" s="406"/>
      <c r="STO102" s="407"/>
      <c r="STP102" s="408"/>
      <c r="STQ102" s="409"/>
      <c r="STR102" s="410"/>
      <c r="STS102" s="411"/>
      <c r="STT102" s="412"/>
      <c r="STU102" s="406"/>
      <c r="STV102" s="407"/>
      <c r="STW102" s="408"/>
      <c r="STX102" s="409"/>
      <c r="STY102" s="410"/>
      <c r="STZ102" s="411"/>
      <c r="SUA102" s="412"/>
      <c r="SUB102" s="406"/>
      <c r="SUC102" s="407"/>
      <c r="SUD102" s="408"/>
      <c r="SUE102" s="409"/>
      <c r="SUF102" s="410"/>
      <c r="SUG102" s="411"/>
      <c r="SUH102" s="412"/>
      <c r="SUI102" s="406"/>
      <c r="SUJ102" s="407"/>
      <c r="SUK102" s="408"/>
      <c r="SUL102" s="409"/>
      <c r="SUM102" s="410"/>
      <c r="SUN102" s="411"/>
      <c r="SUO102" s="412"/>
      <c r="SUP102" s="406"/>
      <c r="SUQ102" s="407"/>
      <c r="SUR102" s="408"/>
      <c r="SUS102" s="409"/>
      <c r="SUT102" s="410"/>
      <c r="SUU102" s="411"/>
      <c r="SUV102" s="412"/>
      <c r="SUW102" s="406"/>
      <c r="SUX102" s="407"/>
      <c r="SUY102" s="408"/>
      <c r="SUZ102" s="409"/>
      <c r="SVA102" s="410"/>
      <c r="SVB102" s="411"/>
      <c r="SVC102" s="412"/>
      <c r="SVD102" s="406"/>
      <c r="SVE102" s="407"/>
      <c r="SVF102" s="408"/>
      <c r="SVG102" s="409"/>
      <c r="SVH102" s="410"/>
      <c r="SVI102" s="411"/>
      <c r="SVJ102" s="412"/>
      <c r="SVK102" s="406"/>
      <c r="SVL102" s="407"/>
      <c r="SVM102" s="408"/>
      <c r="SVN102" s="409"/>
      <c r="SVO102" s="410"/>
      <c r="SVP102" s="411"/>
      <c r="SVQ102" s="412"/>
      <c r="SVR102" s="406"/>
      <c r="SVS102" s="407"/>
      <c r="SVT102" s="408"/>
      <c r="SVU102" s="409"/>
      <c r="SVV102" s="410"/>
      <c r="SVW102" s="411"/>
      <c r="SVX102" s="412"/>
      <c r="SVY102" s="406"/>
      <c r="SVZ102" s="407"/>
      <c r="SWA102" s="408"/>
      <c r="SWB102" s="409"/>
      <c r="SWC102" s="410"/>
      <c r="SWD102" s="411"/>
      <c r="SWE102" s="412"/>
      <c r="SWF102" s="406"/>
      <c r="SWG102" s="407"/>
      <c r="SWH102" s="408"/>
      <c r="SWI102" s="409"/>
      <c r="SWJ102" s="410"/>
      <c r="SWK102" s="411"/>
      <c r="SWL102" s="412"/>
      <c r="SWM102" s="406"/>
      <c r="SWN102" s="407"/>
      <c r="SWO102" s="408"/>
      <c r="SWP102" s="409"/>
      <c r="SWQ102" s="410"/>
      <c r="SWR102" s="411"/>
      <c r="SWS102" s="412"/>
      <c r="SWT102" s="406"/>
      <c r="SWU102" s="407"/>
      <c r="SWV102" s="408"/>
      <c r="SWW102" s="409"/>
      <c r="SWX102" s="410"/>
      <c r="SWY102" s="411"/>
      <c r="SWZ102" s="412"/>
      <c r="SXA102" s="406"/>
      <c r="SXB102" s="407"/>
      <c r="SXC102" s="408"/>
      <c r="SXD102" s="409"/>
      <c r="SXE102" s="410"/>
      <c r="SXF102" s="411"/>
      <c r="SXG102" s="412"/>
      <c r="SXH102" s="406"/>
      <c r="SXI102" s="407"/>
      <c r="SXJ102" s="408"/>
      <c r="SXK102" s="409"/>
      <c r="SXL102" s="410"/>
      <c r="SXM102" s="411"/>
      <c r="SXN102" s="412"/>
      <c r="SXO102" s="406"/>
      <c r="SXP102" s="407"/>
      <c r="SXQ102" s="408"/>
      <c r="SXR102" s="409"/>
      <c r="SXS102" s="410"/>
      <c r="SXT102" s="411"/>
      <c r="SXU102" s="412"/>
      <c r="SXV102" s="406"/>
      <c r="SXW102" s="407"/>
      <c r="SXX102" s="408"/>
      <c r="SXY102" s="409"/>
      <c r="SXZ102" s="410"/>
      <c r="SYA102" s="411"/>
      <c r="SYB102" s="412"/>
      <c r="SYC102" s="406"/>
      <c r="SYD102" s="407"/>
      <c r="SYE102" s="408"/>
      <c r="SYF102" s="409"/>
      <c r="SYG102" s="410"/>
      <c r="SYH102" s="411"/>
      <c r="SYI102" s="412"/>
      <c r="SYJ102" s="406"/>
      <c r="SYK102" s="407"/>
      <c r="SYL102" s="408"/>
      <c r="SYM102" s="409"/>
      <c r="SYN102" s="410"/>
      <c r="SYO102" s="411"/>
      <c r="SYP102" s="412"/>
      <c r="SYQ102" s="406"/>
      <c r="SYR102" s="407"/>
      <c r="SYS102" s="408"/>
      <c r="SYT102" s="409"/>
      <c r="SYU102" s="410"/>
      <c r="SYV102" s="411"/>
      <c r="SYW102" s="412"/>
      <c r="SYX102" s="406"/>
      <c r="SYY102" s="407"/>
      <c r="SYZ102" s="408"/>
      <c r="SZA102" s="409"/>
      <c r="SZB102" s="410"/>
      <c r="SZC102" s="411"/>
      <c r="SZD102" s="412"/>
      <c r="SZE102" s="406"/>
      <c r="SZF102" s="407"/>
      <c r="SZG102" s="408"/>
      <c r="SZH102" s="409"/>
      <c r="SZI102" s="410"/>
      <c r="SZJ102" s="411"/>
      <c r="SZK102" s="412"/>
      <c r="SZL102" s="406"/>
      <c r="SZM102" s="407"/>
      <c r="SZN102" s="408"/>
      <c r="SZO102" s="409"/>
      <c r="SZP102" s="410"/>
      <c r="SZQ102" s="411"/>
      <c r="SZR102" s="412"/>
      <c r="SZS102" s="406"/>
      <c r="SZT102" s="407"/>
      <c r="SZU102" s="408"/>
      <c r="SZV102" s="409"/>
      <c r="SZW102" s="410"/>
      <c r="SZX102" s="411"/>
      <c r="SZY102" s="412"/>
      <c r="SZZ102" s="406"/>
      <c r="TAA102" s="407"/>
      <c r="TAB102" s="408"/>
      <c r="TAC102" s="409"/>
      <c r="TAD102" s="410"/>
      <c r="TAE102" s="411"/>
      <c r="TAF102" s="412"/>
      <c r="TAG102" s="406"/>
      <c r="TAH102" s="407"/>
      <c r="TAI102" s="408"/>
      <c r="TAJ102" s="409"/>
      <c r="TAK102" s="410"/>
      <c r="TAL102" s="411"/>
      <c r="TAM102" s="412"/>
      <c r="TAN102" s="406"/>
      <c r="TAO102" s="407"/>
      <c r="TAP102" s="408"/>
      <c r="TAQ102" s="409"/>
      <c r="TAR102" s="410"/>
      <c r="TAS102" s="411"/>
      <c r="TAT102" s="412"/>
      <c r="TAU102" s="406"/>
      <c r="TAV102" s="407"/>
      <c r="TAW102" s="408"/>
      <c r="TAX102" s="409"/>
      <c r="TAY102" s="410"/>
      <c r="TAZ102" s="411"/>
      <c r="TBA102" s="412"/>
      <c r="TBB102" s="406"/>
      <c r="TBC102" s="407"/>
      <c r="TBD102" s="408"/>
      <c r="TBE102" s="409"/>
      <c r="TBF102" s="410"/>
      <c r="TBG102" s="411"/>
      <c r="TBH102" s="412"/>
      <c r="TBI102" s="406"/>
      <c r="TBJ102" s="407"/>
      <c r="TBK102" s="408"/>
      <c r="TBL102" s="409"/>
      <c r="TBM102" s="410"/>
      <c r="TBN102" s="411"/>
      <c r="TBO102" s="412"/>
      <c r="TBP102" s="406"/>
      <c r="TBQ102" s="407"/>
      <c r="TBR102" s="408"/>
      <c r="TBS102" s="409"/>
      <c r="TBT102" s="410"/>
      <c r="TBU102" s="411"/>
      <c r="TBV102" s="412"/>
      <c r="TBW102" s="406"/>
      <c r="TBX102" s="407"/>
      <c r="TBY102" s="408"/>
      <c r="TBZ102" s="409"/>
      <c r="TCA102" s="410"/>
      <c r="TCB102" s="411"/>
      <c r="TCC102" s="412"/>
      <c r="TCD102" s="406"/>
      <c r="TCE102" s="407"/>
      <c r="TCF102" s="408"/>
      <c r="TCG102" s="409"/>
      <c r="TCH102" s="410"/>
      <c r="TCI102" s="411"/>
      <c r="TCJ102" s="412"/>
      <c r="TCK102" s="406"/>
      <c r="TCL102" s="407"/>
      <c r="TCM102" s="408"/>
      <c r="TCN102" s="409"/>
      <c r="TCO102" s="410"/>
      <c r="TCP102" s="411"/>
      <c r="TCQ102" s="412"/>
      <c r="TCR102" s="406"/>
      <c r="TCS102" s="407"/>
      <c r="TCT102" s="408"/>
      <c r="TCU102" s="409"/>
      <c r="TCV102" s="410"/>
      <c r="TCW102" s="411"/>
      <c r="TCX102" s="412"/>
      <c r="TCY102" s="406"/>
      <c r="TCZ102" s="407"/>
      <c r="TDA102" s="408"/>
      <c r="TDB102" s="409"/>
      <c r="TDC102" s="410"/>
      <c r="TDD102" s="411"/>
      <c r="TDE102" s="412"/>
      <c r="TDF102" s="406"/>
      <c r="TDG102" s="407"/>
      <c r="TDH102" s="408"/>
      <c r="TDI102" s="409"/>
      <c r="TDJ102" s="410"/>
      <c r="TDK102" s="411"/>
      <c r="TDL102" s="412"/>
      <c r="TDM102" s="406"/>
      <c r="TDN102" s="407"/>
      <c r="TDO102" s="408"/>
      <c r="TDP102" s="409"/>
      <c r="TDQ102" s="410"/>
      <c r="TDR102" s="411"/>
      <c r="TDS102" s="412"/>
      <c r="TDT102" s="406"/>
      <c r="TDU102" s="407"/>
      <c r="TDV102" s="408"/>
      <c r="TDW102" s="409"/>
      <c r="TDX102" s="410"/>
      <c r="TDY102" s="411"/>
      <c r="TDZ102" s="412"/>
      <c r="TEA102" s="406"/>
      <c r="TEB102" s="407"/>
      <c r="TEC102" s="408"/>
      <c r="TED102" s="409"/>
      <c r="TEE102" s="410"/>
      <c r="TEF102" s="411"/>
      <c r="TEG102" s="412"/>
      <c r="TEH102" s="406"/>
      <c r="TEI102" s="407"/>
      <c r="TEJ102" s="408"/>
      <c r="TEK102" s="409"/>
      <c r="TEL102" s="410"/>
      <c r="TEM102" s="411"/>
      <c r="TEN102" s="412"/>
      <c r="TEO102" s="406"/>
      <c r="TEP102" s="407"/>
      <c r="TEQ102" s="408"/>
      <c r="TER102" s="409"/>
      <c r="TES102" s="410"/>
      <c r="TET102" s="411"/>
      <c r="TEU102" s="412"/>
      <c r="TEV102" s="406"/>
      <c r="TEW102" s="407"/>
      <c r="TEX102" s="408"/>
      <c r="TEY102" s="409"/>
      <c r="TEZ102" s="410"/>
      <c r="TFA102" s="411"/>
      <c r="TFB102" s="412"/>
      <c r="TFC102" s="406"/>
      <c r="TFD102" s="407"/>
      <c r="TFE102" s="408"/>
      <c r="TFF102" s="409"/>
      <c r="TFG102" s="410"/>
      <c r="TFH102" s="411"/>
      <c r="TFI102" s="412"/>
      <c r="TFJ102" s="406"/>
      <c r="TFK102" s="407"/>
      <c r="TFL102" s="408"/>
      <c r="TFM102" s="409"/>
      <c r="TFN102" s="410"/>
      <c r="TFO102" s="411"/>
      <c r="TFP102" s="412"/>
      <c r="TFQ102" s="406"/>
      <c r="TFR102" s="407"/>
      <c r="TFS102" s="408"/>
      <c r="TFT102" s="409"/>
      <c r="TFU102" s="410"/>
      <c r="TFV102" s="411"/>
      <c r="TFW102" s="412"/>
      <c r="TFX102" s="406"/>
      <c r="TFY102" s="407"/>
      <c r="TFZ102" s="408"/>
      <c r="TGA102" s="409"/>
      <c r="TGB102" s="410"/>
      <c r="TGC102" s="411"/>
      <c r="TGD102" s="412"/>
      <c r="TGE102" s="406"/>
      <c r="TGF102" s="407"/>
      <c r="TGG102" s="408"/>
      <c r="TGH102" s="409"/>
      <c r="TGI102" s="410"/>
      <c r="TGJ102" s="411"/>
      <c r="TGK102" s="412"/>
      <c r="TGL102" s="406"/>
      <c r="TGM102" s="407"/>
      <c r="TGN102" s="408"/>
      <c r="TGO102" s="409"/>
      <c r="TGP102" s="410"/>
      <c r="TGQ102" s="411"/>
      <c r="TGR102" s="412"/>
      <c r="TGS102" s="406"/>
      <c r="TGT102" s="407"/>
      <c r="TGU102" s="408"/>
      <c r="TGV102" s="409"/>
      <c r="TGW102" s="410"/>
      <c r="TGX102" s="411"/>
      <c r="TGY102" s="412"/>
      <c r="TGZ102" s="406"/>
      <c r="THA102" s="407"/>
      <c r="THB102" s="408"/>
      <c r="THC102" s="409"/>
      <c r="THD102" s="410"/>
      <c r="THE102" s="411"/>
      <c r="THF102" s="412"/>
      <c r="THG102" s="406"/>
      <c r="THH102" s="407"/>
      <c r="THI102" s="408"/>
      <c r="THJ102" s="409"/>
      <c r="THK102" s="410"/>
      <c r="THL102" s="411"/>
      <c r="THM102" s="412"/>
      <c r="THN102" s="406"/>
      <c r="THO102" s="407"/>
      <c r="THP102" s="408"/>
      <c r="THQ102" s="409"/>
      <c r="THR102" s="410"/>
      <c r="THS102" s="411"/>
      <c r="THT102" s="412"/>
      <c r="THU102" s="406"/>
      <c r="THV102" s="407"/>
      <c r="THW102" s="408"/>
      <c r="THX102" s="409"/>
      <c r="THY102" s="410"/>
      <c r="THZ102" s="411"/>
      <c r="TIA102" s="412"/>
      <c r="TIB102" s="406"/>
      <c r="TIC102" s="407"/>
      <c r="TID102" s="408"/>
      <c r="TIE102" s="409"/>
      <c r="TIF102" s="410"/>
      <c r="TIG102" s="411"/>
      <c r="TIH102" s="412"/>
      <c r="TII102" s="406"/>
      <c r="TIJ102" s="407"/>
      <c r="TIK102" s="408"/>
      <c r="TIL102" s="409"/>
      <c r="TIM102" s="410"/>
      <c r="TIN102" s="411"/>
      <c r="TIO102" s="412"/>
      <c r="TIP102" s="406"/>
      <c r="TIQ102" s="407"/>
      <c r="TIR102" s="408"/>
      <c r="TIS102" s="409"/>
      <c r="TIT102" s="410"/>
      <c r="TIU102" s="411"/>
      <c r="TIV102" s="412"/>
      <c r="TIW102" s="406"/>
      <c r="TIX102" s="407"/>
      <c r="TIY102" s="408"/>
      <c r="TIZ102" s="409"/>
      <c r="TJA102" s="410"/>
      <c r="TJB102" s="411"/>
      <c r="TJC102" s="412"/>
      <c r="TJD102" s="406"/>
      <c r="TJE102" s="407"/>
      <c r="TJF102" s="408"/>
      <c r="TJG102" s="409"/>
      <c r="TJH102" s="410"/>
      <c r="TJI102" s="411"/>
      <c r="TJJ102" s="412"/>
      <c r="TJK102" s="406"/>
      <c r="TJL102" s="407"/>
      <c r="TJM102" s="408"/>
      <c r="TJN102" s="409"/>
      <c r="TJO102" s="410"/>
      <c r="TJP102" s="411"/>
      <c r="TJQ102" s="412"/>
      <c r="TJR102" s="406"/>
      <c r="TJS102" s="407"/>
      <c r="TJT102" s="408"/>
      <c r="TJU102" s="409"/>
      <c r="TJV102" s="410"/>
      <c r="TJW102" s="411"/>
      <c r="TJX102" s="412"/>
      <c r="TJY102" s="406"/>
      <c r="TJZ102" s="407"/>
      <c r="TKA102" s="408"/>
      <c r="TKB102" s="409"/>
      <c r="TKC102" s="410"/>
      <c r="TKD102" s="411"/>
      <c r="TKE102" s="412"/>
      <c r="TKF102" s="406"/>
      <c r="TKG102" s="407"/>
      <c r="TKH102" s="408"/>
      <c r="TKI102" s="409"/>
      <c r="TKJ102" s="410"/>
      <c r="TKK102" s="411"/>
      <c r="TKL102" s="412"/>
      <c r="TKM102" s="406"/>
      <c r="TKN102" s="407"/>
      <c r="TKO102" s="408"/>
      <c r="TKP102" s="409"/>
      <c r="TKQ102" s="410"/>
      <c r="TKR102" s="411"/>
      <c r="TKS102" s="412"/>
      <c r="TKT102" s="406"/>
      <c r="TKU102" s="407"/>
      <c r="TKV102" s="408"/>
      <c r="TKW102" s="409"/>
      <c r="TKX102" s="410"/>
      <c r="TKY102" s="411"/>
      <c r="TKZ102" s="412"/>
      <c r="TLA102" s="406"/>
      <c r="TLB102" s="407"/>
      <c r="TLC102" s="408"/>
      <c r="TLD102" s="409"/>
      <c r="TLE102" s="410"/>
      <c r="TLF102" s="411"/>
      <c r="TLG102" s="412"/>
      <c r="TLH102" s="406"/>
      <c r="TLI102" s="407"/>
      <c r="TLJ102" s="408"/>
      <c r="TLK102" s="409"/>
      <c r="TLL102" s="410"/>
      <c r="TLM102" s="411"/>
      <c r="TLN102" s="412"/>
      <c r="TLO102" s="406"/>
      <c r="TLP102" s="407"/>
      <c r="TLQ102" s="408"/>
      <c r="TLR102" s="409"/>
      <c r="TLS102" s="410"/>
      <c r="TLT102" s="411"/>
      <c r="TLU102" s="412"/>
      <c r="TLV102" s="406"/>
      <c r="TLW102" s="407"/>
      <c r="TLX102" s="408"/>
      <c r="TLY102" s="409"/>
      <c r="TLZ102" s="410"/>
      <c r="TMA102" s="411"/>
      <c r="TMB102" s="412"/>
      <c r="TMC102" s="406"/>
      <c r="TMD102" s="407"/>
      <c r="TME102" s="408"/>
      <c r="TMF102" s="409"/>
      <c r="TMG102" s="410"/>
      <c r="TMH102" s="411"/>
      <c r="TMI102" s="412"/>
      <c r="TMJ102" s="406"/>
      <c r="TMK102" s="407"/>
      <c r="TML102" s="408"/>
      <c r="TMM102" s="409"/>
      <c r="TMN102" s="410"/>
      <c r="TMO102" s="411"/>
      <c r="TMP102" s="412"/>
      <c r="TMQ102" s="406"/>
      <c r="TMR102" s="407"/>
      <c r="TMS102" s="408"/>
      <c r="TMT102" s="409"/>
      <c r="TMU102" s="410"/>
      <c r="TMV102" s="411"/>
      <c r="TMW102" s="412"/>
      <c r="TMX102" s="406"/>
      <c r="TMY102" s="407"/>
      <c r="TMZ102" s="408"/>
      <c r="TNA102" s="409"/>
      <c r="TNB102" s="410"/>
      <c r="TNC102" s="411"/>
      <c r="TND102" s="412"/>
      <c r="TNE102" s="406"/>
      <c r="TNF102" s="407"/>
      <c r="TNG102" s="408"/>
      <c r="TNH102" s="409"/>
      <c r="TNI102" s="410"/>
      <c r="TNJ102" s="411"/>
      <c r="TNK102" s="412"/>
      <c r="TNL102" s="406"/>
      <c r="TNM102" s="407"/>
      <c r="TNN102" s="408"/>
      <c r="TNO102" s="409"/>
      <c r="TNP102" s="410"/>
      <c r="TNQ102" s="411"/>
      <c r="TNR102" s="412"/>
      <c r="TNS102" s="406"/>
      <c r="TNT102" s="407"/>
      <c r="TNU102" s="408"/>
      <c r="TNV102" s="409"/>
      <c r="TNW102" s="410"/>
      <c r="TNX102" s="411"/>
      <c r="TNY102" s="412"/>
      <c r="TNZ102" s="406"/>
      <c r="TOA102" s="407"/>
      <c r="TOB102" s="408"/>
      <c r="TOC102" s="409"/>
      <c r="TOD102" s="410"/>
      <c r="TOE102" s="411"/>
      <c r="TOF102" s="412"/>
      <c r="TOG102" s="406"/>
      <c r="TOH102" s="407"/>
      <c r="TOI102" s="408"/>
      <c r="TOJ102" s="409"/>
      <c r="TOK102" s="410"/>
      <c r="TOL102" s="411"/>
      <c r="TOM102" s="412"/>
      <c r="TON102" s="406"/>
      <c r="TOO102" s="407"/>
      <c r="TOP102" s="408"/>
      <c r="TOQ102" s="409"/>
      <c r="TOR102" s="410"/>
      <c r="TOS102" s="411"/>
      <c r="TOT102" s="412"/>
      <c r="TOU102" s="406"/>
      <c r="TOV102" s="407"/>
      <c r="TOW102" s="408"/>
      <c r="TOX102" s="409"/>
      <c r="TOY102" s="410"/>
      <c r="TOZ102" s="411"/>
      <c r="TPA102" s="412"/>
      <c r="TPB102" s="406"/>
      <c r="TPC102" s="407"/>
      <c r="TPD102" s="408"/>
      <c r="TPE102" s="409"/>
      <c r="TPF102" s="410"/>
      <c r="TPG102" s="411"/>
      <c r="TPH102" s="412"/>
      <c r="TPI102" s="406"/>
      <c r="TPJ102" s="407"/>
      <c r="TPK102" s="408"/>
      <c r="TPL102" s="409"/>
      <c r="TPM102" s="410"/>
      <c r="TPN102" s="411"/>
      <c r="TPO102" s="412"/>
      <c r="TPP102" s="406"/>
      <c r="TPQ102" s="407"/>
      <c r="TPR102" s="408"/>
      <c r="TPS102" s="409"/>
      <c r="TPT102" s="410"/>
      <c r="TPU102" s="411"/>
      <c r="TPV102" s="412"/>
      <c r="TPW102" s="406"/>
      <c r="TPX102" s="407"/>
      <c r="TPY102" s="408"/>
      <c r="TPZ102" s="409"/>
      <c r="TQA102" s="410"/>
      <c r="TQB102" s="411"/>
      <c r="TQC102" s="412"/>
      <c r="TQD102" s="406"/>
      <c r="TQE102" s="407"/>
      <c r="TQF102" s="408"/>
      <c r="TQG102" s="409"/>
      <c r="TQH102" s="410"/>
      <c r="TQI102" s="411"/>
      <c r="TQJ102" s="412"/>
      <c r="TQK102" s="406"/>
      <c r="TQL102" s="407"/>
      <c r="TQM102" s="408"/>
      <c r="TQN102" s="409"/>
      <c r="TQO102" s="410"/>
      <c r="TQP102" s="411"/>
      <c r="TQQ102" s="412"/>
      <c r="TQR102" s="406"/>
      <c r="TQS102" s="407"/>
      <c r="TQT102" s="408"/>
      <c r="TQU102" s="409"/>
      <c r="TQV102" s="410"/>
      <c r="TQW102" s="411"/>
      <c r="TQX102" s="412"/>
      <c r="TQY102" s="406"/>
      <c r="TQZ102" s="407"/>
      <c r="TRA102" s="408"/>
      <c r="TRB102" s="409"/>
      <c r="TRC102" s="410"/>
      <c r="TRD102" s="411"/>
      <c r="TRE102" s="412"/>
      <c r="TRF102" s="406"/>
      <c r="TRG102" s="407"/>
      <c r="TRH102" s="408"/>
      <c r="TRI102" s="409"/>
      <c r="TRJ102" s="410"/>
      <c r="TRK102" s="411"/>
      <c r="TRL102" s="412"/>
      <c r="TRM102" s="406"/>
      <c r="TRN102" s="407"/>
      <c r="TRO102" s="408"/>
      <c r="TRP102" s="409"/>
      <c r="TRQ102" s="410"/>
      <c r="TRR102" s="411"/>
      <c r="TRS102" s="412"/>
      <c r="TRT102" s="406"/>
      <c r="TRU102" s="407"/>
      <c r="TRV102" s="408"/>
      <c r="TRW102" s="409"/>
      <c r="TRX102" s="410"/>
      <c r="TRY102" s="411"/>
      <c r="TRZ102" s="412"/>
      <c r="TSA102" s="406"/>
      <c r="TSB102" s="407"/>
      <c r="TSC102" s="408"/>
      <c r="TSD102" s="409"/>
      <c r="TSE102" s="410"/>
      <c r="TSF102" s="411"/>
      <c r="TSG102" s="412"/>
      <c r="TSH102" s="406"/>
      <c r="TSI102" s="407"/>
      <c r="TSJ102" s="408"/>
      <c r="TSK102" s="409"/>
      <c r="TSL102" s="410"/>
      <c r="TSM102" s="411"/>
      <c r="TSN102" s="412"/>
      <c r="TSO102" s="406"/>
      <c r="TSP102" s="407"/>
      <c r="TSQ102" s="408"/>
      <c r="TSR102" s="409"/>
      <c r="TSS102" s="410"/>
      <c r="TST102" s="411"/>
      <c r="TSU102" s="412"/>
      <c r="TSV102" s="406"/>
      <c r="TSW102" s="407"/>
      <c r="TSX102" s="408"/>
      <c r="TSY102" s="409"/>
      <c r="TSZ102" s="410"/>
      <c r="TTA102" s="411"/>
      <c r="TTB102" s="412"/>
      <c r="TTC102" s="406"/>
      <c r="TTD102" s="407"/>
      <c r="TTE102" s="408"/>
      <c r="TTF102" s="409"/>
      <c r="TTG102" s="410"/>
      <c r="TTH102" s="411"/>
      <c r="TTI102" s="412"/>
      <c r="TTJ102" s="406"/>
      <c r="TTK102" s="407"/>
      <c r="TTL102" s="408"/>
      <c r="TTM102" s="409"/>
      <c r="TTN102" s="410"/>
      <c r="TTO102" s="411"/>
      <c r="TTP102" s="412"/>
      <c r="TTQ102" s="406"/>
      <c r="TTR102" s="407"/>
      <c r="TTS102" s="408"/>
      <c r="TTT102" s="409"/>
      <c r="TTU102" s="410"/>
      <c r="TTV102" s="411"/>
      <c r="TTW102" s="412"/>
      <c r="TTX102" s="406"/>
      <c r="TTY102" s="407"/>
      <c r="TTZ102" s="408"/>
      <c r="TUA102" s="409"/>
      <c r="TUB102" s="410"/>
      <c r="TUC102" s="411"/>
      <c r="TUD102" s="412"/>
      <c r="TUE102" s="406"/>
      <c r="TUF102" s="407"/>
      <c r="TUG102" s="408"/>
      <c r="TUH102" s="409"/>
      <c r="TUI102" s="410"/>
      <c r="TUJ102" s="411"/>
      <c r="TUK102" s="412"/>
      <c r="TUL102" s="406"/>
      <c r="TUM102" s="407"/>
      <c r="TUN102" s="408"/>
      <c r="TUO102" s="409"/>
      <c r="TUP102" s="410"/>
      <c r="TUQ102" s="411"/>
      <c r="TUR102" s="412"/>
      <c r="TUS102" s="406"/>
      <c r="TUT102" s="407"/>
      <c r="TUU102" s="408"/>
      <c r="TUV102" s="409"/>
      <c r="TUW102" s="410"/>
      <c r="TUX102" s="411"/>
      <c r="TUY102" s="412"/>
      <c r="TUZ102" s="406"/>
      <c r="TVA102" s="407"/>
      <c r="TVB102" s="408"/>
      <c r="TVC102" s="409"/>
      <c r="TVD102" s="410"/>
      <c r="TVE102" s="411"/>
      <c r="TVF102" s="412"/>
      <c r="TVG102" s="406"/>
      <c r="TVH102" s="407"/>
      <c r="TVI102" s="408"/>
      <c r="TVJ102" s="409"/>
      <c r="TVK102" s="410"/>
      <c r="TVL102" s="411"/>
      <c r="TVM102" s="412"/>
      <c r="TVN102" s="406"/>
      <c r="TVO102" s="407"/>
      <c r="TVP102" s="408"/>
      <c r="TVQ102" s="409"/>
      <c r="TVR102" s="410"/>
      <c r="TVS102" s="411"/>
      <c r="TVT102" s="412"/>
      <c r="TVU102" s="406"/>
      <c r="TVV102" s="407"/>
      <c r="TVW102" s="408"/>
      <c r="TVX102" s="409"/>
      <c r="TVY102" s="410"/>
      <c r="TVZ102" s="411"/>
      <c r="TWA102" s="412"/>
      <c r="TWB102" s="406"/>
      <c r="TWC102" s="407"/>
      <c r="TWD102" s="408"/>
      <c r="TWE102" s="409"/>
      <c r="TWF102" s="410"/>
      <c r="TWG102" s="411"/>
      <c r="TWH102" s="412"/>
      <c r="TWI102" s="406"/>
      <c r="TWJ102" s="407"/>
      <c r="TWK102" s="408"/>
      <c r="TWL102" s="409"/>
      <c r="TWM102" s="410"/>
      <c r="TWN102" s="411"/>
      <c r="TWO102" s="412"/>
      <c r="TWP102" s="406"/>
      <c r="TWQ102" s="407"/>
      <c r="TWR102" s="408"/>
      <c r="TWS102" s="409"/>
      <c r="TWT102" s="410"/>
      <c r="TWU102" s="411"/>
      <c r="TWV102" s="412"/>
      <c r="TWW102" s="406"/>
      <c r="TWX102" s="407"/>
      <c r="TWY102" s="408"/>
      <c r="TWZ102" s="409"/>
      <c r="TXA102" s="410"/>
      <c r="TXB102" s="411"/>
      <c r="TXC102" s="412"/>
      <c r="TXD102" s="406"/>
      <c r="TXE102" s="407"/>
      <c r="TXF102" s="408"/>
      <c r="TXG102" s="409"/>
      <c r="TXH102" s="410"/>
      <c r="TXI102" s="411"/>
      <c r="TXJ102" s="412"/>
      <c r="TXK102" s="406"/>
      <c r="TXL102" s="407"/>
      <c r="TXM102" s="408"/>
      <c r="TXN102" s="409"/>
      <c r="TXO102" s="410"/>
      <c r="TXP102" s="411"/>
      <c r="TXQ102" s="412"/>
      <c r="TXR102" s="406"/>
      <c r="TXS102" s="407"/>
      <c r="TXT102" s="408"/>
      <c r="TXU102" s="409"/>
      <c r="TXV102" s="410"/>
      <c r="TXW102" s="411"/>
      <c r="TXX102" s="412"/>
      <c r="TXY102" s="406"/>
      <c r="TXZ102" s="407"/>
      <c r="TYA102" s="408"/>
      <c r="TYB102" s="409"/>
      <c r="TYC102" s="410"/>
      <c r="TYD102" s="411"/>
      <c r="TYE102" s="412"/>
      <c r="TYF102" s="406"/>
      <c r="TYG102" s="407"/>
      <c r="TYH102" s="408"/>
      <c r="TYI102" s="409"/>
      <c r="TYJ102" s="410"/>
      <c r="TYK102" s="411"/>
      <c r="TYL102" s="412"/>
      <c r="TYM102" s="406"/>
      <c r="TYN102" s="407"/>
      <c r="TYO102" s="408"/>
      <c r="TYP102" s="409"/>
      <c r="TYQ102" s="410"/>
      <c r="TYR102" s="411"/>
      <c r="TYS102" s="412"/>
      <c r="TYT102" s="406"/>
      <c r="TYU102" s="407"/>
      <c r="TYV102" s="408"/>
      <c r="TYW102" s="409"/>
      <c r="TYX102" s="410"/>
      <c r="TYY102" s="411"/>
      <c r="TYZ102" s="412"/>
      <c r="TZA102" s="406"/>
      <c r="TZB102" s="407"/>
      <c r="TZC102" s="408"/>
      <c r="TZD102" s="409"/>
      <c r="TZE102" s="410"/>
      <c r="TZF102" s="411"/>
      <c r="TZG102" s="412"/>
      <c r="TZH102" s="406"/>
      <c r="TZI102" s="407"/>
      <c r="TZJ102" s="408"/>
      <c r="TZK102" s="409"/>
      <c r="TZL102" s="410"/>
      <c r="TZM102" s="411"/>
      <c r="TZN102" s="412"/>
      <c r="TZO102" s="406"/>
      <c r="TZP102" s="407"/>
      <c r="TZQ102" s="408"/>
      <c r="TZR102" s="409"/>
      <c r="TZS102" s="410"/>
      <c r="TZT102" s="411"/>
      <c r="TZU102" s="412"/>
      <c r="TZV102" s="406"/>
      <c r="TZW102" s="407"/>
      <c r="TZX102" s="408"/>
      <c r="TZY102" s="409"/>
      <c r="TZZ102" s="410"/>
      <c r="UAA102" s="411"/>
      <c r="UAB102" s="412"/>
      <c r="UAC102" s="406"/>
      <c r="UAD102" s="407"/>
      <c r="UAE102" s="408"/>
      <c r="UAF102" s="409"/>
      <c r="UAG102" s="410"/>
      <c r="UAH102" s="411"/>
      <c r="UAI102" s="412"/>
      <c r="UAJ102" s="406"/>
      <c r="UAK102" s="407"/>
      <c r="UAL102" s="408"/>
      <c r="UAM102" s="409"/>
      <c r="UAN102" s="410"/>
      <c r="UAO102" s="411"/>
      <c r="UAP102" s="412"/>
      <c r="UAQ102" s="406"/>
      <c r="UAR102" s="407"/>
      <c r="UAS102" s="408"/>
      <c r="UAT102" s="409"/>
      <c r="UAU102" s="410"/>
      <c r="UAV102" s="411"/>
      <c r="UAW102" s="412"/>
      <c r="UAX102" s="406"/>
      <c r="UAY102" s="407"/>
      <c r="UAZ102" s="408"/>
      <c r="UBA102" s="409"/>
      <c r="UBB102" s="410"/>
      <c r="UBC102" s="411"/>
      <c r="UBD102" s="412"/>
      <c r="UBE102" s="406"/>
      <c r="UBF102" s="407"/>
      <c r="UBG102" s="408"/>
      <c r="UBH102" s="409"/>
      <c r="UBI102" s="410"/>
      <c r="UBJ102" s="411"/>
      <c r="UBK102" s="412"/>
      <c r="UBL102" s="406"/>
      <c r="UBM102" s="407"/>
      <c r="UBN102" s="408"/>
      <c r="UBO102" s="409"/>
      <c r="UBP102" s="410"/>
      <c r="UBQ102" s="411"/>
      <c r="UBR102" s="412"/>
      <c r="UBS102" s="406"/>
      <c r="UBT102" s="407"/>
      <c r="UBU102" s="408"/>
      <c r="UBV102" s="409"/>
      <c r="UBW102" s="410"/>
      <c r="UBX102" s="411"/>
      <c r="UBY102" s="412"/>
      <c r="UBZ102" s="406"/>
      <c r="UCA102" s="407"/>
      <c r="UCB102" s="408"/>
      <c r="UCC102" s="409"/>
      <c r="UCD102" s="410"/>
      <c r="UCE102" s="411"/>
      <c r="UCF102" s="412"/>
      <c r="UCG102" s="406"/>
      <c r="UCH102" s="407"/>
      <c r="UCI102" s="408"/>
      <c r="UCJ102" s="409"/>
      <c r="UCK102" s="410"/>
      <c r="UCL102" s="411"/>
      <c r="UCM102" s="412"/>
      <c r="UCN102" s="406"/>
      <c r="UCO102" s="407"/>
      <c r="UCP102" s="408"/>
      <c r="UCQ102" s="409"/>
      <c r="UCR102" s="410"/>
      <c r="UCS102" s="411"/>
      <c r="UCT102" s="412"/>
      <c r="UCU102" s="406"/>
      <c r="UCV102" s="407"/>
      <c r="UCW102" s="408"/>
      <c r="UCX102" s="409"/>
      <c r="UCY102" s="410"/>
      <c r="UCZ102" s="411"/>
      <c r="UDA102" s="412"/>
      <c r="UDB102" s="406"/>
      <c r="UDC102" s="407"/>
      <c r="UDD102" s="408"/>
      <c r="UDE102" s="409"/>
      <c r="UDF102" s="410"/>
      <c r="UDG102" s="411"/>
      <c r="UDH102" s="412"/>
      <c r="UDI102" s="406"/>
      <c r="UDJ102" s="407"/>
      <c r="UDK102" s="408"/>
      <c r="UDL102" s="409"/>
      <c r="UDM102" s="410"/>
      <c r="UDN102" s="411"/>
      <c r="UDO102" s="412"/>
      <c r="UDP102" s="406"/>
      <c r="UDQ102" s="407"/>
      <c r="UDR102" s="408"/>
      <c r="UDS102" s="409"/>
      <c r="UDT102" s="410"/>
      <c r="UDU102" s="411"/>
      <c r="UDV102" s="412"/>
      <c r="UDW102" s="406"/>
      <c r="UDX102" s="407"/>
      <c r="UDY102" s="408"/>
      <c r="UDZ102" s="409"/>
      <c r="UEA102" s="410"/>
      <c r="UEB102" s="411"/>
      <c r="UEC102" s="412"/>
      <c r="UED102" s="406"/>
      <c r="UEE102" s="407"/>
      <c r="UEF102" s="408"/>
      <c r="UEG102" s="409"/>
      <c r="UEH102" s="410"/>
      <c r="UEI102" s="411"/>
      <c r="UEJ102" s="412"/>
      <c r="UEK102" s="406"/>
      <c r="UEL102" s="407"/>
      <c r="UEM102" s="408"/>
      <c r="UEN102" s="409"/>
      <c r="UEO102" s="410"/>
      <c r="UEP102" s="411"/>
      <c r="UEQ102" s="412"/>
      <c r="UER102" s="406"/>
      <c r="UES102" s="407"/>
      <c r="UET102" s="408"/>
      <c r="UEU102" s="409"/>
      <c r="UEV102" s="410"/>
      <c r="UEW102" s="411"/>
      <c r="UEX102" s="412"/>
      <c r="UEY102" s="406"/>
      <c r="UEZ102" s="407"/>
      <c r="UFA102" s="408"/>
      <c r="UFB102" s="409"/>
      <c r="UFC102" s="410"/>
      <c r="UFD102" s="411"/>
      <c r="UFE102" s="412"/>
      <c r="UFF102" s="406"/>
      <c r="UFG102" s="407"/>
      <c r="UFH102" s="408"/>
      <c r="UFI102" s="409"/>
      <c r="UFJ102" s="410"/>
      <c r="UFK102" s="411"/>
      <c r="UFL102" s="412"/>
      <c r="UFM102" s="406"/>
      <c r="UFN102" s="407"/>
      <c r="UFO102" s="408"/>
      <c r="UFP102" s="409"/>
      <c r="UFQ102" s="410"/>
      <c r="UFR102" s="411"/>
      <c r="UFS102" s="412"/>
      <c r="UFT102" s="406"/>
      <c r="UFU102" s="407"/>
      <c r="UFV102" s="408"/>
      <c r="UFW102" s="409"/>
      <c r="UFX102" s="410"/>
      <c r="UFY102" s="411"/>
      <c r="UFZ102" s="412"/>
      <c r="UGA102" s="406"/>
      <c r="UGB102" s="407"/>
      <c r="UGC102" s="408"/>
      <c r="UGD102" s="409"/>
      <c r="UGE102" s="410"/>
      <c r="UGF102" s="411"/>
      <c r="UGG102" s="412"/>
      <c r="UGH102" s="406"/>
      <c r="UGI102" s="407"/>
      <c r="UGJ102" s="408"/>
      <c r="UGK102" s="409"/>
      <c r="UGL102" s="410"/>
      <c r="UGM102" s="411"/>
      <c r="UGN102" s="412"/>
      <c r="UGO102" s="406"/>
      <c r="UGP102" s="407"/>
      <c r="UGQ102" s="408"/>
      <c r="UGR102" s="409"/>
      <c r="UGS102" s="410"/>
      <c r="UGT102" s="411"/>
      <c r="UGU102" s="412"/>
      <c r="UGV102" s="406"/>
      <c r="UGW102" s="407"/>
      <c r="UGX102" s="408"/>
      <c r="UGY102" s="409"/>
      <c r="UGZ102" s="410"/>
      <c r="UHA102" s="411"/>
      <c r="UHB102" s="412"/>
      <c r="UHC102" s="406"/>
      <c r="UHD102" s="407"/>
      <c r="UHE102" s="408"/>
      <c r="UHF102" s="409"/>
      <c r="UHG102" s="410"/>
      <c r="UHH102" s="411"/>
      <c r="UHI102" s="412"/>
      <c r="UHJ102" s="406"/>
      <c r="UHK102" s="407"/>
      <c r="UHL102" s="408"/>
      <c r="UHM102" s="409"/>
      <c r="UHN102" s="410"/>
      <c r="UHO102" s="411"/>
      <c r="UHP102" s="412"/>
      <c r="UHQ102" s="406"/>
      <c r="UHR102" s="407"/>
      <c r="UHS102" s="408"/>
      <c r="UHT102" s="409"/>
      <c r="UHU102" s="410"/>
      <c r="UHV102" s="411"/>
      <c r="UHW102" s="412"/>
      <c r="UHX102" s="406"/>
      <c r="UHY102" s="407"/>
      <c r="UHZ102" s="408"/>
      <c r="UIA102" s="409"/>
      <c r="UIB102" s="410"/>
      <c r="UIC102" s="411"/>
      <c r="UID102" s="412"/>
      <c r="UIE102" s="406"/>
      <c r="UIF102" s="407"/>
      <c r="UIG102" s="408"/>
      <c r="UIH102" s="409"/>
      <c r="UII102" s="410"/>
      <c r="UIJ102" s="411"/>
      <c r="UIK102" s="412"/>
      <c r="UIL102" s="406"/>
      <c r="UIM102" s="407"/>
      <c r="UIN102" s="408"/>
      <c r="UIO102" s="409"/>
      <c r="UIP102" s="410"/>
      <c r="UIQ102" s="411"/>
      <c r="UIR102" s="412"/>
      <c r="UIS102" s="406"/>
      <c r="UIT102" s="407"/>
      <c r="UIU102" s="408"/>
      <c r="UIV102" s="409"/>
      <c r="UIW102" s="410"/>
      <c r="UIX102" s="411"/>
      <c r="UIY102" s="412"/>
      <c r="UIZ102" s="406"/>
      <c r="UJA102" s="407"/>
      <c r="UJB102" s="408"/>
      <c r="UJC102" s="409"/>
      <c r="UJD102" s="410"/>
      <c r="UJE102" s="411"/>
      <c r="UJF102" s="412"/>
      <c r="UJG102" s="406"/>
      <c r="UJH102" s="407"/>
      <c r="UJI102" s="408"/>
      <c r="UJJ102" s="409"/>
      <c r="UJK102" s="410"/>
      <c r="UJL102" s="411"/>
      <c r="UJM102" s="412"/>
      <c r="UJN102" s="406"/>
      <c r="UJO102" s="407"/>
      <c r="UJP102" s="408"/>
      <c r="UJQ102" s="409"/>
      <c r="UJR102" s="410"/>
      <c r="UJS102" s="411"/>
      <c r="UJT102" s="412"/>
      <c r="UJU102" s="406"/>
      <c r="UJV102" s="407"/>
      <c r="UJW102" s="408"/>
      <c r="UJX102" s="409"/>
      <c r="UJY102" s="410"/>
      <c r="UJZ102" s="411"/>
      <c r="UKA102" s="412"/>
      <c r="UKB102" s="406"/>
      <c r="UKC102" s="407"/>
      <c r="UKD102" s="408"/>
      <c r="UKE102" s="409"/>
      <c r="UKF102" s="410"/>
      <c r="UKG102" s="411"/>
      <c r="UKH102" s="412"/>
      <c r="UKI102" s="406"/>
      <c r="UKJ102" s="407"/>
      <c r="UKK102" s="408"/>
      <c r="UKL102" s="409"/>
      <c r="UKM102" s="410"/>
      <c r="UKN102" s="411"/>
      <c r="UKO102" s="412"/>
      <c r="UKP102" s="406"/>
      <c r="UKQ102" s="407"/>
      <c r="UKR102" s="408"/>
      <c r="UKS102" s="409"/>
      <c r="UKT102" s="410"/>
      <c r="UKU102" s="411"/>
      <c r="UKV102" s="412"/>
      <c r="UKW102" s="406"/>
      <c r="UKX102" s="407"/>
      <c r="UKY102" s="408"/>
      <c r="UKZ102" s="409"/>
      <c r="ULA102" s="410"/>
      <c r="ULB102" s="411"/>
      <c r="ULC102" s="412"/>
      <c r="ULD102" s="406"/>
      <c r="ULE102" s="407"/>
      <c r="ULF102" s="408"/>
      <c r="ULG102" s="409"/>
      <c r="ULH102" s="410"/>
      <c r="ULI102" s="411"/>
      <c r="ULJ102" s="412"/>
      <c r="ULK102" s="406"/>
      <c r="ULL102" s="407"/>
      <c r="ULM102" s="408"/>
      <c r="ULN102" s="409"/>
      <c r="ULO102" s="410"/>
      <c r="ULP102" s="411"/>
      <c r="ULQ102" s="412"/>
      <c r="ULR102" s="406"/>
      <c r="ULS102" s="407"/>
      <c r="ULT102" s="408"/>
      <c r="ULU102" s="409"/>
      <c r="ULV102" s="410"/>
      <c r="ULW102" s="411"/>
      <c r="ULX102" s="412"/>
      <c r="ULY102" s="406"/>
      <c r="ULZ102" s="407"/>
      <c r="UMA102" s="408"/>
      <c r="UMB102" s="409"/>
      <c r="UMC102" s="410"/>
      <c r="UMD102" s="411"/>
      <c r="UME102" s="412"/>
      <c r="UMF102" s="406"/>
      <c r="UMG102" s="407"/>
      <c r="UMH102" s="408"/>
      <c r="UMI102" s="409"/>
      <c r="UMJ102" s="410"/>
      <c r="UMK102" s="411"/>
      <c r="UML102" s="412"/>
      <c r="UMM102" s="406"/>
      <c r="UMN102" s="407"/>
      <c r="UMO102" s="408"/>
      <c r="UMP102" s="409"/>
      <c r="UMQ102" s="410"/>
      <c r="UMR102" s="411"/>
      <c r="UMS102" s="412"/>
      <c r="UMT102" s="406"/>
      <c r="UMU102" s="407"/>
      <c r="UMV102" s="408"/>
      <c r="UMW102" s="409"/>
      <c r="UMX102" s="410"/>
      <c r="UMY102" s="411"/>
      <c r="UMZ102" s="412"/>
      <c r="UNA102" s="406"/>
      <c r="UNB102" s="407"/>
      <c r="UNC102" s="408"/>
      <c r="UND102" s="409"/>
      <c r="UNE102" s="410"/>
      <c r="UNF102" s="411"/>
      <c r="UNG102" s="412"/>
      <c r="UNH102" s="406"/>
      <c r="UNI102" s="407"/>
      <c r="UNJ102" s="408"/>
      <c r="UNK102" s="409"/>
      <c r="UNL102" s="410"/>
      <c r="UNM102" s="411"/>
      <c r="UNN102" s="412"/>
      <c r="UNO102" s="406"/>
      <c r="UNP102" s="407"/>
      <c r="UNQ102" s="408"/>
      <c r="UNR102" s="409"/>
      <c r="UNS102" s="410"/>
      <c r="UNT102" s="411"/>
      <c r="UNU102" s="412"/>
      <c r="UNV102" s="406"/>
      <c r="UNW102" s="407"/>
      <c r="UNX102" s="408"/>
      <c r="UNY102" s="409"/>
      <c r="UNZ102" s="410"/>
      <c r="UOA102" s="411"/>
      <c r="UOB102" s="412"/>
      <c r="UOC102" s="406"/>
      <c r="UOD102" s="407"/>
      <c r="UOE102" s="408"/>
      <c r="UOF102" s="409"/>
      <c r="UOG102" s="410"/>
      <c r="UOH102" s="411"/>
      <c r="UOI102" s="412"/>
      <c r="UOJ102" s="406"/>
      <c r="UOK102" s="407"/>
      <c r="UOL102" s="408"/>
      <c r="UOM102" s="409"/>
      <c r="UON102" s="410"/>
      <c r="UOO102" s="411"/>
      <c r="UOP102" s="412"/>
      <c r="UOQ102" s="406"/>
      <c r="UOR102" s="407"/>
      <c r="UOS102" s="408"/>
      <c r="UOT102" s="409"/>
      <c r="UOU102" s="410"/>
      <c r="UOV102" s="411"/>
      <c r="UOW102" s="412"/>
      <c r="UOX102" s="406"/>
      <c r="UOY102" s="407"/>
      <c r="UOZ102" s="408"/>
      <c r="UPA102" s="409"/>
      <c r="UPB102" s="410"/>
      <c r="UPC102" s="411"/>
      <c r="UPD102" s="412"/>
      <c r="UPE102" s="406"/>
      <c r="UPF102" s="407"/>
      <c r="UPG102" s="408"/>
      <c r="UPH102" s="409"/>
      <c r="UPI102" s="410"/>
      <c r="UPJ102" s="411"/>
      <c r="UPK102" s="412"/>
      <c r="UPL102" s="406"/>
      <c r="UPM102" s="407"/>
      <c r="UPN102" s="408"/>
      <c r="UPO102" s="409"/>
      <c r="UPP102" s="410"/>
      <c r="UPQ102" s="411"/>
      <c r="UPR102" s="412"/>
      <c r="UPS102" s="406"/>
      <c r="UPT102" s="407"/>
      <c r="UPU102" s="408"/>
      <c r="UPV102" s="409"/>
      <c r="UPW102" s="410"/>
      <c r="UPX102" s="411"/>
      <c r="UPY102" s="412"/>
      <c r="UPZ102" s="406"/>
      <c r="UQA102" s="407"/>
      <c r="UQB102" s="408"/>
      <c r="UQC102" s="409"/>
      <c r="UQD102" s="410"/>
      <c r="UQE102" s="411"/>
      <c r="UQF102" s="412"/>
      <c r="UQG102" s="406"/>
      <c r="UQH102" s="407"/>
      <c r="UQI102" s="408"/>
      <c r="UQJ102" s="409"/>
      <c r="UQK102" s="410"/>
      <c r="UQL102" s="411"/>
      <c r="UQM102" s="412"/>
      <c r="UQN102" s="406"/>
      <c r="UQO102" s="407"/>
      <c r="UQP102" s="408"/>
      <c r="UQQ102" s="409"/>
      <c r="UQR102" s="410"/>
      <c r="UQS102" s="411"/>
      <c r="UQT102" s="412"/>
      <c r="UQU102" s="406"/>
      <c r="UQV102" s="407"/>
      <c r="UQW102" s="408"/>
      <c r="UQX102" s="409"/>
      <c r="UQY102" s="410"/>
      <c r="UQZ102" s="411"/>
      <c r="URA102" s="412"/>
      <c r="URB102" s="406"/>
      <c r="URC102" s="407"/>
      <c r="URD102" s="408"/>
      <c r="URE102" s="409"/>
      <c r="URF102" s="410"/>
      <c r="URG102" s="411"/>
      <c r="URH102" s="412"/>
      <c r="URI102" s="406"/>
      <c r="URJ102" s="407"/>
      <c r="URK102" s="408"/>
      <c r="URL102" s="409"/>
      <c r="URM102" s="410"/>
      <c r="URN102" s="411"/>
      <c r="URO102" s="412"/>
      <c r="URP102" s="406"/>
      <c r="URQ102" s="407"/>
      <c r="URR102" s="408"/>
      <c r="URS102" s="409"/>
      <c r="URT102" s="410"/>
      <c r="URU102" s="411"/>
      <c r="URV102" s="412"/>
      <c r="URW102" s="406"/>
      <c r="URX102" s="407"/>
      <c r="URY102" s="408"/>
      <c r="URZ102" s="409"/>
      <c r="USA102" s="410"/>
      <c r="USB102" s="411"/>
      <c r="USC102" s="412"/>
      <c r="USD102" s="406"/>
      <c r="USE102" s="407"/>
      <c r="USF102" s="408"/>
      <c r="USG102" s="409"/>
      <c r="USH102" s="410"/>
      <c r="USI102" s="411"/>
      <c r="USJ102" s="412"/>
      <c r="USK102" s="406"/>
      <c r="USL102" s="407"/>
      <c r="USM102" s="408"/>
      <c r="USN102" s="409"/>
      <c r="USO102" s="410"/>
      <c r="USP102" s="411"/>
      <c r="USQ102" s="412"/>
      <c r="USR102" s="406"/>
      <c r="USS102" s="407"/>
      <c r="UST102" s="408"/>
      <c r="USU102" s="409"/>
      <c r="USV102" s="410"/>
      <c r="USW102" s="411"/>
      <c r="USX102" s="412"/>
      <c r="USY102" s="406"/>
      <c r="USZ102" s="407"/>
      <c r="UTA102" s="408"/>
      <c r="UTB102" s="409"/>
      <c r="UTC102" s="410"/>
      <c r="UTD102" s="411"/>
      <c r="UTE102" s="412"/>
      <c r="UTF102" s="406"/>
      <c r="UTG102" s="407"/>
      <c r="UTH102" s="408"/>
      <c r="UTI102" s="409"/>
      <c r="UTJ102" s="410"/>
      <c r="UTK102" s="411"/>
      <c r="UTL102" s="412"/>
      <c r="UTM102" s="406"/>
      <c r="UTN102" s="407"/>
      <c r="UTO102" s="408"/>
      <c r="UTP102" s="409"/>
      <c r="UTQ102" s="410"/>
      <c r="UTR102" s="411"/>
      <c r="UTS102" s="412"/>
      <c r="UTT102" s="406"/>
      <c r="UTU102" s="407"/>
      <c r="UTV102" s="408"/>
      <c r="UTW102" s="409"/>
      <c r="UTX102" s="410"/>
      <c r="UTY102" s="411"/>
      <c r="UTZ102" s="412"/>
      <c r="UUA102" s="406"/>
      <c r="UUB102" s="407"/>
      <c r="UUC102" s="408"/>
      <c r="UUD102" s="409"/>
      <c r="UUE102" s="410"/>
      <c r="UUF102" s="411"/>
      <c r="UUG102" s="412"/>
      <c r="UUH102" s="406"/>
      <c r="UUI102" s="407"/>
      <c r="UUJ102" s="408"/>
      <c r="UUK102" s="409"/>
      <c r="UUL102" s="410"/>
      <c r="UUM102" s="411"/>
      <c r="UUN102" s="412"/>
      <c r="UUO102" s="406"/>
      <c r="UUP102" s="407"/>
      <c r="UUQ102" s="408"/>
      <c r="UUR102" s="409"/>
      <c r="UUS102" s="410"/>
      <c r="UUT102" s="411"/>
      <c r="UUU102" s="412"/>
      <c r="UUV102" s="406"/>
      <c r="UUW102" s="407"/>
      <c r="UUX102" s="408"/>
      <c r="UUY102" s="409"/>
      <c r="UUZ102" s="410"/>
      <c r="UVA102" s="411"/>
      <c r="UVB102" s="412"/>
      <c r="UVC102" s="406"/>
      <c r="UVD102" s="407"/>
      <c r="UVE102" s="408"/>
      <c r="UVF102" s="409"/>
      <c r="UVG102" s="410"/>
      <c r="UVH102" s="411"/>
      <c r="UVI102" s="412"/>
      <c r="UVJ102" s="406"/>
      <c r="UVK102" s="407"/>
      <c r="UVL102" s="408"/>
      <c r="UVM102" s="409"/>
      <c r="UVN102" s="410"/>
      <c r="UVO102" s="411"/>
      <c r="UVP102" s="412"/>
      <c r="UVQ102" s="406"/>
      <c r="UVR102" s="407"/>
      <c r="UVS102" s="408"/>
      <c r="UVT102" s="409"/>
      <c r="UVU102" s="410"/>
      <c r="UVV102" s="411"/>
      <c r="UVW102" s="412"/>
      <c r="UVX102" s="406"/>
      <c r="UVY102" s="407"/>
      <c r="UVZ102" s="408"/>
      <c r="UWA102" s="409"/>
      <c r="UWB102" s="410"/>
      <c r="UWC102" s="411"/>
      <c r="UWD102" s="412"/>
      <c r="UWE102" s="406"/>
      <c r="UWF102" s="407"/>
      <c r="UWG102" s="408"/>
      <c r="UWH102" s="409"/>
      <c r="UWI102" s="410"/>
      <c r="UWJ102" s="411"/>
      <c r="UWK102" s="412"/>
      <c r="UWL102" s="406"/>
      <c r="UWM102" s="407"/>
      <c r="UWN102" s="408"/>
      <c r="UWO102" s="409"/>
      <c r="UWP102" s="410"/>
      <c r="UWQ102" s="411"/>
      <c r="UWR102" s="412"/>
      <c r="UWS102" s="406"/>
      <c r="UWT102" s="407"/>
      <c r="UWU102" s="408"/>
      <c r="UWV102" s="409"/>
      <c r="UWW102" s="410"/>
      <c r="UWX102" s="411"/>
      <c r="UWY102" s="412"/>
      <c r="UWZ102" s="406"/>
      <c r="UXA102" s="407"/>
      <c r="UXB102" s="408"/>
      <c r="UXC102" s="409"/>
      <c r="UXD102" s="410"/>
      <c r="UXE102" s="411"/>
      <c r="UXF102" s="412"/>
      <c r="UXG102" s="406"/>
      <c r="UXH102" s="407"/>
      <c r="UXI102" s="408"/>
      <c r="UXJ102" s="409"/>
      <c r="UXK102" s="410"/>
      <c r="UXL102" s="411"/>
      <c r="UXM102" s="412"/>
      <c r="UXN102" s="406"/>
      <c r="UXO102" s="407"/>
      <c r="UXP102" s="408"/>
      <c r="UXQ102" s="409"/>
      <c r="UXR102" s="410"/>
      <c r="UXS102" s="411"/>
      <c r="UXT102" s="412"/>
      <c r="UXU102" s="406"/>
      <c r="UXV102" s="407"/>
      <c r="UXW102" s="408"/>
      <c r="UXX102" s="409"/>
      <c r="UXY102" s="410"/>
      <c r="UXZ102" s="411"/>
      <c r="UYA102" s="412"/>
      <c r="UYB102" s="406"/>
      <c r="UYC102" s="407"/>
      <c r="UYD102" s="408"/>
      <c r="UYE102" s="409"/>
      <c r="UYF102" s="410"/>
      <c r="UYG102" s="411"/>
      <c r="UYH102" s="412"/>
      <c r="UYI102" s="406"/>
      <c r="UYJ102" s="407"/>
      <c r="UYK102" s="408"/>
      <c r="UYL102" s="409"/>
      <c r="UYM102" s="410"/>
      <c r="UYN102" s="411"/>
      <c r="UYO102" s="412"/>
      <c r="UYP102" s="406"/>
      <c r="UYQ102" s="407"/>
      <c r="UYR102" s="408"/>
      <c r="UYS102" s="409"/>
      <c r="UYT102" s="410"/>
      <c r="UYU102" s="411"/>
      <c r="UYV102" s="412"/>
      <c r="UYW102" s="406"/>
      <c r="UYX102" s="407"/>
      <c r="UYY102" s="408"/>
      <c r="UYZ102" s="409"/>
      <c r="UZA102" s="410"/>
      <c r="UZB102" s="411"/>
      <c r="UZC102" s="412"/>
      <c r="UZD102" s="406"/>
      <c r="UZE102" s="407"/>
      <c r="UZF102" s="408"/>
      <c r="UZG102" s="409"/>
      <c r="UZH102" s="410"/>
      <c r="UZI102" s="411"/>
      <c r="UZJ102" s="412"/>
      <c r="UZK102" s="406"/>
      <c r="UZL102" s="407"/>
      <c r="UZM102" s="408"/>
      <c r="UZN102" s="409"/>
      <c r="UZO102" s="410"/>
      <c r="UZP102" s="411"/>
      <c r="UZQ102" s="412"/>
      <c r="UZR102" s="406"/>
      <c r="UZS102" s="407"/>
      <c r="UZT102" s="408"/>
      <c r="UZU102" s="409"/>
      <c r="UZV102" s="410"/>
      <c r="UZW102" s="411"/>
      <c r="UZX102" s="412"/>
      <c r="UZY102" s="406"/>
      <c r="UZZ102" s="407"/>
      <c r="VAA102" s="408"/>
      <c r="VAB102" s="409"/>
      <c r="VAC102" s="410"/>
      <c r="VAD102" s="411"/>
      <c r="VAE102" s="412"/>
      <c r="VAF102" s="406"/>
      <c r="VAG102" s="407"/>
      <c r="VAH102" s="408"/>
      <c r="VAI102" s="409"/>
      <c r="VAJ102" s="410"/>
      <c r="VAK102" s="411"/>
      <c r="VAL102" s="412"/>
      <c r="VAM102" s="406"/>
      <c r="VAN102" s="407"/>
      <c r="VAO102" s="408"/>
      <c r="VAP102" s="409"/>
      <c r="VAQ102" s="410"/>
      <c r="VAR102" s="411"/>
      <c r="VAS102" s="412"/>
      <c r="VAT102" s="406"/>
      <c r="VAU102" s="407"/>
      <c r="VAV102" s="408"/>
      <c r="VAW102" s="409"/>
      <c r="VAX102" s="410"/>
      <c r="VAY102" s="411"/>
      <c r="VAZ102" s="412"/>
      <c r="VBA102" s="406"/>
      <c r="VBB102" s="407"/>
      <c r="VBC102" s="408"/>
      <c r="VBD102" s="409"/>
      <c r="VBE102" s="410"/>
      <c r="VBF102" s="411"/>
      <c r="VBG102" s="412"/>
      <c r="VBH102" s="406"/>
      <c r="VBI102" s="407"/>
      <c r="VBJ102" s="408"/>
      <c r="VBK102" s="409"/>
      <c r="VBL102" s="410"/>
      <c r="VBM102" s="411"/>
      <c r="VBN102" s="412"/>
      <c r="VBO102" s="406"/>
      <c r="VBP102" s="407"/>
      <c r="VBQ102" s="408"/>
      <c r="VBR102" s="409"/>
      <c r="VBS102" s="410"/>
      <c r="VBT102" s="411"/>
      <c r="VBU102" s="412"/>
      <c r="VBV102" s="406"/>
      <c r="VBW102" s="407"/>
      <c r="VBX102" s="408"/>
      <c r="VBY102" s="409"/>
      <c r="VBZ102" s="410"/>
      <c r="VCA102" s="411"/>
      <c r="VCB102" s="412"/>
      <c r="VCC102" s="406"/>
      <c r="VCD102" s="407"/>
      <c r="VCE102" s="408"/>
      <c r="VCF102" s="409"/>
      <c r="VCG102" s="410"/>
      <c r="VCH102" s="411"/>
      <c r="VCI102" s="412"/>
      <c r="VCJ102" s="406"/>
      <c r="VCK102" s="407"/>
      <c r="VCL102" s="408"/>
      <c r="VCM102" s="409"/>
      <c r="VCN102" s="410"/>
      <c r="VCO102" s="411"/>
      <c r="VCP102" s="412"/>
      <c r="VCQ102" s="406"/>
      <c r="VCR102" s="407"/>
      <c r="VCS102" s="408"/>
      <c r="VCT102" s="409"/>
      <c r="VCU102" s="410"/>
      <c r="VCV102" s="411"/>
      <c r="VCW102" s="412"/>
      <c r="VCX102" s="406"/>
      <c r="VCY102" s="407"/>
      <c r="VCZ102" s="408"/>
      <c r="VDA102" s="409"/>
      <c r="VDB102" s="410"/>
      <c r="VDC102" s="411"/>
      <c r="VDD102" s="412"/>
      <c r="VDE102" s="406"/>
      <c r="VDF102" s="407"/>
      <c r="VDG102" s="408"/>
      <c r="VDH102" s="409"/>
      <c r="VDI102" s="410"/>
      <c r="VDJ102" s="411"/>
      <c r="VDK102" s="412"/>
      <c r="VDL102" s="406"/>
      <c r="VDM102" s="407"/>
      <c r="VDN102" s="408"/>
      <c r="VDO102" s="409"/>
      <c r="VDP102" s="410"/>
      <c r="VDQ102" s="411"/>
      <c r="VDR102" s="412"/>
      <c r="VDS102" s="406"/>
      <c r="VDT102" s="407"/>
      <c r="VDU102" s="408"/>
      <c r="VDV102" s="409"/>
      <c r="VDW102" s="410"/>
      <c r="VDX102" s="411"/>
      <c r="VDY102" s="412"/>
      <c r="VDZ102" s="406"/>
      <c r="VEA102" s="407"/>
      <c r="VEB102" s="408"/>
      <c r="VEC102" s="409"/>
      <c r="VED102" s="410"/>
      <c r="VEE102" s="411"/>
      <c r="VEF102" s="412"/>
      <c r="VEG102" s="406"/>
      <c r="VEH102" s="407"/>
      <c r="VEI102" s="408"/>
      <c r="VEJ102" s="409"/>
      <c r="VEK102" s="410"/>
      <c r="VEL102" s="411"/>
      <c r="VEM102" s="412"/>
      <c r="VEN102" s="406"/>
      <c r="VEO102" s="407"/>
      <c r="VEP102" s="408"/>
      <c r="VEQ102" s="409"/>
      <c r="VER102" s="410"/>
      <c r="VES102" s="411"/>
      <c r="VET102" s="412"/>
      <c r="VEU102" s="406"/>
      <c r="VEV102" s="407"/>
      <c r="VEW102" s="408"/>
      <c r="VEX102" s="409"/>
      <c r="VEY102" s="410"/>
      <c r="VEZ102" s="411"/>
      <c r="VFA102" s="412"/>
      <c r="VFB102" s="406"/>
      <c r="VFC102" s="407"/>
      <c r="VFD102" s="408"/>
      <c r="VFE102" s="409"/>
      <c r="VFF102" s="410"/>
      <c r="VFG102" s="411"/>
      <c r="VFH102" s="412"/>
      <c r="VFI102" s="406"/>
      <c r="VFJ102" s="407"/>
      <c r="VFK102" s="408"/>
      <c r="VFL102" s="409"/>
      <c r="VFM102" s="410"/>
      <c r="VFN102" s="411"/>
      <c r="VFO102" s="412"/>
      <c r="VFP102" s="406"/>
      <c r="VFQ102" s="407"/>
      <c r="VFR102" s="408"/>
      <c r="VFS102" s="409"/>
      <c r="VFT102" s="410"/>
      <c r="VFU102" s="411"/>
      <c r="VFV102" s="412"/>
      <c r="VFW102" s="406"/>
      <c r="VFX102" s="407"/>
      <c r="VFY102" s="408"/>
      <c r="VFZ102" s="409"/>
      <c r="VGA102" s="410"/>
      <c r="VGB102" s="411"/>
      <c r="VGC102" s="412"/>
      <c r="VGD102" s="406"/>
      <c r="VGE102" s="407"/>
      <c r="VGF102" s="408"/>
      <c r="VGG102" s="409"/>
      <c r="VGH102" s="410"/>
      <c r="VGI102" s="411"/>
      <c r="VGJ102" s="412"/>
      <c r="VGK102" s="406"/>
      <c r="VGL102" s="407"/>
      <c r="VGM102" s="408"/>
      <c r="VGN102" s="409"/>
      <c r="VGO102" s="410"/>
      <c r="VGP102" s="411"/>
      <c r="VGQ102" s="412"/>
      <c r="VGR102" s="406"/>
      <c r="VGS102" s="407"/>
      <c r="VGT102" s="408"/>
      <c r="VGU102" s="409"/>
      <c r="VGV102" s="410"/>
      <c r="VGW102" s="411"/>
      <c r="VGX102" s="412"/>
      <c r="VGY102" s="406"/>
      <c r="VGZ102" s="407"/>
      <c r="VHA102" s="408"/>
      <c r="VHB102" s="409"/>
      <c r="VHC102" s="410"/>
      <c r="VHD102" s="411"/>
      <c r="VHE102" s="412"/>
      <c r="VHF102" s="406"/>
      <c r="VHG102" s="407"/>
      <c r="VHH102" s="408"/>
      <c r="VHI102" s="409"/>
      <c r="VHJ102" s="410"/>
      <c r="VHK102" s="411"/>
      <c r="VHL102" s="412"/>
      <c r="VHM102" s="406"/>
      <c r="VHN102" s="407"/>
      <c r="VHO102" s="408"/>
      <c r="VHP102" s="409"/>
      <c r="VHQ102" s="410"/>
      <c r="VHR102" s="411"/>
      <c r="VHS102" s="412"/>
      <c r="VHT102" s="406"/>
      <c r="VHU102" s="407"/>
      <c r="VHV102" s="408"/>
      <c r="VHW102" s="409"/>
      <c r="VHX102" s="410"/>
      <c r="VHY102" s="411"/>
      <c r="VHZ102" s="412"/>
      <c r="VIA102" s="406"/>
      <c r="VIB102" s="407"/>
      <c r="VIC102" s="408"/>
      <c r="VID102" s="409"/>
      <c r="VIE102" s="410"/>
      <c r="VIF102" s="411"/>
      <c r="VIG102" s="412"/>
      <c r="VIH102" s="406"/>
      <c r="VII102" s="407"/>
      <c r="VIJ102" s="408"/>
      <c r="VIK102" s="409"/>
      <c r="VIL102" s="410"/>
      <c r="VIM102" s="411"/>
      <c r="VIN102" s="412"/>
      <c r="VIO102" s="406"/>
      <c r="VIP102" s="407"/>
      <c r="VIQ102" s="408"/>
      <c r="VIR102" s="409"/>
      <c r="VIS102" s="410"/>
      <c r="VIT102" s="411"/>
      <c r="VIU102" s="412"/>
      <c r="VIV102" s="406"/>
      <c r="VIW102" s="407"/>
      <c r="VIX102" s="408"/>
      <c r="VIY102" s="409"/>
      <c r="VIZ102" s="410"/>
      <c r="VJA102" s="411"/>
      <c r="VJB102" s="412"/>
      <c r="VJC102" s="406"/>
      <c r="VJD102" s="407"/>
      <c r="VJE102" s="408"/>
      <c r="VJF102" s="409"/>
      <c r="VJG102" s="410"/>
      <c r="VJH102" s="411"/>
      <c r="VJI102" s="412"/>
      <c r="VJJ102" s="406"/>
      <c r="VJK102" s="407"/>
      <c r="VJL102" s="408"/>
      <c r="VJM102" s="409"/>
      <c r="VJN102" s="410"/>
      <c r="VJO102" s="411"/>
      <c r="VJP102" s="412"/>
      <c r="VJQ102" s="406"/>
      <c r="VJR102" s="407"/>
      <c r="VJS102" s="408"/>
      <c r="VJT102" s="409"/>
      <c r="VJU102" s="410"/>
      <c r="VJV102" s="411"/>
      <c r="VJW102" s="412"/>
      <c r="VJX102" s="406"/>
      <c r="VJY102" s="407"/>
      <c r="VJZ102" s="408"/>
      <c r="VKA102" s="409"/>
      <c r="VKB102" s="410"/>
      <c r="VKC102" s="411"/>
      <c r="VKD102" s="412"/>
      <c r="VKE102" s="406"/>
      <c r="VKF102" s="407"/>
      <c r="VKG102" s="408"/>
      <c r="VKH102" s="409"/>
      <c r="VKI102" s="410"/>
      <c r="VKJ102" s="411"/>
      <c r="VKK102" s="412"/>
      <c r="VKL102" s="406"/>
      <c r="VKM102" s="407"/>
      <c r="VKN102" s="408"/>
      <c r="VKO102" s="409"/>
      <c r="VKP102" s="410"/>
      <c r="VKQ102" s="411"/>
      <c r="VKR102" s="412"/>
      <c r="VKS102" s="406"/>
      <c r="VKT102" s="407"/>
      <c r="VKU102" s="408"/>
      <c r="VKV102" s="409"/>
      <c r="VKW102" s="410"/>
      <c r="VKX102" s="411"/>
      <c r="VKY102" s="412"/>
      <c r="VKZ102" s="406"/>
      <c r="VLA102" s="407"/>
      <c r="VLB102" s="408"/>
      <c r="VLC102" s="409"/>
      <c r="VLD102" s="410"/>
      <c r="VLE102" s="411"/>
      <c r="VLF102" s="412"/>
      <c r="VLG102" s="406"/>
      <c r="VLH102" s="407"/>
      <c r="VLI102" s="408"/>
      <c r="VLJ102" s="409"/>
      <c r="VLK102" s="410"/>
      <c r="VLL102" s="411"/>
      <c r="VLM102" s="412"/>
      <c r="VLN102" s="406"/>
      <c r="VLO102" s="407"/>
      <c r="VLP102" s="408"/>
      <c r="VLQ102" s="409"/>
      <c r="VLR102" s="410"/>
      <c r="VLS102" s="411"/>
      <c r="VLT102" s="412"/>
      <c r="VLU102" s="406"/>
      <c r="VLV102" s="407"/>
      <c r="VLW102" s="408"/>
      <c r="VLX102" s="409"/>
      <c r="VLY102" s="410"/>
      <c r="VLZ102" s="411"/>
      <c r="VMA102" s="412"/>
      <c r="VMB102" s="406"/>
      <c r="VMC102" s="407"/>
      <c r="VMD102" s="408"/>
      <c r="VME102" s="409"/>
      <c r="VMF102" s="410"/>
      <c r="VMG102" s="411"/>
      <c r="VMH102" s="412"/>
      <c r="VMI102" s="406"/>
      <c r="VMJ102" s="407"/>
      <c r="VMK102" s="408"/>
      <c r="VML102" s="409"/>
      <c r="VMM102" s="410"/>
      <c r="VMN102" s="411"/>
      <c r="VMO102" s="412"/>
      <c r="VMP102" s="406"/>
      <c r="VMQ102" s="407"/>
      <c r="VMR102" s="408"/>
      <c r="VMS102" s="409"/>
      <c r="VMT102" s="410"/>
      <c r="VMU102" s="411"/>
      <c r="VMV102" s="412"/>
      <c r="VMW102" s="406"/>
      <c r="VMX102" s="407"/>
      <c r="VMY102" s="408"/>
      <c r="VMZ102" s="409"/>
      <c r="VNA102" s="410"/>
      <c r="VNB102" s="411"/>
      <c r="VNC102" s="412"/>
      <c r="VND102" s="406"/>
      <c r="VNE102" s="407"/>
      <c r="VNF102" s="408"/>
      <c r="VNG102" s="409"/>
      <c r="VNH102" s="410"/>
      <c r="VNI102" s="411"/>
      <c r="VNJ102" s="412"/>
      <c r="VNK102" s="406"/>
      <c r="VNL102" s="407"/>
      <c r="VNM102" s="408"/>
      <c r="VNN102" s="409"/>
      <c r="VNO102" s="410"/>
      <c r="VNP102" s="411"/>
      <c r="VNQ102" s="412"/>
      <c r="VNR102" s="406"/>
      <c r="VNS102" s="407"/>
      <c r="VNT102" s="408"/>
      <c r="VNU102" s="409"/>
      <c r="VNV102" s="410"/>
      <c r="VNW102" s="411"/>
      <c r="VNX102" s="412"/>
      <c r="VNY102" s="406"/>
      <c r="VNZ102" s="407"/>
      <c r="VOA102" s="408"/>
      <c r="VOB102" s="409"/>
      <c r="VOC102" s="410"/>
      <c r="VOD102" s="411"/>
      <c r="VOE102" s="412"/>
      <c r="VOF102" s="406"/>
      <c r="VOG102" s="407"/>
      <c r="VOH102" s="408"/>
      <c r="VOI102" s="409"/>
      <c r="VOJ102" s="410"/>
      <c r="VOK102" s="411"/>
      <c r="VOL102" s="412"/>
      <c r="VOM102" s="406"/>
      <c r="VON102" s="407"/>
      <c r="VOO102" s="408"/>
      <c r="VOP102" s="409"/>
      <c r="VOQ102" s="410"/>
      <c r="VOR102" s="411"/>
      <c r="VOS102" s="412"/>
      <c r="VOT102" s="406"/>
      <c r="VOU102" s="407"/>
      <c r="VOV102" s="408"/>
      <c r="VOW102" s="409"/>
      <c r="VOX102" s="410"/>
      <c r="VOY102" s="411"/>
      <c r="VOZ102" s="412"/>
      <c r="VPA102" s="406"/>
      <c r="VPB102" s="407"/>
      <c r="VPC102" s="408"/>
      <c r="VPD102" s="409"/>
      <c r="VPE102" s="410"/>
      <c r="VPF102" s="411"/>
      <c r="VPG102" s="412"/>
      <c r="VPH102" s="406"/>
      <c r="VPI102" s="407"/>
      <c r="VPJ102" s="408"/>
      <c r="VPK102" s="409"/>
      <c r="VPL102" s="410"/>
      <c r="VPM102" s="411"/>
      <c r="VPN102" s="412"/>
      <c r="VPO102" s="406"/>
      <c r="VPP102" s="407"/>
      <c r="VPQ102" s="408"/>
      <c r="VPR102" s="409"/>
      <c r="VPS102" s="410"/>
      <c r="VPT102" s="411"/>
      <c r="VPU102" s="412"/>
      <c r="VPV102" s="406"/>
      <c r="VPW102" s="407"/>
      <c r="VPX102" s="408"/>
      <c r="VPY102" s="409"/>
      <c r="VPZ102" s="410"/>
      <c r="VQA102" s="411"/>
      <c r="VQB102" s="412"/>
      <c r="VQC102" s="406"/>
      <c r="VQD102" s="407"/>
      <c r="VQE102" s="408"/>
      <c r="VQF102" s="409"/>
      <c r="VQG102" s="410"/>
      <c r="VQH102" s="411"/>
      <c r="VQI102" s="412"/>
      <c r="VQJ102" s="406"/>
      <c r="VQK102" s="407"/>
      <c r="VQL102" s="408"/>
      <c r="VQM102" s="409"/>
      <c r="VQN102" s="410"/>
      <c r="VQO102" s="411"/>
      <c r="VQP102" s="412"/>
      <c r="VQQ102" s="406"/>
      <c r="VQR102" s="407"/>
      <c r="VQS102" s="408"/>
      <c r="VQT102" s="409"/>
      <c r="VQU102" s="410"/>
      <c r="VQV102" s="411"/>
      <c r="VQW102" s="412"/>
      <c r="VQX102" s="406"/>
      <c r="VQY102" s="407"/>
      <c r="VQZ102" s="408"/>
      <c r="VRA102" s="409"/>
      <c r="VRB102" s="410"/>
      <c r="VRC102" s="411"/>
      <c r="VRD102" s="412"/>
      <c r="VRE102" s="406"/>
      <c r="VRF102" s="407"/>
      <c r="VRG102" s="408"/>
      <c r="VRH102" s="409"/>
      <c r="VRI102" s="410"/>
      <c r="VRJ102" s="411"/>
      <c r="VRK102" s="412"/>
      <c r="VRL102" s="406"/>
      <c r="VRM102" s="407"/>
      <c r="VRN102" s="408"/>
      <c r="VRO102" s="409"/>
      <c r="VRP102" s="410"/>
      <c r="VRQ102" s="411"/>
      <c r="VRR102" s="412"/>
      <c r="VRS102" s="406"/>
      <c r="VRT102" s="407"/>
      <c r="VRU102" s="408"/>
      <c r="VRV102" s="409"/>
      <c r="VRW102" s="410"/>
      <c r="VRX102" s="411"/>
      <c r="VRY102" s="412"/>
      <c r="VRZ102" s="406"/>
      <c r="VSA102" s="407"/>
      <c r="VSB102" s="408"/>
      <c r="VSC102" s="409"/>
      <c r="VSD102" s="410"/>
      <c r="VSE102" s="411"/>
      <c r="VSF102" s="412"/>
      <c r="VSG102" s="406"/>
      <c r="VSH102" s="407"/>
      <c r="VSI102" s="408"/>
      <c r="VSJ102" s="409"/>
      <c r="VSK102" s="410"/>
      <c r="VSL102" s="411"/>
      <c r="VSM102" s="412"/>
      <c r="VSN102" s="406"/>
      <c r="VSO102" s="407"/>
      <c r="VSP102" s="408"/>
      <c r="VSQ102" s="409"/>
      <c r="VSR102" s="410"/>
      <c r="VSS102" s="411"/>
      <c r="VST102" s="412"/>
      <c r="VSU102" s="406"/>
      <c r="VSV102" s="407"/>
      <c r="VSW102" s="408"/>
      <c r="VSX102" s="409"/>
      <c r="VSY102" s="410"/>
      <c r="VSZ102" s="411"/>
      <c r="VTA102" s="412"/>
      <c r="VTB102" s="406"/>
      <c r="VTC102" s="407"/>
      <c r="VTD102" s="408"/>
      <c r="VTE102" s="409"/>
      <c r="VTF102" s="410"/>
      <c r="VTG102" s="411"/>
      <c r="VTH102" s="412"/>
      <c r="VTI102" s="406"/>
      <c r="VTJ102" s="407"/>
      <c r="VTK102" s="408"/>
      <c r="VTL102" s="409"/>
      <c r="VTM102" s="410"/>
      <c r="VTN102" s="411"/>
      <c r="VTO102" s="412"/>
      <c r="VTP102" s="406"/>
      <c r="VTQ102" s="407"/>
      <c r="VTR102" s="408"/>
      <c r="VTS102" s="409"/>
      <c r="VTT102" s="410"/>
      <c r="VTU102" s="411"/>
      <c r="VTV102" s="412"/>
      <c r="VTW102" s="406"/>
      <c r="VTX102" s="407"/>
      <c r="VTY102" s="408"/>
      <c r="VTZ102" s="409"/>
      <c r="VUA102" s="410"/>
      <c r="VUB102" s="411"/>
      <c r="VUC102" s="412"/>
      <c r="VUD102" s="406"/>
      <c r="VUE102" s="407"/>
      <c r="VUF102" s="408"/>
      <c r="VUG102" s="409"/>
      <c r="VUH102" s="410"/>
      <c r="VUI102" s="411"/>
      <c r="VUJ102" s="412"/>
      <c r="VUK102" s="406"/>
      <c r="VUL102" s="407"/>
      <c r="VUM102" s="408"/>
      <c r="VUN102" s="409"/>
      <c r="VUO102" s="410"/>
      <c r="VUP102" s="411"/>
      <c r="VUQ102" s="412"/>
      <c r="VUR102" s="406"/>
      <c r="VUS102" s="407"/>
      <c r="VUT102" s="408"/>
      <c r="VUU102" s="409"/>
      <c r="VUV102" s="410"/>
      <c r="VUW102" s="411"/>
      <c r="VUX102" s="412"/>
      <c r="VUY102" s="406"/>
      <c r="VUZ102" s="407"/>
      <c r="VVA102" s="408"/>
      <c r="VVB102" s="409"/>
      <c r="VVC102" s="410"/>
      <c r="VVD102" s="411"/>
      <c r="VVE102" s="412"/>
      <c r="VVF102" s="406"/>
      <c r="VVG102" s="407"/>
      <c r="VVH102" s="408"/>
      <c r="VVI102" s="409"/>
      <c r="VVJ102" s="410"/>
      <c r="VVK102" s="411"/>
      <c r="VVL102" s="412"/>
      <c r="VVM102" s="406"/>
      <c r="VVN102" s="407"/>
      <c r="VVO102" s="408"/>
      <c r="VVP102" s="409"/>
      <c r="VVQ102" s="410"/>
      <c r="VVR102" s="411"/>
      <c r="VVS102" s="412"/>
      <c r="VVT102" s="406"/>
      <c r="VVU102" s="407"/>
      <c r="VVV102" s="408"/>
      <c r="VVW102" s="409"/>
      <c r="VVX102" s="410"/>
      <c r="VVY102" s="411"/>
      <c r="VVZ102" s="412"/>
      <c r="VWA102" s="406"/>
      <c r="VWB102" s="407"/>
      <c r="VWC102" s="408"/>
      <c r="VWD102" s="409"/>
      <c r="VWE102" s="410"/>
      <c r="VWF102" s="411"/>
      <c r="VWG102" s="412"/>
      <c r="VWH102" s="406"/>
      <c r="VWI102" s="407"/>
      <c r="VWJ102" s="408"/>
      <c r="VWK102" s="409"/>
      <c r="VWL102" s="410"/>
      <c r="VWM102" s="411"/>
      <c r="VWN102" s="412"/>
      <c r="VWO102" s="406"/>
      <c r="VWP102" s="407"/>
      <c r="VWQ102" s="408"/>
      <c r="VWR102" s="409"/>
      <c r="VWS102" s="410"/>
      <c r="VWT102" s="411"/>
      <c r="VWU102" s="412"/>
      <c r="VWV102" s="406"/>
      <c r="VWW102" s="407"/>
      <c r="VWX102" s="408"/>
      <c r="VWY102" s="409"/>
      <c r="VWZ102" s="410"/>
      <c r="VXA102" s="411"/>
      <c r="VXB102" s="412"/>
      <c r="VXC102" s="406"/>
      <c r="VXD102" s="407"/>
      <c r="VXE102" s="408"/>
      <c r="VXF102" s="409"/>
      <c r="VXG102" s="410"/>
      <c r="VXH102" s="411"/>
      <c r="VXI102" s="412"/>
      <c r="VXJ102" s="406"/>
      <c r="VXK102" s="407"/>
      <c r="VXL102" s="408"/>
      <c r="VXM102" s="409"/>
      <c r="VXN102" s="410"/>
      <c r="VXO102" s="411"/>
      <c r="VXP102" s="412"/>
      <c r="VXQ102" s="406"/>
      <c r="VXR102" s="407"/>
      <c r="VXS102" s="408"/>
      <c r="VXT102" s="409"/>
      <c r="VXU102" s="410"/>
      <c r="VXV102" s="411"/>
      <c r="VXW102" s="412"/>
      <c r="VXX102" s="406"/>
      <c r="VXY102" s="407"/>
      <c r="VXZ102" s="408"/>
      <c r="VYA102" s="409"/>
      <c r="VYB102" s="410"/>
      <c r="VYC102" s="411"/>
      <c r="VYD102" s="412"/>
      <c r="VYE102" s="406"/>
      <c r="VYF102" s="407"/>
      <c r="VYG102" s="408"/>
      <c r="VYH102" s="409"/>
      <c r="VYI102" s="410"/>
      <c r="VYJ102" s="411"/>
      <c r="VYK102" s="412"/>
      <c r="VYL102" s="406"/>
      <c r="VYM102" s="407"/>
      <c r="VYN102" s="408"/>
      <c r="VYO102" s="409"/>
      <c r="VYP102" s="410"/>
      <c r="VYQ102" s="411"/>
      <c r="VYR102" s="412"/>
      <c r="VYS102" s="406"/>
      <c r="VYT102" s="407"/>
      <c r="VYU102" s="408"/>
      <c r="VYV102" s="409"/>
      <c r="VYW102" s="410"/>
      <c r="VYX102" s="411"/>
      <c r="VYY102" s="412"/>
      <c r="VYZ102" s="406"/>
      <c r="VZA102" s="407"/>
      <c r="VZB102" s="408"/>
      <c r="VZC102" s="409"/>
      <c r="VZD102" s="410"/>
      <c r="VZE102" s="411"/>
      <c r="VZF102" s="412"/>
      <c r="VZG102" s="406"/>
      <c r="VZH102" s="407"/>
      <c r="VZI102" s="408"/>
      <c r="VZJ102" s="409"/>
      <c r="VZK102" s="410"/>
      <c r="VZL102" s="411"/>
      <c r="VZM102" s="412"/>
      <c r="VZN102" s="406"/>
      <c r="VZO102" s="407"/>
      <c r="VZP102" s="408"/>
      <c r="VZQ102" s="409"/>
      <c r="VZR102" s="410"/>
      <c r="VZS102" s="411"/>
      <c r="VZT102" s="412"/>
      <c r="VZU102" s="406"/>
      <c r="VZV102" s="407"/>
      <c r="VZW102" s="408"/>
      <c r="VZX102" s="409"/>
      <c r="VZY102" s="410"/>
      <c r="VZZ102" s="411"/>
      <c r="WAA102" s="412"/>
      <c r="WAB102" s="406"/>
      <c r="WAC102" s="407"/>
      <c r="WAD102" s="408"/>
      <c r="WAE102" s="409"/>
      <c r="WAF102" s="410"/>
      <c r="WAG102" s="411"/>
      <c r="WAH102" s="412"/>
      <c r="WAI102" s="406"/>
      <c r="WAJ102" s="407"/>
      <c r="WAK102" s="408"/>
      <c r="WAL102" s="409"/>
      <c r="WAM102" s="410"/>
      <c r="WAN102" s="411"/>
      <c r="WAO102" s="412"/>
      <c r="WAP102" s="406"/>
      <c r="WAQ102" s="407"/>
      <c r="WAR102" s="408"/>
      <c r="WAS102" s="409"/>
      <c r="WAT102" s="410"/>
      <c r="WAU102" s="411"/>
      <c r="WAV102" s="412"/>
      <c r="WAW102" s="406"/>
      <c r="WAX102" s="407"/>
      <c r="WAY102" s="408"/>
      <c r="WAZ102" s="409"/>
      <c r="WBA102" s="410"/>
      <c r="WBB102" s="411"/>
      <c r="WBC102" s="412"/>
      <c r="WBD102" s="406"/>
      <c r="WBE102" s="407"/>
      <c r="WBF102" s="408"/>
      <c r="WBG102" s="409"/>
      <c r="WBH102" s="410"/>
      <c r="WBI102" s="411"/>
      <c r="WBJ102" s="412"/>
      <c r="WBK102" s="406"/>
      <c r="WBL102" s="407"/>
      <c r="WBM102" s="408"/>
      <c r="WBN102" s="409"/>
      <c r="WBO102" s="410"/>
      <c r="WBP102" s="411"/>
      <c r="WBQ102" s="412"/>
      <c r="WBR102" s="406"/>
      <c r="WBS102" s="407"/>
      <c r="WBT102" s="408"/>
      <c r="WBU102" s="409"/>
      <c r="WBV102" s="410"/>
      <c r="WBW102" s="411"/>
      <c r="WBX102" s="412"/>
      <c r="WBY102" s="406"/>
      <c r="WBZ102" s="407"/>
      <c r="WCA102" s="408"/>
      <c r="WCB102" s="409"/>
      <c r="WCC102" s="410"/>
      <c r="WCD102" s="411"/>
      <c r="WCE102" s="412"/>
      <c r="WCF102" s="406"/>
      <c r="WCG102" s="407"/>
      <c r="WCH102" s="408"/>
      <c r="WCI102" s="409"/>
      <c r="WCJ102" s="410"/>
      <c r="WCK102" s="411"/>
      <c r="WCL102" s="412"/>
      <c r="WCM102" s="406"/>
      <c r="WCN102" s="407"/>
      <c r="WCO102" s="408"/>
      <c r="WCP102" s="409"/>
      <c r="WCQ102" s="410"/>
      <c r="WCR102" s="411"/>
      <c r="WCS102" s="412"/>
      <c r="WCT102" s="406"/>
      <c r="WCU102" s="407"/>
      <c r="WCV102" s="408"/>
      <c r="WCW102" s="409"/>
      <c r="WCX102" s="410"/>
      <c r="WCY102" s="411"/>
      <c r="WCZ102" s="412"/>
      <c r="WDA102" s="406"/>
      <c r="WDB102" s="407"/>
      <c r="WDC102" s="408"/>
      <c r="WDD102" s="409"/>
      <c r="WDE102" s="410"/>
      <c r="WDF102" s="411"/>
      <c r="WDG102" s="412"/>
      <c r="WDH102" s="406"/>
      <c r="WDI102" s="407"/>
      <c r="WDJ102" s="408"/>
      <c r="WDK102" s="409"/>
      <c r="WDL102" s="410"/>
      <c r="WDM102" s="411"/>
      <c r="WDN102" s="412"/>
      <c r="WDO102" s="406"/>
      <c r="WDP102" s="407"/>
      <c r="WDQ102" s="408"/>
      <c r="WDR102" s="409"/>
      <c r="WDS102" s="410"/>
      <c r="WDT102" s="411"/>
      <c r="WDU102" s="412"/>
      <c r="WDV102" s="406"/>
      <c r="WDW102" s="407"/>
      <c r="WDX102" s="408"/>
      <c r="WDY102" s="409"/>
      <c r="WDZ102" s="410"/>
      <c r="WEA102" s="411"/>
      <c r="WEB102" s="412"/>
      <c r="WEC102" s="406"/>
      <c r="WED102" s="407"/>
      <c r="WEE102" s="408"/>
      <c r="WEF102" s="409"/>
      <c r="WEG102" s="410"/>
      <c r="WEH102" s="411"/>
      <c r="WEI102" s="412"/>
      <c r="WEJ102" s="406"/>
      <c r="WEK102" s="407"/>
      <c r="WEL102" s="408"/>
      <c r="WEM102" s="409"/>
      <c r="WEN102" s="410"/>
      <c r="WEO102" s="411"/>
      <c r="WEP102" s="412"/>
      <c r="WEQ102" s="406"/>
      <c r="WER102" s="407"/>
      <c r="WES102" s="408"/>
      <c r="WET102" s="409"/>
      <c r="WEU102" s="410"/>
      <c r="WEV102" s="411"/>
      <c r="WEW102" s="412"/>
      <c r="WEX102" s="406"/>
      <c r="WEY102" s="407"/>
      <c r="WEZ102" s="408"/>
      <c r="WFA102" s="409"/>
      <c r="WFB102" s="410"/>
      <c r="WFC102" s="411"/>
      <c r="WFD102" s="412"/>
      <c r="WFE102" s="406"/>
      <c r="WFF102" s="407"/>
      <c r="WFG102" s="408"/>
      <c r="WFH102" s="409"/>
      <c r="WFI102" s="410"/>
      <c r="WFJ102" s="411"/>
      <c r="WFK102" s="412"/>
      <c r="WFL102" s="406"/>
      <c r="WFM102" s="407"/>
      <c r="WFN102" s="408"/>
      <c r="WFO102" s="409"/>
      <c r="WFP102" s="410"/>
      <c r="WFQ102" s="411"/>
      <c r="WFR102" s="412"/>
      <c r="WFS102" s="406"/>
      <c r="WFT102" s="407"/>
      <c r="WFU102" s="408"/>
      <c r="WFV102" s="409"/>
      <c r="WFW102" s="410"/>
      <c r="WFX102" s="411"/>
      <c r="WFY102" s="412"/>
      <c r="WFZ102" s="406"/>
      <c r="WGA102" s="407"/>
      <c r="WGB102" s="408"/>
      <c r="WGC102" s="409"/>
      <c r="WGD102" s="410"/>
      <c r="WGE102" s="411"/>
      <c r="WGF102" s="412"/>
      <c r="WGG102" s="406"/>
      <c r="WGH102" s="407"/>
      <c r="WGI102" s="408"/>
      <c r="WGJ102" s="409"/>
      <c r="WGK102" s="410"/>
      <c r="WGL102" s="411"/>
      <c r="WGM102" s="412"/>
      <c r="WGN102" s="406"/>
      <c r="WGO102" s="407"/>
      <c r="WGP102" s="408"/>
      <c r="WGQ102" s="409"/>
      <c r="WGR102" s="410"/>
      <c r="WGS102" s="411"/>
      <c r="WGT102" s="412"/>
      <c r="WGU102" s="406"/>
      <c r="WGV102" s="407"/>
      <c r="WGW102" s="408"/>
      <c r="WGX102" s="409"/>
      <c r="WGY102" s="410"/>
      <c r="WGZ102" s="411"/>
      <c r="WHA102" s="412"/>
      <c r="WHB102" s="406"/>
      <c r="WHC102" s="407"/>
      <c r="WHD102" s="408"/>
      <c r="WHE102" s="409"/>
      <c r="WHF102" s="410"/>
      <c r="WHG102" s="411"/>
      <c r="WHH102" s="412"/>
      <c r="WHI102" s="406"/>
      <c r="WHJ102" s="407"/>
      <c r="WHK102" s="408"/>
      <c r="WHL102" s="409"/>
      <c r="WHM102" s="410"/>
      <c r="WHN102" s="411"/>
      <c r="WHO102" s="412"/>
      <c r="WHP102" s="406"/>
      <c r="WHQ102" s="407"/>
      <c r="WHR102" s="408"/>
      <c r="WHS102" s="409"/>
      <c r="WHT102" s="410"/>
      <c r="WHU102" s="411"/>
      <c r="WHV102" s="412"/>
      <c r="WHW102" s="406"/>
      <c r="WHX102" s="407"/>
      <c r="WHY102" s="408"/>
      <c r="WHZ102" s="409"/>
      <c r="WIA102" s="410"/>
      <c r="WIB102" s="411"/>
      <c r="WIC102" s="412"/>
      <c r="WID102" s="406"/>
      <c r="WIE102" s="407"/>
      <c r="WIF102" s="408"/>
      <c r="WIG102" s="409"/>
      <c r="WIH102" s="410"/>
      <c r="WII102" s="411"/>
      <c r="WIJ102" s="412"/>
      <c r="WIK102" s="406"/>
      <c r="WIL102" s="407"/>
      <c r="WIM102" s="408"/>
      <c r="WIN102" s="409"/>
      <c r="WIO102" s="410"/>
      <c r="WIP102" s="411"/>
      <c r="WIQ102" s="412"/>
      <c r="WIR102" s="406"/>
      <c r="WIS102" s="407"/>
      <c r="WIT102" s="408"/>
      <c r="WIU102" s="409"/>
      <c r="WIV102" s="410"/>
      <c r="WIW102" s="411"/>
      <c r="WIX102" s="412"/>
      <c r="WIY102" s="406"/>
      <c r="WIZ102" s="407"/>
      <c r="WJA102" s="408"/>
      <c r="WJB102" s="409"/>
      <c r="WJC102" s="410"/>
      <c r="WJD102" s="411"/>
      <c r="WJE102" s="412"/>
      <c r="WJF102" s="406"/>
      <c r="WJG102" s="407"/>
      <c r="WJH102" s="408"/>
      <c r="WJI102" s="409"/>
      <c r="WJJ102" s="410"/>
      <c r="WJK102" s="411"/>
      <c r="WJL102" s="412"/>
      <c r="WJM102" s="406"/>
      <c r="WJN102" s="407"/>
      <c r="WJO102" s="408"/>
      <c r="WJP102" s="409"/>
      <c r="WJQ102" s="410"/>
      <c r="WJR102" s="411"/>
      <c r="WJS102" s="412"/>
      <c r="WJT102" s="406"/>
      <c r="WJU102" s="407"/>
      <c r="WJV102" s="408"/>
      <c r="WJW102" s="409"/>
      <c r="WJX102" s="410"/>
      <c r="WJY102" s="411"/>
      <c r="WJZ102" s="412"/>
      <c r="WKA102" s="406"/>
      <c r="WKB102" s="407"/>
      <c r="WKC102" s="408"/>
      <c r="WKD102" s="409"/>
      <c r="WKE102" s="410"/>
      <c r="WKF102" s="411"/>
      <c r="WKG102" s="412"/>
      <c r="WKH102" s="406"/>
      <c r="WKI102" s="407"/>
      <c r="WKJ102" s="408"/>
      <c r="WKK102" s="409"/>
      <c r="WKL102" s="410"/>
      <c r="WKM102" s="411"/>
      <c r="WKN102" s="412"/>
      <c r="WKO102" s="406"/>
      <c r="WKP102" s="407"/>
      <c r="WKQ102" s="408"/>
      <c r="WKR102" s="409"/>
      <c r="WKS102" s="410"/>
      <c r="WKT102" s="411"/>
      <c r="WKU102" s="412"/>
      <c r="WKV102" s="406"/>
      <c r="WKW102" s="407"/>
      <c r="WKX102" s="408"/>
      <c r="WKY102" s="409"/>
      <c r="WKZ102" s="410"/>
      <c r="WLA102" s="411"/>
      <c r="WLB102" s="412"/>
      <c r="WLC102" s="406"/>
      <c r="WLD102" s="407"/>
      <c r="WLE102" s="408"/>
      <c r="WLF102" s="409"/>
      <c r="WLG102" s="410"/>
      <c r="WLH102" s="411"/>
      <c r="WLI102" s="412"/>
      <c r="WLJ102" s="406"/>
      <c r="WLK102" s="407"/>
      <c r="WLL102" s="408"/>
      <c r="WLM102" s="409"/>
      <c r="WLN102" s="410"/>
      <c r="WLO102" s="411"/>
      <c r="WLP102" s="412"/>
      <c r="WLQ102" s="406"/>
      <c r="WLR102" s="407"/>
      <c r="WLS102" s="408"/>
      <c r="WLT102" s="409"/>
      <c r="WLU102" s="410"/>
      <c r="WLV102" s="411"/>
      <c r="WLW102" s="412"/>
      <c r="WLX102" s="406"/>
      <c r="WLY102" s="407"/>
      <c r="WLZ102" s="408"/>
      <c r="WMA102" s="409"/>
      <c r="WMB102" s="410"/>
      <c r="WMC102" s="411"/>
      <c r="WMD102" s="412"/>
      <c r="WME102" s="406"/>
      <c r="WMF102" s="407"/>
      <c r="WMG102" s="408"/>
      <c r="WMH102" s="409"/>
      <c r="WMI102" s="410"/>
      <c r="WMJ102" s="411"/>
      <c r="WMK102" s="412"/>
      <c r="WML102" s="406"/>
      <c r="WMM102" s="407"/>
      <c r="WMN102" s="408"/>
      <c r="WMO102" s="409"/>
      <c r="WMP102" s="410"/>
      <c r="WMQ102" s="411"/>
      <c r="WMR102" s="412"/>
      <c r="WMS102" s="406"/>
      <c r="WMT102" s="407"/>
      <c r="WMU102" s="408"/>
      <c r="WMV102" s="409"/>
      <c r="WMW102" s="410"/>
      <c r="WMX102" s="411"/>
      <c r="WMY102" s="412"/>
      <c r="WMZ102" s="406"/>
      <c r="WNA102" s="407"/>
      <c r="WNB102" s="408"/>
      <c r="WNC102" s="409"/>
      <c r="WND102" s="410"/>
      <c r="WNE102" s="411"/>
      <c r="WNF102" s="412"/>
      <c r="WNG102" s="406"/>
      <c r="WNH102" s="407"/>
      <c r="WNI102" s="408"/>
      <c r="WNJ102" s="409"/>
      <c r="WNK102" s="410"/>
      <c r="WNL102" s="411"/>
      <c r="WNM102" s="412"/>
      <c r="WNN102" s="406"/>
      <c r="WNO102" s="407"/>
      <c r="WNP102" s="408"/>
      <c r="WNQ102" s="409"/>
      <c r="WNR102" s="410"/>
      <c r="WNS102" s="411"/>
      <c r="WNT102" s="412"/>
      <c r="WNU102" s="406"/>
      <c r="WNV102" s="407"/>
      <c r="WNW102" s="408"/>
      <c r="WNX102" s="409"/>
      <c r="WNY102" s="410"/>
      <c r="WNZ102" s="411"/>
      <c r="WOA102" s="412"/>
      <c r="WOB102" s="406"/>
      <c r="WOC102" s="407"/>
      <c r="WOD102" s="408"/>
      <c r="WOE102" s="409"/>
      <c r="WOF102" s="410"/>
      <c r="WOG102" s="411"/>
      <c r="WOH102" s="412"/>
      <c r="WOI102" s="406"/>
      <c r="WOJ102" s="407"/>
      <c r="WOK102" s="408"/>
      <c r="WOL102" s="409"/>
      <c r="WOM102" s="410"/>
      <c r="WON102" s="411"/>
      <c r="WOO102" s="412"/>
      <c r="WOP102" s="406"/>
      <c r="WOQ102" s="407"/>
      <c r="WOR102" s="408"/>
      <c r="WOS102" s="409"/>
      <c r="WOT102" s="410"/>
      <c r="WOU102" s="411"/>
      <c r="WOV102" s="412"/>
      <c r="WOW102" s="406"/>
      <c r="WOX102" s="407"/>
      <c r="WOY102" s="408"/>
      <c r="WOZ102" s="409"/>
      <c r="WPA102" s="410"/>
      <c r="WPB102" s="411"/>
      <c r="WPC102" s="412"/>
      <c r="WPD102" s="406"/>
      <c r="WPE102" s="407"/>
      <c r="WPF102" s="408"/>
      <c r="WPG102" s="409"/>
      <c r="WPH102" s="410"/>
      <c r="WPI102" s="411"/>
      <c r="WPJ102" s="412"/>
      <c r="WPK102" s="406"/>
      <c r="WPL102" s="407"/>
      <c r="WPM102" s="408"/>
      <c r="WPN102" s="409"/>
      <c r="WPO102" s="410"/>
      <c r="WPP102" s="411"/>
      <c r="WPQ102" s="412"/>
      <c r="WPR102" s="406"/>
      <c r="WPS102" s="407"/>
      <c r="WPT102" s="408"/>
      <c r="WPU102" s="409"/>
      <c r="WPV102" s="410"/>
      <c r="WPW102" s="411"/>
      <c r="WPX102" s="412"/>
      <c r="WPY102" s="406"/>
      <c r="WPZ102" s="407"/>
      <c r="WQA102" s="408"/>
      <c r="WQB102" s="409"/>
      <c r="WQC102" s="410"/>
      <c r="WQD102" s="411"/>
      <c r="WQE102" s="412"/>
      <c r="WQF102" s="406"/>
      <c r="WQG102" s="407"/>
      <c r="WQH102" s="408"/>
      <c r="WQI102" s="409"/>
      <c r="WQJ102" s="410"/>
      <c r="WQK102" s="411"/>
      <c r="WQL102" s="412"/>
      <c r="WQM102" s="406"/>
      <c r="WQN102" s="407"/>
      <c r="WQO102" s="408"/>
      <c r="WQP102" s="409"/>
      <c r="WQQ102" s="410"/>
      <c r="WQR102" s="411"/>
      <c r="WQS102" s="412"/>
      <c r="WQT102" s="406"/>
      <c r="WQU102" s="407"/>
      <c r="WQV102" s="408"/>
      <c r="WQW102" s="409"/>
      <c r="WQX102" s="410"/>
      <c r="WQY102" s="411"/>
      <c r="WQZ102" s="412"/>
      <c r="WRA102" s="406"/>
      <c r="WRB102" s="407"/>
      <c r="WRC102" s="408"/>
      <c r="WRD102" s="409"/>
      <c r="WRE102" s="410"/>
      <c r="WRF102" s="411"/>
      <c r="WRG102" s="412"/>
      <c r="WRH102" s="406"/>
      <c r="WRI102" s="407"/>
      <c r="WRJ102" s="408"/>
      <c r="WRK102" s="409"/>
      <c r="WRL102" s="410"/>
      <c r="WRM102" s="411"/>
      <c r="WRN102" s="412"/>
      <c r="WRO102" s="406"/>
      <c r="WRP102" s="407"/>
      <c r="WRQ102" s="408"/>
      <c r="WRR102" s="409"/>
      <c r="WRS102" s="410"/>
      <c r="WRT102" s="411"/>
      <c r="WRU102" s="412"/>
      <c r="WRV102" s="406"/>
      <c r="WRW102" s="407"/>
      <c r="WRX102" s="408"/>
      <c r="WRY102" s="409"/>
      <c r="WRZ102" s="410"/>
      <c r="WSA102" s="411"/>
      <c r="WSB102" s="412"/>
      <c r="WSC102" s="406"/>
      <c r="WSD102" s="407"/>
      <c r="WSE102" s="408"/>
      <c r="WSF102" s="409"/>
      <c r="WSG102" s="410"/>
      <c r="WSH102" s="411"/>
      <c r="WSI102" s="412"/>
      <c r="WSJ102" s="406"/>
      <c r="WSK102" s="407"/>
      <c r="WSL102" s="408"/>
      <c r="WSM102" s="409"/>
      <c r="WSN102" s="410"/>
      <c r="WSO102" s="411"/>
      <c r="WSP102" s="412"/>
      <c r="WSQ102" s="406"/>
      <c r="WSR102" s="407"/>
      <c r="WSS102" s="408"/>
      <c r="WST102" s="409"/>
      <c r="WSU102" s="410"/>
      <c r="WSV102" s="411"/>
      <c r="WSW102" s="412"/>
      <c r="WSX102" s="406"/>
      <c r="WSY102" s="407"/>
      <c r="WSZ102" s="408"/>
      <c r="WTA102" s="409"/>
      <c r="WTB102" s="410"/>
      <c r="WTC102" s="411"/>
      <c r="WTD102" s="412"/>
      <c r="WTE102" s="406"/>
      <c r="WTF102" s="407"/>
      <c r="WTG102" s="408"/>
      <c r="WTH102" s="409"/>
      <c r="WTI102" s="410"/>
      <c r="WTJ102" s="411"/>
      <c r="WTK102" s="412"/>
      <c r="WTL102" s="406"/>
      <c r="WTM102" s="407"/>
      <c r="WTN102" s="408"/>
      <c r="WTO102" s="409"/>
      <c r="WTP102" s="410"/>
      <c r="WTQ102" s="411"/>
      <c r="WTR102" s="412"/>
      <c r="WTS102" s="406"/>
      <c r="WTT102" s="407"/>
      <c r="WTU102" s="408"/>
      <c r="WTV102" s="409"/>
      <c r="WTW102" s="410"/>
      <c r="WTX102" s="411"/>
      <c r="WTY102" s="412"/>
      <c r="WTZ102" s="406"/>
      <c r="WUA102" s="407"/>
      <c r="WUB102" s="408"/>
      <c r="WUC102" s="409"/>
      <c r="WUD102" s="410"/>
      <c r="WUE102" s="411"/>
      <c r="WUF102" s="412"/>
      <c r="WUG102" s="406"/>
      <c r="WUH102" s="407"/>
      <c r="WUI102" s="408"/>
      <c r="WUJ102" s="409"/>
      <c r="WUK102" s="410"/>
      <c r="WUL102" s="411"/>
      <c r="WUM102" s="412"/>
      <c r="WUN102" s="406"/>
      <c r="WUO102" s="407"/>
      <c r="WUP102" s="408"/>
      <c r="WUQ102" s="409"/>
      <c r="WUR102" s="410"/>
      <c r="WUS102" s="411"/>
      <c r="WUT102" s="412"/>
      <c r="WUU102" s="406"/>
      <c r="WUV102" s="407"/>
      <c r="WUW102" s="408"/>
      <c r="WUX102" s="409"/>
      <c r="WUY102" s="410"/>
      <c r="WUZ102" s="411"/>
      <c r="WVA102" s="412"/>
      <c r="WVB102" s="406"/>
      <c r="WVC102" s="407"/>
      <c r="WVD102" s="408"/>
      <c r="WVE102" s="409"/>
      <c r="WVF102" s="410"/>
      <c r="WVG102" s="411"/>
      <c r="WVH102" s="412"/>
      <c r="WVI102" s="406"/>
      <c r="WVJ102" s="407"/>
      <c r="WVK102" s="408"/>
      <c r="WVL102" s="409"/>
      <c r="WVM102" s="410"/>
      <c r="WVN102" s="411"/>
      <c r="WVO102" s="412"/>
      <c r="WVP102" s="406"/>
      <c r="WVQ102" s="407"/>
      <c r="WVR102" s="408"/>
      <c r="WVS102" s="409"/>
      <c r="WVT102" s="410"/>
      <c r="WVU102" s="411"/>
      <c r="WVV102" s="412"/>
      <c r="WVW102" s="406"/>
      <c r="WVX102" s="407"/>
      <c r="WVY102" s="408"/>
      <c r="WVZ102" s="409"/>
      <c r="WWA102" s="410"/>
      <c r="WWB102" s="411"/>
      <c r="WWC102" s="412"/>
      <c r="WWD102" s="406"/>
      <c r="WWE102" s="407"/>
      <c r="WWF102" s="408"/>
      <c r="WWG102" s="409"/>
      <c r="WWH102" s="410"/>
      <c r="WWI102" s="411"/>
      <c r="WWJ102" s="412"/>
      <c r="WWK102" s="406"/>
      <c r="WWL102" s="407"/>
      <c r="WWM102" s="408"/>
      <c r="WWN102" s="409"/>
      <c r="WWO102" s="410"/>
      <c r="WWP102" s="411"/>
      <c r="WWQ102" s="412"/>
      <c r="WWR102" s="406"/>
      <c r="WWS102" s="407"/>
      <c r="WWT102" s="408"/>
      <c r="WWU102" s="409"/>
      <c r="WWV102" s="410"/>
      <c r="WWW102" s="411"/>
      <c r="WWX102" s="412"/>
      <c r="WWY102" s="406"/>
      <c r="WWZ102" s="407"/>
      <c r="WXA102" s="408"/>
      <c r="WXB102" s="409"/>
      <c r="WXC102" s="410"/>
      <c r="WXD102" s="411"/>
      <c r="WXE102" s="412"/>
      <c r="WXF102" s="406"/>
      <c r="WXG102" s="407"/>
      <c r="WXH102" s="408"/>
      <c r="WXI102" s="409"/>
      <c r="WXJ102" s="410"/>
      <c r="WXK102" s="411"/>
      <c r="WXL102" s="412"/>
      <c r="WXM102" s="406"/>
      <c r="WXN102" s="407"/>
      <c r="WXO102" s="408"/>
      <c r="WXP102" s="409"/>
      <c r="WXQ102" s="410"/>
      <c r="WXR102" s="411"/>
      <c r="WXS102" s="412"/>
      <c r="WXT102" s="406"/>
      <c r="WXU102" s="407"/>
      <c r="WXV102" s="408"/>
      <c r="WXW102" s="409"/>
      <c r="WXX102" s="410"/>
      <c r="WXY102" s="411"/>
      <c r="WXZ102" s="412"/>
      <c r="WYA102" s="406"/>
      <c r="WYB102" s="407"/>
      <c r="WYC102" s="408"/>
      <c r="WYD102" s="409"/>
      <c r="WYE102" s="410"/>
      <c r="WYF102" s="411"/>
      <c r="WYG102" s="412"/>
      <c r="WYH102" s="406"/>
      <c r="WYI102" s="407"/>
      <c r="WYJ102" s="408"/>
      <c r="WYK102" s="409"/>
      <c r="WYL102" s="410"/>
      <c r="WYM102" s="411"/>
      <c r="WYN102" s="412"/>
      <c r="WYO102" s="406"/>
      <c r="WYP102" s="407"/>
      <c r="WYQ102" s="408"/>
      <c r="WYR102" s="409"/>
      <c r="WYS102" s="410"/>
      <c r="WYT102" s="411"/>
      <c r="WYU102" s="412"/>
      <c r="WYV102" s="406"/>
      <c r="WYW102" s="407"/>
      <c r="WYX102" s="408"/>
      <c r="WYY102" s="409"/>
      <c r="WYZ102" s="410"/>
      <c r="WZA102" s="411"/>
      <c r="WZB102" s="412"/>
      <c r="WZC102" s="406"/>
      <c r="WZD102" s="407"/>
      <c r="WZE102" s="408"/>
      <c r="WZF102" s="409"/>
      <c r="WZG102" s="410"/>
      <c r="WZH102" s="411"/>
      <c r="WZI102" s="412"/>
      <c r="WZJ102" s="406"/>
      <c r="WZK102" s="407"/>
      <c r="WZL102" s="408"/>
      <c r="WZM102" s="409"/>
      <c r="WZN102" s="410"/>
      <c r="WZO102" s="411"/>
      <c r="WZP102" s="412"/>
      <c r="WZQ102" s="406"/>
      <c r="WZR102" s="407"/>
      <c r="WZS102" s="408"/>
      <c r="WZT102" s="409"/>
      <c r="WZU102" s="410"/>
      <c r="WZV102" s="411"/>
      <c r="WZW102" s="412"/>
      <c r="WZX102" s="406"/>
      <c r="WZY102" s="407"/>
      <c r="WZZ102" s="408"/>
      <c r="XAA102" s="409"/>
      <c r="XAB102" s="410"/>
      <c r="XAC102" s="411"/>
      <c r="XAD102" s="412"/>
      <c r="XAE102" s="406"/>
      <c r="XAF102" s="407"/>
      <c r="XAG102" s="408"/>
      <c r="XAH102" s="409"/>
      <c r="XAI102" s="410"/>
      <c r="XAJ102" s="411"/>
      <c r="XAK102" s="412"/>
      <c r="XAL102" s="406"/>
      <c r="XAM102" s="407"/>
      <c r="XAN102" s="408"/>
      <c r="XAO102" s="409"/>
      <c r="XAP102" s="410"/>
      <c r="XAQ102" s="411"/>
      <c r="XAR102" s="412"/>
      <c r="XAS102" s="406"/>
      <c r="XAT102" s="407"/>
      <c r="XAU102" s="408"/>
      <c r="XAV102" s="409"/>
      <c r="XAW102" s="410"/>
      <c r="XAX102" s="411"/>
      <c r="XAY102" s="412"/>
      <c r="XAZ102" s="406"/>
      <c r="XBA102" s="407"/>
      <c r="XBB102" s="408"/>
      <c r="XBC102" s="409"/>
      <c r="XBD102" s="410"/>
      <c r="XBE102" s="411"/>
      <c r="XBF102" s="412"/>
      <c r="XBG102" s="406"/>
      <c r="XBH102" s="407"/>
      <c r="XBI102" s="408"/>
      <c r="XBJ102" s="409"/>
      <c r="XBK102" s="410"/>
      <c r="XBL102" s="411"/>
      <c r="XBM102" s="412"/>
      <c r="XBN102" s="406"/>
      <c r="XBO102" s="407"/>
      <c r="XBP102" s="408"/>
      <c r="XBQ102" s="409"/>
      <c r="XBR102" s="410"/>
      <c r="XBS102" s="411"/>
      <c r="XBT102" s="412"/>
      <c r="XBU102" s="406"/>
      <c r="XBV102" s="407"/>
      <c r="XBW102" s="408"/>
      <c r="XBX102" s="409"/>
      <c r="XBY102" s="410"/>
      <c r="XBZ102" s="411"/>
      <c r="XCA102" s="412"/>
      <c r="XCB102" s="406"/>
      <c r="XCC102" s="407"/>
      <c r="XCD102" s="408"/>
      <c r="XCE102" s="409"/>
      <c r="XCF102" s="410"/>
      <c r="XCG102" s="411"/>
      <c r="XCH102" s="412"/>
      <c r="XCI102" s="406"/>
      <c r="XCJ102" s="407"/>
      <c r="XCK102" s="408"/>
      <c r="XCL102" s="409"/>
      <c r="XCM102" s="410"/>
      <c r="XCN102" s="411"/>
      <c r="XCO102" s="412"/>
      <c r="XCP102" s="406"/>
      <c r="XCQ102" s="407"/>
      <c r="XCR102" s="408"/>
      <c r="XCS102" s="409"/>
      <c r="XCT102" s="410"/>
      <c r="XCU102" s="411"/>
      <c r="XCV102" s="412"/>
      <c r="XCW102" s="406"/>
      <c r="XCX102" s="407"/>
      <c r="XCY102" s="408"/>
      <c r="XCZ102" s="409"/>
      <c r="XDA102" s="410"/>
      <c r="XDB102" s="411"/>
      <c r="XDC102" s="412"/>
      <c r="XDD102" s="406"/>
      <c r="XDE102" s="407"/>
      <c r="XDF102" s="408"/>
      <c r="XDG102" s="409"/>
      <c r="XDH102" s="410"/>
      <c r="XDI102" s="411"/>
      <c r="XDJ102" s="412"/>
      <c r="XDK102" s="406"/>
      <c r="XDL102" s="407"/>
      <c r="XDM102" s="408"/>
      <c r="XDN102" s="409"/>
      <c r="XDO102" s="410"/>
      <c r="XDP102" s="411"/>
      <c r="XDQ102" s="412"/>
      <c r="XDR102" s="406"/>
      <c r="XDS102" s="407"/>
      <c r="XDT102" s="408"/>
      <c r="XDU102" s="409"/>
      <c r="XDV102" s="410"/>
      <c r="XDW102" s="411"/>
      <c r="XDX102" s="412"/>
      <c r="XDY102" s="406"/>
      <c r="XDZ102" s="407"/>
      <c r="XEA102" s="408"/>
      <c r="XEB102" s="409"/>
      <c r="XEC102" s="410"/>
      <c r="XED102" s="411"/>
      <c r="XEE102" s="412"/>
      <c r="XEF102" s="406"/>
      <c r="XEG102" s="407"/>
      <c r="XEH102" s="408"/>
      <c r="XEI102" s="409"/>
      <c r="XEJ102" s="410"/>
      <c r="XEK102" s="411"/>
      <c r="XEL102" s="412"/>
      <c r="XEM102" s="406"/>
      <c r="XEN102" s="407"/>
      <c r="XEO102" s="408"/>
      <c r="XEP102" s="409"/>
      <c r="XEQ102" s="410"/>
      <c r="XER102" s="411"/>
      <c r="XES102" s="412"/>
      <c r="XET102" s="406"/>
      <c r="XEU102" s="407"/>
      <c r="XEV102" s="408"/>
      <c r="XEW102" s="409"/>
      <c r="XEX102" s="410"/>
      <c r="XEY102" s="411"/>
      <c r="XEZ102" s="412"/>
      <c r="XFA102" s="406"/>
      <c r="XFB102" s="407"/>
      <c r="XFC102" s="408"/>
      <c r="XFD102" s="409"/>
    </row>
    <row r="103" spans="1:16384" ht="24" customHeight="1" x14ac:dyDescent="0.2">
      <c r="A103" s="714"/>
      <c r="B103" s="638" t="s">
        <v>740</v>
      </c>
      <c r="C103" s="636">
        <f>SUM(C96:C102)</f>
        <v>2614000000</v>
      </c>
      <c r="D103" s="636">
        <f>SUM(D96:D102)</f>
        <v>15300000</v>
      </c>
      <c r="E103" s="636">
        <f>SUM(E96:E102)</f>
        <v>2598700000</v>
      </c>
      <c r="F103" s="639"/>
      <c r="G103" s="640">
        <f>D103/C103</f>
        <v>5.8530986993113997E-3</v>
      </c>
      <c r="I103" s="206"/>
    </row>
    <row r="104" spans="1:16384" ht="34.5" customHeight="1" x14ac:dyDescent="0.2">
      <c r="A104" s="641" t="s">
        <v>231</v>
      </c>
      <c r="B104" s="641" t="s">
        <v>232</v>
      </c>
      <c r="C104" s="641" t="s">
        <v>242</v>
      </c>
      <c r="D104" s="641" t="s">
        <v>234</v>
      </c>
      <c r="E104" s="641" t="s">
        <v>235</v>
      </c>
      <c r="F104" s="641" t="s">
        <v>236</v>
      </c>
      <c r="G104" s="641" t="s">
        <v>237</v>
      </c>
    </row>
    <row r="105" spans="1:16384" ht="64.5" customHeight="1" x14ac:dyDescent="0.2">
      <c r="A105" s="712" t="s">
        <v>758</v>
      </c>
      <c r="B105" s="419" t="s">
        <v>1196</v>
      </c>
      <c r="C105" s="393">
        <f>450000000+600000000</f>
        <v>1050000000</v>
      </c>
      <c r="D105" s="393"/>
      <c r="E105" s="390">
        <f>+C105+D105</f>
        <v>1050000000</v>
      </c>
      <c r="F105" s="420">
        <v>42597</v>
      </c>
      <c r="G105" s="400" t="s">
        <v>681</v>
      </c>
      <c r="J105" s="185"/>
    </row>
    <row r="106" spans="1:16384" ht="25.5" customHeight="1" x14ac:dyDescent="0.2">
      <c r="A106" s="714"/>
      <c r="B106" s="638" t="s">
        <v>736</v>
      </c>
      <c r="C106" s="636">
        <f>SUM(C105:C105)</f>
        <v>1050000000</v>
      </c>
      <c r="D106" s="636">
        <f>SUM(D105:D105)</f>
        <v>0</v>
      </c>
      <c r="E106" s="636">
        <f>SUM(E105:E105)</f>
        <v>1050000000</v>
      </c>
      <c r="F106" s="639"/>
      <c r="G106" s="640">
        <f>D106/C106</f>
        <v>0</v>
      </c>
    </row>
    <row r="107" spans="1:16384" ht="12.75" x14ac:dyDescent="0.2">
      <c r="A107" s="635"/>
      <c r="B107" s="635" t="s">
        <v>759</v>
      </c>
      <c r="C107" s="636">
        <f>+C106+C103</f>
        <v>3664000000</v>
      </c>
      <c r="D107" s="636">
        <f>+D106+D103</f>
        <v>15300000</v>
      </c>
      <c r="E107" s="636">
        <f>+E106+E103</f>
        <v>3648700000</v>
      </c>
      <c r="F107" s="636"/>
      <c r="G107" s="637">
        <f>+D107/C107</f>
        <v>4.1757641921397384E-3</v>
      </c>
    </row>
    <row r="108" spans="1:16384" ht="12.75" customHeight="1" x14ac:dyDescent="0.2">
      <c r="A108" s="717" t="s">
        <v>760</v>
      </c>
      <c r="B108" s="717"/>
      <c r="C108" s="717"/>
      <c r="D108" s="717"/>
      <c r="E108" s="717"/>
      <c r="F108" s="717"/>
      <c r="G108" s="717"/>
    </row>
    <row r="109" spans="1:16384" ht="33.75" x14ac:dyDescent="0.2">
      <c r="A109" s="641" t="s">
        <v>231</v>
      </c>
      <c r="B109" s="641" t="s">
        <v>232</v>
      </c>
      <c r="C109" s="641" t="s">
        <v>242</v>
      </c>
      <c r="D109" s="641" t="s">
        <v>234</v>
      </c>
      <c r="E109" s="641" t="s">
        <v>235</v>
      </c>
      <c r="F109" s="641" t="s">
        <v>236</v>
      </c>
      <c r="G109" s="641" t="s">
        <v>237</v>
      </c>
    </row>
    <row r="110" spans="1:16384" s="10" customFormat="1" ht="78.75" x14ac:dyDescent="0.2">
      <c r="A110" s="712" t="s">
        <v>761</v>
      </c>
      <c r="B110" s="392" t="s">
        <v>1197</v>
      </c>
      <c r="C110" s="389">
        <v>27200000</v>
      </c>
      <c r="D110" s="389">
        <v>27200000</v>
      </c>
      <c r="E110" s="390">
        <f>+C110-D110</f>
        <v>0</v>
      </c>
      <c r="F110" s="391">
        <v>42585</v>
      </c>
      <c r="G110" s="621" t="s">
        <v>863</v>
      </c>
      <c r="H110" s="406"/>
      <c r="I110" s="407"/>
      <c r="J110" s="408"/>
      <c r="K110" s="409"/>
      <c r="L110" s="410"/>
      <c r="M110" s="411"/>
      <c r="N110" s="412"/>
      <c r="O110" s="406"/>
      <c r="P110" s="407"/>
      <c r="Q110" s="408"/>
      <c r="R110" s="409"/>
      <c r="S110" s="410"/>
      <c r="T110" s="411"/>
      <c r="U110" s="412"/>
      <c r="V110" s="406"/>
      <c r="W110" s="407"/>
      <c r="X110" s="408"/>
      <c r="Y110" s="409"/>
      <c r="Z110" s="410"/>
      <c r="AA110" s="411"/>
      <c r="AB110" s="412"/>
      <c r="AC110" s="406"/>
      <c r="AD110" s="407"/>
      <c r="AE110" s="408"/>
      <c r="AF110" s="409"/>
      <c r="AG110" s="410"/>
      <c r="AH110" s="411"/>
      <c r="AI110" s="412"/>
      <c r="AJ110" s="406"/>
      <c r="AK110" s="407"/>
      <c r="AL110" s="408"/>
      <c r="AM110" s="409"/>
      <c r="AN110" s="410"/>
      <c r="AO110" s="411"/>
      <c r="AP110" s="412"/>
      <c r="AQ110" s="406"/>
      <c r="AR110" s="407"/>
      <c r="AS110" s="408"/>
      <c r="AT110" s="409"/>
      <c r="AU110" s="410"/>
      <c r="AV110" s="411"/>
      <c r="AW110" s="412"/>
      <c r="AX110" s="406"/>
      <c r="AY110" s="407"/>
      <c r="AZ110" s="408"/>
      <c r="BA110" s="409"/>
      <c r="BB110" s="410"/>
      <c r="BC110" s="411"/>
      <c r="BD110" s="412"/>
      <c r="BE110" s="406"/>
      <c r="BF110" s="407"/>
      <c r="BG110" s="408"/>
      <c r="BH110" s="409"/>
      <c r="BI110" s="410"/>
      <c r="BJ110" s="411"/>
      <c r="BK110" s="412"/>
      <c r="BL110" s="406"/>
      <c r="BM110" s="407"/>
      <c r="BN110" s="408"/>
      <c r="BO110" s="409"/>
      <c r="BP110" s="410"/>
      <c r="BQ110" s="411"/>
      <c r="BR110" s="412"/>
      <c r="BS110" s="406"/>
      <c r="BT110" s="407"/>
      <c r="BU110" s="408"/>
      <c r="BV110" s="409"/>
      <c r="BW110" s="410"/>
      <c r="BX110" s="411"/>
      <c r="BY110" s="412"/>
      <c r="BZ110" s="406"/>
      <c r="CA110" s="407"/>
      <c r="CB110" s="408"/>
      <c r="CC110" s="409"/>
      <c r="CD110" s="410"/>
      <c r="CE110" s="411"/>
      <c r="CF110" s="412"/>
      <c r="CG110" s="406"/>
      <c r="CH110" s="407"/>
      <c r="CI110" s="408"/>
      <c r="CJ110" s="409"/>
      <c r="CK110" s="410"/>
      <c r="CL110" s="411"/>
      <c r="CM110" s="412"/>
      <c r="CN110" s="406"/>
      <c r="CO110" s="407"/>
      <c r="CP110" s="408"/>
      <c r="CQ110" s="409"/>
      <c r="CR110" s="410"/>
      <c r="CS110" s="411"/>
      <c r="CT110" s="412"/>
      <c r="CU110" s="406"/>
      <c r="CV110" s="407"/>
      <c r="CW110" s="408"/>
      <c r="CX110" s="409"/>
      <c r="CY110" s="410"/>
      <c r="CZ110" s="411"/>
      <c r="DA110" s="412"/>
      <c r="DB110" s="406"/>
      <c r="DC110" s="407"/>
      <c r="DD110" s="408"/>
      <c r="DE110" s="409"/>
      <c r="DF110" s="410"/>
      <c r="DG110" s="411"/>
      <c r="DH110" s="412"/>
      <c r="DI110" s="406"/>
      <c r="DJ110" s="407"/>
      <c r="DK110" s="408"/>
      <c r="DL110" s="409"/>
      <c r="DM110" s="410"/>
      <c r="DN110" s="411"/>
      <c r="DO110" s="412"/>
      <c r="DP110" s="406"/>
      <c r="DQ110" s="407"/>
      <c r="DR110" s="408"/>
      <c r="DS110" s="409"/>
      <c r="DT110" s="410"/>
      <c r="DU110" s="411"/>
      <c r="DV110" s="412"/>
      <c r="DW110" s="406"/>
      <c r="DX110" s="407"/>
      <c r="DY110" s="408"/>
      <c r="DZ110" s="409"/>
      <c r="EA110" s="410"/>
      <c r="EB110" s="411"/>
      <c r="EC110" s="412"/>
      <c r="ED110" s="406"/>
      <c r="EE110" s="407"/>
      <c r="EF110" s="408"/>
      <c r="EG110" s="409"/>
      <c r="EH110" s="410"/>
      <c r="EI110" s="411"/>
      <c r="EJ110" s="412"/>
      <c r="EK110" s="406"/>
      <c r="EL110" s="407"/>
      <c r="EM110" s="408"/>
      <c r="EN110" s="409"/>
      <c r="EO110" s="410"/>
      <c r="EP110" s="411"/>
      <c r="EQ110" s="412"/>
      <c r="ER110" s="406"/>
      <c r="ES110" s="407"/>
      <c r="ET110" s="408"/>
      <c r="EU110" s="409"/>
      <c r="EV110" s="410"/>
      <c r="EW110" s="411"/>
      <c r="EX110" s="412"/>
      <c r="EY110" s="406"/>
      <c r="EZ110" s="407"/>
      <c r="FA110" s="408"/>
      <c r="FB110" s="409"/>
      <c r="FC110" s="410"/>
      <c r="FD110" s="411"/>
      <c r="FE110" s="412"/>
      <c r="FF110" s="406"/>
      <c r="FG110" s="407"/>
      <c r="FH110" s="408"/>
      <c r="FI110" s="409"/>
      <c r="FJ110" s="410"/>
      <c r="FK110" s="411"/>
      <c r="FL110" s="412"/>
      <c r="FM110" s="406"/>
      <c r="FN110" s="407"/>
      <c r="FO110" s="408"/>
      <c r="FP110" s="409"/>
      <c r="FQ110" s="410"/>
      <c r="FR110" s="411"/>
      <c r="FS110" s="412"/>
      <c r="FT110" s="406"/>
      <c r="FU110" s="407"/>
      <c r="FV110" s="408"/>
      <c r="FW110" s="409"/>
      <c r="FX110" s="410"/>
      <c r="FY110" s="411"/>
      <c r="FZ110" s="412"/>
      <c r="GA110" s="406"/>
      <c r="GB110" s="407"/>
      <c r="GC110" s="408"/>
      <c r="GD110" s="409"/>
      <c r="GE110" s="410"/>
      <c r="GF110" s="411"/>
      <c r="GG110" s="412"/>
      <c r="GH110" s="406"/>
      <c r="GI110" s="407"/>
      <c r="GJ110" s="408"/>
      <c r="GK110" s="409"/>
      <c r="GL110" s="410"/>
      <c r="GM110" s="411"/>
      <c r="GN110" s="412"/>
      <c r="GO110" s="406"/>
      <c r="GP110" s="407"/>
      <c r="GQ110" s="408"/>
      <c r="GR110" s="409"/>
      <c r="GS110" s="410"/>
      <c r="GT110" s="411"/>
      <c r="GU110" s="412"/>
      <c r="GV110" s="406"/>
      <c r="GW110" s="407"/>
      <c r="GX110" s="408"/>
      <c r="GY110" s="409"/>
      <c r="GZ110" s="410"/>
      <c r="HA110" s="411"/>
      <c r="HB110" s="412"/>
      <c r="HC110" s="406"/>
      <c r="HD110" s="407"/>
      <c r="HE110" s="408"/>
      <c r="HF110" s="409"/>
      <c r="HG110" s="410"/>
      <c r="HH110" s="411"/>
      <c r="HI110" s="412"/>
      <c r="HJ110" s="406"/>
      <c r="HK110" s="407"/>
      <c r="HL110" s="408"/>
      <c r="HM110" s="409"/>
      <c r="HN110" s="410"/>
      <c r="HO110" s="411"/>
      <c r="HP110" s="412"/>
      <c r="HQ110" s="406"/>
      <c r="HR110" s="407"/>
      <c r="HS110" s="408"/>
      <c r="HT110" s="409"/>
      <c r="HU110" s="410"/>
      <c r="HV110" s="411"/>
      <c r="HW110" s="412"/>
      <c r="HX110" s="406"/>
      <c r="HY110" s="407"/>
      <c r="HZ110" s="408"/>
      <c r="IA110" s="409"/>
      <c r="IB110" s="410"/>
      <c r="IC110" s="411"/>
      <c r="ID110" s="412"/>
      <c r="IE110" s="406"/>
      <c r="IF110" s="407"/>
      <c r="IG110" s="408"/>
      <c r="IH110" s="409"/>
      <c r="II110" s="410"/>
      <c r="IJ110" s="411"/>
      <c r="IK110" s="412"/>
      <c r="IL110" s="406"/>
      <c r="IM110" s="407"/>
      <c r="IN110" s="408"/>
      <c r="IO110" s="409"/>
      <c r="IP110" s="410"/>
      <c r="IQ110" s="411"/>
      <c r="IR110" s="412"/>
      <c r="IS110" s="406"/>
      <c r="IT110" s="407"/>
      <c r="IU110" s="408"/>
      <c r="IV110" s="409"/>
      <c r="IW110" s="410"/>
      <c r="IX110" s="411"/>
      <c r="IY110" s="412"/>
      <c r="IZ110" s="406"/>
      <c r="JA110" s="407"/>
      <c r="JB110" s="408"/>
      <c r="JC110" s="409"/>
      <c r="JD110" s="410"/>
      <c r="JE110" s="411"/>
      <c r="JF110" s="412"/>
      <c r="JG110" s="406"/>
      <c r="JH110" s="407"/>
      <c r="JI110" s="408"/>
      <c r="JJ110" s="409"/>
      <c r="JK110" s="410"/>
      <c r="JL110" s="411"/>
      <c r="JM110" s="412"/>
      <c r="JN110" s="406"/>
      <c r="JO110" s="407"/>
      <c r="JP110" s="408"/>
      <c r="JQ110" s="409"/>
      <c r="JR110" s="410"/>
      <c r="JS110" s="411"/>
      <c r="JT110" s="412"/>
      <c r="JU110" s="406"/>
      <c r="JV110" s="407"/>
      <c r="JW110" s="408"/>
      <c r="JX110" s="409"/>
      <c r="JY110" s="410"/>
      <c r="JZ110" s="411"/>
      <c r="KA110" s="412"/>
      <c r="KB110" s="406"/>
      <c r="KC110" s="407"/>
      <c r="KD110" s="408"/>
      <c r="KE110" s="409"/>
      <c r="KF110" s="410"/>
      <c r="KG110" s="411"/>
      <c r="KH110" s="412"/>
      <c r="KI110" s="406"/>
      <c r="KJ110" s="407"/>
      <c r="KK110" s="408"/>
      <c r="KL110" s="409"/>
      <c r="KM110" s="410"/>
      <c r="KN110" s="411"/>
      <c r="KO110" s="412"/>
      <c r="KP110" s="406"/>
      <c r="KQ110" s="407"/>
      <c r="KR110" s="408"/>
      <c r="KS110" s="409"/>
      <c r="KT110" s="410"/>
      <c r="KU110" s="411"/>
      <c r="KV110" s="412"/>
      <c r="KW110" s="406"/>
      <c r="KX110" s="407"/>
      <c r="KY110" s="408"/>
      <c r="KZ110" s="409"/>
      <c r="LA110" s="410"/>
      <c r="LB110" s="411"/>
      <c r="LC110" s="412"/>
      <c r="LD110" s="406"/>
      <c r="LE110" s="407"/>
      <c r="LF110" s="408"/>
      <c r="LG110" s="409"/>
      <c r="LH110" s="410"/>
      <c r="LI110" s="411"/>
      <c r="LJ110" s="412"/>
      <c r="LK110" s="406"/>
      <c r="LL110" s="407"/>
      <c r="LM110" s="408"/>
      <c r="LN110" s="409"/>
      <c r="LO110" s="410"/>
      <c r="LP110" s="411"/>
      <c r="LQ110" s="412"/>
      <c r="LR110" s="406"/>
      <c r="LS110" s="407"/>
      <c r="LT110" s="408"/>
      <c r="LU110" s="409"/>
      <c r="LV110" s="410"/>
      <c r="LW110" s="411"/>
      <c r="LX110" s="412"/>
      <c r="LY110" s="406"/>
      <c r="LZ110" s="407"/>
      <c r="MA110" s="408"/>
      <c r="MB110" s="409"/>
      <c r="MC110" s="410"/>
      <c r="MD110" s="411"/>
      <c r="ME110" s="412"/>
      <c r="MF110" s="406"/>
      <c r="MG110" s="407"/>
      <c r="MH110" s="408"/>
      <c r="MI110" s="409"/>
      <c r="MJ110" s="410"/>
      <c r="MK110" s="411"/>
      <c r="ML110" s="412"/>
      <c r="MM110" s="406"/>
      <c r="MN110" s="407"/>
      <c r="MO110" s="408"/>
      <c r="MP110" s="409"/>
      <c r="MQ110" s="410"/>
      <c r="MR110" s="411"/>
      <c r="MS110" s="412"/>
      <c r="MT110" s="406"/>
      <c r="MU110" s="407"/>
      <c r="MV110" s="408"/>
      <c r="MW110" s="409"/>
      <c r="MX110" s="410"/>
      <c r="MY110" s="411"/>
      <c r="MZ110" s="412"/>
      <c r="NA110" s="406"/>
      <c r="NB110" s="407"/>
      <c r="NC110" s="408"/>
      <c r="ND110" s="409"/>
      <c r="NE110" s="410"/>
      <c r="NF110" s="411"/>
      <c r="NG110" s="412"/>
      <c r="NH110" s="406"/>
      <c r="NI110" s="407"/>
      <c r="NJ110" s="408"/>
      <c r="NK110" s="409"/>
      <c r="NL110" s="410"/>
      <c r="NM110" s="411"/>
      <c r="NN110" s="412"/>
      <c r="NO110" s="406"/>
      <c r="NP110" s="407"/>
      <c r="NQ110" s="408"/>
      <c r="NR110" s="409"/>
      <c r="NS110" s="410"/>
      <c r="NT110" s="411"/>
      <c r="NU110" s="412"/>
      <c r="NV110" s="406"/>
      <c r="NW110" s="407"/>
      <c r="NX110" s="408"/>
      <c r="NY110" s="409"/>
      <c r="NZ110" s="410"/>
      <c r="OA110" s="411"/>
      <c r="OB110" s="412"/>
      <c r="OC110" s="406"/>
      <c r="OD110" s="407"/>
      <c r="OE110" s="408"/>
      <c r="OF110" s="409"/>
      <c r="OG110" s="410"/>
      <c r="OH110" s="411"/>
      <c r="OI110" s="412"/>
      <c r="OJ110" s="406"/>
      <c r="OK110" s="407"/>
      <c r="OL110" s="408"/>
      <c r="OM110" s="409"/>
      <c r="ON110" s="410"/>
      <c r="OO110" s="411"/>
      <c r="OP110" s="412"/>
      <c r="OQ110" s="406"/>
      <c r="OR110" s="407"/>
      <c r="OS110" s="408"/>
      <c r="OT110" s="409"/>
      <c r="OU110" s="410"/>
      <c r="OV110" s="411"/>
      <c r="OW110" s="412"/>
      <c r="OX110" s="406"/>
      <c r="OY110" s="407"/>
      <c r="OZ110" s="408"/>
      <c r="PA110" s="409"/>
      <c r="PB110" s="410"/>
      <c r="PC110" s="411"/>
      <c r="PD110" s="412"/>
      <c r="PE110" s="406"/>
      <c r="PF110" s="407"/>
      <c r="PG110" s="408"/>
      <c r="PH110" s="409"/>
      <c r="PI110" s="410"/>
      <c r="PJ110" s="411"/>
      <c r="PK110" s="412"/>
      <c r="PL110" s="406"/>
      <c r="PM110" s="407"/>
      <c r="PN110" s="408"/>
      <c r="PO110" s="409"/>
      <c r="PP110" s="410"/>
      <c r="PQ110" s="411"/>
      <c r="PR110" s="412"/>
      <c r="PS110" s="406"/>
      <c r="PT110" s="407"/>
      <c r="PU110" s="408"/>
      <c r="PV110" s="409"/>
      <c r="PW110" s="410"/>
      <c r="PX110" s="411"/>
      <c r="PY110" s="412"/>
      <c r="PZ110" s="406"/>
      <c r="QA110" s="407"/>
      <c r="QB110" s="408"/>
      <c r="QC110" s="409"/>
      <c r="QD110" s="410"/>
      <c r="QE110" s="411"/>
      <c r="QF110" s="412"/>
      <c r="QG110" s="406"/>
      <c r="QH110" s="407"/>
      <c r="QI110" s="408"/>
      <c r="QJ110" s="409"/>
      <c r="QK110" s="410"/>
      <c r="QL110" s="411"/>
      <c r="QM110" s="412"/>
      <c r="QN110" s="406"/>
      <c r="QO110" s="407"/>
      <c r="QP110" s="408"/>
      <c r="QQ110" s="409"/>
      <c r="QR110" s="410"/>
      <c r="QS110" s="411"/>
      <c r="QT110" s="412"/>
      <c r="QU110" s="406"/>
      <c r="QV110" s="407"/>
      <c r="QW110" s="408"/>
      <c r="QX110" s="409"/>
      <c r="QY110" s="410"/>
      <c r="QZ110" s="411"/>
      <c r="RA110" s="412"/>
      <c r="RB110" s="406"/>
      <c r="RC110" s="407"/>
      <c r="RD110" s="408"/>
      <c r="RE110" s="409"/>
      <c r="RF110" s="410"/>
      <c r="RG110" s="411"/>
      <c r="RH110" s="412"/>
      <c r="RI110" s="406"/>
      <c r="RJ110" s="407"/>
      <c r="RK110" s="408"/>
      <c r="RL110" s="409"/>
      <c r="RM110" s="410"/>
      <c r="RN110" s="411"/>
      <c r="RO110" s="412"/>
      <c r="RP110" s="406"/>
      <c r="RQ110" s="407"/>
      <c r="RR110" s="408"/>
      <c r="RS110" s="409"/>
      <c r="RT110" s="410"/>
      <c r="RU110" s="411"/>
      <c r="RV110" s="412"/>
      <c r="RW110" s="406"/>
      <c r="RX110" s="407"/>
      <c r="RY110" s="408"/>
      <c r="RZ110" s="409"/>
      <c r="SA110" s="410"/>
      <c r="SB110" s="411"/>
      <c r="SC110" s="412"/>
      <c r="SD110" s="406"/>
      <c r="SE110" s="407"/>
      <c r="SF110" s="408"/>
      <c r="SG110" s="409"/>
      <c r="SH110" s="410"/>
      <c r="SI110" s="411"/>
      <c r="SJ110" s="412"/>
      <c r="SK110" s="406"/>
      <c r="SL110" s="407"/>
      <c r="SM110" s="408"/>
      <c r="SN110" s="409"/>
      <c r="SO110" s="410"/>
      <c r="SP110" s="411"/>
      <c r="SQ110" s="412"/>
      <c r="SR110" s="406"/>
      <c r="SS110" s="407"/>
      <c r="ST110" s="408"/>
      <c r="SU110" s="409"/>
      <c r="SV110" s="410"/>
      <c r="SW110" s="411"/>
      <c r="SX110" s="412"/>
      <c r="SY110" s="406"/>
      <c r="SZ110" s="407"/>
      <c r="TA110" s="408"/>
      <c r="TB110" s="409"/>
      <c r="TC110" s="410"/>
      <c r="TD110" s="411"/>
      <c r="TE110" s="412"/>
      <c r="TF110" s="406"/>
      <c r="TG110" s="407"/>
      <c r="TH110" s="408"/>
      <c r="TI110" s="409"/>
      <c r="TJ110" s="410"/>
      <c r="TK110" s="411"/>
      <c r="TL110" s="412"/>
      <c r="TM110" s="406"/>
      <c r="TN110" s="407"/>
      <c r="TO110" s="408"/>
      <c r="TP110" s="409"/>
      <c r="TQ110" s="410"/>
      <c r="TR110" s="411"/>
      <c r="TS110" s="412"/>
      <c r="TT110" s="406"/>
      <c r="TU110" s="407"/>
      <c r="TV110" s="408"/>
      <c r="TW110" s="409"/>
      <c r="TX110" s="410"/>
      <c r="TY110" s="411"/>
      <c r="TZ110" s="412"/>
      <c r="UA110" s="406"/>
      <c r="UB110" s="407"/>
      <c r="UC110" s="408"/>
      <c r="UD110" s="409"/>
      <c r="UE110" s="410"/>
      <c r="UF110" s="411"/>
      <c r="UG110" s="412"/>
      <c r="UH110" s="406"/>
      <c r="UI110" s="407"/>
      <c r="UJ110" s="408"/>
      <c r="UK110" s="409"/>
      <c r="UL110" s="410"/>
      <c r="UM110" s="411"/>
      <c r="UN110" s="412"/>
      <c r="UO110" s="406"/>
      <c r="UP110" s="407"/>
      <c r="UQ110" s="408"/>
      <c r="UR110" s="409"/>
      <c r="US110" s="410"/>
      <c r="UT110" s="411"/>
      <c r="UU110" s="412"/>
      <c r="UV110" s="406"/>
      <c r="UW110" s="407"/>
      <c r="UX110" s="408"/>
      <c r="UY110" s="409"/>
      <c r="UZ110" s="410"/>
      <c r="VA110" s="411"/>
      <c r="VB110" s="412"/>
      <c r="VC110" s="406"/>
      <c r="VD110" s="407"/>
      <c r="VE110" s="408"/>
      <c r="VF110" s="409"/>
      <c r="VG110" s="410"/>
      <c r="VH110" s="411"/>
      <c r="VI110" s="412"/>
      <c r="VJ110" s="406"/>
      <c r="VK110" s="407"/>
      <c r="VL110" s="408"/>
      <c r="VM110" s="409"/>
      <c r="VN110" s="410"/>
      <c r="VO110" s="411"/>
      <c r="VP110" s="412"/>
      <c r="VQ110" s="406"/>
      <c r="VR110" s="407"/>
      <c r="VS110" s="408"/>
      <c r="VT110" s="409"/>
      <c r="VU110" s="410"/>
      <c r="VV110" s="411"/>
      <c r="VW110" s="412"/>
      <c r="VX110" s="406"/>
      <c r="VY110" s="407"/>
      <c r="VZ110" s="408"/>
      <c r="WA110" s="409"/>
      <c r="WB110" s="410"/>
      <c r="WC110" s="411"/>
      <c r="WD110" s="412"/>
      <c r="WE110" s="406"/>
      <c r="WF110" s="407"/>
      <c r="WG110" s="408"/>
      <c r="WH110" s="409"/>
      <c r="WI110" s="410"/>
      <c r="WJ110" s="411"/>
      <c r="WK110" s="412"/>
      <c r="WL110" s="406"/>
      <c r="WM110" s="407"/>
      <c r="WN110" s="408"/>
      <c r="WO110" s="409"/>
      <c r="WP110" s="410"/>
      <c r="WQ110" s="411"/>
      <c r="WR110" s="412"/>
      <c r="WS110" s="406"/>
      <c r="WT110" s="407"/>
      <c r="WU110" s="408"/>
      <c r="WV110" s="409"/>
      <c r="WW110" s="410"/>
      <c r="WX110" s="411"/>
      <c r="WY110" s="412"/>
      <c r="WZ110" s="406"/>
      <c r="XA110" s="407"/>
      <c r="XB110" s="408"/>
      <c r="XC110" s="409"/>
      <c r="XD110" s="410"/>
      <c r="XE110" s="411"/>
      <c r="XF110" s="412"/>
      <c r="XG110" s="406"/>
      <c r="XH110" s="407"/>
      <c r="XI110" s="408"/>
      <c r="XJ110" s="409"/>
      <c r="XK110" s="410"/>
      <c r="XL110" s="411"/>
      <c r="XM110" s="412"/>
      <c r="XN110" s="406"/>
      <c r="XO110" s="407"/>
      <c r="XP110" s="408"/>
      <c r="XQ110" s="409"/>
      <c r="XR110" s="410"/>
      <c r="XS110" s="411"/>
      <c r="XT110" s="412"/>
      <c r="XU110" s="406"/>
      <c r="XV110" s="407"/>
      <c r="XW110" s="408"/>
      <c r="XX110" s="409"/>
      <c r="XY110" s="410"/>
      <c r="XZ110" s="411"/>
      <c r="YA110" s="412"/>
      <c r="YB110" s="406"/>
      <c r="YC110" s="407"/>
      <c r="YD110" s="408"/>
      <c r="YE110" s="409"/>
      <c r="YF110" s="410"/>
      <c r="YG110" s="411"/>
      <c r="YH110" s="412"/>
      <c r="YI110" s="406"/>
      <c r="YJ110" s="407"/>
      <c r="YK110" s="408"/>
      <c r="YL110" s="409"/>
      <c r="YM110" s="410"/>
      <c r="YN110" s="411"/>
      <c r="YO110" s="412"/>
      <c r="YP110" s="406"/>
      <c r="YQ110" s="407"/>
      <c r="YR110" s="408"/>
      <c r="YS110" s="409"/>
      <c r="YT110" s="410"/>
      <c r="YU110" s="411"/>
      <c r="YV110" s="412"/>
      <c r="YW110" s="406"/>
      <c r="YX110" s="407"/>
      <c r="YY110" s="408"/>
      <c r="YZ110" s="409"/>
      <c r="ZA110" s="410"/>
      <c r="ZB110" s="411"/>
      <c r="ZC110" s="412"/>
      <c r="ZD110" s="406"/>
      <c r="ZE110" s="407"/>
      <c r="ZF110" s="408"/>
      <c r="ZG110" s="409"/>
      <c r="ZH110" s="410"/>
      <c r="ZI110" s="411"/>
      <c r="ZJ110" s="412"/>
      <c r="ZK110" s="406"/>
      <c r="ZL110" s="407"/>
      <c r="ZM110" s="408"/>
      <c r="ZN110" s="409"/>
      <c r="ZO110" s="410"/>
      <c r="ZP110" s="411"/>
      <c r="ZQ110" s="412"/>
      <c r="ZR110" s="406"/>
      <c r="ZS110" s="407"/>
      <c r="ZT110" s="408"/>
      <c r="ZU110" s="409"/>
      <c r="ZV110" s="410"/>
      <c r="ZW110" s="411"/>
      <c r="ZX110" s="412"/>
      <c r="ZY110" s="406"/>
      <c r="ZZ110" s="407"/>
      <c r="AAA110" s="408"/>
      <c r="AAB110" s="409"/>
      <c r="AAC110" s="410"/>
      <c r="AAD110" s="411"/>
      <c r="AAE110" s="412"/>
      <c r="AAF110" s="406"/>
      <c r="AAG110" s="407"/>
      <c r="AAH110" s="408"/>
      <c r="AAI110" s="409"/>
      <c r="AAJ110" s="410"/>
      <c r="AAK110" s="411"/>
      <c r="AAL110" s="412"/>
      <c r="AAM110" s="406"/>
      <c r="AAN110" s="407"/>
      <c r="AAO110" s="408"/>
      <c r="AAP110" s="409"/>
      <c r="AAQ110" s="410"/>
      <c r="AAR110" s="411"/>
      <c r="AAS110" s="412"/>
      <c r="AAT110" s="406"/>
      <c r="AAU110" s="407"/>
      <c r="AAV110" s="408"/>
      <c r="AAW110" s="409"/>
      <c r="AAX110" s="410"/>
      <c r="AAY110" s="411"/>
      <c r="AAZ110" s="412"/>
      <c r="ABA110" s="406"/>
      <c r="ABB110" s="407"/>
      <c r="ABC110" s="408"/>
      <c r="ABD110" s="409"/>
      <c r="ABE110" s="410"/>
      <c r="ABF110" s="411"/>
      <c r="ABG110" s="412"/>
      <c r="ABH110" s="406"/>
      <c r="ABI110" s="407"/>
      <c r="ABJ110" s="408"/>
      <c r="ABK110" s="409"/>
      <c r="ABL110" s="410"/>
      <c r="ABM110" s="411"/>
      <c r="ABN110" s="412"/>
      <c r="ABO110" s="406"/>
      <c r="ABP110" s="407"/>
      <c r="ABQ110" s="408"/>
      <c r="ABR110" s="409"/>
      <c r="ABS110" s="410"/>
      <c r="ABT110" s="411"/>
      <c r="ABU110" s="412"/>
      <c r="ABV110" s="406"/>
      <c r="ABW110" s="407"/>
      <c r="ABX110" s="408"/>
      <c r="ABY110" s="409"/>
      <c r="ABZ110" s="410"/>
      <c r="ACA110" s="411"/>
      <c r="ACB110" s="412"/>
      <c r="ACC110" s="406"/>
      <c r="ACD110" s="407"/>
      <c r="ACE110" s="408"/>
      <c r="ACF110" s="409"/>
      <c r="ACG110" s="410"/>
      <c r="ACH110" s="411"/>
      <c r="ACI110" s="412"/>
      <c r="ACJ110" s="406"/>
      <c r="ACK110" s="407"/>
      <c r="ACL110" s="408"/>
      <c r="ACM110" s="409"/>
      <c r="ACN110" s="410"/>
      <c r="ACO110" s="411"/>
      <c r="ACP110" s="412"/>
      <c r="ACQ110" s="406"/>
      <c r="ACR110" s="407"/>
      <c r="ACS110" s="408"/>
      <c r="ACT110" s="409"/>
      <c r="ACU110" s="410"/>
      <c r="ACV110" s="411"/>
      <c r="ACW110" s="412"/>
      <c r="ACX110" s="406"/>
      <c r="ACY110" s="407"/>
      <c r="ACZ110" s="408"/>
      <c r="ADA110" s="409"/>
      <c r="ADB110" s="410"/>
      <c r="ADC110" s="411"/>
      <c r="ADD110" s="412"/>
      <c r="ADE110" s="406"/>
      <c r="ADF110" s="407"/>
      <c r="ADG110" s="408"/>
      <c r="ADH110" s="409"/>
      <c r="ADI110" s="410"/>
      <c r="ADJ110" s="411"/>
      <c r="ADK110" s="412"/>
      <c r="ADL110" s="406"/>
      <c r="ADM110" s="407"/>
      <c r="ADN110" s="408"/>
      <c r="ADO110" s="409"/>
      <c r="ADP110" s="410"/>
      <c r="ADQ110" s="411"/>
      <c r="ADR110" s="412"/>
      <c r="ADS110" s="406"/>
      <c r="ADT110" s="407"/>
      <c r="ADU110" s="408"/>
      <c r="ADV110" s="409"/>
      <c r="ADW110" s="410"/>
      <c r="ADX110" s="411"/>
      <c r="ADY110" s="412"/>
      <c r="ADZ110" s="406"/>
      <c r="AEA110" s="407"/>
      <c r="AEB110" s="408"/>
      <c r="AEC110" s="409"/>
      <c r="AED110" s="410"/>
      <c r="AEE110" s="411"/>
      <c r="AEF110" s="412"/>
      <c r="AEG110" s="406"/>
      <c r="AEH110" s="407"/>
      <c r="AEI110" s="408"/>
      <c r="AEJ110" s="409"/>
      <c r="AEK110" s="410"/>
      <c r="AEL110" s="411"/>
      <c r="AEM110" s="412"/>
      <c r="AEN110" s="406"/>
      <c r="AEO110" s="407"/>
      <c r="AEP110" s="408"/>
      <c r="AEQ110" s="409"/>
      <c r="AER110" s="410"/>
      <c r="AES110" s="411"/>
      <c r="AET110" s="412"/>
      <c r="AEU110" s="406"/>
      <c r="AEV110" s="407"/>
      <c r="AEW110" s="408"/>
      <c r="AEX110" s="409"/>
      <c r="AEY110" s="410"/>
      <c r="AEZ110" s="411"/>
      <c r="AFA110" s="412"/>
      <c r="AFB110" s="406"/>
      <c r="AFC110" s="407"/>
      <c r="AFD110" s="408"/>
      <c r="AFE110" s="409"/>
      <c r="AFF110" s="410"/>
      <c r="AFG110" s="411"/>
      <c r="AFH110" s="412"/>
      <c r="AFI110" s="406"/>
      <c r="AFJ110" s="407"/>
      <c r="AFK110" s="408"/>
      <c r="AFL110" s="409"/>
      <c r="AFM110" s="410"/>
      <c r="AFN110" s="411"/>
      <c r="AFO110" s="412"/>
      <c r="AFP110" s="406"/>
      <c r="AFQ110" s="407"/>
      <c r="AFR110" s="408"/>
      <c r="AFS110" s="409"/>
      <c r="AFT110" s="410"/>
      <c r="AFU110" s="411"/>
      <c r="AFV110" s="412"/>
      <c r="AFW110" s="406"/>
      <c r="AFX110" s="407"/>
      <c r="AFY110" s="408"/>
      <c r="AFZ110" s="409"/>
      <c r="AGA110" s="410"/>
      <c r="AGB110" s="411"/>
      <c r="AGC110" s="412"/>
      <c r="AGD110" s="406"/>
      <c r="AGE110" s="407"/>
      <c r="AGF110" s="408"/>
      <c r="AGG110" s="409"/>
      <c r="AGH110" s="410"/>
      <c r="AGI110" s="411"/>
      <c r="AGJ110" s="412"/>
      <c r="AGK110" s="406"/>
      <c r="AGL110" s="407"/>
      <c r="AGM110" s="408"/>
      <c r="AGN110" s="409"/>
      <c r="AGO110" s="410"/>
      <c r="AGP110" s="411"/>
      <c r="AGQ110" s="412"/>
      <c r="AGR110" s="406"/>
      <c r="AGS110" s="407"/>
      <c r="AGT110" s="408"/>
      <c r="AGU110" s="409"/>
      <c r="AGV110" s="410"/>
      <c r="AGW110" s="411"/>
      <c r="AGX110" s="412"/>
      <c r="AGY110" s="406"/>
      <c r="AGZ110" s="407"/>
      <c r="AHA110" s="408"/>
      <c r="AHB110" s="409"/>
      <c r="AHC110" s="410"/>
      <c r="AHD110" s="411"/>
      <c r="AHE110" s="412"/>
      <c r="AHF110" s="406"/>
      <c r="AHG110" s="407"/>
      <c r="AHH110" s="408"/>
      <c r="AHI110" s="409"/>
      <c r="AHJ110" s="410"/>
      <c r="AHK110" s="411"/>
      <c r="AHL110" s="412"/>
      <c r="AHM110" s="406"/>
      <c r="AHN110" s="407"/>
      <c r="AHO110" s="408"/>
      <c r="AHP110" s="409"/>
      <c r="AHQ110" s="410"/>
      <c r="AHR110" s="411"/>
      <c r="AHS110" s="412"/>
      <c r="AHT110" s="406"/>
      <c r="AHU110" s="407"/>
      <c r="AHV110" s="408"/>
      <c r="AHW110" s="409"/>
      <c r="AHX110" s="410"/>
      <c r="AHY110" s="411"/>
      <c r="AHZ110" s="412"/>
      <c r="AIA110" s="406"/>
      <c r="AIB110" s="407"/>
      <c r="AIC110" s="408"/>
      <c r="AID110" s="409"/>
      <c r="AIE110" s="410"/>
      <c r="AIF110" s="411"/>
      <c r="AIG110" s="412"/>
      <c r="AIH110" s="406"/>
      <c r="AII110" s="407"/>
      <c r="AIJ110" s="408"/>
      <c r="AIK110" s="409"/>
      <c r="AIL110" s="410"/>
      <c r="AIM110" s="411"/>
      <c r="AIN110" s="412"/>
      <c r="AIO110" s="406"/>
      <c r="AIP110" s="407"/>
      <c r="AIQ110" s="408"/>
      <c r="AIR110" s="409"/>
      <c r="AIS110" s="410"/>
      <c r="AIT110" s="411"/>
      <c r="AIU110" s="412"/>
      <c r="AIV110" s="406"/>
      <c r="AIW110" s="407"/>
      <c r="AIX110" s="408"/>
      <c r="AIY110" s="409"/>
      <c r="AIZ110" s="410"/>
      <c r="AJA110" s="411"/>
      <c r="AJB110" s="412"/>
      <c r="AJC110" s="406"/>
      <c r="AJD110" s="407"/>
      <c r="AJE110" s="408"/>
      <c r="AJF110" s="409"/>
      <c r="AJG110" s="410"/>
      <c r="AJH110" s="411"/>
      <c r="AJI110" s="412"/>
      <c r="AJJ110" s="406"/>
      <c r="AJK110" s="407"/>
      <c r="AJL110" s="408"/>
      <c r="AJM110" s="409"/>
      <c r="AJN110" s="410"/>
      <c r="AJO110" s="411"/>
      <c r="AJP110" s="412"/>
      <c r="AJQ110" s="406"/>
      <c r="AJR110" s="407"/>
      <c r="AJS110" s="408"/>
      <c r="AJT110" s="409"/>
      <c r="AJU110" s="410"/>
      <c r="AJV110" s="411"/>
      <c r="AJW110" s="412"/>
      <c r="AJX110" s="406"/>
      <c r="AJY110" s="407"/>
      <c r="AJZ110" s="408"/>
      <c r="AKA110" s="409"/>
      <c r="AKB110" s="410"/>
      <c r="AKC110" s="411"/>
      <c r="AKD110" s="412"/>
      <c r="AKE110" s="406"/>
      <c r="AKF110" s="407"/>
      <c r="AKG110" s="408"/>
      <c r="AKH110" s="409"/>
      <c r="AKI110" s="410"/>
      <c r="AKJ110" s="411"/>
      <c r="AKK110" s="412"/>
      <c r="AKL110" s="406"/>
      <c r="AKM110" s="407"/>
      <c r="AKN110" s="408"/>
      <c r="AKO110" s="409"/>
      <c r="AKP110" s="410"/>
      <c r="AKQ110" s="411"/>
      <c r="AKR110" s="412"/>
      <c r="AKS110" s="406"/>
      <c r="AKT110" s="407"/>
      <c r="AKU110" s="408"/>
      <c r="AKV110" s="409"/>
      <c r="AKW110" s="410"/>
      <c r="AKX110" s="411"/>
      <c r="AKY110" s="412"/>
      <c r="AKZ110" s="406"/>
      <c r="ALA110" s="407"/>
      <c r="ALB110" s="408"/>
      <c r="ALC110" s="409"/>
      <c r="ALD110" s="410"/>
      <c r="ALE110" s="411"/>
      <c r="ALF110" s="412"/>
      <c r="ALG110" s="406"/>
      <c r="ALH110" s="407"/>
      <c r="ALI110" s="408"/>
      <c r="ALJ110" s="409"/>
      <c r="ALK110" s="410"/>
      <c r="ALL110" s="411"/>
      <c r="ALM110" s="412"/>
      <c r="ALN110" s="406"/>
      <c r="ALO110" s="407"/>
      <c r="ALP110" s="408"/>
      <c r="ALQ110" s="409"/>
      <c r="ALR110" s="410"/>
      <c r="ALS110" s="411"/>
      <c r="ALT110" s="412"/>
      <c r="ALU110" s="406"/>
      <c r="ALV110" s="407"/>
      <c r="ALW110" s="408"/>
      <c r="ALX110" s="409"/>
      <c r="ALY110" s="410"/>
      <c r="ALZ110" s="411"/>
      <c r="AMA110" s="412"/>
      <c r="AMB110" s="406"/>
      <c r="AMC110" s="407"/>
      <c r="AMD110" s="408"/>
      <c r="AME110" s="409"/>
      <c r="AMF110" s="410"/>
      <c r="AMG110" s="411"/>
      <c r="AMH110" s="412"/>
      <c r="AMI110" s="406"/>
      <c r="AMJ110" s="407"/>
      <c r="AMK110" s="408"/>
      <c r="AML110" s="409"/>
      <c r="AMM110" s="410"/>
      <c r="AMN110" s="411"/>
      <c r="AMO110" s="412"/>
      <c r="AMP110" s="406"/>
      <c r="AMQ110" s="407"/>
      <c r="AMR110" s="408"/>
      <c r="AMS110" s="409"/>
      <c r="AMT110" s="410"/>
      <c r="AMU110" s="411"/>
      <c r="AMV110" s="412"/>
      <c r="AMW110" s="406"/>
      <c r="AMX110" s="407"/>
      <c r="AMY110" s="408"/>
      <c r="AMZ110" s="409"/>
      <c r="ANA110" s="410"/>
      <c r="ANB110" s="411"/>
      <c r="ANC110" s="412"/>
      <c r="AND110" s="406"/>
      <c r="ANE110" s="407"/>
      <c r="ANF110" s="408"/>
      <c r="ANG110" s="409"/>
      <c r="ANH110" s="410"/>
      <c r="ANI110" s="411"/>
      <c r="ANJ110" s="412"/>
      <c r="ANK110" s="406"/>
      <c r="ANL110" s="407"/>
      <c r="ANM110" s="408"/>
      <c r="ANN110" s="409"/>
      <c r="ANO110" s="410"/>
      <c r="ANP110" s="411"/>
      <c r="ANQ110" s="412"/>
      <c r="ANR110" s="406"/>
      <c r="ANS110" s="407"/>
      <c r="ANT110" s="408"/>
      <c r="ANU110" s="409"/>
      <c r="ANV110" s="410"/>
      <c r="ANW110" s="411"/>
      <c r="ANX110" s="412"/>
      <c r="ANY110" s="406"/>
      <c r="ANZ110" s="407"/>
      <c r="AOA110" s="408"/>
      <c r="AOB110" s="409"/>
      <c r="AOC110" s="410"/>
      <c r="AOD110" s="411"/>
      <c r="AOE110" s="412"/>
      <c r="AOF110" s="406"/>
      <c r="AOG110" s="407"/>
      <c r="AOH110" s="408"/>
      <c r="AOI110" s="409"/>
      <c r="AOJ110" s="410"/>
      <c r="AOK110" s="411"/>
      <c r="AOL110" s="412"/>
      <c r="AOM110" s="406"/>
      <c r="AON110" s="407"/>
      <c r="AOO110" s="408"/>
      <c r="AOP110" s="409"/>
      <c r="AOQ110" s="410"/>
      <c r="AOR110" s="411"/>
      <c r="AOS110" s="412"/>
      <c r="AOT110" s="406"/>
      <c r="AOU110" s="407"/>
      <c r="AOV110" s="408"/>
      <c r="AOW110" s="409"/>
      <c r="AOX110" s="410"/>
      <c r="AOY110" s="411"/>
      <c r="AOZ110" s="412"/>
      <c r="APA110" s="406"/>
      <c r="APB110" s="407"/>
      <c r="APC110" s="408"/>
      <c r="APD110" s="409"/>
      <c r="APE110" s="410"/>
      <c r="APF110" s="411"/>
      <c r="APG110" s="412"/>
      <c r="APH110" s="406"/>
      <c r="API110" s="407"/>
      <c r="APJ110" s="408"/>
      <c r="APK110" s="409"/>
      <c r="APL110" s="410"/>
      <c r="APM110" s="411"/>
      <c r="APN110" s="412"/>
      <c r="APO110" s="406"/>
      <c r="APP110" s="407"/>
      <c r="APQ110" s="408"/>
      <c r="APR110" s="409"/>
      <c r="APS110" s="410"/>
      <c r="APT110" s="411"/>
      <c r="APU110" s="412"/>
      <c r="APV110" s="406"/>
      <c r="APW110" s="407"/>
      <c r="APX110" s="408"/>
      <c r="APY110" s="409"/>
      <c r="APZ110" s="410"/>
      <c r="AQA110" s="411"/>
      <c r="AQB110" s="412"/>
      <c r="AQC110" s="406"/>
      <c r="AQD110" s="407"/>
      <c r="AQE110" s="408"/>
      <c r="AQF110" s="409"/>
      <c r="AQG110" s="410"/>
      <c r="AQH110" s="411"/>
      <c r="AQI110" s="412"/>
      <c r="AQJ110" s="406"/>
      <c r="AQK110" s="407"/>
      <c r="AQL110" s="408"/>
      <c r="AQM110" s="409"/>
      <c r="AQN110" s="410"/>
      <c r="AQO110" s="411"/>
      <c r="AQP110" s="412"/>
      <c r="AQQ110" s="406"/>
      <c r="AQR110" s="407"/>
      <c r="AQS110" s="408"/>
      <c r="AQT110" s="409"/>
      <c r="AQU110" s="410"/>
      <c r="AQV110" s="411"/>
      <c r="AQW110" s="412"/>
      <c r="AQX110" s="406"/>
      <c r="AQY110" s="407"/>
      <c r="AQZ110" s="408"/>
      <c r="ARA110" s="409"/>
      <c r="ARB110" s="410"/>
      <c r="ARC110" s="411"/>
      <c r="ARD110" s="412"/>
      <c r="ARE110" s="406"/>
      <c r="ARF110" s="407"/>
      <c r="ARG110" s="408"/>
      <c r="ARH110" s="409"/>
      <c r="ARI110" s="410"/>
      <c r="ARJ110" s="411"/>
      <c r="ARK110" s="412"/>
      <c r="ARL110" s="406"/>
      <c r="ARM110" s="407"/>
      <c r="ARN110" s="408"/>
      <c r="ARO110" s="409"/>
      <c r="ARP110" s="410"/>
      <c r="ARQ110" s="411"/>
      <c r="ARR110" s="412"/>
      <c r="ARS110" s="406"/>
      <c r="ART110" s="407"/>
      <c r="ARU110" s="408"/>
      <c r="ARV110" s="409"/>
      <c r="ARW110" s="410"/>
      <c r="ARX110" s="411"/>
      <c r="ARY110" s="412"/>
      <c r="ARZ110" s="406"/>
      <c r="ASA110" s="407"/>
      <c r="ASB110" s="408"/>
      <c r="ASC110" s="409"/>
      <c r="ASD110" s="410"/>
      <c r="ASE110" s="411"/>
      <c r="ASF110" s="412"/>
      <c r="ASG110" s="406"/>
      <c r="ASH110" s="407"/>
      <c r="ASI110" s="408"/>
      <c r="ASJ110" s="409"/>
      <c r="ASK110" s="410"/>
      <c r="ASL110" s="411"/>
      <c r="ASM110" s="412"/>
      <c r="ASN110" s="406"/>
      <c r="ASO110" s="407"/>
      <c r="ASP110" s="408"/>
      <c r="ASQ110" s="409"/>
      <c r="ASR110" s="410"/>
      <c r="ASS110" s="411"/>
      <c r="AST110" s="412"/>
      <c r="ASU110" s="406"/>
      <c r="ASV110" s="407"/>
      <c r="ASW110" s="408"/>
      <c r="ASX110" s="409"/>
      <c r="ASY110" s="410"/>
      <c r="ASZ110" s="411"/>
      <c r="ATA110" s="412"/>
      <c r="ATB110" s="406"/>
      <c r="ATC110" s="407"/>
      <c r="ATD110" s="408"/>
      <c r="ATE110" s="409"/>
      <c r="ATF110" s="410"/>
      <c r="ATG110" s="411"/>
      <c r="ATH110" s="412"/>
      <c r="ATI110" s="406"/>
      <c r="ATJ110" s="407"/>
      <c r="ATK110" s="408"/>
      <c r="ATL110" s="409"/>
      <c r="ATM110" s="410"/>
      <c r="ATN110" s="411"/>
      <c r="ATO110" s="412"/>
      <c r="ATP110" s="406"/>
      <c r="ATQ110" s="407"/>
      <c r="ATR110" s="408"/>
      <c r="ATS110" s="409"/>
      <c r="ATT110" s="410"/>
      <c r="ATU110" s="411"/>
      <c r="ATV110" s="412"/>
      <c r="ATW110" s="406"/>
      <c r="ATX110" s="407"/>
      <c r="ATY110" s="408"/>
      <c r="ATZ110" s="409"/>
      <c r="AUA110" s="410"/>
      <c r="AUB110" s="411"/>
      <c r="AUC110" s="412"/>
      <c r="AUD110" s="406"/>
      <c r="AUE110" s="407"/>
      <c r="AUF110" s="408"/>
      <c r="AUG110" s="409"/>
      <c r="AUH110" s="410"/>
      <c r="AUI110" s="411"/>
      <c r="AUJ110" s="412"/>
      <c r="AUK110" s="406"/>
      <c r="AUL110" s="407"/>
      <c r="AUM110" s="408"/>
      <c r="AUN110" s="409"/>
      <c r="AUO110" s="410"/>
      <c r="AUP110" s="411"/>
      <c r="AUQ110" s="412"/>
      <c r="AUR110" s="406"/>
      <c r="AUS110" s="407"/>
      <c r="AUT110" s="408"/>
      <c r="AUU110" s="409"/>
      <c r="AUV110" s="410"/>
      <c r="AUW110" s="411"/>
      <c r="AUX110" s="412"/>
      <c r="AUY110" s="406"/>
      <c r="AUZ110" s="407"/>
      <c r="AVA110" s="408"/>
      <c r="AVB110" s="409"/>
      <c r="AVC110" s="410"/>
      <c r="AVD110" s="411"/>
      <c r="AVE110" s="412"/>
      <c r="AVF110" s="406"/>
      <c r="AVG110" s="407"/>
      <c r="AVH110" s="408"/>
      <c r="AVI110" s="409"/>
      <c r="AVJ110" s="410"/>
      <c r="AVK110" s="411"/>
      <c r="AVL110" s="412"/>
      <c r="AVM110" s="406"/>
      <c r="AVN110" s="407"/>
      <c r="AVO110" s="408"/>
      <c r="AVP110" s="409"/>
      <c r="AVQ110" s="410"/>
      <c r="AVR110" s="411"/>
      <c r="AVS110" s="412"/>
      <c r="AVT110" s="406"/>
      <c r="AVU110" s="407"/>
      <c r="AVV110" s="408"/>
      <c r="AVW110" s="409"/>
      <c r="AVX110" s="410"/>
      <c r="AVY110" s="411"/>
      <c r="AVZ110" s="412"/>
      <c r="AWA110" s="406"/>
      <c r="AWB110" s="407"/>
      <c r="AWC110" s="408"/>
      <c r="AWD110" s="409"/>
      <c r="AWE110" s="410"/>
      <c r="AWF110" s="411"/>
      <c r="AWG110" s="412"/>
      <c r="AWH110" s="406"/>
      <c r="AWI110" s="407"/>
      <c r="AWJ110" s="408"/>
      <c r="AWK110" s="409"/>
      <c r="AWL110" s="410"/>
      <c r="AWM110" s="411"/>
      <c r="AWN110" s="412"/>
      <c r="AWO110" s="406"/>
      <c r="AWP110" s="407"/>
      <c r="AWQ110" s="408"/>
      <c r="AWR110" s="409"/>
      <c r="AWS110" s="410"/>
      <c r="AWT110" s="411"/>
      <c r="AWU110" s="412"/>
      <c r="AWV110" s="406"/>
      <c r="AWW110" s="407"/>
      <c r="AWX110" s="408"/>
      <c r="AWY110" s="409"/>
      <c r="AWZ110" s="410"/>
      <c r="AXA110" s="411"/>
      <c r="AXB110" s="412"/>
      <c r="AXC110" s="406"/>
      <c r="AXD110" s="407"/>
      <c r="AXE110" s="408"/>
      <c r="AXF110" s="409"/>
      <c r="AXG110" s="410"/>
      <c r="AXH110" s="411"/>
      <c r="AXI110" s="412"/>
      <c r="AXJ110" s="406"/>
      <c r="AXK110" s="407"/>
      <c r="AXL110" s="408"/>
      <c r="AXM110" s="409"/>
      <c r="AXN110" s="410"/>
      <c r="AXO110" s="411"/>
      <c r="AXP110" s="412"/>
      <c r="AXQ110" s="406"/>
      <c r="AXR110" s="407"/>
      <c r="AXS110" s="408"/>
      <c r="AXT110" s="409"/>
      <c r="AXU110" s="410"/>
      <c r="AXV110" s="411"/>
      <c r="AXW110" s="412"/>
      <c r="AXX110" s="406"/>
      <c r="AXY110" s="407"/>
      <c r="AXZ110" s="408"/>
      <c r="AYA110" s="409"/>
      <c r="AYB110" s="410"/>
      <c r="AYC110" s="411"/>
      <c r="AYD110" s="412"/>
      <c r="AYE110" s="406"/>
      <c r="AYF110" s="407"/>
      <c r="AYG110" s="408"/>
      <c r="AYH110" s="409"/>
      <c r="AYI110" s="410"/>
      <c r="AYJ110" s="411"/>
      <c r="AYK110" s="412"/>
      <c r="AYL110" s="406"/>
      <c r="AYM110" s="407"/>
      <c r="AYN110" s="408"/>
      <c r="AYO110" s="409"/>
      <c r="AYP110" s="410"/>
      <c r="AYQ110" s="411"/>
      <c r="AYR110" s="412"/>
      <c r="AYS110" s="406"/>
      <c r="AYT110" s="407"/>
      <c r="AYU110" s="408"/>
      <c r="AYV110" s="409"/>
      <c r="AYW110" s="410"/>
      <c r="AYX110" s="411"/>
      <c r="AYY110" s="412"/>
      <c r="AYZ110" s="406"/>
      <c r="AZA110" s="407"/>
      <c r="AZB110" s="408"/>
      <c r="AZC110" s="409"/>
      <c r="AZD110" s="410"/>
      <c r="AZE110" s="411"/>
      <c r="AZF110" s="412"/>
      <c r="AZG110" s="406"/>
      <c r="AZH110" s="407"/>
      <c r="AZI110" s="408"/>
      <c r="AZJ110" s="409"/>
      <c r="AZK110" s="410"/>
      <c r="AZL110" s="411"/>
      <c r="AZM110" s="412"/>
      <c r="AZN110" s="406"/>
      <c r="AZO110" s="407"/>
      <c r="AZP110" s="408"/>
      <c r="AZQ110" s="409"/>
      <c r="AZR110" s="410"/>
      <c r="AZS110" s="411"/>
      <c r="AZT110" s="412"/>
      <c r="AZU110" s="406"/>
      <c r="AZV110" s="407"/>
      <c r="AZW110" s="408"/>
      <c r="AZX110" s="409"/>
      <c r="AZY110" s="410"/>
      <c r="AZZ110" s="411"/>
      <c r="BAA110" s="412"/>
      <c r="BAB110" s="406"/>
      <c r="BAC110" s="407"/>
      <c r="BAD110" s="408"/>
      <c r="BAE110" s="409"/>
      <c r="BAF110" s="410"/>
      <c r="BAG110" s="411"/>
      <c r="BAH110" s="412"/>
      <c r="BAI110" s="406"/>
      <c r="BAJ110" s="407"/>
      <c r="BAK110" s="408"/>
      <c r="BAL110" s="409"/>
      <c r="BAM110" s="410"/>
      <c r="BAN110" s="411"/>
      <c r="BAO110" s="412"/>
      <c r="BAP110" s="406"/>
      <c r="BAQ110" s="407"/>
      <c r="BAR110" s="408"/>
      <c r="BAS110" s="409"/>
      <c r="BAT110" s="410"/>
      <c r="BAU110" s="411"/>
      <c r="BAV110" s="412"/>
      <c r="BAW110" s="406"/>
      <c r="BAX110" s="407"/>
      <c r="BAY110" s="408"/>
      <c r="BAZ110" s="409"/>
      <c r="BBA110" s="410"/>
      <c r="BBB110" s="411"/>
      <c r="BBC110" s="412"/>
      <c r="BBD110" s="406"/>
      <c r="BBE110" s="407"/>
      <c r="BBF110" s="408"/>
      <c r="BBG110" s="409"/>
      <c r="BBH110" s="410"/>
      <c r="BBI110" s="411"/>
      <c r="BBJ110" s="412"/>
      <c r="BBK110" s="406"/>
      <c r="BBL110" s="407"/>
      <c r="BBM110" s="408"/>
      <c r="BBN110" s="409"/>
      <c r="BBO110" s="410"/>
      <c r="BBP110" s="411"/>
      <c r="BBQ110" s="412"/>
      <c r="BBR110" s="406"/>
      <c r="BBS110" s="407"/>
      <c r="BBT110" s="408"/>
      <c r="BBU110" s="409"/>
      <c r="BBV110" s="410"/>
      <c r="BBW110" s="411"/>
      <c r="BBX110" s="412"/>
      <c r="BBY110" s="406"/>
      <c r="BBZ110" s="407"/>
      <c r="BCA110" s="408"/>
      <c r="BCB110" s="409"/>
      <c r="BCC110" s="410"/>
      <c r="BCD110" s="411"/>
      <c r="BCE110" s="412"/>
      <c r="BCF110" s="406"/>
      <c r="BCG110" s="407"/>
      <c r="BCH110" s="408"/>
      <c r="BCI110" s="409"/>
      <c r="BCJ110" s="410"/>
      <c r="BCK110" s="411"/>
      <c r="BCL110" s="412"/>
      <c r="BCM110" s="406"/>
      <c r="BCN110" s="407"/>
      <c r="BCO110" s="408"/>
      <c r="BCP110" s="409"/>
      <c r="BCQ110" s="410"/>
      <c r="BCR110" s="411"/>
      <c r="BCS110" s="412"/>
      <c r="BCT110" s="406"/>
      <c r="BCU110" s="407"/>
      <c r="BCV110" s="408"/>
      <c r="BCW110" s="409"/>
      <c r="BCX110" s="410"/>
      <c r="BCY110" s="411"/>
      <c r="BCZ110" s="412"/>
      <c r="BDA110" s="406"/>
      <c r="BDB110" s="407"/>
      <c r="BDC110" s="408"/>
      <c r="BDD110" s="409"/>
      <c r="BDE110" s="410"/>
      <c r="BDF110" s="411"/>
      <c r="BDG110" s="412"/>
      <c r="BDH110" s="406"/>
      <c r="BDI110" s="407"/>
      <c r="BDJ110" s="408"/>
      <c r="BDK110" s="409"/>
      <c r="BDL110" s="410"/>
      <c r="BDM110" s="411"/>
      <c r="BDN110" s="412"/>
      <c r="BDO110" s="406"/>
      <c r="BDP110" s="407"/>
      <c r="BDQ110" s="408"/>
      <c r="BDR110" s="409"/>
      <c r="BDS110" s="410"/>
      <c r="BDT110" s="411"/>
      <c r="BDU110" s="412"/>
      <c r="BDV110" s="406"/>
      <c r="BDW110" s="407"/>
      <c r="BDX110" s="408"/>
      <c r="BDY110" s="409"/>
      <c r="BDZ110" s="410"/>
      <c r="BEA110" s="411"/>
      <c r="BEB110" s="412"/>
      <c r="BEC110" s="406"/>
      <c r="BED110" s="407"/>
      <c r="BEE110" s="408"/>
      <c r="BEF110" s="409"/>
      <c r="BEG110" s="410"/>
      <c r="BEH110" s="411"/>
      <c r="BEI110" s="412"/>
      <c r="BEJ110" s="406"/>
      <c r="BEK110" s="407"/>
      <c r="BEL110" s="408"/>
      <c r="BEM110" s="409"/>
      <c r="BEN110" s="410"/>
      <c r="BEO110" s="411"/>
      <c r="BEP110" s="412"/>
      <c r="BEQ110" s="406"/>
      <c r="BER110" s="407"/>
      <c r="BES110" s="408"/>
      <c r="BET110" s="409"/>
      <c r="BEU110" s="410"/>
      <c r="BEV110" s="411"/>
      <c r="BEW110" s="412"/>
      <c r="BEX110" s="406"/>
      <c r="BEY110" s="407"/>
      <c r="BEZ110" s="408"/>
      <c r="BFA110" s="409"/>
      <c r="BFB110" s="410"/>
      <c r="BFC110" s="411"/>
      <c r="BFD110" s="412"/>
      <c r="BFE110" s="406"/>
      <c r="BFF110" s="407"/>
      <c r="BFG110" s="408"/>
      <c r="BFH110" s="409"/>
      <c r="BFI110" s="410"/>
      <c r="BFJ110" s="411"/>
      <c r="BFK110" s="412"/>
      <c r="BFL110" s="406"/>
      <c r="BFM110" s="407"/>
      <c r="BFN110" s="408"/>
      <c r="BFO110" s="409"/>
      <c r="BFP110" s="410"/>
      <c r="BFQ110" s="411"/>
      <c r="BFR110" s="412"/>
      <c r="BFS110" s="406"/>
      <c r="BFT110" s="407"/>
      <c r="BFU110" s="408"/>
      <c r="BFV110" s="409"/>
      <c r="BFW110" s="410"/>
      <c r="BFX110" s="411"/>
      <c r="BFY110" s="412"/>
      <c r="BFZ110" s="406"/>
      <c r="BGA110" s="407"/>
      <c r="BGB110" s="408"/>
      <c r="BGC110" s="409"/>
      <c r="BGD110" s="410"/>
      <c r="BGE110" s="411"/>
      <c r="BGF110" s="412"/>
      <c r="BGG110" s="406"/>
      <c r="BGH110" s="407"/>
      <c r="BGI110" s="408"/>
      <c r="BGJ110" s="409"/>
      <c r="BGK110" s="410"/>
      <c r="BGL110" s="411"/>
      <c r="BGM110" s="412"/>
      <c r="BGN110" s="406"/>
      <c r="BGO110" s="407"/>
      <c r="BGP110" s="408"/>
      <c r="BGQ110" s="409"/>
      <c r="BGR110" s="410"/>
      <c r="BGS110" s="411"/>
      <c r="BGT110" s="412"/>
      <c r="BGU110" s="406"/>
      <c r="BGV110" s="407"/>
      <c r="BGW110" s="408"/>
      <c r="BGX110" s="409"/>
      <c r="BGY110" s="410"/>
      <c r="BGZ110" s="411"/>
      <c r="BHA110" s="412"/>
      <c r="BHB110" s="406"/>
      <c r="BHC110" s="407"/>
      <c r="BHD110" s="408"/>
      <c r="BHE110" s="409"/>
      <c r="BHF110" s="410"/>
      <c r="BHG110" s="411"/>
      <c r="BHH110" s="412"/>
      <c r="BHI110" s="406"/>
      <c r="BHJ110" s="407"/>
      <c r="BHK110" s="408"/>
      <c r="BHL110" s="409"/>
      <c r="BHM110" s="410"/>
      <c r="BHN110" s="411"/>
      <c r="BHO110" s="412"/>
      <c r="BHP110" s="406"/>
      <c r="BHQ110" s="407"/>
      <c r="BHR110" s="408"/>
      <c r="BHS110" s="409"/>
      <c r="BHT110" s="410"/>
      <c r="BHU110" s="411"/>
      <c r="BHV110" s="412"/>
      <c r="BHW110" s="406"/>
      <c r="BHX110" s="407"/>
      <c r="BHY110" s="408"/>
      <c r="BHZ110" s="409"/>
      <c r="BIA110" s="410"/>
      <c r="BIB110" s="411"/>
      <c r="BIC110" s="412"/>
      <c r="BID110" s="406"/>
      <c r="BIE110" s="407"/>
      <c r="BIF110" s="408"/>
      <c r="BIG110" s="409"/>
      <c r="BIH110" s="410"/>
      <c r="BII110" s="411"/>
      <c r="BIJ110" s="412"/>
      <c r="BIK110" s="406"/>
      <c r="BIL110" s="407"/>
      <c r="BIM110" s="408"/>
      <c r="BIN110" s="409"/>
      <c r="BIO110" s="410"/>
      <c r="BIP110" s="411"/>
      <c r="BIQ110" s="412"/>
      <c r="BIR110" s="406"/>
      <c r="BIS110" s="407"/>
      <c r="BIT110" s="408"/>
      <c r="BIU110" s="409"/>
      <c r="BIV110" s="410"/>
      <c r="BIW110" s="411"/>
      <c r="BIX110" s="412"/>
      <c r="BIY110" s="406"/>
      <c r="BIZ110" s="407"/>
      <c r="BJA110" s="408"/>
      <c r="BJB110" s="409"/>
      <c r="BJC110" s="410"/>
      <c r="BJD110" s="411"/>
      <c r="BJE110" s="412"/>
      <c r="BJF110" s="406"/>
      <c r="BJG110" s="407"/>
      <c r="BJH110" s="408"/>
      <c r="BJI110" s="409"/>
      <c r="BJJ110" s="410"/>
      <c r="BJK110" s="411"/>
      <c r="BJL110" s="412"/>
      <c r="BJM110" s="406"/>
      <c r="BJN110" s="407"/>
      <c r="BJO110" s="408"/>
      <c r="BJP110" s="409"/>
      <c r="BJQ110" s="410"/>
      <c r="BJR110" s="411"/>
      <c r="BJS110" s="412"/>
      <c r="BJT110" s="406"/>
      <c r="BJU110" s="407"/>
      <c r="BJV110" s="408"/>
      <c r="BJW110" s="409"/>
      <c r="BJX110" s="410"/>
      <c r="BJY110" s="411"/>
      <c r="BJZ110" s="412"/>
      <c r="BKA110" s="406"/>
      <c r="BKB110" s="407"/>
      <c r="BKC110" s="408"/>
      <c r="BKD110" s="409"/>
      <c r="BKE110" s="410"/>
      <c r="BKF110" s="411"/>
      <c r="BKG110" s="412"/>
      <c r="BKH110" s="406"/>
      <c r="BKI110" s="407"/>
      <c r="BKJ110" s="408"/>
      <c r="BKK110" s="409"/>
      <c r="BKL110" s="410"/>
      <c r="BKM110" s="411"/>
      <c r="BKN110" s="412"/>
      <c r="BKO110" s="406"/>
      <c r="BKP110" s="407"/>
      <c r="BKQ110" s="408"/>
      <c r="BKR110" s="409"/>
      <c r="BKS110" s="410"/>
      <c r="BKT110" s="411"/>
      <c r="BKU110" s="412"/>
      <c r="BKV110" s="406"/>
      <c r="BKW110" s="407"/>
      <c r="BKX110" s="408"/>
      <c r="BKY110" s="409"/>
      <c r="BKZ110" s="410"/>
      <c r="BLA110" s="411"/>
      <c r="BLB110" s="412"/>
      <c r="BLC110" s="406"/>
      <c r="BLD110" s="407"/>
      <c r="BLE110" s="408"/>
      <c r="BLF110" s="409"/>
      <c r="BLG110" s="410"/>
      <c r="BLH110" s="411"/>
      <c r="BLI110" s="412"/>
      <c r="BLJ110" s="406"/>
      <c r="BLK110" s="407"/>
      <c r="BLL110" s="408"/>
      <c r="BLM110" s="409"/>
      <c r="BLN110" s="410"/>
      <c r="BLO110" s="411"/>
      <c r="BLP110" s="412"/>
      <c r="BLQ110" s="406"/>
      <c r="BLR110" s="407"/>
      <c r="BLS110" s="408"/>
      <c r="BLT110" s="409"/>
      <c r="BLU110" s="410"/>
      <c r="BLV110" s="411"/>
      <c r="BLW110" s="412"/>
      <c r="BLX110" s="406"/>
      <c r="BLY110" s="407"/>
      <c r="BLZ110" s="408"/>
      <c r="BMA110" s="409"/>
      <c r="BMB110" s="410"/>
      <c r="BMC110" s="411"/>
      <c r="BMD110" s="412"/>
      <c r="BME110" s="406"/>
      <c r="BMF110" s="407"/>
      <c r="BMG110" s="408"/>
      <c r="BMH110" s="409"/>
      <c r="BMI110" s="410"/>
      <c r="BMJ110" s="411"/>
      <c r="BMK110" s="412"/>
      <c r="BML110" s="406"/>
      <c r="BMM110" s="407"/>
      <c r="BMN110" s="408"/>
      <c r="BMO110" s="409"/>
      <c r="BMP110" s="410"/>
      <c r="BMQ110" s="411"/>
      <c r="BMR110" s="412"/>
      <c r="BMS110" s="406"/>
      <c r="BMT110" s="407"/>
      <c r="BMU110" s="408"/>
      <c r="BMV110" s="409"/>
      <c r="BMW110" s="410"/>
      <c r="BMX110" s="411"/>
      <c r="BMY110" s="412"/>
      <c r="BMZ110" s="406"/>
      <c r="BNA110" s="407"/>
      <c r="BNB110" s="408"/>
      <c r="BNC110" s="409"/>
      <c r="BND110" s="410"/>
      <c r="BNE110" s="411"/>
      <c r="BNF110" s="412"/>
      <c r="BNG110" s="406"/>
      <c r="BNH110" s="407"/>
      <c r="BNI110" s="408"/>
      <c r="BNJ110" s="409"/>
      <c r="BNK110" s="410"/>
      <c r="BNL110" s="411"/>
      <c r="BNM110" s="412"/>
      <c r="BNN110" s="406"/>
      <c r="BNO110" s="407"/>
      <c r="BNP110" s="408"/>
      <c r="BNQ110" s="409"/>
      <c r="BNR110" s="410"/>
      <c r="BNS110" s="411"/>
      <c r="BNT110" s="412"/>
      <c r="BNU110" s="406"/>
      <c r="BNV110" s="407"/>
      <c r="BNW110" s="408"/>
      <c r="BNX110" s="409"/>
      <c r="BNY110" s="410"/>
      <c r="BNZ110" s="411"/>
      <c r="BOA110" s="412"/>
      <c r="BOB110" s="406"/>
      <c r="BOC110" s="407"/>
      <c r="BOD110" s="408"/>
      <c r="BOE110" s="409"/>
      <c r="BOF110" s="410"/>
      <c r="BOG110" s="411"/>
      <c r="BOH110" s="412"/>
      <c r="BOI110" s="406"/>
      <c r="BOJ110" s="407"/>
      <c r="BOK110" s="408"/>
      <c r="BOL110" s="409"/>
      <c r="BOM110" s="410"/>
      <c r="BON110" s="411"/>
      <c r="BOO110" s="412"/>
      <c r="BOP110" s="406"/>
      <c r="BOQ110" s="407"/>
      <c r="BOR110" s="408"/>
      <c r="BOS110" s="409"/>
      <c r="BOT110" s="410"/>
      <c r="BOU110" s="411"/>
      <c r="BOV110" s="412"/>
      <c r="BOW110" s="406"/>
      <c r="BOX110" s="407"/>
      <c r="BOY110" s="408"/>
      <c r="BOZ110" s="409"/>
      <c r="BPA110" s="410"/>
      <c r="BPB110" s="411"/>
      <c r="BPC110" s="412"/>
      <c r="BPD110" s="406"/>
      <c r="BPE110" s="407"/>
      <c r="BPF110" s="408"/>
      <c r="BPG110" s="409"/>
      <c r="BPH110" s="410"/>
      <c r="BPI110" s="411"/>
      <c r="BPJ110" s="412"/>
      <c r="BPK110" s="406"/>
      <c r="BPL110" s="407"/>
      <c r="BPM110" s="408"/>
      <c r="BPN110" s="409"/>
      <c r="BPO110" s="410"/>
      <c r="BPP110" s="411"/>
      <c r="BPQ110" s="412"/>
      <c r="BPR110" s="406"/>
      <c r="BPS110" s="407"/>
      <c r="BPT110" s="408"/>
      <c r="BPU110" s="409"/>
      <c r="BPV110" s="410"/>
      <c r="BPW110" s="411"/>
      <c r="BPX110" s="412"/>
      <c r="BPY110" s="406"/>
      <c r="BPZ110" s="407"/>
      <c r="BQA110" s="408"/>
      <c r="BQB110" s="409"/>
      <c r="BQC110" s="410"/>
      <c r="BQD110" s="411"/>
      <c r="BQE110" s="412"/>
      <c r="BQF110" s="406"/>
      <c r="BQG110" s="407"/>
      <c r="BQH110" s="408"/>
      <c r="BQI110" s="409"/>
      <c r="BQJ110" s="410"/>
      <c r="BQK110" s="411"/>
      <c r="BQL110" s="412"/>
      <c r="BQM110" s="406"/>
      <c r="BQN110" s="407"/>
      <c r="BQO110" s="408"/>
      <c r="BQP110" s="409"/>
      <c r="BQQ110" s="410"/>
      <c r="BQR110" s="411"/>
      <c r="BQS110" s="412"/>
      <c r="BQT110" s="406"/>
      <c r="BQU110" s="407"/>
      <c r="BQV110" s="408"/>
      <c r="BQW110" s="409"/>
      <c r="BQX110" s="410"/>
      <c r="BQY110" s="411"/>
      <c r="BQZ110" s="412"/>
      <c r="BRA110" s="406"/>
      <c r="BRB110" s="407"/>
      <c r="BRC110" s="408"/>
      <c r="BRD110" s="409"/>
      <c r="BRE110" s="410"/>
      <c r="BRF110" s="411"/>
      <c r="BRG110" s="412"/>
      <c r="BRH110" s="406"/>
      <c r="BRI110" s="407"/>
      <c r="BRJ110" s="408"/>
      <c r="BRK110" s="409"/>
      <c r="BRL110" s="410"/>
      <c r="BRM110" s="411"/>
      <c r="BRN110" s="412"/>
      <c r="BRO110" s="406"/>
      <c r="BRP110" s="407"/>
      <c r="BRQ110" s="408"/>
      <c r="BRR110" s="409"/>
      <c r="BRS110" s="410"/>
      <c r="BRT110" s="411"/>
      <c r="BRU110" s="412"/>
      <c r="BRV110" s="406"/>
      <c r="BRW110" s="407"/>
      <c r="BRX110" s="408"/>
      <c r="BRY110" s="409"/>
      <c r="BRZ110" s="410"/>
      <c r="BSA110" s="411"/>
      <c r="BSB110" s="412"/>
      <c r="BSC110" s="406"/>
      <c r="BSD110" s="407"/>
      <c r="BSE110" s="408"/>
      <c r="BSF110" s="409"/>
      <c r="BSG110" s="410"/>
      <c r="BSH110" s="411"/>
      <c r="BSI110" s="412"/>
      <c r="BSJ110" s="406"/>
      <c r="BSK110" s="407"/>
      <c r="BSL110" s="408"/>
      <c r="BSM110" s="409"/>
      <c r="BSN110" s="410"/>
      <c r="BSO110" s="411"/>
      <c r="BSP110" s="412"/>
      <c r="BSQ110" s="406"/>
      <c r="BSR110" s="407"/>
      <c r="BSS110" s="408"/>
      <c r="BST110" s="409"/>
      <c r="BSU110" s="410"/>
      <c r="BSV110" s="411"/>
      <c r="BSW110" s="412"/>
      <c r="BSX110" s="406"/>
      <c r="BSY110" s="407"/>
      <c r="BSZ110" s="408"/>
      <c r="BTA110" s="409"/>
      <c r="BTB110" s="410"/>
      <c r="BTC110" s="411"/>
      <c r="BTD110" s="412"/>
      <c r="BTE110" s="406"/>
      <c r="BTF110" s="407"/>
      <c r="BTG110" s="408"/>
      <c r="BTH110" s="409"/>
      <c r="BTI110" s="410"/>
      <c r="BTJ110" s="411"/>
      <c r="BTK110" s="412"/>
      <c r="BTL110" s="406"/>
      <c r="BTM110" s="407"/>
      <c r="BTN110" s="408"/>
      <c r="BTO110" s="409"/>
      <c r="BTP110" s="410"/>
      <c r="BTQ110" s="411"/>
      <c r="BTR110" s="412"/>
      <c r="BTS110" s="406"/>
      <c r="BTT110" s="407"/>
      <c r="BTU110" s="408"/>
      <c r="BTV110" s="409"/>
      <c r="BTW110" s="410"/>
      <c r="BTX110" s="411"/>
      <c r="BTY110" s="412"/>
      <c r="BTZ110" s="406"/>
      <c r="BUA110" s="407"/>
      <c r="BUB110" s="408"/>
      <c r="BUC110" s="409"/>
      <c r="BUD110" s="410"/>
      <c r="BUE110" s="411"/>
      <c r="BUF110" s="412"/>
      <c r="BUG110" s="406"/>
      <c r="BUH110" s="407"/>
      <c r="BUI110" s="408"/>
      <c r="BUJ110" s="409"/>
      <c r="BUK110" s="410"/>
      <c r="BUL110" s="411"/>
      <c r="BUM110" s="412"/>
      <c r="BUN110" s="406"/>
      <c r="BUO110" s="407"/>
      <c r="BUP110" s="408"/>
      <c r="BUQ110" s="409"/>
      <c r="BUR110" s="410"/>
      <c r="BUS110" s="411"/>
      <c r="BUT110" s="412"/>
      <c r="BUU110" s="406"/>
      <c r="BUV110" s="407"/>
      <c r="BUW110" s="408"/>
      <c r="BUX110" s="409"/>
      <c r="BUY110" s="410"/>
      <c r="BUZ110" s="411"/>
      <c r="BVA110" s="412"/>
      <c r="BVB110" s="406"/>
      <c r="BVC110" s="407"/>
      <c r="BVD110" s="408"/>
      <c r="BVE110" s="409"/>
      <c r="BVF110" s="410"/>
      <c r="BVG110" s="411"/>
      <c r="BVH110" s="412"/>
      <c r="BVI110" s="406"/>
      <c r="BVJ110" s="407"/>
      <c r="BVK110" s="408"/>
      <c r="BVL110" s="409"/>
      <c r="BVM110" s="410"/>
      <c r="BVN110" s="411"/>
      <c r="BVO110" s="412"/>
      <c r="BVP110" s="406"/>
      <c r="BVQ110" s="407"/>
      <c r="BVR110" s="408"/>
      <c r="BVS110" s="409"/>
      <c r="BVT110" s="410"/>
      <c r="BVU110" s="411"/>
      <c r="BVV110" s="412"/>
      <c r="BVW110" s="406"/>
      <c r="BVX110" s="407"/>
      <c r="BVY110" s="408"/>
      <c r="BVZ110" s="409"/>
      <c r="BWA110" s="410"/>
      <c r="BWB110" s="411"/>
      <c r="BWC110" s="412"/>
      <c r="BWD110" s="406"/>
      <c r="BWE110" s="407"/>
      <c r="BWF110" s="408"/>
      <c r="BWG110" s="409"/>
      <c r="BWH110" s="410"/>
      <c r="BWI110" s="411"/>
      <c r="BWJ110" s="412"/>
      <c r="BWK110" s="406"/>
      <c r="BWL110" s="407"/>
      <c r="BWM110" s="408"/>
      <c r="BWN110" s="409"/>
      <c r="BWO110" s="410"/>
      <c r="BWP110" s="411"/>
      <c r="BWQ110" s="412"/>
      <c r="BWR110" s="406"/>
      <c r="BWS110" s="407"/>
      <c r="BWT110" s="408"/>
      <c r="BWU110" s="409"/>
      <c r="BWV110" s="410"/>
      <c r="BWW110" s="411"/>
      <c r="BWX110" s="412"/>
      <c r="BWY110" s="406"/>
      <c r="BWZ110" s="407"/>
      <c r="BXA110" s="408"/>
      <c r="BXB110" s="409"/>
      <c r="BXC110" s="410"/>
      <c r="BXD110" s="411"/>
      <c r="BXE110" s="412"/>
      <c r="BXF110" s="406"/>
      <c r="BXG110" s="407"/>
      <c r="BXH110" s="408"/>
      <c r="BXI110" s="409"/>
      <c r="BXJ110" s="410"/>
      <c r="BXK110" s="411"/>
      <c r="BXL110" s="412"/>
      <c r="BXM110" s="406"/>
      <c r="BXN110" s="407"/>
      <c r="BXO110" s="408"/>
      <c r="BXP110" s="409"/>
      <c r="BXQ110" s="410"/>
      <c r="BXR110" s="411"/>
      <c r="BXS110" s="412"/>
      <c r="BXT110" s="406"/>
      <c r="BXU110" s="407"/>
      <c r="BXV110" s="408"/>
      <c r="BXW110" s="409"/>
      <c r="BXX110" s="410"/>
      <c r="BXY110" s="411"/>
      <c r="BXZ110" s="412"/>
      <c r="BYA110" s="406"/>
      <c r="BYB110" s="407"/>
      <c r="BYC110" s="408"/>
      <c r="BYD110" s="409"/>
      <c r="BYE110" s="410"/>
      <c r="BYF110" s="411"/>
      <c r="BYG110" s="412"/>
      <c r="BYH110" s="406"/>
      <c r="BYI110" s="407"/>
      <c r="BYJ110" s="408"/>
      <c r="BYK110" s="409"/>
      <c r="BYL110" s="410"/>
      <c r="BYM110" s="411"/>
      <c r="BYN110" s="412"/>
      <c r="BYO110" s="406"/>
      <c r="BYP110" s="407"/>
      <c r="BYQ110" s="408"/>
      <c r="BYR110" s="409"/>
      <c r="BYS110" s="410"/>
      <c r="BYT110" s="411"/>
      <c r="BYU110" s="412"/>
      <c r="BYV110" s="406"/>
      <c r="BYW110" s="407"/>
      <c r="BYX110" s="408"/>
      <c r="BYY110" s="409"/>
      <c r="BYZ110" s="410"/>
      <c r="BZA110" s="411"/>
      <c r="BZB110" s="412"/>
      <c r="BZC110" s="406"/>
      <c r="BZD110" s="407"/>
      <c r="BZE110" s="408"/>
      <c r="BZF110" s="409"/>
      <c r="BZG110" s="410"/>
      <c r="BZH110" s="411"/>
      <c r="BZI110" s="412"/>
      <c r="BZJ110" s="406"/>
      <c r="BZK110" s="407"/>
      <c r="BZL110" s="408"/>
      <c r="BZM110" s="409"/>
      <c r="BZN110" s="410"/>
      <c r="BZO110" s="411"/>
      <c r="BZP110" s="412"/>
      <c r="BZQ110" s="406"/>
      <c r="BZR110" s="407"/>
      <c r="BZS110" s="408"/>
      <c r="BZT110" s="409"/>
      <c r="BZU110" s="410"/>
      <c r="BZV110" s="411"/>
      <c r="BZW110" s="412"/>
      <c r="BZX110" s="406"/>
      <c r="BZY110" s="407"/>
      <c r="BZZ110" s="408"/>
      <c r="CAA110" s="409"/>
      <c r="CAB110" s="410"/>
      <c r="CAC110" s="411"/>
      <c r="CAD110" s="412"/>
      <c r="CAE110" s="406"/>
      <c r="CAF110" s="407"/>
      <c r="CAG110" s="408"/>
      <c r="CAH110" s="409"/>
      <c r="CAI110" s="410"/>
      <c r="CAJ110" s="411"/>
      <c r="CAK110" s="412"/>
      <c r="CAL110" s="406"/>
      <c r="CAM110" s="407"/>
      <c r="CAN110" s="408"/>
      <c r="CAO110" s="409"/>
      <c r="CAP110" s="410"/>
      <c r="CAQ110" s="411"/>
      <c r="CAR110" s="412"/>
      <c r="CAS110" s="406"/>
      <c r="CAT110" s="407"/>
      <c r="CAU110" s="408"/>
      <c r="CAV110" s="409"/>
      <c r="CAW110" s="410"/>
      <c r="CAX110" s="411"/>
      <c r="CAY110" s="412"/>
      <c r="CAZ110" s="406"/>
      <c r="CBA110" s="407"/>
      <c r="CBB110" s="408"/>
      <c r="CBC110" s="409"/>
      <c r="CBD110" s="410"/>
      <c r="CBE110" s="411"/>
      <c r="CBF110" s="412"/>
      <c r="CBG110" s="406"/>
      <c r="CBH110" s="407"/>
      <c r="CBI110" s="408"/>
      <c r="CBJ110" s="409"/>
      <c r="CBK110" s="410"/>
      <c r="CBL110" s="411"/>
      <c r="CBM110" s="412"/>
      <c r="CBN110" s="406"/>
      <c r="CBO110" s="407"/>
      <c r="CBP110" s="408"/>
      <c r="CBQ110" s="409"/>
      <c r="CBR110" s="410"/>
      <c r="CBS110" s="411"/>
      <c r="CBT110" s="412"/>
      <c r="CBU110" s="406"/>
      <c r="CBV110" s="407"/>
      <c r="CBW110" s="408"/>
      <c r="CBX110" s="409"/>
      <c r="CBY110" s="410"/>
      <c r="CBZ110" s="411"/>
      <c r="CCA110" s="412"/>
      <c r="CCB110" s="406"/>
      <c r="CCC110" s="407"/>
      <c r="CCD110" s="408"/>
      <c r="CCE110" s="409"/>
      <c r="CCF110" s="410"/>
      <c r="CCG110" s="411"/>
      <c r="CCH110" s="412"/>
      <c r="CCI110" s="406"/>
      <c r="CCJ110" s="407"/>
      <c r="CCK110" s="408"/>
      <c r="CCL110" s="409"/>
      <c r="CCM110" s="410"/>
      <c r="CCN110" s="411"/>
      <c r="CCO110" s="412"/>
      <c r="CCP110" s="406"/>
      <c r="CCQ110" s="407"/>
      <c r="CCR110" s="408"/>
      <c r="CCS110" s="409"/>
      <c r="CCT110" s="410"/>
      <c r="CCU110" s="411"/>
      <c r="CCV110" s="412"/>
      <c r="CCW110" s="406"/>
      <c r="CCX110" s="407"/>
      <c r="CCY110" s="408"/>
      <c r="CCZ110" s="409"/>
      <c r="CDA110" s="410"/>
      <c r="CDB110" s="411"/>
      <c r="CDC110" s="412"/>
      <c r="CDD110" s="406"/>
      <c r="CDE110" s="407"/>
      <c r="CDF110" s="408"/>
      <c r="CDG110" s="409"/>
      <c r="CDH110" s="410"/>
      <c r="CDI110" s="411"/>
      <c r="CDJ110" s="412"/>
      <c r="CDK110" s="406"/>
      <c r="CDL110" s="407"/>
      <c r="CDM110" s="408"/>
      <c r="CDN110" s="409"/>
      <c r="CDO110" s="410"/>
      <c r="CDP110" s="411"/>
      <c r="CDQ110" s="412"/>
      <c r="CDR110" s="406"/>
      <c r="CDS110" s="407"/>
      <c r="CDT110" s="408"/>
      <c r="CDU110" s="409"/>
      <c r="CDV110" s="410"/>
      <c r="CDW110" s="411"/>
      <c r="CDX110" s="412"/>
      <c r="CDY110" s="406"/>
      <c r="CDZ110" s="407"/>
      <c r="CEA110" s="408"/>
      <c r="CEB110" s="409"/>
      <c r="CEC110" s="410"/>
      <c r="CED110" s="411"/>
      <c r="CEE110" s="412"/>
      <c r="CEF110" s="406"/>
      <c r="CEG110" s="407"/>
      <c r="CEH110" s="408"/>
      <c r="CEI110" s="409"/>
      <c r="CEJ110" s="410"/>
      <c r="CEK110" s="411"/>
      <c r="CEL110" s="412"/>
      <c r="CEM110" s="406"/>
      <c r="CEN110" s="407"/>
      <c r="CEO110" s="408"/>
      <c r="CEP110" s="409"/>
      <c r="CEQ110" s="410"/>
      <c r="CER110" s="411"/>
      <c r="CES110" s="412"/>
      <c r="CET110" s="406"/>
      <c r="CEU110" s="407"/>
      <c r="CEV110" s="408"/>
      <c r="CEW110" s="409"/>
      <c r="CEX110" s="410"/>
      <c r="CEY110" s="411"/>
      <c r="CEZ110" s="412"/>
      <c r="CFA110" s="406"/>
      <c r="CFB110" s="407"/>
      <c r="CFC110" s="408"/>
      <c r="CFD110" s="409"/>
      <c r="CFE110" s="410"/>
      <c r="CFF110" s="411"/>
      <c r="CFG110" s="412"/>
      <c r="CFH110" s="406"/>
      <c r="CFI110" s="407"/>
      <c r="CFJ110" s="408"/>
      <c r="CFK110" s="409"/>
      <c r="CFL110" s="410"/>
      <c r="CFM110" s="411"/>
      <c r="CFN110" s="412"/>
      <c r="CFO110" s="406"/>
      <c r="CFP110" s="407"/>
      <c r="CFQ110" s="408"/>
      <c r="CFR110" s="409"/>
      <c r="CFS110" s="410"/>
      <c r="CFT110" s="411"/>
      <c r="CFU110" s="412"/>
      <c r="CFV110" s="406"/>
      <c r="CFW110" s="407"/>
      <c r="CFX110" s="408"/>
      <c r="CFY110" s="409"/>
      <c r="CFZ110" s="410"/>
      <c r="CGA110" s="411"/>
      <c r="CGB110" s="412"/>
      <c r="CGC110" s="406"/>
      <c r="CGD110" s="407"/>
      <c r="CGE110" s="408"/>
      <c r="CGF110" s="409"/>
      <c r="CGG110" s="410"/>
      <c r="CGH110" s="411"/>
      <c r="CGI110" s="412"/>
      <c r="CGJ110" s="406"/>
      <c r="CGK110" s="407"/>
      <c r="CGL110" s="408"/>
      <c r="CGM110" s="409"/>
      <c r="CGN110" s="410"/>
      <c r="CGO110" s="411"/>
      <c r="CGP110" s="412"/>
      <c r="CGQ110" s="406"/>
      <c r="CGR110" s="407"/>
      <c r="CGS110" s="408"/>
      <c r="CGT110" s="409"/>
      <c r="CGU110" s="410"/>
      <c r="CGV110" s="411"/>
      <c r="CGW110" s="412"/>
      <c r="CGX110" s="406"/>
      <c r="CGY110" s="407"/>
      <c r="CGZ110" s="408"/>
      <c r="CHA110" s="409"/>
      <c r="CHB110" s="410"/>
      <c r="CHC110" s="411"/>
      <c r="CHD110" s="412"/>
      <c r="CHE110" s="406"/>
      <c r="CHF110" s="407"/>
      <c r="CHG110" s="408"/>
      <c r="CHH110" s="409"/>
      <c r="CHI110" s="410"/>
      <c r="CHJ110" s="411"/>
      <c r="CHK110" s="412"/>
      <c r="CHL110" s="406"/>
      <c r="CHM110" s="407"/>
      <c r="CHN110" s="408"/>
      <c r="CHO110" s="409"/>
      <c r="CHP110" s="410"/>
      <c r="CHQ110" s="411"/>
      <c r="CHR110" s="412"/>
      <c r="CHS110" s="406"/>
      <c r="CHT110" s="407"/>
      <c r="CHU110" s="408"/>
      <c r="CHV110" s="409"/>
      <c r="CHW110" s="410"/>
      <c r="CHX110" s="411"/>
      <c r="CHY110" s="412"/>
      <c r="CHZ110" s="406"/>
      <c r="CIA110" s="407"/>
      <c r="CIB110" s="408"/>
      <c r="CIC110" s="409"/>
      <c r="CID110" s="410"/>
      <c r="CIE110" s="411"/>
      <c r="CIF110" s="412"/>
      <c r="CIG110" s="406"/>
      <c r="CIH110" s="407"/>
      <c r="CII110" s="408"/>
      <c r="CIJ110" s="409"/>
      <c r="CIK110" s="410"/>
      <c r="CIL110" s="411"/>
      <c r="CIM110" s="412"/>
      <c r="CIN110" s="406"/>
      <c r="CIO110" s="407"/>
      <c r="CIP110" s="408"/>
      <c r="CIQ110" s="409"/>
      <c r="CIR110" s="410"/>
      <c r="CIS110" s="411"/>
      <c r="CIT110" s="412"/>
      <c r="CIU110" s="406"/>
      <c r="CIV110" s="407"/>
      <c r="CIW110" s="408"/>
      <c r="CIX110" s="409"/>
      <c r="CIY110" s="410"/>
      <c r="CIZ110" s="411"/>
      <c r="CJA110" s="412"/>
      <c r="CJB110" s="406"/>
      <c r="CJC110" s="407"/>
      <c r="CJD110" s="408"/>
      <c r="CJE110" s="409"/>
      <c r="CJF110" s="410"/>
      <c r="CJG110" s="411"/>
      <c r="CJH110" s="412"/>
      <c r="CJI110" s="406"/>
      <c r="CJJ110" s="407"/>
      <c r="CJK110" s="408"/>
      <c r="CJL110" s="409"/>
      <c r="CJM110" s="410"/>
      <c r="CJN110" s="411"/>
      <c r="CJO110" s="412"/>
      <c r="CJP110" s="406"/>
      <c r="CJQ110" s="407"/>
      <c r="CJR110" s="408"/>
      <c r="CJS110" s="409"/>
      <c r="CJT110" s="410"/>
      <c r="CJU110" s="411"/>
      <c r="CJV110" s="412"/>
      <c r="CJW110" s="406"/>
      <c r="CJX110" s="407"/>
      <c r="CJY110" s="408"/>
      <c r="CJZ110" s="409"/>
      <c r="CKA110" s="410"/>
      <c r="CKB110" s="411"/>
      <c r="CKC110" s="412"/>
      <c r="CKD110" s="406"/>
      <c r="CKE110" s="407"/>
      <c r="CKF110" s="408"/>
      <c r="CKG110" s="409"/>
      <c r="CKH110" s="410"/>
      <c r="CKI110" s="411"/>
      <c r="CKJ110" s="412"/>
      <c r="CKK110" s="406"/>
      <c r="CKL110" s="407"/>
      <c r="CKM110" s="408"/>
      <c r="CKN110" s="409"/>
      <c r="CKO110" s="410"/>
      <c r="CKP110" s="411"/>
      <c r="CKQ110" s="412"/>
      <c r="CKR110" s="406"/>
      <c r="CKS110" s="407"/>
      <c r="CKT110" s="408"/>
      <c r="CKU110" s="409"/>
      <c r="CKV110" s="410"/>
      <c r="CKW110" s="411"/>
      <c r="CKX110" s="412"/>
      <c r="CKY110" s="406"/>
      <c r="CKZ110" s="407"/>
      <c r="CLA110" s="408"/>
      <c r="CLB110" s="409"/>
      <c r="CLC110" s="410"/>
      <c r="CLD110" s="411"/>
      <c r="CLE110" s="412"/>
      <c r="CLF110" s="406"/>
      <c r="CLG110" s="407"/>
      <c r="CLH110" s="408"/>
      <c r="CLI110" s="409"/>
      <c r="CLJ110" s="410"/>
      <c r="CLK110" s="411"/>
      <c r="CLL110" s="412"/>
      <c r="CLM110" s="406"/>
      <c r="CLN110" s="407"/>
      <c r="CLO110" s="408"/>
      <c r="CLP110" s="409"/>
      <c r="CLQ110" s="410"/>
      <c r="CLR110" s="411"/>
      <c r="CLS110" s="412"/>
      <c r="CLT110" s="406"/>
      <c r="CLU110" s="407"/>
      <c r="CLV110" s="408"/>
      <c r="CLW110" s="409"/>
      <c r="CLX110" s="410"/>
      <c r="CLY110" s="411"/>
      <c r="CLZ110" s="412"/>
      <c r="CMA110" s="406"/>
      <c r="CMB110" s="407"/>
      <c r="CMC110" s="408"/>
      <c r="CMD110" s="409"/>
      <c r="CME110" s="410"/>
      <c r="CMF110" s="411"/>
      <c r="CMG110" s="412"/>
      <c r="CMH110" s="406"/>
      <c r="CMI110" s="407"/>
      <c r="CMJ110" s="408"/>
      <c r="CMK110" s="409"/>
      <c r="CML110" s="410"/>
      <c r="CMM110" s="411"/>
      <c r="CMN110" s="412"/>
      <c r="CMO110" s="406"/>
      <c r="CMP110" s="407"/>
      <c r="CMQ110" s="408"/>
      <c r="CMR110" s="409"/>
      <c r="CMS110" s="410"/>
      <c r="CMT110" s="411"/>
      <c r="CMU110" s="412"/>
      <c r="CMV110" s="406"/>
      <c r="CMW110" s="407"/>
      <c r="CMX110" s="408"/>
      <c r="CMY110" s="409"/>
      <c r="CMZ110" s="410"/>
      <c r="CNA110" s="411"/>
      <c r="CNB110" s="412"/>
      <c r="CNC110" s="406"/>
      <c r="CND110" s="407"/>
      <c r="CNE110" s="408"/>
      <c r="CNF110" s="409"/>
      <c r="CNG110" s="410"/>
      <c r="CNH110" s="411"/>
      <c r="CNI110" s="412"/>
      <c r="CNJ110" s="406"/>
      <c r="CNK110" s="407"/>
      <c r="CNL110" s="408"/>
      <c r="CNM110" s="409"/>
      <c r="CNN110" s="410"/>
      <c r="CNO110" s="411"/>
      <c r="CNP110" s="412"/>
      <c r="CNQ110" s="406"/>
      <c r="CNR110" s="407"/>
      <c r="CNS110" s="408"/>
      <c r="CNT110" s="409"/>
      <c r="CNU110" s="410"/>
      <c r="CNV110" s="411"/>
      <c r="CNW110" s="412"/>
      <c r="CNX110" s="406"/>
      <c r="CNY110" s="407"/>
      <c r="CNZ110" s="408"/>
      <c r="COA110" s="409"/>
      <c r="COB110" s="410"/>
      <c r="COC110" s="411"/>
      <c r="COD110" s="412"/>
      <c r="COE110" s="406"/>
      <c r="COF110" s="407"/>
      <c r="COG110" s="408"/>
      <c r="COH110" s="409"/>
      <c r="COI110" s="410"/>
      <c r="COJ110" s="411"/>
      <c r="COK110" s="412"/>
      <c r="COL110" s="406"/>
      <c r="COM110" s="407"/>
      <c r="CON110" s="408"/>
      <c r="COO110" s="409"/>
      <c r="COP110" s="410"/>
      <c r="COQ110" s="411"/>
      <c r="COR110" s="412"/>
      <c r="COS110" s="406"/>
      <c r="COT110" s="407"/>
      <c r="COU110" s="408"/>
      <c r="COV110" s="409"/>
      <c r="COW110" s="410"/>
      <c r="COX110" s="411"/>
      <c r="COY110" s="412"/>
      <c r="COZ110" s="406"/>
      <c r="CPA110" s="407"/>
      <c r="CPB110" s="408"/>
      <c r="CPC110" s="409"/>
      <c r="CPD110" s="410"/>
      <c r="CPE110" s="411"/>
      <c r="CPF110" s="412"/>
      <c r="CPG110" s="406"/>
      <c r="CPH110" s="407"/>
      <c r="CPI110" s="408"/>
      <c r="CPJ110" s="409"/>
      <c r="CPK110" s="410"/>
      <c r="CPL110" s="411"/>
      <c r="CPM110" s="412"/>
      <c r="CPN110" s="406"/>
      <c r="CPO110" s="407"/>
      <c r="CPP110" s="408"/>
      <c r="CPQ110" s="409"/>
      <c r="CPR110" s="410"/>
      <c r="CPS110" s="411"/>
      <c r="CPT110" s="412"/>
      <c r="CPU110" s="406"/>
      <c r="CPV110" s="407"/>
      <c r="CPW110" s="408"/>
      <c r="CPX110" s="409"/>
      <c r="CPY110" s="410"/>
      <c r="CPZ110" s="411"/>
      <c r="CQA110" s="412"/>
      <c r="CQB110" s="406"/>
      <c r="CQC110" s="407"/>
      <c r="CQD110" s="408"/>
      <c r="CQE110" s="409"/>
      <c r="CQF110" s="410"/>
      <c r="CQG110" s="411"/>
      <c r="CQH110" s="412"/>
      <c r="CQI110" s="406"/>
      <c r="CQJ110" s="407"/>
      <c r="CQK110" s="408"/>
      <c r="CQL110" s="409"/>
      <c r="CQM110" s="410"/>
      <c r="CQN110" s="411"/>
      <c r="CQO110" s="412"/>
      <c r="CQP110" s="406"/>
      <c r="CQQ110" s="407"/>
      <c r="CQR110" s="408"/>
      <c r="CQS110" s="409"/>
      <c r="CQT110" s="410"/>
      <c r="CQU110" s="411"/>
      <c r="CQV110" s="412"/>
      <c r="CQW110" s="406"/>
      <c r="CQX110" s="407"/>
      <c r="CQY110" s="408"/>
      <c r="CQZ110" s="409"/>
      <c r="CRA110" s="410"/>
      <c r="CRB110" s="411"/>
      <c r="CRC110" s="412"/>
      <c r="CRD110" s="406"/>
      <c r="CRE110" s="407"/>
      <c r="CRF110" s="408"/>
      <c r="CRG110" s="409"/>
      <c r="CRH110" s="410"/>
      <c r="CRI110" s="411"/>
      <c r="CRJ110" s="412"/>
      <c r="CRK110" s="406"/>
      <c r="CRL110" s="407"/>
      <c r="CRM110" s="408"/>
      <c r="CRN110" s="409"/>
      <c r="CRO110" s="410"/>
      <c r="CRP110" s="411"/>
      <c r="CRQ110" s="412"/>
      <c r="CRR110" s="406"/>
      <c r="CRS110" s="407"/>
      <c r="CRT110" s="408"/>
      <c r="CRU110" s="409"/>
      <c r="CRV110" s="410"/>
      <c r="CRW110" s="411"/>
      <c r="CRX110" s="412"/>
      <c r="CRY110" s="406"/>
      <c r="CRZ110" s="407"/>
      <c r="CSA110" s="408"/>
      <c r="CSB110" s="409"/>
      <c r="CSC110" s="410"/>
      <c r="CSD110" s="411"/>
      <c r="CSE110" s="412"/>
      <c r="CSF110" s="406"/>
      <c r="CSG110" s="407"/>
      <c r="CSH110" s="408"/>
      <c r="CSI110" s="409"/>
      <c r="CSJ110" s="410"/>
      <c r="CSK110" s="411"/>
      <c r="CSL110" s="412"/>
      <c r="CSM110" s="406"/>
      <c r="CSN110" s="407"/>
      <c r="CSO110" s="408"/>
      <c r="CSP110" s="409"/>
      <c r="CSQ110" s="410"/>
      <c r="CSR110" s="411"/>
      <c r="CSS110" s="412"/>
      <c r="CST110" s="406"/>
      <c r="CSU110" s="407"/>
      <c r="CSV110" s="408"/>
      <c r="CSW110" s="409"/>
      <c r="CSX110" s="410"/>
      <c r="CSY110" s="411"/>
      <c r="CSZ110" s="412"/>
      <c r="CTA110" s="406"/>
      <c r="CTB110" s="407"/>
      <c r="CTC110" s="408"/>
      <c r="CTD110" s="409"/>
      <c r="CTE110" s="410"/>
      <c r="CTF110" s="411"/>
      <c r="CTG110" s="412"/>
      <c r="CTH110" s="406"/>
      <c r="CTI110" s="407"/>
      <c r="CTJ110" s="408"/>
      <c r="CTK110" s="409"/>
      <c r="CTL110" s="410"/>
      <c r="CTM110" s="411"/>
      <c r="CTN110" s="412"/>
      <c r="CTO110" s="406"/>
      <c r="CTP110" s="407"/>
      <c r="CTQ110" s="408"/>
      <c r="CTR110" s="409"/>
      <c r="CTS110" s="410"/>
      <c r="CTT110" s="411"/>
      <c r="CTU110" s="412"/>
      <c r="CTV110" s="406"/>
      <c r="CTW110" s="407"/>
      <c r="CTX110" s="408"/>
      <c r="CTY110" s="409"/>
      <c r="CTZ110" s="410"/>
      <c r="CUA110" s="411"/>
      <c r="CUB110" s="412"/>
      <c r="CUC110" s="406"/>
      <c r="CUD110" s="407"/>
      <c r="CUE110" s="408"/>
      <c r="CUF110" s="409"/>
      <c r="CUG110" s="410"/>
      <c r="CUH110" s="411"/>
      <c r="CUI110" s="412"/>
      <c r="CUJ110" s="406"/>
      <c r="CUK110" s="407"/>
      <c r="CUL110" s="408"/>
      <c r="CUM110" s="409"/>
      <c r="CUN110" s="410"/>
      <c r="CUO110" s="411"/>
      <c r="CUP110" s="412"/>
      <c r="CUQ110" s="406"/>
      <c r="CUR110" s="407"/>
      <c r="CUS110" s="408"/>
      <c r="CUT110" s="409"/>
      <c r="CUU110" s="410"/>
      <c r="CUV110" s="411"/>
      <c r="CUW110" s="412"/>
      <c r="CUX110" s="406"/>
      <c r="CUY110" s="407"/>
      <c r="CUZ110" s="408"/>
      <c r="CVA110" s="409"/>
      <c r="CVB110" s="410"/>
      <c r="CVC110" s="411"/>
      <c r="CVD110" s="412"/>
      <c r="CVE110" s="406"/>
      <c r="CVF110" s="407"/>
      <c r="CVG110" s="408"/>
      <c r="CVH110" s="409"/>
      <c r="CVI110" s="410"/>
      <c r="CVJ110" s="411"/>
      <c r="CVK110" s="412"/>
      <c r="CVL110" s="406"/>
      <c r="CVM110" s="407"/>
      <c r="CVN110" s="408"/>
      <c r="CVO110" s="409"/>
      <c r="CVP110" s="410"/>
      <c r="CVQ110" s="411"/>
      <c r="CVR110" s="412"/>
      <c r="CVS110" s="406"/>
      <c r="CVT110" s="407"/>
      <c r="CVU110" s="408"/>
      <c r="CVV110" s="409"/>
      <c r="CVW110" s="410"/>
      <c r="CVX110" s="411"/>
      <c r="CVY110" s="412"/>
      <c r="CVZ110" s="406"/>
      <c r="CWA110" s="407"/>
      <c r="CWB110" s="408"/>
      <c r="CWC110" s="409"/>
      <c r="CWD110" s="410"/>
      <c r="CWE110" s="411"/>
      <c r="CWF110" s="412"/>
      <c r="CWG110" s="406"/>
      <c r="CWH110" s="407"/>
      <c r="CWI110" s="408"/>
      <c r="CWJ110" s="409"/>
      <c r="CWK110" s="410"/>
      <c r="CWL110" s="411"/>
      <c r="CWM110" s="412"/>
      <c r="CWN110" s="406"/>
      <c r="CWO110" s="407"/>
      <c r="CWP110" s="408"/>
      <c r="CWQ110" s="409"/>
      <c r="CWR110" s="410"/>
      <c r="CWS110" s="411"/>
      <c r="CWT110" s="412"/>
      <c r="CWU110" s="406"/>
      <c r="CWV110" s="407"/>
      <c r="CWW110" s="408"/>
      <c r="CWX110" s="409"/>
      <c r="CWY110" s="410"/>
      <c r="CWZ110" s="411"/>
      <c r="CXA110" s="412"/>
      <c r="CXB110" s="406"/>
      <c r="CXC110" s="407"/>
      <c r="CXD110" s="408"/>
      <c r="CXE110" s="409"/>
      <c r="CXF110" s="410"/>
      <c r="CXG110" s="411"/>
      <c r="CXH110" s="412"/>
      <c r="CXI110" s="406"/>
      <c r="CXJ110" s="407"/>
      <c r="CXK110" s="408"/>
      <c r="CXL110" s="409"/>
      <c r="CXM110" s="410"/>
      <c r="CXN110" s="411"/>
      <c r="CXO110" s="412"/>
      <c r="CXP110" s="406"/>
      <c r="CXQ110" s="407"/>
      <c r="CXR110" s="408"/>
      <c r="CXS110" s="409"/>
      <c r="CXT110" s="410"/>
      <c r="CXU110" s="411"/>
      <c r="CXV110" s="412"/>
      <c r="CXW110" s="406"/>
      <c r="CXX110" s="407"/>
      <c r="CXY110" s="408"/>
      <c r="CXZ110" s="409"/>
      <c r="CYA110" s="410"/>
      <c r="CYB110" s="411"/>
      <c r="CYC110" s="412"/>
      <c r="CYD110" s="406"/>
      <c r="CYE110" s="407"/>
      <c r="CYF110" s="408"/>
      <c r="CYG110" s="409"/>
      <c r="CYH110" s="410"/>
      <c r="CYI110" s="411"/>
      <c r="CYJ110" s="412"/>
      <c r="CYK110" s="406"/>
      <c r="CYL110" s="407"/>
      <c r="CYM110" s="408"/>
      <c r="CYN110" s="409"/>
      <c r="CYO110" s="410"/>
      <c r="CYP110" s="411"/>
      <c r="CYQ110" s="412"/>
      <c r="CYR110" s="406"/>
      <c r="CYS110" s="407"/>
      <c r="CYT110" s="408"/>
      <c r="CYU110" s="409"/>
      <c r="CYV110" s="410"/>
      <c r="CYW110" s="411"/>
      <c r="CYX110" s="412"/>
      <c r="CYY110" s="406"/>
      <c r="CYZ110" s="407"/>
      <c r="CZA110" s="408"/>
      <c r="CZB110" s="409"/>
      <c r="CZC110" s="410"/>
      <c r="CZD110" s="411"/>
      <c r="CZE110" s="412"/>
      <c r="CZF110" s="406"/>
      <c r="CZG110" s="407"/>
      <c r="CZH110" s="408"/>
      <c r="CZI110" s="409"/>
      <c r="CZJ110" s="410"/>
      <c r="CZK110" s="411"/>
      <c r="CZL110" s="412"/>
      <c r="CZM110" s="406"/>
      <c r="CZN110" s="407"/>
      <c r="CZO110" s="408"/>
      <c r="CZP110" s="409"/>
      <c r="CZQ110" s="410"/>
      <c r="CZR110" s="411"/>
      <c r="CZS110" s="412"/>
      <c r="CZT110" s="406"/>
      <c r="CZU110" s="407"/>
      <c r="CZV110" s="408"/>
      <c r="CZW110" s="409"/>
      <c r="CZX110" s="410"/>
      <c r="CZY110" s="411"/>
      <c r="CZZ110" s="412"/>
      <c r="DAA110" s="406"/>
      <c r="DAB110" s="407"/>
      <c r="DAC110" s="408"/>
      <c r="DAD110" s="409"/>
      <c r="DAE110" s="410"/>
      <c r="DAF110" s="411"/>
      <c r="DAG110" s="412"/>
      <c r="DAH110" s="406"/>
      <c r="DAI110" s="407"/>
      <c r="DAJ110" s="408"/>
      <c r="DAK110" s="409"/>
      <c r="DAL110" s="410"/>
      <c r="DAM110" s="411"/>
      <c r="DAN110" s="412"/>
      <c r="DAO110" s="406"/>
      <c r="DAP110" s="407"/>
      <c r="DAQ110" s="408"/>
      <c r="DAR110" s="409"/>
      <c r="DAS110" s="410"/>
      <c r="DAT110" s="411"/>
      <c r="DAU110" s="412"/>
      <c r="DAV110" s="406"/>
      <c r="DAW110" s="407"/>
      <c r="DAX110" s="408"/>
      <c r="DAY110" s="409"/>
      <c r="DAZ110" s="410"/>
      <c r="DBA110" s="411"/>
      <c r="DBB110" s="412"/>
      <c r="DBC110" s="406"/>
      <c r="DBD110" s="407"/>
      <c r="DBE110" s="408"/>
      <c r="DBF110" s="409"/>
      <c r="DBG110" s="410"/>
      <c r="DBH110" s="411"/>
      <c r="DBI110" s="412"/>
      <c r="DBJ110" s="406"/>
      <c r="DBK110" s="407"/>
      <c r="DBL110" s="408"/>
      <c r="DBM110" s="409"/>
      <c r="DBN110" s="410"/>
      <c r="DBO110" s="411"/>
      <c r="DBP110" s="412"/>
      <c r="DBQ110" s="406"/>
      <c r="DBR110" s="407"/>
      <c r="DBS110" s="408"/>
      <c r="DBT110" s="409"/>
      <c r="DBU110" s="410"/>
      <c r="DBV110" s="411"/>
      <c r="DBW110" s="412"/>
      <c r="DBX110" s="406"/>
      <c r="DBY110" s="407"/>
      <c r="DBZ110" s="408"/>
      <c r="DCA110" s="409"/>
      <c r="DCB110" s="410"/>
      <c r="DCC110" s="411"/>
      <c r="DCD110" s="412"/>
      <c r="DCE110" s="406"/>
      <c r="DCF110" s="407"/>
      <c r="DCG110" s="408"/>
      <c r="DCH110" s="409"/>
      <c r="DCI110" s="410"/>
      <c r="DCJ110" s="411"/>
      <c r="DCK110" s="412"/>
      <c r="DCL110" s="406"/>
      <c r="DCM110" s="407"/>
      <c r="DCN110" s="408"/>
      <c r="DCO110" s="409"/>
      <c r="DCP110" s="410"/>
      <c r="DCQ110" s="411"/>
      <c r="DCR110" s="412"/>
      <c r="DCS110" s="406"/>
      <c r="DCT110" s="407"/>
      <c r="DCU110" s="408"/>
      <c r="DCV110" s="409"/>
      <c r="DCW110" s="410"/>
      <c r="DCX110" s="411"/>
      <c r="DCY110" s="412"/>
      <c r="DCZ110" s="406"/>
      <c r="DDA110" s="407"/>
      <c r="DDB110" s="408"/>
      <c r="DDC110" s="409"/>
      <c r="DDD110" s="410"/>
      <c r="DDE110" s="411"/>
      <c r="DDF110" s="412"/>
      <c r="DDG110" s="406"/>
      <c r="DDH110" s="407"/>
      <c r="DDI110" s="408"/>
      <c r="DDJ110" s="409"/>
      <c r="DDK110" s="410"/>
      <c r="DDL110" s="411"/>
      <c r="DDM110" s="412"/>
      <c r="DDN110" s="406"/>
      <c r="DDO110" s="407"/>
      <c r="DDP110" s="408"/>
      <c r="DDQ110" s="409"/>
      <c r="DDR110" s="410"/>
      <c r="DDS110" s="411"/>
      <c r="DDT110" s="412"/>
      <c r="DDU110" s="406"/>
      <c r="DDV110" s="407"/>
      <c r="DDW110" s="408"/>
      <c r="DDX110" s="409"/>
      <c r="DDY110" s="410"/>
      <c r="DDZ110" s="411"/>
      <c r="DEA110" s="412"/>
      <c r="DEB110" s="406"/>
      <c r="DEC110" s="407"/>
      <c r="DED110" s="408"/>
      <c r="DEE110" s="409"/>
      <c r="DEF110" s="410"/>
      <c r="DEG110" s="411"/>
      <c r="DEH110" s="412"/>
      <c r="DEI110" s="406"/>
      <c r="DEJ110" s="407"/>
      <c r="DEK110" s="408"/>
      <c r="DEL110" s="409"/>
      <c r="DEM110" s="410"/>
      <c r="DEN110" s="411"/>
      <c r="DEO110" s="412"/>
      <c r="DEP110" s="406"/>
      <c r="DEQ110" s="407"/>
      <c r="DER110" s="408"/>
      <c r="DES110" s="409"/>
      <c r="DET110" s="410"/>
      <c r="DEU110" s="411"/>
      <c r="DEV110" s="412"/>
      <c r="DEW110" s="406"/>
      <c r="DEX110" s="407"/>
      <c r="DEY110" s="408"/>
      <c r="DEZ110" s="409"/>
      <c r="DFA110" s="410"/>
      <c r="DFB110" s="411"/>
      <c r="DFC110" s="412"/>
      <c r="DFD110" s="406"/>
      <c r="DFE110" s="407"/>
      <c r="DFF110" s="408"/>
      <c r="DFG110" s="409"/>
      <c r="DFH110" s="410"/>
      <c r="DFI110" s="411"/>
      <c r="DFJ110" s="412"/>
      <c r="DFK110" s="406"/>
      <c r="DFL110" s="407"/>
      <c r="DFM110" s="408"/>
      <c r="DFN110" s="409"/>
      <c r="DFO110" s="410"/>
      <c r="DFP110" s="411"/>
      <c r="DFQ110" s="412"/>
      <c r="DFR110" s="406"/>
      <c r="DFS110" s="407"/>
      <c r="DFT110" s="408"/>
      <c r="DFU110" s="409"/>
      <c r="DFV110" s="410"/>
      <c r="DFW110" s="411"/>
      <c r="DFX110" s="412"/>
      <c r="DFY110" s="406"/>
      <c r="DFZ110" s="407"/>
      <c r="DGA110" s="408"/>
      <c r="DGB110" s="409"/>
      <c r="DGC110" s="410"/>
      <c r="DGD110" s="411"/>
      <c r="DGE110" s="412"/>
      <c r="DGF110" s="406"/>
      <c r="DGG110" s="407"/>
      <c r="DGH110" s="408"/>
      <c r="DGI110" s="409"/>
      <c r="DGJ110" s="410"/>
      <c r="DGK110" s="411"/>
      <c r="DGL110" s="412"/>
      <c r="DGM110" s="406"/>
      <c r="DGN110" s="407"/>
      <c r="DGO110" s="408"/>
      <c r="DGP110" s="409"/>
      <c r="DGQ110" s="410"/>
      <c r="DGR110" s="411"/>
      <c r="DGS110" s="412"/>
      <c r="DGT110" s="406"/>
      <c r="DGU110" s="407"/>
      <c r="DGV110" s="408"/>
      <c r="DGW110" s="409"/>
      <c r="DGX110" s="410"/>
      <c r="DGY110" s="411"/>
      <c r="DGZ110" s="412"/>
      <c r="DHA110" s="406"/>
      <c r="DHB110" s="407"/>
      <c r="DHC110" s="408"/>
      <c r="DHD110" s="409"/>
      <c r="DHE110" s="410"/>
      <c r="DHF110" s="411"/>
      <c r="DHG110" s="412"/>
      <c r="DHH110" s="406"/>
      <c r="DHI110" s="407"/>
      <c r="DHJ110" s="408"/>
      <c r="DHK110" s="409"/>
      <c r="DHL110" s="410"/>
      <c r="DHM110" s="411"/>
      <c r="DHN110" s="412"/>
      <c r="DHO110" s="406"/>
      <c r="DHP110" s="407"/>
      <c r="DHQ110" s="408"/>
      <c r="DHR110" s="409"/>
      <c r="DHS110" s="410"/>
      <c r="DHT110" s="411"/>
      <c r="DHU110" s="412"/>
      <c r="DHV110" s="406"/>
      <c r="DHW110" s="407"/>
      <c r="DHX110" s="408"/>
      <c r="DHY110" s="409"/>
      <c r="DHZ110" s="410"/>
      <c r="DIA110" s="411"/>
      <c r="DIB110" s="412"/>
      <c r="DIC110" s="406"/>
      <c r="DID110" s="407"/>
      <c r="DIE110" s="408"/>
      <c r="DIF110" s="409"/>
      <c r="DIG110" s="410"/>
      <c r="DIH110" s="411"/>
      <c r="DII110" s="412"/>
      <c r="DIJ110" s="406"/>
      <c r="DIK110" s="407"/>
      <c r="DIL110" s="408"/>
      <c r="DIM110" s="409"/>
      <c r="DIN110" s="410"/>
      <c r="DIO110" s="411"/>
      <c r="DIP110" s="412"/>
      <c r="DIQ110" s="406"/>
      <c r="DIR110" s="407"/>
      <c r="DIS110" s="408"/>
      <c r="DIT110" s="409"/>
      <c r="DIU110" s="410"/>
      <c r="DIV110" s="411"/>
      <c r="DIW110" s="412"/>
      <c r="DIX110" s="406"/>
      <c r="DIY110" s="407"/>
      <c r="DIZ110" s="408"/>
      <c r="DJA110" s="409"/>
      <c r="DJB110" s="410"/>
      <c r="DJC110" s="411"/>
      <c r="DJD110" s="412"/>
      <c r="DJE110" s="406"/>
      <c r="DJF110" s="407"/>
      <c r="DJG110" s="408"/>
      <c r="DJH110" s="409"/>
      <c r="DJI110" s="410"/>
      <c r="DJJ110" s="411"/>
      <c r="DJK110" s="412"/>
      <c r="DJL110" s="406"/>
      <c r="DJM110" s="407"/>
      <c r="DJN110" s="408"/>
      <c r="DJO110" s="409"/>
      <c r="DJP110" s="410"/>
      <c r="DJQ110" s="411"/>
      <c r="DJR110" s="412"/>
      <c r="DJS110" s="406"/>
      <c r="DJT110" s="407"/>
      <c r="DJU110" s="408"/>
      <c r="DJV110" s="409"/>
      <c r="DJW110" s="410"/>
      <c r="DJX110" s="411"/>
      <c r="DJY110" s="412"/>
      <c r="DJZ110" s="406"/>
      <c r="DKA110" s="407"/>
      <c r="DKB110" s="408"/>
      <c r="DKC110" s="409"/>
      <c r="DKD110" s="410"/>
      <c r="DKE110" s="411"/>
      <c r="DKF110" s="412"/>
      <c r="DKG110" s="406"/>
      <c r="DKH110" s="407"/>
      <c r="DKI110" s="408"/>
      <c r="DKJ110" s="409"/>
      <c r="DKK110" s="410"/>
      <c r="DKL110" s="411"/>
      <c r="DKM110" s="412"/>
      <c r="DKN110" s="406"/>
      <c r="DKO110" s="407"/>
      <c r="DKP110" s="408"/>
      <c r="DKQ110" s="409"/>
      <c r="DKR110" s="410"/>
      <c r="DKS110" s="411"/>
      <c r="DKT110" s="412"/>
      <c r="DKU110" s="406"/>
      <c r="DKV110" s="407"/>
      <c r="DKW110" s="408"/>
      <c r="DKX110" s="409"/>
      <c r="DKY110" s="410"/>
      <c r="DKZ110" s="411"/>
      <c r="DLA110" s="412"/>
      <c r="DLB110" s="406"/>
      <c r="DLC110" s="407"/>
      <c r="DLD110" s="408"/>
      <c r="DLE110" s="409"/>
      <c r="DLF110" s="410"/>
      <c r="DLG110" s="411"/>
      <c r="DLH110" s="412"/>
      <c r="DLI110" s="406"/>
      <c r="DLJ110" s="407"/>
      <c r="DLK110" s="408"/>
      <c r="DLL110" s="409"/>
      <c r="DLM110" s="410"/>
      <c r="DLN110" s="411"/>
      <c r="DLO110" s="412"/>
      <c r="DLP110" s="406"/>
      <c r="DLQ110" s="407"/>
      <c r="DLR110" s="408"/>
      <c r="DLS110" s="409"/>
      <c r="DLT110" s="410"/>
      <c r="DLU110" s="411"/>
      <c r="DLV110" s="412"/>
      <c r="DLW110" s="406"/>
      <c r="DLX110" s="407"/>
      <c r="DLY110" s="408"/>
      <c r="DLZ110" s="409"/>
      <c r="DMA110" s="410"/>
      <c r="DMB110" s="411"/>
      <c r="DMC110" s="412"/>
      <c r="DMD110" s="406"/>
      <c r="DME110" s="407"/>
      <c r="DMF110" s="408"/>
      <c r="DMG110" s="409"/>
      <c r="DMH110" s="410"/>
      <c r="DMI110" s="411"/>
      <c r="DMJ110" s="412"/>
      <c r="DMK110" s="406"/>
      <c r="DML110" s="407"/>
      <c r="DMM110" s="408"/>
      <c r="DMN110" s="409"/>
      <c r="DMO110" s="410"/>
      <c r="DMP110" s="411"/>
      <c r="DMQ110" s="412"/>
      <c r="DMR110" s="406"/>
      <c r="DMS110" s="407"/>
      <c r="DMT110" s="408"/>
      <c r="DMU110" s="409"/>
      <c r="DMV110" s="410"/>
      <c r="DMW110" s="411"/>
      <c r="DMX110" s="412"/>
      <c r="DMY110" s="406"/>
      <c r="DMZ110" s="407"/>
      <c r="DNA110" s="408"/>
      <c r="DNB110" s="409"/>
      <c r="DNC110" s="410"/>
      <c r="DND110" s="411"/>
      <c r="DNE110" s="412"/>
      <c r="DNF110" s="406"/>
      <c r="DNG110" s="407"/>
      <c r="DNH110" s="408"/>
      <c r="DNI110" s="409"/>
      <c r="DNJ110" s="410"/>
      <c r="DNK110" s="411"/>
      <c r="DNL110" s="412"/>
      <c r="DNM110" s="406"/>
      <c r="DNN110" s="407"/>
      <c r="DNO110" s="408"/>
      <c r="DNP110" s="409"/>
      <c r="DNQ110" s="410"/>
      <c r="DNR110" s="411"/>
      <c r="DNS110" s="412"/>
      <c r="DNT110" s="406"/>
      <c r="DNU110" s="407"/>
      <c r="DNV110" s="408"/>
      <c r="DNW110" s="409"/>
      <c r="DNX110" s="410"/>
      <c r="DNY110" s="411"/>
      <c r="DNZ110" s="412"/>
      <c r="DOA110" s="406"/>
      <c r="DOB110" s="407"/>
      <c r="DOC110" s="408"/>
      <c r="DOD110" s="409"/>
      <c r="DOE110" s="410"/>
      <c r="DOF110" s="411"/>
      <c r="DOG110" s="412"/>
      <c r="DOH110" s="406"/>
      <c r="DOI110" s="407"/>
      <c r="DOJ110" s="408"/>
      <c r="DOK110" s="409"/>
      <c r="DOL110" s="410"/>
      <c r="DOM110" s="411"/>
      <c r="DON110" s="412"/>
      <c r="DOO110" s="406"/>
      <c r="DOP110" s="407"/>
      <c r="DOQ110" s="408"/>
      <c r="DOR110" s="409"/>
      <c r="DOS110" s="410"/>
      <c r="DOT110" s="411"/>
      <c r="DOU110" s="412"/>
      <c r="DOV110" s="406"/>
      <c r="DOW110" s="407"/>
      <c r="DOX110" s="408"/>
      <c r="DOY110" s="409"/>
      <c r="DOZ110" s="410"/>
      <c r="DPA110" s="411"/>
      <c r="DPB110" s="412"/>
      <c r="DPC110" s="406"/>
      <c r="DPD110" s="407"/>
      <c r="DPE110" s="408"/>
      <c r="DPF110" s="409"/>
      <c r="DPG110" s="410"/>
      <c r="DPH110" s="411"/>
      <c r="DPI110" s="412"/>
      <c r="DPJ110" s="406"/>
      <c r="DPK110" s="407"/>
      <c r="DPL110" s="408"/>
      <c r="DPM110" s="409"/>
      <c r="DPN110" s="410"/>
      <c r="DPO110" s="411"/>
      <c r="DPP110" s="412"/>
      <c r="DPQ110" s="406"/>
      <c r="DPR110" s="407"/>
      <c r="DPS110" s="408"/>
      <c r="DPT110" s="409"/>
      <c r="DPU110" s="410"/>
      <c r="DPV110" s="411"/>
      <c r="DPW110" s="412"/>
      <c r="DPX110" s="406"/>
      <c r="DPY110" s="407"/>
      <c r="DPZ110" s="408"/>
      <c r="DQA110" s="409"/>
      <c r="DQB110" s="410"/>
      <c r="DQC110" s="411"/>
      <c r="DQD110" s="412"/>
      <c r="DQE110" s="406"/>
      <c r="DQF110" s="407"/>
      <c r="DQG110" s="408"/>
      <c r="DQH110" s="409"/>
      <c r="DQI110" s="410"/>
      <c r="DQJ110" s="411"/>
      <c r="DQK110" s="412"/>
      <c r="DQL110" s="406"/>
      <c r="DQM110" s="407"/>
      <c r="DQN110" s="408"/>
      <c r="DQO110" s="409"/>
      <c r="DQP110" s="410"/>
      <c r="DQQ110" s="411"/>
      <c r="DQR110" s="412"/>
      <c r="DQS110" s="406"/>
      <c r="DQT110" s="407"/>
      <c r="DQU110" s="408"/>
      <c r="DQV110" s="409"/>
      <c r="DQW110" s="410"/>
      <c r="DQX110" s="411"/>
      <c r="DQY110" s="412"/>
      <c r="DQZ110" s="406"/>
      <c r="DRA110" s="407"/>
      <c r="DRB110" s="408"/>
      <c r="DRC110" s="409"/>
      <c r="DRD110" s="410"/>
      <c r="DRE110" s="411"/>
      <c r="DRF110" s="412"/>
      <c r="DRG110" s="406"/>
      <c r="DRH110" s="407"/>
      <c r="DRI110" s="408"/>
      <c r="DRJ110" s="409"/>
      <c r="DRK110" s="410"/>
      <c r="DRL110" s="411"/>
      <c r="DRM110" s="412"/>
      <c r="DRN110" s="406"/>
      <c r="DRO110" s="407"/>
      <c r="DRP110" s="408"/>
      <c r="DRQ110" s="409"/>
      <c r="DRR110" s="410"/>
      <c r="DRS110" s="411"/>
      <c r="DRT110" s="412"/>
      <c r="DRU110" s="406"/>
      <c r="DRV110" s="407"/>
      <c r="DRW110" s="408"/>
      <c r="DRX110" s="409"/>
      <c r="DRY110" s="410"/>
      <c r="DRZ110" s="411"/>
      <c r="DSA110" s="412"/>
      <c r="DSB110" s="406"/>
      <c r="DSC110" s="407"/>
      <c r="DSD110" s="408"/>
      <c r="DSE110" s="409"/>
      <c r="DSF110" s="410"/>
      <c r="DSG110" s="411"/>
      <c r="DSH110" s="412"/>
      <c r="DSI110" s="406"/>
      <c r="DSJ110" s="407"/>
      <c r="DSK110" s="408"/>
      <c r="DSL110" s="409"/>
      <c r="DSM110" s="410"/>
      <c r="DSN110" s="411"/>
      <c r="DSO110" s="412"/>
      <c r="DSP110" s="406"/>
      <c r="DSQ110" s="407"/>
      <c r="DSR110" s="408"/>
      <c r="DSS110" s="409"/>
      <c r="DST110" s="410"/>
      <c r="DSU110" s="411"/>
      <c r="DSV110" s="412"/>
      <c r="DSW110" s="406"/>
      <c r="DSX110" s="407"/>
      <c r="DSY110" s="408"/>
      <c r="DSZ110" s="409"/>
      <c r="DTA110" s="410"/>
      <c r="DTB110" s="411"/>
      <c r="DTC110" s="412"/>
      <c r="DTD110" s="406"/>
      <c r="DTE110" s="407"/>
      <c r="DTF110" s="408"/>
      <c r="DTG110" s="409"/>
      <c r="DTH110" s="410"/>
      <c r="DTI110" s="411"/>
      <c r="DTJ110" s="412"/>
      <c r="DTK110" s="406"/>
      <c r="DTL110" s="407"/>
      <c r="DTM110" s="408"/>
      <c r="DTN110" s="409"/>
      <c r="DTO110" s="410"/>
      <c r="DTP110" s="411"/>
      <c r="DTQ110" s="412"/>
      <c r="DTR110" s="406"/>
      <c r="DTS110" s="407"/>
      <c r="DTT110" s="408"/>
      <c r="DTU110" s="409"/>
      <c r="DTV110" s="410"/>
      <c r="DTW110" s="411"/>
      <c r="DTX110" s="412"/>
      <c r="DTY110" s="406"/>
      <c r="DTZ110" s="407"/>
      <c r="DUA110" s="408"/>
      <c r="DUB110" s="409"/>
      <c r="DUC110" s="410"/>
      <c r="DUD110" s="411"/>
      <c r="DUE110" s="412"/>
      <c r="DUF110" s="406"/>
      <c r="DUG110" s="407"/>
      <c r="DUH110" s="408"/>
      <c r="DUI110" s="409"/>
      <c r="DUJ110" s="410"/>
      <c r="DUK110" s="411"/>
      <c r="DUL110" s="412"/>
      <c r="DUM110" s="406"/>
      <c r="DUN110" s="407"/>
      <c r="DUO110" s="408"/>
      <c r="DUP110" s="409"/>
      <c r="DUQ110" s="410"/>
      <c r="DUR110" s="411"/>
      <c r="DUS110" s="412"/>
      <c r="DUT110" s="406"/>
      <c r="DUU110" s="407"/>
      <c r="DUV110" s="408"/>
      <c r="DUW110" s="409"/>
      <c r="DUX110" s="410"/>
      <c r="DUY110" s="411"/>
      <c r="DUZ110" s="412"/>
      <c r="DVA110" s="406"/>
      <c r="DVB110" s="407"/>
      <c r="DVC110" s="408"/>
      <c r="DVD110" s="409"/>
      <c r="DVE110" s="410"/>
      <c r="DVF110" s="411"/>
      <c r="DVG110" s="412"/>
      <c r="DVH110" s="406"/>
      <c r="DVI110" s="407"/>
      <c r="DVJ110" s="408"/>
      <c r="DVK110" s="409"/>
      <c r="DVL110" s="410"/>
      <c r="DVM110" s="411"/>
      <c r="DVN110" s="412"/>
      <c r="DVO110" s="406"/>
      <c r="DVP110" s="407"/>
      <c r="DVQ110" s="408"/>
      <c r="DVR110" s="409"/>
      <c r="DVS110" s="410"/>
      <c r="DVT110" s="411"/>
      <c r="DVU110" s="412"/>
      <c r="DVV110" s="406"/>
      <c r="DVW110" s="407"/>
      <c r="DVX110" s="408"/>
      <c r="DVY110" s="409"/>
      <c r="DVZ110" s="410"/>
      <c r="DWA110" s="411"/>
      <c r="DWB110" s="412"/>
      <c r="DWC110" s="406"/>
      <c r="DWD110" s="407"/>
      <c r="DWE110" s="408"/>
      <c r="DWF110" s="409"/>
      <c r="DWG110" s="410"/>
      <c r="DWH110" s="411"/>
      <c r="DWI110" s="412"/>
      <c r="DWJ110" s="406"/>
      <c r="DWK110" s="407"/>
      <c r="DWL110" s="408"/>
      <c r="DWM110" s="409"/>
      <c r="DWN110" s="410"/>
      <c r="DWO110" s="411"/>
      <c r="DWP110" s="412"/>
      <c r="DWQ110" s="406"/>
      <c r="DWR110" s="407"/>
      <c r="DWS110" s="408"/>
      <c r="DWT110" s="409"/>
      <c r="DWU110" s="410"/>
      <c r="DWV110" s="411"/>
      <c r="DWW110" s="412"/>
      <c r="DWX110" s="406"/>
      <c r="DWY110" s="407"/>
      <c r="DWZ110" s="408"/>
      <c r="DXA110" s="409"/>
      <c r="DXB110" s="410"/>
      <c r="DXC110" s="411"/>
      <c r="DXD110" s="412"/>
      <c r="DXE110" s="406"/>
      <c r="DXF110" s="407"/>
      <c r="DXG110" s="408"/>
      <c r="DXH110" s="409"/>
      <c r="DXI110" s="410"/>
      <c r="DXJ110" s="411"/>
      <c r="DXK110" s="412"/>
      <c r="DXL110" s="406"/>
      <c r="DXM110" s="407"/>
      <c r="DXN110" s="408"/>
      <c r="DXO110" s="409"/>
      <c r="DXP110" s="410"/>
      <c r="DXQ110" s="411"/>
      <c r="DXR110" s="412"/>
      <c r="DXS110" s="406"/>
      <c r="DXT110" s="407"/>
      <c r="DXU110" s="408"/>
      <c r="DXV110" s="409"/>
      <c r="DXW110" s="410"/>
      <c r="DXX110" s="411"/>
      <c r="DXY110" s="412"/>
      <c r="DXZ110" s="406"/>
      <c r="DYA110" s="407"/>
      <c r="DYB110" s="408"/>
      <c r="DYC110" s="409"/>
      <c r="DYD110" s="410"/>
      <c r="DYE110" s="411"/>
      <c r="DYF110" s="412"/>
      <c r="DYG110" s="406"/>
      <c r="DYH110" s="407"/>
      <c r="DYI110" s="408"/>
      <c r="DYJ110" s="409"/>
      <c r="DYK110" s="410"/>
      <c r="DYL110" s="411"/>
      <c r="DYM110" s="412"/>
      <c r="DYN110" s="406"/>
      <c r="DYO110" s="407"/>
      <c r="DYP110" s="408"/>
      <c r="DYQ110" s="409"/>
      <c r="DYR110" s="410"/>
      <c r="DYS110" s="411"/>
      <c r="DYT110" s="412"/>
      <c r="DYU110" s="406"/>
      <c r="DYV110" s="407"/>
      <c r="DYW110" s="408"/>
      <c r="DYX110" s="409"/>
      <c r="DYY110" s="410"/>
      <c r="DYZ110" s="411"/>
      <c r="DZA110" s="412"/>
      <c r="DZB110" s="406"/>
      <c r="DZC110" s="407"/>
      <c r="DZD110" s="408"/>
      <c r="DZE110" s="409"/>
      <c r="DZF110" s="410"/>
      <c r="DZG110" s="411"/>
      <c r="DZH110" s="412"/>
      <c r="DZI110" s="406"/>
      <c r="DZJ110" s="407"/>
      <c r="DZK110" s="408"/>
      <c r="DZL110" s="409"/>
      <c r="DZM110" s="410"/>
      <c r="DZN110" s="411"/>
      <c r="DZO110" s="412"/>
      <c r="DZP110" s="406"/>
      <c r="DZQ110" s="407"/>
      <c r="DZR110" s="408"/>
      <c r="DZS110" s="409"/>
      <c r="DZT110" s="410"/>
      <c r="DZU110" s="411"/>
      <c r="DZV110" s="412"/>
      <c r="DZW110" s="406"/>
      <c r="DZX110" s="407"/>
      <c r="DZY110" s="408"/>
      <c r="DZZ110" s="409"/>
      <c r="EAA110" s="410"/>
      <c r="EAB110" s="411"/>
      <c r="EAC110" s="412"/>
      <c r="EAD110" s="406"/>
      <c r="EAE110" s="407"/>
      <c r="EAF110" s="408"/>
      <c r="EAG110" s="409"/>
      <c r="EAH110" s="410"/>
      <c r="EAI110" s="411"/>
      <c r="EAJ110" s="412"/>
      <c r="EAK110" s="406"/>
      <c r="EAL110" s="407"/>
      <c r="EAM110" s="408"/>
      <c r="EAN110" s="409"/>
      <c r="EAO110" s="410"/>
      <c r="EAP110" s="411"/>
      <c r="EAQ110" s="412"/>
      <c r="EAR110" s="406"/>
      <c r="EAS110" s="407"/>
      <c r="EAT110" s="408"/>
      <c r="EAU110" s="409"/>
      <c r="EAV110" s="410"/>
      <c r="EAW110" s="411"/>
      <c r="EAX110" s="412"/>
      <c r="EAY110" s="406"/>
      <c r="EAZ110" s="407"/>
      <c r="EBA110" s="408"/>
      <c r="EBB110" s="409"/>
      <c r="EBC110" s="410"/>
      <c r="EBD110" s="411"/>
      <c r="EBE110" s="412"/>
      <c r="EBF110" s="406"/>
      <c r="EBG110" s="407"/>
      <c r="EBH110" s="408"/>
      <c r="EBI110" s="409"/>
      <c r="EBJ110" s="410"/>
      <c r="EBK110" s="411"/>
      <c r="EBL110" s="412"/>
      <c r="EBM110" s="406"/>
      <c r="EBN110" s="407"/>
      <c r="EBO110" s="408"/>
      <c r="EBP110" s="409"/>
      <c r="EBQ110" s="410"/>
      <c r="EBR110" s="411"/>
      <c r="EBS110" s="412"/>
      <c r="EBT110" s="406"/>
      <c r="EBU110" s="407"/>
      <c r="EBV110" s="408"/>
      <c r="EBW110" s="409"/>
      <c r="EBX110" s="410"/>
      <c r="EBY110" s="411"/>
      <c r="EBZ110" s="412"/>
      <c r="ECA110" s="406"/>
      <c r="ECB110" s="407"/>
      <c r="ECC110" s="408"/>
      <c r="ECD110" s="409"/>
      <c r="ECE110" s="410"/>
      <c r="ECF110" s="411"/>
      <c r="ECG110" s="412"/>
      <c r="ECH110" s="406"/>
      <c r="ECI110" s="407"/>
      <c r="ECJ110" s="408"/>
      <c r="ECK110" s="409"/>
      <c r="ECL110" s="410"/>
      <c r="ECM110" s="411"/>
      <c r="ECN110" s="412"/>
      <c r="ECO110" s="406"/>
      <c r="ECP110" s="407"/>
      <c r="ECQ110" s="408"/>
      <c r="ECR110" s="409"/>
      <c r="ECS110" s="410"/>
      <c r="ECT110" s="411"/>
      <c r="ECU110" s="412"/>
      <c r="ECV110" s="406"/>
      <c r="ECW110" s="407"/>
      <c r="ECX110" s="408"/>
      <c r="ECY110" s="409"/>
      <c r="ECZ110" s="410"/>
      <c r="EDA110" s="411"/>
      <c r="EDB110" s="412"/>
      <c r="EDC110" s="406"/>
      <c r="EDD110" s="407"/>
      <c r="EDE110" s="408"/>
      <c r="EDF110" s="409"/>
      <c r="EDG110" s="410"/>
      <c r="EDH110" s="411"/>
      <c r="EDI110" s="412"/>
      <c r="EDJ110" s="406"/>
      <c r="EDK110" s="407"/>
      <c r="EDL110" s="408"/>
      <c r="EDM110" s="409"/>
      <c r="EDN110" s="410"/>
      <c r="EDO110" s="411"/>
      <c r="EDP110" s="412"/>
      <c r="EDQ110" s="406"/>
      <c r="EDR110" s="407"/>
      <c r="EDS110" s="408"/>
      <c r="EDT110" s="409"/>
      <c r="EDU110" s="410"/>
      <c r="EDV110" s="411"/>
      <c r="EDW110" s="412"/>
      <c r="EDX110" s="406"/>
      <c r="EDY110" s="407"/>
      <c r="EDZ110" s="408"/>
      <c r="EEA110" s="409"/>
      <c r="EEB110" s="410"/>
      <c r="EEC110" s="411"/>
      <c r="EED110" s="412"/>
      <c r="EEE110" s="406"/>
      <c r="EEF110" s="407"/>
      <c r="EEG110" s="408"/>
      <c r="EEH110" s="409"/>
      <c r="EEI110" s="410"/>
      <c r="EEJ110" s="411"/>
      <c r="EEK110" s="412"/>
      <c r="EEL110" s="406"/>
      <c r="EEM110" s="407"/>
      <c r="EEN110" s="408"/>
      <c r="EEO110" s="409"/>
      <c r="EEP110" s="410"/>
      <c r="EEQ110" s="411"/>
      <c r="EER110" s="412"/>
      <c r="EES110" s="406"/>
      <c r="EET110" s="407"/>
      <c r="EEU110" s="408"/>
      <c r="EEV110" s="409"/>
      <c r="EEW110" s="410"/>
      <c r="EEX110" s="411"/>
      <c r="EEY110" s="412"/>
      <c r="EEZ110" s="406"/>
      <c r="EFA110" s="407"/>
      <c r="EFB110" s="408"/>
      <c r="EFC110" s="409"/>
      <c r="EFD110" s="410"/>
      <c r="EFE110" s="411"/>
      <c r="EFF110" s="412"/>
      <c r="EFG110" s="406"/>
      <c r="EFH110" s="407"/>
      <c r="EFI110" s="408"/>
      <c r="EFJ110" s="409"/>
      <c r="EFK110" s="410"/>
      <c r="EFL110" s="411"/>
      <c r="EFM110" s="412"/>
      <c r="EFN110" s="406"/>
      <c r="EFO110" s="407"/>
      <c r="EFP110" s="408"/>
      <c r="EFQ110" s="409"/>
      <c r="EFR110" s="410"/>
      <c r="EFS110" s="411"/>
      <c r="EFT110" s="412"/>
      <c r="EFU110" s="406"/>
      <c r="EFV110" s="407"/>
      <c r="EFW110" s="408"/>
      <c r="EFX110" s="409"/>
      <c r="EFY110" s="410"/>
      <c r="EFZ110" s="411"/>
      <c r="EGA110" s="412"/>
      <c r="EGB110" s="406"/>
      <c r="EGC110" s="407"/>
      <c r="EGD110" s="408"/>
      <c r="EGE110" s="409"/>
      <c r="EGF110" s="410"/>
      <c r="EGG110" s="411"/>
      <c r="EGH110" s="412"/>
      <c r="EGI110" s="406"/>
      <c r="EGJ110" s="407"/>
      <c r="EGK110" s="408"/>
      <c r="EGL110" s="409"/>
      <c r="EGM110" s="410"/>
      <c r="EGN110" s="411"/>
      <c r="EGO110" s="412"/>
      <c r="EGP110" s="406"/>
      <c r="EGQ110" s="407"/>
      <c r="EGR110" s="408"/>
      <c r="EGS110" s="409"/>
      <c r="EGT110" s="410"/>
      <c r="EGU110" s="411"/>
      <c r="EGV110" s="412"/>
      <c r="EGW110" s="406"/>
      <c r="EGX110" s="407"/>
      <c r="EGY110" s="408"/>
      <c r="EGZ110" s="409"/>
      <c r="EHA110" s="410"/>
      <c r="EHB110" s="411"/>
      <c r="EHC110" s="412"/>
      <c r="EHD110" s="406"/>
      <c r="EHE110" s="407"/>
      <c r="EHF110" s="408"/>
      <c r="EHG110" s="409"/>
      <c r="EHH110" s="410"/>
      <c r="EHI110" s="411"/>
      <c r="EHJ110" s="412"/>
      <c r="EHK110" s="406"/>
      <c r="EHL110" s="407"/>
      <c r="EHM110" s="408"/>
      <c r="EHN110" s="409"/>
      <c r="EHO110" s="410"/>
      <c r="EHP110" s="411"/>
      <c r="EHQ110" s="412"/>
      <c r="EHR110" s="406"/>
      <c r="EHS110" s="407"/>
      <c r="EHT110" s="408"/>
      <c r="EHU110" s="409"/>
      <c r="EHV110" s="410"/>
      <c r="EHW110" s="411"/>
      <c r="EHX110" s="412"/>
      <c r="EHY110" s="406"/>
      <c r="EHZ110" s="407"/>
      <c r="EIA110" s="408"/>
      <c r="EIB110" s="409"/>
      <c r="EIC110" s="410"/>
      <c r="EID110" s="411"/>
      <c r="EIE110" s="412"/>
      <c r="EIF110" s="406"/>
      <c r="EIG110" s="407"/>
      <c r="EIH110" s="408"/>
      <c r="EII110" s="409"/>
      <c r="EIJ110" s="410"/>
      <c r="EIK110" s="411"/>
      <c r="EIL110" s="412"/>
      <c r="EIM110" s="406"/>
      <c r="EIN110" s="407"/>
      <c r="EIO110" s="408"/>
      <c r="EIP110" s="409"/>
      <c r="EIQ110" s="410"/>
      <c r="EIR110" s="411"/>
      <c r="EIS110" s="412"/>
      <c r="EIT110" s="406"/>
      <c r="EIU110" s="407"/>
      <c r="EIV110" s="408"/>
      <c r="EIW110" s="409"/>
      <c r="EIX110" s="410"/>
      <c r="EIY110" s="411"/>
      <c r="EIZ110" s="412"/>
      <c r="EJA110" s="406"/>
      <c r="EJB110" s="407"/>
      <c r="EJC110" s="408"/>
      <c r="EJD110" s="409"/>
      <c r="EJE110" s="410"/>
      <c r="EJF110" s="411"/>
      <c r="EJG110" s="412"/>
      <c r="EJH110" s="406"/>
      <c r="EJI110" s="407"/>
      <c r="EJJ110" s="408"/>
      <c r="EJK110" s="409"/>
      <c r="EJL110" s="410"/>
      <c r="EJM110" s="411"/>
      <c r="EJN110" s="412"/>
      <c r="EJO110" s="406"/>
      <c r="EJP110" s="407"/>
      <c r="EJQ110" s="408"/>
      <c r="EJR110" s="409"/>
      <c r="EJS110" s="410"/>
      <c r="EJT110" s="411"/>
      <c r="EJU110" s="412"/>
      <c r="EJV110" s="406"/>
      <c r="EJW110" s="407"/>
      <c r="EJX110" s="408"/>
      <c r="EJY110" s="409"/>
      <c r="EJZ110" s="410"/>
      <c r="EKA110" s="411"/>
      <c r="EKB110" s="412"/>
      <c r="EKC110" s="406"/>
      <c r="EKD110" s="407"/>
      <c r="EKE110" s="408"/>
      <c r="EKF110" s="409"/>
      <c r="EKG110" s="410"/>
      <c r="EKH110" s="411"/>
      <c r="EKI110" s="412"/>
      <c r="EKJ110" s="406"/>
      <c r="EKK110" s="407"/>
      <c r="EKL110" s="408"/>
      <c r="EKM110" s="409"/>
      <c r="EKN110" s="410"/>
      <c r="EKO110" s="411"/>
      <c r="EKP110" s="412"/>
      <c r="EKQ110" s="406"/>
      <c r="EKR110" s="407"/>
      <c r="EKS110" s="408"/>
      <c r="EKT110" s="409"/>
      <c r="EKU110" s="410"/>
      <c r="EKV110" s="411"/>
      <c r="EKW110" s="412"/>
      <c r="EKX110" s="406"/>
      <c r="EKY110" s="407"/>
      <c r="EKZ110" s="408"/>
      <c r="ELA110" s="409"/>
      <c r="ELB110" s="410"/>
      <c r="ELC110" s="411"/>
      <c r="ELD110" s="412"/>
      <c r="ELE110" s="406"/>
      <c r="ELF110" s="407"/>
      <c r="ELG110" s="408"/>
      <c r="ELH110" s="409"/>
      <c r="ELI110" s="410"/>
      <c r="ELJ110" s="411"/>
      <c r="ELK110" s="412"/>
      <c r="ELL110" s="406"/>
      <c r="ELM110" s="407"/>
      <c r="ELN110" s="408"/>
      <c r="ELO110" s="409"/>
      <c r="ELP110" s="410"/>
      <c r="ELQ110" s="411"/>
      <c r="ELR110" s="412"/>
      <c r="ELS110" s="406"/>
      <c r="ELT110" s="407"/>
      <c r="ELU110" s="408"/>
      <c r="ELV110" s="409"/>
      <c r="ELW110" s="410"/>
      <c r="ELX110" s="411"/>
      <c r="ELY110" s="412"/>
      <c r="ELZ110" s="406"/>
      <c r="EMA110" s="407"/>
      <c r="EMB110" s="408"/>
      <c r="EMC110" s="409"/>
      <c r="EMD110" s="410"/>
      <c r="EME110" s="411"/>
      <c r="EMF110" s="412"/>
      <c r="EMG110" s="406"/>
      <c r="EMH110" s="407"/>
      <c r="EMI110" s="408"/>
      <c r="EMJ110" s="409"/>
      <c r="EMK110" s="410"/>
      <c r="EML110" s="411"/>
      <c r="EMM110" s="412"/>
      <c r="EMN110" s="406"/>
      <c r="EMO110" s="407"/>
      <c r="EMP110" s="408"/>
      <c r="EMQ110" s="409"/>
      <c r="EMR110" s="410"/>
      <c r="EMS110" s="411"/>
      <c r="EMT110" s="412"/>
      <c r="EMU110" s="406"/>
      <c r="EMV110" s="407"/>
      <c r="EMW110" s="408"/>
      <c r="EMX110" s="409"/>
      <c r="EMY110" s="410"/>
      <c r="EMZ110" s="411"/>
      <c r="ENA110" s="412"/>
      <c r="ENB110" s="406"/>
      <c r="ENC110" s="407"/>
      <c r="END110" s="408"/>
      <c r="ENE110" s="409"/>
      <c r="ENF110" s="410"/>
      <c r="ENG110" s="411"/>
      <c r="ENH110" s="412"/>
      <c r="ENI110" s="406"/>
      <c r="ENJ110" s="407"/>
      <c r="ENK110" s="408"/>
      <c r="ENL110" s="409"/>
      <c r="ENM110" s="410"/>
      <c r="ENN110" s="411"/>
      <c r="ENO110" s="412"/>
      <c r="ENP110" s="406"/>
      <c r="ENQ110" s="407"/>
      <c r="ENR110" s="408"/>
      <c r="ENS110" s="409"/>
      <c r="ENT110" s="410"/>
      <c r="ENU110" s="411"/>
      <c r="ENV110" s="412"/>
      <c r="ENW110" s="406"/>
      <c r="ENX110" s="407"/>
      <c r="ENY110" s="408"/>
      <c r="ENZ110" s="409"/>
      <c r="EOA110" s="410"/>
      <c r="EOB110" s="411"/>
      <c r="EOC110" s="412"/>
      <c r="EOD110" s="406"/>
      <c r="EOE110" s="407"/>
      <c r="EOF110" s="408"/>
      <c r="EOG110" s="409"/>
      <c r="EOH110" s="410"/>
      <c r="EOI110" s="411"/>
      <c r="EOJ110" s="412"/>
      <c r="EOK110" s="406"/>
      <c r="EOL110" s="407"/>
      <c r="EOM110" s="408"/>
      <c r="EON110" s="409"/>
      <c r="EOO110" s="410"/>
      <c r="EOP110" s="411"/>
      <c r="EOQ110" s="412"/>
      <c r="EOR110" s="406"/>
      <c r="EOS110" s="407"/>
      <c r="EOT110" s="408"/>
      <c r="EOU110" s="409"/>
      <c r="EOV110" s="410"/>
      <c r="EOW110" s="411"/>
      <c r="EOX110" s="412"/>
      <c r="EOY110" s="406"/>
      <c r="EOZ110" s="407"/>
      <c r="EPA110" s="408"/>
      <c r="EPB110" s="409"/>
      <c r="EPC110" s="410"/>
      <c r="EPD110" s="411"/>
      <c r="EPE110" s="412"/>
      <c r="EPF110" s="406"/>
      <c r="EPG110" s="407"/>
      <c r="EPH110" s="408"/>
      <c r="EPI110" s="409"/>
      <c r="EPJ110" s="410"/>
      <c r="EPK110" s="411"/>
      <c r="EPL110" s="412"/>
      <c r="EPM110" s="406"/>
      <c r="EPN110" s="407"/>
      <c r="EPO110" s="408"/>
      <c r="EPP110" s="409"/>
      <c r="EPQ110" s="410"/>
      <c r="EPR110" s="411"/>
      <c r="EPS110" s="412"/>
      <c r="EPT110" s="406"/>
      <c r="EPU110" s="407"/>
      <c r="EPV110" s="408"/>
      <c r="EPW110" s="409"/>
      <c r="EPX110" s="410"/>
      <c r="EPY110" s="411"/>
      <c r="EPZ110" s="412"/>
      <c r="EQA110" s="406"/>
      <c r="EQB110" s="407"/>
      <c r="EQC110" s="408"/>
      <c r="EQD110" s="409"/>
      <c r="EQE110" s="410"/>
      <c r="EQF110" s="411"/>
      <c r="EQG110" s="412"/>
      <c r="EQH110" s="406"/>
      <c r="EQI110" s="407"/>
      <c r="EQJ110" s="408"/>
      <c r="EQK110" s="409"/>
      <c r="EQL110" s="410"/>
      <c r="EQM110" s="411"/>
      <c r="EQN110" s="412"/>
      <c r="EQO110" s="406"/>
      <c r="EQP110" s="407"/>
      <c r="EQQ110" s="408"/>
      <c r="EQR110" s="409"/>
      <c r="EQS110" s="410"/>
      <c r="EQT110" s="411"/>
      <c r="EQU110" s="412"/>
      <c r="EQV110" s="406"/>
      <c r="EQW110" s="407"/>
      <c r="EQX110" s="408"/>
      <c r="EQY110" s="409"/>
      <c r="EQZ110" s="410"/>
      <c r="ERA110" s="411"/>
      <c r="ERB110" s="412"/>
      <c r="ERC110" s="406"/>
      <c r="ERD110" s="407"/>
      <c r="ERE110" s="408"/>
      <c r="ERF110" s="409"/>
      <c r="ERG110" s="410"/>
      <c r="ERH110" s="411"/>
      <c r="ERI110" s="412"/>
      <c r="ERJ110" s="406"/>
      <c r="ERK110" s="407"/>
      <c r="ERL110" s="408"/>
      <c r="ERM110" s="409"/>
      <c r="ERN110" s="410"/>
      <c r="ERO110" s="411"/>
      <c r="ERP110" s="412"/>
      <c r="ERQ110" s="406"/>
      <c r="ERR110" s="407"/>
      <c r="ERS110" s="408"/>
      <c r="ERT110" s="409"/>
      <c r="ERU110" s="410"/>
      <c r="ERV110" s="411"/>
      <c r="ERW110" s="412"/>
      <c r="ERX110" s="406"/>
      <c r="ERY110" s="407"/>
      <c r="ERZ110" s="408"/>
      <c r="ESA110" s="409"/>
      <c r="ESB110" s="410"/>
      <c r="ESC110" s="411"/>
      <c r="ESD110" s="412"/>
      <c r="ESE110" s="406"/>
      <c r="ESF110" s="407"/>
      <c r="ESG110" s="408"/>
      <c r="ESH110" s="409"/>
      <c r="ESI110" s="410"/>
      <c r="ESJ110" s="411"/>
      <c r="ESK110" s="412"/>
      <c r="ESL110" s="406"/>
      <c r="ESM110" s="407"/>
      <c r="ESN110" s="408"/>
      <c r="ESO110" s="409"/>
      <c r="ESP110" s="410"/>
      <c r="ESQ110" s="411"/>
      <c r="ESR110" s="412"/>
      <c r="ESS110" s="406"/>
      <c r="EST110" s="407"/>
      <c r="ESU110" s="408"/>
      <c r="ESV110" s="409"/>
      <c r="ESW110" s="410"/>
      <c r="ESX110" s="411"/>
      <c r="ESY110" s="412"/>
      <c r="ESZ110" s="406"/>
      <c r="ETA110" s="407"/>
      <c r="ETB110" s="408"/>
      <c r="ETC110" s="409"/>
      <c r="ETD110" s="410"/>
      <c r="ETE110" s="411"/>
      <c r="ETF110" s="412"/>
      <c r="ETG110" s="406"/>
      <c r="ETH110" s="407"/>
      <c r="ETI110" s="408"/>
      <c r="ETJ110" s="409"/>
      <c r="ETK110" s="410"/>
      <c r="ETL110" s="411"/>
      <c r="ETM110" s="412"/>
      <c r="ETN110" s="406"/>
      <c r="ETO110" s="407"/>
      <c r="ETP110" s="408"/>
      <c r="ETQ110" s="409"/>
      <c r="ETR110" s="410"/>
      <c r="ETS110" s="411"/>
      <c r="ETT110" s="412"/>
      <c r="ETU110" s="406"/>
      <c r="ETV110" s="407"/>
      <c r="ETW110" s="408"/>
      <c r="ETX110" s="409"/>
      <c r="ETY110" s="410"/>
      <c r="ETZ110" s="411"/>
      <c r="EUA110" s="412"/>
      <c r="EUB110" s="406"/>
      <c r="EUC110" s="407"/>
      <c r="EUD110" s="408"/>
      <c r="EUE110" s="409"/>
      <c r="EUF110" s="410"/>
      <c r="EUG110" s="411"/>
      <c r="EUH110" s="412"/>
      <c r="EUI110" s="406"/>
      <c r="EUJ110" s="407"/>
      <c r="EUK110" s="408"/>
      <c r="EUL110" s="409"/>
      <c r="EUM110" s="410"/>
      <c r="EUN110" s="411"/>
      <c r="EUO110" s="412"/>
      <c r="EUP110" s="406"/>
      <c r="EUQ110" s="407"/>
      <c r="EUR110" s="408"/>
      <c r="EUS110" s="409"/>
      <c r="EUT110" s="410"/>
      <c r="EUU110" s="411"/>
      <c r="EUV110" s="412"/>
      <c r="EUW110" s="406"/>
      <c r="EUX110" s="407"/>
      <c r="EUY110" s="408"/>
      <c r="EUZ110" s="409"/>
      <c r="EVA110" s="410"/>
      <c r="EVB110" s="411"/>
      <c r="EVC110" s="412"/>
      <c r="EVD110" s="406"/>
      <c r="EVE110" s="407"/>
      <c r="EVF110" s="408"/>
      <c r="EVG110" s="409"/>
      <c r="EVH110" s="410"/>
      <c r="EVI110" s="411"/>
      <c r="EVJ110" s="412"/>
      <c r="EVK110" s="406"/>
      <c r="EVL110" s="407"/>
      <c r="EVM110" s="408"/>
      <c r="EVN110" s="409"/>
      <c r="EVO110" s="410"/>
      <c r="EVP110" s="411"/>
      <c r="EVQ110" s="412"/>
      <c r="EVR110" s="406"/>
      <c r="EVS110" s="407"/>
      <c r="EVT110" s="408"/>
      <c r="EVU110" s="409"/>
      <c r="EVV110" s="410"/>
      <c r="EVW110" s="411"/>
      <c r="EVX110" s="412"/>
      <c r="EVY110" s="406"/>
      <c r="EVZ110" s="407"/>
      <c r="EWA110" s="408"/>
      <c r="EWB110" s="409"/>
      <c r="EWC110" s="410"/>
      <c r="EWD110" s="411"/>
      <c r="EWE110" s="412"/>
      <c r="EWF110" s="406"/>
      <c r="EWG110" s="407"/>
      <c r="EWH110" s="408"/>
      <c r="EWI110" s="409"/>
      <c r="EWJ110" s="410"/>
      <c r="EWK110" s="411"/>
      <c r="EWL110" s="412"/>
      <c r="EWM110" s="406"/>
      <c r="EWN110" s="407"/>
      <c r="EWO110" s="408"/>
      <c r="EWP110" s="409"/>
      <c r="EWQ110" s="410"/>
      <c r="EWR110" s="411"/>
      <c r="EWS110" s="412"/>
      <c r="EWT110" s="406"/>
      <c r="EWU110" s="407"/>
      <c r="EWV110" s="408"/>
      <c r="EWW110" s="409"/>
      <c r="EWX110" s="410"/>
      <c r="EWY110" s="411"/>
      <c r="EWZ110" s="412"/>
      <c r="EXA110" s="406"/>
      <c r="EXB110" s="407"/>
      <c r="EXC110" s="408"/>
      <c r="EXD110" s="409"/>
      <c r="EXE110" s="410"/>
      <c r="EXF110" s="411"/>
      <c r="EXG110" s="412"/>
      <c r="EXH110" s="406"/>
      <c r="EXI110" s="407"/>
      <c r="EXJ110" s="408"/>
      <c r="EXK110" s="409"/>
      <c r="EXL110" s="410"/>
      <c r="EXM110" s="411"/>
      <c r="EXN110" s="412"/>
      <c r="EXO110" s="406"/>
      <c r="EXP110" s="407"/>
      <c r="EXQ110" s="408"/>
      <c r="EXR110" s="409"/>
      <c r="EXS110" s="410"/>
      <c r="EXT110" s="411"/>
      <c r="EXU110" s="412"/>
      <c r="EXV110" s="406"/>
      <c r="EXW110" s="407"/>
      <c r="EXX110" s="408"/>
      <c r="EXY110" s="409"/>
      <c r="EXZ110" s="410"/>
      <c r="EYA110" s="411"/>
      <c r="EYB110" s="412"/>
      <c r="EYC110" s="406"/>
      <c r="EYD110" s="407"/>
      <c r="EYE110" s="408"/>
      <c r="EYF110" s="409"/>
      <c r="EYG110" s="410"/>
      <c r="EYH110" s="411"/>
      <c r="EYI110" s="412"/>
      <c r="EYJ110" s="406"/>
      <c r="EYK110" s="407"/>
      <c r="EYL110" s="408"/>
      <c r="EYM110" s="409"/>
      <c r="EYN110" s="410"/>
      <c r="EYO110" s="411"/>
      <c r="EYP110" s="412"/>
      <c r="EYQ110" s="406"/>
      <c r="EYR110" s="407"/>
      <c r="EYS110" s="408"/>
      <c r="EYT110" s="409"/>
      <c r="EYU110" s="410"/>
      <c r="EYV110" s="411"/>
      <c r="EYW110" s="412"/>
      <c r="EYX110" s="406"/>
      <c r="EYY110" s="407"/>
      <c r="EYZ110" s="408"/>
      <c r="EZA110" s="409"/>
      <c r="EZB110" s="410"/>
      <c r="EZC110" s="411"/>
      <c r="EZD110" s="412"/>
      <c r="EZE110" s="406"/>
      <c r="EZF110" s="407"/>
      <c r="EZG110" s="408"/>
      <c r="EZH110" s="409"/>
      <c r="EZI110" s="410"/>
      <c r="EZJ110" s="411"/>
      <c r="EZK110" s="412"/>
      <c r="EZL110" s="406"/>
      <c r="EZM110" s="407"/>
      <c r="EZN110" s="408"/>
      <c r="EZO110" s="409"/>
      <c r="EZP110" s="410"/>
      <c r="EZQ110" s="411"/>
      <c r="EZR110" s="412"/>
      <c r="EZS110" s="406"/>
      <c r="EZT110" s="407"/>
      <c r="EZU110" s="408"/>
      <c r="EZV110" s="409"/>
      <c r="EZW110" s="410"/>
      <c r="EZX110" s="411"/>
      <c r="EZY110" s="412"/>
      <c r="EZZ110" s="406"/>
      <c r="FAA110" s="407"/>
      <c r="FAB110" s="408"/>
      <c r="FAC110" s="409"/>
      <c r="FAD110" s="410"/>
      <c r="FAE110" s="411"/>
      <c r="FAF110" s="412"/>
      <c r="FAG110" s="406"/>
      <c r="FAH110" s="407"/>
      <c r="FAI110" s="408"/>
      <c r="FAJ110" s="409"/>
      <c r="FAK110" s="410"/>
      <c r="FAL110" s="411"/>
      <c r="FAM110" s="412"/>
      <c r="FAN110" s="406"/>
      <c r="FAO110" s="407"/>
      <c r="FAP110" s="408"/>
      <c r="FAQ110" s="409"/>
      <c r="FAR110" s="410"/>
      <c r="FAS110" s="411"/>
      <c r="FAT110" s="412"/>
      <c r="FAU110" s="406"/>
      <c r="FAV110" s="407"/>
      <c r="FAW110" s="408"/>
      <c r="FAX110" s="409"/>
      <c r="FAY110" s="410"/>
      <c r="FAZ110" s="411"/>
      <c r="FBA110" s="412"/>
      <c r="FBB110" s="406"/>
      <c r="FBC110" s="407"/>
      <c r="FBD110" s="408"/>
      <c r="FBE110" s="409"/>
      <c r="FBF110" s="410"/>
      <c r="FBG110" s="411"/>
      <c r="FBH110" s="412"/>
      <c r="FBI110" s="406"/>
      <c r="FBJ110" s="407"/>
      <c r="FBK110" s="408"/>
      <c r="FBL110" s="409"/>
      <c r="FBM110" s="410"/>
      <c r="FBN110" s="411"/>
      <c r="FBO110" s="412"/>
      <c r="FBP110" s="406"/>
      <c r="FBQ110" s="407"/>
      <c r="FBR110" s="408"/>
      <c r="FBS110" s="409"/>
      <c r="FBT110" s="410"/>
      <c r="FBU110" s="411"/>
      <c r="FBV110" s="412"/>
      <c r="FBW110" s="406"/>
      <c r="FBX110" s="407"/>
      <c r="FBY110" s="408"/>
      <c r="FBZ110" s="409"/>
      <c r="FCA110" s="410"/>
      <c r="FCB110" s="411"/>
      <c r="FCC110" s="412"/>
      <c r="FCD110" s="406"/>
      <c r="FCE110" s="407"/>
      <c r="FCF110" s="408"/>
      <c r="FCG110" s="409"/>
      <c r="FCH110" s="410"/>
      <c r="FCI110" s="411"/>
      <c r="FCJ110" s="412"/>
      <c r="FCK110" s="406"/>
      <c r="FCL110" s="407"/>
      <c r="FCM110" s="408"/>
      <c r="FCN110" s="409"/>
      <c r="FCO110" s="410"/>
      <c r="FCP110" s="411"/>
      <c r="FCQ110" s="412"/>
      <c r="FCR110" s="406"/>
      <c r="FCS110" s="407"/>
      <c r="FCT110" s="408"/>
      <c r="FCU110" s="409"/>
      <c r="FCV110" s="410"/>
      <c r="FCW110" s="411"/>
      <c r="FCX110" s="412"/>
      <c r="FCY110" s="406"/>
      <c r="FCZ110" s="407"/>
      <c r="FDA110" s="408"/>
      <c r="FDB110" s="409"/>
      <c r="FDC110" s="410"/>
      <c r="FDD110" s="411"/>
      <c r="FDE110" s="412"/>
      <c r="FDF110" s="406"/>
      <c r="FDG110" s="407"/>
      <c r="FDH110" s="408"/>
      <c r="FDI110" s="409"/>
      <c r="FDJ110" s="410"/>
      <c r="FDK110" s="411"/>
      <c r="FDL110" s="412"/>
      <c r="FDM110" s="406"/>
      <c r="FDN110" s="407"/>
      <c r="FDO110" s="408"/>
      <c r="FDP110" s="409"/>
      <c r="FDQ110" s="410"/>
      <c r="FDR110" s="411"/>
      <c r="FDS110" s="412"/>
      <c r="FDT110" s="406"/>
      <c r="FDU110" s="407"/>
      <c r="FDV110" s="408"/>
      <c r="FDW110" s="409"/>
      <c r="FDX110" s="410"/>
      <c r="FDY110" s="411"/>
      <c r="FDZ110" s="412"/>
      <c r="FEA110" s="406"/>
      <c r="FEB110" s="407"/>
      <c r="FEC110" s="408"/>
      <c r="FED110" s="409"/>
      <c r="FEE110" s="410"/>
      <c r="FEF110" s="411"/>
      <c r="FEG110" s="412"/>
      <c r="FEH110" s="406"/>
      <c r="FEI110" s="407"/>
      <c r="FEJ110" s="408"/>
      <c r="FEK110" s="409"/>
      <c r="FEL110" s="410"/>
      <c r="FEM110" s="411"/>
      <c r="FEN110" s="412"/>
      <c r="FEO110" s="406"/>
      <c r="FEP110" s="407"/>
      <c r="FEQ110" s="408"/>
      <c r="FER110" s="409"/>
      <c r="FES110" s="410"/>
      <c r="FET110" s="411"/>
      <c r="FEU110" s="412"/>
      <c r="FEV110" s="406"/>
      <c r="FEW110" s="407"/>
      <c r="FEX110" s="408"/>
      <c r="FEY110" s="409"/>
      <c r="FEZ110" s="410"/>
      <c r="FFA110" s="411"/>
      <c r="FFB110" s="412"/>
      <c r="FFC110" s="406"/>
      <c r="FFD110" s="407"/>
      <c r="FFE110" s="408"/>
      <c r="FFF110" s="409"/>
      <c r="FFG110" s="410"/>
      <c r="FFH110" s="411"/>
      <c r="FFI110" s="412"/>
      <c r="FFJ110" s="406"/>
      <c r="FFK110" s="407"/>
      <c r="FFL110" s="408"/>
      <c r="FFM110" s="409"/>
      <c r="FFN110" s="410"/>
      <c r="FFO110" s="411"/>
      <c r="FFP110" s="412"/>
      <c r="FFQ110" s="406"/>
      <c r="FFR110" s="407"/>
      <c r="FFS110" s="408"/>
      <c r="FFT110" s="409"/>
      <c r="FFU110" s="410"/>
      <c r="FFV110" s="411"/>
      <c r="FFW110" s="412"/>
      <c r="FFX110" s="406"/>
      <c r="FFY110" s="407"/>
      <c r="FFZ110" s="408"/>
      <c r="FGA110" s="409"/>
      <c r="FGB110" s="410"/>
      <c r="FGC110" s="411"/>
      <c r="FGD110" s="412"/>
      <c r="FGE110" s="406"/>
      <c r="FGF110" s="407"/>
      <c r="FGG110" s="408"/>
      <c r="FGH110" s="409"/>
      <c r="FGI110" s="410"/>
      <c r="FGJ110" s="411"/>
      <c r="FGK110" s="412"/>
      <c r="FGL110" s="406"/>
      <c r="FGM110" s="407"/>
      <c r="FGN110" s="408"/>
      <c r="FGO110" s="409"/>
      <c r="FGP110" s="410"/>
      <c r="FGQ110" s="411"/>
      <c r="FGR110" s="412"/>
      <c r="FGS110" s="406"/>
      <c r="FGT110" s="407"/>
      <c r="FGU110" s="408"/>
      <c r="FGV110" s="409"/>
      <c r="FGW110" s="410"/>
      <c r="FGX110" s="411"/>
      <c r="FGY110" s="412"/>
      <c r="FGZ110" s="406"/>
      <c r="FHA110" s="407"/>
      <c r="FHB110" s="408"/>
      <c r="FHC110" s="409"/>
      <c r="FHD110" s="410"/>
      <c r="FHE110" s="411"/>
      <c r="FHF110" s="412"/>
      <c r="FHG110" s="406"/>
      <c r="FHH110" s="407"/>
      <c r="FHI110" s="408"/>
      <c r="FHJ110" s="409"/>
      <c r="FHK110" s="410"/>
      <c r="FHL110" s="411"/>
      <c r="FHM110" s="412"/>
      <c r="FHN110" s="406"/>
      <c r="FHO110" s="407"/>
      <c r="FHP110" s="408"/>
      <c r="FHQ110" s="409"/>
      <c r="FHR110" s="410"/>
      <c r="FHS110" s="411"/>
      <c r="FHT110" s="412"/>
      <c r="FHU110" s="406"/>
      <c r="FHV110" s="407"/>
      <c r="FHW110" s="408"/>
      <c r="FHX110" s="409"/>
      <c r="FHY110" s="410"/>
      <c r="FHZ110" s="411"/>
      <c r="FIA110" s="412"/>
      <c r="FIB110" s="406"/>
      <c r="FIC110" s="407"/>
      <c r="FID110" s="408"/>
      <c r="FIE110" s="409"/>
      <c r="FIF110" s="410"/>
      <c r="FIG110" s="411"/>
      <c r="FIH110" s="412"/>
      <c r="FII110" s="406"/>
      <c r="FIJ110" s="407"/>
      <c r="FIK110" s="408"/>
      <c r="FIL110" s="409"/>
      <c r="FIM110" s="410"/>
      <c r="FIN110" s="411"/>
      <c r="FIO110" s="412"/>
      <c r="FIP110" s="406"/>
      <c r="FIQ110" s="407"/>
      <c r="FIR110" s="408"/>
      <c r="FIS110" s="409"/>
      <c r="FIT110" s="410"/>
      <c r="FIU110" s="411"/>
      <c r="FIV110" s="412"/>
      <c r="FIW110" s="406"/>
      <c r="FIX110" s="407"/>
      <c r="FIY110" s="408"/>
      <c r="FIZ110" s="409"/>
      <c r="FJA110" s="410"/>
      <c r="FJB110" s="411"/>
      <c r="FJC110" s="412"/>
      <c r="FJD110" s="406"/>
      <c r="FJE110" s="407"/>
      <c r="FJF110" s="408"/>
      <c r="FJG110" s="409"/>
      <c r="FJH110" s="410"/>
      <c r="FJI110" s="411"/>
      <c r="FJJ110" s="412"/>
      <c r="FJK110" s="406"/>
      <c r="FJL110" s="407"/>
      <c r="FJM110" s="408"/>
      <c r="FJN110" s="409"/>
      <c r="FJO110" s="410"/>
      <c r="FJP110" s="411"/>
      <c r="FJQ110" s="412"/>
      <c r="FJR110" s="406"/>
      <c r="FJS110" s="407"/>
      <c r="FJT110" s="408"/>
      <c r="FJU110" s="409"/>
      <c r="FJV110" s="410"/>
      <c r="FJW110" s="411"/>
      <c r="FJX110" s="412"/>
      <c r="FJY110" s="406"/>
      <c r="FJZ110" s="407"/>
      <c r="FKA110" s="408"/>
      <c r="FKB110" s="409"/>
      <c r="FKC110" s="410"/>
      <c r="FKD110" s="411"/>
      <c r="FKE110" s="412"/>
      <c r="FKF110" s="406"/>
      <c r="FKG110" s="407"/>
      <c r="FKH110" s="408"/>
      <c r="FKI110" s="409"/>
      <c r="FKJ110" s="410"/>
      <c r="FKK110" s="411"/>
      <c r="FKL110" s="412"/>
      <c r="FKM110" s="406"/>
      <c r="FKN110" s="407"/>
      <c r="FKO110" s="408"/>
      <c r="FKP110" s="409"/>
      <c r="FKQ110" s="410"/>
      <c r="FKR110" s="411"/>
      <c r="FKS110" s="412"/>
      <c r="FKT110" s="406"/>
      <c r="FKU110" s="407"/>
      <c r="FKV110" s="408"/>
      <c r="FKW110" s="409"/>
      <c r="FKX110" s="410"/>
      <c r="FKY110" s="411"/>
      <c r="FKZ110" s="412"/>
      <c r="FLA110" s="406"/>
      <c r="FLB110" s="407"/>
      <c r="FLC110" s="408"/>
      <c r="FLD110" s="409"/>
      <c r="FLE110" s="410"/>
      <c r="FLF110" s="411"/>
      <c r="FLG110" s="412"/>
      <c r="FLH110" s="406"/>
      <c r="FLI110" s="407"/>
      <c r="FLJ110" s="408"/>
      <c r="FLK110" s="409"/>
      <c r="FLL110" s="410"/>
      <c r="FLM110" s="411"/>
      <c r="FLN110" s="412"/>
      <c r="FLO110" s="406"/>
      <c r="FLP110" s="407"/>
      <c r="FLQ110" s="408"/>
      <c r="FLR110" s="409"/>
      <c r="FLS110" s="410"/>
      <c r="FLT110" s="411"/>
      <c r="FLU110" s="412"/>
      <c r="FLV110" s="406"/>
      <c r="FLW110" s="407"/>
      <c r="FLX110" s="408"/>
      <c r="FLY110" s="409"/>
      <c r="FLZ110" s="410"/>
      <c r="FMA110" s="411"/>
      <c r="FMB110" s="412"/>
      <c r="FMC110" s="406"/>
      <c r="FMD110" s="407"/>
      <c r="FME110" s="408"/>
      <c r="FMF110" s="409"/>
      <c r="FMG110" s="410"/>
      <c r="FMH110" s="411"/>
      <c r="FMI110" s="412"/>
      <c r="FMJ110" s="406"/>
      <c r="FMK110" s="407"/>
      <c r="FML110" s="408"/>
      <c r="FMM110" s="409"/>
      <c r="FMN110" s="410"/>
      <c r="FMO110" s="411"/>
      <c r="FMP110" s="412"/>
      <c r="FMQ110" s="406"/>
      <c r="FMR110" s="407"/>
      <c r="FMS110" s="408"/>
      <c r="FMT110" s="409"/>
      <c r="FMU110" s="410"/>
      <c r="FMV110" s="411"/>
      <c r="FMW110" s="412"/>
      <c r="FMX110" s="406"/>
      <c r="FMY110" s="407"/>
      <c r="FMZ110" s="408"/>
      <c r="FNA110" s="409"/>
      <c r="FNB110" s="410"/>
      <c r="FNC110" s="411"/>
      <c r="FND110" s="412"/>
      <c r="FNE110" s="406"/>
      <c r="FNF110" s="407"/>
      <c r="FNG110" s="408"/>
      <c r="FNH110" s="409"/>
      <c r="FNI110" s="410"/>
      <c r="FNJ110" s="411"/>
      <c r="FNK110" s="412"/>
      <c r="FNL110" s="406"/>
      <c r="FNM110" s="407"/>
      <c r="FNN110" s="408"/>
      <c r="FNO110" s="409"/>
      <c r="FNP110" s="410"/>
      <c r="FNQ110" s="411"/>
      <c r="FNR110" s="412"/>
      <c r="FNS110" s="406"/>
      <c r="FNT110" s="407"/>
      <c r="FNU110" s="408"/>
      <c r="FNV110" s="409"/>
      <c r="FNW110" s="410"/>
      <c r="FNX110" s="411"/>
      <c r="FNY110" s="412"/>
      <c r="FNZ110" s="406"/>
      <c r="FOA110" s="407"/>
      <c r="FOB110" s="408"/>
      <c r="FOC110" s="409"/>
      <c r="FOD110" s="410"/>
      <c r="FOE110" s="411"/>
      <c r="FOF110" s="412"/>
      <c r="FOG110" s="406"/>
      <c r="FOH110" s="407"/>
      <c r="FOI110" s="408"/>
      <c r="FOJ110" s="409"/>
      <c r="FOK110" s="410"/>
      <c r="FOL110" s="411"/>
      <c r="FOM110" s="412"/>
      <c r="FON110" s="406"/>
      <c r="FOO110" s="407"/>
      <c r="FOP110" s="408"/>
      <c r="FOQ110" s="409"/>
      <c r="FOR110" s="410"/>
      <c r="FOS110" s="411"/>
      <c r="FOT110" s="412"/>
      <c r="FOU110" s="406"/>
      <c r="FOV110" s="407"/>
      <c r="FOW110" s="408"/>
      <c r="FOX110" s="409"/>
      <c r="FOY110" s="410"/>
      <c r="FOZ110" s="411"/>
      <c r="FPA110" s="412"/>
      <c r="FPB110" s="406"/>
      <c r="FPC110" s="407"/>
      <c r="FPD110" s="408"/>
      <c r="FPE110" s="409"/>
      <c r="FPF110" s="410"/>
      <c r="FPG110" s="411"/>
      <c r="FPH110" s="412"/>
      <c r="FPI110" s="406"/>
      <c r="FPJ110" s="407"/>
      <c r="FPK110" s="408"/>
      <c r="FPL110" s="409"/>
      <c r="FPM110" s="410"/>
      <c r="FPN110" s="411"/>
      <c r="FPO110" s="412"/>
      <c r="FPP110" s="406"/>
      <c r="FPQ110" s="407"/>
      <c r="FPR110" s="408"/>
      <c r="FPS110" s="409"/>
      <c r="FPT110" s="410"/>
      <c r="FPU110" s="411"/>
      <c r="FPV110" s="412"/>
      <c r="FPW110" s="406"/>
      <c r="FPX110" s="407"/>
      <c r="FPY110" s="408"/>
      <c r="FPZ110" s="409"/>
      <c r="FQA110" s="410"/>
      <c r="FQB110" s="411"/>
      <c r="FQC110" s="412"/>
      <c r="FQD110" s="406"/>
      <c r="FQE110" s="407"/>
      <c r="FQF110" s="408"/>
      <c r="FQG110" s="409"/>
      <c r="FQH110" s="410"/>
      <c r="FQI110" s="411"/>
      <c r="FQJ110" s="412"/>
      <c r="FQK110" s="406"/>
      <c r="FQL110" s="407"/>
      <c r="FQM110" s="408"/>
      <c r="FQN110" s="409"/>
      <c r="FQO110" s="410"/>
      <c r="FQP110" s="411"/>
      <c r="FQQ110" s="412"/>
      <c r="FQR110" s="406"/>
      <c r="FQS110" s="407"/>
      <c r="FQT110" s="408"/>
      <c r="FQU110" s="409"/>
      <c r="FQV110" s="410"/>
      <c r="FQW110" s="411"/>
      <c r="FQX110" s="412"/>
      <c r="FQY110" s="406"/>
      <c r="FQZ110" s="407"/>
      <c r="FRA110" s="408"/>
      <c r="FRB110" s="409"/>
      <c r="FRC110" s="410"/>
      <c r="FRD110" s="411"/>
      <c r="FRE110" s="412"/>
      <c r="FRF110" s="406"/>
      <c r="FRG110" s="407"/>
      <c r="FRH110" s="408"/>
      <c r="FRI110" s="409"/>
      <c r="FRJ110" s="410"/>
      <c r="FRK110" s="411"/>
      <c r="FRL110" s="412"/>
      <c r="FRM110" s="406"/>
      <c r="FRN110" s="407"/>
      <c r="FRO110" s="408"/>
      <c r="FRP110" s="409"/>
      <c r="FRQ110" s="410"/>
      <c r="FRR110" s="411"/>
      <c r="FRS110" s="412"/>
      <c r="FRT110" s="406"/>
      <c r="FRU110" s="407"/>
      <c r="FRV110" s="408"/>
      <c r="FRW110" s="409"/>
      <c r="FRX110" s="410"/>
      <c r="FRY110" s="411"/>
      <c r="FRZ110" s="412"/>
      <c r="FSA110" s="406"/>
      <c r="FSB110" s="407"/>
      <c r="FSC110" s="408"/>
      <c r="FSD110" s="409"/>
      <c r="FSE110" s="410"/>
      <c r="FSF110" s="411"/>
      <c r="FSG110" s="412"/>
      <c r="FSH110" s="406"/>
      <c r="FSI110" s="407"/>
      <c r="FSJ110" s="408"/>
      <c r="FSK110" s="409"/>
      <c r="FSL110" s="410"/>
      <c r="FSM110" s="411"/>
      <c r="FSN110" s="412"/>
      <c r="FSO110" s="406"/>
      <c r="FSP110" s="407"/>
      <c r="FSQ110" s="408"/>
      <c r="FSR110" s="409"/>
      <c r="FSS110" s="410"/>
      <c r="FST110" s="411"/>
      <c r="FSU110" s="412"/>
      <c r="FSV110" s="406"/>
      <c r="FSW110" s="407"/>
      <c r="FSX110" s="408"/>
      <c r="FSY110" s="409"/>
      <c r="FSZ110" s="410"/>
      <c r="FTA110" s="411"/>
      <c r="FTB110" s="412"/>
      <c r="FTC110" s="406"/>
      <c r="FTD110" s="407"/>
      <c r="FTE110" s="408"/>
      <c r="FTF110" s="409"/>
      <c r="FTG110" s="410"/>
      <c r="FTH110" s="411"/>
      <c r="FTI110" s="412"/>
      <c r="FTJ110" s="406"/>
      <c r="FTK110" s="407"/>
      <c r="FTL110" s="408"/>
      <c r="FTM110" s="409"/>
      <c r="FTN110" s="410"/>
      <c r="FTO110" s="411"/>
      <c r="FTP110" s="412"/>
      <c r="FTQ110" s="406"/>
      <c r="FTR110" s="407"/>
      <c r="FTS110" s="408"/>
      <c r="FTT110" s="409"/>
      <c r="FTU110" s="410"/>
      <c r="FTV110" s="411"/>
      <c r="FTW110" s="412"/>
      <c r="FTX110" s="406"/>
      <c r="FTY110" s="407"/>
      <c r="FTZ110" s="408"/>
      <c r="FUA110" s="409"/>
      <c r="FUB110" s="410"/>
      <c r="FUC110" s="411"/>
      <c r="FUD110" s="412"/>
      <c r="FUE110" s="406"/>
      <c r="FUF110" s="407"/>
      <c r="FUG110" s="408"/>
      <c r="FUH110" s="409"/>
      <c r="FUI110" s="410"/>
      <c r="FUJ110" s="411"/>
      <c r="FUK110" s="412"/>
      <c r="FUL110" s="406"/>
      <c r="FUM110" s="407"/>
      <c r="FUN110" s="408"/>
      <c r="FUO110" s="409"/>
      <c r="FUP110" s="410"/>
      <c r="FUQ110" s="411"/>
      <c r="FUR110" s="412"/>
      <c r="FUS110" s="406"/>
      <c r="FUT110" s="407"/>
      <c r="FUU110" s="408"/>
      <c r="FUV110" s="409"/>
      <c r="FUW110" s="410"/>
      <c r="FUX110" s="411"/>
      <c r="FUY110" s="412"/>
      <c r="FUZ110" s="406"/>
      <c r="FVA110" s="407"/>
      <c r="FVB110" s="408"/>
      <c r="FVC110" s="409"/>
      <c r="FVD110" s="410"/>
      <c r="FVE110" s="411"/>
      <c r="FVF110" s="412"/>
      <c r="FVG110" s="406"/>
      <c r="FVH110" s="407"/>
      <c r="FVI110" s="408"/>
      <c r="FVJ110" s="409"/>
      <c r="FVK110" s="410"/>
      <c r="FVL110" s="411"/>
      <c r="FVM110" s="412"/>
      <c r="FVN110" s="406"/>
      <c r="FVO110" s="407"/>
      <c r="FVP110" s="408"/>
      <c r="FVQ110" s="409"/>
      <c r="FVR110" s="410"/>
      <c r="FVS110" s="411"/>
      <c r="FVT110" s="412"/>
      <c r="FVU110" s="406"/>
      <c r="FVV110" s="407"/>
      <c r="FVW110" s="408"/>
      <c r="FVX110" s="409"/>
      <c r="FVY110" s="410"/>
      <c r="FVZ110" s="411"/>
      <c r="FWA110" s="412"/>
      <c r="FWB110" s="406"/>
      <c r="FWC110" s="407"/>
      <c r="FWD110" s="408"/>
      <c r="FWE110" s="409"/>
      <c r="FWF110" s="410"/>
      <c r="FWG110" s="411"/>
      <c r="FWH110" s="412"/>
      <c r="FWI110" s="406"/>
      <c r="FWJ110" s="407"/>
      <c r="FWK110" s="408"/>
      <c r="FWL110" s="409"/>
      <c r="FWM110" s="410"/>
      <c r="FWN110" s="411"/>
      <c r="FWO110" s="412"/>
      <c r="FWP110" s="406"/>
      <c r="FWQ110" s="407"/>
      <c r="FWR110" s="408"/>
      <c r="FWS110" s="409"/>
      <c r="FWT110" s="410"/>
      <c r="FWU110" s="411"/>
      <c r="FWV110" s="412"/>
      <c r="FWW110" s="406"/>
      <c r="FWX110" s="407"/>
      <c r="FWY110" s="408"/>
      <c r="FWZ110" s="409"/>
      <c r="FXA110" s="410"/>
      <c r="FXB110" s="411"/>
      <c r="FXC110" s="412"/>
      <c r="FXD110" s="406"/>
      <c r="FXE110" s="407"/>
      <c r="FXF110" s="408"/>
      <c r="FXG110" s="409"/>
      <c r="FXH110" s="410"/>
      <c r="FXI110" s="411"/>
      <c r="FXJ110" s="412"/>
      <c r="FXK110" s="406"/>
      <c r="FXL110" s="407"/>
      <c r="FXM110" s="408"/>
      <c r="FXN110" s="409"/>
      <c r="FXO110" s="410"/>
      <c r="FXP110" s="411"/>
      <c r="FXQ110" s="412"/>
      <c r="FXR110" s="406"/>
      <c r="FXS110" s="407"/>
      <c r="FXT110" s="408"/>
      <c r="FXU110" s="409"/>
      <c r="FXV110" s="410"/>
      <c r="FXW110" s="411"/>
      <c r="FXX110" s="412"/>
      <c r="FXY110" s="406"/>
      <c r="FXZ110" s="407"/>
      <c r="FYA110" s="408"/>
      <c r="FYB110" s="409"/>
      <c r="FYC110" s="410"/>
      <c r="FYD110" s="411"/>
      <c r="FYE110" s="412"/>
      <c r="FYF110" s="406"/>
      <c r="FYG110" s="407"/>
      <c r="FYH110" s="408"/>
      <c r="FYI110" s="409"/>
      <c r="FYJ110" s="410"/>
      <c r="FYK110" s="411"/>
      <c r="FYL110" s="412"/>
      <c r="FYM110" s="406"/>
      <c r="FYN110" s="407"/>
      <c r="FYO110" s="408"/>
      <c r="FYP110" s="409"/>
      <c r="FYQ110" s="410"/>
      <c r="FYR110" s="411"/>
      <c r="FYS110" s="412"/>
      <c r="FYT110" s="406"/>
      <c r="FYU110" s="407"/>
      <c r="FYV110" s="408"/>
      <c r="FYW110" s="409"/>
      <c r="FYX110" s="410"/>
      <c r="FYY110" s="411"/>
      <c r="FYZ110" s="412"/>
      <c r="FZA110" s="406"/>
      <c r="FZB110" s="407"/>
      <c r="FZC110" s="408"/>
      <c r="FZD110" s="409"/>
      <c r="FZE110" s="410"/>
      <c r="FZF110" s="411"/>
      <c r="FZG110" s="412"/>
      <c r="FZH110" s="406"/>
      <c r="FZI110" s="407"/>
      <c r="FZJ110" s="408"/>
      <c r="FZK110" s="409"/>
      <c r="FZL110" s="410"/>
      <c r="FZM110" s="411"/>
      <c r="FZN110" s="412"/>
      <c r="FZO110" s="406"/>
      <c r="FZP110" s="407"/>
      <c r="FZQ110" s="408"/>
      <c r="FZR110" s="409"/>
      <c r="FZS110" s="410"/>
      <c r="FZT110" s="411"/>
      <c r="FZU110" s="412"/>
      <c r="FZV110" s="406"/>
      <c r="FZW110" s="407"/>
      <c r="FZX110" s="408"/>
      <c r="FZY110" s="409"/>
      <c r="FZZ110" s="410"/>
      <c r="GAA110" s="411"/>
      <c r="GAB110" s="412"/>
      <c r="GAC110" s="406"/>
      <c r="GAD110" s="407"/>
      <c r="GAE110" s="408"/>
      <c r="GAF110" s="409"/>
      <c r="GAG110" s="410"/>
      <c r="GAH110" s="411"/>
      <c r="GAI110" s="412"/>
      <c r="GAJ110" s="406"/>
      <c r="GAK110" s="407"/>
      <c r="GAL110" s="408"/>
      <c r="GAM110" s="409"/>
      <c r="GAN110" s="410"/>
      <c r="GAO110" s="411"/>
      <c r="GAP110" s="412"/>
      <c r="GAQ110" s="406"/>
      <c r="GAR110" s="407"/>
      <c r="GAS110" s="408"/>
      <c r="GAT110" s="409"/>
      <c r="GAU110" s="410"/>
      <c r="GAV110" s="411"/>
      <c r="GAW110" s="412"/>
      <c r="GAX110" s="406"/>
      <c r="GAY110" s="407"/>
      <c r="GAZ110" s="408"/>
      <c r="GBA110" s="409"/>
      <c r="GBB110" s="410"/>
      <c r="GBC110" s="411"/>
      <c r="GBD110" s="412"/>
      <c r="GBE110" s="406"/>
      <c r="GBF110" s="407"/>
      <c r="GBG110" s="408"/>
      <c r="GBH110" s="409"/>
      <c r="GBI110" s="410"/>
      <c r="GBJ110" s="411"/>
      <c r="GBK110" s="412"/>
      <c r="GBL110" s="406"/>
      <c r="GBM110" s="407"/>
      <c r="GBN110" s="408"/>
      <c r="GBO110" s="409"/>
      <c r="GBP110" s="410"/>
      <c r="GBQ110" s="411"/>
      <c r="GBR110" s="412"/>
      <c r="GBS110" s="406"/>
      <c r="GBT110" s="407"/>
      <c r="GBU110" s="408"/>
      <c r="GBV110" s="409"/>
      <c r="GBW110" s="410"/>
      <c r="GBX110" s="411"/>
      <c r="GBY110" s="412"/>
      <c r="GBZ110" s="406"/>
      <c r="GCA110" s="407"/>
      <c r="GCB110" s="408"/>
      <c r="GCC110" s="409"/>
      <c r="GCD110" s="410"/>
      <c r="GCE110" s="411"/>
      <c r="GCF110" s="412"/>
      <c r="GCG110" s="406"/>
      <c r="GCH110" s="407"/>
      <c r="GCI110" s="408"/>
      <c r="GCJ110" s="409"/>
      <c r="GCK110" s="410"/>
      <c r="GCL110" s="411"/>
      <c r="GCM110" s="412"/>
      <c r="GCN110" s="406"/>
      <c r="GCO110" s="407"/>
      <c r="GCP110" s="408"/>
      <c r="GCQ110" s="409"/>
      <c r="GCR110" s="410"/>
      <c r="GCS110" s="411"/>
      <c r="GCT110" s="412"/>
      <c r="GCU110" s="406"/>
      <c r="GCV110" s="407"/>
      <c r="GCW110" s="408"/>
      <c r="GCX110" s="409"/>
      <c r="GCY110" s="410"/>
      <c r="GCZ110" s="411"/>
      <c r="GDA110" s="412"/>
      <c r="GDB110" s="406"/>
      <c r="GDC110" s="407"/>
      <c r="GDD110" s="408"/>
      <c r="GDE110" s="409"/>
      <c r="GDF110" s="410"/>
      <c r="GDG110" s="411"/>
      <c r="GDH110" s="412"/>
      <c r="GDI110" s="406"/>
      <c r="GDJ110" s="407"/>
      <c r="GDK110" s="408"/>
      <c r="GDL110" s="409"/>
      <c r="GDM110" s="410"/>
      <c r="GDN110" s="411"/>
      <c r="GDO110" s="412"/>
      <c r="GDP110" s="406"/>
      <c r="GDQ110" s="407"/>
      <c r="GDR110" s="408"/>
      <c r="GDS110" s="409"/>
      <c r="GDT110" s="410"/>
      <c r="GDU110" s="411"/>
      <c r="GDV110" s="412"/>
      <c r="GDW110" s="406"/>
      <c r="GDX110" s="407"/>
      <c r="GDY110" s="408"/>
      <c r="GDZ110" s="409"/>
      <c r="GEA110" s="410"/>
      <c r="GEB110" s="411"/>
      <c r="GEC110" s="412"/>
      <c r="GED110" s="406"/>
      <c r="GEE110" s="407"/>
      <c r="GEF110" s="408"/>
      <c r="GEG110" s="409"/>
      <c r="GEH110" s="410"/>
      <c r="GEI110" s="411"/>
      <c r="GEJ110" s="412"/>
      <c r="GEK110" s="406"/>
      <c r="GEL110" s="407"/>
      <c r="GEM110" s="408"/>
      <c r="GEN110" s="409"/>
      <c r="GEO110" s="410"/>
      <c r="GEP110" s="411"/>
      <c r="GEQ110" s="412"/>
      <c r="GER110" s="406"/>
      <c r="GES110" s="407"/>
      <c r="GET110" s="408"/>
      <c r="GEU110" s="409"/>
      <c r="GEV110" s="410"/>
      <c r="GEW110" s="411"/>
      <c r="GEX110" s="412"/>
      <c r="GEY110" s="406"/>
      <c r="GEZ110" s="407"/>
      <c r="GFA110" s="408"/>
      <c r="GFB110" s="409"/>
      <c r="GFC110" s="410"/>
      <c r="GFD110" s="411"/>
      <c r="GFE110" s="412"/>
      <c r="GFF110" s="406"/>
      <c r="GFG110" s="407"/>
      <c r="GFH110" s="408"/>
      <c r="GFI110" s="409"/>
      <c r="GFJ110" s="410"/>
      <c r="GFK110" s="411"/>
      <c r="GFL110" s="412"/>
      <c r="GFM110" s="406"/>
      <c r="GFN110" s="407"/>
      <c r="GFO110" s="408"/>
      <c r="GFP110" s="409"/>
      <c r="GFQ110" s="410"/>
      <c r="GFR110" s="411"/>
      <c r="GFS110" s="412"/>
      <c r="GFT110" s="406"/>
      <c r="GFU110" s="407"/>
      <c r="GFV110" s="408"/>
      <c r="GFW110" s="409"/>
      <c r="GFX110" s="410"/>
      <c r="GFY110" s="411"/>
      <c r="GFZ110" s="412"/>
      <c r="GGA110" s="406"/>
      <c r="GGB110" s="407"/>
      <c r="GGC110" s="408"/>
      <c r="GGD110" s="409"/>
      <c r="GGE110" s="410"/>
      <c r="GGF110" s="411"/>
      <c r="GGG110" s="412"/>
      <c r="GGH110" s="406"/>
      <c r="GGI110" s="407"/>
      <c r="GGJ110" s="408"/>
      <c r="GGK110" s="409"/>
      <c r="GGL110" s="410"/>
      <c r="GGM110" s="411"/>
      <c r="GGN110" s="412"/>
      <c r="GGO110" s="406"/>
      <c r="GGP110" s="407"/>
      <c r="GGQ110" s="408"/>
      <c r="GGR110" s="409"/>
      <c r="GGS110" s="410"/>
      <c r="GGT110" s="411"/>
      <c r="GGU110" s="412"/>
      <c r="GGV110" s="406"/>
      <c r="GGW110" s="407"/>
      <c r="GGX110" s="408"/>
      <c r="GGY110" s="409"/>
      <c r="GGZ110" s="410"/>
      <c r="GHA110" s="411"/>
      <c r="GHB110" s="412"/>
      <c r="GHC110" s="406"/>
      <c r="GHD110" s="407"/>
      <c r="GHE110" s="408"/>
      <c r="GHF110" s="409"/>
      <c r="GHG110" s="410"/>
      <c r="GHH110" s="411"/>
      <c r="GHI110" s="412"/>
      <c r="GHJ110" s="406"/>
      <c r="GHK110" s="407"/>
      <c r="GHL110" s="408"/>
      <c r="GHM110" s="409"/>
      <c r="GHN110" s="410"/>
      <c r="GHO110" s="411"/>
      <c r="GHP110" s="412"/>
      <c r="GHQ110" s="406"/>
      <c r="GHR110" s="407"/>
      <c r="GHS110" s="408"/>
      <c r="GHT110" s="409"/>
      <c r="GHU110" s="410"/>
      <c r="GHV110" s="411"/>
      <c r="GHW110" s="412"/>
      <c r="GHX110" s="406"/>
      <c r="GHY110" s="407"/>
      <c r="GHZ110" s="408"/>
      <c r="GIA110" s="409"/>
      <c r="GIB110" s="410"/>
      <c r="GIC110" s="411"/>
      <c r="GID110" s="412"/>
      <c r="GIE110" s="406"/>
      <c r="GIF110" s="407"/>
      <c r="GIG110" s="408"/>
      <c r="GIH110" s="409"/>
      <c r="GII110" s="410"/>
      <c r="GIJ110" s="411"/>
      <c r="GIK110" s="412"/>
      <c r="GIL110" s="406"/>
      <c r="GIM110" s="407"/>
      <c r="GIN110" s="408"/>
      <c r="GIO110" s="409"/>
      <c r="GIP110" s="410"/>
      <c r="GIQ110" s="411"/>
      <c r="GIR110" s="412"/>
      <c r="GIS110" s="406"/>
      <c r="GIT110" s="407"/>
      <c r="GIU110" s="408"/>
      <c r="GIV110" s="409"/>
      <c r="GIW110" s="410"/>
      <c r="GIX110" s="411"/>
      <c r="GIY110" s="412"/>
      <c r="GIZ110" s="406"/>
      <c r="GJA110" s="407"/>
      <c r="GJB110" s="408"/>
      <c r="GJC110" s="409"/>
      <c r="GJD110" s="410"/>
      <c r="GJE110" s="411"/>
      <c r="GJF110" s="412"/>
      <c r="GJG110" s="406"/>
      <c r="GJH110" s="407"/>
      <c r="GJI110" s="408"/>
      <c r="GJJ110" s="409"/>
      <c r="GJK110" s="410"/>
      <c r="GJL110" s="411"/>
      <c r="GJM110" s="412"/>
      <c r="GJN110" s="406"/>
      <c r="GJO110" s="407"/>
      <c r="GJP110" s="408"/>
      <c r="GJQ110" s="409"/>
      <c r="GJR110" s="410"/>
      <c r="GJS110" s="411"/>
      <c r="GJT110" s="412"/>
      <c r="GJU110" s="406"/>
      <c r="GJV110" s="407"/>
      <c r="GJW110" s="408"/>
      <c r="GJX110" s="409"/>
      <c r="GJY110" s="410"/>
      <c r="GJZ110" s="411"/>
      <c r="GKA110" s="412"/>
      <c r="GKB110" s="406"/>
      <c r="GKC110" s="407"/>
      <c r="GKD110" s="408"/>
      <c r="GKE110" s="409"/>
      <c r="GKF110" s="410"/>
      <c r="GKG110" s="411"/>
      <c r="GKH110" s="412"/>
      <c r="GKI110" s="406"/>
      <c r="GKJ110" s="407"/>
      <c r="GKK110" s="408"/>
      <c r="GKL110" s="409"/>
      <c r="GKM110" s="410"/>
      <c r="GKN110" s="411"/>
      <c r="GKO110" s="412"/>
      <c r="GKP110" s="406"/>
      <c r="GKQ110" s="407"/>
      <c r="GKR110" s="408"/>
      <c r="GKS110" s="409"/>
      <c r="GKT110" s="410"/>
      <c r="GKU110" s="411"/>
      <c r="GKV110" s="412"/>
      <c r="GKW110" s="406"/>
      <c r="GKX110" s="407"/>
      <c r="GKY110" s="408"/>
      <c r="GKZ110" s="409"/>
      <c r="GLA110" s="410"/>
      <c r="GLB110" s="411"/>
      <c r="GLC110" s="412"/>
      <c r="GLD110" s="406"/>
      <c r="GLE110" s="407"/>
      <c r="GLF110" s="408"/>
      <c r="GLG110" s="409"/>
      <c r="GLH110" s="410"/>
      <c r="GLI110" s="411"/>
      <c r="GLJ110" s="412"/>
      <c r="GLK110" s="406"/>
      <c r="GLL110" s="407"/>
      <c r="GLM110" s="408"/>
      <c r="GLN110" s="409"/>
      <c r="GLO110" s="410"/>
      <c r="GLP110" s="411"/>
      <c r="GLQ110" s="412"/>
      <c r="GLR110" s="406"/>
      <c r="GLS110" s="407"/>
      <c r="GLT110" s="408"/>
      <c r="GLU110" s="409"/>
      <c r="GLV110" s="410"/>
      <c r="GLW110" s="411"/>
      <c r="GLX110" s="412"/>
      <c r="GLY110" s="406"/>
      <c r="GLZ110" s="407"/>
      <c r="GMA110" s="408"/>
      <c r="GMB110" s="409"/>
      <c r="GMC110" s="410"/>
      <c r="GMD110" s="411"/>
      <c r="GME110" s="412"/>
      <c r="GMF110" s="406"/>
      <c r="GMG110" s="407"/>
      <c r="GMH110" s="408"/>
      <c r="GMI110" s="409"/>
      <c r="GMJ110" s="410"/>
      <c r="GMK110" s="411"/>
      <c r="GML110" s="412"/>
      <c r="GMM110" s="406"/>
      <c r="GMN110" s="407"/>
      <c r="GMO110" s="408"/>
      <c r="GMP110" s="409"/>
      <c r="GMQ110" s="410"/>
      <c r="GMR110" s="411"/>
      <c r="GMS110" s="412"/>
      <c r="GMT110" s="406"/>
      <c r="GMU110" s="407"/>
      <c r="GMV110" s="408"/>
      <c r="GMW110" s="409"/>
      <c r="GMX110" s="410"/>
      <c r="GMY110" s="411"/>
      <c r="GMZ110" s="412"/>
      <c r="GNA110" s="406"/>
      <c r="GNB110" s="407"/>
      <c r="GNC110" s="408"/>
      <c r="GND110" s="409"/>
      <c r="GNE110" s="410"/>
      <c r="GNF110" s="411"/>
      <c r="GNG110" s="412"/>
      <c r="GNH110" s="406"/>
      <c r="GNI110" s="407"/>
      <c r="GNJ110" s="408"/>
      <c r="GNK110" s="409"/>
      <c r="GNL110" s="410"/>
      <c r="GNM110" s="411"/>
      <c r="GNN110" s="412"/>
      <c r="GNO110" s="406"/>
      <c r="GNP110" s="407"/>
      <c r="GNQ110" s="408"/>
      <c r="GNR110" s="409"/>
      <c r="GNS110" s="410"/>
      <c r="GNT110" s="411"/>
      <c r="GNU110" s="412"/>
      <c r="GNV110" s="406"/>
      <c r="GNW110" s="407"/>
      <c r="GNX110" s="408"/>
      <c r="GNY110" s="409"/>
      <c r="GNZ110" s="410"/>
      <c r="GOA110" s="411"/>
      <c r="GOB110" s="412"/>
      <c r="GOC110" s="406"/>
      <c r="GOD110" s="407"/>
      <c r="GOE110" s="408"/>
      <c r="GOF110" s="409"/>
      <c r="GOG110" s="410"/>
      <c r="GOH110" s="411"/>
      <c r="GOI110" s="412"/>
      <c r="GOJ110" s="406"/>
      <c r="GOK110" s="407"/>
      <c r="GOL110" s="408"/>
      <c r="GOM110" s="409"/>
      <c r="GON110" s="410"/>
      <c r="GOO110" s="411"/>
      <c r="GOP110" s="412"/>
      <c r="GOQ110" s="406"/>
      <c r="GOR110" s="407"/>
      <c r="GOS110" s="408"/>
      <c r="GOT110" s="409"/>
      <c r="GOU110" s="410"/>
      <c r="GOV110" s="411"/>
      <c r="GOW110" s="412"/>
      <c r="GOX110" s="406"/>
      <c r="GOY110" s="407"/>
      <c r="GOZ110" s="408"/>
      <c r="GPA110" s="409"/>
      <c r="GPB110" s="410"/>
      <c r="GPC110" s="411"/>
      <c r="GPD110" s="412"/>
      <c r="GPE110" s="406"/>
      <c r="GPF110" s="407"/>
      <c r="GPG110" s="408"/>
      <c r="GPH110" s="409"/>
      <c r="GPI110" s="410"/>
      <c r="GPJ110" s="411"/>
      <c r="GPK110" s="412"/>
      <c r="GPL110" s="406"/>
      <c r="GPM110" s="407"/>
      <c r="GPN110" s="408"/>
      <c r="GPO110" s="409"/>
      <c r="GPP110" s="410"/>
      <c r="GPQ110" s="411"/>
      <c r="GPR110" s="412"/>
      <c r="GPS110" s="406"/>
      <c r="GPT110" s="407"/>
      <c r="GPU110" s="408"/>
      <c r="GPV110" s="409"/>
      <c r="GPW110" s="410"/>
      <c r="GPX110" s="411"/>
      <c r="GPY110" s="412"/>
      <c r="GPZ110" s="406"/>
      <c r="GQA110" s="407"/>
      <c r="GQB110" s="408"/>
      <c r="GQC110" s="409"/>
      <c r="GQD110" s="410"/>
      <c r="GQE110" s="411"/>
      <c r="GQF110" s="412"/>
      <c r="GQG110" s="406"/>
      <c r="GQH110" s="407"/>
      <c r="GQI110" s="408"/>
      <c r="GQJ110" s="409"/>
      <c r="GQK110" s="410"/>
      <c r="GQL110" s="411"/>
      <c r="GQM110" s="412"/>
      <c r="GQN110" s="406"/>
      <c r="GQO110" s="407"/>
      <c r="GQP110" s="408"/>
      <c r="GQQ110" s="409"/>
      <c r="GQR110" s="410"/>
      <c r="GQS110" s="411"/>
      <c r="GQT110" s="412"/>
      <c r="GQU110" s="406"/>
      <c r="GQV110" s="407"/>
      <c r="GQW110" s="408"/>
      <c r="GQX110" s="409"/>
      <c r="GQY110" s="410"/>
      <c r="GQZ110" s="411"/>
      <c r="GRA110" s="412"/>
      <c r="GRB110" s="406"/>
      <c r="GRC110" s="407"/>
      <c r="GRD110" s="408"/>
      <c r="GRE110" s="409"/>
      <c r="GRF110" s="410"/>
      <c r="GRG110" s="411"/>
      <c r="GRH110" s="412"/>
      <c r="GRI110" s="406"/>
      <c r="GRJ110" s="407"/>
      <c r="GRK110" s="408"/>
      <c r="GRL110" s="409"/>
      <c r="GRM110" s="410"/>
      <c r="GRN110" s="411"/>
      <c r="GRO110" s="412"/>
      <c r="GRP110" s="406"/>
      <c r="GRQ110" s="407"/>
      <c r="GRR110" s="408"/>
      <c r="GRS110" s="409"/>
      <c r="GRT110" s="410"/>
      <c r="GRU110" s="411"/>
      <c r="GRV110" s="412"/>
      <c r="GRW110" s="406"/>
      <c r="GRX110" s="407"/>
      <c r="GRY110" s="408"/>
      <c r="GRZ110" s="409"/>
      <c r="GSA110" s="410"/>
      <c r="GSB110" s="411"/>
      <c r="GSC110" s="412"/>
      <c r="GSD110" s="406"/>
      <c r="GSE110" s="407"/>
      <c r="GSF110" s="408"/>
      <c r="GSG110" s="409"/>
      <c r="GSH110" s="410"/>
      <c r="GSI110" s="411"/>
      <c r="GSJ110" s="412"/>
      <c r="GSK110" s="406"/>
      <c r="GSL110" s="407"/>
      <c r="GSM110" s="408"/>
      <c r="GSN110" s="409"/>
      <c r="GSO110" s="410"/>
      <c r="GSP110" s="411"/>
      <c r="GSQ110" s="412"/>
      <c r="GSR110" s="406"/>
      <c r="GSS110" s="407"/>
      <c r="GST110" s="408"/>
      <c r="GSU110" s="409"/>
      <c r="GSV110" s="410"/>
      <c r="GSW110" s="411"/>
      <c r="GSX110" s="412"/>
      <c r="GSY110" s="406"/>
      <c r="GSZ110" s="407"/>
      <c r="GTA110" s="408"/>
      <c r="GTB110" s="409"/>
      <c r="GTC110" s="410"/>
      <c r="GTD110" s="411"/>
      <c r="GTE110" s="412"/>
      <c r="GTF110" s="406"/>
      <c r="GTG110" s="407"/>
      <c r="GTH110" s="408"/>
      <c r="GTI110" s="409"/>
      <c r="GTJ110" s="410"/>
      <c r="GTK110" s="411"/>
      <c r="GTL110" s="412"/>
      <c r="GTM110" s="406"/>
      <c r="GTN110" s="407"/>
      <c r="GTO110" s="408"/>
      <c r="GTP110" s="409"/>
      <c r="GTQ110" s="410"/>
      <c r="GTR110" s="411"/>
      <c r="GTS110" s="412"/>
      <c r="GTT110" s="406"/>
      <c r="GTU110" s="407"/>
      <c r="GTV110" s="408"/>
      <c r="GTW110" s="409"/>
      <c r="GTX110" s="410"/>
      <c r="GTY110" s="411"/>
      <c r="GTZ110" s="412"/>
      <c r="GUA110" s="406"/>
      <c r="GUB110" s="407"/>
      <c r="GUC110" s="408"/>
      <c r="GUD110" s="409"/>
      <c r="GUE110" s="410"/>
      <c r="GUF110" s="411"/>
      <c r="GUG110" s="412"/>
      <c r="GUH110" s="406"/>
      <c r="GUI110" s="407"/>
      <c r="GUJ110" s="408"/>
      <c r="GUK110" s="409"/>
      <c r="GUL110" s="410"/>
      <c r="GUM110" s="411"/>
      <c r="GUN110" s="412"/>
      <c r="GUO110" s="406"/>
      <c r="GUP110" s="407"/>
      <c r="GUQ110" s="408"/>
      <c r="GUR110" s="409"/>
      <c r="GUS110" s="410"/>
      <c r="GUT110" s="411"/>
      <c r="GUU110" s="412"/>
      <c r="GUV110" s="406"/>
      <c r="GUW110" s="407"/>
      <c r="GUX110" s="408"/>
      <c r="GUY110" s="409"/>
      <c r="GUZ110" s="410"/>
      <c r="GVA110" s="411"/>
      <c r="GVB110" s="412"/>
      <c r="GVC110" s="406"/>
      <c r="GVD110" s="407"/>
      <c r="GVE110" s="408"/>
      <c r="GVF110" s="409"/>
      <c r="GVG110" s="410"/>
      <c r="GVH110" s="411"/>
      <c r="GVI110" s="412"/>
      <c r="GVJ110" s="406"/>
      <c r="GVK110" s="407"/>
      <c r="GVL110" s="408"/>
      <c r="GVM110" s="409"/>
      <c r="GVN110" s="410"/>
      <c r="GVO110" s="411"/>
      <c r="GVP110" s="412"/>
      <c r="GVQ110" s="406"/>
      <c r="GVR110" s="407"/>
      <c r="GVS110" s="408"/>
      <c r="GVT110" s="409"/>
      <c r="GVU110" s="410"/>
      <c r="GVV110" s="411"/>
      <c r="GVW110" s="412"/>
      <c r="GVX110" s="406"/>
      <c r="GVY110" s="407"/>
      <c r="GVZ110" s="408"/>
      <c r="GWA110" s="409"/>
      <c r="GWB110" s="410"/>
      <c r="GWC110" s="411"/>
      <c r="GWD110" s="412"/>
      <c r="GWE110" s="406"/>
      <c r="GWF110" s="407"/>
      <c r="GWG110" s="408"/>
      <c r="GWH110" s="409"/>
      <c r="GWI110" s="410"/>
      <c r="GWJ110" s="411"/>
      <c r="GWK110" s="412"/>
      <c r="GWL110" s="406"/>
      <c r="GWM110" s="407"/>
      <c r="GWN110" s="408"/>
      <c r="GWO110" s="409"/>
      <c r="GWP110" s="410"/>
      <c r="GWQ110" s="411"/>
      <c r="GWR110" s="412"/>
      <c r="GWS110" s="406"/>
      <c r="GWT110" s="407"/>
      <c r="GWU110" s="408"/>
      <c r="GWV110" s="409"/>
      <c r="GWW110" s="410"/>
      <c r="GWX110" s="411"/>
      <c r="GWY110" s="412"/>
      <c r="GWZ110" s="406"/>
      <c r="GXA110" s="407"/>
      <c r="GXB110" s="408"/>
      <c r="GXC110" s="409"/>
      <c r="GXD110" s="410"/>
      <c r="GXE110" s="411"/>
      <c r="GXF110" s="412"/>
      <c r="GXG110" s="406"/>
      <c r="GXH110" s="407"/>
      <c r="GXI110" s="408"/>
      <c r="GXJ110" s="409"/>
      <c r="GXK110" s="410"/>
      <c r="GXL110" s="411"/>
      <c r="GXM110" s="412"/>
      <c r="GXN110" s="406"/>
      <c r="GXO110" s="407"/>
      <c r="GXP110" s="408"/>
      <c r="GXQ110" s="409"/>
      <c r="GXR110" s="410"/>
      <c r="GXS110" s="411"/>
      <c r="GXT110" s="412"/>
      <c r="GXU110" s="406"/>
      <c r="GXV110" s="407"/>
      <c r="GXW110" s="408"/>
      <c r="GXX110" s="409"/>
      <c r="GXY110" s="410"/>
      <c r="GXZ110" s="411"/>
      <c r="GYA110" s="412"/>
      <c r="GYB110" s="406"/>
      <c r="GYC110" s="407"/>
      <c r="GYD110" s="408"/>
      <c r="GYE110" s="409"/>
      <c r="GYF110" s="410"/>
      <c r="GYG110" s="411"/>
      <c r="GYH110" s="412"/>
      <c r="GYI110" s="406"/>
      <c r="GYJ110" s="407"/>
      <c r="GYK110" s="408"/>
      <c r="GYL110" s="409"/>
      <c r="GYM110" s="410"/>
      <c r="GYN110" s="411"/>
      <c r="GYO110" s="412"/>
      <c r="GYP110" s="406"/>
      <c r="GYQ110" s="407"/>
      <c r="GYR110" s="408"/>
      <c r="GYS110" s="409"/>
      <c r="GYT110" s="410"/>
      <c r="GYU110" s="411"/>
      <c r="GYV110" s="412"/>
      <c r="GYW110" s="406"/>
      <c r="GYX110" s="407"/>
      <c r="GYY110" s="408"/>
      <c r="GYZ110" s="409"/>
      <c r="GZA110" s="410"/>
      <c r="GZB110" s="411"/>
      <c r="GZC110" s="412"/>
      <c r="GZD110" s="406"/>
      <c r="GZE110" s="407"/>
      <c r="GZF110" s="408"/>
      <c r="GZG110" s="409"/>
      <c r="GZH110" s="410"/>
      <c r="GZI110" s="411"/>
      <c r="GZJ110" s="412"/>
      <c r="GZK110" s="406"/>
      <c r="GZL110" s="407"/>
      <c r="GZM110" s="408"/>
      <c r="GZN110" s="409"/>
      <c r="GZO110" s="410"/>
      <c r="GZP110" s="411"/>
      <c r="GZQ110" s="412"/>
      <c r="GZR110" s="406"/>
      <c r="GZS110" s="407"/>
      <c r="GZT110" s="408"/>
      <c r="GZU110" s="409"/>
      <c r="GZV110" s="410"/>
      <c r="GZW110" s="411"/>
      <c r="GZX110" s="412"/>
      <c r="GZY110" s="406"/>
      <c r="GZZ110" s="407"/>
      <c r="HAA110" s="408"/>
      <c r="HAB110" s="409"/>
      <c r="HAC110" s="410"/>
      <c r="HAD110" s="411"/>
      <c r="HAE110" s="412"/>
      <c r="HAF110" s="406"/>
      <c r="HAG110" s="407"/>
      <c r="HAH110" s="408"/>
      <c r="HAI110" s="409"/>
      <c r="HAJ110" s="410"/>
      <c r="HAK110" s="411"/>
      <c r="HAL110" s="412"/>
      <c r="HAM110" s="406"/>
      <c r="HAN110" s="407"/>
      <c r="HAO110" s="408"/>
      <c r="HAP110" s="409"/>
      <c r="HAQ110" s="410"/>
      <c r="HAR110" s="411"/>
      <c r="HAS110" s="412"/>
      <c r="HAT110" s="406"/>
      <c r="HAU110" s="407"/>
      <c r="HAV110" s="408"/>
      <c r="HAW110" s="409"/>
      <c r="HAX110" s="410"/>
      <c r="HAY110" s="411"/>
      <c r="HAZ110" s="412"/>
      <c r="HBA110" s="406"/>
      <c r="HBB110" s="407"/>
      <c r="HBC110" s="408"/>
      <c r="HBD110" s="409"/>
      <c r="HBE110" s="410"/>
      <c r="HBF110" s="411"/>
      <c r="HBG110" s="412"/>
      <c r="HBH110" s="406"/>
      <c r="HBI110" s="407"/>
      <c r="HBJ110" s="408"/>
      <c r="HBK110" s="409"/>
      <c r="HBL110" s="410"/>
      <c r="HBM110" s="411"/>
      <c r="HBN110" s="412"/>
      <c r="HBO110" s="406"/>
      <c r="HBP110" s="407"/>
      <c r="HBQ110" s="408"/>
      <c r="HBR110" s="409"/>
      <c r="HBS110" s="410"/>
      <c r="HBT110" s="411"/>
      <c r="HBU110" s="412"/>
      <c r="HBV110" s="406"/>
      <c r="HBW110" s="407"/>
      <c r="HBX110" s="408"/>
      <c r="HBY110" s="409"/>
      <c r="HBZ110" s="410"/>
      <c r="HCA110" s="411"/>
      <c r="HCB110" s="412"/>
      <c r="HCC110" s="406"/>
      <c r="HCD110" s="407"/>
      <c r="HCE110" s="408"/>
      <c r="HCF110" s="409"/>
      <c r="HCG110" s="410"/>
      <c r="HCH110" s="411"/>
      <c r="HCI110" s="412"/>
      <c r="HCJ110" s="406"/>
      <c r="HCK110" s="407"/>
      <c r="HCL110" s="408"/>
      <c r="HCM110" s="409"/>
      <c r="HCN110" s="410"/>
      <c r="HCO110" s="411"/>
      <c r="HCP110" s="412"/>
      <c r="HCQ110" s="406"/>
      <c r="HCR110" s="407"/>
      <c r="HCS110" s="408"/>
      <c r="HCT110" s="409"/>
      <c r="HCU110" s="410"/>
      <c r="HCV110" s="411"/>
      <c r="HCW110" s="412"/>
      <c r="HCX110" s="406"/>
      <c r="HCY110" s="407"/>
      <c r="HCZ110" s="408"/>
      <c r="HDA110" s="409"/>
      <c r="HDB110" s="410"/>
      <c r="HDC110" s="411"/>
      <c r="HDD110" s="412"/>
      <c r="HDE110" s="406"/>
      <c r="HDF110" s="407"/>
      <c r="HDG110" s="408"/>
      <c r="HDH110" s="409"/>
      <c r="HDI110" s="410"/>
      <c r="HDJ110" s="411"/>
      <c r="HDK110" s="412"/>
      <c r="HDL110" s="406"/>
      <c r="HDM110" s="407"/>
      <c r="HDN110" s="408"/>
      <c r="HDO110" s="409"/>
      <c r="HDP110" s="410"/>
      <c r="HDQ110" s="411"/>
      <c r="HDR110" s="412"/>
      <c r="HDS110" s="406"/>
      <c r="HDT110" s="407"/>
      <c r="HDU110" s="408"/>
      <c r="HDV110" s="409"/>
      <c r="HDW110" s="410"/>
      <c r="HDX110" s="411"/>
      <c r="HDY110" s="412"/>
      <c r="HDZ110" s="406"/>
      <c r="HEA110" s="407"/>
      <c r="HEB110" s="408"/>
      <c r="HEC110" s="409"/>
      <c r="HED110" s="410"/>
      <c r="HEE110" s="411"/>
      <c r="HEF110" s="412"/>
      <c r="HEG110" s="406"/>
      <c r="HEH110" s="407"/>
      <c r="HEI110" s="408"/>
      <c r="HEJ110" s="409"/>
      <c r="HEK110" s="410"/>
      <c r="HEL110" s="411"/>
      <c r="HEM110" s="412"/>
      <c r="HEN110" s="406"/>
      <c r="HEO110" s="407"/>
      <c r="HEP110" s="408"/>
      <c r="HEQ110" s="409"/>
      <c r="HER110" s="410"/>
      <c r="HES110" s="411"/>
      <c r="HET110" s="412"/>
      <c r="HEU110" s="406"/>
      <c r="HEV110" s="407"/>
      <c r="HEW110" s="408"/>
      <c r="HEX110" s="409"/>
      <c r="HEY110" s="410"/>
      <c r="HEZ110" s="411"/>
      <c r="HFA110" s="412"/>
      <c r="HFB110" s="406"/>
      <c r="HFC110" s="407"/>
      <c r="HFD110" s="408"/>
      <c r="HFE110" s="409"/>
      <c r="HFF110" s="410"/>
      <c r="HFG110" s="411"/>
      <c r="HFH110" s="412"/>
      <c r="HFI110" s="406"/>
      <c r="HFJ110" s="407"/>
      <c r="HFK110" s="408"/>
      <c r="HFL110" s="409"/>
      <c r="HFM110" s="410"/>
      <c r="HFN110" s="411"/>
      <c r="HFO110" s="412"/>
      <c r="HFP110" s="406"/>
      <c r="HFQ110" s="407"/>
      <c r="HFR110" s="408"/>
      <c r="HFS110" s="409"/>
      <c r="HFT110" s="410"/>
      <c r="HFU110" s="411"/>
      <c r="HFV110" s="412"/>
      <c r="HFW110" s="406"/>
      <c r="HFX110" s="407"/>
      <c r="HFY110" s="408"/>
      <c r="HFZ110" s="409"/>
      <c r="HGA110" s="410"/>
      <c r="HGB110" s="411"/>
      <c r="HGC110" s="412"/>
      <c r="HGD110" s="406"/>
      <c r="HGE110" s="407"/>
      <c r="HGF110" s="408"/>
      <c r="HGG110" s="409"/>
      <c r="HGH110" s="410"/>
      <c r="HGI110" s="411"/>
      <c r="HGJ110" s="412"/>
      <c r="HGK110" s="406"/>
      <c r="HGL110" s="407"/>
      <c r="HGM110" s="408"/>
      <c r="HGN110" s="409"/>
      <c r="HGO110" s="410"/>
      <c r="HGP110" s="411"/>
      <c r="HGQ110" s="412"/>
      <c r="HGR110" s="406"/>
      <c r="HGS110" s="407"/>
      <c r="HGT110" s="408"/>
      <c r="HGU110" s="409"/>
      <c r="HGV110" s="410"/>
      <c r="HGW110" s="411"/>
      <c r="HGX110" s="412"/>
      <c r="HGY110" s="406"/>
      <c r="HGZ110" s="407"/>
      <c r="HHA110" s="408"/>
      <c r="HHB110" s="409"/>
      <c r="HHC110" s="410"/>
      <c r="HHD110" s="411"/>
      <c r="HHE110" s="412"/>
      <c r="HHF110" s="406"/>
      <c r="HHG110" s="407"/>
      <c r="HHH110" s="408"/>
      <c r="HHI110" s="409"/>
      <c r="HHJ110" s="410"/>
      <c r="HHK110" s="411"/>
      <c r="HHL110" s="412"/>
      <c r="HHM110" s="406"/>
      <c r="HHN110" s="407"/>
      <c r="HHO110" s="408"/>
      <c r="HHP110" s="409"/>
      <c r="HHQ110" s="410"/>
      <c r="HHR110" s="411"/>
      <c r="HHS110" s="412"/>
      <c r="HHT110" s="406"/>
      <c r="HHU110" s="407"/>
      <c r="HHV110" s="408"/>
      <c r="HHW110" s="409"/>
      <c r="HHX110" s="410"/>
      <c r="HHY110" s="411"/>
      <c r="HHZ110" s="412"/>
      <c r="HIA110" s="406"/>
      <c r="HIB110" s="407"/>
      <c r="HIC110" s="408"/>
      <c r="HID110" s="409"/>
      <c r="HIE110" s="410"/>
      <c r="HIF110" s="411"/>
      <c r="HIG110" s="412"/>
      <c r="HIH110" s="406"/>
      <c r="HII110" s="407"/>
      <c r="HIJ110" s="408"/>
      <c r="HIK110" s="409"/>
      <c r="HIL110" s="410"/>
      <c r="HIM110" s="411"/>
      <c r="HIN110" s="412"/>
      <c r="HIO110" s="406"/>
      <c r="HIP110" s="407"/>
      <c r="HIQ110" s="408"/>
      <c r="HIR110" s="409"/>
      <c r="HIS110" s="410"/>
      <c r="HIT110" s="411"/>
      <c r="HIU110" s="412"/>
      <c r="HIV110" s="406"/>
      <c r="HIW110" s="407"/>
      <c r="HIX110" s="408"/>
      <c r="HIY110" s="409"/>
      <c r="HIZ110" s="410"/>
      <c r="HJA110" s="411"/>
      <c r="HJB110" s="412"/>
      <c r="HJC110" s="406"/>
      <c r="HJD110" s="407"/>
      <c r="HJE110" s="408"/>
      <c r="HJF110" s="409"/>
      <c r="HJG110" s="410"/>
      <c r="HJH110" s="411"/>
      <c r="HJI110" s="412"/>
      <c r="HJJ110" s="406"/>
      <c r="HJK110" s="407"/>
      <c r="HJL110" s="408"/>
      <c r="HJM110" s="409"/>
      <c r="HJN110" s="410"/>
      <c r="HJO110" s="411"/>
      <c r="HJP110" s="412"/>
      <c r="HJQ110" s="406"/>
      <c r="HJR110" s="407"/>
      <c r="HJS110" s="408"/>
      <c r="HJT110" s="409"/>
      <c r="HJU110" s="410"/>
      <c r="HJV110" s="411"/>
      <c r="HJW110" s="412"/>
      <c r="HJX110" s="406"/>
      <c r="HJY110" s="407"/>
      <c r="HJZ110" s="408"/>
      <c r="HKA110" s="409"/>
      <c r="HKB110" s="410"/>
      <c r="HKC110" s="411"/>
      <c r="HKD110" s="412"/>
      <c r="HKE110" s="406"/>
      <c r="HKF110" s="407"/>
      <c r="HKG110" s="408"/>
      <c r="HKH110" s="409"/>
      <c r="HKI110" s="410"/>
      <c r="HKJ110" s="411"/>
      <c r="HKK110" s="412"/>
      <c r="HKL110" s="406"/>
      <c r="HKM110" s="407"/>
      <c r="HKN110" s="408"/>
      <c r="HKO110" s="409"/>
      <c r="HKP110" s="410"/>
      <c r="HKQ110" s="411"/>
      <c r="HKR110" s="412"/>
      <c r="HKS110" s="406"/>
      <c r="HKT110" s="407"/>
      <c r="HKU110" s="408"/>
      <c r="HKV110" s="409"/>
      <c r="HKW110" s="410"/>
      <c r="HKX110" s="411"/>
      <c r="HKY110" s="412"/>
      <c r="HKZ110" s="406"/>
      <c r="HLA110" s="407"/>
      <c r="HLB110" s="408"/>
      <c r="HLC110" s="409"/>
      <c r="HLD110" s="410"/>
      <c r="HLE110" s="411"/>
      <c r="HLF110" s="412"/>
      <c r="HLG110" s="406"/>
      <c r="HLH110" s="407"/>
      <c r="HLI110" s="408"/>
      <c r="HLJ110" s="409"/>
      <c r="HLK110" s="410"/>
      <c r="HLL110" s="411"/>
      <c r="HLM110" s="412"/>
      <c r="HLN110" s="406"/>
      <c r="HLO110" s="407"/>
      <c r="HLP110" s="408"/>
      <c r="HLQ110" s="409"/>
      <c r="HLR110" s="410"/>
      <c r="HLS110" s="411"/>
      <c r="HLT110" s="412"/>
      <c r="HLU110" s="406"/>
      <c r="HLV110" s="407"/>
      <c r="HLW110" s="408"/>
      <c r="HLX110" s="409"/>
      <c r="HLY110" s="410"/>
      <c r="HLZ110" s="411"/>
      <c r="HMA110" s="412"/>
      <c r="HMB110" s="406"/>
      <c r="HMC110" s="407"/>
      <c r="HMD110" s="408"/>
      <c r="HME110" s="409"/>
      <c r="HMF110" s="410"/>
      <c r="HMG110" s="411"/>
      <c r="HMH110" s="412"/>
      <c r="HMI110" s="406"/>
      <c r="HMJ110" s="407"/>
      <c r="HMK110" s="408"/>
      <c r="HML110" s="409"/>
      <c r="HMM110" s="410"/>
      <c r="HMN110" s="411"/>
      <c r="HMO110" s="412"/>
      <c r="HMP110" s="406"/>
      <c r="HMQ110" s="407"/>
      <c r="HMR110" s="408"/>
      <c r="HMS110" s="409"/>
      <c r="HMT110" s="410"/>
      <c r="HMU110" s="411"/>
      <c r="HMV110" s="412"/>
      <c r="HMW110" s="406"/>
      <c r="HMX110" s="407"/>
      <c r="HMY110" s="408"/>
      <c r="HMZ110" s="409"/>
      <c r="HNA110" s="410"/>
      <c r="HNB110" s="411"/>
      <c r="HNC110" s="412"/>
      <c r="HND110" s="406"/>
      <c r="HNE110" s="407"/>
      <c r="HNF110" s="408"/>
      <c r="HNG110" s="409"/>
      <c r="HNH110" s="410"/>
      <c r="HNI110" s="411"/>
      <c r="HNJ110" s="412"/>
      <c r="HNK110" s="406"/>
      <c r="HNL110" s="407"/>
      <c r="HNM110" s="408"/>
      <c r="HNN110" s="409"/>
      <c r="HNO110" s="410"/>
      <c r="HNP110" s="411"/>
      <c r="HNQ110" s="412"/>
      <c r="HNR110" s="406"/>
      <c r="HNS110" s="407"/>
      <c r="HNT110" s="408"/>
      <c r="HNU110" s="409"/>
      <c r="HNV110" s="410"/>
      <c r="HNW110" s="411"/>
      <c r="HNX110" s="412"/>
      <c r="HNY110" s="406"/>
      <c r="HNZ110" s="407"/>
      <c r="HOA110" s="408"/>
      <c r="HOB110" s="409"/>
      <c r="HOC110" s="410"/>
      <c r="HOD110" s="411"/>
      <c r="HOE110" s="412"/>
      <c r="HOF110" s="406"/>
      <c r="HOG110" s="407"/>
      <c r="HOH110" s="408"/>
      <c r="HOI110" s="409"/>
      <c r="HOJ110" s="410"/>
      <c r="HOK110" s="411"/>
      <c r="HOL110" s="412"/>
      <c r="HOM110" s="406"/>
      <c r="HON110" s="407"/>
      <c r="HOO110" s="408"/>
      <c r="HOP110" s="409"/>
      <c r="HOQ110" s="410"/>
      <c r="HOR110" s="411"/>
      <c r="HOS110" s="412"/>
      <c r="HOT110" s="406"/>
      <c r="HOU110" s="407"/>
      <c r="HOV110" s="408"/>
      <c r="HOW110" s="409"/>
      <c r="HOX110" s="410"/>
      <c r="HOY110" s="411"/>
      <c r="HOZ110" s="412"/>
      <c r="HPA110" s="406"/>
      <c r="HPB110" s="407"/>
      <c r="HPC110" s="408"/>
      <c r="HPD110" s="409"/>
      <c r="HPE110" s="410"/>
      <c r="HPF110" s="411"/>
      <c r="HPG110" s="412"/>
      <c r="HPH110" s="406"/>
      <c r="HPI110" s="407"/>
      <c r="HPJ110" s="408"/>
      <c r="HPK110" s="409"/>
      <c r="HPL110" s="410"/>
      <c r="HPM110" s="411"/>
      <c r="HPN110" s="412"/>
      <c r="HPO110" s="406"/>
      <c r="HPP110" s="407"/>
      <c r="HPQ110" s="408"/>
      <c r="HPR110" s="409"/>
      <c r="HPS110" s="410"/>
      <c r="HPT110" s="411"/>
      <c r="HPU110" s="412"/>
      <c r="HPV110" s="406"/>
      <c r="HPW110" s="407"/>
      <c r="HPX110" s="408"/>
      <c r="HPY110" s="409"/>
      <c r="HPZ110" s="410"/>
      <c r="HQA110" s="411"/>
      <c r="HQB110" s="412"/>
      <c r="HQC110" s="406"/>
      <c r="HQD110" s="407"/>
      <c r="HQE110" s="408"/>
      <c r="HQF110" s="409"/>
      <c r="HQG110" s="410"/>
      <c r="HQH110" s="411"/>
      <c r="HQI110" s="412"/>
      <c r="HQJ110" s="406"/>
      <c r="HQK110" s="407"/>
      <c r="HQL110" s="408"/>
      <c r="HQM110" s="409"/>
      <c r="HQN110" s="410"/>
      <c r="HQO110" s="411"/>
      <c r="HQP110" s="412"/>
      <c r="HQQ110" s="406"/>
      <c r="HQR110" s="407"/>
      <c r="HQS110" s="408"/>
      <c r="HQT110" s="409"/>
      <c r="HQU110" s="410"/>
      <c r="HQV110" s="411"/>
      <c r="HQW110" s="412"/>
      <c r="HQX110" s="406"/>
      <c r="HQY110" s="407"/>
      <c r="HQZ110" s="408"/>
      <c r="HRA110" s="409"/>
      <c r="HRB110" s="410"/>
      <c r="HRC110" s="411"/>
      <c r="HRD110" s="412"/>
      <c r="HRE110" s="406"/>
      <c r="HRF110" s="407"/>
      <c r="HRG110" s="408"/>
      <c r="HRH110" s="409"/>
      <c r="HRI110" s="410"/>
      <c r="HRJ110" s="411"/>
      <c r="HRK110" s="412"/>
      <c r="HRL110" s="406"/>
      <c r="HRM110" s="407"/>
      <c r="HRN110" s="408"/>
      <c r="HRO110" s="409"/>
      <c r="HRP110" s="410"/>
      <c r="HRQ110" s="411"/>
      <c r="HRR110" s="412"/>
      <c r="HRS110" s="406"/>
      <c r="HRT110" s="407"/>
      <c r="HRU110" s="408"/>
      <c r="HRV110" s="409"/>
      <c r="HRW110" s="410"/>
      <c r="HRX110" s="411"/>
      <c r="HRY110" s="412"/>
      <c r="HRZ110" s="406"/>
      <c r="HSA110" s="407"/>
      <c r="HSB110" s="408"/>
      <c r="HSC110" s="409"/>
      <c r="HSD110" s="410"/>
      <c r="HSE110" s="411"/>
      <c r="HSF110" s="412"/>
      <c r="HSG110" s="406"/>
      <c r="HSH110" s="407"/>
      <c r="HSI110" s="408"/>
      <c r="HSJ110" s="409"/>
      <c r="HSK110" s="410"/>
      <c r="HSL110" s="411"/>
      <c r="HSM110" s="412"/>
      <c r="HSN110" s="406"/>
      <c r="HSO110" s="407"/>
      <c r="HSP110" s="408"/>
      <c r="HSQ110" s="409"/>
      <c r="HSR110" s="410"/>
      <c r="HSS110" s="411"/>
      <c r="HST110" s="412"/>
      <c r="HSU110" s="406"/>
      <c r="HSV110" s="407"/>
      <c r="HSW110" s="408"/>
      <c r="HSX110" s="409"/>
      <c r="HSY110" s="410"/>
      <c r="HSZ110" s="411"/>
      <c r="HTA110" s="412"/>
      <c r="HTB110" s="406"/>
      <c r="HTC110" s="407"/>
      <c r="HTD110" s="408"/>
      <c r="HTE110" s="409"/>
      <c r="HTF110" s="410"/>
      <c r="HTG110" s="411"/>
      <c r="HTH110" s="412"/>
      <c r="HTI110" s="406"/>
      <c r="HTJ110" s="407"/>
      <c r="HTK110" s="408"/>
      <c r="HTL110" s="409"/>
      <c r="HTM110" s="410"/>
      <c r="HTN110" s="411"/>
      <c r="HTO110" s="412"/>
      <c r="HTP110" s="406"/>
      <c r="HTQ110" s="407"/>
      <c r="HTR110" s="408"/>
      <c r="HTS110" s="409"/>
      <c r="HTT110" s="410"/>
      <c r="HTU110" s="411"/>
      <c r="HTV110" s="412"/>
      <c r="HTW110" s="406"/>
      <c r="HTX110" s="407"/>
      <c r="HTY110" s="408"/>
      <c r="HTZ110" s="409"/>
      <c r="HUA110" s="410"/>
      <c r="HUB110" s="411"/>
      <c r="HUC110" s="412"/>
      <c r="HUD110" s="406"/>
      <c r="HUE110" s="407"/>
      <c r="HUF110" s="408"/>
      <c r="HUG110" s="409"/>
      <c r="HUH110" s="410"/>
      <c r="HUI110" s="411"/>
      <c r="HUJ110" s="412"/>
      <c r="HUK110" s="406"/>
      <c r="HUL110" s="407"/>
      <c r="HUM110" s="408"/>
      <c r="HUN110" s="409"/>
      <c r="HUO110" s="410"/>
      <c r="HUP110" s="411"/>
      <c r="HUQ110" s="412"/>
      <c r="HUR110" s="406"/>
      <c r="HUS110" s="407"/>
      <c r="HUT110" s="408"/>
      <c r="HUU110" s="409"/>
      <c r="HUV110" s="410"/>
      <c r="HUW110" s="411"/>
      <c r="HUX110" s="412"/>
      <c r="HUY110" s="406"/>
      <c r="HUZ110" s="407"/>
      <c r="HVA110" s="408"/>
      <c r="HVB110" s="409"/>
      <c r="HVC110" s="410"/>
      <c r="HVD110" s="411"/>
      <c r="HVE110" s="412"/>
      <c r="HVF110" s="406"/>
      <c r="HVG110" s="407"/>
      <c r="HVH110" s="408"/>
      <c r="HVI110" s="409"/>
      <c r="HVJ110" s="410"/>
      <c r="HVK110" s="411"/>
      <c r="HVL110" s="412"/>
      <c r="HVM110" s="406"/>
      <c r="HVN110" s="407"/>
      <c r="HVO110" s="408"/>
      <c r="HVP110" s="409"/>
      <c r="HVQ110" s="410"/>
      <c r="HVR110" s="411"/>
      <c r="HVS110" s="412"/>
      <c r="HVT110" s="406"/>
      <c r="HVU110" s="407"/>
      <c r="HVV110" s="408"/>
      <c r="HVW110" s="409"/>
      <c r="HVX110" s="410"/>
      <c r="HVY110" s="411"/>
      <c r="HVZ110" s="412"/>
      <c r="HWA110" s="406"/>
      <c r="HWB110" s="407"/>
      <c r="HWC110" s="408"/>
      <c r="HWD110" s="409"/>
      <c r="HWE110" s="410"/>
      <c r="HWF110" s="411"/>
      <c r="HWG110" s="412"/>
      <c r="HWH110" s="406"/>
      <c r="HWI110" s="407"/>
      <c r="HWJ110" s="408"/>
      <c r="HWK110" s="409"/>
      <c r="HWL110" s="410"/>
      <c r="HWM110" s="411"/>
      <c r="HWN110" s="412"/>
      <c r="HWO110" s="406"/>
      <c r="HWP110" s="407"/>
      <c r="HWQ110" s="408"/>
      <c r="HWR110" s="409"/>
      <c r="HWS110" s="410"/>
      <c r="HWT110" s="411"/>
      <c r="HWU110" s="412"/>
      <c r="HWV110" s="406"/>
      <c r="HWW110" s="407"/>
      <c r="HWX110" s="408"/>
      <c r="HWY110" s="409"/>
      <c r="HWZ110" s="410"/>
      <c r="HXA110" s="411"/>
      <c r="HXB110" s="412"/>
      <c r="HXC110" s="406"/>
      <c r="HXD110" s="407"/>
      <c r="HXE110" s="408"/>
      <c r="HXF110" s="409"/>
      <c r="HXG110" s="410"/>
      <c r="HXH110" s="411"/>
      <c r="HXI110" s="412"/>
      <c r="HXJ110" s="406"/>
      <c r="HXK110" s="407"/>
      <c r="HXL110" s="408"/>
      <c r="HXM110" s="409"/>
      <c r="HXN110" s="410"/>
      <c r="HXO110" s="411"/>
      <c r="HXP110" s="412"/>
      <c r="HXQ110" s="406"/>
      <c r="HXR110" s="407"/>
      <c r="HXS110" s="408"/>
      <c r="HXT110" s="409"/>
      <c r="HXU110" s="410"/>
      <c r="HXV110" s="411"/>
      <c r="HXW110" s="412"/>
      <c r="HXX110" s="406"/>
      <c r="HXY110" s="407"/>
      <c r="HXZ110" s="408"/>
      <c r="HYA110" s="409"/>
      <c r="HYB110" s="410"/>
      <c r="HYC110" s="411"/>
      <c r="HYD110" s="412"/>
      <c r="HYE110" s="406"/>
      <c r="HYF110" s="407"/>
      <c r="HYG110" s="408"/>
      <c r="HYH110" s="409"/>
      <c r="HYI110" s="410"/>
      <c r="HYJ110" s="411"/>
      <c r="HYK110" s="412"/>
      <c r="HYL110" s="406"/>
      <c r="HYM110" s="407"/>
      <c r="HYN110" s="408"/>
      <c r="HYO110" s="409"/>
      <c r="HYP110" s="410"/>
      <c r="HYQ110" s="411"/>
      <c r="HYR110" s="412"/>
      <c r="HYS110" s="406"/>
      <c r="HYT110" s="407"/>
      <c r="HYU110" s="408"/>
      <c r="HYV110" s="409"/>
      <c r="HYW110" s="410"/>
      <c r="HYX110" s="411"/>
      <c r="HYY110" s="412"/>
      <c r="HYZ110" s="406"/>
      <c r="HZA110" s="407"/>
      <c r="HZB110" s="408"/>
      <c r="HZC110" s="409"/>
      <c r="HZD110" s="410"/>
      <c r="HZE110" s="411"/>
      <c r="HZF110" s="412"/>
      <c r="HZG110" s="406"/>
      <c r="HZH110" s="407"/>
      <c r="HZI110" s="408"/>
      <c r="HZJ110" s="409"/>
      <c r="HZK110" s="410"/>
      <c r="HZL110" s="411"/>
      <c r="HZM110" s="412"/>
      <c r="HZN110" s="406"/>
      <c r="HZO110" s="407"/>
      <c r="HZP110" s="408"/>
      <c r="HZQ110" s="409"/>
      <c r="HZR110" s="410"/>
      <c r="HZS110" s="411"/>
      <c r="HZT110" s="412"/>
      <c r="HZU110" s="406"/>
      <c r="HZV110" s="407"/>
      <c r="HZW110" s="408"/>
      <c r="HZX110" s="409"/>
      <c r="HZY110" s="410"/>
      <c r="HZZ110" s="411"/>
      <c r="IAA110" s="412"/>
      <c r="IAB110" s="406"/>
      <c r="IAC110" s="407"/>
      <c r="IAD110" s="408"/>
      <c r="IAE110" s="409"/>
      <c r="IAF110" s="410"/>
      <c r="IAG110" s="411"/>
      <c r="IAH110" s="412"/>
      <c r="IAI110" s="406"/>
      <c r="IAJ110" s="407"/>
      <c r="IAK110" s="408"/>
      <c r="IAL110" s="409"/>
      <c r="IAM110" s="410"/>
      <c r="IAN110" s="411"/>
      <c r="IAO110" s="412"/>
      <c r="IAP110" s="406"/>
      <c r="IAQ110" s="407"/>
      <c r="IAR110" s="408"/>
      <c r="IAS110" s="409"/>
      <c r="IAT110" s="410"/>
      <c r="IAU110" s="411"/>
      <c r="IAV110" s="412"/>
      <c r="IAW110" s="406"/>
      <c r="IAX110" s="407"/>
      <c r="IAY110" s="408"/>
      <c r="IAZ110" s="409"/>
      <c r="IBA110" s="410"/>
      <c r="IBB110" s="411"/>
      <c r="IBC110" s="412"/>
      <c r="IBD110" s="406"/>
      <c r="IBE110" s="407"/>
      <c r="IBF110" s="408"/>
      <c r="IBG110" s="409"/>
      <c r="IBH110" s="410"/>
      <c r="IBI110" s="411"/>
      <c r="IBJ110" s="412"/>
      <c r="IBK110" s="406"/>
      <c r="IBL110" s="407"/>
      <c r="IBM110" s="408"/>
      <c r="IBN110" s="409"/>
      <c r="IBO110" s="410"/>
      <c r="IBP110" s="411"/>
      <c r="IBQ110" s="412"/>
      <c r="IBR110" s="406"/>
      <c r="IBS110" s="407"/>
      <c r="IBT110" s="408"/>
      <c r="IBU110" s="409"/>
      <c r="IBV110" s="410"/>
      <c r="IBW110" s="411"/>
      <c r="IBX110" s="412"/>
      <c r="IBY110" s="406"/>
      <c r="IBZ110" s="407"/>
      <c r="ICA110" s="408"/>
      <c r="ICB110" s="409"/>
      <c r="ICC110" s="410"/>
      <c r="ICD110" s="411"/>
      <c r="ICE110" s="412"/>
      <c r="ICF110" s="406"/>
      <c r="ICG110" s="407"/>
      <c r="ICH110" s="408"/>
      <c r="ICI110" s="409"/>
      <c r="ICJ110" s="410"/>
      <c r="ICK110" s="411"/>
      <c r="ICL110" s="412"/>
      <c r="ICM110" s="406"/>
      <c r="ICN110" s="407"/>
      <c r="ICO110" s="408"/>
      <c r="ICP110" s="409"/>
      <c r="ICQ110" s="410"/>
      <c r="ICR110" s="411"/>
      <c r="ICS110" s="412"/>
      <c r="ICT110" s="406"/>
      <c r="ICU110" s="407"/>
      <c r="ICV110" s="408"/>
      <c r="ICW110" s="409"/>
      <c r="ICX110" s="410"/>
      <c r="ICY110" s="411"/>
      <c r="ICZ110" s="412"/>
      <c r="IDA110" s="406"/>
      <c r="IDB110" s="407"/>
      <c r="IDC110" s="408"/>
      <c r="IDD110" s="409"/>
      <c r="IDE110" s="410"/>
      <c r="IDF110" s="411"/>
      <c r="IDG110" s="412"/>
      <c r="IDH110" s="406"/>
      <c r="IDI110" s="407"/>
      <c r="IDJ110" s="408"/>
      <c r="IDK110" s="409"/>
      <c r="IDL110" s="410"/>
      <c r="IDM110" s="411"/>
      <c r="IDN110" s="412"/>
      <c r="IDO110" s="406"/>
      <c r="IDP110" s="407"/>
      <c r="IDQ110" s="408"/>
      <c r="IDR110" s="409"/>
      <c r="IDS110" s="410"/>
      <c r="IDT110" s="411"/>
      <c r="IDU110" s="412"/>
      <c r="IDV110" s="406"/>
      <c r="IDW110" s="407"/>
      <c r="IDX110" s="408"/>
      <c r="IDY110" s="409"/>
      <c r="IDZ110" s="410"/>
      <c r="IEA110" s="411"/>
      <c r="IEB110" s="412"/>
      <c r="IEC110" s="406"/>
      <c r="IED110" s="407"/>
      <c r="IEE110" s="408"/>
      <c r="IEF110" s="409"/>
      <c r="IEG110" s="410"/>
      <c r="IEH110" s="411"/>
      <c r="IEI110" s="412"/>
      <c r="IEJ110" s="406"/>
      <c r="IEK110" s="407"/>
      <c r="IEL110" s="408"/>
      <c r="IEM110" s="409"/>
      <c r="IEN110" s="410"/>
      <c r="IEO110" s="411"/>
      <c r="IEP110" s="412"/>
      <c r="IEQ110" s="406"/>
      <c r="IER110" s="407"/>
      <c r="IES110" s="408"/>
      <c r="IET110" s="409"/>
      <c r="IEU110" s="410"/>
      <c r="IEV110" s="411"/>
      <c r="IEW110" s="412"/>
      <c r="IEX110" s="406"/>
      <c r="IEY110" s="407"/>
      <c r="IEZ110" s="408"/>
      <c r="IFA110" s="409"/>
      <c r="IFB110" s="410"/>
      <c r="IFC110" s="411"/>
      <c r="IFD110" s="412"/>
      <c r="IFE110" s="406"/>
      <c r="IFF110" s="407"/>
      <c r="IFG110" s="408"/>
      <c r="IFH110" s="409"/>
      <c r="IFI110" s="410"/>
      <c r="IFJ110" s="411"/>
      <c r="IFK110" s="412"/>
      <c r="IFL110" s="406"/>
      <c r="IFM110" s="407"/>
      <c r="IFN110" s="408"/>
      <c r="IFO110" s="409"/>
      <c r="IFP110" s="410"/>
      <c r="IFQ110" s="411"/>
      <c r="IFR110" s="412"/>
      <c r="IFS110" s="406"/>
      <c r="IFT110" s="407"/>
      <c r="IFU110" s="408"/>
      <c r="IFV110" s="409"/>
      <c r="IFW110" s="410"/>
      <c r="IFX110" s="411"/>
      <c r="IFY110" s="412"/>
      <c r="IFZ110" s="406"/>
      <c r="IGA110" s="407"/>
      <c r="IGB110" s="408"/>
      <c r="IGC110" s="409"/>
      <c r="IGD110" s="410"/>
      <c r="IGE110" s="411"/>
      <c r="IGF110" s="412"/>
      <c r="IGG110" s="406"/>
      <c r="IGH110" s="407"/>
      <c r="IGI110" s="408"/>
      <c r="IGJ110" s="409"/>
      <c r="IGK110" s="410"/>
      <c r="IGL110" s="411"/>
      <c r="IGM110" s="412"/>
      <c r="IGN110" s="406"/>
      <c r="IGO110" s="407"/>
      <c r="IGP110" s="408"/>
      <c r="IGQ110" s="409"/>
      <c r="IGR110" s="410"/>
      <c r="IGS110" s="411"/>
      <c r="IGT110" s="412"/>
      <c r="IGU110" s="406"/>
      <c r="IGV110" s="407"/>
      <c r="IGW110" s="408"/>
      <c r="IGX110" s="409"/>
      <c r="IGY110" s="410"/>
      <c r="IGZ110" s="411"/>
      <c r="IHA110" s="412"/>
      <c r="IHB110" s="406"/>
      <c r="IHC110" s="407"/>
      <c r="IHD110" s="408"/>
      <c r="IHE110" s="409"/>
      <c r="IHF110" s="410"/>
      <c r="IHG110" s="411"/>
      <c r="IHH110" s="412"/>
      <c r="IHI110" s="406"/>
      <c r="IHJ110" s="407"/>
      <c r="IHK110" s="408"/>
      <c r="IHL110" s="409"/>
      <c r="IHM110" s="410"/>
      <c r="IHN110" s="411"/>
      <c r="IHO110" s="412"/>
      <c r="IHP110" s="406"/>
      <c r="IHQ110" s="407"/>
      <c r="IHR110" s="408"/>
      <c r="IHS110" s="409"/>
      <c r="IHT110" s="410"/>
      <c r="IHU110" s="411"/>
      <c r="IHV110" s="412"/>
      <c r="IHW110" s="406"/>
      <c r="IHX110" s="407"/>
      <c r="IHY110" s="408"/>
      <c r="IHZ110" s="409"/>
      <c r="IIA110" s="410"/>
      <c r="IIB110" s="411"/>
      <c r="IIC110" s="412"/>
      <c r="IID110" s="406"/>
      <c r="IIE110" s="407"/>
      <c r="IIF110" s="408"/>
      <c r="IIG110" s="409"/>
      <c r="IIH110" s="410"/>
      <c r="III110" s="411"/>
      <c r="IIJ110" s="412"/>
      <c r="IIK110" s="406"/>
      <c r="IIL110" s="407"/>
      <c r="IIM110" s="408"/>
      <c r="IIN110" s="409"/>
      <c r="IIO110" s="410"/>
      <c r="IIP110" s="411"/>
      <c r="IIQ110" s="412"/>
      <c r="IIR110" s="406"/>
      <c r="IIS110" s="407"/>
      <c r="IIT110" s="408"/>
      <c r="IIU110" s="409"/>
      <c r="IIV110" s="410"/>
      <c r="IIW110" s="411"/>
      <c r="IIX110" s="412"/>
      <c r="IIY110" s="406"/>
      <c r="IIZ110" s="407"/>
      <c r="IJA110" s="408"/>
      <c r="IJB110" s="409"/>
      <c r="IJC110" s="410"/>
      <c r="IJD110" s="411"/>
      <c r="IJE110" s="412"/>
      <c r="IJF110" s="406"/>
      <c r="IJG110" s="407"/>
      <c r="IJH110" s="408"/>
      <c r="IJI110" s="409"/>
      <c r="IJJ110" s="410"/>
      <c r="IJK110" s="411"/>
      <c r="IJL110" s="412"/>
      <c r="IJM110" s="406"/>
      <c r="IJN110" s="407"/>
      <c r="IJO110" s="408"/>
      <c r="IJP110" s="409"/>
      <c r="IJQ110" s="410"/>
      <c r="IJR110" s="411"/>
      <c r="IJS110" s="412"/>
      <c r="IJT110" s="406"/>
      <c r="IJU110" s="407"/>
      <c r="IJV110" s="408"/>
      <c r="IJW110" s="409"/>
      <c r="IJX110" s="410"/>
      <c r="IJY110" s="411"/>
      <c r="IJZ110" s="412"/>
      <c r="IKA110" s="406"/>
      <c r="IKB110" s="407"/>
      <c r="IKC110" s="408"/>
      <c r="IKD110" s="409"/>
      <c r="IKE110" s="410"/>
      <c r="IKF110" s="411"/>
      <c r="IKG110" s="412"/>
      <c r="IKH110" s="406"/>
      <c r="IKI110" s="407"/>
      <c r="IKJ110" s="408"/>
      <c r="IKK110" s="409"/>
      <c r="IKL110" s="410"/>
      <c r="IKM110" s="411"/>
      <c r="IKN110" s="412"/>
      <c r="IKO110" s="406"/>
      <c r="IKP110" s="407"/>
      <c r="IKQ110" s="408"/>
      <c r="IKR110" s="409"/>
      <c r="IKS110" s="410"/>
      <c r="IKT110" s="411"/>
      <c r="IKU110" s="412"/>
      <c r="IKV110" s="406"/>
      <c r="IKW110" s="407"/>
      <c r="IKX110" s="408"/>
      <c r="IKY110" s="409"/>
      <c r="IKZ110" s="410"/>
      <c r="ILA110" s="411"/>
      <c r="ILB110" s="412"/>
      <c r="ILC110" s="406"/>
      <c r="ILD110" s="407"/>
      <c r="ILE110" s="408"/>
      <c r="ILF110" s="409"/>
      <c r="ILG110" s="410"/>
      <c r="ILH110" s="411"/>
      <c r="ILI110" s="412"/>
      <c r="ILJ110" s="406"/>
      <c r="ILK110" s="407"/>
      <c r="ILL110" s="408"/>
      <c r="ILM110" s="409"/>
      <c r="ILN110" s="410"/>
      <c r="ILO110" s="411"/>
      <c r="ILP110" s="412"/>
      <c r="ILQ110" s="406"/>
      <c r="ILR110" s="407"/>
      <c r="ILS110" s="408"/>
      <c r="ILT110" s="409"/>
      <c r="ILU110" s="410"/>
      <c r="ILV110" s="411"/>
      <c r="ILW110" s="412"/>
      <c r="ILX110" s="406"/>
      <c r="ILY110" s="407"/>
      <c r="ILZ110" s="408"/>
      <c r="IMA110" s="409"/>
      <c r="IMB110" s="410"/>
      <c r="IMC110" s="411"/>
      <c r="IMD110" s="412"/>
      <c r="IME110" s="406"/>
      <c r="IMF110" s="407"/>
      <c r="IMG110" s="408"/>
      <c r="IMH110" s="409"/>
      <c r="IMI110" s="410"/>
      <c r="IMJ110" s="411"/>
      <c r="IMK110" s="412"/>
      <c r="IML110" s="406"/>
      <c r="IMM110" s="407"/>
      <c r="IMN110" s="408"/>
      <c r="IMO110" s="409"/>
      <c r="IMP110" s="410"/>
      <c r="IMQ110" s="411"/>
      <c r="IMR110" s="412"/>
      <c r="IMS110" s="406"/>
      <c r="IMT110" s="407"/>
      <c r="IMU110" s="408"/>
      <c r="IMV110" s="409"/>
      <c r="IMW110" s="410"/>
      <c r="IMX110" s="411"/>
      <c r="IMY110" s="412"/>
      <c r="IMZ110" s="406"/>
      <c r="INA110" s="407"/>
      <c r="INB110" s="408"/>
      <c r="INC110" s="409"/>
      <c r="IND110" s="410"/>
      <c r="INE110" s="411"/>
      <c r="INF110" s="412"/>
      <c r="ING110" s="406"/>
      <c r="INH110" s="407"/>
      <c r="INI110" s="408"/>
      <c r="INJ110" s="409"/>
      <c r="INK110" s="410"/>
      <c r="INL110" s="411"/>
      <c r="INM110" s="412"/>
      <c r="INN110" s="406"/>
      <c r="INO110" s="407"/>
      <c r="INP110" s="408"/>
      <c r="INQ110" s="409"/>
      <c r="INR110" s="410"/>
      <c r="INS110" s="411"/>
      <c r="INT110" s="412"/>
      <c r="INU110" s="406"/>
      <c r="INV110" s="407"/>
      <c r="INW110" s="408"/>
      <c r="INX110" s="409"/>
      <c r="INY110" s="410"/>
      <c r="INZ110" s="411"/>
      <c r="IOA110" s="412"/>
      <c r="IOB110" s="406"/>
      <c r="IOC110" s="407"/>
      <c r="IOD110" s="408"/>
      <c r="IOE110" s="409"/>
      <c r="IOF110" s="410"/>
      <c r="IOG110" s="411"/>
      <c r="IOH110" s="412"/>
      <c r="IOI110" s="406"/>
      <c r="IOJ110" s="407"/>
      <c r="IOK110" s="408"/>
      <c r="IOL110" s="409"/>
      <c r="IOM110" s="410"/>
      <c r="ION110" s="411"/>
      <c r="IOO110" s="412"/>
      <c r="IOP110" s="406"/>
      <c r="IOQ110" s="407"/>
      <c r="IOR110" s="408"/>
      <c r="IOS110" s="409"/>
      <c r="IOT110" s="410"/>
      <c r="IOU110" s="411"/>
      <c r="IOV110" s="412"/>
      <c r="IOW110" s="406"/>
      <c r="IOX110" s="407"/>
      <c r="IOY110" s="408"/>
      <c r="IOZ110" s="409"/>
      <c r="IPA110" s="410"/>
      <c r="IPB110" s="411"/>
      <c r="IPC110" s="412"/>
      <c r="IPD110" s="406"/>
      <c r="IPE110" s="407"/>
      <c r="IPF110" s="408"/>
      <c r="IPG110" s="409"/>
      <c r="IPH110" s="410"/>
      <c r="IPI110" s="411"/>
      <c r="IPJ110" s="412"/>
      <c r="IPK110" s="406"/>
      <c r="IPL110" s="407"/>
      <c r="IPM110" s="408"/>
      <c r="IPN110" s="409"/>
      <c r="IPO110" s="410"/>
      <c r="IPP110" s="411"/>
      <c r="IPQ110" s="412"/>
      <c r="IPR110" s="406"/>
      <c r="IPS110" s="407"/>
      <c r="IPT110" s="408"/>
      <c r="IPU110" s="409"/>
      <c r="IPV110" s="410"/>
      <c r="IPW110" s="411"/>
      <c r="IPX110" s="412"/>
      <c r="IPY110" s="406"/>
      <c r="IPZ110" s="407"/>
      <c r="IQA110" s="408"/>
      <c r="IQB110" s="409"/>
      <c r="IQC110" s="410"/>
      <c r="IQD110" s="411"/>
      <c r="IQE110" s="412"/>
      <c r="IQF110" s="406"/>
      <c r="IQG110" s="407"/>
      <c r="IQH110" s="408"/>
      <c r="IQI110" s="409"/>
      <c r="IQJ110" s="410"/>
      <c r="IQK110" s="411"/>
      <c r="IQL110" s="412"/>
      <c r="IQM110" s="406"/>
      <c r="IQN110" s="407"/>
      <c r="IQO110" s="408"/>
      <c r="IQP110" s="409"/>
      <c r="IQQ110" s="410"/>
      <c r="IQR110" s="411"/>
      <c r="IQS110" s="412"/>
      <c r="IQT110" s="406"/>
      <c r="IQU110" s="407"/>
      <c r="IQV110" s="408"/>
      <c r="IQW110" s="409"/>
      <c r="IQX110" s="410"/>
      <c r="IQY110" s="411"/>
      <c r="IQZ110" s="412"/>
      <c r="IRA110" s="406"/>
      <c r="IRB110" s="407"/>
      <c r="IRC110" s="408"/>
      <c r="IRD110" s="409"/>
      <c r="IRE110" s="410"/>
      <c r="IRF110" s="411"/>
      <c r="IRG110" s="412"/>
      <c r="IRH110" s="406"/>
      <c r="IRI110" s="407"/>
      <c r="IRJ110" s="408"/>
      <c r="IRK110" s="409"/>
      <c r="IRL110" s="410"/>
      <c r="IRM110" s="411"/>
      <c r="IRN110" s="412"/>
      <c r="IRO110" s="406"/>
      <c r="IRP110" s="407"/>
      <c r="IRQ110" s="408"/>
      <c r="IRR110" s="409"/>
      <c r="IRS110" s="410"/>
      <c r="IRT110" s="411"/>
      <c r="IRU110" s="412"/>
      <c r="IRV110" s="406"/>
      <c r="IRW110" s="407"/>
      <c r="IRX110" s="408"/>
      <c r="IRY110" s="409"/>
      <c r="IRZ110" s="410"/>
      <c r="ISA110" s="411"/>
      <c r="ISB110" s="412"/>
      <c r="ISC110" s="406"/>
      <c r="ISD110" s="407"/>
      <c r="ISE110" s="408"/>
      <c r="ISF110" s="409"/>
      <c r="ISG110" s="410"/>
      <c r="ISH110" s="411"/>
      <c r="ISI110" s="412"/>
      <c r="ISJ110" s="406"/>
      <c r="ISK110" s="407"/>
      <c r="ISL110" s="408"/>
      <c r="ISM110" s="409"/>
      <c r="ISN110" s="410"/>
      <c r="ISO110" s="411"/>
      <c r="ISP110" s="412"/>
      <c r="ISQ110" s="406"/>
      <c r="ISR110" s="407"/>
      <c r="ISS110" s="408"/>
      <c r="IST110" s="409"/>
      <c r="ISU110" s="410"/>
      <c r="ISV110" s="411"/>
      <c r="ISW110" s="412"/>
      <c r="ISX110" s="406"/>
      <c r="ISY110" s="407"/>
      <c r="ISZ110" s="408"/>
      <c r="ITA110" s="409"/>
      <c r="ITB110" s="410"/>
      <c r="ITC110" s="411"/>
      <c r="ITD110" s="412"/>
      <c r="ITE110" s="406"/>
      <c r="ITF110" s="407"/>
      <c r="ITG110" s="408"/>
      <c r="ITH110" s="409"/>
      <c r="ITI110" s="410"/>
      <c r="ITJ110" s="411"/>
      <c r="ITK110" s="412"/>
      <c r="ITL110" s="406"/>
      <c r="ITM110" s="407"/>
      <c r="ITN110" s="408"/>
      <c r="ITO110" s="409"/>
      <c r="ITP110" s="410"/>
      <c r="ITQ110" s="411"/>
      <c r="ITR110" s="412"/>
      <c r="ITS110" s="406"/>
      <c r="ITT110" s="407"/>
      <c r="ITU110" s="408"/>
      <c r="ITV110" s="409"/>
      <c r="ITW110" s="410"/>
      <c r="ITX110" s="411"/>
      <c r="ITY110" s="412"/>
      <c r="ITZ110" s="406"/>
      <c r="IUA110" s="407"/>
      <c r="IUB110" s="408"/>
      <c r="IUC110" s="409"/>
      <c r="IUD110" s="410"/>
      <c r="IUE110" s="411"/>
      <c r="IUF110" s="412"/>
      <c r="IUG110" s="406"/>
      <c r="IUH110" s="407"/>
      <c r="IUI110" s="408"/>
      <c r="IUJ110" s="409"/>
      <c r="IUK110" s="410"/>
      <c r="IUL110" s="411"/>
      <c r="IUM110" s="412"/>
      <c r="IUN110" s="406"/>
      <c r="IUO110" s="407"/>
      <c r="IUP110" s="408"/>
      <c r="IUQ110" s="409"/>
      <c r="IUR110" s="410"/>
      <c r="IUS110" s="411"/>
      <c r="IUT110" s="412"/>
      <c r="IUU110" s="406"/>
      <c r="IUV110" s="407"/>
      <c r="IUW110" s="408"/>
      <c r="IUX110" s="409"/>
      <c r="IUY110" s="410"/>
      <c r="IUZ110" s="411"/>
      <c r="IVA110" s="412"/>
      <c r="IVB110" s="406"/>
      <c r="IVC110" s="407"/>
      <c r="IVD110" s="408"/>
      <c r="IVE110" s="409"/>
      <c r="IVF110" s="410"/>
      <c r="IVG110" s="411"/>
      <c r="IVH110" s="412"/>
      <c r="IVI110" s="406"/>
      <c r="IVJ110" s="407"/>
      <c r="IVK110" s="408"/>
      <c r="IVL110" s="409"/>
      <c r="IVM110" s="410"/>
      <c r="IVN110" s="411"/>
      <c r="IVO110" s="412"/>
      <c r="IVP110" s="406"/>
      <c r="IVQ110" s="407"/>
      <c r="IVR110" s="408"/>
      <c r="IVS110" s="409"/>
      <c r="IVT110" s="410"/>
      <c r="IVU110" s="411"/>
      <c r="IVV110" s="412"/>
      <c r="IVW110" s="406"/>
      <c r="IVX110" s="407"/>
      <c r="IVY110" s="408"/>
      <c r="IVZ110" s="409"/>
      <c r="IWA110" s="410"/>
      <c r="IWB110" s="411"/>
      <c r="IWC110" s="412"/>
      <c r="IWD110" s="406"/>
      <c r="IWE110" s="407"/>
      <c r="IWF110" s="408"/>
      <c r="IWG110" s="409"/>
      <c r="IWH110" s="410"/>
      <c r="IWI110" s="411"/>
      <c r="IWJ110" s="412"/>
      <c r="IWK110" s="406"/>
      <c r="IWL110" s="407"/>
      <c r="IWM110" s="408"/>
      <c r="IWN110" s="409"/>
      <c r="IWO110" s="410"/>
      <c r="IWP110" s="411"/>
      <c r="IWQ110" s="412"/>
      <c r="IWR110" s="406"/>
      <c r="IWS110" s="407"/>
      <c r="IWT110" s="408"/>
      <c r="IWU110" s="409"/>
      <c r="IWV110" s="410"/>
      <c r="IWW110" s="411"/>
      <c r="IWX110" s="412"/>
      <c r="IWY110" s="406"/>
      <c r="IWZ110" s="407"/>
      <c r="IXA110" s="408"/>
      <c r="IXB110" s="409"/>
      <c r="IXC110" s="410"/>
      <c r="IXD110" s="411"/>
      <c r="IXE110" s="412"/>
      <c r="IXF110" s="406"/>
      <c r="IXG110" s="407"/>
      <c r="IXH110" s="408"/>
      <c r="IXI110" s="409"/>
      <c r="IXJ110" s="410"/>
      <c r="IXK110" s="411"/>
      <c r="IXL110" s="412"/>
      <c r="IXM110" s="406"/>
      <c r="IXN110" s="407"/>
      <c r="IXO110" s="408"/>
      <c r="IXP110" s="409"/>
      <c r="IXQ110" s="410"/>
      <c r="IXR110" s="411"/>
      <c r="IXS110" s="412"/>
      <c r="IXT110" s="406"/>
      <c r="IXU110" s="407"/>
      <c r="IXV110" s="408"/>
      <c r="IXW110" s="409"/>
      <c r="IXX110" s="410"/>
      <c r="IXY110" s="411"/>
      <c r="IXZ110" s="412"/>
      <c r="IYA110" s="406"/>
      <c r="IYB110" s="407"/>
      <c r="IYC110" s="408"/>
      <c r="IYD110" s="409"/>
      <c r="IYE110" s="410"/>
      <c r="IYF110" s="411"/>
      <c r="IYG110" s="412"/>
      <c r="IYH110" s="406"/>
      <c r="IYI110" s="407"/>
      <c r="IYJ110" s="408"/>
      <c r="IYK110" s="409"/>
      <c r="IYL110" s="410"/>
      <c r="IYM110" s="411"/>
      <c r="IYN110" s="412"/>
      <c r="IYO110" s="406"/>
      <c r="IYP110" s="407"/>
      <c r="IYQ110" s="408"/>
      <c r="IYR110" s="409"/>
      <c r="IYS110" s="410"/>
      <c r="IYT110" s="411"/>
      <c r="IYU110" s="412"/>
      <c r="IYV110" s="406"/>
      <c r="IYW110" s="407"/>
      <c r="IYX110" s="408"/>
      <c r="IYY110" s="409"/>
      <c r="IYZ110" s="410"/>
      <c r="IZA110" s="411"/>
      <c r="IZB110" s="412"/>
      <c r="IZC110" s="406"/>
      <c r="IZD110" s="407"/>
      <c r="IZE110" s="408"/>
      <c r="IZF110" s="409"/>
      <c r="IZG110" s="410"/>
      <c r="IZH110" s="411"/>
      <c r="IZI110" s="412"/>
      <c r="IZJ110" s="406"/>
      <c r="IZK110" s="407"/>
      <c r="IZL110" s="408"/>
      <c r="IZM110" s="409"/>
      <c r="IZN110" s="410"/>
      <c r="IZO110" s="411"/>
      <c r="IZP110" s="412"/>
      <c r="IZQ110" s="406"/>
      <c r="IZR110" s="407"/>
      <c r="IZS110" s="408"/>
      <c r="IZT110" s="409"/>
      <c r="IZU110" s="410"/>
      <c r="IZV110" s="411"/>
      <c r="IZW110" s="412"/>
      <c r="IZX110" s="406"/>
      <c r="IZY110" s="407"/>
      <c r="IZZ110" s="408"/>
      <c r="JAA110" s="409"/>
      <c r="JAB110" s="410"/>
      <c r="JAC110" s="411"/>
      <c r="JAD110" s="412"/>
      <c r="JAE110" s="406"/>
      <c r="JAF110" s="407"/>
      <c r="JAG110" s="408"/>
      <c r="JAH110" s="409"/>
      <c r="JAI110" s="410"/>
      <c r="JAJ110" s="411"/>
      <c r="JAK110" s="412"/>
      <c r="JAL110" s="406"/>
      <c r="JAM110" s="407"/>
      <c r="JAN110" s="408"/>
      <c r="JAO110" s="409"/>
      <c r="JAP110" s="410"/>
      <c r="JAQ110" s="411"/>
      <c r="JAR110" s="412"/>
      <c r="JAS110" s="406"/>
      <c r="JAT110" s="407"/>
      <c r="JAU110" s="408"/>
      <c r="JAV110" s="409"/>
      <c r="JAW110" s="410"/>
      <c r="JAX110" s="411"/>
      <c r="JAY110" s="412"/>
      <c r="JAZ110" s="406"/>
      <c r="JBA110" s="407"/>
      <c r="JBB110" s="408"/>
      <c r="JBC110" s="409"/>
      <c r="JBD110" s="410"/>
      <c r="JBE110" s="411"/>
      <c r="JBF110" s="412"/>
      <c r="JBG110" s="406"/>
      <c r="JBH110" s="407"/>
      <c r="JBI110" s="408"/>
      <c r="JBJ110" s="409"/>
      <c r="JBK110" s="410"/>
      <c r="JBL110" s="411"/>
      <c r="JBM110" s="412"/>
      <c r="JBN110" s="406"/>
      <c r="JBO110" s="407"/>
      <c r="JBP110" s="408"/>
      <c r="JBQ110" s="409"/>
      <c r="JBR110" s="410"/>
      <c r="JBS110" s="411"/>
      <c r="JBT110" s="412"/>
      <c r="JBU110" s="406"/>
      <c r="JBV110" s="407"/>
      <c r="JBW110" s="408"/>
      <c r="JBX110" s="409"/>
      <c r="JBY110" s="410"/>
      <c r="JBZ110" s="411"/>
      <c r="JCA110" s="412"/>
      <c r="JCB110" s="406"/>
      <c r="JCC110" s="407"/>
      <c r="JCD110" s="408"/>
      <c r="JCE110" s="409"/>
      <c r="JCF110" s="410"/>
      <c r="JCG110" s="411"/>
      <c r="JCH110" s="412"/>
      <c r="JCI110" s="406"/>
      <c r="JCJ110" s="407"/>
      <c r="JCK110" s="408"/>
      <c r="JCL110" s="409"/>
      <c r="JCM110" s="410"/>
      <c r="JCN110" s="411"/>
      <c r="JCO110" s="412"/>
      <c r="JCP110" s="406"/>
      <c r="JCQ110" s="407"/>
      <c r="JCR110" s="408"/>
      <c r="JCS110" s="409"/>
      <c r="JCT110" s="410"/>
      <c r="JCU110" s="411"/>
      <c r="JCV110" s="412"/>
      <c r="JCW110" s="406"/>
      <c r="JCX110" s="407"/>
      <c r="JCY110" s="408"/>
      <c r="JCZ110" s="409"/>
      <c r="JDA110" s="410"/>
      <c r="JDB110" s="411"/>
      <c r="JDC110" s="412"/>
      <c r="JDD110" s="406"/>
      <c r="JDE110" s="407"/>
      <c r="JDF110" s="408"/>
      <c r="JDG110" s="409"/>
      <c r="JDH110" s="410"/>
      <c r="JDI110" s="411"/>
      <c r="JDJ110" s="412"/>
      <c r="JDK110" s="406"/>
      <c r="JDL110" s="407"/>
      <c r="JDM110" s="408"/>
      <c r="JDN110" s="409"/>
      <c r="JDO110" s="410"/>
      <c r="JDP110" s="411"/>
      <c r="JDQ110" s="412"/>
      <c r="JDR110" s="406"/>
      <c r="JDS110" s="407"/>
      <c r="JDT110" s="408"/>
      <c r="JDU110" s="409"/>
      <c r="JDV110" s="410"/>
      <c r="JDW110" s="411"/>
      <c r="JDX110" s="412"/>
      <c r="JDY110" s="406"/>
      <c r="JDZ110" s="407"/>
      <c r="JEA110" s="408"/>
      <c r="JEB110" s="409"/>
      <c r="JEC110" s="410"/>
      <c r="JED110" s="411"/>
      <c r="JEE110" s="412"/>
      <c r="JEF110" s="406"/>
      <c r="JEG110" s="407"/>
      <c r="JEH110" s="408"/>
      <c r="JEI110" s="409"/>
      <c r="JEJ110" s="410"/>
      <c r="JEK110" s="411"/>
      <c r="JEL110" s="412"/>
      <c r="JEM110" s="406"/>
      <c r="JEN110" s="407"/>
      <c r="JEO110" s="408"/>
      <c r="JEP110" s="409"/>
      <c r="JEQ110" s="410"/>
      <c r="JER110" s="411"/>
      <c r="JES110" s="412"/>
      <c r="JET110" s="406"/>
      <c r="JEU110" s="407"/>
      <c r="JEV110" s="408"/>
      <c r="JEW110" s="409"/>
      <c r="JEX110" s="410"/>
      <c r="JEY110" s="411"/>
      <c r="JEZ110" s="412"/>
      <c r="JFA110" s="406"/>
      <c r="JFB110" s="407"/>
      <c r="JFC110" s="408"/>
      <c r="JFD110" s="409"/>
      <c r="JFE110" s="410"/>
      <c r="JFF110" s="411"/>
      <c r="JFG110" s="412"/>
      <c r="JFH110" s="406"/>
      <c r="JFI110" s="407"/>
      <c r="JFJ110" s="408"/>
      <c r="JFK110" s="409"/>
      <c r="JFL110" s="410"/>
      <c r="JFM110" s="411"/>
      <c r="JFN110" s="412"/>
      <c r="JFO110" s="406"/>
      <c r="JFP110" s="407"/>
      <c r="JFQ110" s="408"/>
      <c r="JFR110" s="409"/>
      <c r="JFS110" s="410"/>
      <c r="JFT110" s="411"/>
      <c r="JFU110" s="412"/>
      <c r="JFV110" s="406"/>
      <c r="JFW110" s="407"/>
      <c r="JFX110" s="408"/>
      <c r="JFY110" s="409"/>
      <c r="JFZ110" s="410"/>
      <c r="JGA110" s="411"/>
      <c r="JGB110" s="412"/>
      <c r="JGC110" s="406"/>
      <c r="JGD110" s="407"/>
      <c r="JGE110" s="408"/>
      <c r="JGF110" s="409"/>
      <c r="JGG110" s="410"/>
      <c r="JGH110" s="411"/>
      <c r="JGI110" s="412"/>
      <c r="JGJ110" s="406"/>
      <c r="JGK110" s="407"/>
      <c r="JGL110" s="408"/>
      <c r="JGM110" s="409"/>
      <c r="JGN110" s="410"/>
      <c r="JGO110" s="411"/>
      <c r="JGP110" s="412"/>
      <c r="JGQ110" s="406"/>
      <c r="JGR110" s="407"/>
      <c r="JGS110" s="408"/>
      <c r="JGT110" s="409"/>
      <c r="JGU110" s="410"/>
      <c r="JGV110" s="411"/>
      <c r="JGW110" s="412"/>
      <c r="JGX110" s="406"/>
      <c r="JGY110" s="407"/>
      <c r="JGZ110" s="408"/>
      <c r="JHA110" s="409"/>
      <c r="JHB110" s="410"/>
      <c r="JHC110" s="411"/>
      <c r="JHD110" s="412"/>
      <c r="JHE110" s="406"/>
      <c r="JHF110" s="407"/>
      <c r="JHG110" s="408"/>
      <c r="JHH110" s="409"/>
      <c r="JHI110" s="410"/>
      <c r="JHJ110" s="411"/>
      <c r="JHK110" s="412"/>
      <c r="JHL110" s="406"/>
      <c r="JHM110" s="407"/>
      <c r="JHN110" s="408"/>
      <c r="JHO110" s="409"/>
      <c r="JHP110" s="410"/>
      <c r="JHQ110" s="411"/>
      <c r="JHR110" s="412"/>
      <c r="JHS110" s="406"/>
      <c r="JHT110" s="407"/>
      <c r="JHU110" s="408"/>
      <c r="JHV110" s="409"/>
      <c r="JHW110" s="410"/>
      <c r="JHX110" s="411"/>
      <c r="JHY110" s="412"/>
      <c r="JHZ110" s="406"/>
      <c r="JIA110" s="407"/>
      <c r="JIB110" s="408"/>
      <c r="JIC110" s="409"/>
      <c r="JID110" s="410"/>
      <c r="JIE110" s="411"/>
      <c r="JIF110" s="412"/>
      <c r="JIG110" s="406"/>
      <c r="JIH110" s="407"/>
      <c r="JII110" s="408"/>
      <c r="JIJ110" s="409"/>
      <c r="JIK110" s="410"/>
      <c r="JIL110" s="411"/>
      <c r="JIM110" s="412"/>
      <c r="JIN110" s="406"/>
      <c r="JIO110" s="407"/>
      <c r="JIP110" s="408"/>
      <c r="JIQ110" s="409"/>
      <c r="JIR110" s="410"/>
      <c r="JIS110" s="411"/>
      <c r="JIT110" s="412"/>
      <c r="JIU110" s="406"/>
      <c r="JIV110" s="407"/>
      <c r="JIW110" s="408"/>
      <c r="JIX110" s="409"/>
      <c r="JIY110" s="410"/>
      <c r="JIZ110" s="411"/>
      <c r="JJA110" s="412"/>
      <c r="JJB110" s="406"/>
      <c r="JJC110" s="407"/>
      <c r="JJD110" s="408"/>
      <c r="JJE110" s="409"/>
      <c r="JJF110" s="410"/>
      <c r="JJG110" s="411"/>
      <c r="JJH110" s="412"/>
      <c r="JJI110" s="406"/>
      <c r="JJJ110" s="407"/>
      <c r="JJK110" s="408"/>
      <c r="JJL110" s="409"/>
      <c r="JJM110" s="410"/>
      <c r="JJN110" s="411"/>
      <c r="JJO110" s="412"/>
      <c r="JJP110" s="406"/>
      <c r="JJQ110" s="407"/>
      <c r="JJR110" s="408"/>
      <c r="JJS110" s="409"/>
      <c r="JJT110" s="410"/>
      <c r="JJU110" s="411"/>
      <c r="JJV110" s="412"/>
      <c r="JJW110" s="406"/>
      <c r="JJX110" s="407"/>
      <c r="JJY110" s="408"/>
      <c r="JJZ110" s="409"/>
      <c r="JKA110" s="410"/>
      <c r="JKB110" s="411"/>
      <c r="JKC110" s="412"/>
      <c r="JKD110" s="406"/>
      <c r="JKE110" s="407"/>
      <c r="JKF110" s="408"/>
      <c r="JKG110" s="409"/>
      <c r="JKH110" s="410"/>
      <c r="JKI110" s="411"/>
      <c r="JKJ110" s="412"/>
      <c r="JKK110" s="406"/>
      <c r="JKL110" s="407"/>
      <c r="JKM110" s="408"/>
      <c r="JKN110" s="409"/>
      <c r="JKO110" s="410"/>
      <c r="JKP110" s="411"/>
      <c r="JKQ110" s="412"/>
      <c r="JKR110" s="406"/>
      <c r="JKS110" s="407"/>
      <c r="JKT110" s="408"/>
      <c r="JKU110" s="409"/>
      <c r="JKV110" s="410"/>
      <c r="JKW110" s="411"/>
      <c r="JKX110" s="412"/>
      <c r="JKY110" s="406"/>
      <c r="JKZ110" s="407"/>
      <c r="JLA110" s="408"/>
      <c r="JLB110" s="409"/>
      <c r="JLC110" s="410"/>
      <c r="JLD110" s="411"/>
      <c r="JLE110" s="412"/>
      <c r="JLF110" s="406"/>
      <c r="JLG110" s="407"/>
      <c r="JLH110" s="408"/>
      <c r="JLI110" s="409"/>
      <c r="JLJ110" s="410"/>
      <c r="JLK110" s="411"/>
      <c r="JLL110" s="412"/>
      <c r="JLM110" s="406"/>
      <c r="JLN110" s="407"/>
      <c r="JLO110" s="408"/>
      <c r="JLP110" s="409"/>
      <c r="JLQ110" s="410"/>
      <c r="JLR110" s="411"/>
      <c r="JLS110" s="412"/>
      <c r="JLT110" s="406"/>
      <c r="JLU110" s="407"/>
      <c r="JLV110" s="408"/>
      <c r="JLW110" s="409"/>
      <c r="JLX110" s="410"/>
      <c r="JLY110" s="411"/>
      <c r="JLZ110" s="412"/>
      <c r="JMA110" s="406"/>
      <c r="JMB110" s="407"/>
      <c r="JMC110" s="408"/>
      <c r="JMD110" s="409"/>
      <c r="JME110" s="410"/>
      <c r="JMF110" s="411"/>
      <c r="JMG110" s="412"/>
      <c r="JMH110" s="406"/>
      <c r="JMI110" s="407"/>
      <c r="JMJ110" s="408"/>
      <c r="JMK110" s="409"/>
      <c r="JML110" s="410"/>
      <c r="JMM110" s="411"/>
      <c r="JMN110" s="412"/>
      <c r="JMO110" s="406"/>
      <c r="JMP110" s="407"/>
      <c r="JMQ110" s="408"/>
      <c r="JMR110" s="409"/>
      <c r="JMS110" s="410"/>
      <c r="JMT110" s="411"/>
      <c r="JMU110" s="412"/>
      <c r="JMV110" s="406"/>
      <c r="JMW110" s="407"/>
      <c r="JMX110" s="408"/>
      <c r="JMY110" s="409"/>
      <c r="JMZ110" s="410"/>
      <c r="JNA110" s="411"/>
      <c r="JNB110" s="412"/>
      <c r="JNC110" s="406"/>
      <c r="JND110" s="407"/>
      <c r="JNE110" s="408"/>
      <c r="JNF110" s="409"/>
      <c r="JNG110" s="410"/>
      <c r="JNH110" s="411"/>
      <c r="JNI110" s="412"/>
      <c r="JNJ110" s="406"/>
      <c r="JNK110" s="407"/>
      <c r="JNL110" s="408"/>
      <c r="JNM110" s="409"/>
      <c r="JNN110" s="410"/>
      <c r="JNO110" s="411"/>
      <c r="JNP110" s="412"/>
      <c r="JNQ110" s="406"/>
      <c r="JNR110" s="407"/>
      <c r="JNS110" s="408"/>
      <c r="JNT110" s="409"/>
      <c r="JNU110" s="410"/>
      <c r="JNV110" s="411"/>
      <c r="JNW110" s="412"/>
      <c r="JNX110" s="406"/>
      <c r="JNY110" s="407"/>
      <c r="JNZ110" s="408"/>
      <c r="JOA110" s="409"/>
      <c r="JOB110" s="410"/>
      <c r="JOC110" s="411"/>
      <c r="JOD110" s="412"/>
      <c r="JOE110" s="406"/>
      <c r="JOF110" s="407"/>
      <c r="JOG110" s="408"/>
      <c r="JOH110" s="409"/>
      <c r="JOI110" s="410"/>
      <c r="JOJ110" s="411"/>
      <c r="JOK110" s="412"/>
      <c r="JOL110" s="406"/>
      <c r="JOM110" s="407"/>
      <c r="JON110" s="408"/>
      <c r="JOO110" s="409"/>
      <c r="JOP110" s="410"/>
      <c r="JOQ110" s="411"/>
      <c r="JOR110" s="412"/>
      <c r="JOS110" s="406"/>
      <c r="JOT110" s="407"/>
      <c r="JOU110" s="408"/>
      <c r="JOV110" s="409"/>
      <c r="JOW110" s="410"/>
      <c r="JOX110" s="411"/>
      <c r="JOY110" s="412"/>
      <c r="JOZ110" s="406"/>
      <c r="JPA110" s="407"/>
      <c r="JPB110" s="408"/>
      <c r="JPC110" s="409"/>
      <c r="JPD110" s="410"/>
      <c r="JPE110" s="411"/>
      <c r="JPF110" s="412"/>
      <c r="JPG110" s="406"/>
      <c r="JPH110" s="407"/>
      <c r="JPI110" s="408"/>
      <c r="JPJ110" s="409"/>
      <c r="JPK110" s="410"/>
      <c r="JPL110" s="411"/>
      <c r="JPM110" s="412"/>
      <c r="JPN110" s="406"/>
      <c r="JPO110" s="407"/>
      <c r="JPP110" s="408"/>
      <c r="JPQ110" s="409"/>
      <c r="JPR110" s="410"/>
      <c r="JPS110" s="411"/>
      <c r="JPT110" s="412"/>
      <c r="JPU110" s="406"/>
      <c r="JPV110" s="407"/>
      <c r="JPW110" s="408"/>
      <c r="JPX110" s="409"/>
      <c r="JPY110" s="410"/>
      <c r="JPZ110" s="411"/>
      <c r="JQA110" s="412"/>
      <c r="JQB110" s="406"/>
      <c r="JQC110" s="407"/>
      <c r="JQD110" s="408"/>
      <c r="JQE110" s="409"/>
      <c r="JQF110" s="410"/>
      <c r="JQG110" s="411"/>
      <c r="JQH110" s="412"/>
      <c r="JQI110" s="406"/>
      <c r="JQJ110" s="407"/>
      <c r="JQK110" s="408"/>
      <c r="JQL110" s="409"/>
      <c r="JQM110" s="410"/>
      <c r="JQN110" s="411"/>
      <c r="JQO110" s="412"/>
      <c r="JQP110" s="406"/>
      <c r="JQQ110" s="407"/>
      <c r="JQR110" s="408"/>
      <c r="JQS110" s="409"/>
      <c r="JQT110" s="410"/>
      <c r="JQU110" s="411"/>
      <c r="JQV110" s="412"/>
      <c r="JQW110" s="406"/>
      <c r="JQX110" s="407"/>
      <c r="JQY110" s="408"/>
      <c r="JQZ110" s="409"/>
      <c r="JRA110" s="410"/>
      <c r="JRB110" s="411"/>
      <c r="JRC110" s="412"/>
      <c r="JRD110" s="406"/>
      <c r="JRE110" s="407"/>
      <c r="JRF110" s="408"/>
      <c r="JRG110" s="409"/>
      <c r="JRH110" s="410"/>
      <c r="JRI110" s="411"/>
      <c r="JRJ110" s="412"/>
      <c r="JRK110" s="406"/>
      <c r="JRL110" s="407"/>
      <c r="JRM110" s="408"/>
      <c r="JRN110" s="409"/>
      <c r="JRO110" s="410"/>
      <c r="JRP110" s="411"/>
      <c r="JRQ110" s="412"/>
      <c r="JRR110" s="406"/>
      <c r="JRS110" s="407"/>
      <c r="JRT110" s="408"/>
      <c r="JRU110" s="409"/>
      <c r="JRV110" s="410"/>
      <c r="JRW110" s="411"/>
      <c r="JRX110" s="412"/>
      <c r="JRY110" s="406"/>
      <c r="JRZ110" s="407"/>
      <c r="JSA110" s="408"/>
      <c r="JSB110" s="409"/>
      <c r="JSC110" s="410"/>
      <c r="JSD110" s="411"/>
      <c r="JSE110" s="412"/>
      <c r="JSF110" s="406"/>
      <c r="JSG110" s="407"/>
      <c r="JSH110" s="408"/>
      <c r="JSI110" s="409"/>
      <c r="JSJ110" s="410"/>
      <c r="JSK110" s="411"/>
      <c r="JSL110" s="412"/>
      <c r="JSM110" s="406"/>
      <c r="JSN110" s="407"/>
      <c r="JSO110" s="408"/>
      <c r="JSP110" s="409"/>
      <c r="JSQ110" s="410"/>
      <c r="JSR110" s="411"/>
      <c r="JSS110" s="412"/>
      <c r="JST110" s="406"/>
      <c r="JSU110" s="407"/>
      <c r="JSV110" s="408"/>
      <c r="JSW110" s="409"/>
      <c r="JSX110" s="410"/>
      <c r="JSY110" s="411"/>
      <c r="JSZ110" s="412"/>
      <c r="JTA110" s="406"/>
      <c r="JTB110" s="407"/>
      <c r="JTC110" s="408"/>
      <c r="JTD110" s="409"/>
      <c r="JTE110" s="410"/>
      <c r="JTF110" s="411"/>
      <c r="JTG110" s="412"/>
      <c r="JTH110" s="406"/>
      <c r="JTI110" s="407"/>
      <c r="JTJ110" s="408"/>
      <c r="JTK110" s="409"/>
      <c r="JTL110" s="410"/>
      <c r="JTM110" s="411"/>
      <c r="JTN110" s="412"/>
      <c r="JTO110" s="406"/>
      <c r="JTP110" s="407"/>
      <c r="JTQ110" s="408"/>
      <c r="JTR110" s="409"/>
      <c r="JTS110" s="410"/>
      <c r="JTT110" s="411"/>
      <c r="JTU110" s="412"/>
      <c r="JTV110" s="406"/>
      <c r="JTW110" s="407"/>
      <c r="JTX110" s="408"/>
      <c r="JTY110" s="409"/>
      <c r="JTZ110" s="410"/>
      <c r="JUA110" s="411"/>
      <c r="JUB110" s="412"/>
      <c r="JUC110" s="406"/>
      <c r="JUD110" s="407"/>
      <c r="JUE110" s="408"/>
      <c r="JUF110" s="409"/>
      <c r="JUG110" s="410"/>
      <c r="JUH110" s="411"/>
      <c r="JUI110" s="412"/>
      <c r="JUJ110" s="406"/>
      <c r="JUK110" s="407"/>
      <c r="JUL110" s="408"/>
      <c r="JUM110" s="409"/>
      <c r="JUN110" s="410"/>
      <c r="JUO110" s="411"/>
      <c r="JUP110" s="412"/>
      <c r="JUQ110" s="406"/>
      <c r="JUR110" s="407"/>
      <c r="JUS110" s="408"/>
      <c r="JUT110" s="409"/>
      <c r="JUU110" s="410"/>
      <c r="JUV110" s="411"/>
      <c r="JUW110" s="412"/>
      <c r="JUX110" s="406"/>
      <c r="JUY110" s="407"/>
      <c r="JUZ110" s="408"/>
      <c r="JVA110" s="409"/>
      <c r="JVB110" s="410"/>
      <c r="JVC110" s="411"/>
      <c r="JVD110" s="412"/>
      <c r="JVE110" s="406"/>
      <c r="JVF110" s="407"/>
      <c r="JVG110" s="408"/>
      <c r="JVH110" s="409"/>
      <c r="JVI110" s="410"/>
      <c r="JVJ110" s="411"/>
      <c r="JVK110" s="412"/>
      <c r="JVL110" s="406"/>
      <c r="JVM110" s="407"/>
      <c r="JVN110" s="408"/>
      <c r="JVO110" s="409"/>
      <c r="JVP110" s="410"/>
      <c r="JVQ110" s="411"/>
      <c r="JVR110" s="412"/>
      <c r="JVS110" s="406"/>
      <c r="JVT110" s="407"/>
      <c r="JVU110" s="408"/>
      <c r="JVV110" s="409"/>
      <c r="JVW110" s="410"/>
      <c r="JVX110" s="411"/>
      <c r="JVY110" s="412"/>
      <c r="JVZ110" s="406"/>
      <c r="JWA110" s="407"/>
      <c r="JWB110" s="408"/>
      <c r="JWC110" s="409"/>
      <c r="JWD110" s="410"/>
      <c r="JWE110" s="411"/>
      <c r="JWF110" s="412"/>
      <c r="JWG110" s="406"/>
      <c r="JWH110" s="407"/>
      <c r="JWI110" s="408"/>
      <c r="JWJ110" s="409"/>
      <c r="JWK110" s="410"/>
      <c r="JWL110" s="411"/>
      <c r="JWM110" s="412"/>
      <c r="JWN110" s="406"/>
      <c r="JWO110" s="407"/>
      <c r="JWP110" s="408"/>
      <c r="JWQ110" s="409"/>
      <c r="JWR110" s="410"/>
      <c r="JWS110" s="411"/>
      <c r="JWT110" s="412"/>
      <c r="JWU110" s="406"/>
      <c r="JWV110" s="407"/>
      <c r="JWW110" s="408"/>
      <c r="JWX110" s="409"/>
      <c r="JWY110" s="410"/>
      <c r="JWZ110" s="411"/>
      <c r="JXA110" s="412"/>
      <c r="JXB110" s="406"/>
      <c r="JXC110" s="407"/>
      <c r="JXD110" s="408"/>
      <c r="JXE110" s="409"/>
      <c r="JXF110" s="410"/>
      <c r="JXG110" s="411"/>
      <c r="JXH110" s="412"/>
      <c r="JXI110" s="406"/>
      <c r="JXJ110" s="407"/>
      <c r="JXK110" s="408"/>
      <c r="JXL110" s="409"/>
      <c r="JXM110" s="410"/>
      <c r="JXN110" s="411"/>
      <c r="JXO110" s="412"/>
      <c r="JXP110" s="406"/>
      <c r="JXQ110" s="407"/>
      <c r="JXR110" s="408"/>
      <c r="JXS110" s="409"/>
      <c r="JXT110" s="410"/>
      <c r="JXU110" s="411"/>
      <c r="JXV110" s="412"/>
      <c r="JXW110" s="406"/>
      <c r="JXX110" s="407"/>
      <c r="JXY110" s="408"/>
      <c r="JXZ110" s="409"/>
      <c r="JYA110" s="410"/>
      <c r="JYB110" s="411"/>
      <c r="JYC110" s="412"/>
      <c r="JYD110" s="406"/>
      <c r="JYE110" s="407"/>
      <c r="JYF110" s="408"/>
      <c r="JYG110" s="409"/>
      <c r="JYH110" s="410"/>
      <c r="JYI110" s="411"/>
      <c r="JYJ110" s="412"/>
      <c r="JYK110" s="406"/>
      <c r="JYL110" s="407"/>
      <c r="JYM110" s="408"/>
      <c r="JYN110" s="409"/>
      <c r="JYO110" s="410"/>
      <c r="JYP110" s="411"/>
      <c r="JYQ110" s="412"/>
      <c r="JYR110" s="406"/>
      <c r="JYS110" s="407"/>
      <c r="JYT110" s="408"/>
      <c r="JYU110" s="409"/>
      <c r="JYV110" s="410"/>
      <c r="JYW110" s="411"/>
      <c r="JYX110" s="412"/>
      <c r="JYY110" s="406"/>
      <c r="JYZ110" s="407"/>
      <c r="JZA110" s="408"/>
      <c r="JZB110" s="409"/>
      <c r="JZC110" s="410"/>
      <c r="JZD110" s="411"/>
      <c r="JZE110" s="412"/>
      <c r="JZF110" s="406"/>
      <c r="JZG110" s="407"/>
      <c r="JZH110" s="408"/>
      <c r="JZI110" s="409"/>
      <c r="JZJ110" s="410"/>
      <c r="JZK110" s="411"/>
      <c r="JZL110" s="412"/>
      <c r="JZM110" s="406"/>
      <c r="JZN110" s="407"/>
      <c r="JZO110" s="408"/>
      <c r="JZP110" s="409"/>
      <c r="JZQ110" s="410"/>
      <c r="JZR110" s="411"/>
      <c r="JZS110" s="412"/>
      <c r="JZT110" s="406"/>
      <c r="JZU110" s="407"/>
      <c r="JZV110" s="408"/>
      <c r="JZW110" s="409"/>
      <c r="JZX110" s="410"/>
      <c r="JZY110" s="411"/>
      <c r="JZZ110" s="412"/>
      <c r="KAA110" s="406"/>
      <c r="KAB110" s="407"/>
      <c r="KAC110" s="408"/>
      <c r="KAD110" s="409"/>
      <c r="KAE110" s="410"/>
      <c r="KAF110" s="411"/>
      <c r="KAG110" s="412"/>
      <c r="KAH110" s="406"/>
      <c r="KAI110" s="407"/>
      <c r="KAJ110" s="408"/>
      <c r="KAK110" s="409"/>
      <c r="KAL110" s="410"/>
      <c r="KAM110" s="411"/>
      <c r="KAN110" s="412"/>
      <c r="KAO110" s="406"/>
      <c r="KAP110" s="407"/>
      <c r="KAQ110" s="408"/>
      <c r="KAR110" s="409"/>
      <c r="KAS110" s="410"/>
      <c r="KAT110" s="411"/>
      <c r="KAU110" s="412"/>
      <c r="KAV110" s="406"/>
      <c r="KAW110" s="407"/>
      <c r="KAX110" s="408"/>
      <c r="KAY110" s="409"/>
      <c r="KAZ110" s="410"/>
      <c r="KBA110" s="411"/>
      <c r="KBB110" s="412"/>
      <c r="KBC110" s="406"/>
      <c r="KBD110" s="407"/>
      <c r="KBE110" s="408"/>
      <c r="KBF110" s="409"/>
      <c r="KBG110" s="410"/>
      <c r="KBH110" s="411"/>
      <c r="KBI110" s="412"/>
      <c r="KBJ110" s="406"/>
      <c r="KBK110" s="407"/>
      <c r="KBL110" s="408"/>
      <c r="KBM110" s="409"/>
      <c r="KBN110" s="410"/>
      <c r="KBO110" s="411"/>
      <c r="KBP110" s="412"/>
      <c r="KBQ110" s="406"/>
      <c r="KBR110" s="407"/>
      <c r="KBS110" s="408"/>
      <c r="KBT110" s="409"/>
      <c r="KBU110" s="410"/>
      <c r="KBV110" s="411"/>
      <c r="KBW110" s="412"/>
      <c r="KBX110" s="406"/>
      <c r="KBY110" s="407"/>
      <c r="KBZ110" s="408"/>
      <c r="KCA110" s="409"/>
      <c r="KCB110" s="410"/>
      <c r="KCC110" s="411"/>
      <c r="KCD110" s="412"/>
      <c r="KCE110" s="406"/>
      <c r="KCF110" s="407"/>
      <c r="KCG110" s="408"/>
      <c r="KCH110" s="409"/>
      <c r="KCI110" s="410"/>
      <c r="KCJ110" s="411"/>
      <c r="KCK110" s="412"/>
      <c r="KCL110" s="406"/>
      <c r="KCM110" s="407"/>
      <c r="KCN110" s="408"/>
      <c r="KCO110" s="409"/>
      <c r="KCP110" s="410"/>
      <c r="KCQ110" s="411"/>
      <c r="KCR110" s="412"/>
      <c r="KCS110" s="406"/>
      <c r="KCT110" s="407"/>
      <c r="KCU110" s="408"/>
      <c r="KCV110" s="409"/>
      <c r="KCW110" s="410"/>
      <c r="KCX110" s="411"/>
      <c r="KCY110" s="412"/>
      <c r="KCZ110" s="406"/>
      <c r="KDA110" s="407"/>
      <c r="KDB110" s="408"/>
      <c r="KDC110" s="409"/>
      <c r="KDD110" s="410"/>
      <c r="KDE110" s="411"/>
      <c r="KDF110" s="412"/>
      <c r="KDG110" s="406"/>
      <c r="KDH110" s="407"/>
      <c r="KDI110" s="408"/>
      <c r="KDJ110" s="409"/>
      <c r="KDK110" s="410"/>
      <c r="KDL110" s="411"/>
      <c r="KDM110" s="412"/>
      <c r="KDN110" s="406"/>
      <c r="KDO110" s="407"/>
      <c r="KDP110" s="408"/>
      <c r="KDQ110" s="409"/>
      <c r="KDR110" s="410"/>
      <c r="KDS110" s="411"/>
      <c r="KDT110" s="412"/>
      <c r="KDU110" s="406"/>
      <c r="KDV110" s="407"/>
      <c r="KDW110" s="408"/>
      <c r="KDX110" s="409"/>
      <c r="KDY110" s="410"/>
      <c r="KDZ110" s="411"/>
      <c r="KEA110" s="412"/>
      <c r="KEB110" s="406"/>
      <c r="KEC110" s="407"/>
      <c r="KED110" s="408"/>
      <c r="KEE110" s="409"/>
      <c r="KEF110" s="410"/>
      <c r="KEG110" s="411"/>
      <c r="KEH110" s="412"/>
      <c r="KEI110" s="406"/>
      <c r="KEJ110" s="407"/>
      <c r="KEK110" s="408"/>
      <c r="KEL110" s="409"/>
      <c r="KEM110" s="410"/>
      <c r="KEN110" s="411"/>
      <c r="KEO110" s="412"/>
      <c r="KEP110" s="406"/>
      <c r="KEQ110" s="407"/>
      <c r="KER110" s="408"/>
      <c r="KES110" s="409"/>
      <c r="KET110" s="410"/>
      <c r="KEU110" s="411"/>
      <c r="KEV110" s="412"/>
      <c r="KEW110" s="406"/>
      <c r="KEX110" s="407"/>
      <c r="KEY110" s="408"/>
      <c r="KEZ110" s="409"/>
      <c r="KFA110" s="410"/>
      <c r="KFB110" s="411"/>
      <c r="KFC110" s="412"/>
      <c r="KFD110" s="406"/>
      <c r="KFE110" s="407"/>
      <c r="KFF110" s="408"/>
      <c r="KFG110" s="409"/>
      <c r="KFH110" s="410"/>
      <c r="KFI110" s="411"/>
      <c r="KFJ110" s="412"/>
      <c r="KFK110" s="406"/>
      <c r="KFL110" s="407"/>
      <c r="KFM110" s="408"/>
      <c r="KFN110" s="409"/>
      <c r="KFO110" s="410"/>
      <c r="KFP110" s="411"/>
      <c r="KFQ110" s="412"/>
      <c r="KFR110" s="406"/>
      <c r="KFS110" s="407"/>
      <c r="KFT110" s="408"/>
      <c r="KFU110" s="409"/>
      <c r="KFV110" s="410"/>
      <c r="KFW110" s="411"/>
      <c r="KFX110" s="412"/>
      <c r="KFY110" s="406"/>
      <c r="KFZ110" s="407"/>
      <c r="KGA110" s="408"/>
      <c r="KGB110" s="409"/>
      <c r="KGC110" s="410"/>
      <c r="KGD110" s="411"/>
      <c r="KGE110" s="412"/>
      <c r="KGF110" s="406"/>
      <c r="KGG110" s="407"/>
      <c r="KGH110" s="408"/>
      <c r="KGI110" s="409"/>
      <c r="KGJ110" s="410"/>
      <c r="KGK110" s="411"/>
      <c r="KGL110" s="412"/>
      <c r="KGM110" s="406"/>
      <c r="KGN110" s="407"/>
      <c r="KGO110" s="408"/>
      <c r="KGP110" s="409"/>
      <c r="KGQ110" s="410"/>
      <c r="KGR110" s="411"/>
      <c r="KGS110" s="412"/>
      <c r="KGT110" s="406"/>
      <c r="KGU110" s="407"/>
      <c r="KGV110" s="408"/>
      <c r="KGW110" s="409"/>
      <c r="KGX110" s="410"/>
      <c r="KGY110" s="411"/>
      <c r="KGZ110" s="412"/>
      <c r="KHA110" s="406"/>
      <c r="KHB110" s="407"/>
      <c r="KHC110" s="408"/>
      <c r="KHD110" s="409"/>
      <c r="KHE110" s="410"/>
      <c r="KHF110" s="411"/>
      <c r="KHG110" s="412"/>
      <c r="KHH110" s="406"/>
      <c r="KHI110" s="407"/>
      <c r="KHJ110" s="408"/>
      <c r="KHK110" s="409"/>
      <c r="KHL110" s="410"/>
      <c r="KHM110" s="411"/>
      <c r="KHN110" s="412"/>
      <c r="KHO110" s="406"/>
      <c r="KHP110" s="407"/>
      <c r="KHQ110" s="408"/>
      <c r="KHR110" s="409"/>
      <c r="KHS110" s="410"/>
      <c r="KHT110" s="411"/>
      <c r="KHU110" s="412"/>
      <c r="KHV110" s="406"/>
      <c r="KHW110" s="407"/>
      <c r="KHX110" s="408"/>
      <c r="KHY110" s="409"/>
      <c r="KHZ110" s="410"/>
      <c r="KIA110" s="411"/>
      <c r="KIB110" s="412"/>
      <c r="KIC110" s="406"/>
      <c r="KID110" s="407"/>
      <c r="KIE110" s="408"/>
      <c r="KIF110" s="409"/>
      <c r="KIG110" s="410"/>
      <c r="KIH110" s="411"/>
      <c r="KII110" s="412"/>
      <c r="KIJ110" s="406"/>
      <c r="KIK110" s="407"/>
      <c r="KIL110" s="408"/>
      <c r="KIM110" s="409"/>
      <c r="KIN110" s="410"/>
      <c r="KIO110" s="411"/>
      <c r="KIP110" s="412"/>
      <c r="KIQ110" s="406"/>
      <c r="KIR110" s="407"/>
      <c r="KIS110" s="408"/>
      <c r="KIT110" s="409"/>
      <c r="KIU110" s="410"/>
      <c r="KIV110" s="411"/>
      <c r="KIW110" s="412"/>
      <c r="KIX110" s="406"/>
      <c r="KIY110" s="407"/>
      <c r="KIZ110" s="408"/>
      <c r="KJA110" s="409"/>
      <c r="KJB110" s="410"/>
      <c r="KJC110" s="411"/>
      <c r="KJD110" s="412"/>
      <c r="KJE110" s="406"/>
      <c r="KJF110" s="407"/>
      <c r="KJG110" s="408"/>
      <c r="KJH110" s="409"/>
      <c r="KJI110" s="410"/>
      <c r="KJJ110" s="411"/>
      <c r="KJK110" s="412"/>
      <c r="KJL110" s="406"/>
      <c r="KJM110" s="407"/>
      <c r="KJN110" s="408"/>
      <c r="KJO110" s="409"/>
      <c r="KJP110" s="410"/>
      <c r="KJQ110" s="411"/>
      <c r="KJR110" s="412"/>
      <c r="KJS110" s="406"/>
      <c r="KJT110" s="407"/>
      <c r="KJU110" s="408"/>
      <c r="KJV110" s="409"/>
      <c r="KJW110" s="410"/>
      <c r="KJX110" s="411"/>
      <c r="KJY110" s="412"/>
      <c r="KJZ110" s="406"/>
      <c r="KKA110" s="407"/>
      <c r="KKB110" s="408"/>
      <c r="KKC110" s="409"/>
      <c r="KKD110" s="410"/>
      <c r="KKE110" s="411"/>
      <c r="KKF110" s="412"/>
      <c r="KKG110" s="406"/>
      <c r="KKH110" s="407"/>
      <c r="KKI110" s="408"/>
      <c r="KKJ110" s="409"/>
      <c r="KKK110" s="410"/>
      <c r="KKL110" s="411"/>
      <c r="KKM110" s="412"/>
      <c r="KKN110" s="406"/>
      <c r="KKO110" s="407"/>
      <c r="KKP110" s="408"/>
      <c r="KKQ110" s="409"/>
      <c r="KKR110" s="410"/>
      <c r="KKS110" s="411"/>
      <c r="KKT110" s="412"/>
      <c r="KKU110" s="406"/>
      <c r="KKV110" s="407"/>
      <c r="KKW110" s="408"/>
      <c r="KKX110" s="409"/>
      <c r="KKY110" s="410"/>
      <c r="KKZ110" s="411"/>
      <c r="KLA110" s="412"/>
      <c r="KLB110" s="406"/>
      <c r="KLC110" s="407"/>
      <c r="KLD110" s="408"/>
      <c r="KLE110" s="409"/>
      <c r="KLF110" s="410"/>
      <c r="KLG110" s="411"/>
      <c r="KLH110" s="412"/>
      <c r="KLI110" s="406"/>
      <c r="KLJ110" s="407"/>
      <c r="KLK110" s="408"/>
      <c r="KLL110" s="409"/>
      <c r="KLM110" s="410"/>
      <c r="KLN110" s="411"/>
      <c r="KLO110" s="412"/>
      <c r="KLP110" s="406"/>
      <c r="KLQ110" s="407"/>
      <c r="KLR110" s="408"/>
      <c r="KLS110" s="409"/>
      <c r="KLT110" s="410"/>
      <c r="KLU110" s="411"/>
      <c r="KLV110" s="412"/>
      <c r="KLW110" s="406"/>
      <c r="KLX110" s="407"/>
      <c r="KLY110" s="408"/>
      <c r="KLZ110" s="409"/>
      <c r="KMA110" s="410"/>
      <c r="KMB110" s="411"/>
      <c r="KMC110" s="412"/>
      <c r="KMD110" s="406"/>
      <c r="KME110" s="407"/>
      <c r="KMF110" s="408"/>
      <c r="KMG110" s="409"/>
      <c r="KMH110" s="410"/>
      <c r="KMI110" s="411"/>
      <c r="KMJ110" s="412"/>
      <c r="KMK110" s="406"/>
      <c r="KML110" s="407"/>
      <c r="KMM110" s="408"/>
      <c r="KMN110" s="409"/>
      <c r="KMO110" s="410"/>
      <c r="KMP110" s="411"/>
      <c r="KMQ110" s="412"/>
      <c r="KMR110" s="406"/>
      <c r="KMS110" s="407"/>
      <c r="KMT110" s="408"/>
      <c r="KMU110" s="409"/>
      <c r="KMV110" s="410"/>
      <c r="KMW110" s="411"/>
      <c r="KMX110" s="412"/>
      <c r="KMY110" s="406"/>
      <c r="KMZ110" s="407"/>
      <c r="KNA110" s="408"/>
      <c r="KNB110" s="409"/>
      <c r="KNC110" s="410"/>
      <c r="KND110" s="411"/>
      <c r="KNE110" s="412"/>
      <c r="KNF110" s="406"/>
      <c r="KNG110" s="407"/>
      <c r="KNH110" s="408"/>
      <c r="KNI110" s="409"/>
      <c r="KNJ110" s="410"/>
      <c r="KNK110" s="411"/>
      <c r="KNL110" s="412"/>
      <c r="KNM110" s="406"/>
      <c r="KNN110" s="407"/>
      <c r="KNO110" s="408"/>
      <c r="KNP110" s="409"/>
      <c r="KNQ110" s="410"/>
      <c r="KNR110" s="411"/>
      <c r="KNS110" s="412"/>
      <c r="KNT110" s="406"/>
      <c r="KNU110" s="407"/>
      <c r="KNV110" s="408"/>
      <c r="KNW110" s="409"/>
      <c r="KNX110" s="410"/>
      <c r="KNY110" s="411"/>
      <c r="KNZ110" s="412"/>
      <c r="KOA110" s="406"/>
      <c r="KOB110" s="407"/>
      <c r="KOC110" s="408"/>
      <c r="KOD110" s="409"/>
      <c r="KOE110" s="410"/>
      <c r="KOF110" s="411"/>
      <c r="KOG110" s="412"/>
      <c r="KOH110" s="406"/>
      <c r="KOI110" s="407"/>
      <c r="KOJ110" s="408"/>
      <c r="KOK110" s="409"/>
      <c r="KOL110" s="410"/>
      <c r="KOM110" s="411"/>
      <c r="KON110" s="412"/>
      <c r="KOO110" s="406"/>
      <c r="KOP110" s="407"/>
      <c r="KOQ110" s="408"/>
      <c r="KOR110" s="409"/>
      <c r="KOS110" s="410"/>
      <c r="KOT110" s="411"/>
      <c r="KOU110" s="412"/>
      <c r="KOV110" s="406"/>
      <c r="KOW110" s="407"/>
      <c r="KOX110" s="408"/>
      <c r="KOY110" s="409"/>
      <c r="KOZ110" s="410"/>
      <c r="KPA110" s="411"/>
      <c r="KPB110" s="412"/>
      <c r="KPC110" s="406"/>
      <c r="KPD110" s="407"/>
      <c r="KPE110" s="408"/>
      <c r="KPF110" s="409"/>
      <c r="KPG110" s="410"/>
      <c r="KPH110" s="411"/>
      <c r="KPI110" s="412"/>
      <c r="KPJ110" s="406"/>
      <c r="KPK110" s="407"/>
      <c r="KPL110" s="408"/>
      <c r="KPM110" s="409"/>
      <c r="KPN110" s="410"/>
      <c r="KPO110" s="411"/>
      <c r="KPP110" s="412"/>
      <c r="KPQ110" s="406"/>
      <c r="KPR110" s="407"/>
      <c r="KPS110" s="408"/>
      <c r="KPT110" s="409"/>
      <c r="KPU110" s="410"/>
      <c r="KPV110" s="411"/>
      <c r="KPW110" s="412"/>
      <c r="KPX110" s="406"/>
      <c r="KPY110" s="407"/>
      <c r="KPZ110" s="408"/>
      <c r="KQA110" s="409"/>
      <c r="KQB110" s="410"/>
      <c r="KQC110" s="411"/>
      <c r="KQD110" s="412"/>
      <c r="KQE110" s="406"/>
      <c r="KQF110" s="407"/>
      <c r="KQG110" s="408"/>
      <c r="KQH110" s="409"/>
      <c r="KQI110" s="410"/>
      <c r="KQJ110" s="411"/>
      <c r="KQK110" s="412"/>
      <c r="KQL110" s="406"/>
      <c r="KQM110" s="407"/>
      <c r="KQN110" s="408"/>
      <c r="KQO110" s="409"/>
      <c r="KQP110" s="410"/>
      <c r="KQQ110" s="411"/>
      <c r="KQR110" s="412"/>
      <c r="KQS110" s="406"/>
      <c r="KQT110" s="407"/>
      <c r="KQU110" s="408"/>
      <c r="KQV110" s="409"/>
      <c r="KQW110" s="410"/>
      <c r="KQX110" s="411"/>
      <c r="KQY110" s="412"/>
      <c r="KQZ110" s="406"/>
      <c r="KRA110" s="407"/>
      <c r="KRB110" s="408"/>
      <c r="KRC110" s="409"/>
      <c r="KRD110" s="410"/>
      <c r="KRE110" s="411"/>
      <c r="KRF110" s="412"/>
      <c r="KRG110" s="406"/>
      <c r="KRH110" s="407"/>
      <c r="KRI110" s="408"/>
      <c r="KRJ110" s="409"/>
      <c r="KRK110" s="410"/>
      <c r="KRL110" s="411"/>
      <c r="KRM110" s="412"/>
      <c r="KRN110" s="406"/>
      <c r="KRO110" s="407"/>
      <c r="KRP110" s="408"/>
      <c r="KRQ110" s="409"/>
      <c r="KRR110" s="410"/>
      <c r="KRS110" s="411"/>
      <c r="KRT110" s="412"/>
      <c r="KRU110" s="406"/>
      <c r="KRV110" s="407"/>
      <c r="KRW110" s="408"/>
      <c r="KRX110" s="409"/>
      <c r="KRY110" s="410"/>
      <c r="KRZ110" s="411"/>
      <c r="KSA110" s="412"/>
      <c r="KSB110" s="406"/>
      <c r="KSC110" s="407"/>
      <c r="KSD110" s="408"/>
      <c r="KSE110" s="409"/>
      <c r="KSF110" s="410"/>
      <c r="KSG110" s="411"/>
      <c r="KSH110" s="412"/>
      <c r="KSI110" s="406"/>
      <c r="KSJ110" s="407"/>
      <c r="KSK110" s="408"/>
      <c r="KSL110" s="409"/>
      <c r="KSM110" s="410"/>
      <c r="KSN110" s="411"/>
      <c r="KSO110" s="412"/>
      <c r="KSP110" s="406"/>
      <c r="KSQ110" s="407"/>
      <c r="KSR110" s="408"/>
      <c r="KSS110" s="409"/>
      <c r="KST110" s="410"/>
      <c r="KSU110" s="411"/>
      <c r="KSV110" s="412"/>
      <c r="KSW110" s="406"/>
      <c r="KSX110" s="407"/>
      <c r="KSY110" s="408"/>
      <c r="KSZ110" s="409"/>
      <c r="KTA110" s="410"/>
      <c r="KTB110" s="411"/>
      <c r="KTC110" s="412"/>
      <c r="KTD110" s="406"/>
      <c r="KTE110" s="407"/>
      <c r="KTF110" s="408"/>
      <c r="KTG110" s="409"/>
      <c r="KTH110" s="410"/>
      <c r="KTI110" s="411"/>
      <c r="KTJ110" s="412"/>
      <c r="KTK110" s="406"/>
      <c r="KTL110" s="407"/>
      <c r="KTM110" s="408"/>
      <c r="KTN110" s="409"/>
      <c r="KTO110" s="410"/>
      <c r="KTP110" s="411"/>
      <c r="KTQ110" s="412"/>
      <c r="KTR110" s="406"/>
      <c r="KTS110" s="407"/>
      <c r="KTT110" s="408"/>
      <c r="KTU110" s="409"/>
      <c r="KTV110" s="410"/>
      <c r="KTW110" s="411"/>
      <c r="KTX110" s="412"/>
      <c r="KTY110" s="406"/>
      <c r="KTZ110" s="407"/>
      <c r="KUA110" s="408"/>
      <c r="KUB110" s="409"/>
      <c r="KUC110" s="410"/>
      <c r="KUD110" s="411"/>
      <c r="KUE110" s="412"/>
      <c r="KUF110" s="406"/>
      <c r="KUG110" s="407"/>
      <c r="KUH110" s="408"/>
      <c r="KUI110" s="409"/>
      <c r="KUJ110" s="410"/>
      <c r="KUK110" s="411"/>
      <c r="KUL110" s="412"/>
      <c r="KUM110" s="406"/>
      <c r="KUN110" s="407"/>
      <c r="KUO110" s="408"/>
      <c r="KUP110" s="409"/>
      <c r="KUQ110" s="410"/>
      <c r="KUR110" s="411"/>
      <c r="KUS110" s="412"/>
      <c r="KUT110" s="406"/>
      <c r="KUU110" s="407"/>
      <c r="KUV110" s="408"/>
      <c r="KUW110" s="409"/>
      <c r="KUX110" s="410"/>
      <c r="KUY110" s="411"/>
      <c r="KUZ110" s="412"/>
      <c r="KVA110" s="406"/>
      <c r="KVB110" s="407"/>
      <c r="KVC110" s="408"/>
      <c r="KVD110" s="409"/>
      <c r="KVE110" s="410"/>
      <c r="KVF110" s="411"/>
      <c r="KVG110" s="412"/>
      <c r="KVH110" s="406"/>
      <c r="KVI110" s="407"/>
      <c r="KVJ110" s="408"/>
      <c r="KVK110" s="409"/>
      <c r="KVL110" s="410"/>
      <c r="KVM110" s="411"/>
      <c r="KVN110" s="412"/>
      <c r="KVO110" s="406"/>
      <c r="KVP110" s="407"/>
      <c r="KVQ110" s="408"/>
      <c r="KVR110" s="409"/>
      <c r="KVS110" s="410"/>
      <c r="KVT110" s="411"/>
      <c r="KVU110" s="412"/>
      <c r="KVV110" s="406"/>
      <c r="KVW110" s="407"/>
      <c r="KVX110" s="408"/>
      <c r="KVY110" s="409"/>
      <c r="KVZ110" s="410"/>
      <c r="KWA110" s="411"/>
      <c r="KWB110" s="412"/>
      <c r="KWC110" s="406"/>
      <c r="KWD110" s="407"/>
      <c r="KWE110" s="408"/>
      <c r="KWF110" s="409"/>
      <c r="KWG110" s="410"/>
      <c r="KWH110" s="411"/>
      <c r="KWI110" s="412"/>
      <c r="KWJ110" s="406"/>
      <c r="KWK110" s="407"/>
      <c r="KWL110" s="408"/>
      <c r="KWM110" s="409"/>
      <c r="KWN110" s="410"/>
      <c r="KWO110" s="411"/>
      <c r="KWP110" s="412"/>
      <c r="KWQ110" s="406"/>
      <c r="KWR110" s="407"/>
      <c r="KWS110" s="408"/>
      <c r="KWT110" s="409"/>
      <c r="KWU110" s="410"/>
      <c r="KWV110" s="411"/>
      <c r="KWW110" s="412"/>
      <c r="KWX110" s="406"/>
      <c r="KWY110" s="407"/>
      <c r="KWZ110" s="408"/>
      <c r="KXA110" s="409"/>
      <c r="KXB110" s="410"/>
      <c r="KXC110" s="411"/>
      <c r="KXD110" s="412"/>
      <c r="KXE110" s="406"/>
      <c r="KXF110" s="407"/>
      <c r="KXG110" s="408"/>
      <c r="KXH110" s="409"/>
      <c r="KXI110" s="410"/>
      <c r="KXJ110" s="411"/>
      <c r="KXK110" s="412"/>
      <c r="KXL110" s="406"/>
      <c r="KXM110" s="407"/>
      <c r="KXN110" s="408"/>
      <c r="KXO110" s="409"/>
      <c r="KXP110" s="410"/>
      <c r="KXQ110" s="411"/>
      <c r="KXR110" s="412"/>
      <c r="KXS110" s="406"/>
      <c r="KXT110" s="407"/>
      <c r="KXU110" s="408"/>
      <c r="KXV110" s="409"/>
      <c r="KXW110" s="410"/>
      <c r="KXX110" s="411"/>
      <c r="KXY110" s="412"/>
      <c r="KXZ110" s="406"/>
      <c r="KYA110" s="407"/>
      <c r="KYB110" s="408"/>
      <c r="KYC110" s="409"/>
      <c r="KYD110" s="410"/>
      <c r="KYE110" s="411"/>
      <c r="KYF110" s="412"/>
      <c r="KYG110" s="406"/>
      <c r="KYH110" s="407"/>
      <c r="KYI110" s="408"/>
      <c r="KYJ110" s="409"/>
      <c r="KYK110" s="410"/>
      <c r="KYL110" s="411"/>
      <c r="KYM110" s="412"/>
      <c r="KYN110" s="406"/>
      <c r="KYO110" s="407"/>
      <c r="KYP110" s="408"/>
      <c r="KYQ110" s="409"/>
      <c r="KYR110" s="410"/>
      <c r="KYS110" s="411"/>
      <c r="KYT110" s="412"/>
      <c r="KYU110" s="406"/>
      <c r="KYV110" s="407"/>
      <c r="KYW110" s="408"/>
      <c r="KYX110" s="409"/>
      <c r="KYY110" s="410"/>
      <c r="KYZ110" s="411"/>
      <c r="KZA110" s="412"/>
      <c r="KZB110" s="406"/>
      <c r="KZC110" s="407"/>
      <c r="KZD110" s="408"/>
      <c r="KZE110" s="409"/>
      <c r="KZF110" s="410"/>
      <c r="KZG110" s="411"/>
      <c r="KZH110" s="412"/>
      <c r="KZI110" s="406"/>
      <c r="KZJ110" s="407"/>
      <c r="KZK110" s="408"/>
      <c r="KZL110" s="409"/>
      <c r="KZM110" s="410"/>
      <c r="KZN110" s="411"/>
      <c r="KZO110" s="412"/>
      <c r="KZP110" s="406"/>
      <c r="KZQ110" s="407"/>
      <c r="KZR110" s="408"/>
      <c r="KZS110" s="409"/>
      <c r="KZT110" s="410"/>
      <c r="KZU110" s="411"/>
      <c r="KZV110" s="412"/>
      <c r="KZW110" s="406"/>
      <c r="KZX110" s="407"/>
      <c r="KZY110" s="408"/>
      <c r="KZZ110" s="409"/>
      <c r="LAA110" s="410"/>
      <c r="LAB110" s="411"/>
      <c r="LAC110" s="412"/>
      <c r="LAD110" s="406"/>
      <c r="LAE110" s="407"/>
      <c r="LAF110" s="408"/>
      <c r="LAG110" s="409"/>
      <c r="LAH110" s="410"/>
      <c r="LAI110" s="411"/>
      <c r="LAJ110" s="412"/>
      <c r="LAK110" s="406"/>
      <c r="LAL110" s="407"/>
      <c r="LAM110" s="408"/>
      <c r="LAN110" s="409"/>
      <c r="LAO110" s="410"/>
      <c r="LAP110" s="411"/>
      <c r="LAQ110" s="412"/>
      <c r="LAR110" s="406"/>
      <c r="LAS110" s="407"/>
      <c r="LAT110" s="408"/>
      <c r="LAU110" s="409"/>
      <c r="LAV110" s="410"/>
      <c r="LAW110" s="411"/>
      <c r="LAX110" s="412"/>
      <c r="LAY110" s="406"/>
      <c r="LAZ110" s="407"/>
      <c r="LBA110" s="408"/>
      <c r="LBB110" s="409"/>
      <c r="LBC110" s="410"/>
      <c r="LBD110" s="411"/>
      <c r="LBE110" s="412"/>
      <c r="LBF110" s="406"/>
      <c r="LBG110" s="407"/>
      <c r="LBH110" s="408"/>
      <c r="LBI110" s="409"/>
      <c r="LBJ110" s="410"/>
      <c r="LBK110" s="411"/>
      <c r="LBL110" s="412"/>
      <c r="LBM110" s="406"/>
      <c r="LBN110" s="407"/>
      <c r="LBO110" s="408"/>
      <c r="LBP110" s="409"/>
      <c r="LBQ110" s="410"/>
      <c r="LBR110" s="411"/>
      <c r="LBS110" s="412"/>
      <c r="LBT110" s="406"/>
      <c r="LBU110" s="407"/>
      <c r="LBV110" s="408"/>
      <c r="LBW110" s="409"/>
      <c r="LBX110" s="410"/>
      <c r="LBY110" s="411"/>
      <c r="LBZ110" s="412"/>
      <c r="LCA110" s="406"/>
      <c r="LCB110" s="407"/>
      <c r="LCC110" s="408"/>
      <c r="LCD110" s="409"/>
      <c r="LCE110" s="410"/>
      <c r="LCF110" s="411"/>
      <c r="LCG110" s="412"/>
      <c r="LCH110" s="406"/>
      <c r="LCI110" s="407"/>
      <c r="LCJ110" s="408"/>
      <c r="LCK110" s="409"/>
      <c r="LCL110" s="410"/>
      <c r="LCM110" s="411"/>
      <c r="LCN110" s="412"/>
      <c r="LCO110" s="406"/>
      <c r="LCP110" s="407"/>
      <c r="LCQ110" s="408"/>
      <c r="LCR110" s="409"/>
      <c r="LCS110" s="410"/>
      <c r="LCT110" s="411"/>
      <c r="LCU110" s="412"/>
      <c r="LCV110" s="406"/>
      <c r="LCW110" s="407"/>
      <c r="LCX110" s="408"/>
      <c r="LCY110" s="409"/>
      <c r="LCZ110" s="410"/>
      <c r="LDA110" s="411"/>
      <c r="LDB110" s="412"/>
      <c r="LDC110" s="406"/>
      <c r="LDD110" s="407"/>
      <c r="LDE110" s="408"/>
      <c r="LDF110" s="409"/>
      <c r="LDG110" s="410"/>
      <c r="LDH110" s="411"/>
      <c r="LDI110" s="412"/>
      <c r="LDJ110" s="406"/>
      <c r="LDK110" s="407"/>
      <c r="LDL110" s="408"/>
      <c r="LDM110" s="409"/>
      <c r="LDN110" s="410"/>
      <c r="LDO110" s="411"/>
      <c r="LDP110" s="412"/>
      <c r="LDQ110" s="406"/>
      <c r="LDR110" s="407"/>
      <c r="LDS110" s="408"/>
      <c r="LDT110" s="409"/>
      <c r="LDU110" s="410"/>
      <c r="LDV110" s="411"/>
      <c r="LDW110" s="412"/>
      <c r="LDX110" s="406"/>
      <c r="LDY110" s="407"/>
      <c r="LDZ110" s="408"/>
      <c r="LEA110" s="409"/>
      <c r="LEB110" s="410"/>
      <c r="LEC110" s="411"/>
      <c r="LED110" s="412"/>
      <c r="LEE110" s="406"/>
      <c r="LEF110" s="407"/>
      <c r="LEG110" s="408"/>
      <c r="LEH110" s="409"/>
      <c r="LEI110" s="410"/>
      <c r="LEJ110" s="411"/>
      <c r="LEK110" s="412"/>
      <c r="LEL110" s="406"/>
      <c r="LEM110" s="407"/>
      <c r="LEN110" s="408"/>
      <c r="LEO110" s="409"/>
      <c r="LEP110" s="410"/>
      <c r="LEQ110" s="411"/>
      <c r="LER110" s="412"/>
      <c r="LES110" s="406"/>
      <c r="LET110" s="407"/>
      <c r="LEU110" s="408"/>
      <c r="LEV110" s="409"/>
      <c r="LEW110" s="410"/>
      <c r="LEX110" s="411"/>
      <c r="LEY110" s="412"/>
      <c r="LEZ110" s="406"/>
      <c r="LFA110" s="407"/>
      <c r="LFB110" s="408"/>
      <c r="LFC110" s="409"/>
      <c r="LFD110" s="410"/>
      <c r="LFE110" s="411"/>
      <c r="LFF110" s="412"/>
      <c r="LFG110" s="406"/>
      <c r="LFH110" s="407"/>
      <c r="LFI110" s="408"/>
      <c r="LFJ110" s="409"/>
      <c r="LFK110" s="410"/>
      <c r="LFL110" s="411"/>
      <c r="LFM110" s="412"/>
      <c r="LFN110" s="406"/>
      <c r="LFO110" s="407"/>
      <c r="LFP110" s="408"/>
      <c r="LFQ110" s="409"/>
      <c r="LFR110" s="410"/>
      <c r="LFS110" s="411"/>
      <c r="LFT110" s="412"/>
      <c r="LFU110" s="406"/>
      <c r="LFV110" s="407"/>
      <c r="LFW110" s="408"/>
      <c r="LFX110" s="409"/>
      <c r="LFY110" s="410"/>
      <c r="LFZ110" s="411"/>
      <c r="LGA110" s="412"/>
      <c r="LGB110" s="406"/>
      <c r="LGC110" s="407"/>
      <c r="LGD110" s="408"/>
      <c r="LGE110" s="409"/>
      <c r="LGF110" s="410"/>
      <c r="LGG110" s="411"/>
      <c r="LGH110" s="412"/>
      <c r="LGI110" s="406"/>
      <c r="LGJ110" s="407"/>
      <c r="LGK110" s="408"/>
      <c r="LGL110" s="409"/>
      <c r="LGM110" s="410"/>
      <c r="LGN110" s="411"/>
      <c r="LGO110" s="412"/>
      <c r="LGP110" s="406"/>
      <c r="LGQ110" s="407"/>
      <c r="LGR110" s="408"/>
      <c r="LGS110" s="409"/>
      <c r="LGT110" s="410"/>
      <c r="LGU110" s="411"/>
      <c r="LGV110" s="412"/>
      <c r="LGW110" s="406"/>
      <c r="LGX110" s="407"/>
      <c r="LGY110" s="408"/>
      <c r="LGZ110" s="409"/>
      <c r="LHA110" s="410"/>
      <c r="LHB110" s="411"/>
      <c r="LHC110" s="412"/>
      <c r="LHD110" s="406"/>
      <c r="LHE110" s="407"/>
      <c r="LHF110" s="408"/>
      <c r="LHG110" s="409"/>
      <c r="LHH110" s="410"/>
      <c r="LHI110" s="411"/>
      <c r="LHJ110" s="412"/>
      <c r="LHK110" s="406"/>
      <c r="LHL110" s="407"/>
      <c r="LHM110" s="408"/>
      <c r="LHN110" s="409"/>
      <c r="LHO110" s="410"/>
      <c r="LHP110" s="411"/>
      <c r="LHQ110" s="412"/>
      <c r="LHR110" s="406"/>
      <c r="LHS110" s="407"/>
      <c r="LHT110" s="408"/>
      <c r="LHU110" s="409"/>
      <c r="LHV110" s="410"/>
      <c r="LHW110" s="411"/>
      <c r="LHX110" s="412"/>
      <c r="LHY110" s="406"/>
      <c r="LHZ110" s="407"/>
      <c r="LIA110" s="408"/>
      <c r="LIB110" s="409"/>
      <c r="LIC110" s="410"/>
      <c r="LID110" s="411"/>
      <c r="LIE110" s="412"/>
      <c r="LIF110" s="406"/>
      <c r="LIG110" s="407"/>
      <c r="LIH110" s="408"/>
      <c r="LII110" s="409"/>
      <c r="LIJ110" s="410"/>
      <c r="LIK110" s="411"/>
      <c r="LIL110" s="412"/>
      <c r="LIM110" s="406"/>
      <c r="LIN110" s="407"/>
      <c r="LIO110" s="408"/>
      <c r="LIP110" s="409"/>
      <c r="LIQ110" s="410"/>
      <c r="LIR110" s="411"/>
      <c r="LIS110" s="412"/>
      <c r="LIT110" s="406"/>
      <c r="LIU110" s="407"/>
      <c r="LIV110" s="408"/>
      <c r="LIW110" s="409"/>
      <c r="LIX110" s="410"/>
      <c r="LIY110" s="411"/>
      <c r="LIZ110" s="412"/>
      <c r="LJA110" s="406"/>
      <c r="LJB110" s="407"/>
      <c r="LJC110" s="408"/>
      <c r="LJD110" s="409"/>
      <c r="LJE110" s="410"/>
      <c r="LJF110" s="411"/>
      <c r="LJG110" s="412"/>
      <c r="LJH110" s="406"/>
      <c r="LJI110" s="407"/>
      <c r="LJJ110" s="408"/>
      <c r="LJK110" s="409"/>
      <c r="LJL110" s="410"/>
      <c r="LJM110" s="411"/>
      <c r="LJN110" s="412"/>
      <c r="LJO110" s="406"/>
      <c r="LJP110" s="407"/>
      <c r="LJQ110" s="408"/>
      <c r="LJR110" s="409"/>
      <c r="LJS110" s="410"/>
      <c r="LJT110" s="411"/>
      <c r="LJU110" s="412"/>
      <c r="LJV110" s="406"/>
      <c r="LJW110" s="407"/>
      <c r="LJX110" s="408"/>
      <c r="LJY110" s="409"/>
      <c r="LJZ110" s="410"/>
      <c r="LKA110" s="411"/>
      <c r="LKB110" s="412"/>
      <c r="LKC110" s="406"/>
      <c r="LKD110" s="407"/>
      <c r="LKE110" s="408"/>
      <c r="LKF110" s="409"/>
      <c r="LKG110" s="410"/>
      <c r="LKH110" s="411"/>
      <c r="LKI110" s="412"/>
      <c r="LKJ110" s="406"/>
      <c r="LKK110" s="407"/>
      <c r="LKL110" s="408"/>
      <c r="LKM110" s="409"/>
      <c r="LKN110" s="410"/>
      <c r="LKO110" s="411"/>
      <c r="LKP110" s="412"/>
      <c r="LKQ110" s="406"/>
      <c r="LKR110" s="407"/>
      <c r="LKS110" s="408"/>
      <c r="LKT110" s="409"/>
      <c r="LKU110" s="410"/>
      <c r="LKV110" s="411"/>
      <c r="LKW110" s="412"/>
      <c r="LKX110" s="406"/>
      <c r="LKY110" s="407"/>
      <c r="LKZ110" s="408"/>
      <c r="LLA110" s="409"/>
      <c r="LLB110" s="410"/>
      <c r="LLC110" s="411"/>
      <c r="LLD110" s="412"/>
      <c r="LLE110" s="406"/>
      <c r="LLF110" s="407"/>
      <c r="LLG110" s="408"/>
      <c r="LLH110" s="409"/>
      <c r="LLI110" s="410"/>
      <c r="LLJ110" s="411"/>
      <c r="LLK110" s="412"/>
      <c r="LLL110" s="406"/>
      <c r="LLM110" s="407"/>
      <c r="LLN110" s="408"/>
      <c r="LLO110" s="409"/>
      <c r="LLP110" s="410"/>
      <c r="LLQ110" s="411"/>
      <c r="LLR110" s="412"/>
      <c r="LLS110" s="406"/>
      <c r="LLT110" s="407"/>
      <c r="LLU110" s="408"/>
      <c r="LLV110" s="409"/>
      <c r="LLW110" s="410"/>
      <c r="LLX110" s="411"/>
      <c r="LLY110" s="412"/>
      <c r="LLZ110" s="406"/>
      <c r="LMA110" s="407"/>
      <c r="LMB110" s="408"/>
      <c r="LMC110" s="409"/>
      <c r="LMD110" s="410"/>
      <c r="LME110" s="411"/>
      <c r="LMF110" s="412"/>
      <c r="LMG110" s="406"/>
      <c r="LMH110" s="407"/>
      <c r="LMI110" s="408"/>
      <c r="LMJ110" s="409"/>
      <c r="LMK110" s="410"/>
      <c r="LML110" s="411"/>
      <c r="LMM110" s="412"/>
      <c r="LMN110" s="406"/>
      <c r="LMO110" s="407"/>
      <c r="LMP110" s="408"/>
      <c r="LMQ110" s="409"/>
      <c r="LMR110" s="410"/>
      <c r="LMS110" s="411"/>
      <c r="LMT110" s="412"/>
      <c r="LMU110" s="406"/>
      <c r="LMV110" s="407"/>
      <c r="LMW110" s="408"/>
      <c r="LMX110" s="409"/>
      <c r="LMY110" s="410"/>
      <c r="LMZ110" s="411"/>
      <c r="LNA110" s="412"/>
      <c r="LNB110" s="406"/>
      <c r="LNC110" s="407"/>
      <c r="LND110" s="408"/>
      <c r="LNE110" s="409"/>
      <c r="LNF110" s="410"/>
      <c r="LNG110" s="411"/>
      <c r="LNH110" s="412"/>
      <c r="LNI110" s="406"/>
      <c r="LNJ110" s="407"/>
      <c r="LNK110" s="408"/>
      <c r="LNL110" s="409"/>
      <c r="LNM110" s="410"/>
      <c r="LNN110" s="411"/>
      <c r="LNO110" s="412"/>
      <c r="LNP110" s="406"/>
      <c r="LNQ110" s="407"/>
      <c r="LNR110" s="408"/>
      <c r="LNS110" s="409"/>
      <c r="LNT110" s="410"/>
      <c r="LNU110" s="411"/>
      <c r="LNV110" s="412"/>
      <c r="LNW110" s="406"/>
      <c r="LNX110" s="407"/>
      <c r="LNY110" s="408"/>
      <c r="LNZ110" s="409"/>
      <c r="LOA110" s="410"/>
      <c r="LOB110" s="411"/>
      <c r="LOC110" s="412"/>
      <c r="LOD110" s="406"/>
      <c r="LOE110" s="407"/>
      <c r="LOF110" s="408"/>
      <c r="LOG110" s="409"/>
      <c r="LOH110" s="410"/>
      <c r="LOI110" s="411"/>
      <c r="LOJ110" s="412"/>
      <c r="LOK110" s="406"/>
      <c r="LOL110" s="407"/>
      <c r="LOM110" s="408"/>
      <c r="LON110" s="409"/>
      <c r="LOO110" s="410"/>
      <c r="LOP110" s="411"/>
      <c r="LOQ110" s="412"/>
      <c r="LOR110" s="406"/>
      <c r="LOS110" s="407"/>
      <c r="LOT110" s="408"/>
      <c r="LOU110" s="409"/>
      <c r="LOV110" s="410"/>
      <c r="LOW110" s="411"/>
      <c r="LOX110" s="412"/>
      <c r="LOY110" s="406"/>
      <c r="LOZ110" s="407"/>
      <c r="LPA110" s="408"/>
      <c r="LPB110" s="409"/>
      <c r="LPC110" s="410"/>
      <c r="LPD110" s="411"/>
      <c r="LPE110" s="412"/>
      <c r="LPF110" s="406"/>
      <c r="LPG110" s="407"/>
      <c r="LPH110" s="408"/>
      <c r="LPI110" s="409"/>
      <c r="LPJ110" s="410"/>
      <c r="LPK110" s="411"/>
      <c r="LPL110" s="412"/>
      <c r="LPM110" s="406"/>
      <c r="LPN110" s="407"/>
      <c r="LPO110" s="408"/>
      <c r="LPP110" s="409"/>
      <c r="LPQ110" s="410"/>
      <c r="LPR110" s="411"/>
      <c r="LPS110" s="412"/>
      <c r="LPT110" s="406"/>
      <c r="LPU110" s="407"/>
      <c r="LPV110" s="408"/>
      <c r="LPW110" s="409"/>
      <c r="LPX110" s="410"/>
      <c r="LPY110" s="411"/>
      <c r="LPZ110" s="412"/>
      <c r="LQA110" s="406"/>
      <c r="LQB110" s="407"/>
      <c r="LQC110" s="408"/>
      <c r="LQD110" s="409"/>
      <c r="LQE110" s="410"/>
      <c r="LQF110" s="411"/>
      <c r="LQG110" s="412"/>
      <c r="LQH110" s="406"/>
      <c r="LQI110" s="407"/>
      <c r="LQJ110" s="408"/>
      <c r="LQK110" s="409"/>
      <c r="LQL110" s="410"/>
      <c r="LQM110" s="411"/>
      <c r="LQN110" s="412"/>
      <c r="LQO110" s="406"/>
      <c r="LQP110" s="407"/>
      <c r="LQQ110" s="408"/>
      <c r="LQR110" s="409"/>
      <c r="LQS110" s="410"/>
      <c r="LQT110" s="411"/>
      <c r="LQU110" s="412"/>
      <c r="LQV110" s="406"/>
      <c r="LQW110" s="407"/>
      <c r="LQX110" s="408"/>
      <c r="LQY110" s="409"/>
      <c r="LQZ110" s="410"/>
      <c r="LRA110" s="411"/>
      <c r="LRB110" s="412"/>
      <c r="LRC110" s="406"/>
      <c r="LRD110" s="407"/>
      <c r="LRE110" s="408"/>
      <c r="LRF110" s="409"/>
      <c r="LRG110" s="410"/>
      <c r="LRH110" s="411"/>
      <c r="LRI110" s="412"/>
      <c r="LRJ110" s="406"/>
      <c r="LRK110" s="407"/>
      <c r="LRL110" s="408"/>
      <c r="LRM110" s="409"/>
      <c r="LRN110" s="410"/>
      <c r="LRO110" s="411"/>
      <c r="LRP110" s="412"/>
      <c r="LRQ110" s="406"/>
      <c r="LRR110" s="407"/>
      <c r="LRS110" s="408"/>
      <c r="LRT110" s="409"/>
      <c r="LRU110" s="410"/>
      <c r="LRV110" s="411"/>
      <c r="LRW110" s="412"/>
      <c r="LRX110" s="406"/>
      <c r="LRY110" s="407"/>
      <c r="LRZ110" s="408"/>
      <c r="LSA110" s="409"/>
      <c r="LSB110" s="410"/>
      <c r="LSC110" s="411"/>
      <c r="LSD110" s="412"/>
      <c r="LSE110" s="406"/>
      <c r="LSF110" s="407"/>
      <c r="LSG110" s="408"/>
      <c r="LSH110" s="409"/>
      <c r="LSI110" s="410"/>
      <c r="LSJ110" s="411"/>
      <c r="LSK110" s="412"/>
      <c r="LSL110" s="406"/>
      <c r="LSM110" s="407"/>
      <c r="LSN110" s="408"/>
      <c r="LSO110" s="409"/>
      <c r="LSP110" s="410"/>
      <c r="LSQ110" s="411"/>
      <c r="LSR110" s="412"/>
      <c r="LSS110" s="406"/>
      <c r="LST110" s="407"/>
      <c r="LSU110" s="408"/>
      <c r="LSV110" s="409"/>
      <c r="LSW110" s="410"/>
      <c r="LSX110" s="411"/>
      <c r="LSY110" s="412"/>
      <c r="LSZ110" s="406"/>
      <c r="LTA110" s="407"/>
      <c r="LTB110" s="408"/>
      <c r="LTC110" s="409"/>
      <c r="LTD110" s="410"/>
      <c r="LTE110" s="411"/>
      <c r="LTF110" s="412"/>
      <c r="LTG110" s="406"/>
      <c r="LTH110" s="407"/>
      <c r="LTI110" s="408"/>
      <c r="LTJ110" s="409"/>
      <c r="LTK110" s="410"/>
      <c r="LTL110" s="411"/>
      <c r="LTM110" s="412"/>
      <c r="LTN110" s="406"/>
      <c r="LTO110" s="407"/>
      <c r="LTP110" s="408"/>
      <c r="LTQ110" s="409"/>
      <c r="LTR110" s="410"/>
      <c r="LTS110" s="411"/>
      <c r="LTT110" s="412"/>
      <c r="LTU110" s="406"/>
      <c r="LTV110" s="407"/>
      <c r="LTW110" s="408"/>
      <c r="LTX110" s="409"/>
      <c r="LTY110" s="410"/>
      <c r="LTZ110" s="411"/>
      <c r="LUA110" s="412"/>
      <c r="LUB110" s="406"/>
      <c r="LUC110" s="407"/>
      <c r="LUD110" s="408"/>
      <c r="LUE110" s="409"/>
      <c r="LUF110" s="410"/>
      <c r="LUG110" s="411"/>
      <c r="LUH110" s="412"/>
      <c r="LUI110" s="406"/>
      <c r="LUJ110" s="407"/>
      <c r="LUK110" s="408"/>
      <c r="LUL110" s="409"/>
      <c r="LUM110" s="410"/>
      <c r="LUN110" s="411"/>
      <c r="LUO110" s="412"/>
      <c r="LUP110" s="406"/>
      <c r="LUQ110" s="407"/>
      <c r="LUR110" s="408"/>
      <c r="LUS110" s="409"/>
      <c r="LUT110" s="410"/>
      <c r="LUU110" s="411"/>
      <c r="LUV110" s="412"/>
      <c r="LUW110" s="406"/>
      <c r="LUX110" s="407"/>
      <c r="LUY110" s="408"/>
      <c r="LUZ110" s="409"/>
      <c r="LVA110" s="410"/>
      <c r="LVB110" s="411"/>
      <c r="LVC110" s="412"/>
      <c r="LVD110" s="406"/>
      <c r="LVE110" s="407"/>
      <c r="LVF110" s="408"/>
      <c r="LVG110" s="409"/>
      <c r="LVH110" s="410"/>
      <c r="LVI110" s="411"/>
      <c r="LVJ110" s="412"/>
      <c r="LVK110" s="406"/>
      <c r="LVL110" s="407"/>
      <c r="LVM110" s="408"/>
      <c r="LVN110" s="409"/>
      <c r="LVO110" s="410"/>
      <c r="LVP110" s="411"/>
      <c r="LVQ110" s="412"/>
      <c r="LVR110" s="406"/>
      <c r="LVS110" s="407"/>
      <c r="LVT110" s="408"/>
      <c r="LVU110" s="409"/>
      <c r="LVV110" s="410"/>
      <c r="LVW110" s="411"/>
      <c r="LVX110" s="412"/>
      <c r="LVY110" s="406"/>
      <c r="LVZ110" s="407"/>
      <c r="LWA110" s="408"/>
      <c r="LWB110" s="409"/>
      <c r="LWC110" s="410"/>
      <c r="LWD110" s="411"/>
      <c r="LWE110" s="412"/>
      <c r="LWF110" s="406"/>
      <c r="LWG110" s="407"/>
      <c r="LWH110" s="408"/>
      <c r="LWI110" s="409"/>
      <c r="LWJ110" s="410"/>
      <c r="LWK110" s="411"/>
      <c r="LWL110" s="412"/>
      <c r="LWM110" s="406"/>
      <c r="LWN110" s="407"/>
      <c r="LWO110" s="408"/>
      <c r="LWP110" s="409"/>
      <c r="LWQ110" s="410"/>
      <c r="LWR110" s="411"/>
      <c r="LWS110" s="412"/>
      <c r="LWT110" s="406"/>
      <c r="LWU110" s="407"/>
      <c r="LWV110" s="408"/>
      <c r="LWW110" s="409"/>
      <c r="LWX110" s="410"/>
      <c r="LWY110" s="411"/>
      <c r="LWZ110" s="412"/>
      <c r="LXA110" s="406"/>
      <c r="LXB110" s="407"/>
      <c r="LXC110" s="408"/>
      <c r="LXD110" s="409"/>
      <c r="LXE110" s="410"/>
      <c r="LXF110" s="411"/>
      <c r="LXG110" s="412"/>
      <c r="LXH110" s="406"/>
      <c r="LXI110" s="407"/>
      <c r="LXJ110" s="408"/>
      <c r="LXK110" s="409"/>
      <c r="LXL110" s="410"/>
      <c r="LXM110" s="411"/>
      <c r="LXN110" s="412"/>
      <c r="LXO110" s="406"/>
      <c r="LXP110" s="407"/>
      <c r="LXQ110" s="408"/>
      <c r="LXR110" s="409"/>
      <c r="LXS110" s="410"/>
      <c r="LXT110" s="411"/>
      <c r="LXU110" s="412"/>
      <c r="LXV110" s="406"/>
      <c r="LXW110" s="407"/>
      <c r="LXX110" s="408"/>
      <c r="LXY110" s="409"/>
      <c r="LXZ110" s="410"/>
      <c r="LYA110" s="411"/>
      <c r="LYB110" s="412"/>
      <c r="LYC110" s="406"/>
      <c r="LYD110" s="407"/>
      <c r="LYE110" s="408"/>
      <c r="LYF110" s="409"/>
      <c r="LYG110" s="410"/>
      <c r="LYH110" s="411"/>
      <c r="LYI110" s="412"/>
      <c r="LYJ110" s="406"/>
      <c r="LYK110" s="407"/>
      <c r="LYL110" s="408"/>
      <c r="LYM110" s="409"/>
      <c r="LYN110" s="410"/>
      <c r="LYO110" s="411"/>
      <c r="LYP110" s="412"/>
      <c r="LYQ110" s="406"/>
      <c r="LYR110" s="407"/>
      <c r="LYS110" s="408"/>
      <c r="LYT110" s="409"/>
      <c r="LYU110" s="410"/>
      <c r="LYV110" s="411"/>
      <c r="LYW110" s="412"/>
      <c r="LYX110" s="406"/>
      <c r="LYY110" s="407"/>
      <c r="LYZ110" s="408"/>
      <c r="LZA110" s="409"/>
      <c r="LZB110" s="410"/>
      <c r="LZC110" s="411"/>
      <c r="LZD110" s="412"/>
      <c r="LZE110" s="406"/>
      <c r="LZF110" s="407"/>
      <c r="LZG110" s="408"/>
      <c r="LZH110" s="409"/>
      <c r="LZI110" s="410"/>
      <c r="LZJ110" s="411"/>
      <c r="LZK110" s="412"/>
      <c r="LZL110" s="406"/>
      <c r="LZM110" s="407"/>
      <c r="LZN110" s="408"/>
      <c r="LZO110" s="409"/>
      <c r="LZP110" s="410"/>
      <c r="LZQ110" s="411"/>
      <c r="LZR110" s="412"/>
      <c r="LZS110" s="406"/>
      <c r="LZT110" s="407"/>
      <c r="LZU110" s="408"/>
      <c r="LZV110" s="409"/>
      <c r="LZW110" s="410"/>
      <c r="LZX110" s="411"/>
      <c r="LZY110" s="412"/>
      <c r="LZZ110" s="406"/>
      <c r="MAA110" s="407"/>
      <c r="MAB110" s="408"/>
      <c r="MAC110" s="409"/>
      <c r="MAD110" s="410"/>
      <c r="MAE110" s="411"/>
      <c r="MAF110" s="412"/>
      <c r="MAG110" s="406"/>
      <c r="MAH110" s="407"/>
      <c r="MAI110" s="408"/>
      <c r="MAJ110" s="409"/>
      <c r="MAK110" s="410"/>
      <c r="MAL110" s="411"/>
      <c r="MAM110" s="412"/>
      <c r="MAN110" s="406"/>
      <c r="MAO110" s="407"/>
      <c r="MAP110" s="408"/>
      <c r="MAQ110" s="409"/>
      <c r="MAR110" s="410"/>
      <c r="MAS110" s="411"/>
      <c r="MAT110" s="412"/>
      <c r="MAU110" s="406"/>
      <c r="MAV110" s="407"/>
      <c r="MAW110" s="408"/>
      <c r="MAX110" s="409"/>
      <c r="MAY110" s="410"/>
      <c r="MAZ110" s="411"/>
      <c r="MBA110" s="412"/>
      <c r="MBB110" s="406"/>
      <c r="MBC110" s="407"/>
      <c r="MBD110" s="408"/>
      <c r="MBE110" s="409"/>
      <c r="MBF110" s="410"/>
      <c r="MBG110" s="411"/>
      <c r="MBH110" s="412"/>
      <c r="MBI110" s="406"/>
      <c r="MBJ110" s="407"/>
      <c r="MBK110" s="408"/>
      <c r="MBL110" s="409"/>
      <c r="MBM110" s="410"/>
      <c r="MBN110" s="411"/>
      <c r="MBO110" s="412"/>
      <c r="MBP110" s="406"/>
      <c r="MBQ110" s="407"/>
      <c r="MBR110" s="408"/>
      <c r="MBS110" s="409"/>
      <c r="MBT110" s="410"/>
      <c r="MBU110" s="411"/>
      <c r="MBV110" s="412"/>
      <c r="MBW110" s="406"/>
      <c r="MBX110" s="407"/>
      <c r="MBY110" s="408"/>
      <c r="MBZ110" s="409"/>
      <c r="MCA110" s="410"/>
      <c r="MCB110" s="411"/>
      <c r="MCC110" s="412"/>
      <c r="MCD110" s="406"/>
      <c r="MCE110" s="407"/>
      <c r="MCF110" s="408"/>
      <c r="MCG110" s="409"/>
      <c r="MCH110" s="410"/>
      <c r="MCI110" s="411"/>
      <c r="MCJ110" s="412"/>
      <c r="MCK110" s="406"/>
      <c r="MCL110" s="407"/>
      <c r="MCM110" s="408"/>
      <c r="MCN110" s="409"/>
      <c r="MCO110" s="410"/>
      <c r="MCP110" s="411"/>
      <c r="MCQ110" s="412"/>
      <c r="MCR110" s="406"/>
      <c r="MCS110" s="407"/>
      <c r="MCT110" s="408"/>
      <c r="MCU110" s="409"/>
      <c r="MCV110" s="410"/>
      <c r="MCW110" s="411"/>
      <c r="MCX110" s="412"/>
      <c r="MCY110" s="406"/>
      <c r="MCZ110" s="407"/>
      <c r="MDA110" s="408"/>
      <c r="MDB110" s="409"/>
      <c r="MDC110" s="410"/>
      <c r="MDD110" s="411"/>
      <c r="MDE110" s="412"/>
      <c r="MDF110" s="406"/>
      <c r="MDG110" s="407"/>
      <c r="MDH110" s="408"/>
      <c r="MDI110" s="409"/>
      <c r="MDJ110" s="410"/>
      <c r="MDK110" s="411"/>
      <c r="MDL110" s="412"/>
      <c r="MDM110" s="406"/>
      <c r="MDN110" s="407"/>
      <c r="MDO110" s="408"/>
      <c r="MDP110" s="409"/>
      <c r="MDQ110" s="410"/>
      <c r="MDR110" s="411"/>
      <c r="MDS110" s="412"/>
      <c r="MDT110" s="406"/>
      <c r="MDU110" s="407"/>
      <c r="MDV110" s="408"/>
      <c r="MDW110" s="409"/>
      <c r="MDX110" s="410"/>
      <c r="MDY110" s="411"/>
      <c r="MDZ110" s="412"/>
      <c r="MEA110" s="406"/>
      <c r="MEB110" s="407"/>
      <c r="MEC110" s="408"/>
      <c r="MED110" s="409"/>
      <c r="MEE110" s="410"/>
      <c r="MEF110" s="411"/>
      <c r="MEG110" s="412"/>
      <c r="MEH110" s="406"/>
      <c r="MEI110" s="407"/>
      <c r="MEJ110" s="408"/>
      <c r="MEK110" s="409"/>
      <c r="MEL110" s="410"/>
      <c r="MEM110" s="411"/>
      <c r="MEN110" s="412"/>
      <c r="MEO110" s="406"/>
      <c r="MEP110" s="407"/>
      <c r="MEQ110" s="408"/>
      <c r="MER110" s="409"/>
      <c r="MES110" s="410"/>
      <c r="MET110" s="411"/>
      <c r="MEU110" s="412"/>
      <c r="MEV110" s="406"/>
      <c r="MEW110" s="407"/>
      <c r="MEX110" s="408"/>
      <c r="MEY110" s="409"/>
      <c r="MEZ110" s="410"/>
      <c r="MFA110" s="411"/>
      <c r="MFB110" s="412"/>
      <c r="MFC110" s="406"/>
      <c r="MFD110" s="407"/>
      <c r="MFE110" s="408"/>
      <c r="MFF110" s="409"/>
      <c r="MFG110" s="410"/>
      <c r="MFH110" s="411"/>
      <c r="MFI110" s="412"/>
      <c r="MFJ110" s="406"/>
      <c r="MFK110" s="407"/>
      <c r="MFL110" s="408"/>
      <c r="MFM110" s="409"/>
      <c r="MFN110" s="410"/>
      <c r="MFO110" s="411"/>
      <c r="MFP110" s="412"/>
      <c r="MFQ110" s="406"/>
      <c r="MFR110" s="407"/>
      <c r="MFS110" s="408"/>
      <c r="MFT110" s="409"/>
      <c r="MFU110" s="410"/>
      <c r="MFV110" s="411"/>
      <c r="MFW110" s="412"/>
      <c r="MFX110" s="406"/>
      <c r="MFY110" s="407"/>
      <c r="MFZ110" s="408"/>
      <c r="MGA110" s="409"/>
      <c r="MGB110" s="410"/>
      <c r="MGC110" s="411"/>
      <c r="MGD110" s="412"/>
      <c r="MGE110" s="406"/>
      <c r="MGF110" s="407"/>
      <c r="MGG110" s="408"/>
      <c r="MGH110" s="409"/>
      <c r="MGI110" s="410"/>
      <c r="MGJ110" s="411"/>
      <c r="MGK110" s="412"/>
      <c r="MGL110" s="406"/>
      <c r="MGM110" s="407"/>
      <c r="MGN110" s="408"/>
      <c r="MGO110" s="409"/>
      <c r="MGP110" s="410"/>
      <c r="MGQ110" s="411"/>
      <c r="MGR110" s="412"/>
      <c r="MGS110" s="406"/>
      <c r="MGT110" s="407"/>
      <c r="MGU110" s="408"/>
      <c r="MGV110" s="409"/>
      <c r="MGW110" s="410"/>
      <c r="MGX110" s="411"/>
      <c r="MGY110" s="412"/>
      <c r="MGZ110" s="406"/>
      <c r="MHA110" s="407"/>
      <c r="MHB110" s="408"/>
      <c r="MHC110" s="409"/>
      <c r="MHD110" s="410"/>
      <c r="MHE110" s="411"/>
      <c r="MHF110" s="412"/>
      <c r="MHG110" s="406"/>
      <c r="MHH110" s="407"/>
      <c r="MHI110" s="408"/>
      <c r="MHJ110" s="409"/>
      <c r="MHK110" s="410"/>
      <c r="MHL110" s="411"/>
      <c r="MHM110" s="412"/>
      <c r="MHN110" s="406"/>
      <c r="MHO110" s="407"/>
      <c r="MHP110" s="408"/>
      <c r="MHQ110" s="409"/>
      <c r="MHR110" s="410"/>
      <c r="MHS110" s="411"/>
      <c r="MHT110" s="412"/>
      <c r="MHU110" s="406"/>
      <c r="MHV110" s="407"/>
      <c r="MHW110" s="408"/>
      <c r="MHX110" s="409"/>
      <c r="MHY110" s="410"/>
      <c r="MHZ110" s="411"/>
      <c r="MIA110" s="412"/>
      <c r="MIB110" s="406"/>
      <c r="MIC110" s="407"/>
      <c r="MID110" s="408"/>
      <c r="MIE110" s="409"/>
      <c r="MIF110" s="410"/>
      <c r="MIG110" s="411"/>
      <c r="MIH110" s="412"/>
      <c r="MII110" s="406"/>
      <c r="MIJ110" s="407"/>
      <c r="MIK110" s="408"/>
      <c r="MIL110" s="409"/>
      <c r="MIM110" s="410"/>
      <c r="MIN110" s="411"/>
      <c r="MIO110" s="412"/>
      <c r="MIP110" s="406"/>
      <c r="MIQ110" s="407"/>
      <c r="MIR110" s="408"/>
      <c r="MIS110" s="409"/>
      <c r="MIT110" s="410"/>
      <c r="MIU110" s="411"/>
      <c r="MIV110" s="412"/>
      <c r="MIW110" s="406"/>
      <c r="MIX110" s="407"/>
      <c r="MIY110" s="408"/>
      <c r="MIZ110" s="409"/>
      <c r="MJA110" s="410"/>
      <c r="MJB110" s="411"/>
      <c r="MJC110" s="412"/>
      <c r="MJD110" s="406"/>
      <c r="MJE110" s="407"/>
      <c r="MJF110" s="408"/>
      <c r="MJG110" s="409"/>
      <c r="MJH110" s="410"/>
      <c r="MJI110" s="411"/>
      <c r="MJJ110" s="412"/>
      <c r="MJK110" s="406"/>
      <c r="MJL110" s="407"/>
      <c r="MJM110" s="408"/>
      <c r="MJN110" s="409"/>
      <c r="MJO110" s="410"/>
      <c r="MJP110" s="411"/>
      <c r="MJQ110" s="412"/>
      <c r="MJR110" s="406"/>
      <c r="MJS110" s="407"/>
      <c r="MJT110" s="408"/>
      <c r="MJU110" s="409"/>
      <c r="MJV110" s="410"/>
      <c r="MJW110" s="411"/>
      <c r="MJX110" s="412"/>
      <c r="MJY110" s="406"/>
      <c r="MJZ110" s="407"/>
      <c r="MKA110" s="408"/>
      <c r="MKB110" s="409"/>
      <c r="MKC110" s="410"/>
      <c r="MKD110" s="411"/>
      <c r="MKE110" s="412"/>
      <c r="MKF110" s="406"/>
      <c r="MKG110" s="407"/>
      <c r="MKH110" s="408"/>
      <c r="MKI110" s="409"/>
      <c r="MKJ110" s="410"/>
      <c r="MKK110" s="411"/>
      <c r="MKL110" s="412"/>
      <c r="MKM110" s="406"/>
      <c r="MKN110" s="407"/>
      <c r="MKO110" s="408"/>
      <c r="MKP110" s="409"/>
      <c r="MKQ110" s="410"/>
      <c r="MKR110" s="411"/>
      <c r="MKS110" s="412"/>
      <c r="MKT110" s="406"/>
      <c r="MKU110" s="407"/>
      <c r="MKV110" s="408"/>
      <c r="MKW110" s="409"/>
      <c r="MKX110" s="410"/>
      <c r="MKY110" s="411"/>
      <c r="MKZ110" s="412"/>
      <c r="MLA110" s="406"/>
      <c r="MLB110" s="407"/>
      <c r="MLC110" s="408"/>
      <c r="MLD110" s="409"/>
      <c r="MLE110" s="410"/>
      <c r="MLF110" s="411"/>
      <c r="MLG110" s="412"/>
      <c r="MLH110" s="406"/>
      <c r="MLI110" s="407"/>
      <c r="MLJ110" s="408"/>
      <c r="MLK110" s="409"/>
      <c r="MLL110" s="410"/>
      <c r="MLM110" s="411"/>
      <c r="MLN110" s="412"/>
      <c r="MLO110" s="406"/>
      <c r="MLP110" s="407"/>
      <c r="MLQ110" s="408"/>
      <c r="MLR110" s="409"/>
      <c r="MLS110" s="410"/>
      <c r="MLT110" s="411"/>
      <c r="MLU110" s="412"/>
      <c r="MLV110" s="406"/>
      <c r="MLW110" s="407"/>
      <c r="MLX110" s="408"/>
      <c r="MLY110" s="409"/>
      <c r="MLZ110" s="410"/>
      <c r="MMA110" s="411"/>
      <c r="MMB110" s="412"/>
      <c r="MMC110" s="406"/>
      <c r="MMD110" s="407"/>
      <c r="MME110" s="408"/>
      <c r="MMF110" s="409"/>
      <c r="MMG110" s="410"/>
      <c r="MMH110" s="411"/>
      <c r="MMI110" s="412"/>
      <c r="MMJ110" s="406"/>
      <c r="MMK110" s="407"/>
      <c r="MML110" s="408"/>
      <c r="MMM110" s="409"/>
      <c r="MMN110" s="410"/>
      <c r="MMO110" s="411"/>
      <c r="MMP110" s="412"/>
      <c r="MMQ110" s="406"/>
      <c r="MMR110" s="407"/>
      <c r="MMS110" s="408"/>
      <c r="MMT110" s="409"/>
      <c r="MMU110" s="410"/>
      <c r="MMV110" s="411"/>
      <c r="MMW110" s="412"/>
      <c r="MMX110" s="406"/>
      <c r="MMY110" s="407"/>
      <c r="MMZ110" s="408"/>
      <c r="MNA110" s="409"/>
      <c r="MNB110" s="410"/>
      <c r="MNC110" s="411"/>
      <c r="MND110" s="412"/>
      <c r="MNE110" s="406"/>
      <c r="MNF110" s="407"/>
      <c r="MNG110" s="408"/>
      <c r="MNH110" s="409"/>
      <c r="MNI110" s="410"/>
      <c r="MNJ110" s="411"/>
      <c r="MNK110" s="412"/>
      <c r="MNL110" s="406"/>
      <c r="MNM110" s="407"/>
      <c r="MNN110" s="408"/>
      <c r="MNO110" s="409"/>
      <c r="MNP110" s="410"/>
      <c r="MNQ110" s="411"/>
      <c r="MNR110" s="412"/>
      <c r="MNS110" s="406"/>
      <c r="MNT110" s="407"/>
      <c r="MNU110" s="408"/>
      <c r="MNV110" s="409"/>
      <c r="MNW110" s="410"/>
      <c r="MNX110" s="411"/>
      <c r="MNY110" s="412"/>
      <c r="MNZ110" s="406"/>
      <c r="MOA110" s="407"/>
      <c r="MOB110" s="408"/>
      <c r="MOC110" s="409"/>
      <c r="MOD110" s="410"/>
      <c r="MOE110" s="411"/>
      <c r="MOF110" s="412"/>
      <c r="MOG110" s="406"/>
      <c r="MOH110" s="407"/>
      <c r="MOI110" s="408"/>
      <c r="MOJ110" s="409"/>
      <c r="MOK110" s="410"/>
      <c r="MOL110" s="411"/>
      <c r="MOM110" s="412"/>
      <c r="MON110" s="406"/>
      <c r="MOO110" s="407"/>
      <c r="MOP110" s="408"/>
      <c r="MOQ110" s="409"/>
      <c r="MOR110" s="410"/>
      <c r="MOS110" s="411"/>
      <c r="MOT110" s="412"/>
      <c r="MOU110" s="406"/>
      <c r="MOV110" s="407"/>
      <c r="MOW110" s="408"/>
      <c r="MOX110" s="409"/>
      <c r="MOY110" s="410"/>
      <c r="MOZ110" s="411"/>
      <c r="MPA110" s="412"/>
      <c r="MPB110" s="406"/>
      <c r="MPC110" s="407"/>
      <c r="MPD110" s="408"/>
      <c r="MPE110" s="409"/>
      <c r="MPF110" s="410"/>
      <c r="MPG110" s="411"/>
      <c r="MPH110" s="412"/>
      <c r="MPI110" s="406"/>
      <c r="MPJ110" s="407"/>
      <c r="MPK110" s="408"/>
      <c r="MPL110" s="409"/>
      <c r="MPM110" s="410"/>
      <c r="MPN110" s="411"/>
      <c r="MPO110" s="412"/>
      <c r="MPP110" s="406"/>
      <c r="MPQ110" s="407"/>
      <c r="MPR110" s="408"/>
      <c r="MPS110" s="409"/>
      <c r="MPT110" s="410"/>
      <c r="MPU110" s="411"/>
      <c r="MPV110" s="412"/>
      <c r="MPW110" s="406"/>
      <c r="MPX110" s="407"/>
      <c r="MPY110" s="408"/>
      <c r="MPZ110" s="409"/>
      <c r="MQA110" s="410"/>
      <c r="MQB110" s="411"/>
      <c r="MQC110" s="412"/>
      <c r="MQD110" s="406"/>
      <c r="MQE110" s="407"/>
      <c r="MQF110" s="408"/>
      <c r="MQG110" s="409"/>
      <c r="MQH110" s="410"/>
      <c r="MQI110" s="411"/>
      <c r="MQJ110" s="412"/>
      <c r="MQK110" s="406"/>
      <c r="MQL110" s="407"/>
      <c r="MQM110" s="408"/>
      <c r="MQN110" s="409"/>
      <c r="MQO110" s="410"/>
      <c r="MQP110" s="411"/>
      <c r="MQQ110" s="412"/>
      <c r="MQR110" s="406"/>
      <c r="MQS110" s="407"/>
      <c r="MQT110" s="408"/>
      <c r="MQU110" s="409"/>
      <c r="MQV110" s="410"/>
      <c r="MQW110" s="411"/>
      <c r="MQX110" s="412"/>
      <c r="MQY110" s="406"/>
      <c r="MQZ110" s="407"/>
      <c r="MRA110" s="408"/>
      <c r="MRB110" s="409"/>
      <c r="MRC110" s="410"/>
      <c r="MRD110" s="411"/>
      <c r="MRE110" s="412"/>
      <c r="MRF110" s="406"/>
      <c r="MRG110" s="407"/>
      <c r="MRH110" s="408"/>
      <c r="MRI110" s="409"/>
      <c r="MRJ110" s="410"/>
      <c r="MRK110" s="411"/>
      <c r="MRL110" s="412"/>
      <c r="MRM110" s="406"/>
      <c r="MRN110" s="407"/>
      <c r="MRO110" s="408"/>
      <c r="MRP110" s="409"/>
      <c r="MRQ110" s="410"/>
      <c r="MRR110" s="411"/>
      <c r="MRS110" s="412"/>
      <c r="MRT110" s="406"/>
      <c r="MRU110" s="407"/>
      <c r="MRV110" s="408"/>
      <c r="MRW110" s="409"/>
      <c r="MRX110" s="410"/>
      <c r="MRY110" s="411"/>
      <c r="MRZ110" s="412"/>
      <c r="MSA110" s="406"/>
      <c r="MSB110" s="407"/>
      <c r="MSC110" s="408"/>
      <c r="MSD110" s="409"/>
      <c r="MSE110" s="410"/>
      <c r="MSF110" s="411"/>
      <c r="MSG110" s="412"/>
      <c r="MSH110" s="406"/>
      <c r="MSI110" s="407"/>
      <c r="MSJ110" s="408"/>
      <c r="MSK110" s="409"/>
      <c r="MSL110" s="410"/>
      <c r="MSM110" s="411"/>
      <c r="MSN110" s="412"/>
      <c r="MSO110" s="406"/>
      <c r="MSP110" s="407"/>
      <c r="MSQ110" s="408"/>
      <c r="MSR110" s="409"/>
      <c r="MSS110" s="410"/>
      <c r="MST110" s="411"/>
      <c r="MSU110" s="412"/>
      <c r="MSV110" s="406"/>
      <c r="MSW110" s="407"/>
      <c r="MSX110" s="408"/>
      <c r="MSY110" s="409"/>
      <c r="MSZ110" s="410"/>
      <c r="MTA110" s="411"/>
      <c r="MTB110" s="412"/>
      <c r="MTC110" s="406"/>
      <c r="MTD110" s="407"/>
      <c r="MTE110" s="408"/>
      <c r="MTF110" s="409"/>
      <c r="MTG110" s="410"/>
      <c r="MTH110" s="411"/>
      <c r="MTI110" s="412"/>
      <c r="MTJ110" s="406"/>
      <c r="MTK110" s="407"/>
      <c r="MTL110" s="408"/>
      <c r="MTM110" s="409"/>
      <c r="MTN110" s="410"/>
      <c r="MTO110" s="411"/>
      <c r="MTP110" s="412"/>
      <c r="MTQ110" s="406"/>
      <c r="MTR110" s="407"/>
      <c r="MTS110" s="408"/>
      <c r="MTT110" s="409"/>
      <c r="MTU110" s="410"/>
      <c r="MTV110" s="411"/>
      <c r="MTW110" s="412"/>
      <c r="MTX110" s="406"/>
      <c r="MTY110" s="407"/>
      <c r="MTZ110" s="408"/>
      <c r="MUA110" s="409"/>
      <c r="MUB110" s="410"/>
      <c r="MUC110" s="411"/>
      <c r="MUD110" s="412"/>
      <c r="MUE110" s="406"/>
      <c r="MUF110" s="407"/>
      <c r="MUG110" s="408"/>
      <c r="MUH110" s="409"/>
      <c r="MUI110" s="410"/>
      <c r="MUJ110" s="411"/>
      <c r="MUK110" s="412"/>
      <c r="MUL110" s="406"/>
      <c r="MUM110" s="407"/>
      <c r="MUN110" s="408"/>
      <c r="MUO110" s="409"/>
      <c r="MUP110" s="410"/>
      <c r="MUQ110" s="411"/>
      <c r="MUR110" s="412"/>
      <c r="MUS110" s="406"/>
      <c r="MUT110" s="407"/>
      <c r="MUU110" s="408"/>
      <c r="MUV110" s="409"/>
      <c r="MUW110" s="410"/>
      <c r="MUX110" s="411"/>
      <c r="MUY110" s="412"/>
      <c r="MUZ110" s="406"/>
      <c r="MVA110" s="407"/>
      <c r="MVB110" s="408"/>
      <c r="MVC110" s="409"/>
      <c r="MVD110" s="410"/>
      <c r="MVE110" s="411"/>
      <c r="MVF110" s="412"/>
      <c r="MVG110" s="406"/>
      <c r="MVH110" s="407"/>
      <c r="MVI110" s="408"/>
      <c r="MVJ110" s="409"/>
      <c r="MVK110" s="410"/>
      <c r="MVL110" s="411"/>
      <c r="MVM110" s="412"/>
      <c r="MVN110" s="406"/>
      <c r="MVO110" s="407"/>
      <c r="MVP110" s="408"/>
      <c r="MVQ110" s="409"/>
      <c r="MVR110" s="410"/>
      <c r="MVS110" s="411"/>
      <c r="MVT110" s="412"/>
      <c r="MVU110" s="406"/>
      <c r="MVV110" s="407"/>
      <c r="MVW110" s="408"/>
      <c r="MVX110" s="409"/>
      <c r="MVY110" s="410"/>
      <c r="MVZ110" s="411"/>
      <c r="MWA110" s="412"/>
      <c r="MWB110" s="406"/>
      <c r="MWC110" s="407"/>
      <c r="MWD110" s="408"/>
      <c r="MWE110" s="409"/>
      <c r="MWF110" s="410"/>
      <c r="MWG110" s="411"/>
      <c r="MWH110" s="412"/>
      <c r="MWI110" s="406"/>
      <c r="MWJ110" s="407"/>
      <c r="MWK110" s="408"/>
      <c r="MWL110" s="409"/>
      <c r="MWM110" s="410"/>
      <c r="MWN110" s="411"/>
      <c r="MWO110" s="412"/>
      <c r="MWP110" s="406"/>
      <c r="MWQ110" s="407"/>
      <c r="MWR110" s="408"/>
      <c r="MWS110" s="409"/>
      <c r="MWT110" s="410"/>
      <c r="MWU110" s="411"/>
      <c r="MWV110" s="412"/>
      <c r="MWW110" s="406"/>
      <c r="MWX110" s="407"/>
      <c r="MWY110" s="408"/>
      <c r="MWZ110" s="409"/>
      <c r="MXA110" s="410"/>
      <c r="MXB110" s="411"/>
      <c r="MXC110" s="412"/>
      <c r="MXD110" s="406"/>
      <c r="MXE110" s="407"/>
      <c r="MXF110" s="408"/>
      <c r="MXG110" s="409"/>
      <c r="MXH110" s="410"/>
      <c r="MXI110" s="411"/>
      <c r="MXJ110" s="412"/>
      <c r="MXK110" s="406"/>
      <c r="MXL110" s="407"/>
      <c r="MXM110" s="408"/>
      <c r="MXN110" s="409"/>
      <c r="MXO110" s="410"/>
      <c r="MXP110" s="411"/>
      <c r="MXQ110" s="412"/>
      <c r="MXR110" s="406"/>
      <c r="MXS110" s="407"/>
      <c r="MXT110" s="408"/>
      <c r="MXU110" s="409"/>
      <c r="MXV110" s="410"/>
      <c r="MXW110" s="411"/>
      <c r="MXX110" s="412"/>
      <c r="MXY110" s="406"/>
      <c r="MXZ110" s="407"/>
      <c r="MYA110" s="408"/>
      <c r="MYB110" s="409"/>
      <c r="MYC110" s="410"/>
      <c r="MYD110" s="411"/>
      <c r="MYE110" s="412"/>
      <c r="MYF110" s="406"/>
      <c r="MYG110" s="407"/>
      <c r="MYH110" s="408"/>
      <c r="MYI110" s="409"/>
      <c r="MYJ110" s="410"/>
      <c r="MYK110" s="411"/>
      <c r="MYL110" s="412"/>
      <c r="MYM110" s="406"/>
      <c r="MYN110" s="407"/>
      <c r="MYO110" s="408"/>
      <c r="MYP110" s="409"/>
      <c r="MYQ110" s="410"/>
      <c r="MYR110" s="411"/>
      <c r="MYS110" s="412"/>
      <c r="MYT110" s="406"/>
      <c r="MYU110" s="407"/>
      <c r="MYV110" s="408"/>
      <c r="MYW110" s="409"/>
      <c r="MYX110" s="410"/>
      <c r="MYY110" s="411"/>
      <c r="MYZ110" s="412"/>
      <c r="MZA110" s="406"/>
      <c r="MZB110" s="407"/>
      <c r="MZC110" s="408"/>
      <c r="MZD110" s="409"/>
      <c r="MZE110" s="410"/>
      <c r="MZF110" s="411"/>
      <c r="MZG110" s="412"/>
      <c r="MZH110" s="406"/>
      <c r="MZI110" s="407"/>
      <c r="MZJ110" s="408"/>
      <c r="MZK110" s="409"/>
      <c r="MZL110" s="410"/>
      <c r="MZM110" s="411"/>
      <c r="MZN110" s="412"/>
      <c r="MZO110" s="406"/>
      <c r="MZP110" s="407"/>
      <c r="MZQ110" s="408"/>
      <c r="MZR110" s="409"/>
      <c r="MZS110" s="410"/>
      <c r="MZT110" s="411"/>
      <c r="MZU110" s="412"/>
      <c r="MZV110" s="406"/>
      <c r="MZW110" s="407"/>
      <c r="MZX110" s="408"/>
      <c r="MZY110" s="409"/>
      <c r="MZZ110" s="410"/>
      <c r="NAA110" s="411"/>
      <c r="NAB110" s="412"/>
      <c r="NAC110" s="406"/>
      <c r="NAD110" s="407"/>
      <c r="NAE110" s="408"/>
      <c r="NAF110" s="409"/>
      <c r="NAG110" s="410"/>
      <c r="NAH110" s="411"/>
      <c r="NAI110" s="412"/>
      <c r="NAJ110" s="406"/>
      <c r="NAK110" s="407"/>
      <c r="NAL110" s="408"/>
      <c r="NAM110" s="409"/>
      <c r="NAN110" s="410"/>
      <c r="NAO110" s="411"/>
      <c r="NAP110" s="412"/>
      <c r="NAQ110" s="406"/>
      <c r="NAR110" s="407"/>
      <c r="NAS110" s="408"/>
      <c r="NAT110" s="409"/>
      <c r="NAU110" s="410"/>
      <c r="NAV110" s="411"/>
      <c r="NAW110" s="412"/>
      <c r="NAX110" s="406"/>
      <c r="NAY110" s="407"/>
      <c r="NAZ110" s="408"/>
      <c r="NBA110" s="409"/>
      <c r="NBB110" s="410"/>
      <c r="NBC110" s="411"/>
      <c r="NBD110" s="412"/>
      <c r="NBE110" s="406"/>
      <c r="NBF110" s="407"/>
      <c r="NBG110" s="408"/>
      <c r="NBH110" s="409"/>
      <c r="NBI110" s="410"/>
      <c r="NBJ110" s="411"/>
      <c r="NBK110" s="412"/>
      <c r="NBL110" s="406"/>
      <c r="NBM110" s="407"/>
      <c r="NBN110" s="408"/>
      <c r="NBO110" s="409"/>
      <c r="NBP110" s="410"/>
      <c r="NBQ110" s="411"/>
      <c r="NBR110" s="412"/>
      <c r="NBS110" s="406"/>
      <c r="NBT110" s="407"/>
      <c r="NBU110" s="408"/>
      <c r="NBV110" s="409"/>
      <c r="NBW110" s="410"/>
      <c r="NBX110" s="411"/>
      <c r="NBY110" s="412"/>
      <c r="NBZ110" s="406"/>
      <c r="NCA110" s="407"/>
      <c r="NCB110" s="408"/>
      <c r="NCC110" s="409"/>
      <c r="NCD110" s="410"/>
      <c r="NCE110" s="411"/>
      <c r="NCF110" s="412"/>
      <c r="NCG110" s="406"/>
      <c r="NCH110" s="407"/>
      <c r="NCI110" s="408"/>
      <c r="NCJ110" s="409"/>
      <c r="NCK110" s="410"/>
      <c r="NCL110" s="411"/>
      <c r="NCM110" s="412"/>
      <c r="NCN110" s="406"/>
      <c r="NCO110" s="407"/>
      <c r="NCP110" s="408"/>
      <c r="NCQ110" s="409"/>
      <c r="NCR110" s="410"/>
      <c r="NCS110" s="411"/>
      <c r="NCT110" s="412"/>
      <c r="NCU110" s="406"/>
      <c r="NCV110" s="407"/>
      <c r="NCW110" s="408"/>
      <c r="NCX110" s="409"/>
      <c r="NCY110" s="410"/>
      <c r="NCZ110" s="411"/>
      <c r="NDA110" s="412"/>
      <c r="NDB110" s="406"/>
      <c r="NDC110" s="407"/>
      <c r="NDD110" s="408"/>
      <c r="NDE110" s="409"/>
      <c r="NDF110" s="410"/>
      <c r="NDG110" s="411"/>
      <c r="NDH110" s="412"/>
      <c r="NDI110" s="406"/>
      <c r="NDJ110" s="407"/>
      <c r="NDK110" s="408"/>
      <c r="NDL110" s="409"/>
      <c r="NDM110" s="410"/>
      <c r="NDN110" s="411"/>
      <c r="NDO110" s="412"/>
      <c r="NDP110" s="406"/>
      <c r="NDQ110" s="407"/>
      <c r="NDR110" s="408"/>
      <c r="NDS110" s="409"/>
      <c r="NDT110" s="410"/>
      <c r="NDU110" s="411"/>
      <c r="NDV110" s="412"/>
      <c r="NDW110" s="406"/>
      <c r="NDX110" s="407"/>
      <c r="NDY110" s="408"/>
      <c r="NDZ110" s="409"/>
      <c r="NEA110" s="410"/>
      <c r="NEB110" s="411"/>
      <c r="NEC110" s="412"/>
      <c r="NED110" s="406"/>
      <c r="NEE110" s="407"/>
      <c r="NEF110" s="408"/>
      <c r="NEG110" s="409"/>
      <c r="NEH110" s="410"/>
      <c r="NEI110" s="411"/>
      <c r="NEJ110" s="412"/>
      <c r="NEK110" s="406"/>
      <c r="NEL110" s="407"/>
      <c r="NEM110" s="408"/>
      <c r="NEN110" s="409"/>
      <c r="NEO110" s="410"/>
      <c r="NEP110" s="411"/>
      <c r="NEQ110" s="412"/>
      <c r="NER110" s="406"/>
      <c r="NES110" s="407"/>
      <c r="NET110" s="408"/>
      <c r="NEU110" s="409"/>
      <c r="NEV110" s="410"/>
      <c r="NEW110" s="411"/>
      <c r="NEX110" s="412"/>
      <c r="NEY110" s="406"/>
      <c r="NEZ110" s="407"/>
      <c r="NFA110" s="408"/>
      <c r="NFB110" s="409"/>
      <c r="NFC110" s="410"/>
      <c r="NFD110" s="411"/>
      <c r="NFE110" s="412"/>
      <c r="NFF110" s="406"/>
      <c r="NFG110" s="407"/>
      <c r="NFH110" s="408"/>
      <c r="NFI110" s="409"/>
      <c r="NFJ110" s="410"/>
      <c r="NFK110" s="411"/>
      <c r="NFL110" s="412"/>
      <c r="NFM110" s="406"/>
      <c r="NFN110" s="407"/>
      <c r="NFO110" s="408"/>
      <c r="NFP110" s="409"/>
      <c r="NFQ110" s="410"/>
      <c r="NFR110" s="411"/>
      <c r="NFS110" s="412"/>
      <c r="NFT110" s="406"/>
      <c r="NFU110" s="407"/>
      <c r="NFV110" s="408"/>
      <c r="NFW110" s="409"/>
      <c r="NFX110" s="410"/>
      <c r="NFY110" s="411"/>
      <c r="NFZ110" s="412"/>
      <c r="NGA110" s="406"/>
      <c r="NGB110" s="407"/>
      <c r="NGC110" s="408"/>
      <c r="NGD110" s="409"/>
      <c r="NGE110" s="410"/>
      <c r="NGF110" s="411"/>
      <c r="NGG110" s="412"/>
      <c r="NGH110" s="406"/>
      <c r="NGI110" s="407"/>
      <c r="NGJ110" s="408"/>
      <c r="NGK110" s="409"/>
      <c r="NGL110" s="410"/>
      <c r="NGM110" s="411"/>
      <c r="NGN110" s="412"/>
      <c r="NGO110" s="406"/>
      <c r="NGP110" s="407"/>
      <c r="NGQ110" s="408"/>
      <c r="NGR110" s="409"/>
      <c r="NGS110" s="410"/>
      <c r="NGT110" s="411"/>
      <c r="NGU110" s="412"/>
      <c r="NGV110" s="406"/>
      <c r="NGW110" s="407"/>
      <c r="NGX110" s="408"/>
      <c r="NGY110" s="409"/>
      <c r="NGZ110" s="410"/>
      <c r="NHA110" s="411"/>
      <c r="NHB110" s="412"/>
      <c r="NHC110" s="406"/>
      <c r="NHD110" s="407"/>
      <c r="NHE110" s="408"/>
      <c r="NHF110" s="409"/>
      <c r="NHG110" s="410"/>
      <c r="NHH110" s="411"/>
      <c r="NHI110" s="412"/>
      <c r="NHJ110" s="406"/>
      <c r="NHK110" s="407"/>
      <c r="NHL110" s="408"/>
      <c r="NHM110" s="409"/>
      <c r="NHN110" s="410"/>
      <c r="NHO110" s="411"/>
      <c r="NHP110" s="412"/>
      <c r="NHQ110" s="406"/>
      <c r="NHR110" s="407"/>
      <c r="NHS110" s="408"/>
      <c r="NHT110" s="409"/>
      <c r="NHU110" s="410"/>
      <c r="NHV110" s="411"/>
      <c r="NHW110" s="412"/>
      <c r="NHX110" s="406"/>
      <c r="NHY110" s="407"/>
      <c r="NHZ110" s="408"/>
      <c r="NIA110" s="409"/>
      <c r="NIB110" s="410"/>
      <c r="NIC110" s="411"/>
      <c r="NID110" s="412"/>
      <c r="NIE110" s="406"/>
      <c r="NIF110" s="407"/>
      <c r="NIG110" s="408"/>
      <c r="NIH110" s="409"/>
      <c r="NII110" s="410"/>
      <c r="NIJ110" s="411"/>
      <c r="NIK110" s="412"/>
      <c r="NIL110" s="406"/>
      <c r="NIM110" s="407"/>
      <c r="NIN110" s="408"/>
      <c r="NIO110" s="409"/>
      <c r="NIP110" s="410"/>
      <c r="NIQ110" s="411"/>
      <c r="NIR110" s="412"/>
      <c r="NIS110" s="406"/>
      <c r="NIT110" s="407"/>
      <c r="NIU110" s="408"/>
      <c r="NIV110" s="409"/>
      <c r="NIW110" s="410"/>
      <c r="NIX110" s="411"/>
      <c r="NIY110" s="412"/>
      <c r="NIZ110" s="406"/>
      <c r="NJA110" s="407"/>
      <c r="NJB110" s="408"/>
      <c r="NJC110" s="409"/>
      <c r="NJD110" s="410"/>
      <c r="NJE110" s="411"/>
      <c r="NJF110" s="412"/>
      <c r="NJG110" s="406"/>
      <c r="NJH110" s="407"/>
      <c r="NJI110" s="408"/>
      <c r="NJJ110" s="409"/>
      <c r="NJK110" s="410"/>
      <c r="NJL110" s="411"/>
      <c r="NJM110" s="412"/>
      <c r="NJN110" s="406"/>
      <c r="NJO110" s="407"/>
      <c r="NJP110" s="408"/>
      <c r="NJQ110" s="409"/>
      <c r="NJR110" s="410"/>
      <c r="NJS110" s="411"/>
      <c r="NJT110" s="412"/>
      <c r="NJU110" s="406"/>
      <c r="NJV110" s="407"/>
      <c r="NJW110" s="408"/>
      <c r="NJX110" s="409"/>
      <c r="NJY110" s="410"/>
      <c r="NJZ110" s="411"/>
      <c r="NKA110" s="412"/>
      <c r="NKB110" s="406"/>
      <c r="NKC110" s="407"/>
      <c r="NKD110" s="408"/>
      <c r="NKE110" s="409"/>
      <c r="NKF110" s="410"/>
      <c r="NKG110" s="411"/>
      <c r="NKH110" s="412"/>
      <c r="NKI110" s="406"/>
      <c r="NKJ110" s="407"/>
      <c r="NKK110" s="408"/>
      <c r="NKL110" s="409"/>
      <c r="NKM110" s="410"/>
      <c r="NKN110" s="411"/>
      <c r="NKO110" s="412"/>
      <c r="NKP110" s="406"/>
      <c r="NKQ110" s="407"/>
      <c r="NKR110" s="408"/>
      <c r="NKS110" s="409"/>
      <c r="NKT110" s="410"/>
      <c r="NKU110" s="411"/>
      <c r="NKV110" s="412"/>
      <c r="NKW110" s="406"/>
      <c r="NKX110" s="407"/>
      <c r="NKY110" s="408"/>
      <c r="NKZ110" s="409"/>
      <c r="NLA110" s="410"/>
      <c r="NLB110" s="411"/>
      <c r="NLC110" s="412"/>
      <c r="NLD110" s="406"/>
      <c r="NLE110" s="407"/>
      <c r="NLF110" s="408"/>
      <c r="NLG110" s="409"/>
      <c r="NLH110" s="410"/>
      <c r="NLI110" s="411"/>
      <c r="NLJ110" s="412"/>
      <c r="NLK110" s="406"/>
      <c r="NLL110" s="407"/>
      <c r="NLM110" s="408"/>
      <c r="NLN110" s="409"/>
      <c r="NLO110" s="410"/>
      <c r="NLP110" s="411"/>
      <c r="NLQ110" s="412"/>
      <c r="NLR110" s="406"/>
      <c r="NLS110" s="407"/>
      <c r="NLT110" s="408"/>
      <c r="NLU110" s="409"/>
      <c r="NLV110" s="410"/>
      <c r="NLW110" s="411"/>
      <c r="NLX110" s="412"/>
      <c r="NLY110" s="406"/>
      <c r="NLZ110" s="407"/>
      <c r="NMA110" s="408"/>
      <c r="NMB110" s="409"/>
      <c r="NMC110" s="410"/>
      <c r="NMD110" s="411"/>
      <c r="NME110" s="412"/>
      <c r="NMF110" s="406"/>
      <c r="NMG110" s="407"/>
      <c r="NMH110" s="408"/>
      <c r="NMI110" s="409"/>
      <c r="NMJ110" s="410"/>
      <c r="NMK110" s="411"/>
      <c r="NML110" s="412"/>
      <c r="NMM110" s="406"/>
      <c r="NMN110" s="407"/>
      <c r="NMO110" s="408"/>
      <c r="NMP110" s="409"/>
      <c r="NMQ110" s="410"/>
      <c r="NMR110" s="411"/>
      <c r="NMS110" s="412"/>
      <c r="NMT110" s="406"/>
      <c r="NMU110" s="407"/>
      <c r="NMV110" s="408"/>
      <c r="NMW110" s="409"/>
      <c r="NMX110" s="410"/>
      <c r="NMY110" s="411"/>
      <c r="NMZ110" s="412"/>
      <c r="NNA110" s="406"/>
      <c r="NNB110" s="407"/>
      <c r="NNC110" s="408"/>
      <c r="NND110" s="409"/>
      <c r="NNE110" s="410"/>
      <c r="NNF110" s="411"/>
      <c r="NNG110" s="412"/>
      <c r="NNH110" s="406"/>
      <c r="NNI110" s="407"/>
      <c r="NNJ110" s="408"/>
      <c r="NNK110" s="409"/>
      <c r="NNL110" s="410"/>
      <c r="NNM110" s="411"/>
      <c r="NNN110" s="412"/>
      <c r="NNO110" s="406"/>
      <c r="NNP110" s="407"/>
      <c r="NNQ110" s="408"/>
      <c r="NNR110" s="409"/>
      <c r="NNS110" s="410"/>
      <c r="NNT110" s="411"/>
      <c r="NNU110" s="412"/>
      <c r="NNV110" s="406"/>
      <c r="NNW110" s="407"/>
      <c r="NNX110" s="408"/>
      <c r="NNY110" s="409"/>
      <c r="NNZ110" s="410"/>
      <c r="NOA110" s="411"/>
      <c r="NOB110" s="412"/>
      <c r="NOC110" s="406"/>
      <c r="NOD110" s="407"/>
      <c r="NOE110" s="408"/>
      <c r="NOF110" s="409"/>
      <c r="NOG110" s="410"/>
      <c r="NOH110" s="411"/>
      <c r="NOI110" s="412"/>
      <c r="NOJ110" s="406"/>
      <c r="NOK110" s="407"/>
      <c r="NOL110" s="408"/>
      <c r="NOM110" s="409"/>
      <c r="NON110" s="410"/>
      <c r="NOO110" s="411"/>
      <c r="NOP110" s="412"/>
      <c r="NOQ110" s="406"/>
      <c r="NOR110" s="407"/>
      <c r="NOS110" s="408"/>
      <c r="NOT110" s="409"/>
      <c r="NOU110" s="410"/>
      <c r="NOV110" s="411"/>
      <c r="NOW110" s="412"/>
      <c r="NOX110" s="406"/>
      <c r="NOY110" s="407"/>
      <c r="NOZ110" s="408"/>
      <c r="NPA110" s="409"/>
      <c r="NPB110" s="410"/>
      <c r="NPC110" s="411"/>
      <c r="NPD110" s="412"/>
      <c r="NPE110" s="406"/>
      <c r="NPF110" s="407"/>
      <c r="NPG110" s="408"/>
      <c r="NPH110" s="409"/>
      <c r="NPI110" s="410"/>
      <c r="NPJ110" s="411"/>
      <c r="NPK110" s="412"/>
      <c r="NPL110" s="406"/>
      <c r="NPM110" s="407"/>
      <c r="NPN110" s="408"/>
      <c r="NPO110" s="409"/>
      <c r="NPP110" s="410"/>
      <c r="NPQ110" s="411"/>
      <c r="NPR110" s="412"/>
      <c r="NPS110" s="406"/>
      <c r="NPT110" s="407"/>
      <c r="NPU110" s="408"/>
      <c r="NPV110" s="409"/>
      <c r="NPW110" s="410"/>
      <c r="NPX110" s="411"/>
      <c r="NPY110" s="412"/>
      <c r="NPZ110" s="406"/>
      <c r="NQA110" s="407"/>
      <c r="NQB110" s="408"/>
      <c r="NQC110" s="409"/>
      <c r="NQD110" s="410"/>
      <c r="NQE110" s="411"/>
      <c r="NQF110" s="412"/>
      <c r="NQG110" s="406"/>
      <c r="NQH110" s="407"/>
      <c r="NQI110" s="408"/>
      <c r="NQJ110" s="409"/>
      <c r="NQK110" s="410"/>
      <c r="NQL110" s="411"/>
      <c r="NQM110" s="412"/>
      <c r="NQN110" s="406"/>
      <c r="NQO110" s="407"/>
      <c r="NQP110" s="408"/>
      <c r="NQQ110" s="409"/>
      <c r="NQR110" s="410"/>
      <c r="NQS110" s="411"/>
      <c r="NQT110" s="412"/>
      <c r="NQU110" s="406"/>
      <c r="NQV110" s="407"/>
      <c r="NQW110" s="408"/>
      <c r="NQX110" s="409"/>
      <c r="NQY110" s="410"/>
      <c r="NQZ110" s="411"/>
      <c r="NRA110" s="412"/>
      <c r="NRB110" s="406"/>
      <c r="NRC110" s="407"/>
      <c r="NRD110" s="408"/>
      <c r="NRE110" s="409"/>
      <c r="NRF110" s="410"/>
      <c r="NRG110" s="411"/>
      <c r="NRH110" s="412"/>
      <c r="NRI110" s="406"/>
      <c r="NRJ110" s="407"/>
      <c r="NRK110" s="408"/>
      <c r="NRL110" s="409"/>
      <c r="NRM110" s="410"/>
      <c r="NRN110" s="411"/>
      <c r="NRO110" s="412"/>
      <c r="NRP110" s="406"/>
      <c r="NRQ110" s="407"/>
      <c r="NRR110" s="408"/>
      <c r="NRS110" s="409"/>
      <c r="NRT110" s="410"/>
      <c r="NRU110" s="411"/>
      <c r="NRV110" s="412"/>
      <c r="NRW110" s="406"/>
      <c r="NRX110" s="407"/>
      <c r="NRY110" s="408"/>
      <c r="NRZ110" s="409"/>
      <c r="NSA110" s="410"/>
      <c r="NSB110" s="411"/>
      <c r="NSC110" s="412"/>
      <c r="NSD110" s="406"/>
      <c r="NSE110" s="407"/>
      <c r="NSF110" s="408"/>
      <c r="NSG110" s="409"/>
      <c r="NSH110" s="410"/>
      <c r="NSI110" s="411"/>
      <c r="NSJ110" s="412"/>
      <c r="NSK110" s="406"/>
      <c r="NSL110" s="407"/>
      <c r="NSM110" s="408"/>
      <c r="NSN110" s="409"/>
      <c r="NSO110" s="410"/>
      <c r="NSP110" s="411"/>
      <c r="NSQ110" s="412"/>
      <c r="NSR110" s="406"/>
      <c r="NSS110" s="407"/>
      <c r="NST110" s="408"/>
      <c r="NSU110" s="409"/>
      <c r="NSV110" s="410"/>
      <c r="NSW110" s="411"/>
      <c r="NSX110" s="412"/>
      <c r="NSY110" s="406"/>
      <c r="NSZ110" s="407"/>
      <c r="NTA110" s="408"/>
      <c r="NTB110" s="409"/>
      <c r="NTC110" s="410"/>
      <c r="NTD110" s="411"/>
      <c r="NTE110" s="412"/>
      <c r="NTF110" s="406"/>
      <c r="NTG110" s="407"/>
      <c r="NTH110" s="408"/>
      <c r="NTI110" s="409"/>
      <c r="NTJ110" s="410"/>
      <c r="NTK110" s="411"/>
      <c r="NTL110" s="412"/>
      <c r="NTM110" s="406"/>
      <c r="NTN110" s="407"/>
      <c r="NTO110" s="408"/>
      <c r="NTP110" s="409"/>
      <c r="NTQ110" s="410"/>
      <c r="NTR110" s="411"/>
      <c r="NTS110" s="412"/>
      <c r="NTT110" s="406"/>
      <c r="NTU110" s="407"/>
      <c r="NTV110" s="408"/>
      <c r="NTW110" s="409"/>
      <c r="NTX110" s="410"/>
      <c r="NTY110" s="411"/>
      <c r="NTZ110" s="412"/>
      <c r="NUA110" s="406"/>
      <c r="NUB110" s="407"/>
      <c r="NUC110" s="408"/>
      <c r="NUD110" s="409"/>
      <c r="NUE110" s="410"/>
      <c r="NUF110" s="411"/>
      <c r="NUG110" s="412"/>
      <c r="NUH110" s="406"/>
      <c r="NUI110" s="407"/>
      <c r="NUJ110" s="408"/>
      <c r="NUK110" s="409"/>
      <c r="NUL110" s="410"/>
      <c r="NUM110" s="411"/>
      <c r="NUN110" s="412"/>
      <c r="NUO110" s="406"/>
      <c r="NUP110" s="407"/>
      <c r="NUQ110" s="408"/>
      <c r="NUR110" s="409"/>
      <c r="NUS110" s="410"/>
      <c r="NUT110" s="411"/>
      <c r="NUU110" s="412"/>
      <c r="NUV110" s="406"/>
      <c r="NUW110" s="407"/>
      <c r="NUX110" s="408"/>
      <c r="NUY110" s="409"/>
      <c r="NUZ110" s="410"/>
      <c r="NVA110" s="411"/>
      <c r="NVB110" s="412"/>
      <c r="NVC110" s="406"/>
      <c r="NVD110" s="407"/>
      <c r="NVE110" s="408"/>
      <c r="NVF110" s="409"/>
      <c r="NVG110" s="410"/>
      <c r="NVH110" s="411"/>
      <c r="NVI110" s="412"/>
      <c r="NVJ110" s="406"/>
      <c r="NVK110" s="407"/>
      <c r="NVL110" s="408"/>
      <c r="NVM110" s="409"/>
      <c r="NVN110" s="410"/>
      <c r="NVO110" s="411"/>
      <c r="NVP110" s="412"/>
      <c r="NVQ110" s="406"/>
      <c r="NVR110" s="407"/>
      <c r="NVS110" s="408"/>
      <c r="NVT110" s="409"/>
      <c r="NVU110" s="410"/>
      <c r="NVV110" s="411"/>
      <c r="NVW110" s="412"/>
      <c r="NVX110" s="406"/>
      <c r="NVY110" s="407"/>
      <c r="NVZ110" s="408"/>
      <c r="NWA110" s="409"/>
      <c r="NWB110" s="410"/>
      <c r="NWC110" s="411"/>
      <c r="NWD110" s="412"/>
      <c r="NWE110" s="406"/>
      <c r="NWF110" s="407"/>
      <c r="NWG110" s="408"/>
      <c r="NWH110" s="409"/>
      <c r="NWI110" s="410"/>
      <c r="NWJ110" s="411"/>
      <c r="NWK110" s="412"/>
      <c r="NWL110" s="406"/>
      <c r="NWM110" s="407"/>
      <c r="NWN110" s="408"/>
      <c r="NWO110" s="409"/>
      <c r="NWP110" s="410"/>
      <c r="NWQ110" s="411"/>
      <c r="NWR110" s="412"/>
      <c r="NWS110" s="406"/>
      <c r="NWT110" s="407"/>
      <c r="NWU110" s="408"/>
      <c r="NWV110" s="409"/>
      <c r="NWW110" s="410"/>
      <c r="NWX110" s="411"/>
      <c r="NWY110" s="412"/>
      <c r="NWZ110" s="406"/>
      <c r="NXA110" s="407"/>
      <c r="NXB110" s="408"/>
      <c r="NXC110" s="409"/>
      <c r="NXD110" s="410"/>
      <c r="NXE110" s="411"/>
      <c r="NXF110" s="412"/>
      <c r="NXG110" s="406"/>
      <c r="NXH110" s="407"/>
      <c r="NXI110" s="408"/>
      <c r="NXJ110" s="409"/>
      <c r="NXK110" s="410"/>
      <c r="NXL110" s="411"/>
      <c r="NXM110" s="412"/>
      <c r="NXN110" s="406"/>
      <c r="NXO110" s="407"/>
      <c r="NXP110" s="408"/>
      <c r="NXQ110" s="409"/>
      <c r="NXR110" s="410"/>
      <c r="NXS110" s="411"/>
      <c r="NXT110" s="412"/>
      <c r="NXU110" s="406"/>
      <c r="NXV110" s="407"/>
      <c r="NXW110" s="408"/>
      <c r="NXX110" s="409"/>
      <c r="NXY110" s="410"/>
      <c r="NXZ110" s="411"/>
      <c r="NYA110" s="412"/>
      <c r="NYB110" s="406"/>
      <c r="NYC110" s="407"/>
      <c r="NYD110" s="408"/>
      <c r="NYE110" s="409"/>
      <c r="NYF110" s="410"/>
      <c r="NYG110" s="411"/>
      <c r="NYH110" s="412"/>
      <c r="NYI110" s="406"/>
      <c r="NYJ110" s="407"/>
      <c r="NYK110" s="408"/>
      <c r="NYL110" s="409"/>
      <c r="NYM110" s="410"/>
      <c r="NYN110" s="411"/>
      <c r="NYO110" s="412"/>
      <c r="NYP110" s="406"/>
      <c r="NYQ110" s="407"/>
      <c r="NYR110" s="408"/>
      <c r="NYS110" s="409"/>
      <c r="NYT110" s="410"/>
      <c r="NYU110" s="411"/>
      <c r="NYV110" s="412"/>
      <c r="NYW110" s="406"/>
      <c r="NYX110" s="407"/>
      <c r="NYY110" s="408"/>
      <c r="NYZ110" s="409"/>
      <c r="NZA110" s="410"/>
      <c r="NZB110" s="411"/>
      <c r="NZC110" s="412"/>
      <c r="NZD110" s="406"/>
      <c r="NZE110" s="407"/>
      <c r="NZF110" s="408"/>
      <c r="NZG110" s="409"/>
      <c r="NZH110" s="410"/>
      <c r="NZI110" s="411"/>
      <c r="NZJ110" s="412"/>
      <c r="NZK110" s="406"/>
      <c r="NZL110" s="407"/>
      <c r="NZM110" s="408"/>
      <c r="NZN110" s="409"/>
      <c r="NZO110" s="410"/>
      <c r="NZP110" s="411"/>
      <c r="NZQ110" s="412"/>
      <c r="NZR110" s="406"/>
      <c r="NZS110" s="407"/>
      <c r="NZT110" s="408"/>
      <c r="NZU110" s="409"/>
      <c r="NZV110" s="410"/>
      <c r="NZW110" s="411"/>
      <c r="NZX110" s="412"/>
      <c r="NZY110" s="406"/>
      <c r="NZZ110" s="407"/>
      <c r="OAA110" s="408"/>
      <c r="OAB110" s="409"/>
      <c r="OAC110" s="410"/>
      <c r="OAD110" s="411"/>
      <c r="OAE110" s="412"/>
      <c r="OAF110" s="406"/>
      <c r="OAG110" s="407"/>
      <c r="OAH110" s="408"/>
      <c r="OAI110" s="409"/>
      <c r="OAJ110" s="410"/>
      <c r="OAK110" s="411"/>
      <c r="OAL110" s="412"/>
      <c r="OAM110" s="406"/>
      <c r="OAN110" s="407"/>
      <c r="OAO110" s="408"/>
      <c r="OAP110" s="409"/>
      <c r="OAQ110" s="410"/>
      <c r="OAR110" s="411"/>
      <c r="OAS110" s="412"/>
      <c r="OAT110" s="406"/>
      <c r="OAU110" s="407"/>
      <c r="OAV110" s="408"/>
      <c r="OAW110" s="409"/>
      <c r="OAX110" s="410"/>
      <c r="OAY110" s="411"/>
      <c r="OAZ110" s="412"/>
      <c r="OBA110" s="406"/>
      <c r="OBB110" s="407"/>
      <c r="OBC110" s="408"/>
      <c r="OBD110" s="409"/>
      <c r="OBE110" s="410"/>
      <c r="OBF110" s="411"/>
      <c r="OBG110" s="412"/>
      <c r="OBH110" s="406"/>
      <c r="OBI110" s="407"/>
      <c r="OBJ110" s="408"/>
      <c r="OBK110" s="409"/>
      <c r="OBL110" s="410"/>
      <c r="OBM110" s="411"/>
      <c r="OBN110" s="412"/>
      <c r="OBO110" s="406"/>
      <c r="OBP110" s="407"/>
      <c r="OBQ110" s="408"/>
      <c r="OBR110" s="409"/>
      <c r="OBS110" s="410"/>
      <c r="OBT110" s="411"/>
      <c r="OBU110" s="412"/>
      <c r="OBV110" s="406"/>
      <c r="OBW110" s="407"/>
      <c r="OBX110" s="408"/>
      <c r="OBY110" s="409"/>
      <c r="OBZ110" s="410"/>
      <c r="OCA110" s="411"/>
      <c r="OCB110" s="412"/>
      <c r="OCC110" s="406"/>
      <c r="OCD110" s="407"/>
      <c r="OCE110" s="408"/>
      <c r="OCF110" s="409"/>
      <c r="OCG110" s="410"/>
      <c r="OCH110" s="411"/>
      <c r="OCI110" s="412"/>
      <c r="OCJ110" s="406"/>
      <c r="OCK110" s="407"/>
      <c r="OCL110" s="408"/>
      <c r="OCM110" s="409"/>
      <c r="OCN110" s="410"/>
      <c r="OCO110" s="411"/>
      <c r="OCP110" s="412"/>
      <c r="OCQ110" s="406"/>
      <c r="OCR110" s="407"/>
      <c r="OCS110" s="408"/>
      <c r="OCT110" s="409"/>
      <c r="OCU110" s="410"/>
      <c r="OCV110" s="411"/>
      <c r="OCW110" s="412"/>
      <c r="OCX110" s="406"/>
      <c r="OCY110" s="407"/>
      <c r="OCZ110" s="408"/>
      <c r="ODA110" s="409"/>
      <c r="ODB110" s="410"/>
      <c r="ODC110" s="411"/>
      <c r="ODD110" s="412"/>
      <c r="ODE110" s="406"/>
      <c r="ODF110" s="407"/>
      <c r="ODG110" s="408"/>
      <c r="ODH110" s="409"/>
      <c r="ODI110" s="410"/>
      <c r="ODJ110" s="411"/>
      <c r="ODK110" s="412"/>
      <c r="ODL110" s="406"/>
      <c r="ODM110" s="407"/>
      <c r="ODN110" s="408"/>
      <c r="ODO110" s="409"/>
      <c r="ODP110" s="410"/>
      <c r="ODQ110" s="411"/>
      <c r="ODR110" s="412"/>
      <c r="ODS110" s="406"/>
      <c r="ODT110" s="407"/>
      <c r="ODU110" s="408"/>
      <c r="ODV110" s="409"/>
      <c r="ODW110" s="410"/>
      <c r="ODX110" s="411"/>
      <c r="ODY110" s="412"/>
      <c r="ODZ110" s="406"/>
      <c r="OEA110" s="407"/>
      <c r="OEB110" s="408"/>
      <c r="OEC110" s="409"/>
      <c r="OED110" s="410"/>
      <c r="OEE110" s="411"/>
      <c r="OEF110" s="412"/>
      <c r="OEG110" s="406"/>
      <c r="OEH110" s="407"/>
      <c r="OEI110" s="408"/>
      <c r="OEJ110" s="409"/>
      <c r="OEK110" s="410"/>
      <c r="OEL110" s="411"/>
      <c r="OEM110" s="412"/>
      <c r="OEN110" s="406"/>
      <c r="OEO110" s="407"/>
      <c r="OEP110" s="408"/>
      <c r="OEQ110" s="409"/>
      <c r="OER110" s="410"/>
      <c r="OES110" s="411"/>
      <c r="OET110" s="412"/>
      <c r="OEU110" s="406"/>
      <c r="OEV110" s="407"/>
      <c r="OEW110" s="408"/>
      <c r="OEX110" s="409"/>
      <c r="OEY110" s="410"/>
      <c r="OEZ110" s="411"/>
      <c r="OFA110" s="412"/>
      <c r="OFB110" s="406"/>
      <c r="OFC110" s="407"/>
      <c r="OFD110" s="408"/>
      <c r="OFE110" s="409"/>
      <c r="OFF110" s="410"/>
      <c r="OFG110" s="411"/>
      <c r="OFH110" s="412"/>
      <c r="OFI110" s="406"/>
      <c r="OFJ110" s="407"/>
      <c r="OFK110" s="408"/>
      <c r="OFL110" s="409"/>
      <c r="OFM110" s="410"/>
      <c r="OFN110" s="411"/>
      <c r="OFO110" s="412"/>
      <c r="OFP110" s="406"/>
      <c r="OFQ110" s="407"/>
      <c r="OFR110" s="408"/>
      <c r="OFS110" s="409"/>
      <c r="OFT110" s="410"/>
      <c r="OFU110" s="411"/>
      <c r="OFV110" s="412"/>
      <c r="OFW110" s="406"/>
      <c r="OFX110" s="407"/>
      <c r="OFY110" s="408"/>
      <c r="OFZ110" s="409"/>
      <c r="OGA110" s="410"/>
      <c r="OGB110" s="411"/>
      <c r="OGC110" s="412"/>
      <c r="OGD110" s="406"/>
      <c r="OGE110" s="407"/>
      <c r="OGF110" s="408"/>
      <c r="OGG110" s="409"/>
      <c r="OGH110" s="410"/>
      <c r="OGI110" s="411"/>
      <c r="OGJ110" s="412"/>
      <c r="OGK110" s="406"/>
      <c r="OGL110" s="407"/>
      <c r="OGM110" s="408"/>
      <c r="OGN110" s="409"/>
      <c r="OGO110" s="410"/>
      <c r="OGP110" s="411"/>
      <c r="OGQ110" s="412"/>
      <c r="OGR110" s="406"/>
      <c r="OGS110" s="407"/>
      <c r="OGT110" s="408"/>
      <c r="OGU110" s="409"/>
      <c r="OGV110" s="410"/>
      <c r="OGW110" s="411"/>
      <c r="OGX110" s="412"/>
      <c r="OGY110" s="406"/>
      <c r="OGZ110" s="407"/>
      <c r="OHA110" s="408"/>
      <c r="OHB110" s="409"/>
      <c r="OHC110" s="410"/>
      <c r="OHD110" s="411"/>
      <c r="OHE110" s="412"/>
      <c r="OHF110" s="406"/>
      <c r="OHG110" s="407"/>
      <c r="OHH110" s="408"/>
      <c r="OHI110" s="409"/>
      <c r="OHJ110" s="410"/>
      <c r="OHK110" s="411"/>
      <c r="OHL110" s="412"/>
      <c r="OHM110" s="406"/>
      <c r="OHN110" s="407"/>
      <c r="OHO110" s="408"/>
      <c r="OHP110" s="409"/>
      <c r="OHQ110" s="410"/>
      <c r="OHR110" s="411"/>
      <c r="OHS110" s="412"/>
      <c r="OHT110" s="406"/>
      <c r="OHU110" s="407"/>
      <c r="OHV110" s="408"/>
      <c r="OHW110" s="409"/>
      <c r="OHX110" s="410"/>
      <c r="OHY110" s="411"/>
      <c r="OHZ110" s="412"/>
      <c r="OIA110" s="406"/>
      <c r="OIB110" s="407"/>
      <c r="OIC110" s="408"/>
      <c r="OID110" s="409"/>
      <c r="OIE110" s="410"/>
      <c r="OIF110" s="411"/>
      <c r="OIG110" s="412"/>
      <c r="OIH110" s="406"/>
      <c r="OII110" s="407"/>
      <c r="OIJ110" s="408"/>
      <c r="OIK110" s="409"/>
      <c r="OIL110" s="410"/>
      <c r="OIM110" s="411"/>
      <c r="OIN110" s="412"/>
      <c r="OIO110" s="406"/>
      <c r="OIP110" s="407"/>
      <c r="OIQ110" s="408"/>
      <c r="OIR110" s="409"/>
      <c r="OIS110" s="410"/>
      <c r="OIT110" s="411"/>
      <c r="OIU110" s="412"/>
      <c r="OIV110" s="406"/>
      <c r="OIW110" s="407"/>
      <c r="OIX110" s="408"/>
      <c r="OIY110" s="409"/>
      <c r="OIZ110" s="410"/>
      <c r="OJA110" s="411"/>
      <c r="OJB110" s="412"/>
      <c r="OJC110" s="406"/>
      <c r="OJD110" s="407"/>
      <c r="OJE110" s="408"/>
      <c r="OJF110" s="409"/>
      <c r="OJG110" s="410"/>
      <c r="OJH110" s="411"/>
      <c r="OJI110" s="412"/>
      <c r="OJJ110" s="406"/>
      <c r="OJK110" s="407"/>
      <c r="OJL110" s="408"/>
      <c r="OJM110" s="409"/>
      <c r="OJN110" s="410"/>
      <c r="OJO110" s="411"/>
      <c r="OJP110" s="412"/>
      <c r="OJQ110" s="406"/>
      <c r="OJR110" s="407"/>
      <c r="OJS110" s="408"/>
      <c r="OJT110" s="409"/>
      <c r="OJU110" s="410"/>
      <c r="OJV110" s="411"/>
      <c r="OJW110" s="412"/>
      <c r="OJX110" s="406"/>
      <c r="OJY110" s="407"/>
      <c r="OJZ110" s="408"/>
      <c r="OKA110" s="409"/>
      <c r="OKB110" s="410"/>
      <c r="OKC110" s="411"/>
      <c r="OKD110" s="412"/>
      <c r="OKE110" s="406"/>
      <c r="OKF110" s="407"/>
      <c r="OKG110" s="408"/>
      <c r="OKH110" s="409"/>
      <c r="OKI110" s="410"/>
      <c r="OKJ110" s="411"/>
      <c r="OKK110" s="412"/>
      <c r="OKL110" s="406"/>
      <c r="OKM110" s="407"/>
      <c r="OKN110" s="408"/>
      <c r="OKO110" s="409"/>
      <c r="OKP110" s="410"/>
      <c r="OKQ110" s="411"/>
      <c r="OKR110" s="412"/>
      <c r="OKS110" s="406"/>
      <c r="OKT110" s="407"/>
      <c r="OKU110" s="408"/>
      <c r="OKV110" s="409"/>
      <c r="OKW110" s="410"/>
      <c r="OKX110" s="411"/>
      <c r="OKY110" s="412"/>
      <c r="OKZ110" s="406"/>
      <c r="OLA110" s="407"/>
      <c r="OLB110" s="408"/>
      <c r="OLC110" s="409"/>
      <c r="OLD110" s="410"/>
      <c r="OLE110" s="411"/>
      <c r="OLF110" s="412"/>
      <c r="OLG110" s="406"/>
      <c r="OLH110" s="407"/>
      <c r="OLI110" s="408"/>
      <c r="OLJ110" s="409"/>
      <c r="OLK110" s="410"/>
      <c r="OLL110" s="411"/>
      <c r="OLM110" s="412"/>
      <c r="OLN110" s="406"/>
      <c r="OLO110" s="407"/>
      <c r="OLP110" s="408"/>
      <c r="OLQ110" s="409"/>
      <c r="OLR110" s="410"/>
      <c r="OLS110" s="411"/>
      <c r="OLT110" s="412"/>
      <c r="OLU110" s="406"/>
      <c r="OLV110" s="407"/>
      <c r="OLW110" s="408"/>
      <c r="OLX110" s="409"/>
      <c r="OLY110" s="410"/>
      <c r="OLZ110" s="411"/>
      <c r="OMA110" s="412"/>
      <c r="OMB110" s="406"/>
      <c r="OMC110" s="407"/>
      <c r="OMD110" s="408"/>
      <c r="OME110" s="409"/>
      <c r="OMF110" s="410"/>
      <c r="OMG110" s="411"/>
      <c r="OMH110" s="412"/>
      <c r="OMI110" s="406"/>
      <c r="OMJ110" s="407"/>
      <c r="OMK110" s="408"/>
      <c r="OML110" s="409"/>
      <c r="OMM110" s="410"/>
      <c r="OMN110" s="411"/>
      <c r="OMO110" s="412"/>
      <c r="OMP110" s="406"/>
      <c r="OMQ110" s="407"/>
      <c r="OMR110" s="408"/>
      <c r="OMS110" s="409"/>
      <c r="OMT110" s="410"/>
      <c r="OMU110" s="411"/>
      <c r="OMV110" s="412"/>
      <c r="OMW110" s="406"/>
      <c r="OMX110" s="407"/>
      <c r="OMY110" s="408"/>
      <c r="OMZ110" s="409"/>
      <c r="ONA110" s="410"/>
      <c r="ONB110" s="411"/>
      <c r="ONC110" s="412"/>
      <c r="OND110" s="406"/>
      <c r="ONE110" s="407"/>
      <c r="ONF110" s="408"/>
      <c r="ONG110" s="409"/>
      <c r="ONH110" s="410"/>
      <c r="ONI110" s="411"/>
      <c r="ONJ110" s="412"/>
      <c r="ONK110" s="406"/>
      <c r="ONL110" s="407"/>
      <c r="ONM110" s="408"/>
      <c r="ONN110" s="409"/>
      <c r="ONO110" s="410"/>
      <c r="ONP110" s="411"/>
      <c r="ONQ110" s="412"/>
      <c r="ONR110" s="406"/>
      <c r="ONS110" s="407"/>
      <c r="ONT110" s="408"/>
      <c r="ONU110" s="409"/>
      <c r="ONV110" s="410"/>
      <c r="ONW110" s="411"/>
      <c r="ONX110" s="412"/>
      <c r="ONY110" s="406"/>
      <c r="ONZ110" s="407"/>
      <c r="OOA110" s="408"/>
      <c r="OOB110" s="409"/>
      <c r="OOC110" s="410"/>
      <c r="OOD110" s="411"/>
      <c r="OOE110" s="412"/>
      <c r="OOF110" s="406"/>
      <c r="OOG110" s="407"/>
      <c r="OOH110" s="408"/>
      <c r="OOI110" s="409"/>
      <c r="OOJ110" s="410"/>
      <c r="OOK110" s="411"/>
      <c r="OOL110" s="412"/>
      <c r="OOM110" s="406"/>
      <c r="OON110" s="407"/>
      <c r="OOO110" s="408"/>
      <c r="OOP110" s="409"/>
      <c r="OOQ110" s="410"/>
      <c r="OOR110" s="411"/>
      <c r="OOS110" s="412"/>
      <c r="OOT110" s="406"/>
      <c r="OOU110" s="407"/>
      <c r="OOV110" s="408"/>
      <c r="OOW110" s="409"/>
      <c r="OOX110" s="410"/>
      <c r="OOY110" s="411"/>
      <c r="OOZ110" s="412"/>
      <c r="OPA110" s="406"/>
      <c r="OPB110" s="407"/>
      <c r="OPC110" s="408"/>
      <c r="OPD110" s="409"/>
      <c r="OPE110" s="410"/>
      <c r="OPF110" s="411"/>
      <c r="OPG110" s="412"/>
      <c r="OPH110" s="406"/>
      <c r="OPI110" s="407"/>
      <c r="OPJ110" s="408"/>
      <c r="OPK110" s="409"/>
      <c r="OPL110" s="410"/>
      <c r="OPM110" s="411"/>
      <c r="OPN110" s="412"/>
      <c r="OPO110" s="406"/>
      <c r="OPP110" s="407"/>
      <c r="OPQ110" s="408"/>
      <c r="OPR110" s="409"/>
      <c r="OPS110" s="410"/>
      <c r="OPT110" s="411"/>
      <c r="OPU110" s="412"/>
      <c r="OPV110" s="406"/>
      <c r="OPW110" s="407"/>
      <c r="OPX110" s="408"/>
      <c r="OPY110" s="409"/>
      <c r="OPZ110" s="410"/>
      <c r="OQA110" s="411"/>
      <c r="OQB110" s="412"/>
      <c r="OQC110" s="406"/>
      <c r="OQD110" s="407"/>
      <c r="OQE110" s="408"/>
      <c r="OQF110" s="409"/>
      <c r="OQG110" s="410"/>
      <c r="OQH110" s="411"/>
      <c r="OQI110" s="412"/>
      <c r="OQJ110" s="406"/>
      <c r="OQK110" s="407"/>
      <c r="OQL110" s="408"/>
      <c r="OQM110" s="409"/>
      <c r="OQN110" s="410"/>
      <c r="OQO110" s="411"/>
      <c r="OQP110" s="412"/>
      <c r="OQQ110" s="406"/>
      <c r="OQR110" s="407"/>
      <c r="OQS110" s="408"/>
      <c r="OQT110" s="409"/>
      <c r="OQU110" s="410"/>
      <c r="OQV110" s="411"/>
      <c r="OQW110" s="412"/>
      <c r="OQX110" s="406"/>
      <c r="OQY110" s="407"/>
      <c r="OQZ110" s="408"/>
      <c r="ORA110" s="409"/>
      <c r="ORB110" s="410"/>
      <c r="ORC110" s="411"/>
      <c r="ORD110" s="412"/>
      <c r="ORE110" s="406"/>
      <c r="ORF110" s="407"/>
      <c r="ORG110" s="408"/>
      <c r="ORH110" s="409"/>
      <c r="ORI110" s="410"/>
      <c r="ORJ110" s="411"/>
      <c r="ORK110" s="412"/>
      <c r="ORL110" s="406"/>
      <c r="ORM110" s="407"/>
      <c r="ORN110" s="408"/>
      <c r="ORO110" s="409"/>
      <c r="ORP110" s="410"/>
      <c r="ORQ110" s="411"/>
      <c r="ORR110" s="412"/>
      <c r="ORS110" s="406"/>
      <c r="ORT110" s="407"/>
      <c r="ORU110" s="408"/>
      <c r="ORV110" s="409"/>
      <c r="ORW110" s="410"/>
      <c r="ORX110" s="411"/>
      <c r="ORY110" s="412"/>
      <c r="ORZ110" s="406"/>
      <c r="OSA110" s="407"/>
      <c r="OSB110" s="408"/>
      <c r="OSC110" s="409"/>
      <c r="OSD110" s="410"/>
      <c r="OSE110" s="411"/>
      <c r="OSF110" s="412"/>
      <c r="OSG110" s="406"/>
      <c r="OSH110" s="407"/>
      <c r="OSI110" s="408"/>
      <c r="OSJ110" s="409"/>
      <c r="OSK110" s="410"/>
      <c r="OSL110" s="411"/>
      <c r="OSM110" s="412"/>
      <c r="OSN110" s="406"/>
      <c r="OSO110" s="407"/>
      <c r="OSP110" s="408"/>
      <c r="OSQ110" s="409"/>
      <c r="OSR110" s="410"/>
      <c r="OSS110" s="411"/>
      <c r="OST110" s="412"/>
      <c r="OSU110" s="406"/>
      <c r="OSV110" s="407"/>
      <c r="OSW110" s="408"/>
      <c r="OSX110" s="409"/>
      <c r="OSY110" s="410"/>
      <c r="OSZ110" s="411"/>
      <c r="OTA110" s="412"/>
      <c r="OTB110" s="406"/>
      <c r="OTC110" s="407"/>
      <c r="OTD110" s="408"/>
      <c r="OTE110" s="409"/>
      <c r="OTF110" s="410"/>
      <c r="OTG110" s="411"/>
      <c r="OTH110" s="412"/>
      <c r="OTI110" s="406"/>
      <c r="OTJ110" s="407"/>
      <c r="OTK110" s="408"/>
      <c r="OTL110" s="409"/>
      <c r="OTM110" s="410"/>
      <c r="OTN110" s="411"/>
      <c r="OTO110" s="412"/>
      <c r="OTP110" s="406"/>
      <c r="OTQ110" s="407"/>
      <c r="OTR110" s="408"/>
      <c r="OTS110" s="409"/>
      <c r="OTT110" s="410"/>
      <c r="OTU110" s="411"/>
      <c r="OTV110" s="412"/>
      <c r="OTW110" s="406"/>
      <c r="OTX110" s="407"/>
      <c r="OTY110" s="408"/>
      <c r="OTZ110" s="409"/>
      <c r="OUA110" s="410"/>
      <c r="OUB110" s="411"/>
      <c r="OUC110" s="412"/>
      <c r="OUD110" s="406"/>
      <c r="OUE110" s="407"/>
      <c r="OUF110" s="408"/>
      <c r="OUG110" s="409"/>
      <c r="OUH110" s="410"/>
      <c r="OUI110" s="411"/>
      <c r="OUJ110" s="412"/>
      <c r="OUK110" s="406"/>
      <c r="OUL110" s="407"/>
      <c r="OUM110" s="408"/>
      <c r="OUN110" s="409"/>
      <c r="OUO110" s="410"/>
      <c r="OUP110" s="411"/>
      <c r="OUQ110" s="412"/>
      <c r="OUR110" s="406"/>
      <c r="OUS110" s="407"/>
      <c r="OUT110" s="408"/>
      <c r="OUU110" s="409"/>
      <c r="OUV110" s="410"/>
      <c r="OUW110" s="411"/>
      <c r="OUX110" s="412"/>
      <c r="OUY110" s="406"/>
      <c r="OUZ110" s="407"/>
      <c r="OVA110" s="408"/>
      <c r="OVB110" s="409"/>
      <c r="OVC110" s="410"/>
      <c r="OVD110" s="411"/>
      <c r="OVE110" s="412"/>
      <c r="OVF110" s="406"/>
      <c r="OVG110" s="407"/>
      <c r="OVH110" s="408"/>
      <c r="OVI110" s="409"/>
      <c r="OVJ110" s="410"/>
      <c r="OVK110" s="411"/>
      <c r="OVL110" s="412"/>
      <c r="OVM110" s="406"/>
      <c r="OVN110" s="407"/>
      <c r="OVO110" s="408"/>
      <c r="OVP110" s="409"/>
      <c r="OVQ110" s="410"/>
      <c r="OVR110" s="411"/>
      <c r="OVS110" s="412"/>
      <c r="OVT110" s="406"/>
      <c r="OVU110" s="407"/>
      <c r="OVV110" s="408"/>
      <c r="OVW110" s="409"/>
      <c r="OVX110" s="410"/>
      <c r="OVY110" s="411"/>
      <c r="OVZ110" s="412"/>
      <c r="OWA110" s="406"/>
      <c r="OWB110" s="407"/>
      <c r="OWC110" s="408"/>
      <c r="OWD110" s="409"/>
      <c r="OWE110" s="410"/>
      <c r="OWF110" s="411"/>
      <c r="OWG110" s="412"/>
      <c r="OWH110" s="406"/>
      <c r="OWI110" s="407"/>
      <c r="OWJ110" s="408"/>
      <c r="OWK110" s="409"/>
      <c r="OWL110" s="410"/>
      <c r="OWM110" s="411"/>
      <c r="OWN110" s="412"/>
      <c r="OWO110" s="406"/>
      <c r="OWP110" s="407"/>
      <c r="OWQ110" s="408"/>
      <c r="OWR110" s="409"/>
      <c r="OWS110" s="410"/>
      <c r="OWT110" s="411"/>
      <c r="OWU110" s="412"/>
      <c r="OWV110" s="406"/>
      <c r="OWW110" s="407"/>
      <c r="OWX110" s="408"/>
      <c r="OWY110" s="409"/>
      <c r="OWZ110" s="410"/>
      <c r="OXA110" s="411"/>
      <c r="OXB110" s="412"/>
      <c r="OXC110" s="406"/>
      <c r="OXD110" s="407"/>
      <c r="OXE110" s="408"/>
      <c r="OXF110" s="409"/>
      <c r="OXG110" s="410"/>
      <c r="OXH110" s="411"/>
      <c r="OXI110" s="412"/>
      <c r="OXJ110" s="406"/>
      <c r="OXK110" s="407"/>
      <c r="OXL110" s="408"/>
      <c r="OXM110" s="409"/>
      <c r="OXN110" s="410"/>
      <c r="OXO110" s="411"/>
      <c r="OXP110" s="412"/>
      <c r="OXQ110" s="406"/>
      <c r="OXR110" s="407"/>
      <c r="OXS110" s="408"/>
      <c r="OXT110" s="409"/>
      <c r="OXU110" s="410"/>
      <c r="OXV110" s="411"/>
      <c r="OXW110" s="412"/>
      <c r="OXX110" s="406"/>
      <c r="OXY110" s="407"/>
      <c r="OXZ110" s="408"/>
      <c r="OYA110" s="409"/>
      <c r="OYB110" s="410"/>
      <c r="OYC110" s="411"/>
      <c r="OYD110" s="412"/>
      <c r="OYE110" s="406"/>
      <c r="OYF110" s="407"/>
      <c r="OYG110" s="408"/>
      <c r="OYH110" s="409"/>
      <c r="OYI110" s="410"/>
      <c r="OYJ110" s="411"/>
      <c r="OYK110" s="412"/>
      <c r="OYL110" s="406"/>
      <c r="OYM110" s="407"/>
      <c r="OYN110" s="408"/>
      <c r="OYO110" s="409"/>
      <c r="OYP110" s="410"/>
      <c r="OYQ110" s="411"/>
      <c r="OYR110" s="412"/>
      <c r="OYS110" s="406"/>
      <c r="OYT110" s="407"/>
      <c r="OYU110" s="408"/>
      <c r="OYV110" s="409"/>
      <c r="OYW110" s="410"/>
      <c r="OYX110" s="411"/>
      <c r="OYY110" s="412"/>
      <c r="OYZ110" s="406"/>
      <c r="OZA110" s="407"/>
      <c r="OZB110" s="408"/>
      <c r="OZC110" s="409"/>
      <c r="OZD110" s="410"/>
      <c r="OZE110" s="411"/>
      <c r="OZF110" s="412"/>
      <c r="OZG110" s="406"/>
      <c r="OZH110" s="407"/>
      <c r="OZI110" s="408"/>
      <c r="OZJ110" s="409"/>
      <c r="OZK110" s="410"/>
      <c r="OZL110" s="411"/>
      <c r="OZM110" s="412"/>
      <c r="OZN110" s="406"/>
      <c r="OZO110" s="407"/>
      <c r="OZP110" s="408"/>
      <c r="OZQ110" s="409"/>
      <c r="OZR110" s="410"/>
      <c r="OZS110" s="411"/>
      <c r="OZT110" s="412"/>
      <c r="OZU110" s="406"/>
      <c r="OZV110" s="407"/>
      <c r="OZW110" s="408"/>
      <c r="OZX110" s="409"/>
      <c r="OZY110" s="410"/>
      <c r="OZZ110" s="411"/>
      <c r="PAA110" s="412"/>
      <c r="PAB110" s="406"/>
      <c r="PAC110" s="407"/>
      <c r="PAD110" s="408"/>
      <c r="PAE110" s="409"/>
      <c r="PAF110" s="410"/>
      <c r="PAG110" s="411"/>
      <c r="PAH110" s="412"/>
      <c r="PAI110" s="406"/>
      <c r="PAJ110" s="407"/>
      <c r="PAK110" s="408"/>
      <c r="PAL110" s="409"/>
      <c r="PAM110" s="410"/>
      <c r="PAN110" s="411"/>
      <c r="PAO110" s="412"/>
      <c r="PAP110" s="406"/>
      <c r="PAQ110" s="407"/>
      <c r="PAR110" s="408"/>
      <c r="PAS110" s="409"/>
      <c r="PAT110" s="410"/>
      <c r="PAU110" s="411"/>
      <c r="PAV110" s="412"/>
      <c r="PAW110" s="406"/>
      <c r="PAX110" s="407"/>
      <c r="PAY110" s="408"/>
      <c r="PAZ110" s="409"/>
      <c r="PBA110" s="410"/>
      <c r="PBB110" s="411"/>
      <c r="PBC110" s="412"/>
      <c r="PBD110" s="406"/>
      <c r="PBE110" s="407"/>
      <c r="PBF110" s="408"/>
      <c r="PBG110" s="409"/>
      <c r="PBH110" s="410"/>
      <c r="PBI110" s="411"/>
      <c r="PBJ110" s="412"/>
      <c r="PBK110" s="406"/>
      <c r="PBL110" s="407"/>
      <c r="PBM110" s="408"/>
      <c r="PBN110" s="409"/>
      <c r="PBO110" s="410"/>
      <c r="PBP110" s="411"/>
      <c r="PBQ110" s="412"/>
      <c r="PBR110" s="406"/>
      <c r="PBS110" s="407"/>
      <c r="PBT110" s="408"/>
      <c r="PBU110" s="409"/>
      <c r="PBV110" s="410"/>
      <c r="PBW110" s="411"/>
      <c r="PBX110" s="412"/>
      <c r="PBY110" s="406"/>
      <c r="PBZ110" s="407"/>
      <c r="PCA110" s="408"/>
      <c r="PCB110" s="409"/>
      <c r="PCC110" s="410"/>
      <c r="PCD110" s="411"/>
      <c r="PCE110" s="412"/>
      <c r="PCF110" s="406"/>
      <c r="PCG110" s="407"/>
      <c r="PCH110" s="408"/>
      <c r="PCI110" s="409"/>
      <c r="PCJ110" s="410"/>
      <c r="PCK110" s="411"/>
      <c r="PCL110" s="412"/>
      <c r="PCM110" s="406"/>
      <c r="PCN110" s="407"/>
      <c r="PCO110" s="408"/>
      <c r="PCP110" s="409"/>
      <c r="PCQ110" s="410"/>
      <c r="PCR110" s="411"/>
      <c r="PCS110" s="412"/>
      <c r="PCT110" s="406"/>
      <c r="PCU110" s="407"/>
      <c r="PCV110" s="408"/>
      <c r="PCW110" s="409"/>
      <c r="PCX110" s="410"/>
      <c r="PCY110" s="411"/>
      <c r="PCZ110" s="412"/>
      <c r="PDA110" s="406"/>
      <c r="PDB110" s="407"/>
      <c r="PDC110" s="408"/>
      <c r="PDD110" s="409"/>
      <c r="PDE110" s="410"/>
      <c r="PDF110" s="411"/>
      <c r="PDG110" s="412"/>
      <c r="PDH110" s="406"/>
      <c r="PDI110" s="407"/>
      <c r="PDJ110" s="408"/>
      <c r="PDK110" s="409"/>
      <c r="PDL110" s="410"/>
      <c r="PDM110" s="411"/>
      <c r="PDN110" s="412"/>
      <c r="PDO110" s="406"/>
      <c r="PDP110" s="407"/>
      <c r="PDQ110" s="408"/>
      <c r="PDR110" s="409"/>
      <c r="PDS110" s="410"/>
      <c r="PDT110" s="411"/>
      <c r="PDU110" s="412"/>
      <c r="PDV110" s="406"/>
      <c r="PDW110" s="407"/>
      <c r="PDX110" s="408"/>
      <c r="PDY110" s="409"/>
      <c r="PDZ110" s="410"/>
      <c r="PEA110" s="411"/>
      <c r="PEB110" s="412"/>
      <c r="PEC110" s="406"/>
      <c r="PED110" s="407"/>
      <c r="PEE110" s="408"/>
      <c r="PEF110" s="409"/>
      <c r="PEG110" s="410"/>
      <c r="PEH110" s="411"/>
      <c r="PEI110" s="412"/>
      <c r="PEJ110" s="406"/>
      <c r="PEK110" s="407"/>
      <c r="PEL110" s="408"/>
      <c r="PEM110" s="409"/>
      <c r="PEN110" s="410"/>
      <c r="PEO110" s="411"/>
      <c r="PEP110" s="412"/>
      <c r="PEQ110" s="406"/>
      <c r="PER110" s="407"/>
      <c r="PES110" s="408"/>
      <c r="PET110" s="409"/>
      <c r="PEU110" s="410"/>
      <c r="PEV110" s="411"/>
      <c r="PEW110" s="412"/>
      <c r="PEX110" s="406"/>
      <c r="PEY110" s="407"/>
      <c r="PEZ110" s="408"/>
      <c r="PFA110" s="409"/>
      <c r="PFB110" s="410"/>
      <c r="PFC110" s="411"/>
      <c r="PFD110" s="412"/>
      <c r="PFE110" s="406"/>
      <c r="PFF110" s="407"/>
      <c r="PFG110" s="408"/>
      <c r="PFH110" s="409"/>
      <c r="PFI110" s="410"/>
      <c r="PFJ110" s="411"/>
      <c r="PFK110" s="412"/>
      <c r="PFL110" s="406"/>
      <c r="PFM110" s="407"/>
      <c r="PFN110" s="408"/>
      <c r="PFO110" s="409"/>
      <c r="PFP110" s="410"/>
      <c r="PFQ110" s="411"/>
      <c r="PFR110" s="412"/>
      <c r="PFS110" s="406"/>
      <c r="PFT110" s="407"/>
      <c r="PFU110" s="408"/>
      <c r="PFV110" s="409"/>
      <c r="PFW110" s="410"/>
      <c r="PFX110" s="411"/>
      <c r="PFY110" s="412"/>
      <c r="PFZ110" s="406"/>
      <c r="PGA110" s="407"/>
      <c r="PGB110" s="408"/>
      <c r="PGC110" s="409"/>
      <c r="PGD110" s="410"/>
      <c r="PGE110" s="411"/>
      <c r="PGF110" s="412"/>
      <c r="PGG110" s="406"/>
      <c r="PGH110" s="407"/>
      <c r="PGI110" s="408"/>
      <c r="PGJ110" s="409"/>
      <c r="PGK110" s="410"/>
      <c r="PGL110" s="411"/>
      <c r="PGM110" s="412"/>
      <c r="PGN110" s="406"/>
      <c r="PGO110" s="407"/>
      <c r="PGP110" s="408"/>
      <c r="PGQ110" s="409"/>
      <c r="PGR110" s="410"/>
      <c r="PGS110" s="411"/>
      <c r="PGT110" s="412"/>
      <c r="PGU110" s="406"/>
      <c r="PGV110" s="407"/>
      <c r="PGW110" s="408"/>
      <c r="PGX110" s="409"/>
      <c r="PGY110" s="410"/>
      <c r="PGZ110" s="411"/>
      <c r="PHA110" s="412"/>
      <c r="PHB110" s="406"/>
      <c r="PHC110" s="407"/>
      <c r="PHD110" s="408"/>
      <c r="PHE110" s="409"/>
      <c r="PHF110" s="410"/>
      <c r="PHG110" s="411"/>
      <c r="PHH110" s="412"/>
      <c r="PHI110" s="406"/>
      <c r="PHJ110" s="407"/>
      <c r="PHK110" s="408"/>
      <c r="PHL110" s="409"/>
      <c r="PHM110" s="410"/>
      <c r="PHN110" s="411"/>
      <c r="PHO110" s="412"/>
      <c r="PHP110" s="406"/>
      <c r="PHQ110" s="407"/>
      <c r="PHR110" s="408"/>
      <c r="PHS110" s="409"/>
      <c r="PHT110" s="410"/>
      <c r="PHU110" s="411"/>
      <c r="PHV110" s="412"/>
      <c r="PHW110" s="406"/>
      <c r="PHX110" s="407"/>
      <c r="PHY110" s="408"/>
      <c r="PHZ110" s="409"/>
      <c r="PIA110" s="410"/>
      <c r="PIB110" s="411"/>
      <c r="PIC110" s="412"/>
      <c r="PID110" s="406"/>
      <c r="PIE110" s="407"/>
      <c r="PIF110" s="408"/>
      <c r="PIG110" s="409"/>
      <c r="PIH110" s="410"/>
      <c r="PII110" s="411"/>
      <c r="PIJ110" s="412"/>
      <c r="PIK110" s="406"/>
      <c r="PIL110" s="407"/>
      <c r="PIM110" s="408"/>
      <c r="PIN110" s="409"/>
      <c r="PIO110" s="410"/>
      <c r="PIP110" s="411"/>
      <c r="PIQ110" s="412"/>
      <c r="PIR110" s="406"/>
      <c r="PIS110" s="407"/>
      <c r="PIT110" s="408"/>
      <c r="PIU110" s="409"/>
      <c r="PIV110" s="410"/>
      <c r="PIW110" s="411"/>
      <c r="PIX110" s="412"/>
      <c r="PIY110" s="406"/>
      <c r="PIZ110" s="407"/>
      <c r="PJA110" s="408"/>
      <c r="PJB110" s="409"/>
      <c r="PJC110" s="410"/>
      <c r="PJD110" s="411"/>
      <c r="PJE110" s="412"/>
      <c r="PJF110" s="406"/>
      <c r="PJG110" s="407"/>
      <c r="PJH110" s="408"/>
      <c r="PJI110" s="409"/>
      <c r="PJJ110" s="410"/>
      <c r="PJK110" s="411"/>
      <c r="PJL110" s="412"/>
      <c r="PJM110" s="406"/>
      <c r="PJN110" s="407"/>
      <c r="PJO110" s="408"/>
      <c r="PJP110" s="409"/>
      <c r="PJQ110" s="410"/>
      <c r="PJR110" s="411"/>
      <c r="PJS110" s="412"/>
      <c r="PJT110" s="406"/>
      <c r="PJU110" s="407"/>
      <c r="PJV110" s="408"/>
      <c r="PJW110" s="409"/>
      <c r="PJX110" s="410"/>
      <c r="PJY110" s="411"/>
      <c r="PJZ110" s="412"/>
      <c r="PKA110" s="406"/>
      <c r="PKB110" s="407"/>
      <c r="PKC110" s="408"/>
      <c r="PKD110" s="409"/>
      <c r="PKE110" s="410"/>
      <c r="PKF110" s="411"/>
      <c r="PKG110" s="412"/>
      <c r="PKH110" s="406"/>
      <c r="PKI110" s="407"/>
      <c r="PKJ110" s="408"/>
      <c r="PKK110" s="409"/>
      <c r="PKL110" s="410"/>
      <c r="PKM110" s="411"/>
      <c r="PKN110" s="412"/>
      <c r="PKO110" s="406"/>
      <c r="PKP110" s="407"/>
      <c r="PKQ110" s="408"/>
      <c r="PKR110" s="409"/>
      <c r="PKS110" s="410"/>
      <c r="PKT110" s="411"/>
      <c r="PKU110" s="412"/>
      <c r="PKV110" s="406"/>
      <c r="PKW110" s="407"/>
      <c r="PKX110" s="408"/>
      <c r="PKY110" s="409"/>
      <c r="PKZ110" s="410"/>
      <c r="PLA110" s="411"/>
      <c r="PLB110" s="412"/>
      <c r="PLC110" s="406"/>
      <c r="PLD110" s="407"/>
      <c r="PLE110" s="408"/>
      <c r="PLF110" s="409"/>
      <c r="PLG110" s="410"/>
      <c r="PLH110" s="411"/>
      <c r="PLI110" s="412"/>
      <c r="PLJ110" s="406"/>
      <c r="PLK110" s="407"/>
      <c r="PLL110" s="408"/>
      <c r="PLM110" s="409"/>
      <c r="PLN110" s="410"/>
      <c r="PLO110" s="411"/>
      <c r="PLP110" s="412"/>
      <c r="PLQ110" s="406"/>
      <c r="PLR110" s="407"/>
      <c r="PLS110" s="408"/>
      <c r="PLT110" s="409"/>
      <c r="PLU110" s="410"/>
      <c r="PLV110" s="411"/>
      <c r="PLW110" s="412"/>
      <c r="PLX110" s="406"/>
      <c r="PLY110" s="407"/>
      <c r="PLZ110" s="408"/>
      <c r="PMA110" s="409"/>
      <c r="PMB110" s="410"/>
      <c r="PMC110" s="411"/>
      <c r="PMD110" s="412"/>
      <c r="PME110" s="406"/>
      <c r="PMF110" s="407"/>
      <c r="PMG110" s="408"/>
      <c r="PMH110" s="409"/>
      <c r="PMI110" s="410"/>
      <c r="PMJ110" s="411"/>
      <c r="PMK110" s="412"/>
      <c r="PML110" s="406"/>
      <c r="PMM110" s="407"/>
      <c r="PMN110" s="408"/>
      <c r="PMO110" s="409"/>
      <c r="PMP110" s="410"/>
      <c r="PMQ110" s="411"/>
      <c r="PMR110" s="412"/>
      <c r="PMS110" s="406"/>
      <c r="PMT110" s="407"/>
      <c r="PMU110" s="408"/>
      <c r="PMV110" s="409"/>
      <c r="PMW110" s="410"/>
      <c r="PMX110" s="411"/>
      <c r="PMY110" s="412"/>
      <c r="PMZ110" s="406"/>
      <c r="PNA110" s="407"/>
      <c r="PNB110" s="408"/>
      <c r="PNC110" s="409"/>
      <c r="PND110" s="410"/>
      <c r="PNE110" s="411"/>
      <c r="PNF110" s="412"/>
      <c r="PNG110" s="406"/>
      <c r="PNH110" s="407"/>
      <c r="PNI110" s="408"/>
      <c r="PNJ110" s="409"/>
      <c r="PNK110" s="410"/>
      <c r="PNL110" s="411"/>
      <c r="PNM110" s="412"/>
      <c r="PNN110" s="406"/>
      <c r="PNO110" s="407"/>
      <c r="PNP110" s="408"/>
      <c r="PNQ110" s="409"/>
      <c r="PNR110" s="410"/>
      <c r="PNS110" s="411"/>
      <c r="PNT110" s="412"/>
      <c r="PNU110" s="406"/>
      <c r="PNV110" s="407"/>
      <c r="PNW110" s="408"/>
      <c r="PNX110" s="409"/>
      <c r="PNY110" s="410"/>
      <c r="PNZ110" s="411"/>
      <c r="POA110" s="412"/>
      <c r="POB110" s="406"/>
      <c r="POC110" s="407"/>
      <c r="POD110" s="408"/>
      <c r="POE110" s="409"/>
      <c r="POF110" s="410"/>
      <c r="POG110" s="411"/>
      <c r="POH110" s="412"/>
      <c r="POI110" s="406"/>
      <c r="POJ110" s="407"/>
      <c r="POK110" s="408"/>
      <c r="POL110" s="409"/>
      <c r="POM110" s="410"/>
      <c r="PON110" s="411"/>
      <c r="POO110" s="412"/>
      <c r="POP110" s="406"/>
      <c r="POQ110" s="407"/>
      <c r="POR110" s="408"/>
      <c r="POS110" s="409"/>
      <c r="POT110" s="410"/>
      <c r="POU110" s="411"/>
      <c r="POV110" s="412"/>
      <c r="POW110" s="406"/>
      <c r="POX110" s="407"/>
      <c r="POY110" s="408"/>
      <c r="POZ110" s="409"/>
      <c r="PPA110" s="410"/>
      <c r="PPB110" s="411"/>
      <c r="PPC110" s="412"/>
      <c r="PPD110" s="406"/>
      <c r="PPE110" s="407"/>
      <c r="PPF110" s="408"/>
      <c r="PPG110" s="409"/>
      <c r="PPH110" s="410"/>
      <c r="PPI110" s="411"/>
      <c r="PPJ110" s="412"/>
      <c r="PPK110" s="406"/>
      <c r="PPL110" s="407"/>
      <c r="PPM110" s="408"/>
      <c r="PPN110" s="409"/>
      <c r="PPO110" s="410"/>
      <c r="PPP110" s="411"/>
      <c r="PPQ110" s="412"/>
      <c r="PPR110" s="406"/>
      <c r="PPS110" s="407"/>
      <c r="PPT110" s="408"/>
      <c r="PPU110" s="409"/>
      <c r="PPV110" s="410"/>
      <c r="PPW110" s="411"/>
      <c r="PPX110" s="412"/>
      <c r="PPY110" s="406"/>
      <c r="PPZ110" s="407"/>
      <c r="PQA110" s="408"/>
      <c r="PQB110" s="409"/>
      <c r="PQC110" s="410"/>
      <c r="PQD110" s="411"/>
      <c r="PQE110" s="412"/>
      <c r="PQF110" s="406"/>
      <c r="PQG110" s="407"/>
      <c r="PQH110" s="408"/>
      <c r="PQI110" s="409"/>
      <c r="PQJ110" s="410"/>
      <c r="PQK110" s="411"/>
      <c r="PQL110" s="412"/>
      <c r="PQM110" s="406"/>
      <c r="PQN110" s="407"/>
      <c r="PQO110" s="408"/>
      <c r="PQP110" s="409"/>
      <c r="PQQ110" s="410"/>
      <c r="PQR110" s="411"/>
      <c r="PQS110" s="412"/>
      <c r="PQT110" s="406"/>
      <c r="PQU110" s="407"/>
      <c r="PQV110" s="408"/>
      <c r="PQW110" s="409"/>
      <c r="PQX110" s="410"/>
      <c r="PQY110" s="411"/>
      <c r="PQZ110" s="412"/>
      <c r="PRA110" s="406"/>
      <c r="PRB110" s="407"/>
      <c r="PRC110" s="408"/>
      <c r="PRD110" s="409"/>
      <c r="PRE110" s="410"/>
      <c r="PRF110" s="411"/>
      <c r="PRG110" s="412"/>
      <c r="PRH110" s="406"/>
      <c r="PRI110" s="407"/>
      <c r="PRJ110" s="408"/>
      <c r="PRK110" s="409"/>
      <c r="PRL110" s="410"/>
      <c r="PRM110" s="411"/>
      <c r="PRN110" s="412"/>
      <c r="PRO110" s="406"/>
      <c r="PRP110" s="407"/>
      <c r="PRQ110" s="408"/>
      <c r="PRR110" s="409"/>
      <c r="PRS110" s="410"/>
      <c r="PRT110" s="411"/>
      <c r="PRU110" s="412"/>
      <c r="PRV110" s="406"/>
      <c r="PRW110" s="407"/>
      <c r="PRX110" s="408"/>
      <c r="PRY110" s="409"/>
      <c r="PRZ110" s="410"/>
      <c r="PSA110" s="411"/>
      <c r="PSB110" s="412"/>
      <c r="PSC110" s="406"/>
      <c r="PSD110" s="407"/>
      <c r="PSE110" s="408"/>
      <c r="PSF110" s="409"/>
      <c r="PSG110" s="410"/>
      <c r="PSH110" s="411"/>
      <c r="PSI110" s="412"/>
      <c r="PSJ110" s="406"/>
      <c r="PSK110" s="407"/>
      <c r="PSL110" s="408"/>
      <c r="PSM110" s="409"/>
      <c r="PSN110" s="410"/>
      <c r="PSO110" s="411"/>
      <c r="PSP110" s="412"/>
      <c r="PSQ110" s="406"/>
      <c r="PSR110" s="407"/>
      <c r="PSS110" s="408"/>
      <c r="PST110" s="409"/>
      <c r="PSU110" s="410"/>
      <c r="PSV110" s="411"/>
      <c r="PSW110" s="412"/>
      <c r="PSX110" s="406"/>
      <c r="PSY110" s="407"/>
      <c r="PSZ110" s="408"/>
      <c r="PTA110" s="409"/>
      <c r="PTB110" s="410"/>
      <c r="PTC110" s="411"/>
      <c r="PTD110" s="412"/>
      <c r="PTE110" s="406"/>
      <c r="PTF110" s="407"/>
      <c r="PTG110" s="408"/>
      <c r="PTH110" s="409"/>
      <c r="PTI110" s="410"/>
      <c r="PTJ110" s="411"/>
      <c r="PTK110" s="412"/>
      <c r="PTL110" s="406"/>
      <c r="PTM110" s="407"/>
      <c r="PTN110" s="408"/>
      <c r="PTO110" s="409"/>
      <c r="PTP110" s="410"/>
      <c r="PTQ110" s="411"/>
      <c r="PTR110" s="412"/>
      <c r="PTS110" s="406"/>
      <c r="PTT110" s="407"/>
      <c r="PTU110" s="408"/>
      <c r="PTV110" s="409"/>
      <c r="PTW110" s="410"/>
      <c r="PTX110" s="411"/>
      <c r="PTY110" s="412"/>
      <c r="PTZ110" s="406"/>
      <c r="PUA110" s="407"/>
      <c r="PUB110" s="408"/>
      <c r="PUC110" s="409"/>
      <c r="PUD110" s="410"/>
      <c r="PUE110" s="411"/>
      <c r="PUF110" s="412"/>
      <c r="PUG110" s="406"/>
      <c r="PUH110" s="407"/>
      <c r="PUI110" s="408"/>
      <c r="PUJ110" s="409"/>
      <c r="PUK110" s="410"/>
      <c r="PUL110" s="411"/>
      <c r="PUM110" s="412"/>
      <c r="PUN110" s="406"/>
      <c r="PUO110" s="407"/>
      <c r="PUP110" s="408"/>
      <c r="PUQ110" s="409"/>
      <c r="PUR110" s="410"/>
      <c r="PUS110" s="411"/>
      <c r="PUT110" s="412"/>
      <c r="PUU110" s="406"/>
      <c r="PUV110" s="407"/>
      <c r="PUW110" s="408"/>
      <c r="PUX110" s="409"/>
      <c r="PUY110" s="410"/>
      <c r="PUZ110" s="411"/>
      <c r="PVA110" s="412"/>
      <c r="PVB110" s="406"/>
      <c r="PVC110" s="407"/>
      <c r="PVD110" s="408"/>
      <c r="PVE110" s="409"/>
      <c r="PVF110" s="410"/>
      <c r="PVG110" s="411"/>
      <c r="PVH110" s="412"/>
      <c r="PVI110" s="406"/>
      <c r="PVJ110" s="407"/>
      <c r="PVK110" s="408"/>
      <c r="PVL110" s="409"/>
      <c r="PVM110" s="410"/>
      <c r="PVN110" s="411"/>
      <c r="PVO110" s="412"/>
      <c r="PVP110" s="406"/>
      <c r="PVQ110" s="407"/>
      <c r="PVR110" s="408"/>
      <c r="PVS110" s="409"/>
      <c r="PVT110" s="410"/>
      <c r="PVU110" s="411"/>
      <c r="PVV110" s="412"/>
      <c r="PVW110" s="406"/>
      <c r="PVX110" s="407"/>
      <c r="PVY110" s="408"/>
      <c r="PVZ110" s="409"/>
      <c r="PWA110" s="410"/>
      <c r="PWB110" s="411"/>
      <c r="PWC110" s="412"/>
      <c r="PWD110" s="406"/>
      <c r="PWE110" s="407"/>
      <c r="PWF110" s="408"/>
      <c r="PWG110" s="409"/>
      <c r="PWH110" s="410"/>
      <c r="PWI110" s="411"/>
      <c r="PWJ110" s="412"/>
      <c r="PWK110" s="406"/>
      <c r="PWL110" s="407"/>
      <c r="PWM110" s="408"/>
      <c r="PWN110" s="409"/>
      <c r="PWO110" s="410"/>
      <c r="PWP110" s="411"/>
      <c r="PWQ110" s="412"/>
      <c r="PWR110" s="406"/>
      <c r="PWS110" s="407"/>
      <c r="PWT110" s="408"/>
      <c r="PWU110" s="409"/>
      <c r="PWV110" s="410"/>
      <c r="PWW110" s="411"/>
      <c r="PWX110" s="412"/>
      <c r="PWY110" s="406"/>
      <c r="PWZ110" s="407"/>
      <c r="PXA110" s="408"/>
      <c r="PXB110" s="409"/>
      <c r="PXC110" s="410"/>
      <c r="PXD110" s="411"/>
      <c r="PXE110" s="412"/>
      <c r="PXF110" s="406"/>
      <c r="PXG110" s="407"/>
      <c r="PXH110" s="408"/>
      <c r="PXI110" s="409"/>
      <c r="PXJ110" s="410"/>
      <c r="PXK110" s="411"/>
      <c r="PXL110" s="412"/>
      <c r="PXM110" s="406"/>
      <c r="PXN110" s="407"/>
      <c r="PXO110" s="408"/>
      <c r="PXP110" s="409"/>
      <c r="PXQ110" s="410"/>
      <c r="PXR110" s="411"/>
      <c r="PXS110" s="412"/>
      <c r="PXT110" s="406"/>
      <c r="PXU110" s="407"/>
      <c r="PXV110" s="408"/>
      <c r="PXW110" s="409"/>
      <c r="PXX110" s="410"/>
      <c r="PXY110" s="411"/>
      <c r="PXZ110" s="412"/>
      <c r="PYA110" s="406"/>
      <c r="PYB110" s="407"/>
      <c r="PYC110" s="408"/>
      <c r="PYD110" s="409"/>
      <c r="PYE110" s="410"/>
      <c r="PYF110" s="411"/>
      <c r="PYG110" s="412"/>
      <c r="PYH110" s="406"/>
      <c r="PYI110" s="407"/>
      <c r="PYJ110" s="408"/>
      <c r="PYK110" s="409"/>
      <c r="PYL110" s="410"/>
      <c r="PYM110" s="411"/>
      <c r="PYN110" s="412"/>
      <c r="PYO110" s="406"/>
      <c r="PYP110" s="407"/>
      <c r="PYQ110" s="408"/>
      <c r="PYR110" s="409"/>
      <c r="PYS110" s="410"/>
      <c r="PYT110" s="411"/>
      <c r="PYU110" s="412"/>
      <c r="PYV110" s="406"/>
      <c r="PYW110" s="407"/>
      <c r="PYX110" s="408"/>
      <c r="PYY110" s="409"/>
      <c r="PYZ110" s="410"/>
      <c r="PZA110" s="411"/>
      <c r="PZB110" s="412"/>
      <c r="PZC110" s="406"/>
      <c r="PZD110" s="407"/>
      <c r="PZE110" s="408"/>
      <c r="PZF110" s="409"/>
      <c r="PZG110" s="410"/>
      <c r="PZH110" s="411"/>
      <c r="PZI110" s="412"/>
      <c r="PZJ110" s="406"/>
      <c r="PZK110" s="407"/>
      <c r="PZL110" s="408"/>
      <c r="PZM110" s="409"/>
      <c r="PZN110" s="410"/>
      <c r="PZO110" s="411"/>
      <c r="PZP110" s="412"/>
      <c r="PZQ110" s="406"/>
      <c r="PZR110" s="407"/>
      <c r="PZS110" s="408"/>
      <c r="PZT110" s="409"/>
      <c r="PZU110" s="410"/>
      <c r="PZV110" s="411"/>
      <c r="PZW110" s="412"/>
      <c r="PZX110" s="406"/>
      <c r="PZY110" s="407"/>
      <c r="PZZ110" s="408"/>
      <c r="QAA110" s="409"/>
      <c r="QAB110" s="410"/>
      <c r="QAC110" s="411"/>
      <c r="QAD110" s="412"/>
      <c r="QAE110" s="406"/>
      <c r="QAF110" s="407"/>
      <c r="QAG110" s="408"/>
      <c r="QAH110" s="409"/>
      <c r="QAI110" s="410"/>
      <c r="QAJ110" s="411"/>
      <c r="QAK110" s="412"/>
      <c r="QAL110" s="406"/>
      <c r="QAM110" s="407"/>
      <c r="QAN110" s="408"/>
      <c r="QAO110" s="409"/>
      <c r="QAP110" s="410"/>
      <c r="QAQ110" s="411"/>
      <c r="QAR110" s="412"/>
      <c r="QAS110" s="406"/>
      <c r="QAT110" s="407"/>
      <c r="QAU110" s="408"/>
      <c r="QAV110" s="409"/>
      <c r="QAW110" s="410"/>
      <c r="QAX110" s="411"/>
      <c r="QAY110" s="412"/>
      <c r="QAZ110" s="406"/>
      <c r="QBA110" s="407"/>
      <c r="QBB110" s="408"/>
      <c r="QBC110" s="409"/>
      <c r="QBD110" s="410"/>
      <c r="QBE110" s="411"/>
      <c r="QBF110" s="412"/>
      <c r="QBG110" s="406"/>
      <c r="QBH110" s="407"/>
      <c r="QBI110" s="408"/>
      <c r="QBJ110" s="409"/>
      <c r="QBK110" s="410"/>
      <c r="QBL110" s="411"/>
      <c r="QBM110" s="412"/>
      <c r="QBN110" s="406"/>
      <c r="QBO110" s="407"/>
      <c r="QBP110" s="408"/>
      <c r="QBQ110" s="409"/>
      <c r="QBR110" s="410"/>
      <c r="QBS110" s="411"/>
      <c r="QBT110" s="412"/>
      <c r="QBU110" s="406"/>
      <c r="QBV110" s="407"/>
      <c r="QBW110" s="408"/>
      <c r="QBX110" s="409"/>
      <c r="QBY110" s="410"/>
      <c r="QBZ110" s="411"/>
      <c r="QCA110" s="412"/>
      <c r="QCB110" s="406"/>
      <c r="QCC110" s="407"/>
      <c r="QCD110" s="408"/>
      <c r="QCE110" s="409"/>
      <c r="QCF110" s="410"/>
      <c r="QCG110" s="411"/>
      <c r="QCH110" s="412"/>
      <c r="QCI110" s="406"/>
      <c r="QCJ110" s="407"/>
      <c r="QCK110" s="408"/>
      <c r="QCL110" s="409"/>
      <c r="QCM110" s="410"/>
      <c r="QCN110" s="411"/>
      <c r="QCO110" s="412"/>
      <c r="QCP110" s="406"/>
      <c r="QCQ110" s="407"/>
      <c r="QCR110" s="408"/>
      <c r="QCS110" s="409"/>
      <c r="QCT110" s="410"/>
      <c r="QCU110" s="411"/>
      <c r="QCV110" s="412"/>
      <c r="QCW110" s="406"/>
      <c r="QCX110" s="407"/>
      <c r="QCY110" s="408"/>
      <c r="QCZ110" s="409"/>
      <c r="QDA110" s="410"/>
      <c r="QDB110" s="411"/>
      <c r="QDC110" s="412"/>
      <c r="QDD110" s="406"/>
      <c r="QDE110" s="407"/>
      <c r="QDF110" s="408"/>
      <c r="QDG110" s="409"/>
      <c r="QDH110" s="410"/>
      <c r="QDI110" s="411"/>
      <c r="QDJ110" s="412"/>
      <c r="QDK110" s="406"/>
      <c r="QDL110" s="407"/>
      <c r="QDM110" s="408"/>
      <c r="QDN110" s="409"/>
      <c r="QDO110" s="410"/>
      <c r="QDP110" s="411"/>
      <c r="QDQ110" s="412"/>
      <c r="QDR110" s="406"/>
      <c r="QDS110" s="407"/>
      <c r="QDT110" s="408"/>
      <c r="QDU110" s="409"/>
      <c r="QDV110" s="410"/>
      <c r="QDW110" s="411"/>
      <c r="QDX110" s="412"/>
      <c r="QDY110" s="406"/>
      <c r="QDZ110" s="407"/>
      <c r="QEA110" s="408"/>
      <c r="QEB110" s="409"/>
      <c r="QEC110" s="410"/>
      <c r="QED110" s="411"/>
      <c r="QEE110" s="412"/>
      <c r="QEF110" s="406"/>
      <c r="QEG110" s="407"/>
      <c r="QEH110" s="408"/>
      <c r="QEI110" s="409"/>
      <c r="QEJ110" s="410"/>
      <c r="QEK110" s="411"/>
      <c r="QEL110" s="412"/>
      <c r="QEM110" s="406"/>
      <c r="QEN110" s="407"/>
      <c r="QEO110" s="408"/>
      <c r="QEP110" s="409"/>
      <c r="QEQ110" s="410"/>
      <c r="QER110" s="411"/>
      <c r="QES110" s="412"/>
      <c r="QET110" s="406"/>
      <c r="QEU110" s="407"/>
      <c r="QEV110" s="408"/>
      <c r="QEW110" s="409"/>
      <c r="QEX110" s="410"/>
      <c r="QEY110" s="411"/>
      <c r="QEZ110" s="412"/>
      <c r="QFA110" s="406"/>
      <c r="QFB110" s="407"/>
      <c r="QFC110" s="408"/>
      <c r="QFD110" s="409"/>
      <c r="QFE110" s="410"/>
      <c r="QFF110" s="411"/>
      <c r="QFG110" s="412"/>
      <c r="QFH110" s="406"/>
      <c r="QFI110" s="407"/>
      <c r="QFJ110" s="408"/>
      <c r="QFK110" s="409"/>
      <c r="QFL110" s="410"/>
      <c r="QFM110" s="411"/>
      <c r="QFN110" s="412"/>
      <c r="QFO110" s="406"/>
      <c r="QFP110" s="407"/>
      <c r="QFQ110" s="408"/>
      <c r="QFR110" s="409"/>
      <c r="QFS110" s="410"/>
      <c r="QFT110" s="411"/>
      <c r="QFU110" s="412"/>
      <c r="QFV110" s="406"/>
      <c r="QFW110" s="407"/>
      <c r="QFX110" s="408"/>
      <c r="QFY110" s="409"/>
      <c r="QFZ110" s="410"/>
      <c r="QGA110" s="411"/>
      <c r="QGB110" s="412"/>
      <c r="QGC110" s="406"/>
      <c r="QGD110" s="407"/>
      <c r="QGE110" s="408"/>
      <c r="QGF110" s="409"/>
      <c r="QGG110" s="410"/>
      <c r="QGH110" s="411"/>
      <c r="QGI110" s="412"/>
      <c r="QGJ110" s="406"/>
      <c r="QGK110" s="407"/>
      <c r="QGL110" s="408"/>
      <c r="QGM110" s="409"/>
      <c r="QGN110" s="410"/>
      <c r="QGO110" s="411"/>
      <c r="QGP110" s="412"/>
      <c r="QGQ110" s="406"/>
      <c r="QGR110" s="407"/>
      <c r="QGS110" s="408"/>
      <c r="QGT110" s="409"/>
      <c r="QGU110" s="410"/>
      <c r="QGV110" s="411"/>
      <c r="QGW110" s="412"/>
      <c r="QGX110" s="406"/>
      <c r="QGY110" s="407"/>
      <c r="QGZ110" s="408"/>
      <c r="QHA110" s="409"/>
      <c r="QHB110" s="410"/>
      <c r="QHC110" s="411"/>
      <c r="QHD110" s="412"/>
      <c r="QHE110" s="406"/>
      <c r="QHF110" s="407"/>
      <c r="QHG110" s="408"/>
      <c r="QHH110" s="409"/>
      <c r="QHI110" s="410"/>
      <c r="QHJ110" s="411"/>
      <c r="QHK110" s="412"/>
      <c r="QHL110" s="406"/>
      <c r="QHM110" s="407"/>
      <c r="QHN110" s="408"/>
      <c r="QHO110" s="409"/>
      <c r="QHP110" s="410"/>
      <c r="QHQ110" s="411"/>
      <c r="QHR110" s="412"/>
      <c r="QHS110" s="406"/>
      <c r="QHT110" s="407"/>
      <c r="QHU110" s="408"/>
      <c r="QHV110" s="409"/>
      <c r="QHW110" s="410"/>
      <c r="QHX110" s="411"/>
      <c r="QHY110" s="412"/>
      <c r="QHZ110" s="406"/>
      <c r="QIA110" s="407"/>
      <c r="QIB110" s="408"/>
      <c r="QIC110" s="409"/>
      <c r="QID110" s="410"/>
      <c r="QIE110" s="411"/>
      <c r="QIF110" s="412"/>
      <c r="QIG110" s="406"/>
      <c r="QIH110" s="407"/>
      <c r="QII110" s="408"/>
      <c r="QIJ110" s="409"/>
      <c r="QIK110" s="410"/>
      <c r="QIL110" s="411"/>
      <c r="QIM110" s="412"/>
      <c r="QIN110" s="406"/>
      <c r="QIO110" s="407"/>
      <c r="QIP110" s="408"/>
      <c r="QIQ110" s="409"/>
      <c r="QIR110" s="410"/>
      <c r="QIS110" s="411"/>
      <c r="QIT110" s="412"/>
      <c r="QIU110" s="406"/>
      <c r="QIV110" s="407"/>
      <c r="QIW110" s="408"/>
      <c r="QIX110" s="409"/>
      <c r="QIY110" s="410"/>
      <c r="QIZ110" s="411"/>
      <c r="QJA110" s="412"/>
      <c r="QJB110" s="406"/>
      <c r="QJC110" s="407"/>
      <c r="QJD110" s="408"/>
      <c r="QJE110" s="409"/>
      <c r="QJF110" s="410"/>
      <c r="QJG110" s="411"/>
      <c r="QJH110" s="412"/>
      <c r="QJI110" s="406"/>
      <c r="QJJ110" s="407"/>
      <c r="QJK110" s="408"/>
      <c r="QJL110" s="409"/>
      <c r="QJM110" s="410"/>
      <c r="QJN110" s="411"/>
      <c r="QJO110" s="412"/>
      <c r="QJP110" s="406"/>
      <c r="QJQ110" s="407"/>
      <c r="QJR110" s="408"/>
      <c r="QJS110" s="409"/>
      <c r="QJT110" s="410"/>
      <c r="QJU110" s="411"/>
      <c r="QJV110" s="412"/>
      <c r="QJW110" s="406"/>
      <c r="QJX110" s="407"/>
      <c r="QJY110" s="408"/>
      <c r="QJZ110" s="409"/>
      <c r="QKA110" s="410"/>
      <c r="QKB110" s="411"/>
      <c r="QKC110" s="412"/>
      <c r="QKD110" s="406"/>
      <c r="QKE110" s="407"/>
      <c r="QKF110" s="408"/>
      <c r="QKG110" s="409"/>
      <c r="QKH110" s="410"/>
      <c r="QKI110" s="411"/>
      <c r="QKJ110" s="412"/>
      <c r="QKK110" s="406"/>
      <c r="QKL110" s="407"/>
      <c r="QKM110" s="408"/>
      <c r="QKN110" s="409"/>
      <c r="QKO110" s="410"/>
      <c r="QKP110" s="411"/>
      <c r="QKQ110" s="412"/>
      <c r="QKR110" s="406"/>
      <c r="QKS110" s="407"/>
      <c r="QKT110" s="408"/>
      <c r="QKU110" s="409"/>
      <c r="QKV110" s="410"/>
      <c r="QKW110" s="411"/>
      <c r="QKX110" s="412"/>
      <c r="QKY110" s="406"/>
      <c r="QKZ110" s="407"/>
      <c r="QLA110" s="408"/>
      <c r="QLB110" s="409"/>
      <c r="QLC110" s="410"/>
      <c r="QLD110" s="411"/>
      <c r="QLE110" s="412"/>
      <c r="QLF110" s="406"/>
      <c r="QLG110" s="407"/>
      <c r="QLH110" s="408"/>
      <c r="QLI110" s="409"/>
      <c r="QLJ110" s="410"/>
      <c r="QLK110" s="411"/>
      <c r="QLL110" s="412"/>
      <c r="QLM110" s="406"/>
      <c r="QLN110" s="407"/>
      <c r="QLO110" s="408"/>
      <c r="QLP110" s="409"/>
      <c r="QLQ110" s="410"/>
      <c r="QLR110" s="411"/>
      <c r="QLS110" s="412"/>
      <c r="QLT110" s="406"/>
      <c r="QLU110" s="407"/>
      <c r="QLV110" s="408"/>
      <c r="QLW110" s="409"/>
      <c r="QLX110" s="410"/>
      <c r="QLY110" s="411"/>
      <c r="QLZ110" s="412"/>
      <c r="QMA110" s="406"/>
      <c r="QMB110" s="407"/>
      <c r="QMC110" s="408"/>
      <c r="QMD110" s="409"/>
      <c r="QME110" s="410"/>
      <c r="QMF110" s="411"/>
      <c r="QMG110" s="412"/>
      <c r="QMH110" s="406"/>
      <c r="QMI110" s="407"/>
      <c r="QMJ110" s="408"/>
      <c r="QMK110" s="409"/>
      <c r="QML110" s="410"/>
      <c r="QMM110" s="411"/>
      <c r="QMN110" s="412"/>
      <c r="QMO110" s="406"/>
      <c r="QMP110" s="407"/>
      <c r="QMQ110" s="408"/>
      <c r="QMR110" s="409"/>
      <c r="QMS110" s="410"/>
      <c r="QMT110" s="411"/>
      <c r="QMU110" s="412"/>
      <c r="QMV110" s="406"/>
      <c r="QMW110" s="407"/>
      <c r="QMX110" s="408"/>
      <c r="QMY110" s="409"/>
      <c r="QMZ110" s="410"/>
      <c r="QNA110" s="411"/>
      <c r="QNB110" s="412"/>
      <c r="QNC110" s="406"/>
      <c r="QND110" s="407"/>
      <c r="QNE110" s="408"/>
      <c r="QNF110" s="409"/>
      <c r="QNG110" s="410"/>
      <c r="QNH110" s="411"/>
      <c r="QNI110" s="412"/>
      <c r="QNJ110" s="406"/>
      <c r="QNK110" s="407"/>
      <c r="QNL110" s="408"/>
      <c r="QNM110" s="409"/>
      <c r="QNN110" s="410"/>
      <c r="QNO110" s="411"/>
      <c r="QNP110" s="412"/>
      <c r="QNQ110" s="406"/>
      <c r="QNR110" s="407"/>
      <c r="QNS110" s="408"/>
      <c r="QNT110" s="409"/>
      <c r="QNU110" s="410"/>
      <c r="QNV110" s="411"/>
      <c r="QNW110" s="412"/>
      <c r="QNX110" s="406"/>
      <c r="QNY110" s="407"/>
      <c r="QNZ110" s="408"/>
      <c r="QOA110" s="409"/>
      <c r="QOB110" s="410"/>
      <c r="QOC110" s="411"/>
      <c r="QOD110" s="412"/>
      <c r="QOE110" s="406"/>
      <c r="QOF110" s="407"/>
      <c r="QOG110" s="408"/>
      <c r="QOH110" s="409"/>
      <c r="QOI110" s="410"/>
      <c r="QOJ110" s="411"/>
      <c r="QOK110" s="412"/>
      <c r="QOL110" s="406"/>
      <c r="QOM110" s="407"/>
      <c r="QON110" s="408"/>
      <c r="QOO110" s="409"/>
      <c r="QOP110" s="410"/>
      <c r="QOQ110" s="411"/>
      <c r="QOR110" s="412"/>
      <c r="QOS110" s="406"/>
      <c r="QOT110" s="407"/>
      <c r="QOU110" s="408"/>
      <c r="QOV110" s="409"/>
      <c r="QOW110" s="410"/>
      <c r="QOX110" s="411"/>
      <c r="QOY110" s="412"/>
      <c r="QOZ110" s="406"/>
      <c r="QPA110" s="407"/>
      <c r="QPB110" s="408"/>
      <c r="QPC110" s="409"/>
      <c r="QPD110" s="410"/>
      <c r="QPE110" s="411"/>
      <c r="QPF110" s="412"/>
      <c r="QPG110" s="406"/>
      <c r="QPH110" s="407"/>
      <c r="QPI110" s="408"/>
      <c r="QPJ110" s="409"/>
      <c r="QPK110" s="410"/>
      <c r="QPL110" s="411"/>
      <c r="QPM110" s="412"/>
      <c r="QPN110" s="406"/>
      <c r="QPO110" s="407"/>
      <c r="QPP110" s="408"/>
      <c r="QPQ110" s="409"/>
      <c r="QPR110" s="410"/>
      <c r="QPS110" s="411"/>
      <c r="QPT110" s="412"/>
      <c r="QPU110" s="406"/>
      <c r="QPV110" s="407"/>
      <c r="QPW110" s="408"/>
      <c r="QPX110" s="409"/>
      <c r="QPY110" s="410"/>
      <c r="QPZ110" s="411"/>
      <c r="QQA110" s="412"/>
      <c r="QQB110" s="406"/>
      <c r="QQC110" s="407"/>
      <c r="QQD110" s="408"/>
      <c r="QQE110" s="409"/>
      <c r="QQF110" s="410"/>
      <c r="QQG110" s="411"/>
      <c r="QQH110" s="412"/>
      <c r="QQI110" s="406"/>
      <c r="QQJ110" s="407"/>
      <c r="QQK110" s="408"/>
      <c r="QQL110" s="409"/>
      <c r="QQM110" s="410"/>
      <c r="QQN110" s="411"/>
      <c r="QQO110" s="412"/>
      <c r="QQP110" s="406"/>
      <c r="QQQ110" s="407"/>
      <c r="QQR110" s="408"/>
      <c r="QQS110" s="409"/>
      <c r="QQT110" s="410"/>
      <c r="QQU110" s="411"/>
      <c r="QQV110" s="412"/>
      <c r="QQW110" s="406"/>
      <c r="QQX110" s="407"/>
      <c r="QQY110" s="408"/>
      <c r="QQZ110" s="409"/>
      <c r="QRA110" s="410"/>
      <c r="QRB110" s="411"/>
      <c r="QRC110" s="412"/>
      <c r="QRD110" s="406"/>
      <c r="QRE110" s="407"/>
      <c r="QRF110" s="408"/>
      <c r="QRG110" s="409"/>
      <c r="QRH110" s="410"/>
      <c r="QRI110" s="411"/>
      <c r="QRJ110" s="412"/>
      <c r="QRK110" s="406"/>
      <c r="QRL110" s="407"/>
      <c r="QRM110" s="408"/>
      <c r="QRN110" s="409"/>
      <c r="QRO110" s="410"/>
      <c r="QRP110" s="411"/>
      <c r="QRQ110" s="412"/>
      <c r="QRR110" s="406"/>
      <c r="QRS110" s="407"/>
      <c r="QRT110" s="408"/>
      <c r="QRU110" s="409"/>
      <c r="QRV110" s="410"/>
      <c r="QRW110" s="411"/>
      <c r="QRX110" s="412"/>
      <c r="QRY110" s="406"/>
      <c r="QRZ110" s="407"/>
      <c r="QSA110" s="408"/>
      <c r="QSB110" s="409"/>
      <c r="QSC110" s="410"/>
      <c r="QSD110" s="411"/>
      <c r="QSE110" s="412"/>
      <c r="QSF110" s="406"/>
      <c r="QSG110" s="407"/>
      <c r="QSH110" s="408"/>
      <c r="QSI110" s="409"/>
      <c r="QSJ110" s="410"/>
      <c r="QSK110" s="411"/>
      <c r="QSL110" s="412"/>
      <c r="QSM110" s="406"/>
      <c r="QSN110" s="407"/>
      <c r="QSO110" s="408"/>
      <c r="QSP110" s="409"/>
      <c r="QSQ110" s="410"/>
      <c r="QSR110" s="411"/>
      <c r="QSS110" s="412"/>
      <c r="QST110" s="406"/>
      <c r="QSU110" s="407"/>
      <c r="QSV110" s="408"/>
      <c r="QSW110" s="409"/>
      <c r="QSX110" s="410"/>
      <c r="QSY110" s="411"/>
      <c r="QSZ110" s="412"/>
      <c r="QTA110" s="406"/>
      <c r="QTB110" s="407"/>
      <c r="QTC110" s="408"/>
      <c r="QTD110" s="409"/>
      <c r="QTE110" s="410"/>
      <c r="QTF110" s="411"/>
      <c r="QTG110" s="412"/>
      <c r="QTH110" s="406"/>
      <c r="QTI110" s="407"/>
      <c r="QTJ110" s="408"/>
      <c r="QTK110" s="409"/>
      <c r="QTL110" s="410"/>
      <c r="QTM110" s="411"/>
      <c r="QTN110" s="412"/>
      <c r="QTO110" s="406"/>
      <c r="QTP110" s="407"/>
      <c r="QTQ110" s="408"/>
      <c r="QTR110" s="409"/>
      <c r="QTS110" s="410"/>
      <c r="QTT110" s="411"/>
      <c r="QTU110" s="412"/>
      <c r="QTV110" s="406"/>
      <c r="QTW110" s="407"/>
      <c r="QTX110" s="408"/>
      <c r="QTY110" s="409"/>
      <c r="QTZ110" s="410"/>
      <c r="QUA110" s="411"/>
      <c r="QUB110" s="412"/>
      <c r="QUC110" s="406"/>
      <c r="QUD110" s="407"/>
      <c r="QUE110" s="408"/>
      <c r="QUF110" s="409"/>
      <c r="QUG110" s="410"/>
      <c r="QUH110" s="411"/>
      <c r="QUI110" s="412"/>
      <c r="QUJ110" s="406"/>
      <c r="QUK110" s="407"/>
      <c r="QUL110" s="408"/>
      <c r="QUM110" s="409"/>
      <c r="QUN110" s="410"/>
      <c r="QUO110" s="411"/>
      <c r="QUP110" s="412"/>
      <c r="QUQ110" s="406"/>
      <c r="QUR110" s="407"/>
      <c r="QUS110" s="408"/>
      <c r="QUT110" s="409"/>
      <c r="QUU110" s="410"/>
      <c r="QUV110" s="411"/>
      <c r="QUW110" s="412"/>
      <c r="QUX110" s="406"/>
      <c r="QUY110" s="407"/>
      <c r="QUZ110" s="408"/>
      <c r="QVA110" s="409"/>
      <c r="QVB110" s="410"/>
      <c r="QVC110" s="411"/>
      <c r="QVD110" s="412"/>
      <c r="QVE110" s="406"/>
      <c r="QVF110" s="407"/>
      <c r="QVG110" s="408"/>
      <c r="QVH110" s="409"/>
      <c r="QVI110" s="410"/>
      <c r="QVJ110" s="411"/>
      <c r="QVK110" s="412"/>
      <c r="QVL110" s="406"/>
      <c r="QVM110" s="407"/>
      <c r="QVN110" s="408"/>
      <c r="QVO110" s="409"/>
      <c r="QVP110" s="410"/>
      <c r="QVQ110" s="411"/>
      <c r="QVR110" s="412"/>
      <c r="QVS110" s="406"/>
      <c r="QVT110" s="407"/>
      <c r="QVU110" s="408"/>
      <c r="QVV110" s="409"/>
      <c r="QVW110" s="410"/>
      <c r="QVX110" s="411"/>
      <c r="QVY110" s="412"/>
      <c r="QVZ110" s="406"/>
      <c r="QWA110" s="407"/>
      <c r="QWB110" s="408"/>
      <c r="QWC110" s="409"/>
      <c r="QWD110" s="410"/>
      <c r="QWE110" s="411"/>
      <c r="QWF110" s="412"/>
      <c r="QWG110" s="406"/>
      <c r="QWH110" s="407"/>
      <c r="QWI110" s="408"/>
      <c r="QWJ110" s="409"/>
      <c r="QWK110" s="410"/>
      <c r="QWL110" s="411"/>
      <c r="QWM110" s="412"/>
      <c r="QWN110" s="406"/>
      <c r="QWO110" s="407"/>
      <c r="QWP110" s="408"/>
      <c r="QWQ110" s="409"/>
      <c r="QWR110" s="410"/>
      <c r="QWS110" s="411"/>
      <c r="QWT110" s="412"/>
      <c r="QWU110" s="406"/>
      <c r="QWV110" s="407"/>
      <c r="QWW110" s="408"/>
      <c r="QWX110" s="409"/>
      <c r="QWY110" s="410"/>
      <c r="QWZ110" s="411"/>
      <c r="QXA110" s="412"/>
      <c r="QXB110" s="406"/>
      <c r="QXC110" s="407"/>
      <c r="QXD110" s="408"/>
      <c r="QXE110" s="409"/>
      <c r="QXF110" s="410"/>
      <c r="QXG110" s="411"/>
      <c r="QXH110" s="412"/>
      <c r="QXI110" s="406"/>
      <c r="QXJ110" s="407"/>
      <c r="QXK110" s="408"/>
      <c r="QXL110" s="409"/>
      <c r="QXM110" s="410"/>
      <c r="QXN110" s="411"/>
      <c r="QXO110" s="412"/>
      <c r="QXP110" s="406"/>
      <c r="QXQ110" s="407"/>
      <c r="QXR110" s="408"/>
      <c r="QXS110" s="409"/>
      <c r="QXT110" s="410"/>
      <c r="QXU110" s="411"/>
      <c r="QXV110" s="412"/>
      <c r="QXW110" s="406"/>
      <c r="QXX110" s="407"/>
      <c r="QXY110" s="408"/>
      <c r="QXZ110" s="409"/>
      <c r="QYA110" s="410"/>
      <c r="QYB110" s="411"/>
      <c r="QYC110" s="412"/>
      <c r="QYD110" s="406"/>
      <c r="QYE110" s="407"/>
      <c r="QYF110" s="408"/>
      <c r="QYG110" s="409"/>
      <c r="QYH110" s="410"/>
      <c r="QYI110" s="411"/>
      <c r="QYJ110" s="412"/>
      <c r="QYK110" s="406"/>
      <c r="QYL110" s="407"/>
      <c r="QYM110" s="408"/>
      <c r="QYN110" s="409"/>
      <c r="QYO110" s="410"/>
      <c r="QYP110" s="411"/>
      <c r="QYQ110" s="412"/>
      <c r="QYR110" s="406"/>
      <c r="QYS110" s="407"/>
      <c r="QYT110" s="408"/>
      <c r="QYU110" s="409"/>
      <c r="QYV110" s="410"/>
      <c r="QYW110" s="411"/>
      <c r="QYX110" s="412"/>
      <c r="QYY110" s="406"/>
      <c r="QYZ110" s="407"/>
      <c r="QZA110" s="408"/>
      <c r="QZB110" s="409"/>
      <c r="QZC110" s="410"/>
      <c r="QZD110" s="411"/>
      <c r="QZE110" s="412"/>
      <c r="QZF110" s="406"/>
      <c r="QZG110" s="407"/>
      <c r="QZH110" s="408"/>
      <c r="QZI110" s="409"/>
      <c r="QZJ110" s="410"/>
      <c r="QZK110" s="411"/>
      <c r="QZL110" s="412"/>
      <c r="QZM110" s="406"/>
      <c r="QZN110" s="407"/>
      <c r="QZO110" s="408"/>
      <c r="QZP110" s="409"/>
      <c r="QZQ110" s="410"/>
      <c r="QZR110" s="411"/>
      <c r="QZS110" s="412"/>
      <c r="QZT110" s="406"/>
      <c r="QZU110" s="407"/>
      <c r="QZV110" s="408"/>
      <c r="QZW110" s="409"/>
      <c r="QZX110" s="410"/>
      <c r="QZY110" s="411"/>
      <c r="QZZ110" s="412"/>
      <c r="RAA110" s="406"/>
      <c r="RAB110" s="407"/>
      <c r="RAC110" s="408"/>
      <c r="RAD110" s="409"/>
      <c r="RAE110" s="410"/>
      <c r="RAF110" s="411"/>
      <c r="RAG110" s="412"/>
      <c r="RAH110" s="406"/>
      <c r="RAI110" s="407"/>
      <c r="RAJ110" s="408"/>
      <c r="RAK110" s="409"/>
      <c r="RAL110" s="410"/>
      <c r="RAM110" s="411"/>
      <c r="RAN110" s="412"/>
      <c r="RAO110" s="406"/>
      <c r="RAP110" s="407"/>
      <c r="RAQ110" s="408"/>
      <c r="RAR110" s="409"/>
      <c r="RAS110" s="410"/>
      <c r="RAT110" s="411"/>
      <c r="RAU110" s="412"/>
      <c r="RAV110" s="406"/>
      <c r="RAW110" s="407"/>
      <c r="RAX110" s="408"/>
      <c r="RAY110" s="409"/>
      <c r="RAZ110" s="410"/>
      <c r="RBA110" s="411"/>
      <c r="RBB110" s="412"/>
      <c r="RBC110" s="406"/>
      <c r="RBD110" s="407"/>
      <c r="RBE110" s="408"/>
      <c r="RBF110" s="409"/>
      <c r="RBG110" s="410"/>
      <c r="RBH110" s="411"/>
      <c r="RBI110" s="412"/>
      <c r="RBJ110" s="406"/>
      <c r="RBK110" s="407"/>
      <c r="RBL110" s="408"/>
      <c r="RBM110" s="409"/>
      <c r="RBN110" s="410"/>
      <c r="RBO110" s="411"/>
      <c r="RBP110" s="412"/>
      <c r="RBQ110" s="406"/>
      <c r="RBR110" s="407"/>
      <c r="RBS110" s="408"/>
      <c r="RBT110" s="409"/>
      <c r="RBU110" s="410"/>
      <c r="RBV110" s="411"/>
      <c r="RBW110" s="412"/>
      <c r="RBX110" s="406"/>
      <c r="RBY110" s="407"/>
      <c r="RBZ110" s="408"/>
      <c r="RCA110" s="409"/>
      <c r="RCB110" s="410"/>
      <c r="RCC110" s="411"/>
      <c r="RCD110" s="412"/>
      <c r="RCE110" s="406"/>
      <c r="RCF110" s="407"/>
      <c r="RCG110" s="408"/>
      <c r="RCH110" s="409"/>
      <c r="RCI110" s="410"/>
      <c r="RCJ110" s="411"/>
      <c r="RCK110" s="412"/>
      <c r="RCL110" s="406"/>
      <c r="RCM110" s="407"/>
      <c r="RCN110" s="408"/>
      <c r="RCO110" s="409"/>
      <c r="RCP110" s="410"/>
      <c r="RCQ110" s="411"/>
      <c r="RCR110" s="412"/>
      <c r="RCS110" s="406"/>
      <c r="RCT110" s="407"/>
      <c r="RCU110" s="408"/>
      <c r="RCV110" s="409"/>
      <c r="RCW110" s="410"/>
      <c r="RCX110" s="411"/>
      <c r="RCY110" s="412"/>
      <c r="RCZ110" s="406"/>
      <c r="RDA110" s="407"/>
      <c r="RDB110" s="408"/>
      <c r="RDC110" s="409"/>
      <c r="RDD110" s="410"/>
      <c r="RDE110" s="411"/>
      <c r="RDF110" s="412"/>
      <c r="RDG110" s="406"/>
      <c r="RDH110" s="407"/>
      <c r="RDI110" s="408"/>
      <c r="RDJ110" s="409"/>
      <c r="RDK110" s="410"/>
      <c r="RDL110" s="411"/>
      <c r="RDM110" s="412"/>
      <c r="RDN110" s="406"/>
      <c r="RDO110" s="407"/>
      <c r="RDP110" s="408"/>
      <c r="RDQ110" s="409"/>
      <c r="RDR110" s="410"/>
      <c r="RDS110" s="411"/>
      <c r="RDT110" s="412"/>
      <c r="RDU110" s="406"/>
      <c r="RDV110" s="407"/>
      <c r="RDW110" s="408"/>
      <c r="RDX110" s="409"/>
      <c r="RDY110" s="410"/>
      <c r="RDZ110" s="411"/>
      <c r="REA110" s="412"/>
      <c r="REB110" s="406"/>
      <c r="REC110" s="407"/>
      <c r="RED110" s="408"/>
      <c r="REE110" s="409"/>
      <c r="REF110" s="410"/>
      <c r="REG110" s="411"/>
      <c r="REH110" s="412"/>
      <c r="REI110" s="406"/>
      <c r="REJ110" s="407"/>
      <c r="REK110" s="408"/>
      <c r="REL110" s="409"/>
      <c r="REM110" s="410"/>
      <c r="REN110" s="411"/>
      <c r="REO110" s="412"/>
      <c r="REP110" s="406"/>
      <c r="REQ110" s="407"/>
      <c r="RER110" s="408"/>
      <c r="RES110" s="409"/>
      <c r="RET110" s="410"/>
      <c r="REU110" s="411"/>
      <c r="REV110" s="412"/>
      <c r="REW110" s="406"/>
      <c r="REX110" s="407"/>
      <c r="REY110" s="408"/>
      <c r="REZ110" s="409"/>
      <c r="RFA110" s="410"/>
      <c r="RFB110" s="411"/>
      <c r="RFC110" s="412"/>
      <c r="RFD110" s="406"/>
      <c r="RFE110" s="407"/>
      <c r="RFF110" s="408"/>
      <c r="RFG110" s="409"/>
      <c r="RFH110" s="410"/>
      <c r="RFI110" s="411"/>
      <c r="RFJ110" s="412"/>
      <c r="RFK110" s="406"/>
      <c r="RFL110" s="407"/>
      <c r="RFM110" s="408"/>
      <c r="RFN110" s="409"/>
      <c r="RFO110" s="410"/>
      <c r="RFP110" s="411"/>
      <c r="RFQ110" s="412"/>
      <c r="RFR110" s="406"/>
      <c r="RFS110" s="407"/>
      <c r="RFT110" s="408"/>
      <c r="RFU110" s="409"/>
      <c r="RFV110" s="410"/>
      <c r="RFW110" s="411"/>
      <c r="RFX110" s="412"/>
      <c r="RFY110" s="406"/>
      <c r="RFZ110" s="407"/>
      <c r="RGA110" s="408"/>
      <c r="RGB110" s="409"/>
      <c r="RGC110" s="410"/>
      <c r="RGD110" s="411"/>
      <c r="RGE110" s="412"/>
      <c r="RGF110" s="406"/>
      <c r="RGG110" s="407"/>
      <c r="RGH110" s="408"/>
      <c r="RGI110" s="409"/>
      <c r="RGJ110" s="410"/>
      <c r="RGK110" s="411"/>
      <c r="RGL110" s="412"/>
      <c r="RGM110" s="406"/>
      <c r="RGN110" s="407"/>
      <c r="RGO110" s="408"/>
      <c r="RGP110" s="409"/>
      <c r="RGQ110" s="410"/>
      <c r="RGR110" s="411"/>
      <c r="RGS110" s="412"/>
      <c r="RGT110" s="406"/>
      <c r="RGU110" s="407"/>
      <c r="RGV110" s="408"/>
      <c r="RGW110" s="409"/>
      <c r="RGX110" s="410"/>
      <c r="RGY110" s="411"/>
      <c r="RGZ110" s="412"/>
      <c r="RHA110" s="406"/>
      <c r="RHB110" s="407"/>
      <c r="RHC110" s="408"/>
      <c r="RHD110" s="409"/>
      <c r="RHE110" s="410"/>
      <c r="RHF110" s="411"/>
      <c r="RHG110" s="412"/>
      <c r="RHH110" s="406"/>
      <c r="RHI110" s="407"/>
      <c r="RHJ110" s="408"/>
      <c r="RHK110" s="409"/>
      <c r="RHL110" s="410"/>
      <c r="RHM110" s="411"/>
      <c r="RHN110" s="412"/>
      <c r="RHO110" s="406"/>
      <c r="RHP110" s="407"/>
      <c r="RHQ110" s="408"/>
      <c r="RHR110" s="409"/>
      <c r="RHS110" s="410"/>
      <c r="RHT110" s="411"/>
      <c r="RHU110" s="412"/>
      <c r="RHV110" s="406"/>
      <c r="RHW110" s="407"/>
      <c r="RHX110" s="408"/>
      <c r="RHY110" s="409"/>
      <c r="RHZ110" s="410"/>
      <c r="RIA110" s="411"/>
      <c r="RIB110" s="412"/>
      <c r="RIC110" s="406"/>
      <c r="RID110" s="407"/>
      <c r="RIE110" s="408"/>
      <c r="RIF110" s="409"/>
      <c r="RIG110" s="410"/>
      <c r="RIH110" s="411"/>
      <c r="RII110" s="412"/>
      <c r="RIJ110" s="406"/>
      <c r="RIK110" s="407"/>
      <c r="RIL110" s="408"/>
      <c r="RIM110" s="409"/>
      <c r="RIN110" s="410"/>
      <c r="RIO110" s="411"/>
      <c r="RIP110" s="412"/>
      <c r="RIQ110" s="406"/>
      <c r="RIR110" s="407"/>
      <c r="RIS110" s="408"/>
      <c r="RIT110" s="409"/>
      <c r="RIU110" s="410"/>
      <c r="RIV110" s="411"/>
      <c r="RIW110" s="412"/>
      <c r="RIX110" s="406"/>
      <c r="RIY110" s="407"/>
      <c r="RIZ110" s="408"/>
      <c r="RJA110" s="409"/>
      <c r="RJB110" s="410"/>
      <c r="RJC110" s="411"/>
      <c r="RJD110" s="412"/>
      <c r="RJE110" s="406"/>
      <c r="RJF110" s="407"/>
      <c r="RJG110" s="408"/>
      <c r="RJH110" s="409"/>
      <c r="RJI110" s="410"/>
      <c r="RJJ110" s="411"/>
      <c r="RJK110" s="412"/>
      <c r="RJL110" s="406"/>
      <c r="RJM110" s="407"/>
      <c r="RJN110" s="408"/>
      <c r="RJO110" s="409"/>
      <c r="RJP110" s="410"/>
      <c r="RJQ110" s="411"/>
      <c r="RJR110" s="412"/>
      <c r="RJS110" s="406"/>
      <c r="RJT110" s="407"/>
      <c r="RJU110" s="408"/>
      <c r="RJV110" s="409"/>
      <c r="RJW110" s="410"/>
      <c r="RJX110" s="411"/>
      <c r="RJY110" s="412"/>
      <c r="RJZ110" s="406"/>
      <c r="RKA110" s="407"/>
      <c r="RKB110" s="408"/>
      <c r="RKC110" s="409"/>
      <c r="RKD110" s="410"/>
      <c r="RKE110" s="411"/>
      <c r="RKF110" s="412"/>
      <c r="RKG110" s="406"/>
      <c r="RKH110" s="407"/>
      <c r="RKI110" s="408"/>
      <c r="RKJ110" s="409"/>
      <c r="RKK110" s="410"/>
      <c r="RKL110" s="411"/>
      <c r="RKM110" s="412"/>
      <c r="RKN110" s="406"/>
      <c r="RKO110" s="407"/>
      <c r="RKP110" s="408"/>
      <c r="RKQ110" s="409"/>
      <c r="RKR110" s="410"/>
      <c r="RKS110" s="411"/>
      <c r="RKT110" s="412"/>
      <c r="RKU110" s="406"/>
      <c r="RKV110" s="407"/>
      <c r="RKW110" s="408"/>
      <c r="RKX110" s="409"/>
      <c r="RKY110" s="410"/>
      <c r="RKZ110" s="411"/>
      <c r="RLA110" s="412"/>
      <c r="RLB110" s="406"/>
      <c r="RLC110" s="407"/>
      <c r="RLD110" s="408"/>
      <c r="RLE110" s="409"/>
      <c r="RLF110" s="410"/>
      <c r="RLG110" s="411"/>
      <c r="RLH110" s="412"/>
      <c r="RLI110" s="406"/>
      <c r="RLJ110" s="407"/>
      <c r="RLK110" s="408"/>
      <c r="RLL110" s="409"/>
      <c r="RLM110" s="410"/>
      <c r="RLN110" s="411"/>
      <c r="RLO110" s="412"/>
      <c r="RLP110" s="406"/>
      <c r="RLQ110" s="407"/>
      <c r="RLR110" s="408"/>
      <c r="RLS110" s="409"/>
      <c r="RLT110" s="410"/>
      <c r="RLU110" s="411"/>
      <c r="RLV110" s="412"/>
      <c r="RLW110" s="406"/>
      <c r="RLX110" s="407"/>
      <c r="RLY110" s="408"/>
      <c r="RLZ110" s="409"/>
      <c r="RMA110" s="410"/>
      <c r="RMB110" s="411"/>
      <c r="RMC110" s="412"/>
      <c r="RMD110" s="406"/>
      <c r="RME110" s="407"/>
      <c r="RMF110" s="408"/>
      <c r="RMG110" s="409"/>
      <c r="RMH110" s="410"/>
      <c r="RMI110" s="411"/>
      <c r="RMJ110" s="412"/>
      <c r="RMK110" s="406"/>
      <c r="RML110" s="407"/>
      <c r="RMM110" s="408"/>
      <c r="RMN110" s="409"/>
      <c r="RMO110" s="410"/>
      <c r="RMP110" s="411"/>
      <c r="RMQ110" s="412"/>
      <c r="RMR110" s="406"/>
      <c r="RMS110" s="407"/>
      <c r="RMT110" s="408"/>
      <c r="RMU110" s="409"/>
      <c r="RMV110" s="410"/>
      <c r="RMW110" s="411"/>
      <c r="RMX110" s="412"/>
      <c r="RMY110" s="406"/>
      <c r="RMZ110" s="407"/>
      <c r="RNA110" s="408"/>
      <c r="RNB110" s="409"/>
      <c r="RNC110" s="410"/>
      <c r="RND110" s="411"/>
      <c r="RNE110" s="412"/>
      <c r="RNF110" s="406"/>
      <c r="RNG110" s="407"/>
      <c r="RNH110" s="408"/>
      <c r="RNI110" s="409"/>
      <c r="RNJ110" s="410"/>
      <c r="RNK110" s="411"/>
      <c r="RNL110" s="412"/>
      <c r="RNM110" s="406"/>
      <c r="RNN110" s="407"/>
      <c r="RNO110" s="408"/>
      <c r="RNP110" s="409"/>
      <c r="RNQ110" s="410"/>
      <c r="RNR110" s="411"/>
      <c r="RNS110" s="412"/>
      <c r="RNT110" s="406"/>
      <c r="RNU110" s="407"/>
      <c r="RNV110" s="408"/>
      <c r="RNW110" s="409"/>
      <c r="RNX110" s="410"/>
      <c r="RNY110" s="411"/>
      <c r="RNZ110" s="412"/>
      <c r="ROA110" s="406"/>
      <c r="ROB110" s="407"/>
      <c r="ROC110" s="408"/>
      <c r="ROD110" s="409"/>
      <c r="ROE110" s="410"/>
      <c r="ROF110" s="411"/>
      <c r="ROG110" s="412"/>
      <c r="ROH110" s="406"/>
      <c r="ROI110" s="407"/>
      <c r="ROJ110" s="408"/>
      <c r="ROK110" s="409"/>
      <c r="ROL110" s="410"/>
      <c r="ROM110" s="411"/>
      <c r="RON110" s="412"/>
      <c r="ROO110" s="406"/>
      <c r="ROP110" s="407"/>
      <c r="ROQ110" s="408"/>
      <c r="ROR110" s="409"/>
      <c r="ROS110" s="410"/>
      <c r="ROT110" s="411"/>
      <c r="ROU110" s="412"/>
      <c r="ROV110" s="406"/>
      <c r="ROW110" s="407"/>
      <c r="ROX110" s="408"/>
      <c r="ROY110" s="409"/>
      <c r="ROZ110" s="410"/>
      <c r="RPA110" s="411"/>
      <c r="RPB110" s="412"/>
      <c r="RPC110" s="406"/>
      <c r="RPD110" s="407"/>
      <c r="RPE110" s="408"/>
      <c r="RPF110" s="409"/>
      <c r="RPG110" s="410"/>
      <c r="RPH110" s="411"/>
      <c r="RPI110" s="412"/>
      <c r="RPJ110" s="406"/>
      <c r="RPK110" s="407"/>
      <c r="RPL110" s="408"/>
      <c r="RPM110" s="409"/>
      <c r="RPN110" s="410"/>
      <c r="RPO110" s="411"/>
      <c r="RPP110" s="412"/>
      <c r="RPQ110" s="406"/>
      <c r="RPR110" s="407"/>
      <c r="RPS110" s="408"/>
      <c r="RPT110" s="409"/>
      <c r="RPU110" s="410"/>
      <c r="RPV110" s="411"/>
      <c r="RPW110" s="412"/>
      <c r="RPX110" s="406"/>
      <c r="RPY110" s="407"/>
      <c r="RPZ110" s="408"/>
      <c r="RQA110" s="409"/>
      <c r="RQB110" s="410"/>
      <c r="RQC110" s="411"/>
      <c r="RQD110" s="412"/>
      <c r="RQE110" s="406"/>
      <c r="RQF110" s="407"/>
      <c r="RQG110" s="408"/>
      <c r="RQH110" s="409"/>
      <c r="RQI110" s="410"/>
      <c r="RQJ110" s="411"/>
      <c r="RQK110" s="412"/>
      <c r="RQL110" s="406"/>
      <c r="RQM110" s="407"/>
      <c r="RQN110" s="408"/>
      <c r="RQO110" s="409"/>
      <c r="RQP110" s="410"/>
      <c r="RQQ110" s="411"/>
      <c r="RQR110" s="412"/>
      <c r="RQS110" s="406"/>
      <c r="RQT110" s="407"/>
      <c r="RQU110" s="408"/>
      <c r="RQV110" s="409"/>
      <c r="RQW110" s="410"/>
      <c r="RQX110" s="411"/>
      <c r="RQY110" s="412"/>
      <c r="RQZ110" s="406"/>
      <c r="RRA110" s="407"/>
      <c r="RRB110" s="408"/>
      <c r="RRC110" s="409"/>
      <c r="RRD110" s="410"/>
      <c r="RRE110" s="411"/>
      <c r="RRF110" s="412"/>
      <c r="RRG110" s="406"/>
      <c r="RRH110" s="407"/>
      <c r="RRI110" s="408"/>
      <c r="RRJ110" s="409"/>
      <c r="RRK110" s="410"/>
      <c r="RRL110" s="411"/>
      <c r="RRM110" s="412"/>
      <c r="RRN110" s="406"/>
      <c r="RRO110" s="407"/>
      <c r="RRP110" s="408"/>
      <c r="RRQ110" s="409"/>
      <c r="RRR110" s="410"/>
      <c r="RRS110" s="411"/>
      <c r="RRT110" s="412"/>
      <c r="RRU110" s="406"/>
      <c r="RRV110" s="407"/>
      <c r="RRW110" s="408"/>
      <c r="RRX110" s="409"/>
      <c r="RRY110" s="410"/>
      <c r="RRZ110" s="411"/>
      <c r="RSA110" s="412"/>
      <c r="RSB110" s="406"/>
      <c r="RSC110" s="407"/>
      <c r="RSD110" s="408"/>
      <c r="RSE110" s="409"/>
      <c r="RSF110" s="410"/>
      <c r="RSG110" s="411"/>
      <c r="RSH110" s="412"/>
      <c r="RSI110" s="406"/>
      <c r="RSJ110" s="407"/>
      <c r="RSK110" s="408"/>
      <c r="RSL110" s="409"/>
      <c r="RSM110" s="410"/>
      <c r="RSN110" s="411"/>
      <c r="RSO110" s="412"/>
      <c r="RSP110" s="406"/>
      <c r="RSQ110" s="407"/>
      <c r="RSR110" s="408"/>
      <c r="RSS110" s="409"/>
      <c r="RST110" s="410"/>
      <c r="RSU110" s="411"/>
      <c r="RSV110" s="412"/>
      <c r="RSW110" s="406"/>
      <c r="RSX110" s="407"/>
      <c r="RSY110" s="408"/>
      <c r="RSZ110" s="409"/>
      <c r="RTA110" s="410"/>
      <c r="RTB110" s="411"/>
      <c r="RTC110" s="412"/>
      <c r="RTD110" s="406"/>
      <c r="RTE110" s="407"/>
      <c r="RTF110" s="408"/>
      <c r="RTG110" s="409"/>
      <c r="RTH110" s="410"/>
      <c r="RTI110" s="411"/>
      <c r="RTJ110" s="412"/>
      <c r="RTK110" s="406"/>
      <c r="RTL110" s="407"/>
      <c r="RTM110" s="408"/>
      <c r="RTN110" s="409"/>
      <c r="RTO110" s="410"/>
      <c r="RTP110" s="411"/>
      <c r="RTQ110" s="412"/>
      <c r="RTR110" s="406"/>
      <c r="RTS110" s="407"/>
      <c r="RTT110" s="408"/>
      <c r="RTU110" s="409"/>
      <c r="RTV110" s="410"/>
      <c r="RTW110" s="411"/>
      <c r="RTX110" s="412"/>
      <c r="RTY110" s="406"/>
      <c r="RTZ110" s="407"/>
      <c r="RUA110" s="408"/>
      <c r="RUB110" s="409"/>
      <c r="RUC110" s="410"/>
      <c r="RUD110" s="411"/>
      <c r="RUE110" s="412"/>
      <c r="RUF110" s="406"/>
      <c r="RUG110" s="407"/>
      <c r="RUH110" s="408"/>
      <c r="RUI110" s="409"/>
      <c r="RUJ110" s="410"/>
      <c r="RUK110" s="411"/>
      <c r="RUL110" s="412"/>
      <c r="RUM110" s="406"/>
      <c r="RUN110" s="407"/>
      <c r="RUO110" s="408"/>
      <c r="RUP110" s="409"/>
      <c r="RUQ110" s="410"/>
      <c r="RUR110" s="411"/>
      <c r="RUS110" s="412"/>
      <c r="RUT110" s="406"/>
      <c r="RUU110" s="407"/>
      <c r="RUV110" s="408"/>
      <c r="RUW110" s="409"/>
      <c r="RUX110" s="410"/>
      <c r="RUY110" s="411"/>
      <c r="RUZ110" s="412"/>
      <c r="RVA110" s="406"/>
      <c r="RVB110" s="407"/>
      <c r="RVC110" s="408"/>
      <c r="RVD110" s="409"/>
      <c r="RVE110" s="410"/>
      <c r="RVF110" s="411"/>
      <c r="RVG110" s="412"/>
      <c r="RVH110" s="406"/>
      <c r="RVI110" s="407"/>
      <c r="RVJ110" s="408"/>
      <c r="RVK110" s="409"/>
      <c r="RVL110" s="410"/>
      <c r="RVM110" s="411"/>
      <c r="RVN110" s="412"/>
      <c r="RVO110" s="406"/>
      <c r="RVP110" s="407"/>
      <c r="RVQ110" s="408"/>
      <c r="RVR110" s="409"/>
      <c r="RVS110" s="410"/>
      <c r="RVT110" s="411"/>
      <c r="RVU110" s="412"/>
      <c r="RVV110" s="406"/>
      <c r="RVW110" s="407"/>
      <c r="RVX110" s="408"/>
      <c r="RVY110" s="409"/>
      <c r="RVZ110" s="410"/>
      <c r="RWA110" s="411"/>
      <c r="RWB110" s="412"/>
      <c r="RWC110" s="406"/>
      <c r="RWD110" s="407"/>
      <c r="RWE110" s="408"/>
      <c r="RWF110" s="409"/>
      <c r="RWG110" s="410"/>
      <c r="RWH110" s="411"/>
      <c r="RWI110" s="412"/>
      <c r="RWJ110" s="406"/>
      <c r="RWK110" s="407"/>
      <c r="RWL110" s="408"/>
      <c r="RWM110" s="409"/>
      <c r="RWN110" s="410"/>
      <c r="RWO110" s="411"/>
      <c r="RWP110" s="412"/>
      <c r="RWQ110" s="406"/>
      <c r="RWR110" s="407"/>
      <c r="RWS110" s="408"/>
      <c r="RWT110" s="409"/>
      <c r="RWU110" s="410"/>
      <c r="RWV110" s="411"/>
      <c r="RWW110" s="412"/>
      <c r="RWX110" s="406"/>
      <c r="RWY110" s="407"/>
      <c r="RWZ110" s="408"/>
      <c r="RXA110" s="409"/>
      <c r="RXB110" s="410"/>
      <c r="RXC110" s="411"/>
      <c r="RXD110" s="412"/>
      <c r="RXE110" s="406"/>
      <c r="RXF110" s="407"/>
      <c r="RXG110" s="408"/>
      <c r="RXH110" s="409"/>
      <c r="RXI110" s="410"/>
      <c r="RXJ110" s="411"/>
      <c r="RXK110" s="412"/>
      <c r="RXL110" s="406"/>
      <c r="RXM110" s="407"/>
      <c r="RXN110" s="408"/>
      <c r="RXO110" s="409"/>
      <c r="RXP110" s="410"/>
      <c r="RXQ110" s="411"/>
      <c r="RXR110" s="412"/>
      <c r="RXS110" s="406"/>
      <c r="RXT110" s="407"/>
      <c r="RXU110" s="408"/>
      <c r="RXV110" s="409"/>
      <c r="RXW110" s="410"/>
      <c r="RXX110" s="411"/>
      <c r="RXY110" s="412"/>
      <c r="RXZ110" s="406"/>
      <c r="RYA110" s="407"/>
      <c r="RYB110" s="408"/>
      <c r="RYC110" s="409"/>
      <c r="RYD110" s="410"/>
      <c r="RYE110" s="411"/>
      <c r="RYF110" s="412"/>
      <c r="RYG110" s="406"/>
      <c r="RYH110" s="407"/>
      <c r="RYI110" s="408"/>
      <c r="RYJ110" s="409"/>
      <c r="RYK110" s="410"/>
      <c r="RYL110" s="411"/>
      <c r="RYM110" s="412"/>
      <c r="RYN110" s="406"/>
      <c r="RYO110" s="407"/>
      <c r="RYP110" s="408"/>
      <c r="RYQ110" s="409"/>
      <c r="RYR110" s="410"/>
      <c r="RYS110" s="411"/>
      <c r="RYT110" s="412"/>
      <c r="RYU110" s="406"/>
      <c r="RYV110" s="407"/>
      <c r="RYW110" s="408"/>
      <c r="RYX110" s="409"/>
      <c r="RYY110" s="410"/>
      <c r="RYZ110" s="411"/>
      <c r="RZA110" s="412"/>
      <c r="RZB110" s="406"/>
      <c r="RZC110" s="407"/>
      <c r="RZD110" s="408"/>
      <c r="RZE110" s="409"/>
      <c r="RZF110" s="410"/>
      <c r="RZG110" s="411"/>
      <c r="RZH110" s="412"/>
      <c r="RZI110" s="406"/>
      <c r="RZJ110" s="407"/>
      <c r="RZK110" s="408"/>
      <c r="RZL110" s="409"/>
      <c r="RZM110" s="410"/>
      <c r="RZN110" s="411"/>
      <c r="RZO110" s="412"/>
      <c r="RZP110" s="406"/>
      <c r="RZQ110" s="407"/>
      <c r="RZR110" s="408"/>
      <c r="RZS110" s="409"/>
      <c r="RZT110" s="410"/>
      <c r="RZU110" s="411"/>
      <c r="RZV110" s="412"/>
      <c r="RZW110" s="406"/>
      <c r="RZX110" s="407"/>
      <c r="RZY110" s="408"/>
      <c r="RZZ110" s="409"/>
      <c r="SAA110" s="410"/>
      <c r="SAB110" s="411"/>
      <c r="SAC110" s="412"/>
      <c r="SAD110" s="406"/>
      <c r="SAE110" s="407"/>
      <c r="SAF110" s="408"/>
      <c r="SAG110" s="409"/>
      <c r="SAH110" s="410"/>
      <c r="SAI110" s="411"/>
      <c r="SAJ110" s="412"/>
      <c r="SAK110" s="406"/>
      <c r="SAL110" s="407"/>
      <c r="SAM110" s="408"/>
      <c r="SAN110" s="409"/>
      <c r="SAO110" s="410"/>
      <c r="SAP110" s="411"/>
      <c r="SAQ110" s="412"/>
      <c r="SAR110" s="406"/>
      <c r="SAS110" s="407"/>
      <c r="SAT110" s="408"/>
      <c r="SAU110" s="409"/>
      <c r="SAV110" s="410"/>
      <c r="SAW110" s="411"/>
      <c r="SAX110" s="412"/>
      <c r="SAY110" s="406"/>
      <c r="SAZ110" s="407"/>
      <c r="SBA110" s="408"/>
      <c r="SBB110" s="409"/>
      <c r="SBC110" s="410"/>
      <c r="SBD110" s="411"/>
      <c r="SBE110" s="412"/>
      <c r="SBF110" s="406"/>
      <c r="SBG110" s="407"/>
      <c r="SBH110" s="408"/>
      <c r="SBI110" s="409"/>
      <c r="SBJ110" s="410"/>
      <c r="SBK110" s="411"/>
      <c r="SBL110" s="412"/>
      <c r="SBM110" s="406"/>
      <c r="SBN110" s="407"/>
      <c r="SBO110" s="408"/>
      <c r="SBP110" s="409"/>
      <c r="SBQ110" s="410"/>
      <c r="SBR110" s="411"/>
      <c r="SBS110" s="412"/>
      <c r="SBT110" s="406"/>
      <c r="SBU110" s="407"/>
      <c r="SBV110" s="408"/>
      <c r="SBW110" s="409"/>
      <c r="SBX110" s="410"/>
      <c r="SBY110" s="411"/>
      <c r="SBZ110" s="412"/>
      <c r="SCA110" s="406"/>
      <c r="SCB110" s="407"/>
      <c r="SCC110" s="408"/>
      <c r="SCD110" s="409"/>
      <c r="SCE110" s="410"/>
      <c r="SCF110" s="411"/>
      <c r="SCG110" s="412"/>
      <c r="SCH110" s="406"/>
      <c r="SCI110" s="407"/>
      <c r="SCJ110" s="408"/>
      <c r="SCK110" s="409"/>
      <c r="SCL110" s="410"/>
      <c r="SCM110" s="411"/>
      <c r="SCN110" s="412"/>
      <c r="SCO110" s="406"/>
      <c r="SCP110" s="407"/>
      <c r="SCQ110" s="408"/>
      <c r="SCR110" s="409"/>
      <c r="SCS110" s="410"/>
      <c r="SCT110" s="411"/>
      <c r="SCU110" s="412"/>
      <c r="SCV110" s="406"/>
      <c r="SCW110" s="407"/>
      <c r="SCX110" s="408"/>
      <c r="SCY110" s="409"/>
      <c r="SCZ110" s="410"/>
      <c r="SDA110" s="411"/>
      <c r="SDB110" s="412"/>
      <c r="SDC110" s="406"/>
      <c r="SDD110" s="407"/>
      <c r="SDE110" s="408"/>
      <c r="SDF110" s="409"/>
      <c r="SDG110" s="410"/>
      <c r="SDH110" s="411"/>
      <c r="SDI110" s="412"/>
      <c r="SDJ110" s="406"/>
      <c r="SDK110" s="407"/>
      <c r="SDL110" s="408"/>
      <c r="SDM110" s="409"/>
      <c r="SDN110" s="410"/>
      <c r="SDO110" s="411"/>
      <c r="SDP110" s="412"/>
      <c r="SDQ110" s="406"/>
      <c r="SDR110" s="407"/>
      <c r="SDS110" s="408"/>
      <c r="SDT110" s="409"/>
      <c r="SDU110" s="410"/>
      <c r="SDV110" s="411"/>
      <c r="SDW110" s="412"/>
      <c r="SDX110" s="406"/>
      <c r="SDY110" s="407"/>
      <c r="SDZ110" s="408"/>
      <c r="SEA110" s="409"/>
      <c r="SEB110" s="410"/>
      <c r="SEC110" s="411"/>
      <c r="SED110" s="412"/>
      <c r="SEE110" s="406"/>
      <c r="SEF110" s="407"/>
      <c r="SEG110" s="408"/>
      <c r="SEH110" s="409"/>
      <c r="SEI110" s="410"/>
      <c r="SEJ110" s="411"/>
      <c r="SEK110" s="412"/>
      <c r="SEL110" s="406"/>
      <c r="SEM110" s="407"/>
      <c r="SEN110" s="408"/>
      <c r="SEO110" s="409"/>
      <c r="SEP110" s="410"/>
      <c r="SEQ110" s="411"/>
      <c r="SER110" s="412"/>
      <c r="SES110" s="406"/>
      <c r="SET110" s="407"/>
      <c r="SEU110" s="408"/>
      <c r="SEV110" s="409"/>
      <c r="SEW110" s="410"/>
      <c r="SEX110" s="411"/>
      <c r="SEY110" s="412"/>
      <c r="SEZ110" s="406"/>
      <c r="SFA110" s="407"/>
      <c r="SFB110" s="408"/>
      <c r="SFC110" s="409"/>
      <c r="SFD110" s="410"/>
      <c r="SFE110" s="411"/>
      <c r="SFF110" s="412"/>
      <c r="SFG110" s="406"/>
      <c r="SFH110" s="407"/>
      <c r="SFI110" s="408"/>
      <c r="SFJ110" s="409"/>
      <c r="SFK110" s="410"/>
      <c r="SFL110" s="411"/>
      <c r="SFM110" s="412"/>
      <c r="SFN110" s="406"/>
      <c r="SFO110" s="407"/>
      <c r="SFP110" s="408"/>
      <c r="SFQ110" s="409"/>
      <c r="SFR110" s="410"/>
      <c r="SFS110" s="411"/>
      <c r="SFT110" s="412"/>
      <c r="SFU110" s="406"/>
      <c r="SFV110" s="407"/>
      <c r="SFW110" s="408"/>
      <c r="SFX110" s="409"/>
      <c r="SFY110" s="410"/>
      <c r="SFZ110" s="411"/>
      <c r="SGA110" s="412"/>
      <c r="SGB110" s="406"/>
      <c r="SGC110" s="407"/>
      <c r="SGD110" s="408"/>
      <c r="SGE110" s="409"/>
      <c r="SGF110" s="410"/>
      <c r="SGG110" s="411"/>
      <c r="SGH110" s="412"/>
      <c r="SGI110" s="406"/>
      <c r="SGJ110" s="407"/>
      <c r="SGK110" s="408"/>
      <c r="SGL110" s="409"/>
      <c r="SGM110" s="410"/>
      <c r="SGN110" s="411"/>
      <c r="SGO110" s="412"/>
      <c r="SGP110" s="406"/>
      <c r="SGQ110" s="407"/>
      <c r="SGR110" s="408"/>
      <c r="SGS110" s="409"/>
      <c r="SGT110" s="410"/>
      <c r="SGU110" s="411"/>
      <c r="SGV110" s="412"/>
      <c r="SGW110" s="406"/>
      <c r="SGX110" s="407"/>
      <c r="SGY110" s="408"/>
      <c r="SGZ110" s="409"/>
      <c r="SHA110" s="410"/>
      <c r="SHB110" s="411"/>
      <c r="SHC110" s="412"/>
      <c r="SHD110" s="406"/>
      <c r="SHE110" s="407"/>
      <c r="SHF110" s="408"/>
      <c r="SHG110" s="409"/>
      <c r="SHH110" s="410"/>
      <c r="SHI110" s="411"/>
      <c r="SHJ110" s="412"/>
      <c r="SHK110" s="406"/>
      <c r="SHL110" s="407"/>
      <c r="SHM110" s="408"/>
      <c r="SHN110" s="409"/>
      <c r="SHO110" s="410"/>
      <c r="SHP110" s="411"/>
      <c r="SHQ110" s="412"/>
      <c r="SHR110" s="406"/>
      <c r="SHS110" s="407"/>
      <c r="SHT110" s="408"/>
      <c r="SHU110" s="409"/>
      <c r="SHV110" s="410"/>
      <c r="SHW110" s="411"/>
      <c r="SHX110" s="412"/>
      <c r="SHY110" s="406"/>
      <c r="SHZ110" s="407"/>
      <c r="SIA110" s="408"/>
      <c r="SIB110" s="409"/>
      <c r="SIC110" s="410"/>
      <c r="SID110" s="411"/>
      <c r="SIE110" s="412"/>
      <c r="SIF110" s="406"/>
      <c r="SIG110" s="407"/>
      <c r="SIH110" s="408"/>
      <c r="SII110" s="409"/>
      <c r="SIJ110" s="410"/>
      <c r="SIK110" s="411"/>
      <c r="SIL110" s="412"/>
      <c r="SIM110" s="406"/>
      <c r="SIN110" s="407"/>
      <c r="SIO110" s="408"/>
      <c r="SIP110" s="409"/>
      <c r="SIQ110" s="410"/>
      <c r="SIR110" s="411"/>
      <c r="SIS110" s="412"/>
      <c r="SIT110" s="406"/>
      <c r="SIU110" s="407"/>
      <c r="SIV110" s="408"/>
      <c r="SIW110" s="409"/>
      <c r="SIX110" s="410"/>
      <c r="SIY110" s="411"/>
      <c r="SIZ110" s="412"/>
      <c r="SJA110" s="406"/>
      <c r="SJB110" s="407"/>
      <c r="SJC110" s="408"/>
      <c r="SJD110" s="409"/>
      <c r="SJE110" s="410"/>
      <c r="SJF110" s="411"/>
      <c r="SJG110" s="412"/>
      <c r="SJH110" s="406"/>
      <c r="SJI110" s="407"/>
      <c r="SJJ110" s="408"/>
      <c r="SJK110" s="409"/>
      <c r="SJL110" s="410"/>
      <c r="SJM110" s="411"/>
      <c r="SJN110" s="412"/>
      <c r="SJO110" s="406"/>
      <c r="SJP110" s="407"/>
      <c r="SJQ110" s="408"/>
      <c r="SJR110" s="409"/>
      <c r="SJS110" s="410"/>
      <c r="SJT110" s="411"/>
      <c r="SJU110" s="412"/>
      <c r="SJV110" s="406"/>
      <c r="SJW110" s="407"/>
      <c r="SJX110" s="408"/>
      <c r="SJY110" s="409"/>
      <c r="SJZ110" s="410"/>
      <c r="SKA110" s="411"/>
      <c r="SKB110" s="412"/>
      <c r="SKC110" s="406"/>
      <c r="SKD110" s="407"/>
      <c r="SKE110" s="408"/>
      <c r="SKF110" s="409"/>
      <c r="SKG110" s="410"/>
      <c r="SKH110" s="411"/>
      <c r="SKI110" s="412"/>
      <c r="SKJ110" s="406"/>
      <c r="SKK110" s="407"/>
      <c r="SKL110" s="408"/>
      <c r="SKM110" s="409"/>
      <c r="SKN110" s="410"/>
      <c r="SKO110" s="411"/>
      <c r="SKP110" s="412"/>
      <c r="SKQ110" s="406"/>
      <c r="SKR110" s="407"/>
      <c r="SKS110" s="408"/>
      <c r="SKT110" s="409"/>
      <c r="SKU110" s="410"/>
      <c r="SKV110" s="411"/>
      <c r="SKW110" s="412"/>
      <c r="SKX110" s="406"/>
      <c r="SKY110" s="407"/>
      <c r="SKZ110" s="408"/>
      <c r="SLA110" s="409"/>
      <c r="SLB110" s="410"/>
      <c r="SLC110" s="411"/>
      <c r="SLD110" s="412"/>
      <c r="SLE110" s="406"/>
      <c r="SLF110" s="407"/>
      <c r="SLG110" s="408"/>
      <c r="SLH110" s="409"/>
      <c r="SLI110" s="410"/>
      <c r="SLJ110" s="411"/>
      <c r="SLK110" s="412"/>
      <c r="SLL110" s="406"/>
      <c r="SLM110" s="407"/>
      <c r="SLN110" s="408"/>
      <c r="SLO110" s="409"/>
      <c r="SLP110" s="410"/>
      <c r="SLQ110" s="411"/>
      <c r="SLR110" s="412"/>
      <c r="SLS110" s="406"/>
      <c r="SLT110" s="407"/>
      <c r="SLU110" s="408"/>
      <c r="SLV110" s="409"/>
      <c r="SLW110" s="410"/>
      <c r="SLX110" s="411"/>
      <c r="SLY110" s="412"/>
      <c r="SLZ110" s="406"/>
      <c r="SMA110" s="407"/>
      <c r="SMB110" s="408"/>
      <c r="SMC110" s="409"/>
      <c r="SMD110" s="410"/>
      <c r="SME110" s="411"/>
      <c r="SMF110" s="412"/>
      <c r="SMG110" s="406"/>
      <c r="SMH110" s="407"/>
      <c r="SMI110" s="408"/>
      <c r="SMJ110" s="409"/>
      <c r="SMK110" s="410"/>
      <c r="SML110" s="411"/>
      <c r="SMM110" s="412"/>
      <c r="SMN110" s="406"/>
      <c r="SMO110" s="407"/>
      <c r="SMP110" s="408"/>
      <c r="SMQ110" s="409"/>
      <c r="SMR110" s="410"/>
      <c r="SMS110" s="411"/>
      <c r="SMT110" s="412"/>
      <c r="SMU110" s="406"/>
      <c r="SMV110" s="407"/>
      <c r="SMW110" s="408"/>
      <c r="SMX110" s="409"/>
      <c r="SMY110" s="410"/>
      <c r="SMZ110" s="411"/>
      <c r="SNA110" s="412"/>
      <c r="SNB110" s="406"/>
      <c r="SNC110" s="407"/>
      <c r="SND110" s="408"/>
      <c r="SNE110" s="409"/>
      <c r="SNF110" s="410"/>
      <c r="SNG110" s="411"/>
      <c r="SNH110" s="412"/>
      <c r="SNI110" s="406"/>
      <c r="SNJ110" s="407"/>
      <c r="SNK110" s="408"/>
      <c r="SNL110" s="409"/>
      <c r="SNM110" s="410"/>
      <c r="SNN110" s="411"/>
      <c r="SNO110" s="412"/>
      <c r="SNP110" s="406"/>
      <c r="SNQ110" s="407"/>
      <c r="SNR110" s="408"/>
      <c r="SNS110" s="409"/>
      <c r="SNT110" s="410"/>
      <c r="SNU110" s="411"/>
      <c r="SNV110" s="412"/>
      <c r="SNW110" s="406"/>
      <c r="SNX110" s="407"/>
      <c r="SNY110" s="408"/>
      <c r="SNZ110" s="409"/>
      <c r="SOA110" s="410"/>
      <c r="SOB110" s="411"/>
      <c r="SOC110" s="412"/>
      <c r="SOD110" s="406"/>
      <c r="SOE110" s="407"/>
      <c r="SOF110" s="408"/>
      <c r="SOG110" s="409"/>
      <c r="SOH110" s="410"/>
      <c r="SOI110" s="411"/>
      <c r="SOJ110" s="412"/>
      <c r="SOK110" s="406"/>
      <c r="SOL110" s="407"/>
      <c r="SOM110" s="408"/>
      <c r="SON110" s="409"/>
      <c r="SOO110" s="410"/>
      <c r="SOP110" s="411"/>
      <c r="SOQ110" s="412"/>
      <c r="SOR110" s="406"/>
      <c r="SOS110" s="407"/>
      <c r="SOT110" s="408"/>
      <c r="SOU110" s="409"/>
      <c r="SOV110" s="410"/>
      <c r="SOW110" s="411"/>
      <c r="SOX110" s="412"/>
      <c r="SOY110" s="406"/>
      <c r="SOZ110" s="407"/>
      <c r="SPA110" s="408"/>
      <c r="SPB110" s="409"/>
      <c r="SPC110" s="410"/>
      <c r="SPD110" s="411"/>
      <c r="SPE110" s="412"/>
      <c r="SPF110" s="406"/>
      <c r="SPG110" s="407"/>
      <c r="SPH110" s="408"/>
      <c r="SPI110" s="409"/>
      <c r="SPJ110" s="410"/>
      <c r="SPK110" s="411"/>
      <c r="SPL110" s="412"/>
      <c r="SPM110" s="406"/>
      <c r="SPN110" s="407"/>
      <c r="SPO110" s="408"/>
      <c r="SPP110" s="409"/>
      <c r="SPQ110" s="410"/>
      <c r="SPR110" s="411"/>
      <c r="SPS110" s="412"/>
      <c r="SPT110" s="406"/>
      <c r="SPU110" s="407"/>
      <c r="SPV110" s="408"/>
      <c r="SPW110" s="409"/>
      <c r="SPX110" s="410"/>
      <c r="SPY110" s="411"/>
      <c r="SPZ110" s="412"/>
      <c r="SQA110" s="406"/>
      <c r="SQB110" s="407"/>
      <c r="SQC110" s="408"/>
      <c r="SQD110" s="409"/>
      <c r="SQE110" s="410"/>
      <c r="SQF110" s="411"/>
      <c r="SQG110" s="412"/>
      <c r="SQH110" s="406"/>
      <c r="SQI110" s="407"/>
      <c r="SQJ110" s="408"/>
      <c r="SQK110" s="409"/>
      <c r="SQL110" s="410"/>
      <c r="SQM110" s="411"/>
      <c r="SQN110" s="412"/>
      <c r="SQO110" s="406"/>
      <c r="SQP110" s="407"/>
      <c r="SQQ110" s="408"/>
      <c r="SQR110" s="409"/>
      <c r="SQS110" s="410"/>
      <c r="SQT110" s="411"/>
      <c r="SQU110" s="412"/>
      <c r="SQV110" s="406"/>
      <c r="SQW110" s="407"/>
      <c r="SQX110" s="408"/>
      <c r="SQY110" s="409"/>
      <c r="SQZ110" s="410"/>
      <c r="SRA110" s="411"/>
      <c r="SRB110" s="412"/>
      <c r="SRC110" s="406"/>
      <c r="SRD110" s="407"/>
      <c r="SRE110" s="408"/>
      <c r="SRF110" s="409"/>
      <c r="SRG110" s="410"/>
      <c r="SRH110" s="411"/>
      <c r="SRI110" s="412"/>
      <c r="SRJ110" s="406"/>
      <c r="SRK110" s="407"/>
      <c r="SRL110" s="408"/>
      <c r="SRM110" s="409"/>
      <c r="SRN110" s="410"/>
      <c r="SRO110" s="411"/>
      <c r="SRP110" s="412"/>
      <c r="SRQ110" s="406"/>
      <c r="SRR110" s="407"/>
      <c r="SRS110" s="408"/>
      <c r="SRT110" s="409"/>
      <c r="SRU110" s="410"/>
      <c r="SRV110" s="411"/>
      <c r="SRW110" s="412"/>
      <c r="SRX110" s="406"/>
      <c r="SRY110" s="407"/>
      <c r="SRZ110" s="408"/>
      <c r="SSA110" s="409"/>
      <c r="SSB110" s="410"/>
      <c r="SSC110" s="411"/>
      <c r="SSD110" s="412"/>
      <c r="SSE110" s="406"/>
      <c r="SSF110" s="407"/>
      <c r="SSG110" s="408"/>
      <c r="SSH110" s="409"/>
      <c r="SSI110" s="410"/>
      <c r="SSJ110" s="411"/>
      <c r="SSK110" s="412"/>
      <c r="SSL110" s="406"/>
      <c r="SSM110" s="407"/>
      <c r="SSN110" s="408"/>
      <c r="SSO110" s="409"/>
      <c r="SSP110" s="410"/>
      <c r="SSQ110" s="411"/>
      <c r="SSR110" s="412"/>
      <c r="SSS110" s="406"/>
      <c r="SST110" s="407"/>
      <c r="SSU110" s="408"/>
      <c r="SSV110" s="409"/>
      <c r="SSW110" s="410"/>
      <c r="SSX110" s="411"/>
      <c r="SSY110" s="412"/>
      <c r="SSZ110" s="406"/>
      <c r="STA110" s="407"/>
      <c r="STB110" s="408"/>
      <c r="STC110" s="409"/>
      <c r="STD110" s="410"/>
      <c r="STE110" s="411"/>
      <c r="STF110" s="412"/>
      <c r="STG110" s="406"/>
      <c r="STH110" s="407"/>
      <c r="STI110" s="408"/>
      <c r="STJ110" s="409"/>
      <c r="STK110" s="410"/>
      <c r="STL110" s="411"/>
      <c r="STM110" s="412"/>
      <c r="STN110" s="406"/>
      <c r="STO110" s="407"/>
      <c r="STP110" s="408"/>
      <c r="STQ110" s="409"/>
      <c r="STR110" s="410"/>
      <c r="STS110" s="411"/>
      <c r="STT110" s="412"/>
      <c r="STU110" s="406"/>
      <c r="STV110" s="407"/>
      <c r="STW110" s="408"/>
      <c r="STX110" s="409"/>
      <c r="STY110" s="410"/>
      <c r="STZ110" s="411"/>
      <c r="SUA110" s="412"/>
      <c r="SUB110" s="406"/>
      <c r="SUC110" s="407"/>
      <c r="SUD110" s="408"/>
      <c r="SUE110" s="409"/>
      <c r="SUF110" s="410"/>
      <c r="SUG110" s="411"/>
      <c r="SUH110" s="412"/>
      <c r="SUI110" s="406"/>
      <c r="SUJ110" s="407"/>
      <c r="SUK110" s="408"/>
      <c r="SUL110" s="409"/>
      <c r="SUM110" s="410"/>
      <c r="SUN110" s="411"/>
      <c r="SUO110" s="412"/>
      <c r="SUP110" s="406"/>
      <c r="SUQ110" s="407"/>
      <c r="SUR110" s="408"/>
      <c r="SUS110" s="409"/>
      <c r="SUT110" s="410"/>
      <c r="SUU110" s="411"/>
      <c r="SUV110" s="412"/>
      <c r="SUW110" s="406"/>
      <c r="SUX110" s="407"/>
      <c r="SUY110" s="408"/>
      <c r="SUZ110" s="409"/>
      <c r="SVA110" s="410"/>
      <c r="SVB110" s="411"/>
      <c r="SVC110" s="412"/>
      <c r="SVD110" s="406"/>
      <c r="SVE110" s="407"/>
      <c r="SVF110" s="408"/>
      <c r="SVG110" s="409"/>
      <c r="SVH110" s="410"/>
      <c r="SVI110" s="411"/>
      <c r="SVJ110" s="412"/>
      <c r="SVK110" s="406"/>
      <c r="SVL110" s="407"/>
      <c r="SVM110" s="408"/>
      <c r="SVN110" s="409"/>
      <c r="SVO110" s="410"/>
      <c r="SVP110" s="411"/>
      <c r="SVQ110" s="412"/>
      <c r="SVR110" s="406"/>
      <c r="SVS110" s="407"/>
      <c r="SVT110" s="408"/>
      <c r="SVU110" s="409"/>
      <c r="SVV110" s="410"/>
      <c r="SVW110" s="411"/>
      <c r="SVX110" s="412"/>
      <c r="SVY110" s="406"/>
      <c r="SVZ110" s="407"/>
      <c r="SWA110" s="408"/>
      <c r="SWB110" s="409"/>
      <c r="SWC110" s="410"/>
      <c r="SWD110" s="411"/>
      <c r="SWE110" s="412"/>
      <c r="SWF110" s="406"/>
      <c r="SWG110" s="407"/>
      <c r="SWH110" s="408"/>
      <c r="SWI110" s="409"/>
      <c r="SWJ110" s="410"/>
      <c r="SWK110" s="411"/>
      <c r="SWL110" s="412"/>
      <c r="SWM110" s="406"/>
      <c r="SWN110" s="407"/>
      <c r="SWO110" s="408"/>
      <c r="SWP110" s="409"/>
      <c r="SWQ110" s="410"/>
      <c r="SWR110" s="411"/>
      <c r="SWS110" s="412"/>
      <c r="SWT110" s="406"/>
      <c r="SWU110" s="407"/>
      <c r="SWV110" s="408"/>
      <c r="SWW110" s="409"/>
      <c r="SWX110" s="410"/>
      <c r="SWY110" s="411"/>
      <c r="SWZ110" s="412"/>
      <c r="SXA110" s="406"/>
      <c r="SXB110" s="407"/>
      <c r="SXC110" s="408"/>
      <c r="SXD110" s="409"/>
      <c r="SXE110" s="410"/>
      <c r="SXF110" s="411"/>
      <c r="SXG110" s="412"/>
      <c r="SXH110" s="406"/>
      <c r="SXI110" s="407"/>
      <c r="SXJ110" s="408"/>
      <c r="SXK110" s="409"/>
      <c r="SXL110" s="410"/>
      <c r="SXM110" s="411"/>
      <c r="SXN110" s="412"/>
      <c r="SXO110" s="406"/>
      <c r="SXP110" s="407"/>
      <c r="SXQ110" s="408"/>
      <c r="SXR110" s="409"/>
      <c r="SXS110" s="410"/>
      <c r="SXT110" s="411"/>
      <c r="SXU110" s="412"/>
      <c r="SXV110" s="406"/>
      <c r="SXW110" s="407"/>
      <c r="SXX110" s="408"/>
      <c r="SXY110" s="409"/>
      <c r="SXZ110" s="410"/>
      <c r="SYA110" s="411"/>
      <c r="SYB110" s="412"/>
      <c r="SYC110" s="406"/>
      <c r="SYD110" s="407"/>
      <c r="SYE110" s="408"/>
      <c r="SYF110" s="409"/>
      <c r="SYG110" s="410"/>
      <c r="SYH110" s="411"/>
      <c r="SYI110" s="412"/>
      <c r="SYJ110" s="406"/>
      <c r="SYK110" s="407"/>
      <c r="SYL110" s="408"/>
      <c r="SYM110" s="409"/>
      <c r="SYN110" s="410"/>
      <c r="SYO110" s="411"/>
      <c r="SYP110" s="412"/>
      <c r="SYQ110" s="406"/>
      <c r="SYR110" s="407"/>
      <c r="SYS110" s="408"/>
      <c r="SYT110" s="409"/>
      <c r="SYU110" s="410"/>
      <c r="SYV110" s="411"/>
      <c r="SYW110" s="412"/>
      <c r="SYX110" s="406"/>
      <c r="SYY110" s="407"/>
      <c r="SYZ110" s="408"/>
      <c r="SZA110" s="409"/>
      <c r="SZB110" s="410"/>
      <c r="SZC110" s="411"/>
      <c r="SZD110" s="412"/>
      <c r="SZE110" s="406"/>
      <c r="SZF110" s="407"/>
      <c r="SZG110" s="408"/>
      <c r="SZH110" s="409"/>
      <c r="SZI110" s="410"/>
      <c r="SZJ110" s="411"/>
      <c r="SZK110" s="412"/>
      <c r="SZL110" s="406"/>
      <c r="SZM110" s="407"/>
      <c r="SZN110" s="408"/>
      <c r="SZO110" s="409"/>
      <c r="SZP110" s="410"/>
      <c r="SZQ110" s="411"/>
      <c r="SZR110" s="412"/>
      <c r="SZS110" s="406"/>
      <c r="SZT110" s="407"/>
      <c r="SZU110" s="408"/>
      <c r="SZV110" s="409"/>
      <c r="SZW110" s="410"/>
      <c r="SZX110" s="411"/>
      <c r="SZY110" s="412"/>
      <c r="SZZ110" s="406"/>
      <c r="TAA110" s="407"/>
      <c r="TAB110" s="408"/>
      <c r="TAC110" s="409"/>
      <c r="TAD110" s="410"/>
      <c r="TAE110" s="411"/>
      <c r="TAF110" s="412"/>
      <c r="TAG110" s="406"/>
      <c r="TAH110" s="407"/>
      <c r="TAI110" s="408"/>
      <c r="TAJ110" s="409"/>
      <c r="TAK110" s="410"/>
      <c r="TAL110" s="411"/>
      <c r="TAM110" s="412"/>
      <c r="TAN110" s="406"/>
      <c r="TAO110" s="407"/>
      <c r="TAP110" s="408"/>
      <c r="TAQ110" s="409"/>
      <c r="TAR110" s="410"/>
      <c r="TAS110" s="411"/>
      <c r="TAT110" s="412"/>
      <c r="TAU110" s="406"/>
      <c r="TAV110" s="407"/>
      <c r="TAW110" s="408"/>
      <c r="TAX110" s="409"/>
      <c r="TAY110" s="410"/>
      <c r="TAZ110" s="411"/>
      <c r="TBA110" s="412"/>
      <c r="TBB110" s="406"/>
      <c r="TBC110" s="407"/>
      <c r="TBD110" s="408"/>
      <c r="TBE110" s="409"/>
      <c r="TBF110" s="410"/>
      <c r="TBG110" s="411"/>
      <c r="TBH110" s="412"/>
      <c r="TBI110" s="406"/>
      <c r="TBJ110" s="407"/>
      <c r="TBK110" s="408"/>
      <c r="TBL110" s="409"/>
      <c r="TBM110" s="410"/>
      <c r="TBN110" s="411"/>
      <c r="TBO110" s="412"/>
      <c r="TBP110" s="406"/>
      <c r="TBQ110" s="407"/>
      <c r="TBR110" s="408"/>
      <c r="TBS110" s="409"/>
      <c r="TBT110" s="410"/>
      <c r="TBU110" s="411"/>
      <c r="TBV110" s="412"/>
      <c r="TBW110" s="406"/>
      <c r="TBX110" s="407"/>
      <c r="TBY110" s="408"/>
      <c r="TBZ110" s="409"/>
      <c r="TCA110" s="410"/>
      <c r="TCB110" s="411"/>
      <c r="TCC110" s="412"/>
      <c r="TCD110" s="406"/>
      <c r="TCE110" s="407"/>
      <c r="TCF110" s="408"/>
      <c r="TCG110" s="409"/>
      <c r="TCH110" s="410"/>
      <c r="TCI110" s="411"/>
      <c r="TCJ110" s="412"/>
      <c r="TCK110" s="406"/>
      <c r="TCL110" s="407"/>
      <c r="TCM110" s="408"/>
      <c r="TCN110" s="409"/>
      <c r="TCO110" s="410"/>
      <c r="TCP110" s="411"/>
      <c r="TCQ110" s="412"/>
      <c r="TCR110" s="406"/>
      <c r="TCS110" s="407"/>
      <c r="TCT110" s="408"/>
      <c r="TCU110" s="409"/>
      <c r="TCV110" s="410"/>
      <c r="TCW110" s="411"/>
      <c r="TCX110" s="412"/>
      <c r="TCY110" s="406"/>
      <c r="TCZ110" s="407"/>
      <c r="TDA110" s="408"/>
      <c r="TDB110" s="409"/>
      <c r="TDC110" s="410"/>
      <c r="TDD110" s="411"/>
      <c r="TDE110" s="412"/>
      <c r="TDF110" s="406"/>
      <c r="TDG110" s="407"/>
      <c r="TDH110" s="408"/>
      <c r="TDI110" s="409"/>
      <c r="TDJ110" s="410"/>
      <c r="TDK110" s="411"/>
      <c r="TDL110" s="412"/>
      <c r="TDM110" s="406"/>
      <c r="TDN110" s="407"/>
      <c r="TDO110" s="408"/>
      <c r="TDP110" s="409"/>
      <c r="TDQ110" s="410"/>
      <c r="TDR110" s="411"/>
      <c r="TDS110" s="412"/>
      <c r="TDT110" s="406"/>
      <c r="TDU110" s="407"/>
      <c r="TDV110" s="408"/>
      <c r="TDW110" s="409"/>
      <c r="TDX110" s="410"/>
      <c r="TDY110" s="411"/>
      <c r="TDZ110" s="412"/>
      <c r="TEA110" s="406"/>
      <c r="TEB110" s="407"/>
      <c r="TEC110" s="408"/>
      <c r="TED110" s="409"/>
      <c r="TEE110" s="410"/>
      <c r="TEF110" s="411"/>
      <c r="TEG110" s="412"/>
      <c r="TEH110" s="406"/>
      <c r="TEI110" s="407"/>
      <c r="TEJ110" s="408"/>
      <c r="TEK110" s="409"/>
      <c r="TEL110" s="410"/>
      <c r="TEM110" s="411"/>
      <c r="TEN110" s="412"/>
      <c r="TEO110" s="406"/>
      <c r="TEP110" s="407"/>
      <c r="TEQ110" s="408"/>
      <c r="TER110" s="409"/>
      <c r="TES110" s="410"/>
      <c r="TET110" s="411"/>
      <c r="TEU110" s="412"/>
      <c r="TEV110" s="406"/>
      <c r="TEW110" s="407"/>
      <c r="TEX110" s="408"/>
      <c r="TEY110" s="409"/>
      <c r="TEZ110" s="410"/>
      <c r="TFA110" s="411"/>
      <c r="TFB110" s="412"/>
      <c r="TFC110" s="406"/>
      <c r="TFD110" s="407"/>
      <c r="TFE110" s="408"/>
      <c r="TFF110" s="409"/>
      <c r="TFG110" s="410"/>
      <c r="TFH110" s="411"/>
      <c r="TFI110" s="412"/>
      <c r="TFJ110" s="406"/>
      <c r="TFK110" s="407"/>
      <c r="TFL110" s="408"/>
      <c r="TFM110" s="409"/>
      <c r="TFN110" s="410"/>
      <c r="TFO110" s="411"/>
      <c r="TFP110" s="412"/>
      <c r="TFQ110" s="406"/>
      <c r="TFR110" s="407"/>
      <c r="TFS110" s="408"/>
      <c r="TFT110" s="409"/>
      <c r="TFU110" s="410"/>
      <c r="TFV110" s="411"/>
      <c r="TFW110" s="412"/>
      <c r="TFX110" s="406"/>
      <c r="TFY110" s="407"/>
      <c r="TFZ110" s="408"/>
      <c r="TGA110" s="409"/>
      <c r="TGB110" s="410"/>
      <c r="TGC110" s="411"/>
      <c r="TGD110" s="412"/>
      <c r="TGE110" s="406"/>
      <c r="TGF110" s="407"/>
      <c r="TGG110" s="408"/>
      <c r="TGH110" s="409"/>
      <c r="TGI110" s="410"/>
      <c r="TGJ110" s="411"/>
      <c r="TGK110" s="412"/>
      <c r="TGL110" s="406"/>
      <c r="TGM110" s="407"/>
      <c r="TGN110" s="408"/>
      <c r="TGO110" s="409"/>
      <c r="TGP110" s="410"/>
      <c r="TGQ110" s="411"/>
      <c r="TGR110" s="412"/>
      <c r="TGS110" s="406"/>
      <c r="TGT110" s="407"/>
      <c r="TGU110" s="408"/>
      <c r="TGV110" s="409"/>
      <c r="TGW110" s="410"/>
      <c r="TGX110" s="411"/>
      <c r="TGY110" s="412"/>
      <c r="TGZ110" s="406"/>
      <c r="THA110" s="407"/>
      <c r="THB110" s="408"/>
      <c r="THC110" s="409"/>
      <c r="THD110" s="410"/>
      <c r="THE110" s="411"/>
      <c r="THF110" s="412"/>
      <c r="THG110" s="406"/>
      <c r="THH110" s="407"/>
      <c r="THI110" s="408"/>
      <c r="THJ110" s="409"/>
      <c r="THK110" s="410"/>
      <c r="THL110" s="411"/>
      <c r="THM110" s="412"/>
      <c r="THN110" s="406"/>
      <c r="THO110" s="407"/>
      <c r="THP110" s="408"/>
      <c r="THQ110" s="409"/>
      <c r="THR110" s="410"/>
      <c r="THS110" s="411"/>
      <c r="THT110" s="412"/>
      <c r="THU110" s="406"/>
      <c r="THV110" s="407"/>
      <c r="THW110" s="408"/>
      <c r="THX110" s="409"/>
      <c r="THY110" s="410"/>
      <c r="THZ110" s="411"/>
      <c r="TIA110" s="412"/>
      <c r="TIB110" s="406"/>
      <c r="TIC110" s="407"/>
      <c r="TID110" s="408"/>
      <c r="TIE110" s="409"/>
      <c r="TIF110" s="410"/>
      <c r="TIG110" s="411"/>
      <c r="TIH110" s="412"/>
      <c r="TII110" s="406"/>
      <c r="TIJ110" s="407"/>
      <c r="TIK110" s="408"/>
      <c r="TIL110" s="409"/>
      <c r="TIM110" s="410"/>
      <c r="TIN110" s="411"/>
      <c r="TIO110" s="412"/>
      <c r="TIP110" s="406"/>
      <c r="TIQ110" s="407"/>
      <c r="TIR110" s="408"/>
      <c r="TIS110" s="409"/>
      <c r="TIT110" s="410"/>
      <c r="TIU110" s="411"/>
      <c r="TIV110" s="412"/>
      <c r="TIW110" s="406"/>
      <c r="TIX110" s="407"/>
      <c r="TIY110" s="408"/>
      <c r="TIZ110" s="409"/>
      <c r="TJA110" s="410"/>
      <c r="TJB110" s="411"/>
      <c r="TJC110" s="412"/>
      <c r="TJD110" s="406"/>
      <c r="TJE110" s="407"/>
      <c r="TJF110" s="408"/>
      <c r="TJG110" s="409"/>
      <c r="TJH110" s="410"/>
      <c r="TJI110" s="411"/>
      <c r="TJJ110" s="412"/>
      <c r="TJK110" s="406"/>
      <c r="TJL110" s="407"/>
      <c r="TJM110" s="408"/>
      <c r="TJN110" s="409"/>
      <c r="TJO110" s="410"/>
      <c r="TJP110" s="411"/>
      <c r="TJQ110" s="412"/>
      <c r="TJR110" s="406"/>
      <c r="TJS110" s="407"/>
      <c r="TJT110" s="408"/>
      <c r="TJU110" s="409"/>
      <c r="TJV110" s="410"/>
      <c r="TJW110" s="411"/>
      <c r="TJX110" s="412"/>
      <c r="TJY110" s="406"/>
      <c r="TJZ110" s="407"/>
      <c r="TKA110" s="408"/>
      <c r="TKB110" s="409"/>
      <c r="TKC110" s="410"/>
      <c r="TKD110" s="411"/>
      <c r="TKE110" s="412"/>
      <c r="TKF110" s="406"/>
      <c r="TKG110" s="407"/>
      <c r="TKH110" s="408"/>
      <c r="TKI110" s="409"/>
      <c r="TKJ110" s="410"/>
      <c r="TKK110" s="411"/>
      <c r="TKL110" s="412"/>
      <c r="TKM110" s="406"/>
      <c r="TKN110" s="407"/>
      <c r="TKO110" s="408"/>
      <c r="TKP110" s="409"/>
      <c r="TKQ110" s="410"/>
      <c r="TKR110" s="411"/>
      <c r="TKS110" s="412"/>
      <c r="TKT110" s="406"/>
      <c r="TKU110" s="407"/>
      <c r="TKV110" s="408"/>
      <c r="TKW110" s="409"/>
      <c r="TKX110" s="410"/>
      <c r="TKY110" s="411"/>
      <c r="TKZ110" s="412"/>
      <c r="TLA110" s="406"/>
      <c r="TLB110" s="407"/>
      <c r="TLC110" s="408"/>
      <c r="TLD110" s="409"/>
      <c r="TLE110" s="410"/>
      <c r="TLF110" s="411"/>
      <c r="TLG110" s="412"/>
      <c r="TLH110" s="406"/>
      <c r="TLI110" s="407"/>
      <c r="TLJ110" s="408"/>
      <c r="TLK110" s="409"/>
      <c r="TLL110" s="410"/>
      <c r="TLM110" s="411"/>
      <c r="TLN110" s="412"/>
      <c r="TLO110" s="406"/>
      <c r="TLP110" s="407"/>
      <c r="TLQ110" s="408"/>
      <c r="TLR110" s="409"/>
      <c r="TLS110" s="410"/>
      <c r="TLT110" s="411"/>
      <c r="TLU110" s="412"/>
      <c r="TLV110" s="406"/>
      <c r="TLW110" s="407"/>
      <c r="TLX110" s="408"/>
      <c r="TLY110" s="409"/>
      <c r="TLZ110" s="410"/>
      <c r="TMA110" s="411"/>
      <c r="TMB110" s="412"/>
      <c r="TMC110" s="406"/>
      <c r="TMD110" s="407"/>
      <c r="TME110" s="408"/>
      <c r="TMF110" s="409"/>
      <c r="TMG110" s="410"/>
      <c r="TMH110" s="411"/>
      <c r="TMI110" s="412"/>
      <c r="TMJ110" s="406"/>
      <c r="TMK110" s="407"/>
      <c r="TML110" s="408"/>
      <c r="TMM110" s="409"/>
      <c r="TMN110" s="410"/>
      <c r="TMO110" s="411"/>
      <c r="TMP110" s="412"/>
      <c r="TMQ110" s="406"/>
      <c r="TMR110" s="407"/>
      <c r="TMS110" s="408"/>
      <c r="TMT110" s="409"/>
      <c r="TMU110" s="410"/>
      <c r="TMV110" s="411"/>
      <c r="TMW110" s="412"/>
      <c r="TMX110" s="406"/>
      <c r="TMY110" s="407"/>
      <c r="TMZ110" s="408"/>
      <c r="TNA110" s="409"/>
      <c r="TNB110" s="410"/>
      <c r="TNC110" s="411"/>
      <c r="TND110" s="412"/>
      <c r="TNE110" s="406"/>
      <c r="TNF110" s="407"/>
      <c r="TNG110" s="408"/>
      <c r="TNH110" s="409"/>
      <c r="TNI110" s="410"/>
      <c r="TNJ110" s="411"/>
      <c r="TNK110" s="412"/>
      <c r="TNL110" s="406"/>
      <c r="TNM110" s="407"/>
      <c r="TNN110" s="408"/>
      <c r="TNO110" s="409"/>
      <c r="TNP110" s="410"/>
      <c r="TNQ110" s="411"/>
      <c r="TNR110" s="412"/>
      <c r="TNS110" s="406"/>
      <c r="TNT110" s="407"/>
      <c r="TNU110" s="408"/>
      <c r="TNV110" s="409"/>
      <c r="TNW110" s="410"/>
      <c r="TNX110" s="411"/>
      <c r="TNY110" s="412"/>
      <c r="TNZ110" s="406"/>
      <c r="TOA110" s="407"/>
      <c r="TOB110" s="408"/>
      <c r="TOC110" s="409"/>
      <c r="TOD110" s="410"/>
      <c r="TOE110" s="411"/>
      <c r="TOF110" s="412"/>
      <c r="TOG110" s="406"/>
      <c r="TOH110" s="407"/>
      <c r="TOI110" s="408"/>
      <c r="TOJ110" s="409"/>
      <c r="TOK110" s="410"/>
      <c r="TOL110" s="411"/>
      <c r="TOM110" s="412"/>
      <c r="TON110" s="406"/>
      <c r="TOO110" s="407"/>
      <c r="TOP110" s="408"/>
      <c r="TOQ110" s="409"/>
      <c r="TOR110" s="410"/>
      <c r="TOS110" s="411"/>
      <c r="TOT110" s="412"/>
      <c r="TOU110" s="406"/>
      <c r="TOV110" s="407"/>
      <c r="TOW110" s="408"/>
      <c r="TOX110" s="409"/>
      <c r="TOY110" s="410"/>
      <c r="TOZ110" s="411"/>
      <c r="TPA110" s="412"/>
      <c r="TPB110" s="406"/>
      <c r="TPC110" s="407"/>
      <c r="TPD110" s="408"/>
      <c r="TPE110" s="409"/>
      <c r="TPF110" s="410"/>
      <c r="TPG110" s="411"/>
      <c r="TPH110" s="412"/>
      <c r="TPI110" s="406"/>
      <c r="TPJ110" s="407"/>
      <c r="TPK110" s="408"/>
      <c r="TPL110" s="409"/>
      <c r="TPM110" s="410"/>
      <c r="TPN110" s="411"/>
      <c r="TPO110" s="412"/>
      <c r="TPP110" s="406"/>
      <c r="TPQ110" s="407"/>
      <c r="TPR110" s="408"/>
      <c r="TPS110" s="409"/>
      <c r="TPT110" s="410"/>
      <c r="TPU110" s="411"/>
      <c r="TPV110" s="412"/>
      <c r="TPW110" s="406"/>
      <c r="TPX110" s="407"/>
      <c r="TPY110" s="408"/>
      <c r="TPZ110" s="409"/>
      <c r="TQA110" s="410"/>
      <c r="TQB110" s="411"/>
      <c r="TQC110" s="412"/>
      <c r="TQD110" s="406"/>
      <c r="TQE110" s="407"/>
      <c r="TQF110" s="408"/>
      <c r="TQG110" s="409"/>
      <c r="TQH110" s="410"/>
      <c r="TQI110" s="411"/>
      <c r="TQJ110" s="412"/>
      <c r="TQK110" s="406"/>
      <c r="TQL110" s="407"/>
      <c r="TQM110" s="408"/>
      <c r="TQN110" s="409"/>
      <c r="TQO110" s="410"/>
      <c r="TQP110" s="411"/>
      <c r="TQQ110" s="412"/>
      <c r="TQR110" s="406"/>
      <c r="TQS110" s="407"/>
      <c r="TQT110" s="408"/>
      <c r="TQU110" s="409"/>
      <c r="TQV110" s="410"/>
      <c r="TQW110" s="411"/>
      <c r="TQX110" s="412"/>
      <c r="TQY110" s="406"/>
      <c r="TQZ110" s="407"/>
      <c r="TRA110" s="408"/>
      <c r="TRB110" s="409"/>
      <c r="TRC110" s="410"/>
      <c r="TRD110" s="411"/>
      <c r="TRE110" s="412"/>
      <c r="TRF110" s="406"/>
      <c r="TRG110" s="407"/>
      <c r="TRH110" s="408"/>
      <c r="TRI110" s="409"/>
      <c r="TRJ110" s="410"/>
      <c r="TRK110" s="411"/>
      <c r="TRL110" s="412"/>
      <c r="TRM110" s="406"/>
      <c r="TRN110" s="407"/>
      <c r="TRO110" s="408"/>
      <c r="TRP110" s="409"/>
      <c r="TRQ110" s="410"/>
      <c r="TRR110" s="411"/>
      <c r="TRS110" s="412"/>
      <c r="TRT110" s="406"/>
      <c r="TRU110" s="407"/>
      <c r="TRV110" s="408"/>
      <c r="TRW110" s="409"/>
      <c r="TRX110" s="410"/>
      <c r="TRY110" s="411"/>
      <c r="TRZ110" s="412"/>
      <c r="TSA110" s="406"/>
      <c r="TSB110" s="407"/>
      <c r="TSC110" s="408"/>
      <c r="TSD110" s="409"/>
      <c r="TSE110" s="410"/>
      <c r="TSF110" s="411"/>
      <c r="TSG110" s="412"/>
      <c r="TSH110" s="406"/>
      <c r="TSI110" s="407"/>
      <c r="TSJ110" s="408"/>
      <c r="TSK110" s="409"/>
      <c r="TSL110" s="410"/>
      <c r="TSM110" s="411"/>
      <c r="TSN110" s="412"/>
      <c r="TSO110" s="406"/>
      <c r="TSP110" s="407"/>
      <c r="TSQ110" s="408"/>
      <c r="TSR110" s="409"/>
      <c r="TSS110" s="410"/>
      <c r="TST110" s="411"/>
      <c r="TSU110" s="412"/>
      <c r="TSV110" s="406"/>
      <c r="TSW110" s="407"/>
      <c r="TSX110" s="408"/>
      <c r="TSY110" s="409"/>
      <c r="TSZ110" s="410"/>
      <c r="TTA110" s="411"/>
      <c r="TTB110" s="412"/>
      <c r="TTC110" s="406"/>
      <c r="TTD110" s="407"/>
      <c r="TTE110" s="408"/>
      <c r="TTF110" s="409"/>
      <c r="TTG110" s="410"/>
      <c r="TTH110" s="411"/>
      <c r="TTI110" s="412"/>
      <c r="TTJ110" s="406"/>
      <c r="TTK110" s="407"/>
      <c r="TTL110" s="408"/>
      <c r="TTM110" s="409"/>
      <c r="TTN110" s="410"/>
      <c r="TTO110" s="411"/>
      <c r="TTP110" s="412"/>
      <c r="TTQ110" s="406"/>
      <c r="TTR110" s="407"/>
      <c r="TTS110" s="408"/>
      <c r="TTT110" s="409"/>
      <c r="TTU110" s="410"/>
      <c r="TTV110" s="411"/>
      <c r="TTW110" s="412"/>
      <c r="TTX110" s="406"/>
      <c r="TTY110" s="407"/>
      <c r="TTZ110" s="408"/>
      <c r="TUA110" s="409"/>
      <c r="TUB110" s="410"/>
      <c r="TUC110" s="411"/>
      <c r="TUD110" s="412"/>
      <c r="TUE110" s="406"/>
      <c r="TUF110" s="407"/>
      <c r="TUG110" s="408"/>
      <c r="TUH110" s="409"/>
      <c r="TUI110" s="410"/>
      <c r="TUJ110" s="411"/>
      <c r="TUK110" s="412"/>
      <c r="TUL110" s="406"/>
      <c r="TUM110" s="407"/>
      <c r="TUN110" s="408"/>
      <c r="TUO110" s="409"/>
      <c r="TUP110" s="410"/>
      <c r="TUQ110" s="411"/>
      <c r="TUR110" s="412"/>
      <c r="TUS110" s="406"/>
      <c r="TUT110" s="407"/>
      <c r="TUU110" s="408"/>
      <c r="TUV110" s="409"/>
      <c r="TUW110" s="410"/>
      <c r="TUX110" s="411"/>
      <c r="TUY110" s="412"/>
      <c r="TUZ110" s="406"/>
      <c r="TVA110" s="407"/>
      <c r="TVB110" s="408"/>
      <c r="TVC110" s="409"/>
      <c r="TVD110" s="410"/>
      <c r="TVE110" s="411"/>
      <c r="TVF110" s="412"/>
      <c r="TVG110" s="406"/>
      <c r="TVH110" s="407"/>
      <c r="TVI110" s="408"/>
      <c r="TVJ110" s="409"/>
      <c r="TVK110" s="410"/>
      <c r="TVL110" s="411"/>
      <c r="TVM110" s="412"/>
      <c r="TVN110" s="406"/>
      <c r="TVO110" s="407"/>
      <c r="TVP110" s="408"/>
      <c r="TVQ110" s="409"/>
      <c r="TVR110" s="410"/>
      <c r="TVS110" s="411"/>
      <c r="TVT110" s="412"/>
      <c r="TVU110" s="406"/>
      <c r="TVV110" s="407"/>
      <c r="TVW110" s="408"/>
      <c r="TVX110" s="409"/>
      <c r="TVY110" s="410"/>
      <c r="TVZ110" s="411"/>
      <c r="TWA110" s="412"/>
      <c r="TWB110" s="406"/>
      <c r="TWC110" s="407"/>
      <c r="TWD110" s="408"/>
      <c r="TWE110" s="409"/>
      <c r="TWF110" s="410"/>
      <c r="TWG110" s="411"/>
      <c r="TWH110" s="412"/>
      <c r="TWI110" s="406"/>
      <c r="TWJ110" s="407"/>
      <c r="TWK110" s="408"/>
      <c r="TWL110" s="409"/>
      <c r="TWM110" s="410"/>
      <c r="TWN110" s="411"/>
      <c r="TWO110" s="412"/>
      <c r="TWP110" s="406"/>
      <c r="TWQ110" s="407"/>
      <c r="TWR110" s="408"/>
      <c r="TWS110" s="409"/>
      <c r="TWT110" s="410"/>
      <c r="TWU110" s="411"/>
      <c r="TWV110" s="412"/>
      <c r="TWW110" s="406"/>
      <c r="TWX110" s="407"/>
      <c r="TWY110" s="408"/>
      <c r="TWZ110" s="409"/>
      <c r="TXA110" s="410"/>
      <c r="TXB110" s="411"/>
      <c r="TXC110" s="412"/>
      <c r="TXD110" s="406"/>
      <c r="TXE110" s="407"/>
      <c r="TXF110" s="408"/>
      <c r="TXG110" s="409"/>
      <c r="TXH110" s="410"/>
      <c r="TXI110" s="411"/>
      <c r="TXJ110" s="412"/>
      <c r="TXK110" s="406"/>
      <c r="TXL110" s="407"/>
      <c r="TXM110" s="408"/>
      <c r="TXN110" s="409"/>
      <c r="TXO110" s="410"/>
      <c r="TXP110" s="411"/>
      <c r="TXQ110" s="412"/>
      <c r="TXR110" s="406"/>
      <c r="TXS110" s="407"/>
      <c r="TXT110" s="408"/>
      <c r="TXU110" s="409"/>
      <c r="TXV110" s="410"/>
      <c r="TXW110" s="411"/>
      <c r="TXX110" s="412"/>
      <c r="TXY110" s="406"/>
      <c r="TXZ110" s="407"/>
      <c r="TYA110" s="408"/>
      <c r="TYB110" s="409"/>
      <c r="TYC110" s="410"/>
      <c r="TYD110" s="411"/>
      <c r="TYE110" s="412"/>
      <c r="TYF110" s="406"/>
      <c r="TYG110" s="407"/>
      <c r="TYH110" s="408"/>
      <c r="TYI110" s="409"/>
      <c r="TYJ110" s="410"/>
      <c r="TYK110" s="411"/>
      <c r="TYL110" s="412"/>
      <c r="TYM110" s="406"/>
      <c r="TYN110" s="407"/>
      <c r="TYO110" s="408"/>
      <c r="TYP110" s="409"/>
      <c r="TYQ110" s="410"/>
      <c r="TYR110" s="411"/>
      <c r="TYS110" s="412"/>
      <c r="TYT110" s="406"/>
      <c r="TYU110" s="407"/>
      <c r="TYV110" s="408"/>
      <c r="TYW110" s="409"/>
      <c r="TYX110" s="410"/>
      <c r="TYY110" s="411"/>
      <c r="TYZ110" s="412"/>
      <c r="TZA110" s="406"/>
      <c r="TZB110" s="407"/>
      <c r="TZC110" s="408"/>
      <c r="TZD110" s="409"/>
      <c r="TZE110" s="410"/>
      <c r="TZF110" s="411"/>
      <c r="TZG110" s="412"/>
      <c r="TZH110" s="406"/>
      <c r="TZI110" s="407"/>
      <c r="TZJ110" s="408"/>
      <c r="TZK110" s="409"/>
      <c r="TZL110" s="410"/>
      <c r="TZM110" s="411"/>
      <c r="TZN110" s="412"/>
      <c r="TZO110" s="406"/>
      <c r="TZP110" s="407"/>
      <c r="TZQ110" s="408"/>
      <c r="TZR110" s="409"/>
      <c r="TZS110" s="410"/>
      <c r="TZT110" s="411"/>
      <c r="TZU110" s="412"/>
      <c r="TZV110" s="406"/>
      <c r="TZW110" s="407"/>
      <c r="TZX110" s="408"/>
      <c r="TZY110" s="409"/>
      <c r="TZZ110" s="410"/>
      <c r="UAA110" s="411"/>
      <c r="UAB110" s="412"/>
      <c r="UAC110" s="406"/>
      <c r="UAD110" s="407"/>
      <c r="UAE110" s="408"/>
      <c r="UAF110" s="409"/>
      <c r="UAG110" s="410"/>
      <c r="UAH110" s="411"/>
      <c r="UAI110" s="412"/>
      <c r="UAJ110" s="406"/>
      <c r="UAK110" s="407"/>
      <c r="UAL110" s="408"/>
      <c r="UAM110" s="409"/>
      <c r="UAN110" s="410"/>
      <c r="UAO110" s="411"/>
      <c r="UAP110" s="412"/>
      <c r="UAQ110" s="406"/>
      <c r="UAR110" s="407"/>
      <c r="UAS110" s="408"/>
      <c r="UAT110" s="409"/>
      <c r="UAU110" s="410"/>
      <c r="UAV110" s="411"/>
      <c r="UAW110" s="412"/>
      <c r="UAX110" s="406"/>
      <c r="UAY110" s="407"/>
      <c r="UAZ110" s="408"/>
      <c r="UBA110" s="409"/>
      <c r="UBB110" s="410"/>
      <c r="UBC110" s="411"/>
      <c r="UBD110" s="412"/>
      <c r="UBE110" s="406"/>
      <c r="UBF110" s="407"/>
      <c r="UBG110" s="408"/>
      <c r="UBH110" s="409"/>
      <c r="UBI110" s="410"/>
      <c r="UBJ110" s="411"/>
      <c r="UBK110" s="412"/>
      <c r="UBL110" s="406"/>
      <c r="UBM110" s="407"/>
      <c r="UBN110" s="408"/>
      <c r="UBO110" s="409"/>
      <c r="UBP110" s="410"/>
      <c r="UBQ110" s="411"/>
      <c r="UBR110" s="412"/>
      <c r="UBS110" s="406"/>
      <c r="UBT110" s="407"/>
      <c r="UBU110" s="408"/>
      <c r="UBV110" s="409"/>
      <c r="UBW110" s="410"/>
      <c r="UBX110" s="411"/>
      <c r="UBY110" s="412"/>
      <c r="UBZ110" s="406"/>
      <c r="UCA110" s="407"/>
      <c r="UCB110" s="408"/>
      <c r="UCC110" s="409"/>
      <c r="UCD110" s="410"/>
      <c r="UCE110" s="411"/>
      <c r="UCF110" s="412"/>
      <c r="UCG110" s="406"/>
      <c r="UCH110" s="407"/>
      <c r="UCI110" s="408"/>
      <c r="UCJ110" s="409"/>
      <c r="UCK110" s="410"/>
      <c r="UCL110" s="411"/>
      <c r="UCM110" s="412"/>
      <c r="UCN110" s="406"/>
      <c r="UCO110" s="407"/>
      <c r="UCP110" s="408"/>
      <c r="UCQ110" s="409"/>
      <c r="UCR110" s="410"/>
      <c r="UCS110" s="411"/>
      <c r="UCT110" s="412"/>
      <c r="UCU110" s="406"/>
      <c r="UCV110" s="407"/>
      <c r="UCW110" s="408"/>
      <c r="UCX110" s="409"/>
      <c r="UCY110" s="410"/>
      <c r="UCZ110" s="411"/>
      <c r="UDA110" s="412"/>
      <c r="UDB110" s="406"/>
      <c r="UDC110" s="407"/>
      <c r="UDD110" s="408"/>
      <c r="UDE110" s="409"/>
      <c r="UDF110" s="410"/>
      <c r="UDG110" s="411"/>
      <c r="UDH110" s="412"/>
      <c r="UDI110" s="406"/>
      <c r="UDJ110" s="407"/>
      <c r="UDK110" s="408"/>
      <c r="UDL110" s="409"/>
      <c r="UDM110" s="410"/>
      <c r="UDN110" s="411"/>
      <c r="UDO110" s="412"/>
      <c r="UDP110" s="406"/>
      <c r="UDQ110" s="407"/>
      <c r="UDR110" s="408"/>
      <c r="UDS110" s="409"/>
      <c r="UDT110" s="410"/>
      <c r="UDU110" s="411"/>
      <c r="UDV110" s="412"/>
      <c r="UDW110" s="406"/>
      <c r="UDX110" s="407"/>
      <c r="UDY110" s="408"/>
      <c r="UDZ110" s="409"/>
      <c r="UEA110" s="410"/>
      <c r="UEB110" s="411"/>
      <c r="UEC110" s="412"/>
      <c r="UED110" s="406"/>
      <c r="UEE110" s="407"/>
      <c r="UEF110" s="408"/>
      <c r="UEG110" s="409"/>
      <c r="UEH110" s="410"/>
      <c r="UEI110" s="411"/>
      <c r="UEJ110" s="412"/>
      <c r="UEK110" s="406"/>
      <c r="UEL110" s="407"/>
      <c r="UEM110" s="408"/>
      <c r="UEN110" s="409"/>
      <c r="UEO110" s="410"/>
      <c r="UEP110" s="411"/>
      <c r="UEQ110" s="412"/>
      <c r="UER110" s="406"/>
      <c r="UES110" s="407"/>
      <c r="UET110" s="408"/>
      <c r="UEU110" s="409"/>
      <c r="UEV110" s="410"/>
      <c r="UEW110" s="411"/>
      <c r="UEX110" s="412"/>
      <c r="UEY110" s="406"/>
      <c r="UEZ110" s="407"/>
      <c r="UFA110" s="408"/>
      <c r="UFB110" s="409"/>
      <c r="UFC110" s="410"/>
      <c r="UFD110" s="411"/>
      <c r="UFE110" s="412"/>
      <c r="UFF110" s="406"/>
      <c r="UFG110" s="407"/>
      <c r="UFH110" s="408"/>
      <c r="UFI110" s="409"/>
      <c r="UFJ110" s="410"/>
      <c r="UFK110" s="411"/>
      <c r="UFL110" s="412"/>
      <c r="UFM110" s="406"/>
      <c r="UFN110" s="407"/>
      <c r="UFO110" s="408"/>
      <c r="UFP110" s="409"/>
      <c r="UFQ110" s="410"/>
      <c r="UFR110" s="411"/>
      <c r="UFS110" s="412"/>
      <c r="UFT110" s="406"/>
      <c r="UFU110" s="407"/>
      <c r="UFV110" s="408"/>
      <c r="UFW110" s="409"/>
      <c r="UFX110" s="410"/>
      <c r="UFY110" s="411"/>
      <c r="UFZ110" s="412"/>
      <c r="UGA110" s="406"/>
      <c r="UGB110" s="407"/>
      <c r="UGC110" s="408"/>
      <c r="UGD110" s="409"/>
      <c r="UGE110" s="410"/>
      <c r="UGF110" s="411"/>
      <c r="UGG110" s="412"/>
      <c r="UGH110" s="406"/>
      <c r="UGI110" s="407"/>
      <c r="UGJ110" s="408"/>
      <c r="UGK110" s="409"/>
      <c r="UGL110" s="410"/>
      <c r="UGM110" s="411"/>
      <c r="UGN110" s="412"/>
      <c r="UGO110" s="406"/>
      <c r="UGP110" s="407"/>
      <c r="UGQ110" s="408"/>
      <c r="UGR110" s="409"/>
      <c r="UGS110" s="410"/>
      <c r="UGT110" s="411"/>
      <c r="UGU110" s="412"/>
      <c r="UGV110" s="406"/>
      <c r="UGW110" s="407"/>
      <c r="UGX110" s="408"/>
      <c r="UGY110" s="409"/>
      <c r="UGZ110" s="410"/>
      <c r="UHA110" s="411"/>
      <c r="UHB110" s="412"/>
      <c r="UHC110" s="406"/>
      <c r="UHD110" s="407"/>
      <c r="UHE110" s="408"/>
      <c r="UHF110" s="409"/>
      <c r="UHG110" s="410"/>
      <c r="UHH110" s="411"/>
      <c r="UHI110" s="412"/>
      <c r="UHJ110" s="406"/>
      <c r="UHK110" s="407"/>
      <c r="UHL110" s="408"/>
      <c r="UHM110" s="409"/>
      <c r="UHN110" s="410"/>
      <c r="UHO110" s="411"/>
      <c r="UHP110" s="412"/>
      <c r="UHQ110" s="406"/>
      <c r="UHR110" s="407"/>
      <c r="UHS110" s="408"/>
      <c r="UHT110" s="409"/>
      <c r="UHU110" s="410"/>
      <c r="UHV110" s="411"/>
      <c r="UHW110" s="412"/>
      <c r="UHX110" s="406"/>
      <c r="UHY110" s="407"/>
      <c r="UHZ110" s="408"/>
      <c r="UIA110" s="409"/>
      <c r="UIB110" s="410"/>
      <c r="UIC110" s="411"/>
      <c r="UID110" s="412"/>
      <c r="UIE110" s="406"/>
      <c r="UIF110" s="407"/>
      <c r="UIG110" s="408"/>
      <c r="UIH110" s="409"/>
      <c r="UII110" s="410"/>
      <c r="UIJ110" s="411"/>
      <c r="UIK110" s="412"/>
      <c r="UIL110" s="406"/>
      <c r="UIM110" s="407"/>
      <c r="UIN110" s="408"/>
      <c r="UIO110" s="409"/>
      <c r="UIP110" s="410"/>
      <c r="UIQ110" s="411"/>
      <c r="UIR110" s="412"/>
      <c r="UIS110" s="406"/>
      <c r="UIT110" s="407"/>
      <c r="UIU110" s="408"/>
      <c r="UIV110" s="409"/>
      <c r="UIW110" s="410"/>
      <c r="UIX110" s="411"/>
      <c r="UIY110" s="412"/>
      <c r="UIZ110" s="406"/>
      <c r="UJA110" s="407"/>
      <c r="UJB110" s="408"/>
      <c r="UJC110" s="409"/>
      <c r="UJD110" s="410"/>
      <c r="UJE110" s="411"/>
      <c r="UJF110" s="412"/>
      <c r="UJG110" s="406"/>
      <c r="UJH110" s="407"/>
      <c r="UJI110" s="408"/>
      <c r="UJJ110" s="409"/>
      <c r="UJK110" s="410"/>
      <c r="UJL110" s="411"/>
      <c r="UJM110" s="412"/>
      <c r="UJN110" s="406"/>
      <c r="UJO110" s="407"/>
      <c r="UJP110" s="408"/>
      <c r="UJQ110" s="409"/>
      <c r="UJR110" s="410"/>
      <c r="UJS110" s="411"/>
      <c r="UJT110" s="412"/>
      <c r="UJU110" s="406"/>
      <c r="UJV110" s="407"/>
      <c r="UJW110" s="408"/>
      <c r="UJX110" s="409"/>
      <c r="UJY110" s="410"/>
      <c r="UJZ110" s="411"/>
      <c r="UKA110" s="412"/>
      <c r="UKB110" s="406"/>
      <c r="UKC110" s="407"/>
      <c r="UKD110" s="408"/>
      <c r="UKE110" s="409"/>
      <c r="UKF110" s="410"/>
      <c r="UKG110" s="411"/>
      <c r="UKH110" s="412"/>
      <c r="UKI110" s="406"/>
      <c r="UKJ110" s="407"/>
      <c r="UKK110" s="408"/>
      <c r="UKL110" s="409"/>
      <c r="UKM110" s="410"/>
      <c r="UKN110" s="411"/>
      <c r="UKO110" s="412"/>
      <c r="UKP110" s="406"/>
      <c r="UKQ110" s="407"/>
      <c r="UKR110" s="408"/>
      <c r="UKS110" s="409"/>
      <c r="UKT110" s="410"/>
      <c r="UKU110" s="411"/>
      <c r="UKV110" s="412"/>
      <c r="UKW110" s="406"/>
      <c r="UKX110" s="407"/>
      <c r="UKY110" s="408"/>
      <c r="UKZ110" s="409"/>
      <c r="ULA110" s="410"/>
      <c r="ULB110" s="411"/>
      <c r="ULC110" s="412"/>
      <c r="ULD110" s="406"/>
      <c r="ULE110" s="407"/>
      <c r="ULF110" s="408"/>
      <c r="ULG110" s="409"/>
      <c r="ULH110" s="410"/>
      <c r="ULI110" s="411"/>
      <c r="ULJ110" s="412"/>
      <c r="ULK110" s="406"/>
      <c r="ULL110" s="407"/>
      <c r="ULM110" s="408"/>
      <c r="ULN110" s="409"/>
      <c r="ULO110" s="410"/>
      <c r="ULP110" s="411"/>
      <c r="ULQ110" s="412"/>
      <c r="ULR110" s="406"/>
      <c r="ULS110" s="407"/>
      <c r="ULT110" s="408"/>
      <c r="ULU110" s="409"/>
      <c r="ULV110" s="410"/>
      <c r="ULW110" s="411"/>
      <c r="ULX110" s="412"/>
      <c r="ULY110" s="406"/>
      <c r="ULZ110" s="407"/>
      <c r="UMA110" s="408"/>
      <c r="UMB110" s="409"/>
      <c r="UMC110" s="410"/>
      <c r="UMD110" s="411"/>
      <c r="UME110" s="412"/>
      <c r="UMF110" s="406"/>
      <c r="UMG110" s="407"/>
      <c r="UMH110" s="408"/>
      <c r="UMI110" s="409"/>
      <c r="UMJ110" s="410"/>
      <c r="UMK110" s="411"/>
      <c r="UML110" s="412"/>
      <c r="UMM110" s="406"/>
      <c r="UMN110" s="407"/>
      <c r="UMO110" s="408"/>
      <c r="UMP110" s="409"/>
      <c r="UMQ110" s="410"/>
      <c r="UMR110" s="411"/>
      <c r="UMS110" s="412"/>
      <c r="UMT110" s="406"/>
      <c r="UMU110" s="407"/>
      <c r="UMV110" s="408"/>
      <c r="UMW110" s="409"/>
      <c r="UMX110" s="410"/>
      <c r="UMY110" s="411"/>
      <c r="UMZ110" s="412"/>
      <c r="UNA110" s="406"/>
      <c r="UNB110" s="407"/>
      <c r="UNC110" s="408"/>
      <c r="UND110" s="409"/>
      <c r="UNE110" s="410"/>
      <c r="UNF110" s="411"/>
      <c r="UNG110" s="412"/>
      <c r="UNH110" s="406"/>
      <c r="UNI110" s="407"/>
      <c r="UNJ110" s="408"/>
      <c r="UNK110" s="409"/>
      <c r="UNL110" s="410"/>
      <c r="UNM110" s="411"/>
      <c r="UNN110" s="412"/>
      <c r="UNO110" s="406"/>
      <c r="UNP110" s="407"/>
      <c r="UNQ110" s="408"/>
      <c r="UNR110" s="409"/>
      <c r="UNS110" s="410"/>
      <c r="UNT110" s="411"/>
      <c r="UNU110" s="412"/>
      <c r="UNV110" s="406"/>
      <c r="UNW110" s="407"/>
      <c r="UNX110" s="408"/>
      <c r="UNY110" s="409"/>
      <c r="UNZ110" s="410"/>
      <c r="UOA110" s="411"/>
      <c r="UOB110" s="412"/>
      <c r="UOC110" s="406"/>
      <c r="UOD110" s="407"/>
      <c r="UOE110" s="408"/>
      <c r="UOF110" s="409"/>
      <c r="UOG110" s="410"/>
      <c r="UOH110" s="411"/>
      <c r="UOI110" s="412"/>
      <c r="UOJ110" s="406"/>
      <c r="UOK110" s="407"/>
      <c r="UOL110" s="408"/>
      <c r="UOM110" s="409"/>
      <c r="UON110" s="410"/>
      <c r="UOO110" s="411"/>
      <c r="UOP110" s="412"/>
      <c r="UOQ110" s="406"/>
      <c r="UOR110" s="407"/>
      <c r="UOS110" s="408"/>
      <c r="UOT110" s="409"/>
      <c r="UOU110" s="410"/>
      <c r="UOV110" s="411"/>
      <c r="UOW110" s="412"/>
      <c r="UOX110" s="406"/>
      <c r="UOY110" s="407"/>
      <c r="UOZ110" s="408"/>
      <c r="UPA110" s="409"/>
      <c r="UPB110" s="410"/>
      <c r="UPC110" s="411"/>
      <c r="UPD110" s="412"/>
      <c r="UPE110" s="406"/>
      <c r="UPF110" s="407"/>
      <c r="UPG110" s="408"/>
      <c r="UPH110" s="409"/>
      <c r="UPI110" s="410"/>
      <c r="UPJ110" s="411"/>
      <c r="UPK110" s="412"/>
      <c r="UPL110" s="406"/>
      <c r="UPM110" s="407"/>
      <c r="UPN110" s="408"/>
      <c r="UPO110" s="409"/>
      <c r="UPP110" s="410"/>
      <c r="UPQ110" s="411"/>
      <c r="UPR110" s="412"/>
      <c r="UPS110" s="406"/>
      <c r="UPT110" s="407"/>
      <c r="UPU110" s="408"/>
      <c r="UPV110" s="409"/>
      <c r="UPW110" s="410"/>
      <c r="UPX110" s="411"/>
      <c r="UPY110" s="412"/>
      <c r="UPZ110" s="406"/>
      <c r="UQA110" s="407"/>
      <c r="UQB110" s="408"/>
      <c r="UQC110" s="409"/>
      <c r="UQD110" s="410"/>
      <c r="UQE110" s="411"/>
      <c r="UQF110" s="412"/>
      <c r="UQG110" s="406"/>
      <c r="UQH110" s="407"/>
      <c r="UQI110" s="408"/>
      <c r="UQJ110" s="409"/>
      <c r="UQK110" s="410"/>
      <c r="UQL110" s="411"/>
      <c r="UQM110" s="412"/>
      <c r="UQN110" s="406"/>
      <c r="UQO110" s="407"/>
      <c r="UQP110" s="408"/>
      <c r="UQQ110" s="409"/>
      <c r="UQR110" s="410"/>
      <c r="UQS110" s="411"/>
      <c r="UQT110" s="412"/>
      <c r="UQU110" s="406"/>
      <c r="UQV110" s="407"/>
      <c r="UQW110" s="408"/>
      <c r="UQX110" s="409"/>
      <c r="UQY110" s="410"/>
      <c r="UQZ110" s="411"/>
      <c r="URA110" s="412"/>
      <c r="URB110" s="406"/>
      <c r="URC110" s="407"/>
      <c r="URD110" s="408"/>
      <c r="URE110" s="409"/>
      <c r="URF110" s="410"/>
      <c r="URG110" s="411"/>
      <c r="URH110" s="412"/>
      <c r="URI110" s="406"/>
      <c r="URJ110" s="407"/>
      <c r="URK110" s="408"/>
      <c r="URL110" s="409"/>
      <c r="URM110" s="410"/>
      <c r="URN110" s="411"/>
      <c r="URO110" s="412"/>
      <c r="URP110" s="406"/>
      <c r="URQ110" s="407"/>
      <c r="URR110" s="408"/>
      <c r="URS110" s="409"/>
      <c r="URT110" s="410"/>
      <c r="URU110" s="411"/>
      <c r="URV110" s="412"/>
      <c r="URW110" s="406"/>
      <c r="URX110" s="407"/>
      <c r="URY110" s="408"/>
      <c r="URZ110" s="409"/>
      <c r="USA110" s="410"/>
      <c r="USB110" s="411"/>
      <c r="USC110" s="412"/>
      <c r="USD110" s="406"/>
      <c r="USE110" s="407"/>
      <c r="USF110" s="408"/>
      <c r="USG110" s="409"/>
      <c r="USH110" s="410"/>
      <c r="USI110" s="411"/>
      <c r="USJ110" s="412"/>
      <c r="USK110" s="406"/>
      <c r="USL110" s="407"/>
      <c r="USM110" s="408"/>
      <c r="USN110" s="409"/>
      <c r="USO110" s="410"/>
      <c r="USP110" s="411"/>
      <c r="USQ110" s="412"/>
      <c r="USR110" s="406"/>
      <c r="USS110" s="407"/>
      <c r="UST110" s="408"/>
      <c r="USU110" s="409"/>
      <c r="USV110" s="410"/>
      <c r="USW110" s="411"/>
      <c r="USX110" s="412"/>
      <c r="USY110" s="406"/>
      <c r="USZ110" s="407"/>
      <c r="UTA110" s="408"/>
      <c r="UTB110" s="409"/>
      <c r="UTC110" s="410"/>
      <c r="UTD110" s="411"/>
      <c r="UTE110" s="412"/>
      <c r="UTF110" s="406"/>
      <c r="UTG110" s="407"/>
      <c r="UTH110" s="408"/>
      <c r="UTI110" s="409"/>
      <c r="UTJ110" s="410"/>
      <c r="UTK110" s="411"/>
      <c r="UTL110" s="412"/>
      <c r="UTM110" s="406"/>
      <c r="UTN110" s="407"/>
      <c r="UTO110" s="408"/>
      <c r="UTP110" s="409"/>
      <c r="UTQ110" s="410"/>
      <c r="UTR110" s="411"/>
      <c r="UTS110" s="412"/>
      <c r="UTT110" s="406"/>
      <c r="UTU110" s="407"/>
      <c r="UTV110" s="408"/>
      <c r="UTW110" s="409"/>
      <c r="UTX110" s="410"/>
      <c r="UTY110" s="411"/>
      <c r="UTZ110" s="412"/>
      <c r="UUA110" s="406"/>
      <c r="UUB110" s="407"/>
      <c r="UUC110" s="408"/>
      <c r="UUD110" s="409"/>
      <c r="UUE110" s="410"/>
      <c r="UUF110" s="411"/>
      <c r="UUG110" s="412"/>
      <c r="UUH110" s="406"/>
      <c r="UUI110" s="407"/>
      <c r="UUJ110" s="408"/>
      <c r="UUK110" s="409"/>
      <c r="UUL110" s="410"/>
      <c r="UUM110" s="411"/>
      <c r="UUN110" s="412"/>
      <c r="UUO110" s="406"/>
      <c r="UUP110" s="407"/>
      <c r="UUQ110" s="408"/>
      <c r="UUR110" s="409"/>
      <c r="UUS110" s="410"/>
      <c r="UUT110" s="411"/>
      <c r="UUU110" s="412"/>
      <c r="UUV110" s="406"/>
      <c r="UUW110" s="407"/>
      <c r="UUX110" s="408"/>
      <c r="UUY110" s="409"/>
      <c r="UUZ110" s="410"/>
      <c r="UVA110" s="411"/>
      <c r="UVB110" s="412"/>
      <c r="UVC110" s="406"/>
      <c r="UVD110" s="407"/>
      <c r="UVE110" s="408"/>
      <c r="UVF110" s="409"/>
      <c r="UVG110" s="410"/>
      <c r="UVH110" s="411"/>
      <c r="UVI110" s="412"/>
      <c r="UVJ110" s="406"/>
      <c r="UVK110" s="407"/>
      <c r="UVL110" s="408"/>
      <c r="UVM110" s="409"/>
      <c r="UVN110" s="410"/>
      <c r="UVO110" s="411"/>
      <c r="UVP110" s="412"/>
      <c r="UVQ110" s="406"/>
      <c r="UVR110" s="407"/>
      <c r="UVS110" s="408"/>
      <c r="UVT110" s="409"/>
      <c r="UVU110" s="410"/>
      <c r="UVV110" s="411"/>
      <c r="UVW110" s="412"/>
      <c r="UVX110" s="406"/>
      <c r="UVY110" s="407"/>
      <c r="UVZ110" s="408"/>
      <c r="UWA110" s="409"/>
      <c r="UWB110" s="410"/>
      <c r="UWC110" s="411"/>
      <c r="UWD110" s="412"/>
      <c r="UWE110" s="406"/>
      <c r="UWF110" s="407"/>
      <c r="UWG110" s="408"/>
      <c r="UWH110" s="409"/>
      <c r="UWI110" s="410"/>
      <c r="UWJ110" s="411"/>
      <c r="UWK110" s="412"/>
      <c r="UWL110" s="406"/>
      <c r="UWM110" s="407"/>
      <c r="UWN110" s="408"/>
      <c r="UWO110" s="409"/>
      <c r="UWP110" s="410"/>
      <c r="UWQ110" s="411"/>
      <c r="UWR110" s="412"/>
      <c r="UWS110" s="406"/>
      <c r="UWT110" s="407"/>
      <c r="UWU110" s="408"/>
      <c r="UWV110" s="409"/>
      <c r="UWW110" s="410"/>
      <c r="UWX110" s="411"/>
      <c r="UWY110" s="412"/>
      <c r="UWZ110" s="406"/>
      <c r="UXA110" s="407"/>
      <c r="UXB110" s="408"/>
      <c r="UXC110" s="409"/>
      <c r="UXD110" s="410"/>
      <c r="UXE110" s="411"/>
      <c r="UXF110" s="412"/>
      <c r="UXG110" s="406"/>
      <c r="UXH110" s="407"/>
      <c r="UXI110" s="408"/>
      <c r="UXJ110" s="409"/>
      <c r="UXK110" s="410"/>
      <c r="UXL110" s="411"/>
      <c r="UXM110" s="412"/>
      <c r="UXN110" s="406"/>
      <c r="UXO110" s="407"/>
      <c r="UXP110" s="408"/>
      <c r="UXQ110" s="409"/>
      <c r="UXR110" s="410"/>
      <c r="UXS110" s="411"/>
      <c r="UXT110" s="412"/>
      <c r="UXU110" s="406"/>
      <c r="UXV110" s="407"/>
      <c r="UXW110" s="408"/>
      <c r="UXX110" s="409"/>
      <c r="UXY110" s="410"/>
      <c r="UXZ110" s="411"/>
      <c r="UYA110" s="412"/>
      <c r="UYB110" s="406"/>
      <c r="UYC110" s="407"/>
      <c r="UYD110" s="408"/>
      <c r="UYE110" s="409"/>
      <c r="UYF110" s="410"/>
      <c r="UYG110" s="411"/>
      <c r="UYH110" s="412"/>
      <c r="UYI110" s="406"/>
      <c r="UYJ110" s="407"/>
      <c r="UYK110" s="408"/>
      <c r="UYL110" s="409"/>
      <c r="UYM110" s="410"/>
      <c r="UYN110" s="411"/>
      <c r="UYO110" s="412"/>
      <c r="UYP110" s="406"/>
      <c r="UYQ110" s="407"/>
      <c r="UYR110" s="408"/>
      <c r="UYS110" s="409"/>
      <c r="UYT110" s="410"/>
      <c r="UYU110" s="411"/>
      <c r="UYV110" s="412"/>
      <c r="UYW110" s="406"/>
      <c r="UYX110" s="407"/>
      <c r="UYY110" s="408"/>
      <c r="UYZ110" s="409"/>
      <c r="UZA110" s="410"/>
      <c r="UZB110" s="411"/>
      <c r="UZC110" s="412"/>
      <c r="UZD110" s="406"/>
      <c r="UZE110" s="407"/>
      <c r="UZF110" s="408"/>
      <c r="UZG110" s="409"/>
      <c r="UZH110" s="410"/>
      <c r="UZI110" s="411"/>
      <c r="UZJ110" s="412"/>
      <c r="UZK110" s="406"/>
      <c r="UZL110" s="407"/>
      <c r="UZM110" s="408"/>
      <c r="UZN110" s="409"/>
      <c r="UZO110" s="410"/>
      <c r="UZP110" s="411"/>
      <c r="UZQ110" s="412"/>
      <c r="UZR110" s="406"/>
      <c r="UZS110" s="407"/>
      <c r="UZT110" s="408"/>
      <c r="UZU110" s="409"/>
      <c r="UZV110" s="410"/>
      <c r="UZW110" s="411"/>
      <c r="UZX110" s="412"/>
      <c r="UZY110" s="406"/>
      <c r="UZZ110" s="407"/>
      <c r="VAA110" s="408"/>
      <c r="VAB110" s="409"/>
      <c r="VAC110" s="410"/>
      <c r="VAD110" s="411"/>
      <c r="VAE110" s="412"/>
      <c r="VAF110" s="406"/>
      <c r="VAG110" s="407"/>
      <c r="VAH110" s="408"/>
      <c r="VAI110" s="409"/>
      <c r="VAJ110" s="410"/>
      <c r="VAK110" s="411"/>
      <c r="VAL110" s="412"/>
      <c r="VAM110" s="406"/>
      <c r="VAN110" s="407"/>
      <c r="VAO110" s="408"/>
      <c r="VAP110" s="409"/>
      <c r="VAQ110" s="410"/>
      <c r="VAR110" s="411"/>
      <c r="VAS110" s="412"/>
      <c r="VAT110" s="406"/>
      <c r="VAU110" s="407"/>
      <c r="VAV110" s="408"/>
      <c r="VAW110" s="409"/>
      <c r="VAX110" s="410"/>
      <c r="VAY110" s="411"/>
      <c r="VAZ110" s="412"/>
      <c r="VBA110" s="406"/>
      <c r="VBB110" s="407"/>
      <c r="VBC110" s="408"/>
      <c r="VBD110" s="409"/>
      <c r="VBE110" s="410"/>
      <c r="VBF110" s="411"/>
      <c r="VBG110" s="412"/>
      <c r="VBH110" s="406"/>
      <c r="VBI110" s="407"/>
      <c r="VBJ110" s="408"/>
      <c r="VBK110" s="409"/>
      <c r="VBL110" s="410"/>
      <c r="VBM110" s="411"/>
      <c r="VBN110" s="412"/>
      <c r="VBO110" s="406"/>
      <c r="VBP110" s="407"/>
      <c r="VBQ110" s="408"/>
      <c r="VBR110" s="409"/>
      <c r="VBS110" s="410"/>
      <c r="VBT110" s="411"/>
      <c r="VBU110" s="412"/>
      <c r="VBV110" s="406"/>
      <c r="VBW110" s="407"/>
      <c r="VBX110" s="408"/>
      <c r="VBY110" s="409"/>
      <c r="VBZ110" s="410"/>
      <c r="VCA110" s="411"/>
      <c r="VCB110" s="412"/>
      <c r="VCC110" s="406"/>
      <c r="VCD110" s="407"/>
      <c r="VCE110" s="408"/>
      <c r="VCF110" s="409"/>
      <c r="VCG110" s="410"/>
      <c r="VCH110" s="411"/>
      <c r="VCI110" s="412"/>
      <c r="VCJ110" s="406"/>
      <c r="VCK110" s="407"/>
      <c r="VCL110" s="408"/>
      <c r="VCM110" s="409"/>
      <c r="VCN110" s="410"/>
      <c r="VCO110" s="411"/>
      <c r="VCP110" s="412"/>
      <c r="VCQ110" s="406"/>
      <c r="VCR110" s="407"/>
      <c r="VCS110" s="408"/>
      <c r="VCT110" s="409"/>
      <c r="VCU110" s="410"/>
      <c r="VCV110" s="411"/>
      <c r="VCW110" s="412"/>
      <c r="VCX110" s="406"/>
      <c r="VCY110" s="407"/>
      <c r="VCZ110" s="408"/>
      <c r="VDA110" s="409"/>
      <c r="VDB110" s="410"/>
      <c r="VDC110" s="411"/>
      <c r="VDD110" s="412"/>
      <c r="VDE110" s="406"/>
      <c r="VDF110" s="407"/>
      <c r="VDG110" s="408"/>
      <c r="VDH110" s="409"/>
      <c r="VDI110" s="410"/>
      <c r="VDJ110" s="411"/>
      <c r="VDK110" s="412"/>
      <c r="VDL110" s="406"/>
      <c r="VDM110" s="407"/>
      <c r="VDN110" s="408"/>
      <c r="VDO110" s="409"/>
      <c r="VDP110" s="410"/>
      <c r="VDQ110" s="411"/>
      <c r="VDR110" s="412"/>
      <c r="VDS110" s="406"/>
      <c r="VDT110" s="407"/>
      <c r="VDU110" s="408"/>
      <c r="VDV110" s="409"/>
      <c r="VDW110" s="410"/>
      <c r="VDX110" s="411"/>
      <c r="VDY110" s="412"/>
      <c r="VDZ110" s="406"/>
      <c r="VEA110" s="407"/>
      <c r="VEB110" s="408"/>
      <c r="VEC110" s="409"/>
      <c r="VED110" s="410"/>
      <c r="VEE110" s="411"/>
      <c r="VEF110" s="412"/>
      <c r="VEG110" s="406"/>
      <c r="VEH110" s="407"/>
      <c r="VEI110" s="408"/>
      <c r="VEJ110" s="409"/>
      <c r="VEK110" s="410"/>
      <c r="VEL110" s="411"/>
      <c r="VEM110" s="412"/>
      <c r="VEN110" s="406"/>
      <c r="VEO110" s="407"/>
      <c r="VEP110" s="408"/>
      <c r="VEQ110" s="409"/>
      <c r="VER110" s="410"/>
      <c r="VES110" s="411"/>
      <c r="VET110" s="412"/>
      <c r="VEU110" s="406"/>
      <c r="VEV110" s="407"/>
      <c r="VEW110" s="408"/>
      <c r="VEX110" s="409"/>
      <c r="VEY110" s="410"/>
      <c r="VEZ110" s="411"/>
      <c r="VFA110" s="412"/>
      <c r="VFB110" s="406"/>
      <c r="VFC110" s="407"/>
      <c r="VFD110" s="408"/>
      <c r="VFE110" s="409"/>
      <c r="VFF110" s="410"/>
      <c r="VFG110" s="411"/>
      <c r="VFH110" s="412"/>
      <c r="VFI110" s="406"/>
      <c r="VFJ110" s="407"/>
      <c r="VFK110" s="408"/>
      <c r="VFL110" s="409"/>
      <c r="VFM110" s="410"/>
      <c r="VFN110" s="411"/>
      <c r="VFO110" s="412"/>
      <c r="VFP110" s="406"/>
      <c r="VFQ110" s="407"/>
      <c r="VFR110" s="408"/>
      <c r="VFS110" s="409"/>
      <c r="VFT110" s="410"/>
      <c r="VFU110" s="411"/>
      <c r="VFV110" s="412"/>
      <c r="VFW110" s="406"/>
      <c r="VFX110" s="407"/>
      <c r="VFY110" s="408"/>
      <c r="VFZ110" s="409"/>
      <c r="VGA110" s="410"/>
      <c r="VGB110" s="411"/>
      <c r="VGC110" s="412"/>
      <c r="VGD110" s="406"/>
      <c r="VGE110" s="407"/>
      <c r="VGF110" s="408"/>
      <c r="VGG110" s="409"/>
      <c r="VGH110" s="410"/>
      <c r="VGI110" s="411"/>
      <c r="VGJ110" s="412"/>
      <c r="VGK110" s="406"/>
      <c r="VGL110" s="407"/>
      <c r="VGM110" s="408"/>
      <c r="VGN110" s="409"/>
      <c r="VGO110" s="410"/>
      <c r="VGP110" s="411"/>
      <c r="VGQ110" s="412"/>
      <c r="VGR110" s="406"/>
      <c r="VGS110" s="407"/>
      <c r="VGT110" s="408"/>
      <c r="VGU110" s="409"/>
      <c r="VGV110" s="410"/>
      <c r="VGW110" s="411"/>
      <c r="VGX110" s="412"/>
      <c r="VGY110" s="406"/>
      <c r="VGZ110" s="407"/>
      <c r="VHA110" s="408"/>
      <c r="VHB110" s="409"/>
      <c r="VHC110" s="410"/>
      <c r="VHD110" s="411"/>
      <c r="VHE110" s="412"/>
      <c r="VHF110" s="406"/>
      <c r="VHG110" s="407"/>
      <c r="VHH110" s="408"/>
      <c r="VHI110" s="409"/>
      <c r="VHJ110" s="410"/>
      <c r="VHK110" s="411"/>
      <c r="VHL110" s="412"/>
      <c r="VHM110" s="406"/>
      <c r="VHN110" s="407"/>
      <c r="VHO110" s="408"/>
      <c r="VHP110" s="409"/>
      <c r="VHQ110" s="410"/>
      <c r="VHR110" s="411"/>
      <c r="VHS110" s="412"/>
      <c r="VHT110" s="406"/>
      <c r="VHU110" s="407"/>
      <c r="VHV110" s="408"/>
      <c r="VHW110" s="409"/>
      <c r="VHX110" s="410"/>
      <c r="VHY110" s="411"/>
      <c r="VHZ110" s="412"/>
      <c r="VIA110" s="406"/>
      <c r="VIB110" s="407"/>
      <c r="VIC110" s="408"/>
      <c r="VID110" s="409"/>
      <c r="VIE110" s="410"/>
      <c r="VIF110" s="411"/>
      <c r="VIG110" s="412"/>
      <c r="VIH110" s="406"/>
      <c r="VII110" s="407"/>
      <c r="VIJ110" s="408"/>
      <c r="VIK110" s="409"/>
      <c r="VIL110" s="410"/>
      <c r="VIM110" s="411"/>
      <c r="VIN110" s="412"/>
      <c r="VIO110" s="406"/>
      <c r="VIP110" s="407"/>
      <c r="VIQ110" s="408"/>
      <c r="VIR110" s="409"/>
      <c r="VIS110" s="410"/>
      <c r="VIT110" s="411"/>
      <c r="VIU110" s="412"/>
      <c r="VIV110" s="406"/>
      <c r="VIW110" s="407"/>
      <c r="VIX110" s="408"/>
      <c r="VIY110" s="409"/>
      <c r="VIZ110" s="410"/>
      <c r="VJA110" s="411"/>
      <c r="VJB110" s="412"/>
      <c r="VJC110" s="406"/>
      <c r="VJD110" s="407"/>
      <c r="VJE110" s="408"/>
      <c r="VJF110" s="409"/>
      <c r="VJG110" s="410"/>
      <c r="VJH110" s="411"/>
      <c r="VJI110" s="412"/>
      <c r="VJJ110" s="406"/>
      <c r="VJK110" s="407"/>
      <c r="VJL110" s="408"/>
      <c r="VJM110" s="409"/>
      <c r="VJN110" s="410"/>
      <c r="VJO110" s="411"/>
      <c r="VJP110" s="412"/>
      <c r="VJQ110" s="406"/>
      <c r="VJR110" s="407"/>
      <c r="VJS110" s="408"/>
      <c r="VJT110" s="409"/>
      <c r="VJU110" s="410"/>
      <c r="VJV110" s="411"/>
      <c r="VJW110" s="412"/>
      <c r="VJX110" s="406"/>
      <c r="VJY110" s="407"/>
      <c r="VJZ110" s="408"/>
      <c r="VKA110" s="409"/>
      <c r="VKB110" s="410"/>
      <c r="VKC110" s="411"/>
      <c r="VKD110" s="412"/>
      <c r="VKE110" s="406"/>
      <c r="VKF110" s="407"/>
      <c r="VKG110" s="408"/>
      <c r="VKH110" s="409"/>
      <c r="VKI110" s="410"/>
      <c r="VKJ110" s="411"/>
      <c r="VKK110" s="412"/>
      <c r="VKL110" s="406"/>
      <c r="VKM110" s="407"/>
      <c r="VKN110" s="408"/>
      <c r="VKO110" s="409"/>
      <c r="VKP110" s="410"/>
      <c r="VKQ110" s="411"/>
      <c r="VKR110" s="412"/>
      <c r="VKS110" s="406"/>
      <c r="VKT110" s="407"/>
      <c r="VKU110" s="408"/>
      <c r="VKV110" s="409"/>
      <c r="VKW110" s="410"/>
      <c r="VKX110" s="411"/>
      <c r="VKY110" s="412"/>
      <c r="VKZ110" s="406"/>
      <c r="VLA110" s="407"/>
      <c r="VLB110" s="408"/>
      <c r="VLC110" s="409"/>
      <c r="VLD110" s="410"/>
      <c r="VLE110" s="411"/>
      <c r="VLF110" s="412"/>
      <c r="VLG110" s="406"/>
      <c r="VLH110" s="407"/>
      <c r="VLI110" s="408"/>
      <c r="VLJ110" s="409"/>
      <c r="VLK110" s="410"/>
      <c r="VLL110" s="411"/>
      <c r="VLM110" s="412"/>
      <c r="VLN110" s="406"/>
      <c r="VLO110" s="407"/>
      <c r="VLP110" s="408"/>
      <c r="VLQ110" s="409"/>
      <c r="VLR110" s="410"/>
      <c r="VLS110" s="411"/>
      <c r="VLT110" s="412"/>
      <c r="VLU110" s="406"/>
      <c r="VLV110" s="407"/>
      <c r="VLW110" s="408"/>
      <c r="VLX110" s="409"/>
      <c r="VLY110" s="410"/>
      <c r="VLZ110" s="411"/>
      <c r="VMA110" s="412"/>
      <c r="VMB110" s="406"/>
      <c r="VMC110" s="407"/>
      <c r="VMD110" s="408"/>
      <c r="VME110" s="409"/>
      <c r="VMF110" s="410"/>
      <c r="VMG110" s="411"/>
      <c r="VMH110" s="412"/>
      <c r="VMI110" s="406"/>
      <c r="VMJ110" s="407"/>
      <c r="VMK110" s="408"/>
      <c r="VML110" s="409"/>
      <c r="VMM110" s="410"/>
      <c r="VMN110" s="411"/>
      <c r="VMO110" s="412"/>
      <c r="VMP110" s="406"/>
      <c r="VMQ110" s="407"/>
      <c r="VMR110" s="408"/>
      <c r="VMS110" s="409"/>
      <c r="VMT110" s="410"/>
      <c r="VMU110" s="411"/>
      <c r="VMV110" s="412"/>
      <c r="VMW110" s="406"/>
      <c r="VMX110" s="407"/>
      <c r="VMY110" s="408"/>
      <c r="VMZ110" s="409"/>
      <c r="VNA110" s="410"/>
      <c r="VNB110" s="411"/>
      <c r="VNC110" s="412"/>
      <c r="VND110" s="406"/>
      <c r="VNE110" s="407"/>
      <c r="VNF110" s="408"/>
      <c r="VNG110" s="409"/>
      <c r="VNH110" s="410"/>
      <c r="VNI110" s="411"/>
      <c r="VNJ110" s="412"/>
      <c r="VNK110" s="406"/>
      <c r="VNL110" s="407"/>
      <c r="VNM110" s="408"/>
      <c r="VNN110" s="409"/>
      <c r="VNO110" s="410"/>
      <c r="VNP110" s="411"/>
      <c r="VNQ110" s="412"/>
      <c r="VNR110" s="406"/>
      <c r="VNS110" s="407"/>
      <c r="VNT110" s="408"/>
      <c r="VNU110" s="409"/>
      <c r="VNV110" s="410"/>
      <c r="VNW110" s="411"/>
      <c r="VNX110" s="412"/>
      <c r="VNY110" s="406"/>
      <c r="VNZ110" s="407"/>
      <c r="VOA110" s="408"/>
      <c r="VOB110" s="409"/>
      <c r="VOC110" s="410"/>
      <c r="VOD110" s="411"/>
      <c r="VOE110" s="412"/>
      <c r="VOF110" s="406"/>
      <c r="VOG110" s="407"/>
      <c r="VOH110" s="408"/>
      <c r="VOI110" s="409"/>
      <c r="VOJ110" s="410"/>
      <c r="VOK110" s="411"/>
      <c r="VOL110" s="412"/>
      <c r="VOM110" s="406"/>
      <c r="VON110" s="407"/>
      <c r="VOO110" s="408"/>
      <c r="VOP110" s="409"/>
      <c r="VOQ110" s="410"/>
      <c r="VOR110" s="411"/>
      <c r="VOS110" s="412"/>
      <c r="VOT110" s="406"/>
      <c r="VOU110" s="407"/>
      <c r="VOV110" s="408"/>
      <c r="VOW110" s="409"/>
      <c r="VOX110" s="410"/>
      <c r="VOY110" s="411"/>
      <c r="VOZ110" s="412"/>
      <c r="VPA110" s="406"/>
      <c r="VPB110" s="407"/>
      <c r="VPC110" s="408"/>
      <c r="VPD110" s="409"/>
      <c r="VPE110" s="410"/>
      <c r="VPF110" s="411"/>
      <c r="VPG110" s="412"/>
      <c r="VPH110" s="406"/>
      <c r="VPI110" s="407"/>
      <c r="VPJ110" s="408"/>
      <c r="VPK110" s="409"/>
      <c r="VPL110" s="410"/>
      <c r="VPM110" s="411"/>
      <c r="VPN110" s="412"/>
      <c r="VPO110" s="406"/>
      <c r="VPP110" s="407"/>
      <c r="VPQ110" s="408"/>
      <c r="VPR110" s="409"/>
      <c r="VPS110" s="410"/>
      <c r="VPT110" s="411"/>
      <c r="VPU110" s="412"/>
      <c r="VPV110" s="406"/>
      <c r="VPW110" s="407"/>
      <c r="VPX110" s="408"/>
      <c r="VPY110" s="409"/>
      <c r="VPZ110" s="410"/>
      <c r="VQA110" s="411"/>
      <c r="VQB110" s="412"/>
      <c r="VQC110" s="406"/>
      <c r="VQD110" s="407"/>
      <c r="VQE110" s="408"/>
      <c r="VQF110" s="409"/>
      <c r="VQG110" s="410"/>
      <c r="VQH110" s="411"/>
      <c r="VQI110" s="412"/>
      <c r="VQJ110" s="406"/>
      <c r="VQK110" s="407"/>
      <c r="VQL110" s="408"/>
      <c r="VQM110" s="409"/>
      <c r="VQN110" s="410"/>
      <c r="VQO110" s="411"/>
      <c r="VQP110" s="412"/>
      <c r="VQQ110" s="406"/>
      <c r="VQR110" s="407"/>
      <c r="VQS110" s="408"/>
      <c r="VQT110" s="409"/>
      <c r="VQU110" s="410"/>
      <c r="VQV110" s="411"/>
      <c r="VQW110" s="412"/>
      <c r="VQX110" s="406"/>
      <c r="VQY110" s="407"/>
      <c r="VQZ110" s="408"/>
      <c r="VRA110" s="409"/>
      <c r="VRB110" s="410"/>
      <c r="VRC110" s="411"/>
      <c r="VRD110" s="412"/>
      <c r="VRE110" s="406"/>
      <c r="VRF110" s="407"/>
      <c r="VRG110" s="408"/>
      <c r="VRH110" s="409"/>
      <c r="VRI110" s="410"/>
      <c r="VRJ110" s="411"/>
      <c r="VRK110" s="412"/>
      <c r="VRL110" s="406"/>
      <c r="VRM110" s="407"/>
      <c r="VRN110" s="408"/>
      <c r="VRO110" s="409"/>
      <c r="VRP110" s="410"/>
      <c r="VRQ110" s="411"/>
      <c r="VRR110" s="412"/>
      <c r="VRS110" s="406"/>
      <c r="VRT110" s="407"/>
      <c r="VRU110" s="408"/>
      <c r="VRV110" s="409"/>
      <c r="VRW110" s="410"/>
      <c r="VRX110" s="411"/>
      <c r="VRY110" s="412"/>
      <c r="VRZ110" s="406"/>
      <c r="VSA110" s="407"/>
      <c r="VSB110" s="408"/>
      <c r="VSC110" s="409"/>
      <c r="VSD110" s="410"/>
      <c r="VSE110" s="411"/>
      <c r="VSF110" s="412"/>
      <c r="VSG110" s="406"/>
      <c r="VSH110" s="407"/>
      <c r="VSI110" s="408"/>
      <c r="VSJ110" s="409"/>
      <c r="VSK110" s="410"/>
      <c r="VSL110" s="411"/>
      <c r="VSM110" s="412"/>
      <c r="VSN110" s="406"/>
      <c r="VSO110" s="407"/>
      <c r="VSP110" s="408"/>
      <c r="VSQ110" s="409"/>
      <c r="VSR110" s="410"/>
      <c r="VSS110" s="411"/>
      <c r="VST110" s="412"/>
      <c r="VSU110" s="406"/>
      <c r="VSV110" s="407"/>
      <c r="VSW110" s="408"/>
      <c r="VSX110" s="409"/>
      <c r="VSY110" s="410"/>
      <c r="VSZ110" s="411"/>
      <c r="VTA110" s="412"/>
      <c r="VTB110" s="406"/>
      <c r="VTC110" s="407"/>
      <c r="VTD110" s="408"/>
      <c r="VTE110" s="409"/>
      <c r="VTF110" s="410"/>
      <c r="VTG110" s="411"/>
      <c r="VTH110" s="412"/>
      <c r="VTI110" s="406"/>
      <c r="VTJ110" s="407"/>
      <c r="VTK110" s="408"/>
      <c r="VTL110" s="409"/>
      <c r="VTM110" s="410"/>
      <c r="VTN110" s="411"/>
      <c r="VTO110" s="412"/>
      <c r="VTP110" s="406"/>
      <c r="VTQ110" s="407"/>
      <c r="VTR110" s="408"/>
      <c r="VTS110" s="409"/>
      <c r="VTT110" s="410"/>
      <c r="VTU110" s="411"/>
      <c r="VTV110" s="412"/>
      <c r="VTW110" s="406"/>
      <c r="VTX110" s="407"/>
      <c r="VTY110" s="408"/>
      <c r="VTZ110" s="409"/>
      <c r="VUA110" s="410"/>
      <c r="VUB110" s="411"/>
      <c r="VUC110" s="412"/>
      <c r="VUD110" s="406"/>
      <c r="VUE110" s="407"/>
      <c r="VUF110" s="408"/>
      <c r="VUG110" s="409"/>
      <c r="VUH110" s="410"/>
      <c r="VUI110" s="411"/>
      <c r="VUJ110" s="412"/>
      <c r="VUK110" s="406"/>
      <c r="VUL110" s="407"/>
      <c r="VUM110" s="408"/>
      <c r="VUN110" s="409"/>
      <c r="VUO110" s="410"/>
      <c r="VUP110" s="411"/>
      <c r="VUQ110" s="412"/>
      <c r="VUR110" s="406"/>
      <c r="VUS110" s="407"/>
      <c r="VUT110" s="408"/>
      <c r="VUU110" s="409"/>
      <c r="VUV110" s="410"/>
      <c r="VUW110" s="411"/>
      <c r="VUX110" s="412"/>
      <c r="VUY110" s="406"/>
      <c r="VUZ110" s="407"/>
      <c r="VVA110" s="408"/>
      <c r="VVB110" s="409"/>
      <c r="VVC110" s="410"/>
      <c r="VVD110" s="411"/>
      <c r="VVE110" s="412"/>
      <c r="VVF110" s="406"/>
      <c r="VVG110" s="407"/>
      <c r="VVH110" s="408"/>
      <c r="VVI110" s="409"/>
      <c r="VVJ110" s="410"/>
      <c r="VVK110" s="411"/>
      <c r="VVL110" s="412"/>
      <c r="VVM110" s="406"/>
      <c r="VVN110" s="407"/>
      <c r="VVO110" s="408"/>
      <c r="VVP110" s="409"/>
      <c r="VVQ110" s="410"/>
      <c r="VVR110" s="411"/>
      <c r="VVS110" s="412"/>
      <c r="VVT110" s="406"/>
      <c r="VVU110" s="407"/>
      <c r="VVV110" s="408"/>
      <c r="VVW110" s="409"/>
      <c r="VVX110" s="410"/>
      <c r="VVY110" s="411"/>
      <c r="VVZ110" s="412"/>
      <c r="VWA110" s="406"/>
      <c r="VWB110" s="407"/>
      <c r="VWC110" s="408"/>
      <c r="VWD110" s="409"/>
      <c r="VWE110" s="410"/>
      <c r="VWF110" s="411"/>
      <c r="VWG110" s="412"/>
      <c r="VWH110" s="406"/>
      <c r="VWI110" s="407"/>
      <c r="VWJ110" s="408"/>
      <c r="VWK110" s="409"/>
      <c r="VWL110" s="410"/>
      <c r="VWM110" s="411"/>
      <c r="VWN110" s="412"/>
      <c r="VWO110" s="406"/>
      <c r="VWP110" s="407"/>
      <c r="VWQ110" s="408"/>
      <c r="VWR110" s="409"/>
      <c r="VWS110" s="410"/>
      <c r="VWT110" s="411"/>
      <c r="VWU110" s="412"/>
      <c r="VWV110" s="406"/>
      <c r="VWW110" s="407"/>
      <c r="VWX110" s="408"/>
      <c r="VWY110" s="409"/>
      <c r="VWZ110" s="410"/>
      <c r="VXA110" s="411"/>
      <c r="VXB110" s="412"/>
      <c r="VXC110" s="406"/>
      <c r="VXD110" s="407"/>
      <c r="VXE110" s="408"/>
      <c r="VXF110" s="409"/>
      <c r="VXG110" s="410"/>
      <c r="VXH110" s="411"/>
      <c r="VXI110" s="412"/>
      <c r="VXJ110" s="406"/>
      <c r="VXK110" s="407"/>
      <c r="VXL110" s="408"/>
      <c r="VXM110" s="409"/>
      <c r="VXN110" s="410"/>
      <c r="VXO110" s="411"/>
      <c r="VXP110" s="412"/>
      <c r="VXQ110" s="406"/>
      <c r="VXR110" s="407"/>
      <c r="VXS110" s="408"/>
      <c r="VXT110" s="409"/>
      <c r="VXU110" s="410"/>
      <c r="VXV110" s="411"/>
      <c r="VXW110" s="412"/>
      <c r="VXX110" s="406"/>
      <c r="VXY110" s="407"/>
      <c r="VXZ110" s="408"/>
      <c r="VYA110" s="409"/>
      <c r="VYB110" s="410"/>
      <c r="VYC110" s="411"/>
      <c r="VYD110" s="412"/>
      <c r="VYE110" s="406"/>
      <c r="VYF110" s="407"/>
      <c r="VYG110" s="408"/>
      <c r="VYH110" s="409"/>
      <c r="VYI110" s="410"/>
      <c r="VYJ110" s="411"/>
      <c r="VYK110" s="412"/>
      <c r="VYL110" s="406"/>
      <c r="VYM110" s="407"/>
      <c r="VYN110" s="408"/>
      <c r="VYO110" s="409"/>
      <c r="VYP110" s="410"/>
      <c r="VYQ110" s="411"/>
      <c r="VYR110" s="412"/>
      <c r="VYS110" s="406"/>
      <c r="VYT110" s="407"/>
      <c r="VYU110" s="408"/>
      <c r="VYV110" s="409"/>
      <c r="VYW110" s="410"/>
      <c r="VYX110" s="411"/>
      <c r="VYY110" s="412"/>
      <c r="VYZ110" s="406"/>
      <c r="VZA110" s="407"/>
      <c r="VZB110" s="408"/>
      <c r="VZC110" s="409"/>
      <c r="VZD110" s="410"/>
      <c r="VZE110" s="411"/>
      <c r="VZF110" s="412"/>
      <c r="VZG110" s="406"/>
      <c r="VZH110" s="407"/>
      <c r="VZI110" s="408"/>
      <c r="VZJ110" s="409"/>
      <c r="VZK110" s="410"/>
      <c r="VZL110" s="411"/>
      <c r="VZM110" s="412"/>
      <c r="VZN110" s="406"/>
      <c r="VZO110" s="407"/>
      <c r="VZP110" s="408"/>
      <c r="VZQ110" s="409"/>
      <c r="VZR110" s="410"/>
      <c r="VZS110" s="411"/>
      <c r="VZT110" s="412"/>
      <c r="VZU110" s="406"/>
      <c r="VZV110" s="407"/>
      <c r="VZW110" s="408"/>
      <c r="VZX110" s="409"/>
      <c r="VZY110" s="410"/>
      <c r="VZZ110" s="411"/>
      <c r="WAA110" s="412"/>
      <c r="WAB110" s="406"/>
      <c r="WAC110" s="407"/>
      <c r="WAD110" s="408"/>
      <c r="WAE110" s="409"/>
      <c r="WAF110" s="410"/>
      <c r="WAG110" s="411"/>
      <c r="WAH110" s="412"/>
      <c r="WAI110" s="406"/>
      <c r="WAJ110" s="407"/>
      <c r="WAK110" s="408"/>
      <c r="WAL110" s="409"/>
      <c r="WAM110" s="410"/>
      <c r="WAN110" s="411"/>
      <c r="WAO110" s="412"/>
      <c r="WAP110" s="406"/>
      <c r="WAQ110" s="407"/>
      <c r="WAR110" s="408"/>
      <c r="WAS110" s="409"/>
      <c r="WAT110" s="410"/>
      <c r="WAU110" s="411"/>
      <c r="WAV110" s="412"/>
      <c r="WAW110" s="406"/>
      <c r="WAX110" s="407"/>
      <c r="WAY110" s="408"/>
      <c r="WAZ110" s="409"/>
      <c r="WBA110" s="410"/>
      <c r="WBB110" s="411"/>
      <c r="WBC110" s="412"/>
      <c r="WBD110" s="406"/>
      <c r="WBE110" s="407"/>
      <c r="WBF110" s="408"/>
      <c r="WBG110" s="409"/>
      <c r="WBH110" s="410"/>
      <c r="WBI110" s="411"/>
      <c r="WBJ110" s="412"/>
      <c r="WBK110" s="406"/>
      <c r="WBL110" s="407"/>
      <c r="WBM110" s="408"/>
      <c r="WBN110" s="409"/>
      <c r="WBO110" s="410"/>
      <c r="WBP110" s="411"/>
      <c r="WBQ110" s="412"/>
      <c r="WBR110" s="406"/>
      <c r="WBS110" s="407"/>
      <c r="WBT110" s="408"/>
      <c r="WBU110" s="409"/>
      <c r="WBV110" s="410"/>
      <c r="WBW110" s="411"/>
      <c r="WBX110" s="412"/>
      <c r="WBY110" s="406"/>
      <c r="WBZ110" s="407"/>
      <c r="WCA110" s="408"/>
      <c r="WCB110" s="409"/>
      <c r="WCC110" s="410"/>
      <c r="WCD110" s="411"/>
      <c r="WCE110" s="412"/>
      <c r="WCF110" s="406"/>
      <c r="WCG110" s="407"/>
      <c r="WCH110" s="408"/>
      <c r="WCI110" s="409"/>
      <c r="WCJ110" s="410"/>
      <c r="WCK110" s="411"/>
      <c r="WCL110" s="412"/>
      <c r="WCM110" s="406"/>
      <c r="WCN110" s="407"/>
      <c r="WCO110" s="408"/>
      <c r="WCP110" s="409"/>
      <c r="WCQ110" s="410"/>
      <c r="WCR110" s="411"/>
      <c r="WCS110" s="412"/>
      <c r="WCT110" s="406"/>
      <c r="WCU110" s="407"/>
      <c r="WCV110" s="408"/>
      <c r="WCW110" s="409"/>
      <c r="WCX110" s="410"/>
      <c r="WCY110" s="411"/>
      <c r="WCZ110" s="412"/>
      <c r="WDA110" s="406"/>
      <c r="WDB110" s="407"/>
      <c r="WDC110" s="408"/>
      <c r="WDD110" s="409"/>
      <c r="WDE110" s="410"/>
      <c r="WDF110" s="411"/>
      <c r="WDG110" s="412"/>
      <c r="WDH110" s="406"/>
      <c r="WDI110" s="407"/>
      <c r="WDJ110" s="408"/>
      <c r="WDK110" s="409"/>
      <c r="WDL110" s="410"/>
      <c r="WDM110" s="411"/>
      <c r="WDN110" s="412"/>
      <c r="WDO110" s="406"/>
      <c r="WDP110" s="407"/>
      <c r="WDQ110" s="408"/>
      <c r="WDR110" s="409"/>
      <c r="WDS110" s="410"/>
      <c r="WDT110" s="411"/>
      <c r="WDU110" s="412"/>
      <c r="WDV110" s="406"/>
      <c r="WDW110" s="407"/>
      <c r="WDX110" s="408"/>
      <c r="WDY110" s="409"/>
      <c r="WDZ110" s="410"/>
      <c r="WEA110" s="411"/>
      <c r="WEB110" s="412"/>
      <c r="WEC110" s="406"/>
      <c r="WED110" s="407"/>
      <c r="WEE110" s="408"/>
      <c r="WEF110" s="409"/>
      <c r="WEG110" s="410"/>
      <c r="WEH110" s="411"/>
      <c r="WEI110" s="412"/>
      <c r="WEJ110" s="406"/>
      <c r="WEK110" s="407"/>
      <c r="WEL110" s="408"/>
      <c r="WEM110" s="409"/>
      <c r="WEN110" s="410"/>
      <c r="WEO110" s="411"/>
      <c r="WEP110" s="412"/>
      <c r="WEQ110" s="406"/>
      <c r="WER110" s="407"/>
      <c r="WES110" s="408"/>
      <c r="WET110" s="409"/>
      <c r="WEU110" s="410"/>
      <c r="WEV110" s="411"/>
      <c r="WEW110" s="412"/>
      <c r="WEX110" s="406"/>
      <c r="WEY110" s="407"/>
      <c r="WEZ110" s="408"/>
      <c r="WFA110" s="409"/>
      <c r="WFB110" s="410"/>
      <c r="WFC110" s="411"/>
      <c r="WFD110" s="412"/>
      <c r="WFE110" s="406"/>
      <c r="WFF110" s="407"/>
      <c r="WFG110" s="408"/>
      <c r="WFH110" s="409"/>
      <c r="WFI110" s="410"/>
      <c r="WFJ110" s="411"/>
      <c r="WFK110" s="412"/>
      <c r="WFL110" s="406"/>
      <c r="WFM110" s="407"/>
      <c r="WFN110" s="408"/>
      <c r="WFO110" s="409"/>
      <c r="WFP110" s="410"/>
      <c r="WFQ110" s="411"/>
      <c r="WFR110" s="412"/>
      <c r="WFS110" s="406"/>
      <c r="WFT110" s="407"/>
      <c r="WFU110" s="408"/>
      <c r="WFV110" s="409"/>
      <c r="WFW110" s="410"/>
      <c r="WFX110" s="411"/>
      <c r="WFY110" s="412"/>
      <c r="WFZ110" s="406"/>
      <c r="WGA110" s="407"/>
      <c r="WGB110" s="408"/>
      <c r="WGC110" s="409"/>
      <c r="WGD110" s="410"/>
      <c r="WGE110" s="411"/>
      <c r="WGF110" s="412"/>
      <c r="WGG110" s="406"/>
      <c r="WGH110" s="407"/>
      <c r="WGI110" s="408"/>
      <c r="WGJ110" s="409"/>
      <c r="WGK110" s="410"/>
      <c r="WGL110" s="411"/>
      <c r="WGM110" s="412"/>
      <c r="WGN110" s="406"/>
      <c r="WGO110" s="407"/>
      <c r="WGP110" s="408"/>
      <c r="WGQ110" s="409"/>
      <c r="WGR110" s="410"/>
      <c r="WGS110" s="411"/>
      <c r="WGT110" s="412"/>
      <c r="WGU110" s="406"/>
      <c r="WGV110" s="407"/>
      <c r="WGW110" s="408"/>
      <c r="WGX110" s="409"/>
      <c r="WGY110" s="410"/>
      <c r="WGZ110" s="411"/>
      <c r="WHA110" s="412"/>
      <c r="WHB110" s="406"/>
      <c r="WHC110" s="407"/>
      <c r="WHD110" s="408"/>
      <c r="WHE110" s="409"/>
      <c r="WHF110" s="410"/>
      <c r="WHG110" s="411"/>
      <c r="WHH110" s="412"/>
      <c r="WHI110" s="406"/>
      <c r="WHJ110" s="407"/>
      <c r="WHK110" s="408"/>
      <c r="WHL110" s="409"/>
      <c r="WHM110" s="410"/>
      <c r="WHN110" s="411"/>
      <c r="WHO110" s="412"/>
      <c r="WHP110" s="406"/>
      <c r="WHQ110" s="407"/>
      <c r="WHR110" s="408"/>
      <c r="WHS110" s="409"/>
      <c r="WHT110" s="410"/>
      <c r="WHU110" s="411"/>
      <c r="WHV110" s="412"/>
      <c r="WHW110" s="406"/>
      <c r="WHX110" s="407"/>
      <c r="WHY110" s="408"/>
      <c r="WHZ110" s="409"/>
      <c r="WIA110" s="410"/>
      <c r="WIB110" s="411"/>
      <c r="WIC110" s="412"/>
      <c r="WID110" s="406"/>
      <c r="WIE110" s="407"/>
      <c r="WIF110" s="408"/>
      <c r="WIG110" s="409"/>
      <c r="WIH110" s="410"/>
      <c r="WII110" s="411"/>
      <c r="WIJ110" s="412"/>
      <c r="WIK110" s="406"/>
      <c r="WIL110" s="407"/>
      <c r="WIM110" s="408"/>
      <c r="WIN110" s="409"/>
      <c r="WIO110" s="410"/>
      <c r="WIP110" s="411"/>
      <c r="WIQ110" s="412"/>
      <c r="WIR110" s="406"/>
      <c r="WIS110" s="407"/>
      <c r="WIT110" s="408"/>
      <c r="WIU110" s="409"/>
      <c r="WIV110" s="410"/>
      <c r="WIW110" s="411"/>
      <c r="WIX110" s="412"/>
      <c r="WIY110" s="406"/>
      <c r="WIZ110" s="407"/>
      <c r="WJA110" s="408"/>
      <c r="WJB110" s="409"/>
      <c r="WJC110" s="410"/>
      <c r="WJD110" s="411"/>
      <c r="WJE110" s="412"/>
      <c r="WJF110" s="406"/>
      <c r="WJG110" s="407"/>
      <c r="WJH110" s="408"/>
      <c r="WJI110" s="409"/>
      <c r="WJJ110" s="410"/>
      <c r="WJK110" s="411"/>
      <c r="WJL110" s="412"/>
      <c r="WJM110" s="406"/>
      <c r="WJN110" s="407"/>
      <c r="WJO110" s="408"/>
      <c r="WJP110" s="409"/>
      <c r="WJQ110" s="410"/>
      <c r="WJR110" s="411"/>
      <c r="WJS110" s="412"/>
      <c r="WJT110" s="406"/>
      <c r="WJU110" s="407"/>
      <c r="WJV110" s="408"/>
      <c r="WJW110" s="409"/>
      <c r="WJX110" s="410"/>
      <c r="WJY110" s="411"/>
      <c r="WJZ110" s="412"/>
      <c r="WKA110" s="406"/>
      <c r="WKB110" s="407"/>
      <c r="WKC110" s="408"/>
      <c r="WKD110" s="409"/>
      <c r="WKE110" s="410"/>
      <c r="WKF110" s="411"/>
      <c r="WKG110" s="412"/>
      <c r="WKH110" s="406"/>
      <c r="WKI110" s="407"/>
      <c r="WKJ110" s="408"/>
      <c r="WKK110" s="409"/>
      <c r="WKL110" s="410"/>
      <c r="WKM110" s="411"/>
      <c r="WKN110" s="412"/>
      <c r="WKO110" s="406"/>
      <c r="WKP110" s="407"/>
      <c r="WKQ110" s="408"/>
      <c r="WKR110" s="409"/>
      <c r="WKS110" s="410"/>
      <c r="WKT110" s="411"/>
      <c r="WKU110" s="412"/>
      <c r="WKV110" s="406"/>
      <c r="WKW110" s="407"/>
      <c r="WKX110" s="408"/>
      <c r="WKY110" s="409"/>
      <c r="WKZ110" s="410"/>
      <c r="WLA110" s="411"/>
      <c r="WLB110" s="412"/>
      <c r="WLC110" s="406"/>
      <c r="WLD110" s="407"/>
      <c r="WLE110" s="408"/>
      <c r="WLF110" s="409"/>
      <c r="WLG110" s="410"/>
      <c r="WLH110" s="411"/>
      <c r="WLI110" s="412"/>
      <c r="WLJ110" s="406"/>
      <c r="WLK110" s="407"/>
      <c r="WLL110" s="408"/>
      <c r="WLM110" s="409"/>
      <c r="WLN110" s="410"/>
      <c r="WLO110" s="411"/>
      <c r="WLP110" s="412"/>
      <c r="WLQ110" s="406"/>
      <c r="WLR110" s="407"/>
      <c r="WLS110" s="408"/>
      <c r="WLT110" s="409"/>
      <c r="WLU110" s="410"/>
      <c r="WLV110" s="411"/>
      <c r="WLW110" s="412"/>
      <c r="WLX110" s="406"/>
      <c r="WLY110" s="407"/>
      <c r="WLZ110" s="408"/>
      <c r="WMA110" s="409"/>
      <c r="WMB110" s="410"/>
      <c r="WMC110" s="411"/>
      <c r="WMD110" s="412"/>
      <c r="WME110" s="406"/>
      <c r="WMF110" s="407"/>
      <c r="WMG110" s="408"/>
      <c r="WMH110" s="409"/>
      <c r="WMI110" s="410"/>
      <c r="WMJ110" s="411"/>
      <c r="WMK110" s="412"/>
      <c r="WML110" s="406"/>
      <c r="WMM110" s="407"/>
      <c r="WMN110" s="408"/>
      <c r="WMO110" s="409"/>
      <c r="WMP110" s="410"/>
      <c r="WMQ110" s="411"/>
      <c r="WMR110" s="412"/>
      <c r="WMS110" s="406"/>
      <c r="WMT110" s="407"/>
      <c r="WMU110" s="408"/>
      <c r="WMV110" s="409"/>
      <c r="WMW110" s="410"/>
      <c r="WMX110" s="411"/>
      <c r="WMY110" s="412"/>
      <c r="WMZ110" s="406"/>
      <c r="WNA110" s="407"/>
      <c r="WNB110" s="408"/>
      <c r="WNC110" s="409"/>
      <c r="WND110" s="410"/>
      <c r="WNE110" s="411"/>
      <c r="WNF110" s="412"/>
      <c r="WNG110" s="406"/>
      <c r="WNH110" s="407"/>
      <c r="WNI110" s="408"/>
      <c r="WNJ110" s="409"/>
      <c r="WNK110" s="410"/>
      <c r="WNL110" s="411"/>
      <c r="WNM110" s="412"/>
      <c r="WNN110" s="406"/>
      <c r="WNO110" s="407"/>
      <c r="WNP110" s="408"/>
      <c r="WNQ110" s="409"/>
      <c r="WNR110" s="410"/>
      <c r="WNS110" s="411"/>
      <c r="WNT110" s="412"/>
      <c r="WNU110" s="406"/>
      <c r="WNV110" s="407"/>
      <c r="WNW110" s="408"/>
      <c r="WNX110" s="409"/>
      <c r="WNY110" s="410"/>
      <c r="WNZ110" s="411"/>
      <c r="WOA110" s="412"/>
      <c r="WOB110" s="406"/>
      <c r="WOC110" s="407"/>
      <c r="WOD110" s="408"/>
      <c r="WOE110" s="409"/>
      <c r="WOF110" s="410"/>
      <c r="WOG110" s="411"/>
      <c r="WOH110" s="412"/>
      <c r="WOI110" s="406"/>
      <c r="WOJ110" s="407"/>
      <c r="WOK110" s="408"/>
      <c r="WOL110" s="409"/>
      <c r="WOM110" s="410"/>
      <c r="WON110" s="411"/>
      <c r="WOO110" s="412"/>
      <c r="WOP110" s="406"/>
      <c r="WOQ110" s="407"/>
      <c r="WOR110" s="408"/>
      <c r="WOS110" s="409"/>
      <c r="WOT110" s="410"/>
      <c r="WOU110" s="411"/>
      <c r="WOV110" s="412"/>
      <c r="WOW110" s="406"/>
      <c r="WOX110" s="407"/>
      <c r="WOY110" s="408"/>
      <c r="WOZ110" s="409"/>
      <c r="WPA110" s="410"/>
      <c r="WPB110" s="411"/>
      <c r="WPC110" s="412"/>
      <c r="WPD110" s="406"/>
      <c r="WPE110" s="407"/>
      <c r="WPF110" s="408"/>
      <c r="WPG110" s="409"/>
      <c r="WPH110" s="410"/>
      <c r="WPI110" s="411"/>
      <c r="WPJ110" s="412"/>
      <c r="WPK110" s="406"/>
      <c r="WPL110" s="407"/>
      <c r="WPM110" s="408"/>
      <c r="WPN110" s="409"/>
      <c r="WPO110" s="410"/>
      <c r="WPP110" s="411"/>
      <c r="WPQ110" s="412"/>
      <c r="WPR110" s="406"/>
      <c r="WPS110" s="407"/>
      <c r="WPT110" s="408"/>
      <c r="WPU110" s="409"/>
      <c r="WPV110" s="410"/>
      <c r="WPW110" s="411"/>
      <c r="WPX110" s="412"/>
      <c r="WPY110" s="406"/>
      <c r="WPZ110" s="407"/>
      <c r="WQA110" s="408"/>
      <c r="WQB110" s="409"/>
      <c r="WQC110" s="410"/>
      <c r="WQD110" s="411"/>
      <c r="WQE110" s="412"/>
      <c r="WQF110" s="406"/>
      <c r="WQG110" s="407"/>
      <c r="WQH110" s="408"/>
      <c r="WQI110" s="409"/>
      <c r="WQJ110" s="410"/>
      <c r="WQK110" s="411"/>
      <c r="WQL110" s="412"/>
      <c r="WQM110" s="406"/>
      <c r="WQN110" s="407"/>
      <c r="WQO110" s="408"/>
      <c r="WQP110" s="409"/>
      <c r="WQQ110" s="410"/>
      <c r="WQR110" s="411"/>
      <c r="WQS110" s="412"/>
      <c r="WQT110" s="406"/>
      <c r="WQU110" s="407"/>
      <c r="WQV110" s="408"/>
      <c r="WQW110" s="409"/>
      <c r="WQX110" s="410"/>
      <c r="WQY110" s="411"/>
      <c r="WQZ110" s="412"/>
      <c r="WRA110" s="406"/>
      <c r="WRB110" s="407"/>
      <c r="WRC110" s="408"/>
      <c r="WRD110" s="409"/>
      <c r="WRE110" s="410"/>
      <c r="WRF110" s="411"/>
      <c r="WRG110" s="412"/>
      <c r="WRH110" s="406"/>
      <c r="WRI110" s="407"/>
      <c r="WRJ110" s="408"/>
      <c r="WRK110" s="409"/>
      <c r="WRL110" s="410"/>
      <c r="WRM110" s="411"/>
      <c r="WRN110" s="412"/>
      <c r="WRO110" s="406"/>
      <c r="WRP110" s="407"/>
      <c r="WRQ110" s="408"/>
      <c r="WRR110" s="409"/>
      <c r="WRS110" s="410"/>
      <c r="WRT110" s="411"/>
      <c r="WRU110" s="412"/>
      <c r="WRV110" s="406"/>
      <c r="WRW110" s="407"/>
      <c r="WRX110" s="408"/>
      <c r="WRY110" s="409"/>
      <c r="WRZ110" s="410"/>
      <c r="WSA110" s="411"/>
      <c r="WSB110" s="412"/>
      <c r="WSC110" s="406"/>
      <c r="WSD110" s="407"/>
      <c r="WSE110" s="408"/>
      <c r="WSF110" s="409"/>
      <c r="WSG110" s="410"/>
      <c r="WSH110" s="411"/>
      <c r="WSI110" s="412"/>
      <c r="WSJ110" s="406"/>
      <c r="WSK110" s="407"/>
      <c r="WSL110" s="408"/>
      <c r="WSM110" s="409"/>
      <c r="WSN110" s="410"/>
      <c r="WSO110" s="411"/>
      <c r="WSP110" s="412"/>
      <c r="WSQ110" s="406"/>
      <c r="WSR110" s="407"/>
      <c r="WSS110" s="408"/>
      <c r="WST110" s="409"/>
      <c r="WSU110" s="410"/>
      <c r="WSV110" s="411"/>
      <c r="WSW110" s="412"/>
      <c r="WSX110" s="406"/>
      <c r="WSY110" s="407"/>
      <c r="WSZ110" s="408"/>
      <c r="WTA110" s="409"/>
      <c r="WTB110" s="410"/>
      <c r="WTC110" s="411"/>
      <c r="WTD110" s="412"/>
      <c r="WTE110" s="406"/>
      <c r="WTF110" s="407"/>
      <c r="WTG110" s="408"/>
      <c r="WTH110" s="409"/>
      <c r="WTI110" s="410"/>
      <c r="WTJ110" s="411"/>
      <c r="WTK110" s="412"/>
      <c r="WTL110" s="406"/>
      <c r="WTM110" s="407"/>
      <c r="WTN110" s="408"/>
      <c r="WTO110" s="409"/>
      <c r="WTP110" s="410"/>
      <c r="WTQ110" s="411"/>
      <c r="WTR110" s="412"/>
      <c r="WTS110" s="406"/>
      <c r="WTT110" s="407"/>
      <c r="WTU110" s="408"/>
      <c r="WTV110" s="409"/>
      <c r="WTW110" s="410"/>
      <c r="WTX110" s="411"/>
      <c r="WTY110" s="412"/>
      <c r="WTZ110" s="406"/>
      <c r="WUA110" s="407"/>
      <c r="WUB110" s="408"/>
      <c r="WUC110" s="409"/>
      <c r="WUD110" s="410"/>
      <c r="WUE110" s="411"/>
      <c r="WUF110" s="412"/>
      <c r="WUG110" s="406"/>
      <c r="WUH110" s="407"/>
      <c r="WUI110" s="408"/>
      <c r="WUJ110" s="409"/>
      <c r="WUK110" s="410"/>
      <c r="WUL110" s="411"/>
      <c r="WUM110" s="412"/>
      <c r="WUN110" s="406"/>
      <c r="WUO110" s="407"/>
      <c r="WUP110" s="408"/>
      <c r="WUQ110" s="409"/>
      <c r="WUR110" s="410"/>
      <c r="WUS110" s="411"/>
      <c r="WUT110" s="412"/>
      <c r="WUU110" s="406"/>
      <c r="WUV110" s="407"/>
      <c r="WUW110" s="408"/>
      <c r="WUX110" s="409"/>
      <c r="WUY110" s="410"/>
      <c r="WUZ110" s="411"/>
      <c r="WVA110" s="412"/>
      <c r="WVB110" s="406"/>
      <c r="WVC110" s="407"/>
      <c r="WVD110" s="408"/>
      <c r="WVE110" s="409"/>
      <c r="WVF110" s="410"/>
      <c r="WVG110" s="411"/>
      <c r="WVH110" s="412"/>
      <c r="WVI110" s="406"/>
      <c r="WVJ110" s="407"/>
      <c r="WVK110" s="408"/>
      <c r="WVL110" s="409"/>
      <c r="WVM110" s="410"/>
      <c r="WVN110" s="411"/>
      <c r="WVO110" s="412"/>
      <c r="WVP110" s="406"/>
      <c r="WVQ110" s="407"/>
      <c r="WVR110" s="408"/>
      <c r="WVS110" s="409"/>
      <c r="WVT110" s="410"/>
      <c r="WVU110" s="411"/>
      <c r="WVV110" s="412"/>
      <c r="WVW110" s="406"/>
      <c r="WVX110" s="407"/>
      <c r="WVY110" s="408"/>
      <c r="WVZ110" s="409"/>
      <c r="WWA110" s="410"/>
      <c r="WWB110" s="411"/>
      <c r="WWC110" s="412"/>
      <c r="WWD110" s="406"/>
      <c r="WWE110" s="407"/>
      <c r="WWF110" s="408"/>
      <c r="WWG110" s="409"/>
      <c r="WWH110" s="410"/>
      <c r="WWI110" s="411"/>
      <c r="WWJ110" s="412"/>
      <c r="WWK110" s="406"/>
      <c r="WWL110" s="407"/>
      <c r="WWM110" s="408"/>
      <c r="WWN110" s="409"/>
      <c r="WWO110" s="410"/>
      <c r="WWP110" s="411"/>
      <c r="WWQ110" s="412"/>
      <c r="WWR110" s="406"/>
      <c r="WWS110" s="407"/>
      <c r="WWT110" s="408"/>
      <c r="WWU110" s="409"/>
      <c r="WWV110" s="410"/>
      <c r="WWW110" s="411"/>
      <c r="WWX110" s="412"/>
      <c r="WWY110" s="406"/>
      <c r="WWZ110" s="407"/>
      <c r="WXA110" s="408"/>
      <c r="WXB110" s="409"/>
      <c r="WXC110" s="410"/>
      <c r="WXD110" s="411"/>
      <c r="WXE110" s="412"/>
      <c r="WXF110" s="406"/>
      <c r="WXG110" s="407"/>
      <c r="WXH110" s="408"/>
      <c r="WXI110" s="409"/>
      <c r="WXJ110" s="410"/>
      <c r="WXK110" s="411"/>
      <c r="WXL110" s="412"/>
      <c r="WXM110" s="406"/>
      <c r="WXN110" s="407"/>
      <c r="WXO110" s="408"/>
      <c r="WXP110" s="409"/>
      <c r="WXQ110" s="410"/>
      <c r="WXR110" s="411"/>
      <c r="WXS110" s="412"/>
      <c r="WXT110" s="406"/>
      <c r="WXU110" s="407"/>
      <c r="WXV110" s="408"/>
      <c r="WXW110" s="409"/>
      <c r="WXX110" s="410"/>
      <c r="WXY110" s="411"/>
      <c r="WXZ110" s="412"/>
      <c r="WYA110" s="406"/>
      <c r="WYB110" s="407"/>
      <c r="WYC110" s="408"/>
      <c r="WYD110" s="409"/>
      <c r="WYE110" s="410"/>
      <c r="WYF110" s="411"/>
      <c r="WYG110" s="412"/>
      <c r="WYH110" s="406"/>
      <c r="WYI110" s="407"/>
      <c r="WYJ110" s="408"/>
      <c r="WYK110" s="409"/>
      <c r="WYL110" s="410"/>
      <c r="WYM110" s="411"/>
      <c r="WYN110" s="412"/>
      <c r="WYO110" s="406"/>
      <c r="WYP110" s="407"/>
      <c r="WYQ110" s="408"/>
      <c r="WYR110" s="409"/>
      <c r="WYS110" s="410"/>
      <c r="WYT110" s="411"/>
      <c r="WYU110" s="412"/>
      <c r="WYV110" s="406"/>
      <c r="WYW110" s="407"/>
      <c r="WYX110" s="408"/>
      <c r="WYY110" s="409"/>
      <c r="WYZ110" s="410"/>
      <c r="WZA110" s="411"/>
      <c r="WZB110" s="412"/>
      <c r="WZC110" s="406"/>
      <c r="WZD110" s="407"/>
      <c r="WZE110" s="408"/>
      <c r="WZF110" s="409"/>
      <c r="WZG110" s="410"/>
      <c r="WZH110" s="411"/>
      <c r="WZI110" s="412"/>
      <c r="WZJ110" s="406"/>
      <c r="WZK110" s="407"/>
      <c r="WZL110" s="408"/>
      <c r="WZM110" s="409"/>
      <c r="WZN110" s="410"/>
      <c r="WZO110" s="411"/>
      <c r="WZP110" s="412"/>
      <c r="WZQ110" s="406"/>
      <c r="WZR110" s="407"/>
      <c r="WZS110" s="408"/>
      <c r="WZT110" s="409"/>
      <c r="WZU110" s="410"/>
      <c r="WZV110" s="411"/>
      <c r="WZW110" s="412"/>
      <c r="WZX110" s="406"/>
      <c r="WZY110" s="407"/>
      <c r="WZZ110" s="408"/>
      <c r="XAA110" s="409"/>
      <c r="XAB110" s="410"/>
      <c r="XAC110" s="411"/>
      <c r="XAD110" s="412"/>
      <c r="XAE110" s="406"/>
      <c r="XAF110" s="407"/>
      <c r="XAG110" s="408"/>
      <c r="XAH110" s="409"/>
      <c r="XAI110" s="410"/>
      <c r="XAJ110" s="411"/>
      <c r="XAK110" s="412"/>
      <c r="XAL110" s="406"/>
      <c r="XAM110" s="407"/>
      <c r="XAN110" s="408"/>
      <c r="XAO110" s="409"/>
      <c r="XAP110" s="410"/>
      <c r="XAQ110" s="411"/>
      <c r="XAR110" s="412"/>
      <c r="XAS110" s="406"/>
      <c r="XAT110" s="407"/>
      <c r="XAU110" s="408"/>
      <c r="XAV110" s="409"/>
      <c r="XAW110" s="410"/>
      <c r="XAX110" s="411"/>
      <c r="XAY110" s="412"/>
      <c r="XAZ110" s="406"/>
      <c r="XBA110" s="407"/>
      <c r="XBB110" s="408"/>
      <c r="XBC110" s="409"/>
      <c r="XBD110" s="410"/>
      <c r="XBE110" s="411"/>
      <c r="XBF110" s="412"/>
      <c r="XBG110" s="406"/>
      <c r="XBH110" s="407"/>
      <c r="XBI110" s="408"/>
      <c r="XBJ110" s="409"/>
      <c r="XBK110" s="410"/>
      <c r="XBL110" s="411"/>
      <c r="XBM110" s="412"/>
      <c r="XBN110" s="406"/>
      <c r="XBO110" s="407"/>
      <c r="XBP110" s="408"/>
      <c r="XBQ110" s="409"/>
      <c r="XBR110" s="410"/>
      <c r="XBS110" s="411"/>
      <c r="XBT110" s="412"/>
      <c r="XBU110" s="406"/>
      <c r="XBV110" s="407"/>
      <c r="XBW110" s="408"/>
      <c r="XBX110" s="409"/>
      <c r="XBY110" s="410"/>
      <c r="XBZ110" s="411"/>
      <c r="XCA110" s="412"/>
      <c r="XCB110" s="406"/>
      <c r="XCC110" s="407"/>
      <c r="XCD110" s="408"/>
      <c r="XCE110" s="409"/>
      <c r="XCF110" s="410"/>
      <c r="XCG110" s="411"/>
      <c r="XCH110" s="412"/>
      <c r="XCI110" s="406"/>
      <c r="XCJ110" s="407"/>
      <c r="XCK110" s="408"/>
      <c r="XCL110" s="409"/>
      <c r="XCM110" s="410"/>
      <c r="XCN110" s="411"/>
      <c r="XCO110" s="412"/>
      <c r="XCP110" s="406"/>
      <c r="XCQ110" s="407"/>
      <c r="XCR110" s="408"/>
      <c r="XCS110" s="409"/>
      <c r="XCT110" s="410"/>
      <c r="XCU110" s="411"/>
      <c r="XCV110" s="412"/>
      <c r="XCW110" s="406"/>
      <c r="XCX110" s="407"/>
      <c r="XCY110" s="408"/>
      <c r="XCZ110" s="409"/>
      <c r="XDA110" s="410"/>
      <c r="XDB110" s="411"/>
      <c r="XDC110" s="412"/>
      <c r="XDD110" s="406"/>
      <c r="XDE110" s="407"/>
      <c r="XDF110" s="408"/>
      <c r="XDG110" s="409"/>
      <c r="XDH110" s="410"/>
      <c r="XDI110" s="411"/>
      <c r="XDJ110" s="412"/>
      <c r="XDK110" s="406"/>
      <c r="XDL110" s="407"/>
      <c r="XDM110" s="408"/>
      <c r="XDN110" s="409"/>
      <c r="XDO110" s="410"/>
      <c r="XDP110" s="411"/>
      <c r="XDQ110" s="412"/>
      <c r="XDR110" s="406"/>
      <c r="XDS110" s="407"/>
      <c r="XDT110" s="408"/>
      <c r="XDU110" s="409"/>
      <c r="XDV110" s="410"/>
      <c r="XDW110" s="411"/>
      <c r="XDX110" s="412"/>
      <c r="XDY110" s="406"/>
      <c r="XDZ110" s="407"/>
      <c r="XEA110" s="408"/>
      <c r="XEB110" s="409"/>
      <c r="XEC110" s="410"/>
      <c r="XED110" s="411"/>
      <c r="XEE110" s="412"/>
      <c r="XEF110" s="406"/>
      <c r="XEG110" s="407"/>
      <c r="XEH110" s="408"/>
      <c r="XEI110" s="409"/>
      <c r="XEJ110" s="410"/>
      <c r="XEK110" s="411"/>
      <c r="XEL110" s="412"/>
      <c r="XEM110" s="406"/>
      <c r="XEN110" s="407"/>
      <c r="XEO110" s="408"/>
      <c r="XEP110" s="409"/>
      <c r="XEQ110" s="410"/>
      <c r="XER110" s="411"/>
      <c r="XES110" s="412"/>
      <c r="XET110" s="406"/>
      <c r="XEU110" s="407"/>
      <c r="XEV110" s="408"/>
      <c r="XEW110" s="409"/>
      <c r="XEX110" s="410"/>
      <c r="XEY110" s="411"/>
      <c r="XEZ110" s="412"/>
      <c r="XFA110" s="406"/>
      <c r="XFB110" s="407"/>
      <c r="XFC110" s="408"/>
      <c r="XFD110" s="409"/>
    </row>
    <row r="111" spans="1:16384" s="10" customFormat="1" ht="180" x14ac:dyDescent="0.2">
      <c r="A111" s="713"/>
      <c r="B111" s="392" t="s">
        <v>1198</v>
      </c>
      <c r="C111" s="426">
        <v>204625840</v>
      </c>
      <c r="D111" s="394"/>
      <c r="E111" s="390">
        <f t="shared" ref="E111:E112" si="8">+C111-D111</f>
        <v>204625840</v>
      </c>
      <c r="F111" s="405">
        <v>42606</v>
      </c>
      <c r="G111" s="392"/>
      <c r="H111" s="406"/>
      <c r="I111" s="407"/>
      <c r="J111" s="408"/>
      <c r="K111" s="409"/>
      <c r="L111" s="410"/>
      <c r="M111" s="411"/>
      <c r="N111" s="412"/>
      <c r="O111" s="406"/>
      <c r="P111" s="407"/>
      <c r="Q111" s="408"/>
      <c r="R111" s="409"/>
      <c r="S111" s="410"/>
      <c r="T111" s="411"/>
      <c r="U111" s="412"/>
      <c r="V111" s="406"/>
      <c r="W111" s="407"/>
      <c r="X111" s="408"/>
      <c r="Y111" s="409"/>
      <c r="Z111" s="410"/>
      <c r="AA111" s="411"/>
      <c r="AB111" s="412"/>
      <c r="AC111" s="406"/>
      <c r="AD111" s="407"/>
      <c r="AE111" s="408"/>
      <c r="AF111" s="409"/>
      <c r="AG111" s="410"/>
      <c r="AH111" s="411"/>
      <c r="AI111" s="412"/>
      <c r="AJ111" s="406"/>
      <c r="AK111" s="407"/>
      <c r="AL111" s="408"/>
      <c r="AM111" s="409"/>
      <c r="AN111" s="410"/>
      <c r="AO111" s="411"/>
      <c r="AP111" s="412"/>
      <c r="AQ111" s="406"/>
      <c r="AR111" s="407"/>
      <c r="AS111" s="408"/>
      <c r="AT111" s="409"/>
      <c r="AU111" s="410"/>
      <c r="AV111" s="411"/>
      <c r="AW111" s="412"/>
      <c r="AX111" s="406"/>
      <c r="AY111" s="407"/>
      <c r="AZ111" s="408"/>
      <c r="BA111" s="409"/>
      <c r="BB111" s="410"/>
      <c r="BC111" s="411"/>
      <c r="BD111" s="412"/>
      <c r="BE111" s="406"/>
      <c r="BF111" s="407"/>
      <c r="BG111" s="408"/>
      <c r="BH111" s="409"/>
      <c r="BI111" s="410"/>
      <c r="BJ111" s="411"/>
      <c r="BK111" s="412"/>
      <c r="BL111" s="406"/>
      <c r="BM111" s="407"/>
      <c r="BN111" s="408"/>
      <c r="BO111" s="409"/>
      <c r="BP111" s="410"/>
      <c r="BQ111" s="411"/>
      <c r="BR111" s="412"/>
      <c r="BS111" s="406"/>
      <c r="BT111" s="407"/>
      <c r="BU111" s="408"/>
      <c r="BV111" s="409"/>
      <c r="BW111" s="410"/>
      <c r="BX111" s="411"/>
      <c r="BY111" s="412"/>
      <c r="BZ111" s="406"/>
      <c r="CA111" s="407"/>
      <c r="CB111" s="408"/>
      <c r="CC111" s="409"/>
      <c r="CD111" s="410"/>
      <c r="CE111" s="411"/>
      <c r="CF111" s="412"/>
      <c r="CG111" s="406"/>
      <c r="CH111" s="407"/>
      <c r="CI111" s="408"/>
      <c r="CJ111" s="409"/>
      <c r="CK111" s="410"/>
      <c r="CL111" s="411"/>
      <c r="CM111" s="412"/>
      <c r="CN111" s="406"/>
      <c r="CO111" s="407"/>
      <c r="CP111" s="408"/>
      <c r="CQ111" s="409"/>
      <c r="CR111" s="410"/>
      <c r="CS111" s="411"/>
      <c r="CT111" s="412"/>
      <c r="CU111" s="406"/>
      <c r="CV111" s="407"/>
      <c r="CW111" s="408"/>
      <c r="CX111" s="409"/>
      <c r="CY111" s="410"/>
      <c r="CZ111" s="411"/>
      <c r="DA111" s="412"/>
      <c r="DB111" s="406"/>
      <c r="DC111" s="407"/>
      <c r="DD111" s="408"/>
      <c r="DE111" s="409"/>
      <c r="DF111" s="410"/>
      <c r="DG111" s="411"/>
      <c r="DH111" s="412"/>
      <c r="DI111" s="406"/>
      <c r="DJ111" s="407"/>
      <c r="DK111" s="408"/>
      <c r="DL111" s="409"/>
      <c r="DM111" s="410"/>
      <c r="DN111" s="411"/>
      <c r="DO111" s="412"/>
      <c r="DP111" s="406"/>
      <c r="DQ111" s="407"/>
      <c r="DR111" s="408"/>
      <c r="DS111" s="409"/>
      <c r="DT111" s="410"/>
      <c r="DU111" s="411"/>
      <c r="DV111" s="412"/>
      <c r="DW111" s="406"/>
      <c r="DX111" s="407"/>
      <c r="DY111" s="408"/>
      <c r="DZ111" s="409"/>
      <c r="EA111" s="410"/>
      <c r="EB111" s="411"/>
      <c r="EC111" s="412"/>
      <c r="ED111" s="406"/>
      <c r="EE111" s="407"/>
      <c r="EF111" s="408"/>
      <c r="EG111" s="409"/>
      <c r="EH111" s="410"/>
      <c r="EI111" s="411"/>
      <c r="EJ111" s="412"/>
      <c r="EK111" s="406"/>
      <c r="EL111" s="407"/>
      <c r="EM111" s="408"/>
      <c r="EN111" s="409"/>
      <c r="EO111" s="410"/>
      <c r="EP111" s="411"/>
      <c r="EQ111" s="412"/>
      <c r="ER111" s="406"/>
      <c r="ES111" s="407"/>
      <c r="ET111" s="408"/>
      <c r="EU111" s="409"/>
      <c r="EV111" s="410"/>
      <c r="EW111" s="411"/>
      <c r="EX111" s="412"/>
      <c r="EY111" s="406"/>
      <c r="EZ111" s="407"/>
      <c r="FA111" s="408"/>
      <c r="FB111" s="409"/>
      <c r="FC111" s="410"/>
      <c r="FD111" s="411"/>
      <c r="FE111" s="412"/>
      <c r="FF111" s="406"/>
      <c r="FG111" s="407"/>
      <c r="FH111" s="408"/>
      <c r="FI111" s="409"/>
      <c r="FJ111" s="410"/>
      <c r="FK111" s="411"/>
      <c r="FL111" s="412"/>
      <c r="FM111" s="406"/>
      <c r="FN111" s="407"/>
      <c r="FO111" s="408"/>
      <c r="FP111" s="409"/>
      <c r="FQ111" s="410"/>
      <c r="FR111" s="411"/>
      <c r="FS111" s="412"/>
      <c r="FT111" s="406"/>
      <c r="FU111" s="407"/>
      <c r="FV111" s="408"/>
      <c r="FW111" s="409"/>
      <c r="FX111" s="410"/>
      <c r="FY111" s="411"/>
      <c r="FZ111" s="412"/>
      <c r="GA111" s="406"/>
      <c r="GB111" s="407"/>
      <c r="GC111" s="408"/>
      <c r="GD111" s="409"/>
      <c r="GE111" s="410"/>
      <c r="GF111" s="411"/>
      <c r="GG111" s="412"/>
      <c r="GH111" s="406"/>
      <c r="GI111" s="407"/>
      <c r="GJ111" s="408"/>
      <c r="GK111" s="409"/>
      <c r="GL111" s="410"/>
      <c r="GM111" s="411"/>
      <c r="GN111" s="412"/>
      <c r="GO111" s="406"/>
      <c r="GP111" s="407"/>
      <c r="GQ111" s="408"/>
      <c r="GR111" s="409"/>
      <c r="GS111" s="410"/>
      <c r="GT111" s="411"/>
      <c r="GU111" s="412"/>
      <c r="GV111" s="406"/>
      <c r="GW111" s="407"/>
      <c r="GX111" s="408"/>
      <c r="GY111" s="409"/>
      <c r="GZ111" s="410"/>
      <c r="HA111" s="411"/>
      <c r="HB111" s="412"/>
      <c r="HC111" s="406"/>
      <c r="HD111" s="407"/>
      <c r="HE111" s="408"/>
      <c r="HF111" s="409"/>
      <c r="HG111" s="410"/>
      <c r="HH111" s="411"/>
      <c r="HI111" s="412"/>
      <c r="HJ111" s="406"/>
      <c r="HK111" s="407"/>
      <c r="HL111" s="408"/>
      <c r="HM111" s="409"/>
      <c r="HN111" s="410"/>
      <c r="HO111" s="411"/>
      <c r="HP111" s="412"/>
      <c r="HQ111" s="406"/>
      <c r="HR111" s="407"/>
      <c r="HS111" s="408"/>
      <c r="HT111" s="409"/>
      <c r="HU111" s="410"/>
      <c r="HV111" s="411"/>
      <c r="HW111" s="412"/>
      <c r="HX111" s="406"/>
      <c r="HY111" s="407"/>
      <c r="HZ111" s="408"/>
      <c r="IA111" s="409"/>
      <c r="IB111" s="410"/>
      <c r="IC111" s="411"/>
      <c r="ID111" s="412"/>
      <c r="IE111" s="406"/>
      <c r="IF111" s="407"/>
      <c r="IG111" s="408"/>
      <c r="IH111" s="409"/>
      <c r="II111" s="410"/>
      <c r="IJ111" s="411"/>
      <c r="IK111" s="412"/>
      <c r="IL111" s="406"/>
      <c r="IM111" s="407"/>
      <c r="IN111" s="408"/>
      <c r="IO111" s="409"/>
      <c r="IP111" s="410"/>
      <c r="IQ111" s="411"/>
      <c r="IR111" s="412"/>
      <c r="IS111" s="406"/>
      <c r="IT111" s="407"/>
      <c r="IU111" s="408"/>
      <c r="IV111" s="409"/>
      <c r="IW111" s="410"/>
      <c r="IX111" s="411"/>
      <c r="IY111" s="412"/>
      <c r="IZ111" s="406"/>
      <c r="JA111" s="407"/>
      <c r="JB111" s="408"/>
      <c r="JC111" s="409"/>
      <c r="JD111" s="410"/>
      <c r="JE111" s="411"/>
      <c r="JF111" s="412"/>
      <c r="JG111" s="406"/>
      <c r="JH111" s="407"/>
      <c r="JI111" s="408"/>
      <c r="JJ111" s="409"/>
      <c r="JK111" s="410"/>
      <c r="JL111" s="411"/>
      <c r="JM111" s="412"/>
      <c r="JN111" s="406"/>
      <c r="JO111" s="407"/>
      <c r="JP111" s="408"/>
      <c r="JQ111" s="409"/>
      <c r="JR111" s="410"/>
      <c r="JS111" s="411"/>
      <c r="JT111" s="412"/>
      <c r="JU111" s="406"/>
      <c r="JV111" s="407"/>
      <c r="JW111" s="408"/>
      <c r="JX111" s="409"/>
      <c r="JY111" s="410"/>
      <c r="JZ111" s="411"/>
      <c r="KA111" s="412"/>
      <c r="KB111" s="406"/>
      <c r="KC111" s="407"/>
      <c r="KD111" s="408"/>
      <c r="KE111" s="409"/>
      <c r="KF111" s="410"/>
      <c r="KG111" s="411"/>
      <c r="KH111" s="412"/>
      <c r="KI111" s="406"/>
      <c r="KJ111" s="407"/>
      <c r="KK111" s="408"/>
      <c r="KL111" s="409"/>
      <c r="KM111" s="410"/>
      <c r="KN111" s="411"/>
      <c r="KO111" s="412"/>
      <c r="KP111" s="406"/>
      <c r="KQ111" s="407"/>
      <c r="KR111" s="408"/>
      <c r="KS111" s="409"/>
      <c r="KT111" s="410"/>
      <c r="KU111" s="411"/>
      <c r="KV111" s="412"/>
      <c r="KW111" s="406"/>
      <c r="KX111" s="407"/>
      <c r="KY111" s="408"/>
      <c r="KZ111" s="409"/>
      <c r="LA111" s="410"/>
      <c r="LB111" s="411"/>
      <c r="LC111" s="412"/>
      <c r="LD111" s="406"/>
      <c r="LE111" s="407"/>
      <c r="LF111" s="408"/>
      <c r="LG111" s="409"/>
      <c r="LH111" s="410"/>
      <c r="LI111" s="411"/>
      <c r="LJ111" s="412"/>
      <c r="LK111" s="406"/>
      <c r="LL111" s="407"/>
      <c r="LM111" s="408"/>
      <c r="LN111" s="409"/>
      <c r="LO111" s="410"/>
      <c r="LP111" s="411"/>
      <c r="LQ111" s="412"/>
      <c r="LR111" s="406"/>
      <c r="LS111" s="407"/>
      <c r="LT111" s="408"/>
      <c r="LU111" s="409"/>
      <c r="LV111" s="410"/>
      <c r="LW111" s="411"/>
      <c r="LX111" s="412"/>
      <c r="LY111" s="406"/>
      <c r="LZ111" s="407"/>
      <c r="MA111" s="408"/>
      <c r="MB111" s="409"/>
      <c r="MC111" s="410"/>
      <c r="MD111" s="411"/>
      <c r="ME111" s="412"/>
      <c r="MF111" s="406"/>
      <c r="MG111" s="407"/>
      <c r="MH111" s="408"/>
      <c r="MI111" s="409"/>
      <c r="MJ111" s="410"/>
      <c r="MK111" s="411"/>
      <c r="ML111" s="412"/>
      <c r="MM111" s="406"/>
      <c r="MN111" s="407"/>
      <c r="MO111" s="408"/>
      <c r="MP111" s="409"/>
      <c r="MQ111" s="410"/>
      <c r="MR111" s="411"/>
      <c r="MS111" s="412"/>
      <c r="MT111" s="406"/>
      <c r="MU111" s="407"/>
      <c r="MV111" s="408"/>
      <c r="MW111" s="409"/>
      <c r="MX111" s="410"/>
      <c r="MY111" s="411"/>
      <c r="MZ111" s="412"/>
      <c r="NA111" s="406"/>
      <c r="NB111" s="407"/>
      <c r="NC111" s="408"/>
      <c r="ND111" s="409"/>
      <c r="NE111" s="410"/>
      <c r="NF111" s="411"/>
      <c r="NG111" s="412"/>
      <c r="NH111" s="406"/>
      <c r="NI111" s="407"/>
      <c r="NJ111" s="408"/>
      <c r="NK111" s="409"/>
      <c r="NL111" s="410"/>
      <c r="NM111" s="411"/>
      <c r="NN111" s="412"/>
      <c r="NO111" s="406"/>
      <c r="NP111" s="407"/>
      <c r="NQ111" s="408"/>
      <c r="NR111" s="409"/>
      <c r="NS111" s="410"/>
      <c r="NT111" s="411"/>
      <c r="NU111" s="412"/>
      <c r="NV111" s="406"/>
      <c r="NW111" s="407"/>
      <c r="NX111" s="408"/>
      <c r="NY111" s="409"/>
      <c r="NZ111" s="410"/>
      <c r="OA111" s="411"/>
      <c r="OB111" s="412"/>
      <c r="OC111" s="406"/>
      <c r="OD111" s="407"/>
      <c r="OE111" s="408"/>
      <c r="OF111" s="409"/>
      <c r="OG111" s="410"/>
      <c r="OH111" s="411"/>
      <c r="OI111" s="412"/>
      <c r="OJ111" s="406"/>
      <c r="OK111" s="407"/>
      <c r="OL111" s="408"/>
      <c r="OM111" s="409"/>
      <c r="ON111" s="410"/>
      <c r="OO111" s="411"/>
      <c r="OP111" s="412"/>
      <c r="OQ111" s="406"/>
      <c r="OR111" s="407"/>
      <c r="OS111" s="408"/>
      <c r="OT111" s="409"/>
      <c r="OU111" s="410"/>
      <c r="OV111" s="411"/>
      <c r="OW111" s="412"/>
      <c r="OX111" s="406"/>
      <c r="OY111" s="407"/>
      <c r="OZ111" s="408"/>
      <c r="PA111" s="409"/>
      <c r="PB111" s="410"/>
      <c r="PC111" s="411"/>
      <c r="PD111" s="412"/>
      <c r="PE111" s="406"/>
      <c r="PF111" s="407"/>
      <c r="PG111" s="408"/>
      <c r="PH111" s="409"/>
      <c r="PI111" s="410"/>
      <c r="PJ111" s="411"/>
      <c r="PK111" s="412"/>
      <c r="PL111" s="406"/>
      <c r="PM111" s="407"/>
      <c r="PN111" s="408"/>
      <c r="PO111" s="409"/>
      <c r="PP111" s="410"/>
      <c r="PQ111" s="411"/>
      <c r="PR111" s="412"/>
      <c r="PS111" s="406"/>
      <c r="PT111" s="407"/>
      <c r="PU111" s="408"/>
      <c r="PV111" s="409"/>
      <c r="PW111" s="410"/>
      <c r="PX111" s="411"/>
      <c r="PY111" s="412"/>
      <c r="PZ111" s="406"/>
      <c r="QA111" s="407"/>
      <c r="QB111" s="408"/>
      <c r="QC111" s="409"/>
      <c r="QD111" s="410"/>
      <c r="QE111" s="411"/>
      <c r="QF111" s="412"/>
      <c r="QG111" s="406"/>
      <c r="QH111" s="407"/>
      <c r="QI111" s="408"/>
      <c r="QJ111" s="409"/>
      <c r="QK111" s="410"/>
      <c r="QL111" s="411"/>
      <c r="QM111" s="412"/>
      <c r="QN111" s="406"/>
      <c r="QO111" s="407"/>
      <c r="QP111" s="408"/>
      <c r="QQ111" s="409"/>
      <c r="QR111" s="410"/>
      <c r="QS111" s="411"/>
      <c r="QT111" s="412"/>
      <c r="QU111" s="406"/>
      <c r="QV111" s="407"/>
      <c r="QW111" s="408"/>
      <c r="QX111" s="409"/>
      <c r="QY111" s="410"/>
      <c r="QZ111" s="411"/>
      <c r="RA111" s="412"/>
      <c r="RB111" s="406"/>
      <c r="RC111" s="407"/>
      <c r="RD111" s="408"/>
      <c r="RE111" s="409"/>
      <c r="RF111" s="410"/>
      <c r="RG111" s="411"/>
      <c r="RH111" s="412"/>
      <c r="RI111" s="406"/>
      <c r="RJ111" s="407"/>
      <c r="RK111" s="408"/>
      <c r="RL111" s="409"/>
      <c r="RM111" s="410"/>
      <c r="RN111" s="411"/>
      <c r="RO111" s="412"/>
      <c r="RP111" s="406"/>
      <c r="RQ111" s="407"/>
      <c r="RR111" s="408"/>
      <c r="RS111" s="409"/>
      <c r="RT111" s="410"/>
      <c r="RU111" s="411"/>
      <c r="RV111" s="412"/>
      <c r="RW111" s="406"/>
      <c r="RX111" s="407"/>
      <c r="RY111" s="408"/>
      <c r="RZ111" s="409"/>
      <c r="SA111" s="410"/>
      <c r="SB111" s="411"/>
      <c r="SC111" s="412"/>
      <c r="SD111" s="406"/>
      <c r="SE111" s="407"/>
      <c r="SF111" s="408"/>
      <c r="SG111" s="409"/>
      <c r="SH111" s="410"/>
      <c r="SI111" s="411"/>
      <c r="SJ111" s="412"/>
      <c r="SK111" s="406"/>
      <c r="SL111" s="407"/>
      <c r="SM111" s="408"/>
      <c r="SN111" s="409"/>
      <c r="SO111" s="410"/>
      <c r="SP111" s="411"/>
      <c r="SQ111" s="412"/>
      <c r="SR111" s="406"/>
      <c r="SS111" s="407"/>
      <c r="ST111" s="408"/>
      <c r="SU111" s="409"/>
      <c r="SV111" s="410"/>
      <c r="SW111" s="411"/>
      <c r="SX111" s="412"/>
      <c r="SY111" s="406"/>
      <c r="SZ111" s="407"/>
      <c r="TA111" s="408"/>
      <c r="TB111" s="409"/>
      <c r="TC111" s="410"/>
      <c r="TD111" s="411"/>
      <c r="TE111" s="412"/>
      <c r="TF111" s="406"/>
      <c r="TG111" s="407"/>
      <c r="TH111" s="408"/>
      <c r="TI111" s="409"/>
      <c r="TJ111" s="410"/>
      <c r="TK111" s="411"/>
      <c r="TL111" s="412"/>
      <c r="TM111" s="406"/>
      <c r="TN111" s="407"/>
      <c r="TO111" s="408"/>
      <c r="TP111" s="409"/>
      <c r="TQ111" s="410"/>
      <c r="TR111" s="411"/>
      <c r="TS111" s="412"/>
      <c r="TT111" s="406"/>
      <c r="TU111" s="407"/>
      <c r="TV111" s="408"/>
      <c r="TW111" s="409"/>
      <c r="TX111" s="410"/>
      <c r="TY111" s="411"/>
      <c r="TZ111" s="412"/>
      <c r="UA111" s="406"/>
      <c r="UB111" s="407"/>
      <c r="UC111" s="408"/>
      <c r="UD111" s="409"/>
      <c r="UE111" s="410"/>
      <c r="UF111" s="411"/>
      <c r="UG111" s="412"/>
      <c r="UH111" s="406"/>
      <c r="UI111" s="407"/>
      <c r="UJ111" s="408"/>
      <c r="UK111" s="409"/>
      <c r="UL111" s="410"/>
      <c r="UM111" s="411"/>
      <c r="UN111" s="412"/>
      <c r="UO111" s="406"/>
      <c r="UP111" s="407"/>
      <c r="UQ111" s="408"/>
      <c r="UR111" s="409"/>
      <c r="US111" s="410"/>
      <c r="UT111" s="411"/>
      <c r="UU111" s="412"/>
      <c r="UV111" s="406"/>
      <c r="UW111" s="407"/>
      <c r="UX111" s="408"/>
      <c r="UY111" s="409"/>
      <c r="UZ111" s="410"/>
      <c r="VA111" s="411"/>
      <c r="VB111" s="412"/>
      <c r="VC111" s="406"/>
      <c r="VD111" s="407"/>
      <c r="VE111" s="408"/>
      <c r="VF111" s="409"/>
      <c r="VG111" s="410"/>
      <c r="VH111" s="411"/>
      <c r="VI111" s="412"/>
      <c r="VJ111" s="406"/>
      <c r="VK111" s="407"/>
      <c r="VL111" s="408"/>
      <c r="VM111" s="409"/>
      <c r="VN111" s="410"/>
      <c r="VO111" s="411"/>
      <c r="VP111" s="412"/>
      <c r="VQ111" s="406"/>
      <c r="VR111" s="407"/>
      <c r="VS111" s="408"/>
      <c r="VT111" s="409"/>
      <c r="VU111" s="410"/>
      <c r="VV111" s="411"/>
      <c r="VW111" s="412"/>
      <c r="VX111" s="406"/>
      <c r="VY111" s="407"/>
      <c r="VZ111" s="408"/>
      <c r="WA111" s="409"/>
      <c r="WB111" s="410"/>
      <c r="WC111" s="411"/>
      <c r="WD111" s="412"/>
      <c r="WE111" s="406"/>
      <c r="WF111" s="407"/>
      <c r="WG111" s="408"/>
      <c r="WH111" s="409"/>
      <c r="WI111" s="410"/>
      <c r="WJ111" s="411"/>
      <c r="WK111" s="412"/>
      <c r="WL111" s="406"/>
      <c r="WM111" s="407"/>
      <c r="WN111" s="408"/>
      <c r="WO111" s="409"/>
      <c r="WP111" s="410"/>
      <c r="WQ111" s="411"/>
      <c r="WR111" s="412"/>
      <c r="WS111" s="406"/>
      <c r="WT111" s="407"/>
      <c r="WU111" s="408"/>
      <c r="WV111" s="409"/>
      <c r="WW111" s="410"/>
      <c r="WX111" s="411"/>
      <c r="WY111" s="412"/>
      <c r="WZ111" s="406"/>
      <c r="XA111" s="407"/>
      <c r="XB111" s="408"/>
      <c r="XC111" s="409"/>
      <c r="XD111" s="410"/>
      <c r="XE111" s="411"/>
      <c r="XF111" s="412"/>
      <c r="XG111" s="406"/>
      <c r="XH111" s="407"/>
      <c r="XI111" s="408"/>
      <c r="XJ111" s="409"/>
      <c r="XK111" s="410"/>
      <c r="XL111" s="411"/>
      <c r="XM111" s="412"/>
      <c r="XN111" s="406"/>
      <c r="XO111" s="407"/>
      <c r="XP111" s="408"/>
      <c r="XQ111" s="409"/>
      <c r="XR111" s="410"/>
      <c r="XS111" s="411"/>
      <c r="XT111" s="412"/>
      <c r="XU111" s="406"/>
      <c r="XV111" s="407"/>
      <c r="XW111" s="408"/>
      <c r="XX111" s="409"/>
      <c r="XY111" s="410"/>
      <c r="XZ111" s="411"/>
      <c r="YA111" s="412"/>
      <c r="YB111" s="406"/>
      <c r="YC111" s="407"/>
      <c r="YD111" s="408"/>
      <c r="YE111" s="409"/>
      <c r="YF111" s="410"/>
      <c r="YG111" s="411"/>
      <c r="YH111" s="412"/>
      <c r="YI111" s="406"/>
      <c r="YJ111" s="407"/>
      <c r="YK111" s="408"/>
      <c r="YL111" s="409"/>
      <c r="YM111" s="410"/>
      <c r="YN111" s="411"/>
      <c r="YO111" s="412"/>
      <c r="YP111" s="406"/>
      <c r="YQ111" s="407"/>
      <c r="YR111" s="408"/>
      <c r="YS111" s="409"/>
      <c r="YT111" s="410"/>
      <c r="YU111" s="411"/>
      <c r="YV111" s="412"/>
      <c r="YW111" s="406"/>
      <c r="YX111" s="407"/>
      <c r="YY111" s="408"/>
      <c r="YZ111" s="409"/>
      <c r="ZA111" s="410"/>
      <c r="ZB111" s="411"/>
      <c r="ZC111" s="412"/>
      <c r="ZD111" s="406"/>
      <c r="ZE111" s="407"/>
      <c r="ZF111" s="408"/>
      <c r="ZG111" s="409"/>
      <c r="ZH111" s="410"/>
      <c r="ZI111" s="411"/>
      <c r="ZJ111" s="412"/>
      <c r="ZK111" s="406"/>
      <c r="ZL111" s="407"/>
      <c r="ZM111" s="408"/>
      <c r="ZN111" s="409"/>
      <c r="ZO111" s="410"/>
      <c r="ZP111" s="411"/>
      <c r="ZQ111" s="412"/>
      <c r="ZR111" s="406"/>
      <c r="ZS111" s="407"/>
      <c r="ZT111" s="408"/>
      <c r="ZU111" s="409"/>
      <c r="ZV111" s="410"/>
      <c r="ZW111" s="411"/>
      <c r="ZX111" s="412"/>
      <c r="ZY111" s="406"/>
      <c r="ZZ111" s="407"/>
      <c r="AAA111" s="408"/>
      <c r="AAB111" s="409"/>
      <c r="AAC111" s="410"/>
      <c r="AAD111" s="411"/>
      <c r="AAE111" s="412"/>
      <c r="AAF111" s="406"/>
      <c r="AAG111" s="407"/>
      <c r="AAH111" s="408"/>
      <c r="AAI111" s="409"/>
      <c r="AAJ111" s="410"/>
      <c r="AAK111" s="411"/>
      <c r="AAL111" s="412"/>
      <c r="AAM111" s="406"/>
      <c r="AAN111" s="407"/>
      <c r="AAO111" s="408"/>
      <c r="AAP111" s="409"/>
      <c r="AAQ111" s="410"/>
      <c r="AAR111" s="411"/>
      <c r="AAS111" s="412"/>
      <c r="AAT111" s="406"/>
      <c r="AAU111" s="407"/>
      <c r="AAV111" s="408"/>
      <c r="AAW111" s="409"/>
      <c r="AAX111" s="410"/>
      <c r="AAY111" s="411"/>
      <c r="AAZ111" s="412"/>
      <c r="ABA111" s="406"/>
      <c r="ABB111" s="407"/>
      <c r="ABC111" s="408"/>
      <c r="ABD111" s="409"/>
      <c r="ABE111" s="410"/>
      <c r="ABF111" s="411"/>
      <c r="ABG111" s="412"/>
      <c r="ABH111" s="406"/>
      <c r="ABI111" s="407"/>
      <c r="ABJ111" s="408"/>
      <c r="ABK111" s="409"/>
      <c r="ABL111" s="410"/>
      <c r="ABM111" s="411"/>
      <c r="ABN111" s="412"/>
      <c r="ABO111" s="406"/>
      <c r="ABP111" s="407"/>
      <c r="ABQ111" s="408"/>
      <c r="ABR111" s="409"/>
      <c r="ABS111" s="410"/>
      <c r="ABT111" s="411"/>
      <c r="ABU111" s="412"/>
      <c r="ABV111" s="406"/>
      <c r="ABW111" s="407"/>
      <c r="ABX111" s="408"/>
      <c r="ABY111" s="409"/>
      <c r="ABZ111" s="410"/>
      <c r="ACA111" s="411"/>
      <c r="ACB111" s="412"/>
      <c r="ACC111" s="406"/>
      <c r="ACD111" s="407"/>
      <c r="ACE111" s="408"/>
      <c r="ACF111" s="409"/>
      <c r="ACG111" s="410"/>
      <c r="ACH111" s="411"/>
      <c r="ACI111" s="412"/>
      <c r="ACJ111" s="406"/>
      <c r="ACK111" s="407"/>
      <c r="ACL111" s="408"/>
      <c r="ACM111" s="409"/>
      <c r="ACN111" s="410"/>
      <c r="ACO111" s="411"/>
      <c r="ACP111" s="412"/>
      <c r="ACQ111" s="406"/>
      <c r="ACR111" s="407"/>
      <c r="ACS111" s="408"/>
      <c r="ACT111" s="409"/>
      <c r="ACU111" s="410"/>
      <c r="ACV111" s="411"/>
      <c r="ACW111" s="412"/>
      <c r="ACX111" s="406"/>
      <c r="ACY111" s="407"/>
      <c r="ACZ111" s="408"/>
      <c r="ADA111" s="409"/>
      <c r="ADB111" s="410"/>
      <c r="ADC111" s="411"/>
      <c r="ADD111" s="412"/>
      <c r="ADE111" s="406"/>
      <c r="ADF111" s="407"/>
      <c r="ADG111" s="408"/>
      <c r="ADH111" s="409"/>
      <c r="ADI111" s="410"/>
      <c r="ADJ111" s="411"/>
      <c r="ADK111" s="412"/>
      <c r="ADL111" s="406"/>
      <c r="ADM111" s="407"/>
      <c r="ADN111" s="408"/>
      <c r="ADO111" s="409"/>
      <c r="ADP111" s="410"/>
      <c r="ADQ111" s="411"/>
      <c r="ADR111" s="412"/>
      <c r="ADS111" s="406"/>
      <c r="ADT111" s="407"/>
      <c r="ADU111" s="408"/>
      <c r="ADV111" s="409"/>
      <c r="ADW111" s="410"/>
      <c r="ADX111" s="411"/>
      <c r="ADY111" s="412"/>
      <c r="ADZ111" s="406"/>
      <c r="AEA111" s="407"/>
      <c r="AEB111" s="408"/>
      <c r="AEC111" s="409"/>
      <c r="AED111" s="410"/>
      <c r="AEE111" s="411"/>
      <c r="AEF111" s="412"/>
      <c r="AEG111" s="406"/>
      <c r="AEH111" s="407"/>
      <c r="AEI111" s="408"/>
      <c r="AEJ111" s="409"/>
      <c r="AEK111" s="410"/>
      <c r="AEL111" s="411"/>
      <c r="AEM111" s="412"/>
      <c r="AEN111" s="406"/>
      <c r="AEO111" s="407"/>
      <c r="AEP111" s="408"/>
      <c r="AEQ111" s="409"/>
      <c r="AER111" s="410"/>
      <c r="AES111" s="411"/>
      <c r="AET111" s="412"/>
      <c r="AEU111" s="406"/>
      <c r="AEV111" s="407"/>
      <c r="AEW111" s="408"/>
      <c r="AEX111" s="409"/>
      <c r="AEY111" s="410"/>
      <c r="AEZ111" s="411"/>
      <c r="AFA111" s="412"/>
      <c r="AFB111" s="406"/>
      <c r="AFC111" s="407"/>
      <c r="AFD111" s="408"/>
      <c r="AFE111" s="409"/>
      <c r="AFF111" s="410"/>
      <c r="AFG111" s="411"/>
      <c r="AFH111" s="412"/>
      <c r="AFI111" s="406"/>
      <c r="AFJ111" s="407"/>
      <c r="AFK111" s="408"/>
      <c r="AFL111" s="409"/>
      <c r="AFM111" s="410"/>
      <c r="AFN111" s="411"/>
      <c r="AFO111" s="412"/>
      <c r="AFP111" s="406"/>
      <c r="AFQ111" s="407"/>
      <c r="AFR111" s="408"/>
      <c r="AFS111" s="409"/>
      <c r="AFT111" s="410"/>
      <c r="AFU111" s="411"/>
      <c r="AFV111" s="412"/>
      <c r="AFW111" s="406"/>
      <c r="AFX111" s="407"/>
      <c r="AFY111" s="408"/>
      <c r="AFZ111" s="409"/>
      <c r="AGA111" s="410"/>
      <c r="AGB111" s="411"/>
      <c r="AGC111" s="412"/>
      <c r="AGD111" s="406"/>
      <c r="AGE111" s="407"/>
      <c r="AGF111" s="408"/>
      <c r="AGG111" s="409"/>
      <c r="AGH111" s="410"/>
      <c r="AGI111" s="411"/>
      <c r="AGJ111" s="412"/>
      <c r="AGK111" s="406"/>
      <c r="AGL111" s="407"/>
      <c r="AGM111" s="408"/>
      <c r="AGN111" s="409"/>
      <c r="AGO111" s="410"/>
      <c r="AGP111" s="411"/>
      <c r="AGQ111" s="412"/>
      <c r="AGR111" s="406"/>
      <c r="AGS111" s="407"/>
      <c r="AGT111" s="408"/>
      <c r="AGU111" s="409"/>
      <c r="AGV111" s="410"/>
      <c r="AGW111" s="411"/>
      <c r="AGX111" s="412"/>
      <c r="AGY111" s="406"/>
      <c r="AGZ111" s="407"/>
      <c r="AHA111" s="408"/>
      <c r="AHB111" s="409"/>
      <c r="AHC111" s="410"/>
      <c r="AHD111" s="411"/>
      <c r="AHE111" s="412"/>
      <c r="AHF111" s="406"/>
      <c r="AHG111" s="407"/>
      <c r="AHH111" s="408"/>
      <c r="AHI111" s="409"/>
      <c r="AHJ111" s="410"/>
      <c r="AHK111" s="411"/>
      <c r="AHL111" s="412"/>
      <c r="AHM111" s="406"/>
      <c r="AHN111" s="407"/>
      <c r="AHO111" s="408"/>
      <c r="AHP111" s="409"/>
      <c r="AHQ111" s="410"/>
      <c r="AHR111" s="411"/>
      <c r="AHS111" s="412"/>
      <c r="AHT111" s="406"/>
      <c r="AHU111" s="407"/>
      <c r="AHV111" s="408"/>
      <c r="AHW111" s="409"/>
      <c r="AHX111" s="410"/>
      <c r="AHY111" s="411"/>
      <c r="AHZ111" s="412"/>
      <c r="AIA111" s="406"/>
      <c r="AIB111" s="407"/>
      <c r="AIC111" s="408"/>
      <c r="AID111" s="409"/>
      <c r="AIE111" s="410"/>
      <c r="AIF111" s="411"/>
      <c r="AIG111" s="412"/>
      <c r="AIH111" s="406"/>
      <c r="AII111" s="407"/>
      <c r="AIJ111" s="408"/>
      <c r="AIK111" s="409"/>
      <c r="AIL111" s="410"/>
      <c r="AIM111" s="411"/>
      <c r="AIN111" s="412"/>
      <c r="AIO111" s="406"/>
      <c r="AIP111" s="407"/>
      <c r="AIQ111" s="408"/>
      <c r="AIR111" s="409"/>
      <c r="AIS111" s="410"/>
      <c r="AIT111" s="411"/>
      <c r="AIU111" s="412"/>
      <c r="AIV111" s="406"/>
      <c r="AIW111" s="407"/>
      <c r="AIX111" s="408"/>
      <c r="AIY111" s="409"/>
      <c r="AIZ111" s="410"/>
      <c r="AJA111" s="411"/>
      <c r="AJB111" s="412"/>
      <c r="AJC111" s="406"/>
      <c r="AJD111" s="407"/>
      <c r="AJE111" s="408"/>
      <c r="AJF111" s="409"/>
      <c r="AJG111" s="410"/>
      <c r="AJH111" s="411"/>
      <c r="AJI111" s="412"/>
      <c r="AJJ111" s="406"/>
      <c r="AJK111" s="407"/>
      <c r="AJL111" s="408"/>
      <c r="AJM111" s="409"/>
      <c r="AJN111" s="410"/>
      <c r="AJO111" s="411"/>
      <c r="AJP111" s="412"/>
      <c r="AJQ111" s="406"/>
      <c r="AJR111" s="407"/>
      <c r="AJS111" s="408"/>
      <c r="AJT111" s="409"/>
      <c r="AJU111" s="410"/>
      <c r="AJV111" s="411"/>
      <c r="AJW111" s="412"/>
      <c r="AJX111" s="406"/>
      <c r="AJY111" s="407"/>
      <c r="AJZ111" s="408"/>
      <c r="AKA111" s="409"/>
      <c r="AKB111" s="410"/>
      <c r="AKC111" s="411"/>
      <c r="AKD111" s="412"/>
      <c r="AKE111" s="406"/>
      <c r="AKF111" s="407"/>
      <c r="AKG111" s="408"/>
      <c r="AKH111" s="409"/>
      <c r="AKI111" s="410"/>
      <c r="AKJ111" s="411"/>
      <c r="AKK111" s="412"/>
      <c r="AKL111" s="406"/>
      <c r="AKM111" s="407"/>
      <c r="AKN111" s="408"/>
      <c r="AKO111" s="409"/>
      <c r="AKP111" s="410"/>
      <c r="AKQ111" s="411"/>
      <c r="AKR111" s="412"/>
      <c r="AKS111" s="406"/>
      <c r="AKT111" s="407"/>
      <c r="AKU111" s="408"/>
      <c r="AKV111" s="409"/>
      <c r="AKW111" s="410"/>
      <c r="AKX111" s="411"/>
      <c r="AKY111" s="412"/>
      <c r="AKZ111" s="406"/>
      <c r="ALA111" s="407"/>
      <c r="ALB111" s="408"/>
      <c r="ALC111" s="409"/>
      <c r="ALD111" s="410"/>
      <c r="ALE111" s="411"/>
      <c r="ALF111" s="412"/>
      <c r="ALG111" s="406"/>
      <c r="ALH111" s="407"/>
      <c r="ALI111" s="408"/>
      <c r="ALJ111" s="409"/>
      <c r="ALK111" s="410"/>
      <c r="ALL111" s="411"/>
      <c r="ALM111" s="412"/>
      <c r="ALN111" s="406"/>
      <c r="ALO111" s="407"/>
      <c r="ALP111" s="408"/>
      <c r="ALQ111" s="409"/>
      <c r="ALR111" s="410"/>
      <c r="ALS111" s="411"/>
      <c r="ALT111" s="412"/>
      <c r="ALU111" s="406"/>
      <c r="ALV111" s="407"/>
      <c r="ALW111" s="408"/>
      <c r="ALX111" s="409"/>
      <c r="ALY111" s="410"/>
      <c r="ALZ111" s="411"/>
      <c r="AMA111" s="412"/>
      <c r="AMB111" s="406"/>
      <c r="AMC111" s="407"/>
      <c r="AMD111" s="408"/>
      <c r="AME111" s="409"/>
      <c r="AMF111" s="410"/>
      <c r="AMG111" s="411"/>
      <c r="AMH111" s="412"/>
      <c r="AMI111" s="406"/>
      <c r="AMJ111" s="407"/>
      <c r="AMK111" s="408"/>
      <c r="AML111" s="409"/>
      <c r="AMM111" s="410"/>
      <c r="AMN111" s="411"/>
      <c r="AMO111" s="412"/>
      <c r="AMP111" s="406"/>
      <c r="AMQ111" s="407"/>
      <c r="AMR111" s="408"/>
      <c r="AMS111" s="409"/>
      <c r="AMT111" s="410"/>
      <c r="AMU111" s="411"/>
      <c r="AMV111" s="412"/>
      <c r="AMW111" s="406"/>
      <c r="AMX111" s="407"/>
      <c r="AMY111" s="408"/>
      <c r="AMZ111" s="409"/>
      <c r="ANA111" s="410"/>
      <c r="ANB111" s="411"/>
      <c r="ANC111" s="412"/>
      <c r="AND111" s="406"/>
      <c r="ANE111" s="407"/>
      <c r="ANF111" s="408"/>
      <c r="ANG111" s="409"/>
      <c r="ANH111" s="410"/>
      <c r="ANI111" s="411"/>
      <c r="ANJ111" s="412"/>
      <c r="ANK111" s="406"/>
      <c r="ANL111" s="407"/>
      <c r="ANM111" s="408"/>
      <c r="ANN111" s="409"/>
      <c r="ANO111" s="410"/>
      <c r="ANP111" s="411"/>
      <c r="ANQ111" s="412"/>
      <c r="ANR111" s="406"/>
      <c r="ANS111" s="407"/>
      <c r="ANT111" s="408"/>
      <c r="ANU111" s="409"/>
      <c r="ANV111" s="410"/>
      <c r="ANW111" s="411"/>
      <c r="ANX111" s="412"/>
      <c r="ANY111" s="406"/>
      <c r="ANZ111" s="407"/>
      <c r="AOA111" s="408"/>
      <c r="AOB111" s="409"/>
      <c r="AOC111" s="410"/>
      <c r="AOD111" s="411"/>
      <c r="AOE111" s="412"/>
      <c r="AOF111" s="406"/>
      <c r="AOG111" s="407"/>
      <c r="AOH111" s="408"/>
      <c r="AOI111" s="409"/>
      <c r="AOJ111" s="410"/>
      <c r="AOK111" s="411"/>
      <c r="AOL111" s="412"/>
      <c r="AOM111" s="406"/>
      <c r="AON111" s="407"/>
      <c r="AOO111" s="408"/>
      <c r="AOP111" s="409"/>
      <c r="AOQ111" s="410"/>
      <c r="AOR111" s="411"/>
      <c r="AOS111" s="412"/>
      <c r="AOT111" s="406"/>
      <c r="AOU111" s="407"/>
      <c r="AOV111" s="408"/>
      <c r="AOW111" s="409"/>
      <c r="AOX111" s="410"/>
      <c r="AOY111" s="411"/>
      <c r="AOZ111" s="412"/>
      <c r="APA111" s="406"/>
      <c r="APB111" s="407"/>
      <c r="APC111" s="408"/>
      <c r="APD111" s="409"/>
      <c r="APE111" s="410"/>
      <c r="APF111" s="411"/>
      <c r="APG111" s="412"/>
      <c r="APH111" s="406"/>
      <c r="API111" s="407"/>
      <c r="APJ111" s="408"/>
      <c r="APK111" s="409"/>
      <c r="APL111" s="410"/>
      <c r="APM111" s="411"/>
      <c r="APN111" s="412"/>
      <c r="APO111" s="406"/>
      <c r="APP111" s="407"/>
      <c r="APQ111" s="408"/>
      <c r="APR111" s="409"/>
      <c r="APS111" s="410"/>
      <c r="APT111" s="411"/>
      <c r="APU111" s="412"/>
      <c r="APV111" s="406"/>
      <c r="APW111" s="407"/>
      <c r="APX111" s="408"/>
      <c r="APY111" s="409"/>
      <c r="APZ111" s="410"/>
      <c r="AQA111" s="411"/>
      <c r="AQB111" s="412"/>
      <c r="AQC111" s="406"/>
      <c r="AQD111" s="407"/>
      <c r="AQE111" s="408"/>
      <c r="AQF111" s="409"/>
      <c r="AQG111" s="410"/>
      <c r="AQH111" s="411"/>
      <c r="AQI111" s="412"/>
      <c r="AQJ111" s="406"/>
      <c r="AQK111" s="407"/>
      <c r="AQL111" s="408"/>
      <c r="AQM111" s="409"/>
      <c r="AQN111" s="410"/>
      <c r="AQO111" s="411"/>
      <c r="AQP111" s="412"/>
      <c r="AQQ111" s="406"/>
      <c r="AQR111" s="407"/>
      <c r="AQS111" s="408"/>
      <c r="AQT111" s="409"/>
      <c r="AQU111" s="410"/>
      <c r="AQV111" s="411"/>
      <c r="AQW111" s="412"/>
      <c r="AQX111" s="406"/>
      <c r="AQY111" s="407"/>
      <c r="AQZ111" s="408"/>
      <c r="ARA111" s="409"/>
      <c r="ARB111" s="410"/>
      <c r="ARC111" s="411"/>
      <c r="ARD111" s="412"/>
      <c r="ARE111" s="406"/>
      <c r="ARF111" s="407"/>
      <c r="ARG111" s="408"/>
      <c r="ARH111" s="409"/>
      <c r="ARI111" s="410"/>
      <c r="ARJ111" s="411"/>
      <c r="ARK111" s="412"/>
      <c r="ARL111" s="406"/>
      <c r="ARM111" s="407"/>
      <c r="ARN111" s="408"/>
      <c r="ARO111" s="409"/>
      <c r="ARP111" s="410"/>
      <c r="ARQ111" s="411"/>
      <c r="ARR111" s="412"/>
      <c r="ARS111" s="406"/>
      <c r="ART111" s="407"/>
      <c r="ARU111" s="408"/>
      <c r="ARV111" s="409"/>
      <c r="ARW111" s="410"/>
      <c r="ARX111" s="411"/>
      <c r="ARY111" s="412"/>
      <c r="ARZ111" s="406"/>
      <c r="ASA111" s="407"/>
      <c r="ASB111" s="408"/>
      <c r="ASC111" s="409"/>
      <c r="ASD111" s="410"/>
      <c r="ASE111" s="411"/>
      <c r="ASF111" s="412"/>
      <c r="ASG111" s="406"/>
      <c r="ASH111" s="407"/>
      <c r="ASI111" s="408"/>
      <c r="ASJ111" s="409"/>
      <c r="ASK111" s="410"/>
      <c r="ASL111" s="411"/>
      <c r="ASM111" s="412"/>
      <c r="ASN111" s="406"/>
      <c r="ASO111" s="407"/>
      <c r="ASP111" s="408"/>
      <c r="ASQ111" s="409"/>
      <c r="ASR111" s="410"/>
      <c r="ASS111" s="411"/>
      <c r="AST111" s="412"/>
      <c r="ASU111" s="406"/>
      <c r="ASV111" s="407"/>
      <c r="ASW111" s="408"/>
      <c r="ASX111" s="409"/>
      <c r="ASY111" s="410"/>
      <c r="ASZ111" s="411"/>
      <c r="ATA111" s="412"/>
      <c r="ATB111" s="406"/>
      <c r="ATC111" s="407"/>
      <c r="ATD111" s="408"/>
      <c r="ATE111" s="409"/>
      <c r="ATF111" s="410"/>
      <c r="ATG111" s="411"/>
      <c r="ATH111" s="412"/>
      <c r="ATI111" s="406"/>
      <c r="ATJ111" s="407"/>
      <c r="ATK111" s="408"/>
      <c r="ATL111" s="409"/>
      <c r="ATM111" s="410"/>
      <c r="ATN111" s="411"/>
      <c r="ATO111" s="412"/>
      <c r="ATP111" s="406"/>
      <c r="ATQ111" s="407"/>
      <c r="ATR111" s="408"/>
      <c r="ATS111" s="409"/>
      <c r="ATT111" s="410"/>
      <c r="ATU111" s="411"/>
      <c r="ATV111" s="412"/>
      <c r="ATW111" s="406"/>
      <c r="ATX111" s="407"/>
      <c r="ATY111" s="408"/>
      <c r="ATZ111" s="409"/>
      <c r="AUA111" s="410"/>
      <c r="AUB111" s="411"/>
      <c r="AUC111" s="412"/>
      <c r="AUD111" s="406"/>
      <c r="AUE111" s="407"/>
      <c r="AUF111" s="408"/>
      <c r="AUG111" s="409"/>
      <c r="AUH111" s="410"/>
      <c r="AUI111" s="411"/>
      <c r="AUJ111" s="412"/>
      <c r="AUK111" s="406"/>
      <c r="AUL111" s="407"/>
      <c r="AUM111" s="408"/>
      <c r="AUN111" s="409"/>
      <c r="AUO111" s="410"/>
      <c r="AUP111" s="411"/>
      <c r="AUQ111" s="412"/>
      <c r="AUR111" s="406"/>
      <c r="AUS111" s="407"/>
      <c r="AUT111" s="408"/>
      <c r="AUU111" s="409"/>
      <c r="AUV111" s="410"/>
      <c r="AUW111" s="411"/>
      <c r="AUX111" s="412"/>
      <c r="AUY111" s="406"/>
      <c r="AUZ111" s="407"/>
      <c r="AVA111" s="408"/>
      <c r="AVB111" s="409"/>
      <c r="AVC111" s="410"/>
      <c r="AVD111" s="411"/>
      <c r="AVE111" s="412"/>
      <c r="AVF111" s="406"/>
      <c r="AVG111" s="407"/>
      <c r="AVH111" s="408"/>
      <c r="AVI111" s="409"/>
      <c r="AVJ111" s="410"/>
      <c r="AVK111" s="411"/>
      <c r="AVL111" s="412"/>
      <c r="AVM111" s="406"/>
      <c r="AVN111" s="407"/>
      <c r="AVO111" s="408"/>
      <c r="AVP111" s="409"/>
      <c r="AVQ111" s="410"/>
      <c r="AVR111" s="411"/>
      <c r="AVS111" s="412"/>
      <c r="AVT111" s="406"/>
      <c r="AVU111" s="407"/>
      <c r="AVV111" s="408"/>
      <c r="AVW111" s="409"/>
      <c r="AVX111" s="410"/>
      <c r="AVY111" s="411"/>
      <c r="AVZ111" s="412"/>
      <c r="AWA111" s="406"/>
      <c r="AWB111" s="407"/>
      <c r="AWC111" s="408"/>
      <c r="AWD111" s="409"/>
      <c r="AWE111" s="410"/>
      <c r="AWF111" s="411"/>
      <c r="AWG111" s="412"/>
      <c r="AWH111" s="406"/>
      <c r="AWI111" s="407"/>
      <c r="AWJ111" s="408"/>
      <c r="AWK111" s="409"/>
      <c r="AWL111" s="410"/>
      <c r="AWM111" s="411"/>
      <c r="AWN111" s="412"/>
      <c r="AWO111" s="406"/>
      <c r="AWP111" s="407"/>
      <c r="AWQ111" s="408"/>
      <c r="AWR111" s="409"/>
      <c r="AWS111" s="410"/>
      <c r="AWT111" s="411"/>
      <c r="AWU111" s="412"/>
      <c r="AWV111" s="406"/>
      <c r="AWW111" s="407"/>
      <c r="AWX111" s="408"/>
      <c r="AWY111" s="409"/>
      <c r="AWZ111" s="410"/>
      <c r="AXA111" s="411"/>
      <c r="AXB111" s="412"/>
      <c r="AXC111" s="406"/>
      <c r="AXD111" s="407"/>
      <c r="AXE111" s="408"/>
      <c r="AXF111" s="409"/>
      <c r="AXG111" s="410"/>
      <c r="AXH111" s="411"/>
      <c r="AXI111" s="412"/>
      <c r="AXJ111" s="406"/>
      <c r="AXK111" s="407"/>
      <c r="AXL111" s="408"/>
      <c r="AXM111" s="409"/>
      <c r="AXN111" s="410"/>
      <c r="AXO111" s="411"/>
      <c r="AXP111" s="412"/>
      <c r="AXQ111" s="406"/>
      <c r="AXR111" s="407"/>
      <c r="AXS111" s="408"/>
      <c r="AXT111" s="409"/>
      <c r="AXU111" s="410"/>
      <c r="AXV111" s="411"/>
      <c r="AXW111" s="412"/>
      <c r="AXX111" s="406"/>
      <c r="AXY111" s="407"/>
      <c r="AXZ111" s="408"/>
      <c r="AYA111" s="409"/>
      <c r="AYB111" s="410"/>
      <c r="AYC111" s="411"/>
      <c r="AYD111" s="412"/>
      <c r="AYE111" s="406"/>
      <c r="AYF111" s="407"/>
      <c r="AYG111" s="408"/>
      <c r="AYH111" s="409"/>
      <c r="AYI111" s="410"/>
      <c r="AYJ111" s="411"/>
      <c r="AYK111" s="412"/>
      <c r="AYL111" s="406"/>
      <c r="AYM111" s="407"/>
      <c r="AYN111" s="408"/>
      <c r="AYO111" s="409"/>
      <c r="AYP111" s="410"/>
      <c r="AYQ111" s="411"/>
      <c r="AYR111" s="412"/>
      <c r="AYS111" s="406"/>
      <c r="AYT111" s="407"/>
      <c r="AYU111" s="408"/>
      <c r="AYV111" s="409"/>
      <c r="AYW111" s="410"/>
      <c r="AYX111" s="411"/>
      <c r="AYY111" s="412"/>
      <c r="AYZ111" s="406"/>
      <c r="AZA111" s="407"/>
      <c r="AZB111" s="408"/>
      <c r="AZC111" s="409"/>
      <c r="AZD111" s="410"/>
      <c r="AZE111" s="411"/>
      <c r="AZF111" s="412"/>
      <c r="AZG111" s="406"/>
      <c r="AZH111" s="407"/>
      <c r="AZI111" s="408"/>
      <c r="AZJ111" s="409"/>
      <c r="AZK111" s="410"/>
      <c r="AZL111" s="411"/>
      <c r="AZM111" s="412"/>
      <c r="AZN111" s="406"/>
      <c r="AZO111" s="407"/>
      <c r="AZP111" s="408"/>
      <c r="AZQ111" s="409"/>
      <c r="AZR111" s="410"/>
      <c r="AZS111" s="411"/>
      <c r="AZT111" s="412"/>
      <c r="AZU111" s="406"/>
      <c r="AZV111" s="407"/>
      <c r="AZW111" s="408"/>
      <c r="AZX111" s="409"/>
      <c r="AZY111" s="410"/>
      <c r="AZZ111" s="411"/>
      <c r="BAA111" s="412"/>
      <c r="BAB111" s="406"/>
      <c r="BAC111" s="407"/>
      <c r="BAD111" s="408"/>
      <c r="BAE111" s="409"/>
      <c r="BAF111" s="410"/>
      <c r="BAG111" s="411"/>
      <c r="BAH111" s="412"/>
      <c r="BAI111" s="406"/>
      <c r="BAJ111" s="407"/>
      <c r="BAK111" s="408"/>
      <c r="BAL111" s="409"/>
      <c r="BAM111" s="410"/>
      <c r="BAN111" s="411"/>
      <c r="BAO111" s="412"/>
      <c r="BAP111" s="406"/>
      <c r="BAQ111" s="407"/>
      <c r="BAR111" s="408"/>
      <c r="BAS111" s="409"/>
      <c r="BAT111" s="410"/>
      <c r="BAU111" s="411"/>
      <c r="BAV111" s="412"/>
      <c r="BAW111" s="406"/>
      <c r="BAX111" s="407"/>
      <c r="BAY111" s="408"/>
      <c r="BAZ111" s="409"/>
      <c r="BBA111" s="410"/>
      <c r="BBB111" s="411"/>
      <c r="BBC111" s="412"/>
      <c r="BBD111" s="406"/>
      <c r="BBE111" s="407"/>
      <c r="BBF111" s="408"/>
      <c r="BBG111" s="409"/>
      <c r="BBH111" s="410"/>
      <c r="BBI111" s="411"/>
      <c r="BBJ111" s="412"/>
      <c r="BBK111" s="406"/>
      <c r="BBL111" s="407"/>
      <c r="BBM111" s="408"/>
      <c r="BBN111" s="409"/>
      <c r="BBO111" s="410"/>
      <c r="BBP111" s="411"/>
      <c r="BBQ111" s="412"/>
      <c r="BBR111" s="406"/>
      <c r="BBS111" s="407"/>
      <c r="BBT111" s="408"/>
      <c r="BBU111" s="409"/>
      <c r="BBV111" s="410"/>
      <c r="BBW111" s="411"/>
      <c r="BBX111" s="412"/>
      <c r="BBY111" s="406"/>
      <c r="BBZ111" s="407"/>
      <c r="BCA111" s="408"/>
      <c r="BCB111" s="409"/>
      <c r="BCC111" s="410"/>
      <c r="BCD111" s="411"/>
      <c r="BCE111" s="412"/>
      <c r="BCF111" s="406"/>
      <c r="BCG111" s="407"/>
      <c r="BCH111" s="408"/>
      <c r="BCI111" s="409"/>
      <c r="BCJ111" s="410"/>
      <c r="BCK111" s="411"/>
      <c r="BCL111" s="412"/>
      <c r="BCM111" s="406"/>
      <c r="BCN111" s="407"/>
      <c r="BCO111" s="408"/>
      <c r="BCP111" s="409"/>
      <c r="BCQ111" s="410"/>
      <c r="BCR111" s="411"/>
      <c r="BCS111" s="412"/>
      <c r="BCT111" s="406"/>
      <c r="BCU111" s="407"/>
      <c r="BCV111" s="408"/>
      <c r="BCW111" s="409"/>
      <c r="BCX111" s="410"/>
      <c r="BCY111" s="411"/>
      <c r="BCZ111" s="412"/>
      <c r="BDA111" s="406"/>
      <c r="BDB111" s="407"/>
      <c r="BDC111" s="408"/>
      <c r="BDD111" s="409"/>
      <c r="BDE111" s="410"/>
      <c r="BDF111" s="411"/>
      <c r="BDG111" s="412"/>
      <c r="BDH111" s="406"/>
      <c r="BDI111" s="407"/>
      <c r="BDJ111" s="408"/>
      <c r="BDK111" s="409"/>
      <c r="BDL111" s="410"/>
      <c r="BDM111" s="411"/>
      <c r="BDN111" s="412"/>
      <c r="BDO111" s="406"/>
      <c r="BDP111" s="407"/>
      <c r="BDQ111" s="408"/>
      <c r="BDR111" s="409"/>
      <c r="BDS111" s="410"/>
      <c r="BDT111" s="411"/>
      <c r="BDU111" s="412"/>
      <c r="BDV111" s="406"/>
      <c r="BDW111" s="407"/>
      <c r="BDX111" s="408"/>
      <c r="BDY111" s="409"/>
      <c r="BDZ111" s="410"/>
      <c r="BEA111" s="411"/>
      <c r="BEB111" s="412"/>
      <c r="BEC111" s="406"/>
      <c r="BED111" s="407"/>
      <c r="BEE111" s="408"/>
      <c r="BEF111" s="409"/>
      <c r="BEG111" s="410"/>
      <c r="BEH111" s="411"/>
      <c r="BEI111" s="412"/>
      <c r="BEJ111" s="406"/>
      <c r="BEK111" s="407"/>
      <c r="BEL111" s="408"/>
      <c r="BEM111" s="409"/>
      <c r="BEN111" s="410"/>
      <c r="BEO111" s="411"/>
      <c r="BEP111" s="412"/>
      <c r="BEQ111" s="406"/>
      <c r="BER111" s="407"/>
      <c r="BES111" s="408"/>
      <c r="BET111" s="409"/>
      <c r="BEU111" s="410"/>
      <c r="BEV111" s="411"/>
      <c r="BEW111" s="412"/>
      <c r="BEX111" s="406"/>
      <c r="BEY111" s="407"/>
      <c r="BEZ111" s="408"/>
      <c r="BFA111" s="409"/>
      <c r="BFB111" s="410"/>
      <c r="BFC111" s="411"/>
      <c r="BFD111" s="412"/>
      <c r="BFE111" s="406"/>
      <c r="BFF111" s="407"/>
      <c r="BFG111" s="408"/>
      <c r="BFH111" s="409"/>
      <c r="BFI111" s="410"/>
      <c r="BFJ111" s="411"/>
      <c r="BFK111" s="412"/>
      <c r="BFL111" s="406"/>
      <c r="BFM111" s="407"/>
      <c r="BFN111" s="408"/>
      <c r="BFO111" s="409"/>
      <c r="BFP111" s="410"/>
      <c r="BFQ111" s="411"/>
      <c r="BFR111" s="412"/>
      <c r="BFS111" s="406"/>
      <c r="BFT111" s="407"/>
      <c r="BFU111" s="408"/>
      <c r="BFV111" s="409"/>
      <c r="BFW111" s="410"/>
      <c r="BFX111" s="411"/>
      <c r="BFY111" s="412"/>
      <c r="BFZ111" s="406"/>
      <c r="BGA111" s="407"/>
      <c r="BGB111" s="408"/>
      <c r="BGC111" s="409"/>
      <c r="BGD111" s="410"/>
      <c r="BGE111" s="411"/>
      <c r="BGF111" s="412"/>
      <c r="BGG111" s="406"/>
      <c r="BGH111" s="407"/>
      <c r="BGI111" s="408"/>
      <c r="BGJ111" s="409"/>
      <c r="BGK111" s="410"/>
      <c r="BGL111" s="411"/>
      <c r="BGM111" s="412"/>
      <c r="BGN111" s="406"/>
      <c r="BGO111" s="407"/>
      <c r="BGP111" s="408"/>
      <c r="BGQ111" s="409"/>
      <c r="BGR111" s="410"/>
      <c r="BGS111" s="411"/>
      <c r="BGT111" s="412"/>
      <c r="BGU111" s="406"/>
      <c r="BGV111" s="407"/>
      <c r="BGW111" s="408"/>
      <c r="BGX111" s="409"/>
      <c r="BGY111" s="410"/>
      <c r="BGZ111" s="411"/>
      <c r="BHA111" s="412"/>
      <c r="BHB111" s="406"/>
      <c r="BHC111" s="407"/>
      <c r="BHD111" s="408"/>
      <c r="BHE111" s="409"/>
      <c r="BHF111" s="410"/>
      <c r="BHG111" s="411"/>
      <c r="BHH111" s="412"/>
      <c r="BHI111" s="406"/>
      <c r="BHJ111" s="407"/>
      <c r="BHK111" s="408"/>
      <c r="BHL111" s="409"/>
      <c r="BHM111" s="410"/>
      <c r="BHN111" s="411"/>
      <c r="BHO111" s="412"/>
      <c r="BHP111" s="406"/>
      <c r="BHQ111" s="407"/>
      <c r="BHR111" s="408"/>
      <c r="BHS111" s="409"/>
      <c r="BHT111" s="410"/>
      <c r="BHU111" s="411"/>
      <c r="BHV111" s="412"/>
      <c r="BHW111" s="406"/>
      <c r="BHX111" s="407"/>
      <c r="BHY111" s="408"/>
      <c r="BHZ111" s="409"/>
      <c r="BIA111" s="410"/>
      <c r="BIB111" s="411"/>
      <c r="BIC111" s="412"/>
      <c r="BID111" s="406"/>
      <c r="BIE111" s="407"/>
      <c r="BIF111" s="408"/>
      <c r="BIG111" s="409"/>
      <c r="BIH111" s="410"/>
      <c r="BII111" s="411"/>
      <c r="BIJ111" s="412"/>
      <c r="BIK111" s="406"/>
      <c r="BIL111" s="407"/>
      <c r="BIM111" s="408"/>
      <c r="BIN111" s="409"/>
      <c r="BIO111" s="410"/>
      <c r="BIP111" s="411"/>
      <c r="BIQ111" s="412"/>
      <c r="BIR111" s="406"/>
      <c r="BIS111" s="407"/>
      <c r="BIT111" s="408"/>
      <c r="BIU111" s="409"/>
      <c r="BIV111" s="410"/>
      <c r="BIW111" s="411"/>
      <c r="BIX111" s="412"/>
      <c r="BIY111" s="406"/>
      <c r="BIZ111" s="407"/>
      <c r="BJA111" s="408"/>
      <c r="BJB111" s="409"/>
      <c r="BJC111" s="410"/>
      <c r="BJD111" s="411"/>
      <c r="BJE111" s="412"/>
      <c r="BJF111" s="406"/>
      <c r="BJG111" s="407"/>
      <c r="BJH111" s="408"/>
      <c r="BJI111" s="409"/>
      <c r="BJJ111" s="410"/>
      <c r="BJK111" s="411"/>
      <c r="BJL111" s="412"/>
      <c r="BJM111" s="406"/>
      <c r="BJN111" s="407"/>
      <c r="BJO111" s="408"/>
      <c r="BJP111" s="409"/>
      <c r="BJQ111" s="410"/>
      <c r="BJR111" s="411"/>
      <c r="BJS111" s="412"/>
      <c r="BJT111" s="406"/>
      <c r="BJU111" s="407"/>
      <c r="BJV111" s="408"/>
      <c r="BJW111" s="409"/>
      <c r="BJX111" s="410"/>
      <c r="BJY111" s="411"/>
      <c r="BJZ111" s="412"/>
      <c r="BKA111" s="406"/>
      <c r="BKB111" s="407"/>
      <c r="BKC111" s="408"/>
      <c r="BKD111" s="409"/>
      <c r="BKE111" s="410"/>
      <c r="BKF111" s="411"/>
      <c r="BKG111" s="412"/>
      <c r="BKH111" s="406"/>
      <c r="BKI111" s="407"/>
      <c r="BKJ111" s="408"/>
      <c r="BKK111" s="409"/>
      <c r="BKL111" s="410"/>
      <c r="BKM111" s="411"/>
      <c r="BKN111" s="412"/>
      <c r="BKO111" s="406"/>
      <c r="BKP111" s="407"/>
      <c r="BKQ111" s="408"/>
      <c r="BKR111" s="409"/>
      <c r="BKS111" s="410"/>
      <c r="BKT111" s="411"/>
      <c r="BKU111" s="412"/>
      <c r="BKV111" s="406"/>
      <c r="BKW111" s="407"/>
      <c r="BKX111" s="408"/>
      <c r="BKY111" s="409"/>
      <c r="BKZ111" s="410"/>
      <c r="BLA111" s="411"/>
      <c r="BLB111" s="412"/>
      <c r="BLC111" s="406"/>
      <c r="BLD111" s="407"/>
      <c r="BLE111" s="408"/>
      <c r="BLF111" s="409"/>
      <c r="BLG111" s="410"/>
      <c r="BLH111" s="411"/>
      <c r="BLI111" s="412"/>
      <c r="BLJ111" s="406"/>
      <c r="BLK111" s="407"/>
      <c r="BLL111" s="408"/>
      <c r="BLM111" s="409"/>
      <c r="BLN111" s="410"/>
      <c r="BLO111" s="411"/>
      <c r="BLP111" s="412"/>
      <c r="BLQ111" s="406"/>
      <c r="BLR111" s="407"/>
      <c r="BLS111" s="408"/>
      <c r="BLT111" s="409"/>
      <c r="BLU111" s="410"/>
      <c r="BLV111" s="411"/>
      <c r="BLW111" s="412"/>
      <c r="BLX111" s="406"/>
      <c r="BLY111" s="407"/>
      <c r="BLZ111" s="408"/>
      <c r="BMA111" s="409"/>
      <c r="BMB111" s="410"/>
      <c r="BMC111" s="411"/>
      <c r="BMD111" s="412"/>
      <c r="BME111" s="406"/>
      <c r="BMF111" s="407"/>
      <c r="BMG111" s="408"/>
      <c r="BMH111" s="409"/>
      <c r="BMI111" s="410"/>
      <c r="BMJ111" s="411"/>
      <c r="BMK111" s="412"/>
      <c r="BML111" s="406"/>
      <c r="BMM111" s="407"/>
      <c r="BMN111" s="408"/>
      <c r="BMO111" s="409"/>
      <c r="BMP111" s="410"/>
      <c r="BMQ111" s="411"/>
      <c r="BMR111" s="412"/>
      <c r="BMS111" s="406"/>
      <c r="BMT111" s="407"/>
      <c r="BMU111" s="408"/>
      <c r="BMV111" s="409"/>
      <c r="BMW111" s="410"/>
      <c r="BMX111" s="411"/>
      <c r="BMY111" s="412"/>
      <c r="BMZ111" s="406"/>
      <c r="BNA111" s="407"/>
      <c r="BNB111" s="408"/>
      <c r="BNC111" s="409"/>
      <c r="BND111" s="410"/>
      <c r="BNE111" s="411"/>
      <c r="BNF111" s="412"/>
      <c r="BNG111" s="406"/>
      <c r="BNH111" s="407"/>
      <c r="BNI111" s="408"/>
      <c r="BNJ111" s="409"/>
      <c r="BNK111" s="410"/>
      <c r="BNL111" s="411"/>
      <c r="BNM111" s="412"/>
      <c r="BNN111" s="406"/>
      <c r="BNO111" s="407"/>
      <c r="BNP111" s="408"/>
      <c r="BNQ111" s="409"/>
      <c r="BNR111" s="410"/>
      <c r="BNS111" s="411"/>
      <c r="BNT111" s="412"/>
      <c r="BNU111" s="406"/>
      <c r="BNV111" s="407"/>
      <c r="BNW111" s="408"/>
      <c r="BNX111" s="409"/>
      <c r="BNY111" s="410"/>
      <c r="BNZ111" s="411"/>
      <c r="BOA111" s="412"/>
      <c r="BOB111" s="406"/>
      <c r="BOC111" s="407"/>
      <c r="BOD111" s="408"/>
      <c r="BOE111" s="409"/>
      <c r="BOF111" s="410"/>
      <c r="BOG111" s="411"/>
      <c r="BOH111" s="412"/>
      <c r="BOI111" s="406"/>
      <c r="BOJ111" s="407"/>
      <c r="BOK111" s="408"/>
      <c r="BOL111" s="409"/>
      <c r="BOM111" s="410"/>
      <c r="BON111" s="411"/>
      <c r="BOO111" s="412"/>
      <c r="BOP111" s="406"/>
      <c r="BOQ111" s="407"/>
      <c r="BOR111" s="408"/>
      <c r="BOS111" s="409"/>
      <c r="BOT111" s="410"/>
      <c r="BOU111" s="411"/>
      <c r="BOV111" s="412"/>
      <c r="BOW111" s="406"/>
      <c r="BOX111" s="407"/>
      <c r="BOY111" s="408"/>
      <c r="BOZ111" s="409"/>
      <c r="BPA111" s="410"/>
      <c r="BPB111" s="411"/>
      <c r="BPC111" s="412"/>
      <c r="BPD111" s="406"/>
      <c r="BPE111" s="407"/>
      <c r="BPF111" s="408"/>
      <c r="BPG111" s="409"/>
      <c r="BPH111" s="410"/>
      <c r="BPI111" s="411"/>
      <c r="BPJ111" s="412"/>
      <c r="BPK111" s="406"/>
      <c r="BPL111" s="407"/>
      <c r="BPM111" s="408"/>
      <c r="BPN111" s="409"/>
      <c r="BPO111" s="410"/>
      <c r="BPP111" s="411"/>
      <c r="BPQ111" s="412"/>
      <c r="BPR111" s="406"/>
      <c r="BPS111" s="407"/>
      <c r="BPT111" s="408"/>
      <c r="BPU111" s="409"/>
      <c r="BPV111" s="410"/>
      <c r="BPW111" s="411"/>
      <c r="BPX111" s="412"/>
      <c r="BPY111" s="406"/>
      <c r="BPZ111" s="407"/>
      <c r="BQA111" s="408"/>
      <c r="BQB111" s="409"/>
      <c r="BQC111" s="410"/>
      <c r="BQD111" s="411"/>
      <c r="BQE111" s="412"/>
      <c r="BQF111" s="406"/>
      <c r="BQG111" s="407"/>
      <c r="BQH111" s="408"/>
      <c r="BQI111" s="409"/>
      <c r="BQJ111" s="410"/>
      <c r="BQK111" s="411"/>
      <c r="BQL111" s="412"/>
      <c r="BQM111" s="406"/>
      <c r="BQN111" s="407"/>
      <c r="BQO111" s="408"/>
      <c r="BQP111" s="409"/>
      <c r="BQQ111" s="410"/>
      <c r="BQR111" s="411"/>
      <c r="BQS111" s="412"/>
      <c r="BQT111" s="406"/>
      <c r="BQU111" s="407"/>
      <c r="BQV111" s="408"/>
      <c r="BQW111" s="409"/>
      <c r="BQX111" s="410"/>
      <c r="BQY111" s="411"/>
      <c r="BQZ111" s="412"/>
      <c r="BRA111" s="406"/>
      <c r="BRB111" s="407"/>
      <c r="BRC111" s="408"/>
      <c r="BRD111" s="409"/>
      <c r="BRE111" s="410"/>
      <c r="BRF111" s="411"/>
      <c r="BRG111" s="412"/>
      <c r="BRH111" s="406"/>
      <c r="BRI111" s="407"/>
      <c r="BRJ111" s="408"/>
      <c r="BRK111" s="409"/>
      <c r="BRL111" s="410"/>
      <c r="BRM111" s="411"/>
      <c r="BRN111" s="412"/>
      <c r="BRO111" s="406"/>
      <c r="BRP111" s="407"/>
      <c r="BRQ111" s="408"/>
      <c r="BRR111" s="409"/>
      <c r="BRS111" s="410"/>
      <c r="BRT111" s="411"/>
      <c r="BRU111" s="412"/>
      <c r="BRV111" s="406"/>
      <c r="BRW111" s="407"/>
      <c r="BRX111" s="408"/>
      <c r="BRY111" s="409"/>
      <c r="BRZ111" s="410"/>
      <c r="BSA111" s="411"/>
      <c r="BSB111" s="412"/>
      <c r="BSC111" s="406"/>
      <c r="BSD111" s="407"/>
      <c r="BSE111" s="408"/>
      <c r="BSF111" s="409"/>
      <c r="BSG111" s="410"/>
      <c r="BSH111" s="411"/>
      <c r="BSI111" s="412"/>
      <c r="BSJ111" s="406"/>
      <c r="BSK111" s="407"/>
      <c r="BSL111" s="408"/>
      <c r="BSM111" s="409"/>
      <c r="BSN111" s="410"/>
      <c r="BSO111" s="411"/>
      <c r="BSP111" s="412"/>
      <c r="BSQ111" s="406"/>
      <c r="BSR111" s="407"/>
      <c r="BSS111" s="408"/>
      <c r="BST111" s="409"/>
      <c r="BSU111" s="410"/>
      <c r="BSV111" s="411"/>
      <c r="BSW111" s="412"/>
      <c r="BSX111" s="406"/>
      <c r="BSY111" s="407"/>
      <c r="BSZ111" s="408"/>
      <c r="BTA111" s="409"/>
      <c r="BTB111" s="410"/>
      <c r="BTC111" s="411"/>
      <c r="BTD111" s="412"/>
      <c r="BTE111" s="406"/>
      <c r="BTF111" s="407"/>
      <c r="BTG111" s="408"/>
      <c r="BTH111" s="409"/>
      <c r="BTI111" s="410"/>
      <c r="BTJ111" s="411"/>
      <c r="BTK111" s="412"/>
      <c r="BTL111" s="406"/>
      <c r="BTM111" s="407"/>
      <c r="BTN111" s="408"/>
      <c r="BTO111" s="409"/>
      <c r="BTP111" s="410"/>
      <c r="BTQ111" s="411"/>
      <c r="BTR111" s="412"/>
      <c r="BTS111" s="406"/>
      <c r="BTT111" s="407"/>
      <c r="BTU111" s="408"/>
      <c r="BTV111" s="409"/>
      <c r="BTW111" s="410"/>
      <c r="BTX111" s="411"/>
      <c r="BTY111" s="412"/>
      <c r="BTZ111" s="406"/>
      <c r="BUA111" s="407"/>
      <c r="BUB111" s="408"/>
      <c r="BUC111" s="409"/>
      <c r="BUD111" s="410"/>
      <c r="BUE111" s="411"/>
      <c r="BUF111" s="412"/>
      <c r="BUG111" s="406"/>
      <c r="BUH111" s="407"/>
      <c r="BUI111" s="408"/>
      <c r="BUJ111" s="409"/>
      <c r="BUK111" s="410"/>
      <c r="BUL111" s="411"/>
      <c r="BUM111" s="412"/>
      <c r="BUN111" s="406"/>
      <c r="BUO111" s="407"/>
      <c r="BUP111" s="408"/>
      <c r="BUQ111" s="409"/>
      <c r="BUR111" s="410"/>
      <c r="BUS111" s="411"/>
      <c r="BUT111" s="412"/>
      <c r="BUU111" s="406"/>
      <c r="BUV111" s="407"/>
      <c r="BUW111" s="408"/>
      <c r="BUX111" s="409"/>
      <c r="BUY111" s="410"/>
      <c r="BUZ111" s="411"/>
      <c r="BVA111" s="412"/>
      <c r="BVB111" s="406"/>
      <c r="BVC111" s="407"/>
      <c r="BVD111" s="408"/>
      <c r="BVE111" s="409"/>
      <c r="BVF111" s="410"/>
      <c r="BVG111" s="411"/>
      <c r="BVH111" s="412"/>
      <c r="BVI111" s="406"/>
      <c r="BVJ111" s="407"/>
      <c r="BVK111" s="408"/>
      <c r="BVL111" s="409"/>
      <c r="BVM111" s="410"/>
      <c r="BVN111" s="411"/>
      <c r="BVO111" s="412"/>
      <c r="BVP111" s="406"/>
      <c r="BVQ111" s="407"/>
      <c r="BVR111" s="408"/>
      <c r="BVS111" s="409"/>
      <c r="BVT111" s="410"/>
      <c r="BVU111" s="411"/>
      <c r="BVV111" s="412"/>
      <c r="BVW111" s="406"/>
      <c r="BVX111" s="407"/>
      <c r="BVY111" s="408"/>
      <c r="BVZ111" s="409"/>
      <c r="BWA111" s="410"/>
      <c r="BWB111" s="411"/>
      <c r="BWC111" s="412"/>
      <c r="BWD111" s="406"/>
      <c r="BWE111" s="407"/>
      <c r="BWF111" s="408"/>
      <c r="BWG111" s="409"/>
      <c r="BWH111" s="410"/>
      <c r="BWI111" s="411"/>
      <c r="BWJ111" s="412"/>
      <c r="BWK111" s="406"/>
      <c r="BWL111" s="407"/>
      <c r="BWM111" s="408"/>
      <c r="BWN111" s="409"/>
      <c r="BWO111" s="410"/>
      <c r="BWP111" s="411"/>
      <c r="BWQ111" s="412"/>
      <c r="BWR111" s="406"/>
      <c r="BWS111" s="407"/>
      <c r="BWT111" s="408"/>
      <c r="BWU111" s="409"/>
      <c r="BWV111" s="410"/>
      <c r="BWW111" s="411"/>
      <c r="BWX111" s="412"/>
      <c r="BWY111" s="406"/>
      <c r="BWZ111" s="407"/>
      <c r="BXA111" s="408"/>
      <c r="BXB111" s="409"/>
      <c r="BXC111" s="410"/>
      <c r="BXD111" s="411"/>
      <c r="BXE111" s="412"/>
      <c r="BXF111" s="406"/>
      <c r="BXG111" s="407"/>
      <c r="BXH111" s="408"/>
      <c r="BXI111" s="409"/>
      <c r="BXJ111" s="410"/>
      <c r="BXK111" s="411"/>
      <c r="BXL111" s="412"/>
      <c r="BXM111" s="406"/>
      <c r="BXN111" s="407"/>
      <c r="BXO111" s="408"/>
      <c r="BXP111" s="409"/>
      <c r="BXQ111" s="410"/>
      <c r="BXR111" s="411"/>
      <c r="BXS111" s="412"/>
      <c r="BXT111" s="406"/>
      <c r="BXU111" s="407"/>
      <c r="BXV111" s="408"/>
      <c r="BXW111" s="409"/>
      <c r="BXX111" s="410"/>
      <c r="BXY111" s="411"/>
      <c r="BXZ111" s="412"/>
      <c r="BYA111" s="406"/>
      <c r="BYB111" s="407"/>
      <c r="BYC111" s="408"/>
      <c r="BYD111" s="409"/>
      <c r="BYE111" s="410"/>
      <c r="BYF111" s="411"/>
      <c r="BYG111" s="412"/>
      <c r="BYH111" s="406"/>
      <c r="BYI111" s="407"/>
      <c r="BYJ111" s="408"/>
      <c r="BYK111" s="409"/>
      <c r="BYL111" s="410"/>
      <c r="BYM111" s="411"/>
      <c r="BYN111" s="412"/>
      <c r="BYO111" s="406"/>
      <c r="BYP111" s="407"/>
      <c r="BYQ111" s="408"/>
      <c r="BYR111" s="409"/>
      <c r="BYS111" s="410"/>
      <c r="BYT111" s="411"/>
      <c r="BYU111" s="412"/>
      <c r="BYV111" s="406"/>
      <c r="BYW111" s="407"/>
      <c r="BYX111" s="408"/>
      <c r="BYY111" s="409"/>
      <c r="BYZ111" s="410"/>
      <c r="BZA111" s="411"/>
      <c r="BZB111" s="412"/>
      <c r="BZC111" s="406"/>
      <c r="BZD111" s="407"/>
      <c r="BZE111" s="408"/>
      <c r="BZF111" s="409"/>
      <c r="BZG111" s="410"/>
      <c r="BZH111" s="411"/>
      <c r="BZI111" s="412"/>
      <c r="BZJ111" s="406"/>
      <c r="BZK111" s="407"/>
      <c r="BZL111" s="408"/>
      <c r="BZM111" s="409"/>
      <c r="BZN111" s="410"/>
      <c r="BZO111" s="411"/>
      <c r="BZP111" s="412"/>
      <c r="BZQ111" s="406"/>
      <c r="BZR111" s="407"/>
      <c r="BZS111" s="408"/>
      <c r="BZT111" s="409"/>
      <c r="BZU111" s="410"/>
      <c r="BZV111" s="411"/>
      <c r="BZW111" s="412"/>
      <c r="BZX111" s="406"/>
      <c r="BZY111" s="407"/>
      <c r="BZZ111" s="408"/>
      <c r="CAA111" s="409"/>
      <c r="CAB111" s="410"/>
      <c r="CAC111" s="411"/>
      <c r="CAD111" s="412"/>
      <c r="CAE111" s="406"/>
      <c r="CAF111" s="407"/>
      <c r="CAG111" s="408"/>
      <c r="CAH111" s="409"/>
      <c r="CAI111" s="410"/>
      <c r="CAJ111" s="411"/>
      <c r="CAK111" s="412"/>
      <c r="CAL111" s="406"/>
      <c r="CAM111" s="407"/>
      <c r="CAN111" s="408"/>
      <c r="CAO111" s="409"/>
      <c r="CAP111" s="410"/>
      <c r="CAQ111" s="411"/>
      <c r="CAR111" s="412"/>
      <c r="CAS111" s="406"/>
      <c r="CAT111" s="407"/>
      <c r="CAU111" s="408"/>
      <c r="CAV111" s="409"/>
      <c r="CAW111" s="410"/>
      <c r="CAX111" s="411"/>
      <c r="CAY111" s="412"/>
      <c r="CAZ111" s="406"/>
      <c r="CBA111" s="407"/>
      <c r="CBB111" s="408"/>
      <c r="CBC111" s="409"/>
      <c r="CBD111" s="410"/>
      <c r="CBE111" s="411"/>
      <c r="CBF111" s="412"/>
      <c r="CBG111" s="406"/>
      <c r="CBH111" s="407"/>
      <c r="CBI111" s="408"/>
      <c r="CBJ111" s="409"/>
      <c r="CBK111" s="410"/>
      <c r="CBL111" s="411"/>
      <c r="CBM111" s="412"/>
      <c r="CBN111" s="406"/>
      <c r="CBO111" s="407"/>
      <c r="CBP111" s="408"/>
      <c r="CBQ111" s="409"/>
      <c r="CBR111" s="410"/>
      <c r="CBS111" s="411"/>
      <c r="CBT111" s="412"/>
      <c r="CBU111" s="406"/>
      <c r="CBV111" s="407"/>
      <c r="CBW111" s="408"/>
      <c r="CBX111" s="409"/>
      <c r="CBY111" s="410"/>
      <c r="CBZ111" s="411"/>
      <c r="CCA111" s="412"/>
      <c r="CCB111" s="406"/>
      <c r="CCC111" s="407"/>
      <c r="CCD111" s="408"/>
      <c r="CCE111" s="409"/>
      <c r="CCF111" s="410"/>
      <c r="CCG111" s="411"/>
      <c r="CCH111" s="412"/>
      <c r="CCI111" s="406"/>
      <c r="CCJ111" s="407"/>
      <c r="CCK111" s="408"/>
      <c r="CCL111" s="409"/>
      <c r="CCM111" s="410"/>
      <c r="CCN111" s="411"/>
      <c r="CCO111" s="412"/>
      <c r="CCP111" s="406"/>
      <c r="CCQ111" s="407"/>
      <c r="CCR111" s="408"/>
      <c r="CCS111" s="409"/>
      <c r="CCT111" s="410"/>
      <c r="CCU111" s="411"/>
      <c r="CCV111" s="412"/>
      <c r="CCW111" s="406"/>
      <c r="CCX111" s="407"/>
      <c r="CCY111" s="408"/>
      <c r="CCZ111" s="409"/>
      <c r="CDA111" s="410"/>
      <c r="CDB111" s="411"/>
      <c r="CDC111" s="412"/>
      <c r="CDD111" s="406"/>
      <c r="CDE111" s="407"/>
      <c r="CDF111" s="408"/>
      <c r="CDG111" s="409"/>
      <c r="CDH111" s="410"/>
      <c r="CDI111" s="411"/>
      <c r="CDJ111" s="412"/>
      <c r="CDK111" s="406"/>
      <c r="CDL111" s="407"/>
      <c r="CDM111" s="408"/>
      <c r="CDN111" s="409"/>
      <c r="CDO111" s="410"/>
      <c r="CDP111" s="411"/>
      <c r="CDQ111" s="412"/>
      <c r="CDR111" s="406"/>
      <c r="CDS111" s="407"/>
      <c r="CDT111" s="408"/>
      <c r="CDU111" s="409"/>
      <c r="CDV111" s="410"/>
      <c r="CDW111" s="411"/>
      <c r="CDX111" s="412"/>
      <c r="CDY111" s="406"/>
      <c r="CDZ111" s="407"/>
      <c r="CEA111" s="408"/>
      <c r="CEB111" s="409"/>
      <c r="CEC111" s="410"/>
      <c r="CED111" s="411"/>
      <c r="CEE111" s="412"/>
      <c r="CEF111" s="406"/>
      <c r="CEG111" s="407"/>
      <c r="CEH111" s="408"/>
      <c r="CEI111" s="409"/>
      <c r="CEJ111" s="410"/>
      <c r="CEK111" s="411"/>
      <c r="CEL111" s="412"/>
      <c r="CEM111" s="406"/>
      <c r="CEN111" s="407"/>
      <c r="CEO111" s="408"/>
      <c r="CEP111" s="409"/>
      <c r="CEQ111" s="410"/>
      <c r="CER111" s="411"/>
      <c r="CES111" s="412"/>
      <c r="CET111" s="406"/>
      <c r="CEU111" s="407"/>
      <c r="CEV111" s="408"/>
      <c r="CEW111" s="409"/>
      <c r="CEX111" s="410"/>
      <c r="CEY111" s="411"/>
      <c r="CEZ111" s="412"/>
      <c r="CFA111" s="406"/>
      <c r="CFB111" s="407"/>
      <c r="CFC111" s="408"/>
      <c r="CFD111" s="409"/>
      <c r="CFE111" s="410"/>
      <c r="CFF111" s="411"/>
      <c r="CFG111" s="412"/>
      <c r="CFH111" s="406"/>
      <c r="CFI111" s="407"/>
      <c r="CFJ111" s="408"/>
      <c r="CFK111" s="409"/>
      <c r="CFL111" s="410"/>
      <c r="CFM111" s="411"/>
      <c r="CFN111" s="412"/>
      <c r="CFO111" s="406"/>
      <c r="CFP111" s="407"/>
      <c r="CFQ111" s="408"/>
      <c r="CFR111" s="409"/>
      <c r="CFS111" s="410"/>
      <c r="CFT111" s="411"/>
      <c r="CFU111" s="412"/>
      <c r="CFV111" s="406"/>
      <c r="CFW111" s="407"/>
      <c r="CFX111" s="408"/>
      <c r="CFY111" s="409"/>
      <c r="CFZ111" s="410"/>
      <c r="CGA111" s="411"/>
      <c r="CGB111" s="412"/>
      <c r="CGC111" s="406"/>
      <c r="CGD111" s="407"/>
      <c r="CGE111" s="408"/>
      <c r="CGF111" s="409"/>
      <c r="CGG111" s="410"/>
      <c r="CGH111" s="411"/>
      <c r="CGI111" s="412"/>
      <c r="CGJ111" s="406"/>
      <c r="CGK111" s="407"/>
      <c r="CGL111" s="408"/>
      <c r="CGM111" s="409"/>
      <c r="CGN111" s="410"/>
      <c r="CGO111" s="411"/>
      <c r="CGP111" s="412"/>
      <c r="CGQ111" s="406"/>
      <c r="CGR111" s="407"/>
      <c r="CGS111" s="408"/>
      <c r="CGT111" s="409"/>
      <c r="CGU111" s="410"/>
      <c r="CGV111" s="411"/>
      <c r="CGW111" s="412"/>
      <c r="CGX111" s="406"/>
      <c r="CGY111" s="407"/>
      <c r="CGZ111" s="408"/>
      <c r="CHA111" s="409"/>
      <c r="CHB111" s="410"/>
      <c r="CHC111" s="411"/>
      <c r="CHD111" s="412"/>
      <c r="CHE111" s="406"/>
      <c r="CHF111" s="407"/>
      <c r="CHG111" s="408"/>
      <c r="CHH111" s="409"/>
      <c r="CHI111" s="410"/>
      <c r="CHJ111" s="411"/>
      <c r="CHK111" s="412"/>
      <c r="CHL111" s="406"/>
      <c r="CHM111" s="407"/>
      <c r="CHN111" s="408"/>
      <c r="CHO111" s="409"/>
      <c r="CHP111" s="410"/>
      <c r="CHQ111" s="411"/>
      <c r="CHR111" s="412"/>
      <c r="CHS111" s="406"/>
      <c r="CHT111" s="407"/>
      <c r="CHU111" s="408"/>
      <c r="CHV111" s="409"/>
      <c r="CHW111" s="410"/>
      <c r="CHX111" s="411"/>
      <c r="CHY111" s="412"/>
      <c r="CHZ111" s="406"/>
      <c r="CIA111" s="407"/>
      <c r="CIB111" s="408"/>
      <c r="CIC111" s="409"/>
      <c r="CID111" s="410"/>
      <c r="CIE111" s="411"/>
      <c r="CIF111" s="412"/>
      <c r="CIG111" s="406"/>
      <c r="CIH111" s="407"/>
      <c r="CII111" s="408"/>
      <c r="CIJ111" s="409"/>
      <c r="CIK111" s="410"/>
      <c r="CIL111" s="411"/>
      <c r="CIM111" s="412"/>
      <c r="CIN111" s="406"/>
      <c r="CIO111" s="407"/>
      <c r="CIP111" s="408"/>
      <c r="CIQ111" s="409"/>
      <c r="CIR111" s="410"/>
      <c r="CIS111" s="411"/>
      <c r="CIT111" s="412"/>
      <c r="CIU111" s="406"/>
      <c r="CIV111" s="407"/>
      <c r="CIW111" s="408"/>
      <c r="CIX111" s="409"/>
      <c r="CIY111" s="410"/>
      <c r="CIZ111" s="411"/>
      <c r="CJA111" s="412"/>
      <c r="CJB111" s="406"/>
      <c r="CJC111" s="407"/>
      <c r="CJD111" s="408"/>
      <c r="CJE111" s="409"/>
      <c r="CJF111" s="410"/>
      <c r="CJG111" s="411"/>
      <c r="CJH111" s="412"/>
      <c r="CJI111" s="406"/>
      <c r="CJJ111" s="407"/>
      <c r="CJK111" s="408"/>
      <c r="CJL111" s="409"/>
      <c r="CJM111" s="410"/>
      <c r="CJN111" s="411"/>
      <c r="CJO111" s="412"/>
      <c r="CJP111" s="406"/>
      <c r="CJQ111" s="407"/>
      <c r="CJR111" s="408"/>
      <c r="CJS111" s="409"/>
      <c r="CJT111" s="410"/>
      <c r="CJU111" s="411"/>
      <c r="CJV111" s="412"/>
      <c r="CJW111" s="406"/>
      <c r="CJX111" s="407"/>
      <c r="CJY111" s="408"/>
      <c r="CJZ111" s="409"/>
      <c r="CKA111" s="410"/>
      <c r="CKB111" s="411"/>
      <c r="CKC111" s="412"/>
      <c r="CKD111" s="406"/>
      <c r="CKE111" s="407"/>
      <c r="CKF111" s="408"/>
      <c r="CKG111" s="409"/>
      <c r="CKH111" s="410"/>
      <c r="CKI111" s="411"/>
      <c r="CKJ111" s="412"/>
      <c r="CKK111" s="406"/>
      <c r="CKL111" s="407"/>
      <c r="CKM111" s="408"/>
      <c r="CKN111" s="409"/>
      <c r="CKO111" s="410"/>
      <c r="CKP111" s="411"/>
      <c r="CKQ111" s="412"/>
      <c r="CKR111" s="406"/>
      <c r="CKS111" s="407"/>
      <c r="CKT111" s="408"/>
      <c r="CKU111" s="409"/>
      <c r="CKV111" s="410"/>
      <c r="CKW111" s="411"/>
      <c r="CKX111" s="412"/>
      <c r="CKY111" s="406"/>
      <c r="CKZ111" s="407"/>
      <c r="CLA111" s="408"/>
      <c r="CLB111" s="409"/>
      <c r="CLC111" s="410"/>
      <c r="CLD111" s="411"/>
      <c r="CLE111" s="412"/>
      <c r="CLF111" s="406"/>
      <c r="CLG111" s="407"/>
      <c r="CLH111" s="408"/>
      <c r="CLI111" s="409"/>
      <c r="CLJ111" s="410"/>
      <c r="CLK111" s="411"/>
      <c r="CLL111" s="412"/>
      <c r="CLM111" s="406"/>
      <c r="CLN111" s="407"/>
      <c r="CLO111" s="408"/>
      <c r="CLP111" s="409"/>
      <c r="CLQ111" s="410"/>
      <c r="CLR111" s="411"/>
      <c r="CLS111" s="412"/>
      <c r="CLT111" s="406"/>
      <c r="CLU111" s="407"/>
      <c r="CLV111" s="408"/>
      <c r="CLW111" s="409"/>
      <c r="CLX111" s="410"/>
      <c r="CLY111" s="411"/>
      <c r="CLZ111" s="412"/>
      <c r="CMA111" s="406"/>
      <c r="CMB111" s="407"/>
      <c r="CMC111" s="408"/>
      <c r="CMD111" s="409"/>
      <c r="CME111" s="410"/>
      <c r="CMF111" s="411"/>
      <c r="CMG111" s="412"/>
      <c r="CMH111" s="406"/>
      <c r="CMI111" s="407"/>
      <c r="CMJ111" s="408"/>
      <c r="CMK111" s="409"/>
      <c r="CML111" s="410"/>
      <c r="CMM111" s="411"/>
      <c r="CMN111" s="412"/>
      <c r="CMO111" s="406"/>
      <c r="CMP111" s="407"/>
      <c r="CMQ111" s="408"/>
      <c r="CMR111" s="409"/>
      <c r="CMS111" s="410"/>
      <c r="CMT111" s="411"/>
      <c r="CMU111" s="412"/>
      <c r="CMV111" s="406"/>
      <c r="CMW111" s="407"/>
      <c r="CMX111" s="408"/>
      <c r="CMY111" s="409"/>
      <c r="CMZ111" s="410"/>
      <c r="CNA111" s="411"/>
      <c r="CNB111" s="412"/>
      <c r="CNC111" s="406"/>
      <c r="CND111" s="407"/>
      <c r="CNE111" s="408"/>
      <c r="CNF111" s="409"/>
      <c r="CNG111" s="410"/>
      <c r="CNH111" s="411"/>
      <c r="CNI111" s="412"/>
      <c r="CNJ111" s="406"/>
      <c r="CNK111" s="407"/>
      <c r="CNL111" s="408"/>
      <c r="CNM111" s="409"/>
      <c r="CNN111" s="410"/>
      <c r="CNO111" s="411"/>
      <c r="CNP111" s="412"/>
      <c r="CNQ111" s="406"/>
      <c r="CNR111" s="407"/>
      <c r="CNS111" s="408"/>
      <c r="CNT111" s="409"/>
      <c r="CNU111" s="410"/>
      <c r="CNV111" s="411"/>
      <c r="CNW111" s="412"/>
      <c r="CNX111" s="406"/>
      <c r="CNY111" s="407"/>
      <c r="CNZ111" s="408"/>
      <c r="COA111" s="409"/>
      <c r="COB111" s="410"/>
      <c r="COC111" s="411"/>
      <c r="COD111" s="412"/>
      <c r="COE111" s="406"/>
      <c r="COF111" s="407"/>
      <c r="COG111" s="408"/>
      <c r="COH111" s="409"/>
      <c r="COI111" s="410"/>
      <c r="COJ111" s="411"/>
      <c r="COK111" s="412"/>
      <c r="COL111" s="406"/>
      <c r="COM111" s="407"/>
      <c r="CON111" s="408"/>
      <c r="COO111" s="409"/>
      <c r="COP111" s="410"/>
      <c r="COQ111" s="411"/>
      <c r="COR111" s="412"/>
      <c r="COS111" s="406"/>
      <c r="COT111" s="407"/>
      <c r="COU111" s="408"/>
      <c r="COV111" s="409"/>
      <c r="COW111" s="410"/>
      <c r="COX111" s="411"/>
      <c r="COY111" s="412"/>
      <c r="COZ111" s="406"/>
      <c r="CPA111" s="407"/>
      <c r="CPB111" s="408"/>
      <c r="CPC111" s="409"/>
      <c r="CPD111" s="410"/>
      <c r="CPE111" s="411"/>
      <c r="CPF111" s="412"/>
      <c r="CPG111" s="406"/>
      <c r="CPH111" s="407"/>
      <c r="CPI111" s="408"/>
      <c r="CPJ111" s="409"/>
      <c r="CPK111" s="410"/>
      <c r="CPL111" s="411"/>
      <c r="CPM111" s="412"/>
      <c r="CPN111" s="406"/>
      <c r="CPO111" s="407"/>
      <c r="CPP111" s="408"/>
      <c r="CPQ111" s="409"/>
      <c r="CPR111" s="410"/>
      <c r="CPS111" s="411"/>
      <c r="CPT111" s="412"/>
      <c r="CPU111" s="406"/>
      <c r="CPV111" s="407"/>
      <c r="CPW111" s="408"/>
      <c r="CPX111" s="409"/>
      <c r="CPY111" s="410"/>
      <c r="CPZ111" s="411"/>
      <c r="CQA111" s="412"/>
      <c r="CQB111" s="406"/>
      <c r="CQC111" s="407"/>
      <c r="CQD111" s="408"/>
      <c r="CQE111" s="409"/>
      <c r="CQF111" s="410"/>
      <c r="CQG111" s="411"/>
      <c r="CQH111" s="412"/>
      <c r="CQI111" s="406"/>
      <c r="CQJ111" s="407"/>
      <c r="CQK111" s="408"/>
      <c r="CQL111" s="409"/>
      <c r="CQM111" s="410"/>
      <c r="CQN111" s="411"/>
      <c r="CQO111" s="412"/>
      <c r="CQP111" s="406"/>
      <c r="CQQ111" s="407"/>
      <c r="CQR111" s="408"/>
      <c r="CQS111" s="409"/>
      <c r="CQT111" s="410"/>
      <c r="CQU111" s="411"/>
      <c r="CQV111" s="412"/>
      <c r="CQW111" s="406"/>
      <c r="CQX111" s="407"/>
      <c r="CQY111" s="408"/>
      <c r="CQZ111" s="409"/>
      <c r="CRA111" s="410"/>
      <c r="CRB111" s="411"/>
      <c r="CRC111" s="412"/>
      <c r="CRD111" s="406"/>
      <c r="CRE111" s="407"/>
      <c r="CRF111" s="408"/>
      <c r="CRG111" s="409"/>
      <c r="CRH111" s="410"/>
      <c r="CRI111" s="411"/>
      <c r="CRJ111" s="412"/>
      <c r="CRK111" s="406"/>
      <c r="CRL111" s="407"/>
      <c r="CRM111" s="408"/>
      <c r="CRN111" s="409"/>
      <c r="CRO111" s="410"/>
      <c r="CRP111" s="411"/>
      <c r="CRQ111" s="412"/>
      <c r="CRR111" s="406"/>
      <c r="CRS111" s="407"/>
      <c r="CRT111" s="408"/>
      <c r="CRU111" s="409"/>
      <c r="CRV111" s="410"/>
      <c r="CRW111" s="411"/>
      <c r="CRX111" s="412"/>
      <c r="CRY111" s="406"/>
      <c r="CRZ111" s="407"/>
      <c r="CSA111" s="408"/>
      <c r="CSB111" s="409"/>
      <c r="CSC111" s="410"/>
      <c r="CSD111" s="411"/>
      <c r="CSE111" s="412"/>
      <c r="CSF111" s="406"/>
      <c r="CSG111" s="407"/>
      <c r="CSH111" s="408"/>
      <c r="CSI111" s="409"/>
      <c r="CSJ111" s="410"/>
      <c r="CSK111" s="411"/>
      <c r="CSL111" s="412"/>
      <c r="CSM111" s="406"/>
      <c r="CSN111" s="407"/>
      <c r="CSO111" s="408"/>
      <c r="CSP111" s="409"/>
      <c r="CSQ111" s="410"/>
      <c r="CSR111" s="411"/>
      <c r="CSS111" s="412"/>
      <c r="CST111" s="406"/>
      <c r="CSU111" s="407"/>
      <c r="CSV111" s="408"/>
      <c r="CSW111" s="409"/>
      <c r="CSX111" s="410"/>
      <c r="CSY111" s="411"/>
      <c r="CSZ111" s="412"/>
      <c r="CTA111" s="406"/>
      <c r="CTB111" s="407"/>
      <c r="CTC111" s="408"/>
      <c r="CTD111" s="409"/>
      <c r="CTE111" s="410"/>
      <c r="CTF111" s="411"/>
      <c r="CTG111" s="412"/>
      <c r="CTH111" s="406"/>
      <c r="CTI111" s="407"/>
      <c r="CTJ111" s="408"/>
      <c r="CTK111" s="409"/>
      <c r="CTL111" s="410"/>
      <c r="CTM111" s="411"/>
      <c r="CTN111" s="412"/>
      <c r="CTO111" s="406"/>
      <c r="CTP111" s="407"/>
      <c r="CTQ111" s="408"/>
      <c r="CTR111" s="409"/>
      <c r="CTS111" s="410"/>
      <c r="CTT111" s="411"/>
      <c r="CTU111" s="412"/>
      <c r="CTV111" s="406"/>
      <c r="CTW111" s="407"/>
      <c r="CTX111" s="408"/>
      <c r="CTY111" s="409"/>
      <c r="CTZ111" s="410"/>
      <c r="CUA111" s="411"/>
      <c r="CUB111" s="412"/>
      <c r="CUC111" s="406"/>
      <c r="CUD111" s="407"/>
      <c r="CUE111" s="408"/>
      <c r="CUF111" s="409"/>
      <c r="CUG111" s="410"/>
      <c r="CUH111" s="411"/>
      <c r="CUI111" s="412"/>
      <c r="CUJ111" s="406"/>
      <c r="CUK111" s="407"/>
      <c r="CUL111" s="408"/>
      <c r="CUM111" s="409"/>
      <c r="CUN111" s="410"/>
      <c r="CUO111" s="411"/>
      <c r="CUP111" s="412"/>
      <c r="CUQ111" s="406"/>
      <c r="CUR111" s="407"/>
      <c r="CUS111" s="408"/>
      <c r="CUT111" s="409"/>
      <c r="CUU111" s="410"/>
      <c r="CUV111" s="411"/>
      <c r="CUW111" s="412"/>
      <c r="CUX111" s="406"/>
      <c r="CUY111" s="407"/>
      <c r="CUZ111" s="408"/>
      <c r="CVA111" s="409"/>
      <c r="CVB111" s="410"/>
      <c r="CVC111" s="411"/>
      <c r="CVD111" s="412"/>
      <c r="CVE111" s="406"/>
      <c r="CVF111" s="407"/>
      <c r="CVG111" s="408"/>
      <c r="CVH111" s="409"/>
      <c r="CVI111" s="410"/>
      <c r="CVJ111" s="411"/>
      <c r="CVK111" s="412"/>
      <c r="CVL111" s="406"/>
      <c r="CVM111" s="407"/>
      <c r="CVN111" s="408"/>
      <c r="CVO111" s="409"/>
      <c r="CVP111" s="410"/>
      <c r="CVQ111" s="411"/>
      <c r="CVR111" s="412"/>
      <c r="CVS111" s="406"/>
      <c r="CVT111" s="407"/>
      <c r="CVU111" s="408"/>
      <c r="CVV111" s="409"/>
      <c r="CVW111" s="410"/>
      <c r="CVX111" s="411"/>
      <c r="CVY111" s="412"/>
      <c r="CVZ111" s="406"/>
      <c r="CWA111" s="407"/>
      <c r="CWB111" s="408"/>
      <c r="CWC111" s="409"/>
      <c r="CWD111" s="410"/>
      <c r="CWE111" s="411"/>
      <c r="CWF111" s="412"/>
      <c r="CWG111" s="406"/>
      <c r="CWH111" s="407"/>
      <c r="CWI111" s="408"/>
      <c r="CWJ111" s="409"/>
      <c r="CWK111" s="410"/>
      <c r="CWL111" s="411"/>
      <c r="CWM111" s="412"/>
      <c r="CWN111" s="406"/>
      <c r="CWO111" s="407"/>
      <c r="CWP111" s="408"/>
      <c r="CWQ111" s="409"/>
      <c r="CWR111" s="410"/>
      <c r="CWS111" s="411"/>
      <c r="CWT111" s="412"/>
      <c r="CWU111" s="406"/>
      <c r="CWV111" s="407"/>
      <c r="CWW111" s="408"/>
      <c r="CWX111" s="409"/>
      <c r="CWY111" s="410"/>
      <c r="CWZ111" s="411"/>
      <c r="CXA111" s="412"/>
      <c r="CXB111" s="406"/>
      <c r="CXC111" s="407"/>
      <c r="CXD111" s="408"/>
      <c r="CXE111" s="409"/>
      <c r="CXF111" s="410"/>
      <c r="CXG111" s="411"/>
      <c r="CXH111" s="412"/>
      <c r="CXI111" s="406"/>
      <c r="CXJ111" s="407"/>
      <c r="CXK111" s="408"/>
      <c r="CXL111" s="409"/>
      <c r="CXM111" s="410"/>
      <c r="CXN111" s="411"/>
      <c r="CXO111" s="412"/>
      <c r="CXP111" s="406"/>
      <c r="CXQ111" s="407"/>
      <c r="CXR111" s="408"/>
      <c r="CXS111" s="409"/>
      <c r="CXT111" s="410"/>
      <c r="CXU111" s="411"/>
      <c r="CXV111" s="412"/>
      <c r="CXW111" s="406"/>
      <c r="CXX111" s="407"/>
      <c r="CXY111" s="408"/>
      <c r="CXZ111" s="409"/>
      <c r="CYA111" s="410"/>
      <c r="CYB111" s="411"/>
      <c r="CYC111" s="412"/>
      <c r="CYD111" s="406"/>
      <c r="CYE111" s="407"/>
      <c r="CYF111" s="408"/>
      <c r="CYG111" s="409"/>
      <c r="CYH111" s="410"/>
      <c r="CYI111" s="411"/>
      <c r="CYJ111" s="412"/>
      <c r="CYK111" s="406"/>
      <c r="CYL111" s="407"/>
      <c r="CYM111" s="408"/>
      <c r="CYN111" s="409"/>
      <c r="CYO111" s="410"/>
      <c r="CYP111" s="411"/>
      <c r="CYQ111" s="412"/>
      <c r="CYR111" s="406"/>
      <c r="CYS111" s="407"/>
      <c r="CYT111" s="408"/>
      <c r="CYU111" s="409"/>
      <c r="CYV111" s="410"/>
      <c r="CYW111" s="411"/>
      <c r="CYX111" s="412"/>
      <c r="CYY111" s="406"/>
      <c r="CYZ111" s="407"/>
      <c r="CZA111" s="408"/>
      <c r="CZB111" s="409"/>
      <c r="CZC111" s="410"/>
      <c r="CZD111" s="411"/>
      <c r="CZE111" s="412"/>
      <c r="CZF111" s="406"/>
      <c r="CZG111" s="407"/>
      <c r="CZH111" s="408"/>
      <c r="CZI111" s="409"/>
      <c r="CZJ111" s="410"/>
      <c r="CZK111" s="411"/>
      <c r="CZL111" s="412"/>
      <c r="CZM111" s="406"/>
      <c r="CZN111" s="407"/>
      <c r="CZO111" s="408"/>
      <c r="CZP111" s="409"/>
      <c r="CZQ111" s="410"/>
      <c r="CZR111" s="411"/>
      <c r="CZS111" s="412"/>
      <c r="CZT111" s="406"/>
      <c r="CZU111" s="407"/>
      <c r="CZV111" s="408"/>
      <c r="CZW111" s="409"/>
      <c r="CZX111" s="410"/>
      <c r="CZY111" s="411"/>
      <c r="CZZ111" s="412"/>
      <c r="DAA111" s="406"/>
      <c r="DAB111" s="407"/>
      <c r="DAC111" s="408"/>
      <c r="DAD111" s="409"/>
      <c r="DAE111" s="410"/>
      <c r="DAF111" s="411"/>
      <c r="DAG111" s="412"/>
      <c r="DAH111" s="406"/>
      <c r="DAI111" s="407"/>
      <c r="DAJ111" s="408"/>
      <c r="DAK111" s="409"/>
      <c r="DAL111" s="410"/>
      <c r="DAM111" s="411"/>
      <c r="DAN111" s="412"/>
      <c r="DAO111" s="406"/>
      <c r="DAP111" s="407"/>
      <c r="DAQ111" s="408"/>
      <c r="DAR111" s="409"/>
      <c r="DAS111" s="410"/>
      <c r="DAT111" s="411"/>
      <c r="DAU111" s="412"/>
      <c r="DAV111" s="406"/>
      <c r="DAW111" s="407"/>
      <c r="DAX111" s="408"/>
      <c r="DAY111" s="409"/>
      <c r="DAZ111" s="410"/>
      <c r="DBA111" s="411"/>
      <c r="DBB111" s="412"/>
      <c r="DBC111" s="406"/>
      <c r="DBD111" s="407"/>
      <c r="DBE111" s="408"/>
      <c r="DBF111" s="409"/>
      <c r="DBG111" s="410"/>
      <c r="DBH111" s="411"/>
      <c r="DBI111" s="412"/>
      <c r="DBJ111" s="406"/>
      <c r="DBK111" s="407"/>
      <c r="DBL111" s="408"/>
      <c r="DBM111" s="409"/>
      <c r="DBN111" s="410"/>
      <c r="DBO111" s="411"/>
      <c r="DBP111" s="412"/>
      <c r="DBQ111" s="406"/>
      <c r="DBR111" s="407"/>
      <c r="DBS111" s="408"/>
      <c r="DBT111" s="409"/>
      <c r="DBU111" s="410"/>
      <c r="DBV111" s="411"/>
      <c r="DBW111" s="412"/>
      <c r="DBX111" s="406"/>
      <c r="DBY111" s="407"/>
      <c r="DBZ111" s="408"/>
      <c r="DCA111" s="409"/>
      <c r="DCB111" s="410"/>
      <c r="DCC111" s="411"/>
      <c r="DCD111" s="412"/>
      <c r="DCE111" s="406"/>
      <c r="DCF111" s="407"/>
      <c r="DCG111" s="408"/>
      <c r="DCH111" s="409"/>
      <c r="DCI111" s="410"/>
      <c r="DCJ111" s="411"/>
      <c r="DCK111" s="412"/>
      <c r="DCL111" s="406"/>
      <c r="DCM111" s="407"/>
      <c r="DCN111" s="408"/>
      <c r="DCO111" s="409"/>
      <c r="DCP111" s="410"/>
      <c r="DCQ111" s="411"/>
      <c r="DCR111" s="412"/>
      <c r="DCS111" s="406"/>
      <c r="DCT111" s="407"/>
      <c r="DCU111" s="408"/>
      <c r="DCV111" s="409"/>
      <c r="DCW111" s="410"/>
      <c r="DCX111" s="411"/>
      <c r="DCY111" s="412"/>
      <c r="DCZ111" s="406"/>
      <c r="DDA111" s="407"/>
      <c r="DDB111" s="408"/>
      <c r="DDC111" s="409"/>
      <c r="DDD111" s="410"/>
      <c r="DDE111" s="411"/>
      <c r="DDF111" s="412"/>
      <c r="DDG111" s="406"/>
      <c r="DDH111" s="407"/>
      <c r="DDI111" s="408"/>
      <c r="DDJ111" s="409"/>
      <c r="DDK111" s="410"/>
      <c r="DDL111" s="411"/>
      <c r="DDM111" s="412"/>
      <c r="DDN111" s="406"/>
      <c r="DDO111" s="407"/>
      <c r="DDP111" s="408"/>
      <c r="DDQ111" s="409"/>
      <c r="DDR111" s="410"/>
      <c r="DDS111" s="411"/>
      <c r="DDT111" s="412"/>
      <c r="DDU111" s="406"/>
      <c r="DDV111" s="407"/>
      <c r="DDW111" s="408"/>
      <c r="DDX111" s="409"/>
      <c r="DDY111" s="410"/>
      <c r="DDZ111" s="411"/>
      <c r="DEA111" s="412"/>
      <c r="DEB111" s="406"/>
      <c r="DEC111" s="407"/>
      <c r="DED111" s="408"/>
      <c r="DEE111" s="409"/>
      <c r="DEF111" s="410"/>
      <c r="DEG111" s="411"/>
      <c r="DEH111" s="412"/>
      <c r="DEI111" s="406"/>
      <c r="DEJ111" s="407"/>
      <c r="DEK111" s="408"/>
      <c r="DEL111" s="409"/>
      <c r="DEM111" s="410"/>
      <c r="DEN111" s="411"/>
      <c r="DEO111" s="412"/>
      <c r="DEP111" s="406"/>
      <c r="DEQ111" s="407"/>
      <c r="DER111" s="408"/>
      <c r="DES111" s="409"/>
      <c r="DET111" s="410"/>
      <c r="DEU111" s="411"/>
      <c r="DEV111" s="412"/>
      <c r="DEW111" s="406"/>
      <c r="DEX111" s="407"/>
      <c r="DEY111" s="408"/>
      <c r="DEZ111" s="409"/>
      <c r="DFA111" s="410"/>
      <c r="DFB111" s="411"/>
      <c r="DFC111" s="412"/>
      <c r="DFD111" s="406"/>
      <c r="DFE111" s="407"/>
      <c r="DFF111" s="408"/>
      <c r="DFG111" s="409"/>
      <c r="DFH111" s="410"/>
      <c r="DFI111" s="411"/>
      <c r="DFJ111" s="412"/>
      <c r="DFK111" s="406"/>
      <c r="DFL111" s="407"/>
      <c r="DFM111" s="408"/>
      <c r="DFN111" s="409"/>
      <c r="DFO111" s="410"/>
      <c r="DFP111" s="411"/>
      <c r="DFQ111" s="412"/>
      <c r="DFR111" s="406"/>
      <c r="DFS111" s="407"/>
      <c r="DFT111" s="408"/>
      <c r="DFU111" s="409"/>
      <c r="DFV111" s="410"/>
      <c r="DFW111" s="411"/>
      <c r="DFX111" s="412"/>
      <c r="DFY111" s="406"/>
      <c r="DFZ111" s="407"/>
      <c r="DGA111" s="408"/>
      <c r="DGB111" s="409"/>
      <c r="DGC111" s="410"/>
      <c r="DGD111" s="411"/>
      <c r="DGE111" s="412"/>
      <c r="DGF111" s="406"/>
      <c r="DGG111" s="407"/>
      <c r="DGH111" s="408"/>
      <c r="DGI111" s="409"/>
      <c r="DGJ111" s="410"/>
      <c r="DGK111" s="411"/>
      <c r="DGL111" s="412"/>
      <c r="DGM111" s="406"/>
      <c r="DGN111" s="407"/>
      <c r="DGO111" s="408"/>
      <c r="DGP111" s="409"/>
      <c r="DGQ111" s="410"/>
      <c r="DGR111" s="411"/>
      <c r="DGS111" s="412"/>
      <c r="DGT111" s="406"/>
      <c r="DGU111" s="407"/>
      <c r="DGV111" s="408"/>
      <c r="DGW111" s="409"/>
      <c r="DGX111" s="410"/>
      <c r="DGY111" s="411"/>
      <c r="DGZ111" s="412"/>
      <c r="DHA111" s="406"/>
      <c r="DHB111" s="407"/>
      <c r="DHC111" s="408"/>
      <c r="DHD111" s="409"/>
      <c r="DHE111" s="410"/>
      <c r="DHF111" s="411"/>
      <c r="DHG111" s="412"/>
      <c r="DHH111" s="406"/>
      <c r="DHI111" s="407"/>
      <c r="DHJ111" s="408"/>
      <c r="DHK111" s="409"/>
      <c r="DHL111" s="410"/>
      <c r="DHM111" s="411"/>
      <c r="DHN111" s="412"/>
      <c r="DHO111" s="406"/>
      <c r="DHP111" s="407"/>
      <c r="DHQ111" s="408"/>
      <c r="DHR111" s="409"/>
      <c r="DHS111" s="410"/>
      <c r="DHT111" s="411"/>
      <c r="DHU111" s="412"/>
      <c r="DHV111" s="406"/>
      <c r="DHW111" s="407"/>
      <c r="DHX111" s="408"/>
      <c r="DHY111" s="409"/>
      <c r="DHZ111" s="410"/>
      <c r="DIA111" s="411"/>
      <c r="DIB111" s="412"/>
      <c r="DIC111" s="406"/>
      <c r="DID111" s="407"/>
      <c r="DIE111" s="408"/>
      <c r="DIF111" s="409"/>
      <c r="DIG111" s="410"/>
      <c r="DIH111" s="411"/>
      <c r="DII111" s="412"/>
      <c r="DIJ111" s="406"/>
      <c r="DIK111" s="407"/>
      <c r="DIL111" s="408"/>
      <c r="DIM111" s="409"/>
      <c r="DIN111" s="410"/>
      <c r="DIO111" s="411"/>
      <c r="DIP111" s="412"/>
      <c r="DIQ111" s="406"/>
      <c r="DIR111" s="407"/>
      <c r="DIS111" s="408"/>
      <c r="DIT111" s="409"/>
      <c r="DIU111" s="410"/>
      <c r="DIV111" s="411"/>
      <c r="DIW111" s="412"/>
      <c r="DIX111" s="406"/>
      <c r="DIY111" s="407"/>
      <c r="DIZ111" s="408"/>
      <c r="DJA111" s="409"/>
      <c r="DJB111" s="410"/>
      <c r="DJC111" s="411"/>
      <c r="DJD111" s="412"/>
      <c r="DJE111" s="406"/>
      <c r="DJF111" s="407"/>
      <c r="DJG111" s="408"/>
      <c r="DJH111" s="409"/>
      <c r="DJI111" s="410"/>
      <c r="DJJ111" s="411"/>
      <c r="DJK111" s="412"/>
      <c r="DJL111" s="406"/>
      <c r="DJM111" s="407"/>
      <c r="DJN111" s="408"/>
      <c r="DJO111" s="409"/>
      <c r="DJP111" s="410"/>
      <c r="DJQ111" s="411"/>
      <c r="DJR111" s="412"/>
      <c r="DJS111" s="406"/>
      <c r="DJT111" s="407"/>
      <c r="DJU111" s="408"/>
      <c r="DJV111" s="409"/>
      <c r="DJW111" s="410"/>
      <c r="DJX111" s="411"/>
      <c r="DJY111" s="412"/>
      <c r="DJZ111" s="406"/>
      <c r="DKA111" s="407"/>
      <c r="DKB111" s="408"/>
      <c r="DKC111" s="409"/>
      <c r="DKD111" s="410"/>
      <c r="DKE111" s="411"/>
      <c r="DKF111" s="412"/>
      <c r="DKG111" s="406"/>
      <c r="DKH111" s="407"/>
      <c r="DKI111" s="408"/>
      <c r="DKJ111" s="409"/>
      <c r="DKK111" s="410"/>
      <c r="DKL111" s="411"/>
      <c r="DKM111" s="412"/>
      <c r="DKN111" s="406"/>
      <c r="DKO111" s="407"/>
      <c r="DKP111" s="408"/>
      <c r="DKQ111" s="409"/>
      <c r="DKR111" s="410"/>
      <c r="DKS111" s="411"/>
      <c r="DKT111" s="412"/>
      <c r="DKU111" s="406"/>
      <c r="DKV111" s="407"/>
      <c r="DKW111" s="408"/>
      <c r="DKX111" s="409"/>
      <c r="DKY111" s="410"/>
      <c r="DKZ111" s="411"/>
      <c r="DLA111" s="412"/>
      <c r="DLB111" s="406"/>
      <c r="DLC111" s="407"/>
      <c r="DLD111" s="408"/>
      <c r="DLE111" s="409"/>
      <c r="DLF111" s="410"/>
      <c r="DLG111" s="411"/>
      <c r="DLH111" s="412"/>
      <c r="DLI111" s="406"/>
      <c r="DLJ111" s="407"/>
      <c r="DLK111" s="408"/>
      <c r="DLL111" s="409"/>
      <c r="DLM111" s="410"/>
      <c r="DLN111" s="411"/>
      <c r="DLO111" s="412"/>
      <c r="DLP111" s="406"/>
      <c r="DLQ111" s="407"/>
      <c r="DLR111" s="408"/>
      <c r="DLS111" s="409"/>
      <c r="DLT111" s="410"/>
      <c r="DLU111" s="411"/>
      <c r="DLV111" s="412"/>
      <c r="DLW111" s="406"/>
      <c r="DLX111" s="407"/>
      <c r="DLY111" s="408"/>
      <c r="DLZ111" s="409"/>
      <c r="DMA111" s="410"/>
      <c r="DMB111" s="411"/>
      <c r="DMC111" s="412"/>
      <c r="DMD111" s="406"/>
      <c r="DME111" s="407"/>
      <c r="DMF111" s="408"/>
      <c r="DMG111" s="409"/>
      <c r="DMH111" s="410"/>
      <c r="DMI111" s="411"/>
      <c r="DMJ111" s="412"/>
      <c r="DMK111" s="406"/>
      <c r="DML111" s="407"/>
      <c r="DMM111" s="408"/>
      <c r="DMN111" s="409"/>
      <c r="DMO111" s="410"/>
      <c r="DMP111" s="411"/>
      <c r="DMQ111" s="412"/>
      <c r="DMR111" s="406"/>
      <c r="DMS111" s="407"/>
      <c r="DMT111" s="408"/>
      <c r="DMU111" s="409"/>
      <c r="DMV111" s="410"/>
      <c r="DMW111" s="411"/>
      <c r="DMX111" s="412"/>
      <c r="DMY111" s="406"/>
      <c r="DMZ111" s="407"/>
      <c r="DNA111" s="408"/>
      <c r="DNB111" s="409"/>
      <c r="DNC111" s="410"/>
      <c r="DND111" s="411"/>
      <c r="DNE111" s="412"/>
      <c r="DNF111" s="406"/>
      <c r="DNG111" s="407"/>
      <c r="DNH111" s="408"/>
      <c r="DNI111" s="409"/>
      <c r="DNJ111" s="410"/>
      <c r="DNK111" s="411"/>
      <c r="DNL111" s="412"/>
      <c r="DNM111" s="406"/>
      <c r="DNN111" s="407"/>
      <c r="DNO111" s="408"/>
      <c r="DNP111" s="409"/>
      <c r="DNQ111" s="410"/>
      <c r="DNR111" s="411"/>
      <c r="DNS111" s="412"/>
      <c r="DNT111" s="406"/>
      <c r="DNU111" s="407"/>
      <c r="DNV111" s="408"/>
      <c r="DNW111" s="409"/>
      <c r="DNX111" s="410"/>
      <c r="DNY111" s="411"/>
      <c r="DNZ111" s="412"/>
      <c r="DOA111" s="406"/>
      <c r="DOB111" s="407"/>
      <c r="DOC111" s="408"/>
      <c r="DOD111" s="409"/>
      <c r="DOE111" s="410"/>
      <c r="DOF111" s="411"/>
      <c r="DOG111" s="412"/>
      <c r="DOH111" s="406"/>
      <c r="DOI111" s="407"/>
      <c r="DOJ111" s="408"/>
      <c r="DOK111" s="409"/>
      <c r="DOL111" s="410"/>
      <c r="DOM111" s="411"/>
      <c r="DON111" s="412"/>
      <c r="DOO111" s="406"/>
      <c r="DOP111" s="407"/>
      <c r="DOQ111" s="408"/>
      <c r="DOR111" s="409"/>
      <c r="DOS111" s="410"/>
      <c r="DOT111" s="411"/>
      <c r="DOU111" s="412"/>
      <c r="DOV111" s="406"/>
      <c r="DOW111" s="407"/>
      <c r="DOX111" s="408"/>
      <c r="DOY111" s="409"/>
      <c r="DOZ111" s="410"/>
      <c r="DPA111" s="411"/>
      <c r="DPB111" s="412"/>
      <c r="DPC111" s="406"/>
      <c r="DPD111" s="407"/>
      <c r="DPE111" s="408"/>
      <c r="DPF111" s="409"/>
      <c r="DPG111" s="410"/>
      <c r="DPH111" s="411"/>
      <c r="DPI111" s="412"/>
      <c r="DPJ111" s="406"/>
      <c r="DPK111" s="407"/>
      <c r="DPL111" s="408"/>
      <c r="DPM111" s="409"/>
      <c r="DPN111" s="410"/>
      <c r="DPO111" s="411"/>
      <c r="DPP111" s="412"/>
      <c r="DPQ111" s="406"/>
      <c r="DPR111" s="407"/>
      <c r="DPS111" s="408"/>
      <c r="DPT111" s="409"/>
      <c r="DPU111" s="410"/>
      <c r="DPV111" s="411"/>
      <c r="DPW111" s="412"/>
      <c r="DPX111" s="406"/>
      <c r="DPY111" s="407"/>
      <c r="DPZ111" s="408"/>
      <c r="DQA111" s="409"/>
      <c r="DQB111" s="410"/>
      <c r="DQC111" s="411"/>
      <c r="DQD111" s="412"/>
      <c r="DQE111" s="406"/>
      <c r="DQF111" s="407"/>
      <c r="DQG111" s="408"/>
      <c r="DQH111" s="409"/>
      <c r="DQI111" s="410"/>
      <c r="DQJ111" s="411"/>
      <c r="DQK111" s="412"/>
      <c r="DQL111" s="406"/>
      <c r="DQM111" s="407"/>
      <c r="DQN111" s="408"/>
      <c r="DQO111" s="409"/>
      <c r="DQP111" s="410"/>
      <c r="DQQ111" s="411"/>
      <c r="DQR111" s="412"/>
      <c r="DQS111" s="406"/>
      <c r="DQT111" s="407"/>
      <c r="DQU111" s="408"/>
      <c r="DQV111" s="409"/>
      <c r="DQW111" s="410"/>
      <c r="DQX111" s="411"/>
      <c r="DQY111" s="412"/>
      <c r="DQZ111" s="406"/>
      <c r="DRA111" s="407"/>
      <c r="DRB111" s="408"/>
      <c r="DRC111" s="409"/>
      <c r="DRD111" s="410"/>
      <c r="DRE111" s="411"/>
      <c r="DRF111" s="412"/>
      <c r="DRG111" s="406"/>
      <c r="DRH111" s="407"/>
      <c r="DRI111" s="408"/>
      <c r="DRJ111" s="409"/>
      <c r="DRK111" s="410"/>
      <c r="DRL111" s="411"/>
      <c r="DRM111" s="412"/>
      <c r="DRN111" s="406"/>
      <c r="DRO111" s="407"/>
      <c r="DRP111" s="408"/>
      <c r="DRQ111" s="409"/>
      <c r="DRR111" s="410"/>
      <c r="DRS111" s="411"/>
      <c r="DRT111" s="412"/>
      <c r="DRU111" s="406"/>
      <c r="DRV111" s="407"/>
      <c r="DRW111" s="408"/>
      <c r="DRX111" s="409"/>
      <c r="DRY111" s="410"/>
      <c r="DRZ111" s="411"/>
      <c r="DSA111" s="412"/>
      <c r="DSB111" s="406"/>
      <c r="DSC111" s="407"/>
      <c r="DSD111" s="408"/>
      <c r="DSE111" s="409"/>
      <c r="DSF111" s="410"/>
      <c r="DSG111" s="411"/>
      <c r="DSH111" s="412"/>
      <c r="DSI111" s="406"/>
      <c r="DSJ111" s="407"/>
      <c r="DSK111" s="408"/>
      <c r="DSL111" s="409"/>
      <c r="DSM111" s="410"/>
      <c r="DSN111" s="411"/>
      <c r="DSO111" s="412"/>
      <c r="DSP111" s="406"/>
      <c r="DSQ111" s="407"/>
      <c r="DSR111" s="408"/>
      <c r="DSS111" s="409"/>
      <c r="DST111" s="410"/>
      <c r="DSU111" s="411"/>
      <c r="DSV111" s="412"/>
      <c r="DSW111" s="406"/>
      <c r="DSX111" s="407"/>
      <c r="DSY111" s="408"/>
      <c r="DSZ111" s="409"/>
      <c r="DTA111" s="410"/>
      <c r="DTB111" s="411"/>
      <c r="DTC111" s="412"/>
      <c r="DTD111" s="406"/>
      <c r="DTE111" s="407"/>
      <c r="DTF111" s="408"/>
      <c r="DTG111" s="409"/>
      <c r="DTH111" s="410"/>
      <c r="DTI111" s="411"/>
      <c r="DTJ111" s="412"/>
      <c r="DTK111" s="406"/>
      <c r="DTL111" s="407"/>
      <c r="DTM111" s="408"/>
      <c r="DTN111" s="409"/>
      <c r="DTO111" s="410"/>
      <c r="DTP111" s="411"/>
      <c r="DTQ111" s="412"/>
      <c r="DTR111" s="406"/>
      <c r="DTS111" s="407"/>
      <c r="DTT111" s="408"/>
      <c r="DTU111" s="409"/>
      <c r="DTV111" s="410"/>
      <c r="DTW111" s="411"/>
      <c r="DTX111" s="412"/>
      <c r="DTY111" s="406"/>
      <c r="DTZ111" s="407"/>
      <c r="DUA111" s="408"/>
      <c r="DUB111" s="409"/>
      <c r="DUC111" s="410"/>
      <c r="DUD111" s="411"/>
      <c r="DUE111" s="412"/>
      <c r="DUF111" s="406"/>
      <c r="DUG111" s="407"/>
      <c r="DUH111" s="408"/>
      <c r="DUI111" s="409"/>
      <c r="DUJ111" s="410"/>
      <c r="DUK111" s="411"/>
      <c r="DUL111" s="412"/>
      <c r="DUM111" s="406"/>
      <c r="DUN111" s="407"/>
      <c r="DUO111" s="408"/>
      <c r="DUP111" s="409"/>
      <c r="DUQ111" s="410"/>
      <c r="DUR111" s="411"/>
      <c r="DUS111" s="412"/>
      <c r="DUT111" s="406"/>
      <c r="DUU111" s="407"/>
      <c r="DUV111" s="408"/>
      <c r="DUW111" s="409"/>
      <c r="DUX111" s="410"/>
      <c r="DUY111" s="411"/>
      <c r="DUZ111" s="412"/>
      <c r="DVA111" s="406"/>
      <c r="DVB111" s="407"/>
      <c r="DVC111" s="408"/>
      <c r="DVD111" s="409"/>
      <c r="DVE111" s="410"/>
      <c r="DVF111" s="411"/>
      <c r="DVG111" s="412"/>
      <c r="DVH111" s="406"/>
      <c r="DVI111" s="407"/>
      <c r="DVJ111" s="408"/>
      <c r="DVK111" s="409"/>
      <c r="DVL111" s="410"/>
      <c r="DVM111" s="411"/>
      <c r="DVN111" s="412"/>
      <c r="DVO111" s="406"/>
      <c r="DVP111" s="407"/>
      <c r="DVQ111" s="408"/>
      <c r="DVR111" s="409"/>
      <c r="DVS111" s="410"/>
      <c r="DVT111" s="411"/>
      <c r="DVU111" s="412"/>
      <c r="DVV111" s="406"/>
      <c r="DVW111" s="407"/>
      <c r="DVX111" s="408"/>
      <c r="DVY111" s="409"/>
      <c r="DVZ111" s="410"/>
      <c r="DWA111" s="411"/>
      <c r="DWB111" s="412"/>
      <c r="DWC111" s="406"/>
      <c r="DWD111" s="407"/>
      <c r="DWE111" s="408"/>
      <c r="DWF111" s="409"/>
      <c r="DWG111" s="410"/>
      <c r="DWH111" s="411"/>
      <c r="DWI111" s="412"/>
      <c r="DWJ111" s="406"/>
      <c r="DWK111" s="407"/>
      <c r="DWL111" s="408"/>
      <c r="DWM111" s="409"/>
      <c r="DWN111" s="410"/>
      <c r="DWO111" s="411"/>
      <c r="DWP111" s="412"/>
      <c r="DWQ111" s="406"/>
      <c r="DWR111" s="407"/>
      <c r="DWS111" s="408"/>
      <c r="DWT111" s="409"/>
      <c r="DWU111" s="410"/>
      <c r="DWV111" s="411"/>
      <c r="DWW111" s="412"/>
      <c r="DWX111" s="406"/>
      <c r="DWY111" s="407"/>
      <c r="DWZ111" s="408"/>
      <c r="DXA111" s="409"/>
      <c r="DXB111" s="410"/>
      <c r="DXC111" s="411"/>
      <c r="DXD111" s="412"/>
      <c r="DXE111" s="406"/>
      <c r="DXF111" s="407"/>
      <c r="DXG111" s="408"/>
      <c r="DXH111" s="409"/>
      <c r="DXI111" s="410"/>
      <c r="DXJ111" s="411"/>
      <c r="DXK111" s="412"/>
      <c r="DXL111" s="406"/>
      <c r="DXM111" s="407"/>
      <c r="DXN111" s="408"/>
      <c r="DXO111" s="409"/>
      <c r="DXP111" s="410"/>
      <c r="DXQ111" s="411"/>
      <c r="DXR111" s="412"/>
      <c r="DXS111" s="406"/>
      <c r="DXT111" s="407"/>
      <c r="DXU111" s="408"/>
      <c r="DXV111" s="409"/>
      <c r="DXW111" s="410"/>
      <c r="DXX111" s="411"/>
      <c r="DXY111" s="412"/>
      <c r="DXZ111" s="406"/>
      <c r="DYA111" s="407"/>
      <c r="DYB111" s="408"/>
      <c r="DYC111" s="409"/>
      <c r="DYD111" s="410"/>
      <c r="DYE111" s="411"/>
      <c r="DYF111" s="412"/>
      <c r="DYG111" s="406"/>
      <c r="DYH111" s="407"/>
      <c r="DYI111" s="408"/>
      <c r="DYJ111" s="409"/>
      <c r="DYK111" s="410"/>
      <c r="DYL111" s="411"/>
      <c r="DYM111" s="412"/>
      <c r="DYN111" s="406"/>
      <c r="DYO111" s="407"/>
      <c r="DYP111" s="408"/>
      <c r="DYQ111" s="409"/>
      <c r="DYR111" s="410"/>
      <c r="DYS111" s="411"/>
      <c r="DYT111" s="412"/>
      <c r="DYU111" s="406"/>
      <c r="DYV111" s="407"/>
      <c r="DYW111" s="408"/>
      <c r="DYX111" s="409"/>
      <c r="DYY111" s="410"/>
      <c r="DYZ111" s="411"/>
      <c r="DZA111" s="412"/>
      <c r="DZB111" s="406"/>
      <c r="DZC111" s="407"/>
      <c r="DZD111" s="408"/>
      <c r="DZE111" s="409"/>
      <c r="DZF111" s="410"/>
      <c r="DZG111" s="411"/>
      <c r="DZH111" s="412"/>
      <c r="DZI111" s="406"/>
      <c r="DZJ111" s="407"/>
      <c r="DZK111" s="408"/>
      <c r="DZL111" s="409"/>
      <c r="DZM111" s="410"/>
      <c r="DZN111" s="411"/>
      <c r="DZO111" s="412"/>
      <c r="DZP111" s="406"/>
      <c r="DZQ111" s="407"/>
      <c r="DZR111" s="408"/>
      <c r="DZS111" s="409"/>
      <c r="DZT111" s="410"/>
      <c r="DZU111" s="411"/>
      <c r="DZV111" s="412"/>
      <c r="DZW111" s="406"/>
      <c r="DZX111" s="407"/>
      <c r="DZY111" s="408"/>
      <c r="DZZ111" s="409"/>
      <c r="EAA111" s="410"/>
      <c r="EAB111" s="411"/>
      <c r="EAC111" s="412"/>
      <c r="EAD111" s="406"/>
      <c r="EAE111" s="407"/>
      <c r="EAF111" s="408"/>
      <c r="EAG111" s="409"/>
      <c r="EAH111" s="410"/>
      <c r="EAI111" s="411"/>
      <c r="EAJ111" s="412"/>
      <c r="EAK111" s="406"/>
      <c r="EAL111" s="407"/>
      <c r="EAM111" s="408"/>
      <c r="EAN111" s="409"/>
      <c r="EAO111" s="410"/>
      <c r="EAP111" s="411"/>
      <c r="EAQ111" s="412"/>
      <c r="EAR111" s="406"/>
      <c r="EAS111" s="407"/>
      <c r="EAT111" s="408"/>
      <c r="EAU111" s="409"/>
      <c r="EAV111" s="410"/>
      <c r="EAW111" s="411"/>
      <c r="EAX111" s="412"/>
      <c r="EAY111" s="406"/>
      <c r="EAZ111" s="407"/>
      <c r="EBA111" s="408"/>
      <c r="EBB111" s="409"/>
      <c r="EBC111" s="410"/>
      <c r="EBD111" s="411"/>
      <c r="EBE111" s="412"/>
      <c r="EBF111" s="406"/>
      <c r="EBG111" s="407"/>
      <c r="EBH111" s="408"/>
      <c r="EBI111" s="409"/>
      <c r="EBJ111" s="410"/>
      <c r="EBK111" s="411"/>
      <c r="EBL111" s="412"/>
      <c r="EBM111" s="406"/>
      <c r="EBN111" s="407"/>
      <c r="EBO111" s="408"/>
      <c r="EBP111" s="409"/>
      <c r="EBQ111" s="410"/>
      <c r="EBR111" s="411"/>
      <c r="EBS111" s="412"/>
      <c r="EBT111" s="406"/>
      <c r="EBU111" s="407"/>
      <c r="EBV111" s="408"/>
      <c r="EBW111" s="409"/>
      <c r="EBX111" s="410"/>
      <c r="EBY111" s="411"/>
      <c r="EBZ111" s="412"/>
      <c r="ECA111" s="406"/>
      <c r="ECB111" s="407"/>
      <c r="ECC111" s="408"/>
      <c r="ECD111" s="409"/>
      <c r="ECE111" s="410"/>
      <c r="ECF111" s="411"/>
      <c r="ECG111" s="412"/>
      <c r="ECH111" s="406"/>
      <c r="ECI111" s="407"/>
      <c r="ECJ111" s="408"/>
      <c r="ECK111" s="409"/>
      <c r="ECL111" s="410"/>
      <c r="ECM111" s="411"/>
      <c r="ECN111" s="412"/>
      <c r="ECO111" s="406"/>
      <c r="ECP111" s="407"/>
      <c r="ECQ111" s="408"/>
      <c r="ECR111" s="409"/>
      <c r="ECS111" s="410"/>
      <c r="ECT111" s="411"/>
      <c r="ECU111" s="412"/>
      <c r="ECV111" s="406"/>
      <c r="ECW111" s="407"/>
      <c r="ECX111" s="408"/>
      <c r="ECY111" s="409"/>
      <c r="ECZ111" s="410"/>
      <c r="EDA111" s="411"/>
      <c r="EDB111" s="412"/>
      <c r="EDC111" s="406"/>
      <c r="EDD111" s="407"/>
      <c r="EDE111" s="408"/>
      <c r="EDF111" s="409"/>
      <c r="EDG111" s="410"/>
      <c r="EDH111" s="411"/>
      <c r="EDI111" s="412"/>
      <c r="EDJ111" s="406"/>
      <c r="EDK111" s="407"/>
      <c r="EDL111" s="408"/>
      <c r="EDM111" s="409"/>
      <c r="EDN111" s="410"/>
      <c r="EDO111" s="411"/>
      <c r="EDP111" s="412"/>
      <c r="EDQ111" s="406"/>
      <c r="EDR111" s="407"/>
      <c r="EDS111" s="408"/>
      <c r="EDT111" s="409"/>
      <c r="EDU111" s="410"/>
      <c r="EDV111" s="411"/>
      <c r="EDW111" s="412"/>
      <c r="EDX111" s="406"/>
      <c r="EDY111" s="407"/>
      <c r="EDZ111" s="408"/>
      <c r="EEA111" s="409"/>
      <c r="EEB111" s="410"/>
      <c r="EEC111" s="411"/>
      <c r="EED111" s="412"/>
      <c r="EEE111" s="406"/>
      <c r="EEF111" s="407"/>
      <c r="EEG111" s="408"/>
      <c r="EEH111" s="409"/>
      <c r="EEI111" s="410"/>
      <c r="EEJ111" s="411"/>
      <c r="EEK111" s="412"/>
      <c r="EEL111" s="406"/>
      <c r="EEM111" s="407"/>
      <c r="EEN111" s="408"/>
      <c r="EEO111" s="409"/>
      <c r="EEP111" s="410"/>
      <c r="EEQ111" s="411"/>
      <c r="EER111" s="412"/>
      <c r="EES111" s="406"/>
      <c r="EET111" s="407"/>
      <c r="EEU111" s="408"/>
      <c r="EEV111" s="409"/>
      <c r="EEW111" s="410"/>
      <c r="EEX111" s="411"/>
      <c r="EEY111" s="412"/>
      <c r="EEZ111" s="406"/>
      <c r="EFA111" s="407"/>
      <c r="EFB111" s="408"/>
      <c r="EFC111" s="409"/>
      <c r="EFD111" s="410"/>
      <c r="EFE111" s="411"/>
      <c r="EFF111" s="412"/>
      <c r="EFG111" s="406"/>
      <c r="EFH111" s="407"/>
      <c r="EFI111" s="408"/>
      <c r="EFJ111" s="409"/>
      <c r="EFK111" s="410"/>
      <c r="EFL111" s="411"/>
      <c r="EFM111" s="412"/>
      <c r="EFN111" s="406"/>
      <c r="EFO111" s="407"/>
      <c r="EFP111" s="408"/>
      <c r="EFQ111" s="409"/>
      <c r="EFR111" s="410"/>
      <c r="EFS111" s="411"/>
      <c r="EFT111" s="412"/>
      <c r="EFU111" s="406"/>
      <c r="EFV111" s="407"/>
      <c r="EFW111" s="408"/>
      <c r="EFX111" s="409"/>
      <c r="EFY111" s="410"/>
      <c r="EFZ111" s="411"/>
      <c r="EGA111" s="412"/>
      <c r="EGB111" s="406"/>
      <c r="EGC111" s="407"/>
      <c r="EGD111" s="408"/>
      <c r="EGE111" s="409"/>
      <c r="EGF111" s="410"/>
      <c r="EGG111" s="411"/>
      <c r="EGH111" s="412"/>
      <c r="EGI111" s="406"/>
      <c r="EGJ111" s="407"/>
      <c r="EGK111" s="408"/>
      <c r="EGL111" s="409"/>
      <c r="EGM111" s="410"/>
      <c r="EGN111" s="411"/>
      <c r="EGO111" s="412"/>
      <c r="EGP111" s="406"/>
      <c r="EGQ111" s="407"/>
      <c r="EGR111" s="408"/>
      <c r="EGS111" s="409"/>
      <c r="EGT111" s="410"/>
      <c r="EGU111" s="411"/>
      <c r="EGV111" s="412"/>
      <c r="EGW111" s="406"/>
      <c r="EGX111" s="407"/>
      <c r="EGY111" s="408"/>
      <c r="EGZ111" s="409"/>
      <c r="EHA111" s="410"/>
      <c r="EHB111" s="411"/>
      <c r="EHC111" s="412"/>
      <c r="EHD111" s="406"/>
      <c r="EHE111" s="407"/>
      <c r="EHF111" s="408"/>
      <c r="EHG111" s="409"/>
      <c r="EHH111" s="410"/>
      <c r="EHI111" s="411"/>
      <c r="EHJ111" s="412"/>
      <c r="EHK111" s="406"/>
      <c r="EHL111" s="407"/>
      <c r="EHM111" s="408"/>
      <c r="EHN111" s="409"/>
      <c r="EHO111" s="410"/>
      <c r="EHP111" s="411"/>
      <c r="EHQ111" s="412"/>
      <c r="EHR111" s="406"/>
      <c r="EHS111" s="407"/>
      <c r="EHT111" s="408"/>
      <c r="EHU111" s="409"/>
      <c r="EHV111" s="410"/>
      <c r="EHW111" s="411"/>
      <c r="EHX111" s="412"/>
      <c r="EHY111" s="406"/>
      <c r="EHZ111" s="407"/>
      <c r="EIA111" s="408"/>
      <c r="EIB111" s="409"/>
      <c r="EIC111" s="410"/>
      <c r="EID111" s="411"/>
      <c r="EIE111" s="412"/>
      <c r="EIF111" s="406"/>
      <c r="EIG111" s="407"/>
      <c r="EIH111" s="408"/>
      <c r="EII111" s="409"/>
      <c r="EIJ111" s="410"/>
      <c r="EIK111" s="411"/>
      <c r="EIL111" s="412"/>
      <c r="EIM111" s="406"/>
      <c r="EIN111" s="407"/>
      <c r="EIO111" s="408"/>
      <c r="EIP111" s="409"/>
      <c r="EIQ111" s="410"/>
      <c r="EIR111" s="411"/>
      <c r="EIS111" s="412"/>
      <c r="EIT111" s="406"/>
      <c r="EIU111" s="407"/>
      <c r="EIV111" s="408"/>
      <c r="EIW111" s="409"/>
      <c r="EIX111" s="410"/>
      <c r="EIY111" s="411"/>
      <c r="EIZ111" s="412"/>
      <c r="EJA111" s="406"/>
      <c r="EJB111" s="407"/>
      <c r="EJC111" s="408"/>
      <c r="EJD111" s="409"/>
      <c r="EJE111" s="410"/>
      <c r="EJF111" s="411"/>
      <c r="EJG111" s="412"/>
      <c r="EJH111" s="406"/>
      <c r="EJI111" s="407"/>
      <c r="EJJ111" s="408"/>
      <c r="EJK111" s="409"/>
      <c r="EJL111" s="410"/>
      <c r="EJM111" s="411"/>
      <c r="EJN111" s="412"/>
      <c r="EJO111" s="406"/>
      <c r="EJP111" s="407"/>
      <c r="EJQ111" s="408"/>
      <c r="EJR111" s="409"/>
      <c r="EJS111" s="410"/>
      <c r="EJT111" s="411"/>
      <c r="EJU111" s="412"/>
      <c r="EJV111" s="406"/>
      <c r="EJW111" s="407"/>
      <c r="EJX111" s="408"/>
      <c r="EJY111" s="409"/>
      <c r="EJZ111" s="410"/>
      <c r="EKA111" s="411"/>
      <c r="EKB111" s="412"/>
      <c r="EKC111" s="406"/>
      <c r="EKD111" s="407"/>
      <c r="EKE111" s="408"/>
      <c r="EKF111" s="409"/>
      <c r="EKG111" s="410"/>
      <c r="EKH111" s="411"/>
      <c r="EKI111" s="412"/>
      <c r="EKJ111" s="406"/>
      <c r="EKK111" s="407"/>
      <c r="EKL111" s="408"/>
      <c r="EKM111" s="409"/>
      <c r="EKN111" s="410"/>
      <c r="EKO111" s="411"/>
      <c r="EKP111" s="412"/>
      <c r="EKQ111" s="406"/>
      <c r="EKR111" s="407"/>
      <c r="EKS111" s="408"/>
      <c r="EKT111" s="409"/>
      <c r="EKU111" s="410"/>
      <c r="EKV111" s="411"/>
      <c r="EKW111" s="412"/>
      <c r="EKX111" s="406"/>
      <c r="EKY111" s="407"/>
      <c r="EKZ111" s="408"/>
      <c r="ELA111" s="409"/>
      <c r="ELB111" s="410"/>
      <c r="ELC111" s="411"/>
      <c r="ELD111" s="412"/>
      <c r="ELE111" s="406"/>
      <c r="ELF111" s="407"/>
      <c r="ELG111" s="408"/>
      <c r="ELH111" s="409"/>
      <c r="ELI111" s="410"/>
      <c r="ELJ111" s="411"/>
      <c r="ELK111" s="412"/>
      <c r="ELL111" s="406"/>
      <c r="ELM111" s="407"/>
      <c r="ELN111" s="408"/>
      <c r="ELO111" s="409"/>
      <c r="ELP111" s="410"/>
      <c r="ELQ111" s="411"/>
      <c r="ELR111" s="412"/>
      <c r="ELS111" s="406"/>
      <c r="ELT111" s="407"/>
      <c r="ELU111" s="408"/>
      <c r="ELV111" s="409"/>
      <c r="ELW111" s="410"/>
      <c r="ELX111" s="411"/>
      <c r="ELY111" s="412"/>
      <c r="ELZ111" s="406"/>
      <c r="EMA111" s="407"/>
      <c r="EMB111" s="408"/>
      <c r="EMC111" s="409"/>
      <c r="EMD111" s="410"/>
      <c r="EME111" s="411"/>
      <c r="EMF111" s="412"/>
      <c r="EMG111" s="406"/>
      <c r="EMH111" s="407"/>
      <c r="EMI111" s="408"/>
      <c r="EMJ111" s="409"/>
      <c r="EMK111" s="410"/>
      <c r="EML111" s="411"/>
      <c r="EMM111" s="412"/>
      <c r="EMN111" s="406"/>
      <c r="EMO111" s="407"/>
      <c r="EMP111" s="408"/>
      <c r="EMQ111" s="409"/>
      <c r="EMR111" s="410"/>
      <c r="EMS111" s="411"/>
      <c r="EMT111" s="412"/>
      <c r="EMU111" s="406"/>
      <c r="EMV111" s="407"/>
      <c r="EMW111" s="408"/>
      <c r="EMX111" s="409"/>
      <c r="EMY111" s="410"/>
      <c r="EMZ111" s="411"/>
      <c r="ENA111" s="412"/>
      <c r="ENB111" s="406"/>
      <c r="ENC111" s="407"/>
      <c r="END111" s="408"/>
      <c r="ENE111" s="409"/>
      <c r="ENF111" s="410"/>
      <c r="ENG111" s="411"/>
      <c r="ENH111" s="412"/>
      <c r="ENI111" s="406"/>
      <c r="ENJ111" s="407"/>
      <c r="ENK111" s="408"/>
      <c r="ENL111" s="409"/>
      <c r="ENM111" s="410"/>
      <c r="ENN111" s="411"/>
      <c r="ENO111" s="412"/>
      <c r="ENP111" s="406"/>
      <c r="ENQ111" s="407"/>
      <c r="ENR111" s="408"/>
      <c r="ENS111" s="409"/>
      <c r="ENT111" s="410"/>
      <c r="ENU111" s="411"/>
      <c r="ENV111" s="412"/>
      <c r="ENW111" s="406"/>
      <c r="ENX111" s="407"/>
      <c r="ENY111" s="408"/>
      <c r="ENZ111" s="409"/>
      <c r="EOA111" s="410"/>
      <c r="EOB111" s="411"/>
      <c r="EOC111" s="412"/>
      <c r="EOD111" s="406"/>
      <c r="EOE111" s="407"/>
      <c r="EOF111" s="408"/>
      <c r="EOG111" s="409"/>
      <c r="EOH111" s="410"/>
      <c r="EOI111" s="411"/>
      <c r="EOJ111" s="412"/>
      <c r="EOK111" s="406"/>
      <c r="EOL111" s="407"/>
      <c r="EOM111" s="408"/>
      <c r="EON111" s="409"/>
      <c r="EOO111" s="410"/>
      <c r="EOP111" s="411"/>
      <c r="EOQ111" s="412"/>
      <c r="EOR111" s="406"/>
      <c r="EOS111" s="407"/>
      <c r="EOT111" s="408"/>
      <c r="EOU111" s="409"/>
      <c r="EOV111" s="410"/>
      <c r="EOW111" s="411"/>
      <c r="EOX111" s="412"/>
      <c r="EOY111" s="406"/>
      <c r="EOZ111" s="407"/>
      <c r="EPA111" s="408"/>
      <c r="EPB111" s="409"/>
      <c r="EPC111" s="410"/>
      <c r="EPD111" s="411"/>
      <c r="EPE111" s="412"/>
      <c r="EPF111" s="406"/>
      <c r="EPG111" s="407"/>
      <c r="EPH111" s="408"/>
      <c r="EPI111" s="409"/>
      <c r="EPJ111" s="410"/>
      <c r="EPK111" s="411"/>
      <c r="EPL111" s="412"/>
      <c r="EPM111" s="406"/>
      <c r="EPN111" s="407"/>
      <c r="EPO111" s="408"/>
      <c r="EPP111" s="409"/>
      <c r="EPQ111" s="410"/>
      <c r="EPR111" s="411"/>
      <c r="EPS111" s="412"/>
      <c r="EPT111" s="406"/>
      <c r="EPU111" s="407"/>
      <c r="EPV111" s="408"/>
      <c r="EPW111" s="409"/>
      <c r="EPX111" s="410"/>
      <c r="EPY111" s="411"/>
      <c r="EPZ111" s="412"/>
      <c r="EQA111" s="406"/>
      <c r="EQB111" s="407"/>
      <c r="EQC111" s="408"/>
      <c r="EQD111" s="409"/>
      <c r="EQE111" s="410"/>
      <c r="EQF111" s="411"/>
      <c r="EQG111" s="412"/>
      <c r="EQH111" s="406"/>
      <c r="EQI111" s="407"/>
      <c r="EQJ111" s="408"/>
      <c r="EQK111" s="409"/>
      <c r="EQL111" s="410"/>
      <c r="EQM111" s="411"/>
      <c r="EQN111" s="412"/>
      <c r="EQO111" s="406"/>
      <c r="EQP111" s="407"/>
      <c r="EQQ111" s="408"/>
      <c r="EQR111" s="409"/>
      <c r="EQS111" s="410"/>
      <c r="EQT111" s="411"/>
      <c r="EQU111" s="412"/>
      <c r="EQV111" s="406"/>
      <c r="EQW111" s="407"/>
      <c r="EQX111" s="408"/>
      <c r="EQY111" s="409"/>
      <c r="EQZ111" s="410"/>
      <c r="ERA111" s="411"/>
      <c r="ERB111" s="412"/>
      <c r="ERC111" s="406"/>
      <c r="ERD111" s="407"/>
      <c r="ERE111" s="408"/>
      <c r="ERF111" s="409"/>
      <c r="ERG111" s="410"/>
      <c r="ERH111" s="411"/>
      <c r="ERI111" s="412"/>
      <c r="ERJ111" s="406"/>
      <c r="ERK111" s="407"/>
      <c r="ERL111" s="408"/>
      <c r="ERM111" s="409"/>
      <c r="ERN111" s="410"/>
      <c r="ERO111" s="411"/>
      <c r="ERP111" s="412"/>
      <c r="ERQ111" s="406"/>
      <c r="ERR111" s="407"/>
      <c r="ERS111" s="408"/>
      <c r="ERT111" s="409"/>
      <c r="ERU111" s="410"/>
      <c r="ERV111" s="411"/>
      <c r="ERW111" s="412"/>
      <c r="ERX111" s="406"/>
      <c r="ERY111" s="407"/>
      <c r="ERZ111" s="408"/>
      <c r="ESA111" s="409"/>
      <c r="ESB111" s="410"/>
      <c r="ESC111" s="411"/>
      <c r="ESD111" s="412"/>
      <c r="ESE111" s="406"/>
      <c r="ESF111" s="407"/>
      <c r="ESG111" s="408"/>
      <c r="ESH111" s="409"/>
      <c r="ESI111" s="410"/>
      <c r="ESJ111" s="411"/>
      <c r="ESK111" s="412"/>
      <c r="ESL111" s="406"/>
      <c r="ESM111" s="407"/>
      <c r="ESN111" s="408"/>
      <c r="ESO111" s="409"/>
      <c r="ESP111" s="410"/>
      <c r="ESQ111" s="411"/>
      <c r="ESR111" s="412"/>
      <c r="ESS111" s="406"/>
      <c r="EST111" s="407"/>
      <c r="ESU111" s="408"/>
      <c r="ESV111" s="409"/>
      <c r="ESW111" s="410"/>
      <c r="ESX111" s="411"/>
      <c r="ESY111" s="412"/>
      <c r="ESZ111" s="406"/>
      <c r="ETA111" s="407"/>
      <c r="ETB111" s="408"/>
      <c r="ETC111" s="409"/>
      <c r="ETD111" s="410"/>
      <c r="ETE111" s="411"/>
      <c r="ETF111" s="412"/>
      <c r="ETG111" s="406"/>
      <c r="ETH111" s="407"/>
      <c r="ETI111" s="408"/>
      <c r="ETJ111" s="409"/>
      <c r="ETK111" s="410"/>
      <c r="ETL111" s="411"/>
      <c r="ETM111" s="412"/>
      <c r="ETN111" s="406"/>
      <c r="ETO111" s="407"/>
      <c r="ETP111" s="408"/>
      <c r="ETQ111" s="409"/>
      <c r="ETR111" s="410"/>
      <c r="ETS111" s="411"/>
      <c r="ETT111" s="412"/>
      <c r="ETU111" s="406"/>
      <c r="ETV111" s="407"/>
      <c r="ETW111" s="408"/>
      <c r="ETX111" s="409"/>
      <c r="ETY111" s="410"/>
      <c r="ETZ111" s="411"/>
      <c r="EUA111" s="412"/>
      <c r="EUB111" s="406"/>
      <c r="EUC111" s="407"/>
      <c r="EUD111" s="408"/>
      <c r="EUE111" s="409"/>
      <c r="EUF111" s="410"/>
      <c r="EUG111" s="411"/>
      <c r="EUH111" s="412"/>
      <c r="EUI111" s="406"/>
      <c r="EUJ111" s="407"/>
      <c r="EUK111" s="408"/>
      <c r="EUL111" s="409"/>
      <c r="EUM111" s="410"/>
      <c r="EUN111" s="411"/>
      <c r="EUO111" s="412"/>
      <c r="EUP111" s="406"/>
      <c r="EUQ111" s="407"/>
      <c r="EUR111" s="408"/>
      <c r="EUS111" s="409"/>
      <c r="EUT111" s="410"/>
      <c r="EUU111" s="411"/>
      <c r="EUV111" s="412"/>
      <c r="EUW111" s="406"/>
      <c r="EUX111" s="407"/>
      <c r="EUY111" s="408"/>
      <c r="EUZ111" s="409"/>
      <c r="EVA111" s="410"/>
      <c r="EVB111" s="411"/>
      <c r="EVC111" s="412"/>
      <c r="EVD111" s="406"/>
      <c r="EVE111" s="407"/>
      <c r="EVF111" s="408"/>
      <c r="EVG111" s="409"/>
      <c r="EVH111" s="410"/>
      <c r="EVI111" s="411"/>
      <c r="EVJ111" s="412"/>
      <c r="EVK111" s="406"/>
      <c r="EVL111" s="407"/>
      <c r="EVM111" s="408"/>
      <c r="EVN111" s="409"/>
      <c r="EVO111" s="410"/>
      <c r="EVP111" s="411"/>
      <c r="EVQ111" s="412"/>
      <c r="EVR111" s="406"/>
      <c r="EVS111" s="407"/>
      <c r="EVT111" s="408"/>
      <c r="EVU111" s="409"/>
      <c r="EVV111" s="410"/>
      <c r="EVW111" s="411"/>
      <c r="EVX111" s="412"/>
      <c r="EVY111" s="406"/>
      <c r="EVZ111" s="407"/>
      <c r="EWA111" s="408"/>
      <c r="EWB111" s="409"/>
      <c r="EWC111" s="410"/>
      <c r="EWD111" s="411"/>
      <c r="EWE111" s="412"/>
      <c r="EWF111" s="406"/>
      <c r="EWG111" s="407"/>
      <c r="EWH111" s="408"/>
      <c r="EWI111" s="409"/>
      <c r="EWJ111" s="410"/>
      <c r="EWK111" s="411"/>
      <c r="EWL111" s="412"/>
      <c r="EWM111" s="406"/>
      <c r="EWN111" s="407"/>
      <c r="EWO111" s="408"/>
      <c r="EWP111" s="409"/>
      <c r="EWQ111" s="410"/>
      <c r="EWR111" s="411"/>
      <c r="EWS111" s="412"/>
      <c r="EWT111" s="406"/>
      <c r="EWU111" s="407"/>
      <c r="EWV111" s="408"/>
      <c r="EWW111" s="409"/>
      <c r="EWX111" s="410"/>
      <c r="EWY111" s="411"/>
      <c r="EWZ111" s="412"/>
      <c r="EXA111" s="406"/>
      <c r="EXB111" s="407"/>
      <c r="EXC111" s="408"/>
      <c r="EXD111" s="409"/>
      <c r="EXE111" s="410"/>
      <c r="EXF111" s="411"/>
      <c r="EXG111" s="412"/>
      <c r="EXH111" s="406"/>
      <c r="EXI111" s="407"/>
      <c r="EXJ111" s="408"/>
      <c r="EXK111" s="409"/>
      <c r="EXL111" s="410"/>
      <c r="EXM111" s="411"/>
      <c r="EXN111" s="412"/>
      <c r="EXO111" s="406"/>
      <c r="EXP111" s="407"/>
      <c r="EXQ111" s="408"/>
      <c r="EXR111" s="409"/>
      <c r="EXS111" s="410"/>
      <c r="EXT111" s="411"/>
      <c r="EXU111" s="412"/>
      <c r="EXV111" s="406"/>
      <c r="EXW111" s="407"/>
      <c r="EXX111" s="408"/>
      <c r="EXY111" s="409"/>
      <c r="EXZ111" s="410"/>
      <c r="EYA111" s="411"/>
      <c r="EYB111" s="412"/>
      <c r="EYC111" s="406"/>
      <c r="EYD111" s="407"/>
      <c r="EYE111" s="408"/>
      <c r="EYF111" s="409"/>
      <c r="EYG111" s="410"/>
      <c r="EYH111" s="411"/>
      <c r="EYI111" s="412"/>
      <c r="EYJ111" s="406"/>
      <c r="EYK111" s="407"/>
      <c r="EYL111" s="408"/>
      <c r="EYM111" s="409"/>
      <c r="EYN111" s="410"/>
      <c r="EYO111" s="411"/>
      <c r="EYP111" s="412"/>
      <c r="EYQ111" s="406"/>
      <c r="EYR111" s="407"/>
      <c r="EYS111" s="408"/>
      <c r="EYT111" s="409"/>
      <c r="EYU111" s="410"/>
      <c r="EYV111" s="411"/>
      <c r="EYW111" s="412"/>
      <c r="EYX111" s="406"/>
      <c r="EYY111" s="407"/>
      <c r="EYZ111" s="408"/>
      <c r="EZA111" s="409"/>
      <c r="EZB111" s="410"/>
      <c r="EZC111" s="411"/>
      <c r="EZD111" s="412"/>
      <c r="EZE111" s="406"/>
      <c r="EZF111" s="407"/>
      <c r="EZG111" s="408"/>
      <c r="EZH111" s="409"/>
      <c r="EZI111" s="410"/>
      <c r="EZJ111" s="411"/>
      <c r="EZK111" s="412"/>
      <c r="EZL111" s="406"/>
      <c r="EZM111" s="407"/>
      <c r="EZN111" s="408"/>
      <c r="EZO111" s="409"/>
      <c r="EZP111" s="410"/>
      <c r="EZQ111" s="411"/>
      <c r="EZR111" s="412"/>
      <c r="EZS111" s="406"/>
      <c r="EZT111" s="407"/>
      <c r="EZU111" s="408"/>
      <c r="EZV111" s="409"/>
      <c r="EZW111" s="410"/>
      <c r="EZX111" s="411"/>
      <c r="EZY111" s="412"/>
      <c r="EZZ111" s="406"/>
      <c r="FAA111" s="407"/>
      <c r="FAB111" s="408"/>
      <c r="FAC111" s="409"/>
      <c r="FAD111" s="410"/>
      <c r="FAE111" s="411"/>
      <c r="FAF111" s="412"/>
      <c r="FAG111" s="406"/>
      <c r="FAH111" s="407"/>
      <c r="FAI111" s="408"/>
      <c r="FAJ111" s="409"/>
      <c r="FAK111" s="410"/>
      <c r="FAL111" s="411"/>
      <c r="FAM111" s="412"/>
      <c r="FAN111" s="406"/>
      <c r="FAO111" s="407"/>
      <c r="FAP111" s="408"/>
      <c r="FAQ111" s="409"/>
      <c r="FAR111" s="410"/>
      <c r="FAS111" s="411"/>
      <c r="FAT111" s="412"/>
      <c r="FAU111" s="406"/>
      <c r="FAV111" s="407"/>
      <c r="FAW111" s="408"/>
      <c r="FAX111" s="409"/>
      <c r="FAY111" s="410"/>
      <c r="FAZ111" s="411"/>
      <c r="FBA111" s="412"/>
      <c r="FBB111" s="406"/>
      <c r="FBC111" s="407"/>
      <c r="FBD111" s="408"/>
      <c r="FBE111" s="409"/>
      <c r="FBF111" s="410"/>
      <c r="FBG111" s="411"/>
      <c r="FBH111" s="412"/>
      <c r="FBI111" s="406"/>
      <c r="FBJ111" s="407"/>
      <c r="FBK111" s="408"/>
      <c r="FBL111" s="409"/>
      <c r="FBM111" s="410"/>
      <c r="FBN111" s="411"/>
      <c r="FBO111" s="412"/>
      <c r="FBP111" s="406"/>
      <c r="FBQ111" s="407"/>
      <c r="FBR111" s="408"/>
      <c r="FBS111" s="409"/>
      <c r="FBT111" s="410"/>
      <c r="FBU111" s="411"/>
      <c r="FBV111" s="412"/>
      <c r="FBW111" s="406"/>
      <c r="FBX111" s="407"/>
      <c r="FBY111" s="408"/>
      <c r="FBZ111" s="409"/>
      <c r="FCA111" s="410"/>
      <c r="FCB111" s="411"/>
      <c r="FCC111" s="412"/>
      <c r="FCD111" s="406"/>
      <c r="FCE111" s="407"/>
      <c r="FCF111" s="408"/>
      <c r="FCG111" s="409"/>
      <c r="FCH111" s="410"/>
      <c r="FCI111" s="411"/>
      <c r="FCJ111" s="412"/>
      <c r="FCK111" s="406"/>
      <c r="FCL111" s="407"/>
      <c r="FCM111" s="408"/>
      <c r="FCN111" s="409"/>
      <c r="FCO111" s="410"/>
      <c r="FCP111" s="411"/>
      <c r="FCQ111" s="412"/>
      <c r="FCR111" s="406"/>
      <c r="FCS111" s="407"/>
      <c r="FCT111" s="408"/>
      <c r="FCU111" s="409"/>
      <c r="FCV111" s="410"/>
      <c r="FCW111" s="411"/>
      <c r="FCX111" s="412"/>
      <c r="FCY111" s="406"/>
      <c r="FCZ111" s="407"/>
      <c r="FDA111" s="408"/>
      <c r="FDB111" s="409"/>
      <c r="FDC111" s="410"/>
      <c r="FDD111" s="411"/>
      <c r="FDE111" s="412"/>
      <c r="FDF111" s="406"/>
      <c r="FDG111" s="407"/>
      <c r="FDH111" s="408"/>
      <c r="FDI111" s="409"/>
      <c r="FDJ111" s="410"/>
      <c r="FDK111" s="411"/>
      <c r="FDL111" s="412"/>
      <c r="FDM111" s="406"/>
      <c r="FDN111" s="407"/>
      <c r="FDO111" s="408"/>
      <c r="FDP111" s="409"/>
      <c r="FDQ111" s="410"/>
      <c r="FDR111" s="411"/>
      <c r="FDS111" s="412"/>
      <c r="FDT111" s="406"/>
      <c r="FDU111" s="407"/>
      <c r="FDV111" s="408"/>
      <c r="FDW111" s="409"/>
      <c r="FDX111" s="410"/>
      <c r="FDY111" s="411"/>
      <c r="FDZ111" s="412"/>
      <c r="FEA111" s="406"/>
      <c r="FEB111" s="407"/>
      <c r="FEC111" s="408"/>
      <c r="FED111" s="409"/>
      <c r="FEE111" s="410"/>
      <c r="FEF111" s="411"/>
      <c r="FEG111" s="412"/>
      <c r="FEH111" s="406"/>
      <c r="FEI111" s="407"/>
      <c r="FEJ111" s="408"/>
      <c r="FEK111" s="409"/>
      <c r="FEL111" s="410"/>
      <c r="FEM111" s="411"/>
      <c r="FEN111" s="412"/>
      <c r="FEO111" s="406"/>
      <c r="FEP111" s="407"/>
      <c r="FEQ111" s="408"/>
      <c r="FER111" s="409"/>
      <c r="FES111" s="410"/>
      <c r="FET111" s="411"/>
      <c r="FEU111" s="412"/>
      <c r="FEV111" s="406"/>
      <c r="FEW111" s="407"/>
      <c r="FEX111" s="408"/>
      <c r="FEY111" s="409"/>
      <c r="FEZ111" s="410"/>
      <c r="FFA111" s="411"/>
      <c r="FFB111" s="412"/>
      <c r="FFC111" s="406"/>
      <c r="FFD111" s="407"/>
      <c r="FFE111" s="408"/>
      <c r="FFF111" s="409"/>
      <c r="FFG111" s="410"/>
      <c r="FFH111" s="411"/>
      <c r="FFI111" s="412"/>
      <c r="FFJ111" s="406"/>
      <c r="FFK111" s="407"/>
      <c r="FFL111" s="408"/>
      <c r="FFM111" s="409"/>
      <c r="FFN111" s="410"/>
      <c r="FFO111" s="411"/>
      <c r="FFP111" s="412"/>
      <c r="FFQ111" s="406"/>
      <c r="FFR111" s="407"/>
      <c r="FFS111" s="408"/>
      <c r="FFT111" s="409"/>
      <c r="FFU111" s="410"/>
      <c r="FFV111" s="411"/>
      <c r="FFW111" s="412"/>
      <c r="FFX111" s="406"/>
      <c r="FFY111" s="407"/>
      <c r="FFZ111" s="408"/>
      <c r="FGA111" s="409"/>
      <c r="FGB111" s="410"/>
      <c r="FGC111" s="411"/>
      <c r="FGD111" s="412"/>
      <c r="FGE111" s="406"/>
      <c r="FGF111" s="407"/>
      <c r="FGG111" s="408"/>
      <c r="FGH111" s="409"/>
      <c r="FGI111" s="410"/>
      <c r="FGJ111" s="411"/>
      <c r="FGK111" s="412"/>
      <c r="FGL111" s="406"/>
      <c r="FGM111" s="407"/>
      <c r="FGN111" s="408"/>
      <c r="FGO111" s="409"/>
      <c r="FGP111" s="410"/>
      <c r="FGQ111" s="411"/>
      <c r="FGR111" s="412"/>
      <c r="FGS111" s="406"/>
      <c r="FGT111" s="407"/>
      <c r="FGU111" s="408"/>
      <c r="FGV111" s="409"/>
      <c r="FGW111" s="410"/>
      <c r="FGX111" s="411"/>
      <c r="FGY111" s="412"/>
      <c r="FGZ111" s="406"/>
      <c r="FHA111" s="407"/>
      <c r="FHB111" s="408"/>
      <c r="FHC111" s="409"/>
      <c r="FHD111" s="410"/>
      <c r="FHE111" s="411"/>
      <c r="FHF111" s="412"/>
      <c r="FHG111" s="406"/>
      <c r="FHH111" s="407"/>
      <c r="FHI111" s="408"/>
      <c r="FHJ111" s="409"/>
      <c r="FHK111" s="410"/>
      <c r="FHL111" s="411"/>
      <c r="FHM111" s="412"/>
      <c r="FHN111" s="406"/>
      <c r="FHO111" s="407"/>
      <c r="FHP111" s="408"/>
      <c r="FHQ111" s="409"/>
      <c r="FHR111" s="410"/>
      <c r="FHS111" s="411"/>
      <c r="FHT111" s="412"/>
      <c r="FHU111" s="406"/>
      <c r="FHV111" s="407"/>
      <c r="FHW111" s="408"/>
      <c r="FHX111" s="409"/>
      <c r="FHY111" s="410"/>
      <c r="FHZ111" s="411"/>
      <c r="FIA111" s="412"/>
      <c r="FIB111" s="406"/>
      <c r="FIC111" s="407"/>
      <c r="FID111" s="408"/>
      <c r="FIE111" s="409"/>
      <c r="FIF111" s="410"/>
      <c r="FIG111" s="411"/>
      <c r="FIH111" s="412"/>
      <c r="FII111" s="406"/>
      <c r="FIJ111" s="407"/>
      <c r="FIK111" s="408"/>
      <c r="FIL111" s="409"/>
      <c r="FIM111" s="410"/>
      <c r="FIN111" s="411"/>
      <c r="FIO111" s="412"/>
      <c r="FIP111" s="406"/>
      <c r="FIQ111" s="407"/>
      <c r="FIR111" s="408"/>
      <c r="FIS111" s="409"/>
      <c r="FIT111" s="410"/>
      <c r="FIU111" s="411"/>
      <c r="FIV111" s="412"/>
      <c r="FIW111" s="406"/>
      <c r="FIX111" s="407"/>
      <c r="FIY111" s="408"/>
      <c r="FIZ111" s="409"/>
      <c r="FJA111" s="410"/>
      <c r="FJB111" s="411"/>
      <c r="FJC111" s="412"/>
      <c r="FJD111" s="406"/>
      <c r="FJE111" s="407"/>
      <c r="FJF111" s="408"/>
      <c r="FJG111" s="409"/>
      <c r="FJH111" s="410"/>
      <c r="FJI111" s="411"/>
      <c r="FJJ111" s="412"/>
      <c r="FJK111" s="406"/>
      <c r="FJL111" s="407"/>
      <c r="FJM111" s="408"/>
      <c r="FJN111" s="409"/>
      <c r="FJO111" s="410"/>
      <c r="FJP111" s="411"/>
      <c r="FJQ111" s="412"/>
      <c r="FJR111" s="406"/>
      <c r="FJS111" s="407"/>
      <c r="FJT111" s="408"/>
      <c r="FJU111" s="409"/>
      <c r="FJV111" s="410"/>
      <c r="FJW111" s="411"/>
      <c r="FJX111" s="412"/>
      <c r="FJY111" s="406"/>
      <c r="FJZ111" s="407"/>
      <c r="FKA111" s="408"/>
      <c r="FKB111" s="409"/>
      <c r="FKC111" s="410"/>
      <c r="FKD111" s="411"/>
      <c r="FKE111" s="412"/>
      <c r="FKF111" s="406"/>
      <c r="FKG111" s="407"/>
      <c r="FKH111" s="408"/>
      <c r="FKI111" s="409"/>
      <c r="FKJ111" s="410"/>
      <c r="FKK111" s="411"/>
      <c r="FKL111" s="412"/>
      <c r="FKM111" s="406"/>
      <c r="FKN111" s="407"/>
      <c r="FKO111" s="408"/>
      <c r="FKP111" s="409"/>
      <c r="FKQ111" s="410"/>
      <c r="FKR111" s="411"/>
      <c r="FKS111" s="412"/>
      <c r="FKT111" s="406"/>
      <c r="FKU111" s="407"/>
      <c r="FKV111" s="408"/>
      <c r="FKW111" s="409"/>
      <c r="FKX111" s="410"/>
      <c r="FKY111" s="411"/>
      <c r="FKZ111" s="412"/>
      <c r="FLA111" s="406"/>
      <c r="FLB111" s="407"/>
      <c r="FLC111" s="408"/>
      <c r="FLD111" s="409"/>
      <c r="FLE111" s="410"/>
      <c r="FLF111" s="411"/>
      <c r="FLG111" s="412"/>
      <c r="FLH111" s="406"/>
      <c r="FLI111" s="407"/>
      <c r="FLJ111" s="408"/>
      <c r="FLK111" s="409"/>
      <c r="FLL111" s="410"/>
      <c r="FLM111" s="411"/>
      <c r="FLN111" s="412"/>
      <c r="FLO111" s="406"/>
      <c r="FLP111" s="407"/>
      <c r="FLQ111" s="408"/>
      <c r="FLR111" s="409"/>
      <c r="FLS111" s="410"/>
      <c r="FLT111" s="411"/>
      <c r="FLU111" s="412"/>
      <c r="FLV111" s="406"/>
      <c r="FLW111" s="407"/>
      <c r="FLX111" s="408"/>
      <c r="FLY111" s="409"/>
      <c r="FLZ111" s="410"/>
      <c r="FMA111" s="411"/>
      <c r="FMB111" s="412"/>
      <c r="FMC111" s="406"/>
      <c r="FMD111" s="407"/>
      <c r="FME111" s="408"/>
      <c r="FMF111" s="409"/>
      <c r="FMG111" s="410"/>
      <c r="FMH111" s="411"/>
      <c r="FMI111" s="412"/>
      <c r="FMJ111" s="406"/>
      <c r="FMK111" s="407"/>
      <c r="FML111" s="408"/>
      <c r="FMM111" s="409"/>
      <c r="FMN111" s="410"/>
      <c r="FMO111" s="411"/>
      <c r="FMP111" s="412"/>
      <c r="FMQ111" s="406"/>
      <c r="FMR111" s="407"/>
      <c r="FMS111" s="408"/>
      <c r="FMT111" s="409"/>
      <c r="FMU111" s="410"/>
      <c r="FMV111" s="411"/>
      <c r="FMW111" s="412"/>
      <c r="FMX111" s="406"/>
      <c r="FMY111" s="407"/>
      <c r="FMZ111" s="408"/>
      <c r="FNA111" s="409"/>
      <c r="FNB111" s="410"/>
      <c r="FNC111" s="411"/>
      <c r="FND111" s="412"/>
      <c r="FNE111" s="406"/>
      <c r="FNF111" s="407"/>
      <c r="FNG111" s="408"/>
      <c r="FNH111" s="409"/>
      <c r="FNI111" s="410"/>
      <c r="FNJ111" s="411"/>
      <c r="FNK111" s="412"/>
      <c r="FNL111" s="406"/>
      <c r="FNM111" s="407"/>
      <c r="FNN111" s="408"/>
      <c r="FNO111" s="409"/>
      <c r="FNP111" s="410"/>
      <c r="FNQ111" s="411"/>
      <c r="FNR111" s="412"/>
      <c r="FNS111" s="406"/>
      <c r="FNT111" s="407"/>
      <c r="FNU111" s="408"/>
      <c r="FNV111" s="409"/>
      <c r="FNW111" s="410"/>
      <c r="FNX111" s="411"/>
      <c r="FNY111" s="412"/>
      <c r="FNZ111" s="406"/>
      <c r="FOA111" s="407"/>
      <c r="FOB111" s="408"/>
      <c r="FOC111" s="409"/>
      <c r="FOD111" s="410"/>
      <c r="FOE111" s="411"/>
      <c r="FOF111" s="412"/>
      <c r="FOG111" s="406"/>
      <c r="FOH111" s="407"/>
      <c r="FOI111" s="408"/>
      <c r="FOJ111" s="409"/>
      <c r="FOK111" s="410"/>
      <c r="FOL111" s="411"/>
      <c r="FOM111" s="412"/>
      <c r="FON111" s="406"/>
      <c r="FOO111" s="407"/>
      <c r="FOP111" s="408"/>
      <c r="FOQ111" s="409"/>
      <c r="FOR111" s="410"/>
      <c r="FOS111" s="411"/>
      <c r="FOT111" s="412"/>
      <c r="FOU111" s="406"/>
      <c r="FOV111" s="407"/>
      <c r="FOW111" s="408"/>
      <c r="FOX111" s="409"/>
      <c r="FOY111" s="410"/>
      <c r="FOZ111" s="411"/>
      <c r="FPA111" s="412"/>
      <c r="FPB111" s="406"/>
      <c r="FPC111" s="407"/>
      <c r="FPD111" s="408"/>
      <c r="FPE111" s="409"/>
      <c r="FPF111" s="410"/>
      <c r="FPG111" s="411"/>
      <c r="FPH111" s="412"/>
      <c r="FPI111" s="406"/>
      <c r="FPJ111" s="407"/>
      <c r="FPK111" s="408"/>
      <c r="FPL111" s="409"/>
      <c r="FPM111" s="410"/>
      <c r="FPN111" s="411"/>
      <c r="FPO111" s="412"/>
      <c r="FPP111" s="406"/>
      <c r="FPQ111" s="407"/>
      <c r="FPR111" s="408"/>
      <c r="FPS111" s="409"/>
      <c r="FPT111" s="410"/>
      <c r="FPU111" s="411"/>
      <c r="FPV111" s="412"/>
      <c r="FPW111" s="406"/>
      <c r="FPX111" s="407"/>
      <c r="FPY111" s="408"/>
      <c r="FPZ111" s="409"/>
      <c r="FQA111" s="410"/>
      <c r="FQB111" s="411"/>
      <c r="FQC111" s="412"/>
      <c r="FQD111" s="406"/>
      <c r="FQE111" s="407"/>
      <c r="FQF111" s="408"/>
      <c r="FQG111" s="409"/>
      <c r="FQH111" s="410"/>
      <c r="FQI111" s="411"/>
      <c r="FQJ111" s="412"/>
      <c r="FQK111" s="406"/>
      <c r="FQL111" s="407"/>
      <c r="FQM111" s="408"/>
      <c r="FQN111" s="409"/>
      <c r="FQO111" s="410"/>
      <c r="FQP111" s="411"/>
      <c r="FQQ111" s="412"/>
      <c r="FQR111" s="406"/>
      <c r="FQS111" s="407"/>
      <c r="FQT111" s="408"/>
      <c r="FQU111" s="409"/>
      <c r="FQV111" s="410"/>
      <c r="FQW111" s="411"/>
      <c r="FQX111" s="412"/>
      <c r="FQY111" s="406"/>
      <c r="FQZ111" s="407"/>
      <c r="FRA111" s="408"/>
      <c r="FRB111" s="409"/>
      <c r="FRC111" s="410"/>
      <c r="FRD111" s="411"/>
      <c r="FRE111" s="412"/>
      <c r="FRF111" s="406"/>
      <c r="FRG111" s="407"/>
      <c r="FRH111" s="408"/>
      <c r="FRI111" s="409"/>
      <c r="FRJ111" s="410"/>
      <c r="FRK111" s="411"/>
      <c r="FRL111" s="412"/>
      <c r="FRM111" s="406"/>
      <c r="FRN111" s="407"/>
      <c r="FRO111" s="408"/>
      <c r="FRP111" s="409"/>
      <c r="FRQ111" s="410"/>
      <c r="FRR111" s="411"/>
      <c r="FRS111" s="412"/>
      <c r="FRT111" s="406"/>
      <c r="FRU111" s="407"/>
      <c r="FRV111" s="408"/>
      <c r="FRW111" s="409"/>
      <c r="FRX111" s="410"/>
      <c r="FRY111" s="411"/>
      <c r="FRZ111" s="412"/>
      <c r="FSA111" s="406"/>
      <c r="FSB111" s="407"/>
      <c r="FSC111" s="408"/>
      <c r="FSD111" s="409"/>
      <c r="FSE111" s="410"/>
      <c r="FSF111" s="411"/>
      <c r="FSG111" s="412"/>
      <c r="FSH111" s="406"/>
      <c r="FSI111" s="407"/>
      <c r="FSJ111" s="408"/>
      <c r="FSK111" s="409"/>
      <c r="FSL111" s="410"/>
      <c r="FSM111" s="411"/>
      <c r="FSN111" s="412"/>
      <c r="FSO111" s="406"/>
      <c r="FSP111" s="407"/>
      <c r="FSQ111" s="408"/>
      <c r="FSR111" s="409"/>
      <c r="FSS111" s="410"/>
      <c r="FST111" s="411"/>
      <c r="FSU111" s="412"/>
      <c r="FSV111" s="406"/>
      <c r="FSW111" s="407"/>
      <c r="FSX111" s="408"/>
      <c r="FSY111" s="409"/>
      <c r="FSZ111" s="410"/>
      <c r="FTA111" s="411"/>
      <c r="FTB111" s="412"/>
      <c r="FTC111" s="406"/>
      <c r="FTD111" s="407"/>
      <c r="FTE111" s="408"/>
      <c r="FTF111" s="409"/>
      <c r="FTG111" s="410"/>
      <c r="FTH111" s="411"/>
      <c r="FTI111" s="412"/>
      <c r="FTJ111" s="406"/>
      <c r="FTK111" s="407"/>
      <c r="FTL111" s="408"/>
      <c r="FTM111" s="409"/>
      <c r="FTN111" s="410"/>
      <c r="FTO111" s="411"/>
      <c r="FTP111" s="412"/>
      <c r="FTQ111" s="406"/>
      <c r="FTR111" s="407"/>
      <c r="FTS111" s="408"/>
      <c r="FTT111" s="409"/>
      <c r="FTU111" s="410"/>
      <c r="FTV111" s="411"/>
      <c r="FTW111" s="412"/>
      <c r="FTX111" s="406"/>
      <c r="FTY111" s="407"/>
      <c r="FTZ111" s="408"/>
      <c r="FUA111" s="409"/>
      <c r="FUB111" s="410"/>
      <c r="FUC111" s="411"/>
      <c r="FUD111" s="412"/>
      <c r="FUE111" s="406"/>
      <c r="FUF111" s="407"/>
      <c r="FUG111" s="408"/>
      <c r="FUH111" s="409"/>
      <c r="FUI111" s="410"/>
      <c r="FUJ111" s="411"/>
      <c r="FUK111" s="412"/>
      <c r="FUL111" s="406"/>
      <c r="FUM111" s="407"/>
      <c r="FUN111" s="408"/>
      <c r="FUO111" s="409"/>
      <c r="FUP111" s="410"/>
      <c r="FUQ111" s="411"/>
      <c r="FUR111" s="412"/>
      <c r="FUS111" s="406"/>
      <c r="FUT111" s="407"/>
      <c r="FUU111" s="408"/>
      <c r="FUV111" s="409"/>
      <c r="FUW111" s="410"/>
      <c r="FUX111" s="411"/>
      <c r="FUY111" s="412"/>
      <c r="FUZ111" s="406"/>
      <c r="FVA111" s="407"/>
      <c r="FVB111" s="408"/>
      <c r="FVC111" s="409"/>
      <c r="FVD111" s="410"/>
      <c r="FVE111" s="411"/>
      <c r="FVF111" s="412"/>
      <c r="FVG111" s="406"/>
      <c r="FVH111" s="407"/>
      <c r="FVI111" s="408"/>
      <c r="FVJ111" s="409"/>
      <c r="FVK111" s="410"/>
      <c r="FVL111" s="411"/>
      <c r="FVM111" s="412"/>
      <c r="FVN111" s="406"/>
      <c r="FVO111" s="407"/>
      <c r="FVP111" s="408"/>
      <c r="FVQ111" s="409"/>
      <c r="FVR111" s="410"/>
      <c r="FVS111" s="411"/>
      <c r="FVT111" s="412"/>
      <c r="FVU111" s="406"/>
      <c r="FVV111" s="407"/>
      <c r="FVW111" s="408"/>
      <c r="FVX111" s="409"/>
      <c r="FVY111" s="410"/>
      <c r="FVZ111" s="411"/>
      <c r="FWA111" s="412"/>
      <c r="FWB111" s="406"/>
      <c r="FWC111" s="407"/>
      <c r="FWD111" s="408"/>
      <c r="FWE111" s="409"/>
      <c r="FWF111" s="410"/>
      <c r="FWG111" s="411"/>
      <c r="FWH111" s="412"/>
      <c r="FWI111" s="406"/>
      <c r="FWJ111" s="407"/>
      <c r="FWK111" s="408"/>
      <c r="FWL111" s="409"/>
      <c r="FWM111" s="410"/>
      <c r="FWN111" s="411"/>
      <c r="FWO111" s="412"/>
      <c r="FWP111" s="406"/>
      <c r="FWQ111" s="407"/>
      <c r="FWR111" s="408"/>
      <c r="FWS111" s="409"/>
      <c r="FWT111" s="410"/>
      <c r="FWU111" s="411"/>
      <c r="FWV111" s="412"/>
      <c r="FWW111" s="406"/>
      <c r="FWX111" s="407"/>
      <c r="FWY111" s="408"/>
      <c r="FWZ111" s="409"/>
      <c r="FXA111" s="410"/>
      <c r="FXB111" s="411"/>
      <c r="FXC111" s="412"/>
      <c r="FXD111" s="406"/>
      <c r="FXE111" s="407"/>
      <c r="FXF111" s="408"/>
      <c r="FXG111" s="409"/>
      <c r="FXH111" s="410"/>
      <c r="FXI111" s="411"/>
      <c r="FXJ111" s="412"/>
      <c r="FXK111" s="406"/>
      <c r="FXL111" s="407"/>
      <c r="FXM111" s="408"/>
      <c r="FXN111" s="409"/>
      <c r="FXO111" s="410"/>
      <c r="FXP111" s="411"/>
      <c r="FXQ111" s="412"/>
      <c r="FXR111" s="406"/>
      <c r="FXS111" s="407"/>
      <c r="FXT111" s="408"/>
      <c r="FXU111" s="409"/>
      <c r="FXV111" s="410"/>
      <c r="FXW111" s="411"/>
      <c r="FXX111" s="412"/>
      <c r="FXY111" s="406"/>
      <c r="FXZ111" s="407"/>
      <c r="FYA111" s="408"/>
      <c r="FYB111" s="409"/>
      <c r="FYC111" s="410"/>
      <c r="FYD111" s="411"/>
      <c r="FYE111" s="412"/>
      <c r="FYF111" s="406"/>
      <c r="FYG111" s="407"/>
      <c r="FYH111" s="408"/>
      <c r="FYI111" s="409"/>
      <c r="FYJ111" s="410"/>
      <c r="FYK111" s="411"/>
      <c r="FYL111" s="412"/>
      <c r="FYM111" s="406"/>
      <c r="FYN111" s="407"/>
      <c r="FYO111" s="408"/>
      <c r="FYP111" s="409"/>
      <c r="FYQ111" s="410"/>
      <c r="FYR111" s="411"/>
      <c r="FYS111" s="412"/>
      <c r="FYT111" s="406"/>
      <c r="FYU111" s="407"/>
      <c r="FYV111" s="408"/>
      <c r="FYW111" s="409"/>
      <c r="FYX111" s="410"/>
      <c r="FYY111" s="411"/>
      <c r="FYZ111" s="412"/>
      <c r="FZA111" s="406"/>
      <c r="FZB111" s="407"/>
      <c r="FZC111" s="408"/>
      <c r="FZD111" s="409"/>
      <c r="FZE111" s="410"/>
      <c r="FZF111" s="411"/>
      <c r="FZG111" s="412"/>
      <c r="FZH111" s="406"/>
      <c r="FZI111" s="407"/>
      <c r="FZJ111" s="408"/>
      <c r="FZK111" s="409"/>
      <c r="FZL111" s="410"/>
      <c r="FZM111" s="411"/>
      <c r="FZN111" s="412"/>
      <c r="FZO111" s="406"/>
      <c r="FZP111" s="407"/>
      <c r="FZQ111" s="408"/>
      <c r="FZR111" s="409"/>
      <c r="FZS111" s="410"/>
      <c r="FZT111" s="411"/>
      <c r="FZU111" s="412"/>
      <c r="FZV111" s="406"/>
      <c r="FZW111" s="407"/>
      <c r="FZX111" s="408"/>
      <c r="FZY111" s="409"/>
      <c r="FZZ111" s="410"/>
      <c r="GAA111" s="411"/>
      <c r="GAB111" s="412"/>
      <c r="GAC111" s="406"/>
      <c r="GAD111" s="407"/>
      <c r="GAE111" s="408"/>
      <c r="GAF111" s="409"/>
      <c r="GAG111" s="410"/>
      <c r="GAH111" s="411"/>
      <c r="GAI111" s="412"/>
      <c r="GAJ111" s="406"/>
      <c r="GAK111" s="407"/>
      <c r="GAL111" s="408"/>
      <c r="GAM111" s="409"/>
      <c r="GAN111" s="410"/>
      <c r="GAO111" s="411"/>
      <c r="GAP111" s="412"/>
      <c r="GAQ111" s="406"/>
      <c r="GAR111" s="407"/>
      <c r="GAS111" s="408"/>
      <c r="GAT111" s="409"/>
      <c r="GAU111" s="410"/>
      <c r="GAV111" s="411"/>
      <c r="GAW111" s="412"/>
      <c r="GAX111" s="406"/>
      <c r="GAY111" s="407"/>
      <c r="GAZ111" s="408"/>
      <c r="GBA111" s="409"/>
      <c r="GBB111" s="410"/>
      <c r="GBC111" s="411"/>
      <c r="GBD111" s="412"/>
      <c r="GBE111" s="406"/>
      <c r="GBF111" s="407"/>
      <c r="GBG111" s="408"/>
      <c r="GBH111" s="409"/>
      <c r="GBI111" s="410"/>
      <c r="GBJ111" s="411"/>
      <c r="GBK111" s="412"/>
      <c r="GBL111" s="406"/>
      <c r="GBM111" s="407"/>
      <c r="GBN111" s="408"/>
      <c r="GBO111" s="409"/>
      <c r="GBP111" s="410"/>
      <c r="GBQ111" s="411"/>
      <c r="GBR111" s="412"/>
      <c r="GBS111" s="406"/>
      <c r="GBT111" s="407"/>
      <c r="GBU111" s="408"/>
      <c r="GBV111" s="409"/>
      <c r="GBW111" s="410"/>
      <c r="GBX111" s="411"/>
      <c r="GBY111" s="412"/>
      <c r="GBZ111" s="406"/>
      <c r="GCA111" s="407"/>
      <c r="GCB111" s="408"/>
      <c r="GCC111" s="409"/>
      <c r="GCD111" s="410"/>
      <c r="GCE111" s="411"/>
      <c r="GCF111" s="412"/>
      <c r="GCG111" s="406"/>
      <c r="GCH111" s="407"/>
      <c r="GCI111" s="408"/>
      <c r="GCJ111" s="409"/>
      <c r="GCK111" s="410"/>
      <c r="GCL111" s="411"/>
      <c r="GCM111" s="412"/>
      <c r="GCN111" s="406"/>
      <c r="GCO111" s="407"/>
      <c r="GCP111" s="408"/>
      <c r="GCQ111" s="409"/>
      <c r="GCR111" s="410"/>
      <c r="GCS111" s="411"/>
      <c r="GCT111" s="412"/>
      <c r="GCU111" s="406"/>
      <c r="GCV111" s="407"/>
      <c r="GCW111" s="408"/>
      <c r="GCX111" s="409"/>
      <c r="GCY111" s="410"/>
      <c r="GCZ111" s="411"/>
      <c r="GDA111" s="412"/>
      <c r="GDB111" s="406"/>
      <c r="GDC111" s="407"/>
      <c r="GDD111" s="408"/>
      <c r="GDE111" s="409"/>
      <c r="GDF111" s="410"/>
      <c r="GDG111" s="411"/>
      <c r="GDH111" s="412"/>
      <c r="GDI111" s="406"/>
      <c r="GDJ111" s="407"/>
      <c r="GDK111" s="408"/>
      <c r="GDL111" s="409"/>
      <c r="GDM111" s="410"/>
      <c r="GDN111" s="411"/>
      <c r="GDO111" s="412"/>
      <c r="GDP111" s="406"/>
      <c r="GDQ111" s="407"/>
      <c r="GDR111" s="408"/>
      <c r="GDS111" s="409"/>
      <c r="GDT111" s="410"/>
      <c r="GDU111" s="411"/>
      <c r="GDV111" s="412"/>
      <c r="GDW111" s="406"/>
      <c r="GDX111" s="407"/>
      <c r="GDY111" s="408"/>
      <c r="GDZ111" s="409"/>
      <c r="GEA111" s="410"/>
      <c r="GEB111" s="411"/>
      <c r="GEC111" s="412"/>
      <c r="GED111" s="406"/>
      <c r="GEE111" s="407"/>
      <c r="GEF111" s="408"/>
      <c r="GEG111" s="409"/>
      <c r="GEH111" s="410"/>
      <c r="GEI111" s="411"/>
      <c r="GEJ111" s="412"/>
      <c r="GEK111" s="406"/>
      <c r="GEL111" s="407"/>
      <c r="GEM111" s="408"/>
      <c r="GEN111" s="409"/>
      <c r="GEO111" s="410"/>
      <c r="GEP111" s="411"/>
      <c r="GEQ111" s="412"/>
      <c r="GER111" s="406"/>
      <c r="GES111" s="407"/>
      <c r="GET111" s="408"/>
      <c r="GEU111" s="409"/>
      <c r="GEV111" s="410"/>
      <c r="GEW111" s="411"/>
      <c r="GEX111" s="412"/>
      <c r="GEY111" s="406"/>
      <c r="GEZ111" s="407"/>
      <c r="GFA111" s="408"/>
      <c r="GFB111" s="409"/>
      <c r="GFC111" s="410"/>
      <c r="GFD111" s="411"/>
      <c r="GFE111" s="412"/>
      <c r="GFF111" s="406"/>
      <c r="GFG111" s="407"/>
      <c r="GFH111" s="408"/>
      <c r="GFI111" s="409"/>
      <c r="GFJ111" s="410"/>
      <c r="GFK111" s="411"/>
      <c r="GFL111" s="412"/>
      <c r="GFM111" s="406"/>
      <c r="GFN111" s="407"/>
      <c r="GFO111" s="408"/>
      <c r="GFP111" s="409"/>
      <c r="GFQ111" s="410"/>
      <c r="GFR111" s="411"/>
      <c r="GFS111" s="412"/>
      <c r="GFT111" s="406"/>
      <c r="GFU111" s="407"/>
      <c r="GFV111" s="408"/>
      <c r="GFW111" s="409"/>
      <c r="GFX111" s="410"/>
      <c r="GFY111" s="411"/>
      <c r="GFZ111" s="412"/>
      <c r="GGA111" s="406"/>
      <c r="GGB111" s="407"/>
      <c r="GGC111" s="408"/>
      <c r="GGD111" s="409"/>
      <c r="GGE111" s="410"/>
      <c r="GGF111" s="411"/>
      <c r="GGG111" s="412"/>
      <c r="GGH111" s="406"/>
      <c r="GGI111" s="407"/>
      <c r="GGJ111" s="408"/>
      <c r="GGK111" s="409"/>
      <c r="GGL111" s="410"/>
      <c r="GGM111" s="411"/>
      <c r="GGN111" s="412"/>
      <c r="GGO111" s="406"/>
      <c r="GGP111" s="407"/>
      <c r="GGQ111" s="408"/>
      <c r="GGR111" s="409"/>
      <c r="GGS111" s="410"/>
      <c r="GGT111" s="411"/>
      <c r="GGU111" s="412"/>
      <c r="GGV111" s="406"/>
      <c r="GGW111" s="407"/>
      <c r="GGX111" s="408"/>
      <c r="GGY111" s="409"/>
      <c r="GGZ111" s="410"/>
      <c r="GHA111" s="411"/>
      <c r="GHB111" s="412"/>
      <c r="GHC111" s="406"/>
      <c r="GHD111" s="407"/>
      <c r="GHE111" s="408"/>
      <c r="GHF111" s="409"/>
      <c r="GHG111" s="410"/>
      <c r="GHH111" s="411"/>
      <c r="GHI111" s="412"/>
      <c r="GHJ111" s="406"/>
      <c r="GHK111" s="407"/>
      <c r="GHL111" s="408"/>
      <c r="GHM111" s="409"/>
      <c r="GHN111" s="410"/>
      <c r="GHO111" s="411"/>
      <c r="GHP111" s="412"/>
      <c r="GHQ111" s="406"/>
      <c r="GHR111" s="407"/>
      <c r="GHS111" s="408"/>
      <c r="GHT111" s="409"/>
      <c r="GHU111" s="410"/>
      <c r="GHV111" s="411"/>
      <c r="GHW111" s="412"/>
      <c r="GHX111" s="406"/>
      <c r="GHY111" s="407"/>
      <c r="GHZ111" s="408"/>
      <c r="GIA111" s="409"/>
      <c r="GIB111" s="410"/>
      <c r="GIC111" s="411"/>
      <c r="GID111" s="412"/>
      <c r="GIE111" s="406"/>
      <c r="GIF111" s="407"/>
      <c r="GIG111" s="408"/>
      <c r="GIH111" s="409"/>
      <c r="GII111" s="410"/>
      <c r="GIJ111" s="411"/>
      <c r="GIK111" s="412"/>
      <c r="GIL111" s="406"/>
      <c r="GIM111" s="407"/>
      <c r="GIN111" s="408"/>
      <c r="GIO111" s="409"/>
      <c r="GIP111" s="410"/>
      <c r="GIQ111" s="411"/>
      <c r="GIR111" s="412"/>
      <c r="GIS111" s="406"/>
      <c r="GIT111" s="407"/>
      <c r="GIU111" s="408"/>
      <c r="GIV111" s="409"/>
      <c r="GIW111" s="410"/>
      <c r="GIX111" s="411"/>
      <c r="GIY111" s="412"/>
      <c r="GIZ111" s="406"/>
      <c r="GJA111" s="407"/>
      <c r="GJB111" s="408"/>
      <c r="GJC111" s="409"/>
      <c r="GJD111" s="410"/>
      <c r="GJE111" s="411"/>
      <c r="GJF111" s="412"/>
      <c r="GJG111" s="406"/>
      <c r="GJH111" s="407"/>
      <c r="GJI111" s="408"/>
      <c r="GJJ111" s="409"/>
      <c r="GJK111" s="410"/>
      <c r="GJL111" s="411"/>
      <c r="GJM111" s="412"/>
      <c r="GJN111" s="406"/>
      <c r="GJO111" s="407"/>
      <c r="GJP111" s="408"/>
      <c r="GJQ111" s="409"/>
      <c r="GJR111" s="410"/>
      <c r="GJS111" s="411"/>
      <c r="GJT111" s="412"/>
      <c r="GJU111" s="406"/>
      <c r="GJV111" s="407"/>
      <c r="GJW111" s="408"/>
      <c r="GJX111" s="409"/>
      <c r="GJY111" s="410"/>
      <c r="GJZ111" s="411"/>
      <c r="GKA111" s="412"/>
      <c r="GKB111" s="406"/>
      <c r="GKC111" s="407"/>
      <c r="GKD111" s="408"/>
      <c r="GKE111" s="409"/>
      <c r="GKF111" s="410"/>
      <c r="GKG111" s="411"/>
      <c r="GKH111" s="412"/>
      <c r="GKI111" s="406"/>
      <c r="GKJ111" s="407"/>
      <c r="GKK111" s="408"/>
      <c r="GKL111" s="409"/>
      <c r="GKM111" s="410"/>
      <c r="GKN111" s="411"/>
      <c r="GKO111" s="412"/>
      <c r="GKP111" s="406"/>
      <c r="GKQ111" s="407"/>
      <c r="GKR111" s="408"/>
      <c r="GKS111" s="409"/>
      <c r="GKT111" s="410"/>
      <c r="GKU111" s="411"/>
      <c r="GKV111" s="412"/>
      <c r="GKW111" s="406"/>
      <c r="GKX111" s="407"/>
      <c r="GKY111" s="408"/>
      <c r="GKZ111" s="409"/>
      <c r="GLA111" s="410"/>
      <c r="GLB111" s="411"/>
      <c r="GLC111" s="412"/>
      <c r="GLD111" s="406"/>
      <c r="GLE111" s="407"/>
      <c r="GLF111" s="408"/>
      <c r="GLG111" s="409"/>
      <c r="GLH111" s="410"/>
      <c r="GLI111" s="411"/>
      <c r="GLJ111" s="412"/>
      <c r="GLK111" s="406"/>
      <c r="GLL111" s="407"/>
      <c r="GLM111" s="408"/>
      <c r="GLN111" s="409"/>
      <c r="GLO111" s="410"/>
      <c r="GLP111" s="411"/>
      <c r="GLQ111" s="412"/>
      <c r="GLR111" s="406"/>
      <c r="GLS111" s="407"/>
      <c r="GLT111" s="408"/>
      <c r="GLU111" s="409"/>
      <c r="GLV111" s="410"/>
      <c r="GLW111" s="411"/>
      <c r="GLX111" s="412"/>
      <c r="GLY111" s="406"/>
      <c r="GLZ111" s="407"/>
      <c r="GMA111" s="408"/>
      <c r="GMB111" s="409"/>
      <c r="GMC111" s="410"/>
      <c r="GMD111" s="411"/>
      <c r="GME111" s="412"/>
      <c r="GMF111" s="406"/>
      <c r="GMG111" s="407"/>
      <c r="GMH111" s="408"/>
      <c r="GMI111" s="409"/>
      <c r="GMJ111" s="410"/>
      <c r="GMK111" s="411"/>
      <c r="GML111" s="412"/>
      <c r="GMM111" s="406"/>
      <c r="GMN111" s="407"/>
      <c r="GMO111" s="408"/>
      <c r="GMP111" s="409"/>
      <c r="GMQ111" s="410"/>
      <c r="GMR111" s="411"/>
      <c r="GMS111" s="412"/>
      <c r="GMT111" s="406"/>
      <c r="GMU111" s="407"/>
      <c r="GMV111" s="408"/>
      <c r="GMW111" s="409"/>
      <c r="GMX111" s="410"/>
      <c r="GMY111" s="411"/>
      <c r="GMZ111" s="412"/>
      <c r="GNA111" s="406"/>
      <c r="GNB111" s="407"/>
      <c r="GNC111" s="408"/>
      <c r="GND111" s="409"/>
      <c r="GNE111" s="410"/>
      <c r="GNF111" s="411"/>
      <c r="GNG111" s="412"/>
      <c r="GNH111" s="406"/>
      <c r="GNI111" s="407"/>
      <c r="GNJ111" s="408"/>
      <c r="GNK111" s="409"/>
      <c r="GNL111" s="410"/>
      <c r="GNM111" s="411"/>
      <c r="GNN111" s="412"/>
      <c r="GNO111" s="406"/>
      <c r="GNP111" s="407"/>
      <c r="GNQ111" s="408"/>
      <c r="GNR111" s="409"/>
      <c r="GNS111" s="410"/>
      <c r="GNT111" s="411"/>
      <c r="GNU111" s="412"/>
      <c r="GNV111" s="406"/>
      <c r="GNW111" s="407"/>
      <c r="GNX111" s="408"/>
      <c r="GNY111" s="409"/>
      <c r="GNZ111" s="410"/>
      <c r="GOA111" s="411"/>
      <c r="GOB111" s="412"/>
      <c r="GOC111" s="406"/>
      <c r="GOD111" s="407"/>
      <c r="GOE111" s="408"/>
      <c r="GOF111" s="409"/>
      <c r="GOG111" s="410"/>
      <c r="GOH111" s="411"/>
      <c r="GOI111" s="412"/>
      <c r="GOJ111" s="406"/>
      <c r="GOK111" s="407"/>
      <c r="GOL111" s="408"/>
      <c r="GOM111" s="409"/>
      <c r="GON111" s="410"/>
      <c r="GOO111" s="411"/>
      <c r="GOP111" s="412"/>
      <c r="GOQ111" s="406"/>
      <c r="GOR111" s="407"/>
      <c r="GOS111" s="408"/>
      <c r="GOT111" s="409"/>
      <c r="GOU111" s="410"/>
      <c r="GOV111" s="411"/>
      <c r="GOW111" s="412"/>
      <c r="GOX111" s="406"/>
      <c r="GOY111" s="407"/>
      <c r="GOZ111" s="408"/>
      <c r="GPA111" s="409"/>
      <c r="GPB111" s="410"/>
      <c r="GPC111" s="411"/>
      <c r="GPD111" s="412"/>
      <c r="GPE111" s="406"/>
      <c r="GPF111" s="407"/>
      <c r="GPG111" s="408"/>
      <c r="GPH111" s="409"/>
      <c r="GPI111" s="410"/>
      <c r="GPJ111" s="411"/>
      <c r="GPK111" s="412"/>
      <c r="GPL111" s="406"/>
      <c r="GPM111" s="407"/>
      <c r="GPN111" s="408"/>
      <c r="GPO111" s="409"/>
      <c r="GPP111" s="410"/>
      <c r="GPQ111" s="411"/>
      <c r="GPR111" s="412"/>
      <c r="GPS111" s="406"/>
      <c r="GPT111" s="407"/>
      <c r="GPU111" s="408"/>
      <c r="GPV111" s="409"/>
      <c r="GPW111" s="410"/>
      <c r="GPX111" s="411"/>
      <c r="GPY111" s="412"/>
      <c r="GPZ111" s="406"/>
      <c r="GQA111" s="407"/>
      <c r="GQB111" s="408"/>
      <c r="GQC111" s="409"/>
      <c r="GQD111" s="410"/>
      <c r="GQE111" s="411"/>
      <c r="GQF111" s="412"/>
      <c r="GQG111" s="406"/>
      <c r="GQH111" s="407"/>
      <c r="GQI111" s="408"/>
      <c r="GQJ111" s="409"/>
      <c r="GQK111" s="410"/>
      <c r="GQL111" s="411"/>
      <c r="GQM111" s="412"/>
      <c r="GQN111" s="406"/>
      <c r="GQO111" s="407"/>
      <c r="GQP111" s="408"/>
      <c r="GQQ111" s="409"/>
      <c r="GQR111" s="410"/>
      <c r="GQS111" s="411"/>
      <c r="GQT111" s="412"/>
      <c r="GQU111" s="406"/>
      <c r="GQV111" s="407"/>
      <c r="GQW111" s="408"/>
      <c r="GQX111" s="409"/>
      <c r="GQY111" s="410"/>
      <c r="GQZ111" s="411"/>
      <c r="GRA111" s="412"/>
      <c r="GRB111" s="406"/>
      <c r="GRC111" s="407"/>
      <c r="GRD111" s="408"/>
      <c r="GRE111" s="409"/>
      <c r="GRF111" s="410"/>
      <c r="GRG111" s="411"/>
      <c r="GRH111" s="412"/>
      <c r="GRI111" s="406"/>
      <c r="GRJ111" s="407"/>
      <c r="GRK111" s="408"/>
      <c r="GRL111" s="409"/>
      <c r="GRM111" s="410"/>
      <c r="GRN111" s="411"/>
      <c r="GRO111" s="412"/>
      <c r="GRP111" s="406"/>
      <c r="GRQ111" s="407"/>
      <c r="GRR111" s="408"/>
      <c r="GRS111" s="409"/>
      <c r="GRT111" s="410"/>
      <c r="GRU111" s="411"/>
      <c r="GRV111" s="412"/>
      <c r="GRW111" s="406"/>
      <c r="GRX111" s="407"/>
      <c r="GRY111" s="408"/>
      <c r="GRZ111" s="409"/>
      <c r="GSA111" s="410"/>
      <c r="GSB111" s="411"/>
      <c r="GSC111" s="412"/>
      <c r="GSD111" s="406"/>
      <c r="GSE111" s="407"/>
      <c r="GSF111" s="408"/>
      <c r="GSG111" s="409"/>
      <c r="GSH111" s="410"/>
      <c r="GSI111" s="411"/>
      <c r="GSJ111" s="412"/>
      <c r="GSK111" s="406"/>
      <c r="GSL111" s="407"/>
      <c r="GSM111" s="408"/>
      <c r="GSN111" s="409"/>
      <c r="GSO111" s="410"/>
      <c r="GSP111" s="411"/>
      <c r="GSQ111" s="412"/>
      <c r="GSR111" s="406"/>
      <c r="GSS111" s="407"/>
      <c r="GST111" s="408"/>
      <c r="GSU111" s="409"/>
      <c r="GSV111" s="410"/>
      <c r="GSW111" s="411"/>
      <c r="GSX111" s="412"/>
      <c r="GSY111" s="406"/>
      <c r="GSZ111" s="407"/>
      <c r="GTA111" s="408"/>
      <c r="GTB111" s="409"/>
      <c r="GTC111" s="410"/>
      <c r="GTD111" s="411"/>
      <c r="GTE111" s="412"/>
      <c r="GTF111" s="406"/>
      <c r="GTG111" s="407"/>
      <c r="GTH111" s="408"/>
      <c r="GTI111" s="409"/>
      <c r="GTJ111" s="410"/>
      <c r="GTK111" s="411"/>
      <c r="GTL111" s="412"/>
      <c r="GTM111" s="406"/>
      <c r="GTN111" s="407"/>
      <c r="GTO111" s="408"/>
      <c r="GTP111" s="409"/>
      <c r="GTQ111" s="410"/>
      <c r="GTR111" s="411"/>
      <c r="GTS111" s="412"/>
      <c r="GTT111" s="406"/>
      <c r="GTU111" s="407"/>
      <c r="GTV111" s="408"/>
      <c r="GTW111" s="409"/>
      <c r="GTX111" s="410"/>
      <c r="GTY111" s="411"/>
      <c r="GTZ111" s="412"/>
      <c r="GUA111" s="406"/>
      <c r="GUB111" s="407"/>
      <c r="GUC111" s="408"/>
      <c r="GUD111" s="409"/>
      <c r="GUE111" s="410"/>
      <c r="GUF111" s="411"/>
      <c r="GUG111" s="412"/>
      <c r="GUH111" s="406"/>
      <c r="GUI111" s="407"/>
      <c r="GUJ111" s="408"/>
      <c r="GUK111" s="409"/>
      <c r="GUL111" s="410"/>
      <c r="GUM111" s="411"/>
      <c r="GUN111" s="412"/>
      <c r="GUO111" s="406"/>
      <c r="GUP111" s="407"/>
      <c r="GUQ111" s="408"/>
      <c r="GUR111" s="409"/>
      <c r="GUS111" s="410"/>
      <c r="GUT111" s="411"/>
      <c r="GUU111" s="412"/>
      <c r="GUV111" s="406"/>
      <c r="GUW111" s="407"/>
      <c r="GUX111" s="408"/>
      <c r="GUY111" s="409"/>
      <c r="GUZ111" s="410"/>
      <c r="GVA111" s="411"/>
      <c r="GVB111" s="412"/>
      <c r="GVC111" s="406"/>
      <c r="GVD111" s="407"/>
      <c r="GVE111" s="408"/>
      <c r="GVF111" s="409"/>
      <c r="GVG111" s="410"/>
      <c r="GVH111" s="411"/>
      <c r="GVI111" s="412"/>
      <c r="GVJ111" s="406"/>
      <c r="GVK111" s="407"/>
      <c r="GVL111" s="408"/>
      <c r="GVM111" s="409"/>
      <c r="GVN111" s="410"/>
      <c r="GVO111" s="411"/>
      <c r="GVP111" s="412"/>
      <c r="GVQ111" s="406"/>
      <c r="GVR111" s="407"/>
      <c r="GVS111" s="408"/>
      <c r="GVT111" s="409"/>
      <c r="GVU111" s="410"/>
      <c r="GVV111" s="411"/>
      <c r="GVW111" s="412"/>
      <c r="GVX111" s="406"/>
      <c r="GVY111" s="407"/>
      <c r="GVZ111" s="408"/>
      <c r="GWA111" s="409"/>
      <c r="GWB111" s="410"/>
      <c r="GWC111" s="411"/>
      <c r="GWD111" s="412"/>
      <c r="GWE111" s="406"/>
      <c r="GWF111" s="407"/>
      <c r="GWG111" s="408"/>
      <c r="GWH111" s="409"/>
      <c r="GWI111" s="410"/>
      <c r="GWJ111" s="411"/>
      <c r="GWK111" s="412"/>
      <c r="GWL111" s="406"/>
      <c r="GWM111" s="407"/>
      <c r="GWN111" s="408"/>
      <c r="GWO111" s="409"/>
      <c r="GWP111" s="410"/>
      <c r="GWQ111" s="411"/>
      <c r="GWR111" s="412"/>
      <c r="GWS111" s="406"/>
      <c r="GWT111" s="407"/>
      <c r="GWU111" s="408"/>
      <c r="GWV111" s="409"/>
      <c r="GWW111" s="410"/>
      <c r="GWX111" s="411"/>
      <c r="GWY111" s="412"/>
      <c r="GWZ111" s="406"/>
      <c r="GXA111" s="407"/>
      <c r="GXB111" s="408"/>
      <c r="GXC111" s="409"/>
      <c r="GXD111" s="410"/>
      <c r="GXE111" s="411"/>
      <c r="GXF111" s="412"/>
      <c r="GXG111" s="406"/>
      <c r="GXH111" s="407"/>
      <c r="GXI111" s="408"/>
      <c r="GXJ111" s="409"/>
      <c r="GXK111" s="410"/>
      <c r="GXL111" s="411"/>
      <c r="GXM111" s="412"/>
      <c r="GXN111" s="406"/>
      <c r="GXO111" s="407"/>
      <c r="GXP111" s="408"/>
      <c r="GXQ111" s="409"/>
      <c r="GXR111" s="410"/>
      <c r="GXS111" s="411"/>
      <c r="GXT111" s="412"/>
      <c r="GXU111" s="406"/>
      <c r="GXV111" s="407"/>
      <c r="GXW111" s="408"/>
      <c r="GXX111" s="409"/>
      <c r="GXY111" s="410"/>
      <c r="GXZ111" s="411"/>
      <c r="GYA111" s="412"/>
      <c r="GYB111" s="406"/>
      <c r="GYC111" s="407"/>
      <c r="GYD111" s="408"/>
      <c r="GYE111" s="409"/>
      <c r="GYF111" s="410"/>
      <c r="GYG111" s="411"/>
      <c r="GYH111" s="412"/>
      <c r="GYI111" s="406"/>
      <c r="GYJ111" s="407"/>
      <c r="GYK111" s="408"/>
      <c r="GYL111" s="409"/>
      <c r="GYM111" s="410"/>
      <c r="GYN111" s="411"/>
      <c r="GYO111" s="412"/>
      <c r="GYP111" s="406"/>
      <c r="GYQ111" s="407"/>
      <c r="GYR111" s="408"/>
      <c r="GYS111" s="409"/>
      <c r="GYT111" s="410"/>
      <c r="GYU111" s="411"/>
      <c r="GYV111" s="412"/>
      <c r="GYW111" s="406"/>
      <c r="GYX111" s="407"/>
      <c r="GYY111" s="408"/>
      <c r="GYZ111" s="409"/>
      <c r="GZA111" s="410"/>
      <c r="GZB111" s="411"/>
      <c r="GZC111" s="412"/>
      <c r="GZD111" s="406"/>
      <c r="GZE111" s="407"/>
      <c r="GZF111" s="408"/>
      <c r="GZG111" s="409"/>
      <c r="GZH111" s="410"/>
      <c r="GZI111" s="411"/>
      <c r="GZJ111" s="412"/>
      <c r="GZK111" s="406"/>
      <c r="GZL111" s="407"/>
      <c r="GZM111" s="408"/>
      <c r="GZN111" s="409"/>
      <c r="GZO111" s="410"/>
      <c r="GZP111" s="411"/>
      <c r="GZQ111" s="412"/>
      <c r="GZR111" s="406"/>
      <c r="GZS111" s="407"/>
      <c r="GZT111" s="408"/>
      <c r="GZU111" s="409"/>
      <c r="GZV111" s="410"/>
      <c r="GZW111" s="411"/>
      <c r="GZX111" s="412"/>
      <c r="GZY111" s="406"/>
      <c r="GZZ111" s="407"/>
      <c r="HAA111" s="408"/>
      <c r="HAB111" s="409"/>
      <c r="HAC111" s="410"/>
      <c r="HAD111" s="411"/>
      <c r="HAE111" s="412"/>
      <c r="HAF111" s="406"/>
      <c r="HAG111" s="407"/>
      <c r="HAH111" s="408"/>
      <c r="HAI111" s="409"/>
      <c r="HAJ111" s="410"/>
      <c r="HAK111" s="411"/>
      <c r="HAL111" s="412"/>
      <c r="HAM111" s="406"/>
      <c r="HAN111" s="407"/>
      <c r="HAO111" s="408"/>
      <c r="HAP111" s="409"/>
      <c r="HAQ111" s="410"/>
      <c r="HAR111" s="411"/>
      <c r="HAS111" s="412"/>
      <c r="HAT111" s="406"/>
      <c r="HAU111" s="407"/>
      <c r="HAV111" s="408"/>
      <c r="HAW111" s="409"/>
      <c r="HAX111" s="410"/>
      <c r="HAY111" s="411"/>
      <c r="HAZ111" s="412"/>
      <c r="HBA111" s="406"/>
      <c r="HBB111" s="407"/>
      <c r="HBC111" s="408"/>
      <c r="HBD111" s="409"/>
      <c r="HBE111" s="410"/>
      <c r="HBF111" s="411"/>
      <c r="HBG111" s="412"/>
      <c r="HBH111" s="406"/>
      <c r="HBI111" s="407"/>
      <c r="HBJ111" s="408"/>
      <c r="HBK111" s="409"/>
      <c r="HBL111" s="410"/>
      <c r="HBM111" s="411"/>
      <c r="HBN111" s="412"/>
      <c r="HBO111" s="406"/>
      <c r="HBP111" s="407"/>
      <c r="HBQ111" s="408"/>
      <c r="HBR111" s="409"/>
      <c r="HBS111" s="410"/>
      <c r="HBT111" s="411"/>
      <c r="HBU111" s="412"/>
      <c r="HBV111" s="406"/>
      <c r="HBW111" s="407"/>
      <c r="HBX111" s="408"/>
      <c r="HBY111" s="409"/>
      <c r="HBZ111" s="410"/>
      <c r="HCA111" s="411"/>
      <c r="HCB111" s="412"/>
      <c r="HCC111" s="406"/>
      <c r="HCD111" s="407"/>
      <c r="HCE111" s="408"/>
      <c r="HCF111" s="409"/>
      <c r="HCG111" s="410"/>
      <c r="HCH111" s="411"/>
      <c r="HCI111" s="412"/>
      <c r="HCJ111" s="406"/>
      <c r="HCK111" s="407"/>
      <c r="HCL111" s="408"/>
      <c r="HCM111" s="409"/>
      <c r="HCN111" s="410"/>
      <c r="HCO111" s="411"/>
      <c r="HCP111" s="412"/>
      <c r="HCQ111" s="406"/>
      <c r="HCR111" s="407"/>
      <c r="HCS111" s="408"/>
      <c r="HCT111" s="409"/>
      <c r="HCU111" s="410"/>
      <c r="HCV111" s="411"/>
      <c r="HCW111" s="412"/>
      <c r="HCX111" s="406"/>
      <c r="HCY111" s="407"/>
      <c r="HCZ111" s="408"/>
      <c r="HDA111" s="409"/>
      <c r="HDB111" s="410"/>
      <c r="HDC111" s="411"/>
      <c r="HDD111" s="412"/>
      <c r="HDE111" s="406"/>
      <c r="HDF111" s="407"/>
      <c r="HDG111" s="408"/>
      <c r="HDH111" s="409"/>
      <c r="HDI111" s="410"/>
      <c r="HDJ111" s="411"/>
      <c r="HDK111" s="412"/>
      <c r="HDL111" s="406"/>
      <c r="HDM111" s="407"/>
      <c r="HDN111" s="408"/>
      <c r="HDO111" s="409"/>
      <c r="HDP111" s="410"/>
      <c r="HDQ111" s="411"/>
      <c r="HDR111" s="412"/>
      <c r="HDS111" s="406"/>
      <c r="HDT111" s="407"/>
      <c r="HDU111" s="408"/>
      <c r="HDV111" s="409"/>
      <c r="HDW111" s="410"/>
      <c r="HDX111" s="411"/>
      <c r="HDY111" s="412"/>
      <c r="HDZ111" s="406"/>
      <c r="HEA111" s="407"/>
      <c r="HEB111" s="408"/>
      <c r="HEC111" s="409"/>
      <c r="HED111" s="410"/>
      <c r="HEE111" s="411"/>
      <c r="HEF111" s="412"/>
      <c r="HEG111" s="406"/>
      <c r="HEH111" s="407"/>
      <c r="HEI111" s="408"/>
      <c r="HEJ111" s="409"/>
      <c r="HEK111" s="410"/>
      <c r="HEL111" s="411"/>
      <c r="HEM111" s="412"/>
      <c r="HEN111" s="406"/>
      <c r="HEO111" s="407"/>
      <c r="HEP111" s="408"/>
      <c r="HEQ111" s="409"/>
      <c r="HER111" s="410"/>
      <c r="HES111" s="411"/>
      <c r="HET111" s="412"/>
      <c r="HEU111" s="406"/>
      <c r="HEV111" s="407"/>
      <c r="HEW111" s="408"/>
      <c r="HEX111" s="409"/>
      <c r="HEY111" s="410"/>
      <c r="HEZ111" s="411"/>
      <c r="HFA111" s="412"/>
      <c r="HFB111" s="406"/>
      <c r="HFC111" s="407"/>
      <c r="HFD111" s="408"/>
      <c r="HFE111" s="409"/>
      <c r="HFF111" s="410"/>
      <c r="HFG111" s="411"/>
      <c r="HFH111" s="412"/>
      <c r="HFI111" s="406"/>
      <c r="HFJ111" s="407"/>
      <c r="HFK111" s="408"/>
      <c r="HFL111" s="409"/>
      <c r="HFM111" s="410"/>
      <c r="HFN111" s="411"/>
      <c r="HFO111" s="412"/>
      <c r="HFP111" s="406"/>
      <c r="HFQ111" s="407"/>
      <c r="HFR111" s="408"/>
      <c r="HFS111" s="409"/>
      <c r="HFT111" s="410"/>
      <c r="HFU111" s="411"/>
      <c r="HFV111" s="412"/>
      <c r="HFW111" s="406"/>
      <c r="HFX111" s="407"/>
      <c r="HFY111" s="408"/>
      <c r="HFZ111" s="409"/>
      <c r="HGA111" s="410"/>
      <c r="HGB111" s="411"/>
      <c r="HGC111" s="412"/>
      <c r="HGD111" s="406"/>
      <c r="HGE111" s="407"/>
      <c r="HGF111" s="408"/>
      <c r="HGG111" s="409"/>
      <c r="HGH111" s="410"/>
      <c r="HGI111" s="411"/>
      <c r="HGJ111" s="412"/>
      <c r="HGK111" s="406"/>
      <c r="HGL111" s="407"/>
      <c r="HGM111" s="408"/>
      <c r="HGN111" s="409"/>
      <c r="HGO111" s="410"/>
      <c r="HGP111" s="411"/>
      <c r="HGQ111" s="412"/>
      <c r="HGR111" s="406"/>
      <c r="HGS111" s="407"/>
      <c r="HGT111" s="408"/>
      <c r="HGU111" s="409"/>
      <c r="HGV111" s="410"/>
      <c r="HGW111" s="411"/>
      <c r="HGX111" s="412"/>
      <c r="HGY111" s="406"/>
      <c r="HGZ111" s="407"/>
      <c r="HHA111" s="408"/>
      <c r="HHB111" s="409"/>
      <c r="HHC111" s="410"/>
      <c r="HHD111" s="411"/>
      <c r="HHE111" s="412"/>
      <c r="HHF111" s="406"/>
      <c r="HHG111" s="407"/>
      <c r="HHH111" s="408"/>
      <c r="HHI111" s="409"/>
      <c r="HHJ111" s="410"/>
      <c r="HHK111" s="411"/>
      <c r="HHL111" s="412"/>
      <c r="HHM111" s="406"/>
      <c r="HHN111" s="407"/>
      <c r="HHO111" s="408"/>
      <c r="HHP111" s="409"/>
      <c r="HHQ111" s="410"/>
      <c r="HHR111" s="411"/>
      <c r="HHS111" s="412"/>
      <c r="HHT111" s="406"/>
      <c r="HHU111" s="407"/>
      <c r="HHV111" s="408"/>
      <c r="HHW111" s="409"/>
      <c r="HHX111" s="410"/>
      <c r="HHY111" s="411"/>
      <c r="HHZ111" s="412"/>
      <c r="HIA111" s="406"/>
      <c r="HIB111" s="407"/>
      <c r="HIC111" s="408"/>
      <c r="HID111" s="409"/>
      <c r="HIE111" s="410"/>
      <c r="HIF111" s="411"/>
      <c r="HIG111" s="412"/>
      <c r="HIH111" s="406"/>
      <c r="HII111" s="407"/>
      <c r="HIJ111" s="408"/>
      <c r="HIK111" s="409"/>
      <c r="HIL111" s="410"/>
      <c r="HIM111" s="411"/>
      <c r="HIN111" s="412"/>
      <c r="HIO111" s="406"/>
      <c r="HIP111" s="407"/>
      <c r="HIQ111" s="408"/>
      <c r="HIR111" s="409"/>
      <c r="HIS111" s="410"/>
      <c r="HIT111" s="411"/>
      <c r="HIU111" s="412"/>
      <c r="HIV111" s="406"/>
      <c r="HIW111" s="407"/>
      <c r="HIX111" s="408"/>
      <c r="HIY111" s="409"/>
      <c r="HIZ111" s="410"/>
      <c r="HJA111" s="411"/>
      <c r="HJB111" s="412"/>
      <c r="HJC111" s="406"/>
      <c r="HJD111" s="407"/>
      <c r="HJE111" s="408"/>
      <c r="HJF111" s="409"/>
      <c r="HJG111" s="410"/>
      <c r="HJH111" s="411"/>
      <c r="HJI111" s="412"/>
      <c r="HJJ111" s="406"/>
      <c r="HJK111" s="407"/>
      <c r="HJL111" s="408"/>
      <c r="HJM111" s="409"/>
      <c r="HJN111" s="410"/>
      <c r="HJO111" s="411"/>
      <c r="HJP111" s="412"/>
      <c r="HJQ111" s="406"/>
      <c r="HJR111" s="407"/>
      <c r="HJS111" s="408"/>
      <c r="HJT111" s="409"/>
      <c r="HJU111" s="410"/>
      <c r="HJV111" s="411"/>
      <c r="HJW111" s="412"/>
      <c r="HJX111" s="406"/>
      <c r="HJY111" s="407"/>
      <c r="HJZ111" s="408"/>
      <c r="HKA111" s="409"/>
      <c r="HKB111" s="410"/>
      <c r="HKC111" s="411"/>
      <c r="HKD111" s="412"/>
      <c r="HKE111" s="406"/>
      <c r="HKF111" s="407"/>
      <c r="HKG111" s="408"/>
      <c r="HKH111" s="409"/>
      <c r="HKI111" s="410"/>
      <c r="HKJ111" s="411"/>
      <c r="HKK111" s="412"/>
      <c r="HKL111" s="406"/>
      <c r="HKM111" s="407"/>
      <c r="HKN111" s="408"/>
      <c r="HKO111" s="409"/>
      <c r="HKP111" s="410"/>
      <c r="HKQ111" s="411"/>
      <c r="HKR111" s="412"/>
      <c r="HKS111" s="406"/>
      <c r="HKT111" s="407"/>
      <c r="HKU111" s="408"/>
      <c r="HKV111" s="409"/>
      <c r="HKW111" s="410"/>
      <c r="HKX111" s="411"/>
      <c r="HKY111" s="412"/>
      <c r="HKZ111" s="406"/>
      <c r="HLA111" s="407"/>
      <c r="HLB111" s="408"/>
      <c r="HLC111" s="409"/>
      <c r="HLD111" s="410"/>
      <c r="HLE111" s="411"/>
      <c r="HLF111" s="412"/>
      <c r="HLG111" s="406"/>
      <c r="HLH111" s="407"/>
      <c r="HLI111" s="408"/>
      <c r="HLJ111" s="409"/>
      <c r="HLK111" s="410"/>
      <c r="HLL111" s="411"/>
      <c r="HLM111" s="412"/>
      <c r="HLN111" s="406"/>
      <c r="HLO111" s="407"/>
      <c r="HLP111" s="408"/>
      <c r="HLQ111" s="409"/>
      <c r="HLR111" s="410"/>
      <c r="HLS111" s="411"/>
      <c r="HLT111" s="412"/>
      <c r="HLU111" s="406"/>
      <c r="HLV111" s="407"/>
      <c r="HLW111" s="408"/>
      <c r="HLX111" s="409"/>
      <c r="HLY111" s="410"/>
      <c r="HLZ111" s="411"/>
      <c r="HMA111" s="412"/>
      <c r="HMB111" s="406"/>
      <c r="HMC111" s="407"/>
      <c r="HMD111" s="408"/>
      <c r="HME111" s="409"/>
      <c r="HMF111" s="410"/>
      <c r="HMG111" s="411"/>
      <c r="HMH111" s="412"/>
      <c r="HMI111" s="406"/>
      <c r="HMJ111" s="407"/>
      <c r="HMK111" s="408"/>
      <c r="HML111" s="409"/>
      <c r="HMM111" s="410"/>
      <c r="HMN111" s="411"/>
      <c r="HMO111" s="412"/>
      <c r="HMP111" s="406"/>
      <c r="HMQ111" s="407"/>
      <c r="HMR111" s="408"/>
      <c r="HMS111" s="409"/>
      <c r="HMT111" s="410"/>
      <c r="HMU111" s="411"/>
      <c r="HMV111" s="412"/>
      <c r="HMW111" s="406"/>
      <c r="HMX111" s="407"/>
      <c r="HMY111" s="408"/>
      <c r="HMZ111" s="409"/>
      <c r="HNA111" s="410"/>
      <c r="HNB111" s="411"/>
      <c r="HNC111" s="412"/>
      <c r="HND111" s="406"/>
      <c r="HNE111" s="407"/>
      <c r="HNF111" s="408"/>
      <c r="HNG111" s="409"/>
      <c r="HNH111" s="410"/>
      <c r="HNI111" s="411"/>
      <c r="HNJ111" s="412"/>
      <c r="HNK111" s="406"/>
      <c r="HNL111" s="407"/>
      <c r="HNM111" s="408"/>
      <c r="HNN111" s="409"/>
      <c r="HNO111" s="410"/>
      <c r="HNP111" s="411"/>
      <c r="HNQ111" s="412"/>
      <c r="HNR111" s="406"/>
      <c r="HNS111" s="407"/>
      <c r="HNT111" s="408"/>
      <c r="HNU111" s="409"/>
      <c r="HNV111" s="410"/>
      <c r="HNW111" s="411"/>
      <c r="HNX111" s="412"/>
      <c r="HNY111" s="406"/>
      <c r="HNZ111" s="407"/>
      <c r="HOA111" s="408"/>
      <c r="HOB111" s="409"/>
      <c r="HOC111" s="410"/>
      <c r="HOD111" s="411"/>
      <c r="HOE111" s="412"/>
      <c r="HOF111" s="406"/>
      <c r="HOG111" s="407"/>
      <c r="HOH111" s="408"/>
      <c r="HOI111" s="409"/>
      <c r="HOJ111" s="410"/>
      <c r="HOK111" s="411"/>
      <c r="HOL111" s="412"/>
      <c r="HOM111" s="406"/>
      <c r="HON111" s="407"/>
      <c r="HOO111" s="408"/>
      <c r="HOP111" s="409"/>
      <c r="HOQ111" s="410"/>
      <c r="HOR111" s="411"/>
      <c r="HOS111" s="412"/>
      <c r="HOT111" s="406"/>
      <c r="HOU111" s="407"/>
      <c r="HOV111" s="408"/>
      <c r="HOW111" s="409"/>
      <c r="HOX111" s="410"/>
      <c r="HOY111" s="411"/>
      <c r="HOZ111" s="412"/>
      <c r="HPA111" s="406"/>
      <c r="HPB111" s="407"/>
      <c r="HPC111" s="408"/>
      <c r="HPD111" s="409"/>
      <c r="HPE111" s="410"/>
      <c r="HPF111" s="411"/>
      <c r="HPG111" s="412"/>
      <c r="HPH111" s="406"/>
      <c r="HPI111" s="407"/>
      <c r="HPJ111" s="408"/>
      <c r="HPK111" s="409"/>
      <c r="HPL111" s="410"/>
      <c r="HPM111" s="411"/>
      <c r="HPN111" s="412"/>
      <c r="HPO111" s="406"/>
      <c r="HPP111" s="407"/>
      <c r="HPQ111" s="408"/>
      <c r="HPR111" s="409"/>
      <c r="HPS111" s="410"/>
      <c r="HPT111" s="411"/>
      <c r="HPU111" s="412"/>
      <c r="HPV111" s="406"/>
      <c r="HPW111" s="407"/>
      <c r="HPX111" s="408"/>
      <c r="HPY111" s="409"/>
      <c r="HPZ111" s="410"/>
      <c r="HQA111" s="411"/>
      <c r="HQB111" s="412"/>
      <c r="HQC111" s="406"/>
      <c r="HQD111" s="407"/>
      <c r="HQE111" s="408"/>
      <c r="HQF111" s="409"/>
      <c r="HQG111" s="410"/>
      <c r="HQH111" s="411"/>
      <c r="HQI111" s="412"/>
      <c r="HQJ111" s="406"/>
      <c r="HQK111" s="407"/>
      <c r="HQL111" s="408"/>
      <c r="HQM111" s="409"/>
      <c r="HQN111" s="410"/>
      <c r="HQO111" s="411"/>
      <c r="HQP111" s="412"/>
      <c r="HQQ111" s="406"/>
      <c r="HQR111" s="407"/>
      <c r="HQS111" s="408"/>
      <c r="HQT111" s="409"/>
      <c r="HQU111" s="410"/>
      <c r="HQV111" s="411"/>
      <c r="HQW111" s="412"/>
      <c r="HQX111" s="406"/>
      <c r="HQY111" s="407"/>
      <c r="HQZ111" s="408"/>
      <c r="HRA111" s="409"/>
      <c r="HRB111" s="410"/>
      <c r="HRC111" s="411"/>
      <c r="HRD111" s="412"/>
      <c r="HRE111" s="406"/>
      <c r="HRF111" s="407"/>
      <c r="HRG111" s="408"/>
      <c r="HRH111" s="409"/>
      <c r="HRI111" s="410"/>
      <c r="HRJ111" s="411"/>
      <c r="HRK111" s="412"/>
      <c r="HRL111" s="406"/>
      <c r="HRM111" s="407"/>
      <c r="HRN111" s="408"/>
      <c r="HRO111" s="409"/>
      <c r="HRP111" s="410"/>
      <c r="HRQ111" s="411"/>
      <c r="HRR111" s="412"/>
      <c r="HRS111" s="406"/>
      <c r="HRT111" s="407"/>
      <c r="HRU111" s="408"/>
      <c r="HRV111" s="409"/>
      <c r="HRW111" s="410"/>
      <c r="HRX111" s="411"/>
      <c r="HRY111" s="412"/>
      <c r="HRZ111" s="406"/>
      <c r="HSA111" s="407"/>
      <c r="HSB111" s="408"/>
      <c r="HSC111" s="409"/>
      <c r="HSD111" s="410"/>
      <c r="HSE111" s="411"/>
      <c r="HSF111" s="412"/>
      <c r="HSG111" s="406"/>
      <c r="HSH111" s="407"/>
      <c r="HSI111" s="408"/>
      <c r="HSJ111" s="409"/>
      <c r="HSK111" s="410"/>
      <c r="HSL111" s="411"/>
      <c r="HSM111" s="412"/>
      <c r="HSN111" s="406"/>
      <c r="HSO111" s="407"/>
      <c r="HSP111" s="408"/>
      <c r="HSQ111" s="409"/>
      <c r="HSR111" s="410"/>
      <c r="HSS111" s="411"/>
      <c r="HST111" s="412"/>
      <c r="HSU111" s="406"/>
      <c r="HSV111" s="407"/>
      <c r="HSW111" s="408"/>
      <c r="HSX111" s="409"/>
      <c r="HSY111" s="410"/>
      <c r="HSZ111" s="411"/>
      <c r="HTA111" s="412"/>
      <c r="HTB111" s="406"/>
      <c r="HTC111" s="407"/>
      <c r="HTD111" s="408"/>
      <c r="HTE111" s="409"/>
      <c r="HTF111" s="410"/>
      <c r="HTG111" s="411"/>
      <c r="HTH111" s="412"/>
      <c r="HTI111" s="406"/>
      <c r="HTJ111" s="407"/>
      <c r="HTK111" s="408"/>
      <c r="HTL111" s="409"/>
      <c r="HTM111" s="410"/>
      <c r="HTN111" s="411"/>
      <c r="HTO111" s="412"/>
      <c r="HTP111" s="406"/>
      <c r="HTQ111" s="407"/>
      <c r="HTR111" s="408"/>
      <c r="HTS111" s="409"/>
      <c r="HTT111" s="410"/>
      <c r="HTU111" s="411"/>
      <c r="HTV111" s="412"/>
      <c r="HTW111" s="406"/>
      <c r="HTX111" s="407"/>
      <c r="HTY111" s="408"/>
      <c r="HTZ111" s="409"/>
      <c r="HUA111" s="410"/>
      <c r="HUB111" s="411"/>
      <c r="HUC111" s="412"/>
      <c r="HUD111" s="406"/>
      <c r="HUE111" s="407"/>
      <c r="HUF111" s="408"/>
      <c r="HUG111" s="409"/>
      <c r="HUH111" s="410"/>
      <c r="HUI111" s="411"/>
      <c r="HUJ111" s="412"/>
      <c r="HUK111" s="406"/>
      <c r="HUL111" s="407"/>
      <c r="HUM111" s="408"/>
      <c r="HUN111" s="409"/>
      <c r="HUO111" s="410"/>
      <c r="HUP111" s="411"/>
      <c r="HUQ111" s="412"/>
      <c r="HUR111" s="406"/>
      <c r="HUS111" s="407"/>
      <c r="HUT111" s="408"/>
      <c r="HUU111" s="409"/>
      <c r="HUV111" s="410"/>
      <c r="HUW111" s="411"/>
      <c r="HUX111" s="412"/>
      <c r="HUY111" s="406"/>
      <c r="HUZ111" s="407"/>
      <c r="HVA111" s="408"/>
      <c r="HVB111" s="409"/>
      <c r="HVC111" s="410"/>
      <c r="HVD111" s="411"/>
      <c r="HVE111" s="412"/>
      <c r="HVF111" s="406"/>
      <c r="HVG111" s="407"/>
      <c r="HVH111" s="408"/>
      <c r="HVI111" s="409"/>
      <c r="HVJ111" s="410"/>
      <c r="HVK111" s="411"/>
      <c r="HVL111" s="412"/>
      <c r="HVM111" s="406"/>
      <c r="HVN111" s="407"/>
      <c r="HVO111" s="408"/>
      <c r="HVP111" s="409"/>
      <c r="HVQ111" s="410"/>
      <c r="HVR111" s="411"/>
      <c r="HVS111" s="412"/>
      <c r="HVT111" s="406"/>
      <c r="HVU111" s="407"/>
      <c r="HVV111" s="408"/>
      <c r="HVW111" s="409"/>
      <c r="HVX111" s="410"/>
      <c r="HVY111" s="411"/>
      <c r="HVZ111" s="412"/>
      <c r="HWA111" s="406"/>
      <c r="HWB111" s="407"/>
      <c r="HWC111" s="408"/>
      <c r="HWD111" s="409"/>
      <c r="HWE111" s="410"/>
      <c r="HWF111" s="411"/>
      <c r="HWG111" s="412"/>
      <c r="HWH111" s="406"/>
      <c r="HWI111" s="407"/>
      <c r="HWJ111" s="408"/>
      <c r="HWK111" s="409"/>
      <c r="HWL111" s="410"/>
      <c r="HWM111" s="411"/>
      <c r="HWN111" s="412"/>
      <c r="HWO111" s="406"/>
      <c r="HWP111" s="407"/>
      <c r="HWQ111" s="408"/>
      <c r="HWR111" s="409"/>
      <c r="HWS111" s="410"/>
      <c r="HWT111" s="411"/>
      <c r="HWU111" s="412"/>
      <c r="HWV111" s="406"/>
      <c r="HWW111" s="407"/>
      <c r="HWX111" s="408"/>
      <c r="HWY111" s="409"/>
      <c r="HWZ111" s="410"/>
      <c r="HXA111" s="411"/>
      <c r="HXB111" s="412"/>
      <c r="HXC111" s="406"/>
      <c r="HXD111" s="407"/>
      <c r="HXE111" s="408"/>
      <c r="HXF111" s="409"/>
      <c r="HXG111" s="410"/>
      <c r="HXH111" s="411"/>
      <c r="HXI111" s="412"/>
      <c r="HXJ111" s="406"/>
      <c r="HXK111" s="407"/>
      <c r="HXL111" s="408"/>
      <c r="HXM111" s="409"/>
      <c r="HXN111" s="410"/>
      <c r="HXO111" s="411"/>
      <c r="HXP111" s="412"/>
      <c r="HXQ111" s="406"/>
      <c r="HXR111" s="407"/>
      <c r="HXS111" s="408"/>
      <c r="HXT111" s="409"/>
      <c r="HXU111" s="410"/>
      <c r="HXV111" s="411"/>
      <c r="HXW111" s="412"/>
      <c r="HXX111" s="406"/>
      <c r="HXY111" s="407"/>
      <c r="HXZ111" s="408"/>
      <c r="HYA111" s="409"/>
      <c r="HYB111" s="410"/>
      <c r="HYC111" s="411"/>
      <c r="HYD111" s="412"/>
      <c r="HYE111" s="406"/>
      <c r="HYF111" s="407"/>
      <c r="HYG111" s="408"/>
      <c r="HYH111" s="409"/>
      <c r="HYI111" s="410"/>
      <c r="HYJ111" s="411"/>
      <c r="HYK111" s="412"/>
      <c r="HYL111" s="406"/>
      <c r="HYM111" s="407"/>
      <c r="HYN111" s="408"/>
      <c r="HYO111" s="409"/>
      <c r="HYP111" s="410"/>
      <c r="HYQ111" s="411"/>
      <c r="HYR111" s="412"/>
      <c r="HYS111" s="406"/>
      <c r="HYT111" s="407"/>
      <c r="HYU111" s="408"/>
      <c r="HYV111" s="409"/>
      <c r="HYW111" s="410"/>
      <c r="HYX111" s="411"/>
      <c r="HYY111" s="412"/>
      <c r="HYZ111" s="406"/>
      <c r="HZA111" s="407"/>
      <c r="HZB111" s="408"/>
      <c r="HZC111" s="409"/>
      <c r="HZD111" s="410"/>
      <c r="HZE111" s="411"/>
      <c r="HZF111" s="412"/>
      <c r="HZG111" s="406"/>
      <c r="HZH111" s="407"/>
      <c r="HZI111" s="408"/>
      <c r="HZJ111" s="409"/>
      <c r="HZK111" s="410"/>
      <c r="HZL111" s="411"/>
      <c r="HZM111" s="412"/>
      <c r="HZN111" s="406"/>
      <c r="HZO111" s="407"/>
      <c r="HZP111" s="408"/>
      <c r="HZQ111" s="409"/>
      <c r="HZR111" s="410"/>
      <c r="HZS111" s="411"/>
      <c r="HZT111" s="412"/>
      <c r="HZU111" s="406"/>
      <c r="HZV111" s="407"/>
      <c r="HZW111" s="408"/>
      <c r="HZX111" s="409"/>
      <c r="HZY111" s="410"/>
      <c r="HZZ111" s="411"/>
      <c r="IAA111" s="412"/>
      <c r="IAB111" s="406"/>
      <c r="IAC111" s="407"/>
      <c r="IAD111" s="408"/>
      <c r="IAE111" s="409"/>
      <c r="IAF111" s="410"/>
      <c r="IAG111" s="411"/>
      <c r="IAH111" s="412"/>
      <c r="IAI111" s="406"/>
      <c r="IAJ111" s="407"/>
      <c r="IAK111" s="408"/>
      <c r="IAL111" s="409"/>
      <c r="IAM111" s="410"/>
      <c r="IAN111" s="411"/>
      <c r="IAO111" s="412"/>
      <c r="IAP111" s="406"/>
      <c r="IAQ111" s="407"/>
      <c r="IAR111" s="408"/>
      <c r="IAS111" s="409"/>
      <c r="IAT111" s="410"/>
      <c r="IAU111" s="411"/>
      <c r="IAV111" s="412"/>
      <c r="IAW111" s="406"/>
      <c r="IAX111" s="407"/>
      <c r="IAY111" s="408"/>
      <c r="IAZ111" s="409"/>
      <c r="IBA111" s="410"/>
      <c r="IBB111" s="411"/>
      <c r="IBC111" s="412"/>
      <c r="IBD111" s="406"/>
      <c r="IBE111" s="407"/>
      <c r="IBF111" s="408"/>
      <c r="IBG111" s="409"/>
      <c r="IBH111" s="410"/>
      <c r="IBI111" s="411"/>
      <c r="IBJ111" s="412"/>
      <c r="IBK111" s="406"/>
      <c r="IBL111" s="407"/>
      <c r="IBM111" s="408"/>
      <c r="IBN111" s="409"/>
      <c r="IBO111" s="410"/>
      <c r="IBP111" s="411"/>
      <c r="IBQ111" s="412"/>
      <c r="IBR111" s="406"/>
      <c r="IBS111" s="407"/>
      <c r="IBT111" s="408"/>
      <c r="IBU111" s="409"/>
      <c r="IBV111" s="410"/>
      <c r="IBW111" s="411"/>
      <c r="IBX111" s="412"/>
      <c r="IBY111" s="406"/>
      <c r="IBZ111" s="407"/>
      <c r="ICA111" s="408"/>
      <c r="ICB111" s="409"/>
      <c r="ICC111" s="410"/>
      <c r="ICD111" s="411"/>
      <c r="ICE111" s="412"/>
      <c r="ICF111" s="406"/>
      <c r="ICG111" s="407"/>
      <c r="ICH111" s="408"/>
      <c r="ICI111" s="409"/>
      <c r="ICJ111" s="410"/>
      <c r="ICK111" s="411"/>
      <c r="ICL111" s="412"/>
      <c r="ICM111" s="406"/>
      <c r="ICN111" s="407"/>
      <c r="ICO111" s="408"/>
      <c r="ICP111" s="409"/>
      <c r="ICQ111" s="410"/>
      <c r="ICR111" s="411"/>
      <c r="ICS111" s="412"/>
      <c r="ICT111" s="406"/>
      <c r="ICU111" s="407"/>
      <c r="ICV111" s="408"/>
      <c r="ICW111" s="409"/>
      <c r="ICX111" s="410"/>
      <c r="ICY111" s="411"/>
      <c r="ICZ111" s="412"/>
      <c r="IDA111" s="406"/>
      <c r="IDB111" s="407"/>
      <c r="IDC111" s="408"/>
      <c r="IDD111" s="409"/>
      <c r="IDE111" s="410"/>
      <c r="IDF111" s="411"/>
      <c r="IDG111" s="412"/>
      <c r="IDH111" s="406"/>
      <c r="IDI111" s="407"/>
      <c r="IDJ111" s="408"/>
      <c r="IDK111" s="409"/>
      <c r="IDL111" s="410"/>
      <c r="IDM111" s="411"/>
      <c r="IDN111" s="412"/>
      <c r="IDO111" s="406"/>
      <c r="IDP111" s="407"/>
      <c r="IDQ111" s="408"/>
      <c r="IDR111" s="409"/>
      <c r="IDS111" s="410"/>
      <c r="IDT111" s="411"/>
      <c r="IDU111" s="412"/>
      <c r="IDV111" s="406"/>
      <c r="IDW111" s="407"/>
      <c r="IDX111" s="408"/>
      <c r="IDY111" s="409"/>
      <c r="IDZ111" s="410"/>
      <c r="IEA111" s="411"/>
      <c r="IEB111" s="412"/>
      <c r="IEC111" s="406"/>
      <c r="IED111" s="407"/>
      <c r="IEE111" s="408"/>
      <c r="IEF111" s="409"/>
      <c r="IEG111" s="410"/>
      <c r="IEH111" s="411"/>
      <c r="IEI111" s="412"/>
      <c r="IEJ111" s="406"/>
      <c r="IEK111" s="407"/>
      <c r="IEL111" s="408"/>
      <c r="IEM111" s="409"/>
      <c r="IEN111" s="410"/>
      <c r="IEO111" s="411"/>
      <c r="IEP111" s="412"/>
      <c r="IEQ111" s="406"/>
      <c r="IER111" s="407"/>
      <c r="IES111" s="408"/>
      <c r="IET111" s="409"/>
      <c r="IEU111" s="410"/>
      <c r="IEV111" s="411"/>
      <c r="IEW111" s="412"/>
      <c r="IEX111" s="406"/>
      <c r="IEY111" s="407"/>
      <c r="IEZ111" s="408"/>
      <c r="IFA111" s="409"/>
      <c r="IFB111" s="410"/>
      <c r="IFC111" s="411"/>
      <c r="IFD111" s="412"/>
      <c r="IFE111" s="406"/>
      <c r="IFF111" s="407"/>
      <c r="IFG111" s="408"/>
      <c r="IFH111" s="409"/>
      <c r="IFI111" s="410"/>
      <c r="IFJ111" s="411"/>
      <c r="IFK111" s="412"/>
      <c r="IFL111" s="406"/>
      <c r="IFM111" s="407"/>
      <c r="IFN111" s="408"/>
      <c r="IFO111" s="409"/>
      <c r="IFP111" s="410"/>
      <c r="IFQ111" s="411"/>
      <c r="IFR111" s="412"/>
      <c r="IFS111" s="406"/>
      <c r="IFT111" s="407"/>
      <c r="IFU111" s="408"/>
      <c r="IFV111" s="409"/>
      <c r="IFW111" s="410"/>
      <c r="IFX111" s="411"/>
      <c r="IFY111" s="412"/>
      <c r="IFZ111" s="406"/>
      <c r="IGA111" s="407"/>
      <c r="IGB111" s="408"/>
      <c r="IGC111" s="409"/>
      <c r="IGD111" s="410"/>
      <c r="IGE111" s="411"/>
      <c r="IGF111" s="412"/>
      <c r="IGG111" s="406"/>
      <c r="IGH111" s="407"/>
      <c r="IGI111" s="408"/>
      <c r="IGJ111" s="409"/>
      <c r="IGK111" s="410"/>
      <c r="IGL111" s="411"/>
      <c r="IGM111" s="412"/>
      <c r="IGN111" s="406"/>
      <c r="IGO111" s="407"/>
      <c r="IGP111" s="408"/>
      <c r="IGQ111" s="409"/>
      <c r="IGR111" s="410"/>
      <c r="IGS111" s="411"/>
      <c r="IGT111" s="412"/>
      <c r="IGU111" s="406"/>
      <c r="IGV111" s="407"/>
      <c r="IGW111" s="408"/>
      <c r="IGX111" s="409"/>
      <c r="IGY111" s="410"/>
      <c r="IGZ111" s="411"/>
      <c r="IHA111" s="412"/>
      <c r="IHB111" s="406"/>
      <c r="IHC111" s="407"/>
      <c r="IHD111" s="408"/>
      <c r="IHE111" s="409"/>
      <c r="IHF111" s="410"/>
      <c r="IHG111" s="411"/>
      <c r="IHH111" s="412"/>
      <c r="IHI111" s="406"/>
      <c r="IHJ111" s="407"/>
      <c r="IHK111" s="408"/>
      <c r="IHL111" s="409"/>
      <c r="IHM111" s="410"/>
      <c r="IHN111" s="411"/>
      <c r="IHO111" s="412"/>
      <c r="IHP111" s="406"/>
      <c r="IHQ111" s="407"/>
      <c r="IHR111" s="408"/>
      <c r="IHS111" s="409"/>
      <c r="IHT111" s="410"/>
      <c r="IHU111" s="411"/>
      <c r="IHV111" s="412"/>
      <c r="IHW111" s="406"/>
      <c r="IHX111" s="407"/>
      <c r="IHY111" s="408"/>
      <c r="IHZ111" s="409"/>
      <c r="IIA111" s="410"/>
      <c r="IIB111" s="411"/>
      <c r="IIC111" s="412"/>
      <c r="IID111" s="406"/>
      <c r="IIE111" s="407"/>
      <c r="IIF111" s="408"/>
      <c r="IIG111" s="409"/>
      <c r="IIH111" s="410"/>
      <c r="III111" s="411"/>
      <c r="IIJ111" s="412"/>
      <c r="IIK111" s="406"/>
      <c r="IIL111" s="407"/>
      <c r="IIM111" s="408"/>
      <c r="IIN111" s="409"/>
      <c r="IIO111" s="410"/>
      <c r="IIP111" s="411"/>
      <c r="IIQ111" s="412"/>
      <c r="IIR111" s="406"/>
      <c r="IIS111" s="407"/>
      <c r="IIT111" s="408"/>
      <c r="IIU111" s="409"/>
      <c r="IIV111" s="410"/>
      <c r="IIW111" s="411"/>
      <c r="IIX111" s="412"/>
      <c r="IIY111" s="406"/>
      <c r="IIZ111" s="407"/>
      <c r="IJA111" s="408"/>
      <c r="IJB111" s="409"/>
      <c r="IJC111" s="410"/>
      <c r="IJD111" s="411"/>
      <c r="IJE111" s="412"/>
      <c r="IJF111" s="406"/>
      <c r="IJG111" s="407"/>
      <c r="IJH111" s="408"/>
      <c r="IJI111" s="409"/>
      <c r="IJJ111" s="410"/>
      <c r="IJK111" s="411"/>
      <c r="IJL111" s="412"/>
      <c r="IJM111" s="406"/>
      <c r="IJN111" s="407"/>
      <c r="IJO111" s="408"/>
      <c r="IJP111" s="409"/>
      <c r="IJQ111" s="410"/>
      <c r="IJR111" s="411"/>
      <c r="IJS111" s="412"/>
      <c r="IJT111" s="406"/>
      <c r="IJU111" s="407"/>
      <c r="IJV111" s="408"/>
      <c r="IJW111" s="409"/>
      <c r="IJX111" s="410"/>
      <c r="IJY111" s="411"/>
      <c r="IJZ111" s="412"/>
      <c r="IKA111" s="406"/>
      <c r="IKB111" s="407"/>
      <c r="IKC111" s="408"/>
      <c r="IKD111" s="409"/>
      <c r="IKE111" s="410"/>
      <c r="IKF111" s="411"/>
      <c r="IKG111" s="412"/>
      <c r="IKH111" s="406"/>
      <c r="IKI111" s="407"/>
      <c r="IKJ111" s="408"/>
      <c r="IKK111" s="409"/>
      <c r="IKL111" s="410"/>
      <c r="IKM111" s="411"/>
      <c r="IKN111" s="412"/>
      <c r="IKO111" s="406"/>
      <c r="IKP111" s="407"/>
      <c r="IKQ111" s="408"/>
      <c r="IKR111" s="409"/>
      <c r="IKS111" s="410"/>
      <c r="IKT111" s="411"/>
      <c r="IKU111" s="412"/>
      <c r="IKV111" s="406"/>
      <c r="IKW111" s="407"/>
      <c r="IKX111" s="408"/>
      <c r="IKY111" s="409"/>
      <c r="IKZ111" s="410"/>
      <c r="ILA111" s="411"/>
      <c r="ILB111" s="412"/>
      <c r="ILC111" s="406"/>
      <c r="ILD111" s="407"/>
      <c r="ILE111" s="408"/>
      <c r="ILF111" s="409"/>
      <c r="ILG111" s="410"/>
      <c r="ILH111" s="411"/>
      <c r="ILI111" s="412"/>
      <c r="ILJ111" s="406"/>
      <c r="ILK111" s="407"/>
      <c r="ILL111" s="408"/>
      <c r="ILM111" s="409"/>
      <c r="ILN111" s="410"/>
      <c r="ILO111" s="411"/>
      <c r="ILP111" s="412"/>
      <c r="ILQ111" s="406"/>
      <c r="ILR111" s="407"/>
      <c r="ILS111" s="408"/>
      <c r="ILT111" s="409"/>
      <c r="ILU111" s="410"/>
      <c r="ILV111" s="411"/>
      <c r="ILW111" s="412"/>
      <c r="ILX111" s="406"/>
      <c r="ILY111" s="407"/>
      <c r="ILZ111" s="408"/>
      <c r="IMA111" s="409"/>
      <c r="IMB111" s="410"/>
      <c r="IMC111" s="411"/>
      <c r="IMD111" s="412"/>
      <c r="IME111" s="406"/>
      <c r="IMF111" s="407"/>
      <c r="IMG111" s="408"/>
      <c r="IMH111" s="409"/>
      <c r="IMI111" s="410"/>
      <c r="IMJ111" s="411"/>
      <c r="IMK111" s="412"/>
      <c r="IML111" s="406"/>
      <c r="IMM111" s="407"/>
      <c r="IMN111" s="408"/>
      <c r="IMO111" s="409"/>
      <c r="IMP111" s="410"/>
      <c r="IMQ111" s="411"/>
      <c r="IMR111" s="412"/>
      <c r="IMS111" s="406"/>
      <c r="IMT111" s="407"/>
      <c r="IMU111" s="408"/>
      <c r="IMV111" s="409"/>
      <c r="IMW111" s="410"/>
      <c r="IMX111" s="411"/>
      <c r="IMY111" s="412"/>
      <c r="IMZ111" s="406"/>
      <c r="INA111" s="407"/>
      <c r="INB111" s="408"/>
      <c r="INC111" s="409"/>
      <c r="IND111" s="410"/>
      <c r="INE111" s="411"/>
      <c r="INF111" s="412"/>
      <c r="ING111" s="406"/>
      <c r="INH111" s="407"/>
      <c r="INI111" s="408"/>
      <c r="INJ111" s="409"/>
      <c r="INK111" s="410"/>
      <c r="INL111" s="411"/>
      <c r="INM111" s="412"/>
      <c r="INN111" s="406"/>
      <c r="INO111" s="407"/>
      <c r="INP111" s="408"/>
      <c r="INQ111" s="409"/>
      <c r="INR111" s="410"/>
      <c r="INS111" s="411"/>
      <c r="INT111" s="412"/>
      <c r="INU111" s="406"/>
      <c r="INV111" s="407"/>
      <c r="INW111" s="408"/>
      <c r="INX111" s="409"/>
      <c r="INY111" s="410"/>
      <c r="INZ111" s="411"/>
      <c r="IOA111" s="412"/>
      <c r="IOB111" s="406"/>
      <c r="IOC111" s="407"/>
      <c r="IOD111" s="408"/>
      <c r="IOE111" s="409"/>
      <c r="IOF111" s="410"/>
      <c r="IOG111" s="411"/>
      <c r="IOH111" s="412"/>
      <c r="IOI111" s="406"/>
      <c r="IOJ111" s="407"/>
      <c r="IOK111" s="408"/>
      <c r="IOL111" s="409"/>
      <c r="IOM111" s="410"/>
      <c r="ION111" s="411"/>
      <c r="IOO111" s="412"/>
      <c r="IOP111" s="406"/>
      <c r="IOQ111" s="407"/>
      <c r="IOR111" s="408"/>
      <c r="IOS111" s="409"/>
      <c r="IOT111" s="410"/>
      <c r="IOU111" s="411"/>
      <c r="IOV111" s="412"/>
      <c r="IOW111" s="406"/>
      <c r="IOX111" s="407"/>
      <c r="IOY111" s="408"/>
      <c r="IOZ111" s="409"/>
      <c r="IPA111" s="410"/>
      <c r="IPB111" s="411"/>
      <c r="IPC111" s="412"/>
      <c r="IPD111" s="406"/>
      <c r="IPE111" s="407"/>
      <c r="IPF111" s="408"/>
      <c r="IPG111" s="409"/>
      <c r="IPH111" s="410"/>
      <c r="IPI111" s="411"/>
      <c r="IPJ111" s="412"/>
      <c r="IPK111" s="406"/>
      <c r="IPL111" s="407"/>
      <c r="IPM111" s="408"/>
      <c r="IPN111" s="409"/>
      <c r="IPO111" s="410"/>
      <c r="IPP111" s="411"/>
      <c r="IPQ111" s="412"/>
      <c r="IPR111" s="406"/>
      <c r="IPS111" s="407"/>
      <c r="IPT111" s="408"/>
      <c r="IPU111" s="409"/>
      <c r="IPV111" s="410"/>
      <c r="IPW111" s="411"/>
      <c r="IPX111" s="412"/>
      <c r="IPY111" s="406"/>
      <c r="IPZ111" s="407"/>
      <c r="IQA111" s="408"/>
      <c r="IQB111" s="409"/>
      <c r="IQC111" s="410"/>
      <c r="IQD111" s="411"/>
      <c r="IQE111" s="412"/>
      <c r="IQF111" s="406"/>
      <c r="IQG111" s="407"/>
      <c r="IQH111" s="408"/>
      <c r="IQI111" s="409"/>
      <c r="IQJ111" s="410"/>
      <c r="IQK111" s="411"/>
      <c r="IQL111" s="412"/>
      <c r="IQM111" s="406"/>
      <c r="IQN111" s="407"/>
      <c r="IQO111" s="408"/>
      <c r="IQP111" s="409"/>
      <c r="IQQ111" s="410"/>
      <c r="IQR111" s="411"/>
      <c r="IQS111" s="412"/>
      <c r="IQT111" s="406"/>
      <c r="IQU111" s="407"/>
      <c r="IQV111" s="408"/>
      <c r="IQW111" s="409"/>
      <c r="IQX111" s="410"/>
      <c r="IQY111" s="411"/>
      <c r="IQZ111" s="412"/>
      <c r="IRA111" s="406"/>
      <c r="IRB111" s="407"/>
      <c r="IRC111" s="408"/>
      <c r="IRD111" s="409"/>
      <c r="IRE111" s="410"/>
      <c r="IRF111" s="411"/>
      <c r="IRG111" s="412"/>
      <c r="IRH111" s="406"/>
      <c r="IRI111" s="407"/>
      <c r="IRJ111" s="408"/>
      <c r="IRK111" s="409"/>
      <c r="IRL111" s="410"/>
      <c r="IRM111" s="411"/>
      <c r="IRN111" s="412"/>
      <c r="IRO111" s="406"/>
      <c r="IRP111" s="407"/>
      <c r="IRQ111" s="408"/>
      <c r="IRR111" s="409"/>
      <c r="IRS111" s="410"/>
      <c r="IRT111" s="411"/>
      <c r="IRU111" s="412"/>
      <c r="IRV111" s="406"/>
      <c r="IRW111" s="407"/>
      <c r="IRX111" s="408"/>
      <c r="IRY111" s="409"/>
      <c r="IRZ111" s="410"/>
      <c r="ISA111" s="411"/>
      <c r="ISB111" s="412"/>
      <c r="ISC111" s="406"/>
      <c r="ISD111" s="407"/>
      <c r="ISE111" s="408"/>
      <c r="ISF111" s="409"/>
      <c r="ISG111" s="410"/>
      <c r="ISH111" s="411"/>
      <c r="ISI111" s="412"/>
      <c r="ISJ111" s="406"/>
      <c r="ISK111" s="407"/>
      <c r="ISL111" s="408"/>
      <c r="ISM111" s="409"/>
      <c r="ISN111" s="410"/>
      <c r="ISO111" s="411"/>
      <c r="ISP111" s="412"/>
      <c r="ISQ111" s="406"/>
      <c r="ISR111" s="407"/>
      <c r="ISS111" s="408"/>
      <c r="IST111" s="409"/>
      <c r="ISU111" s="410"/>
      <c r="ISV111" s="411"/>
      <c r="ISW111" s="412"/>
      <c r="ISX111" s="406"/>
      <c r="ISY111" s="407"/>
      <c r="ISZ111" s="408"/>
      <c r="ITA111" s="409"/>
      <c r="ITB111" s="410"/>
      <c r="ITC111" s="411"/>
      <c r="ITD111" s="412"/>
      <c r="ITE111" s="406"/>
      <c r="ITF111" s="407"/>
      <c r="ITG111" s="408"/>
      <c r="ITH111" s="409"/>
      <c r="ITI111" s="410"/>
      <c r="ITJ111" s="411"/>
      <c r="ITK111" s="412"/>
      <c r="ITL111" s="406"/>
      <c r="ITM111" s="407"/>
      <c r="ITN111" s="408"/>
      <c r="ITO111" s="409"/>
      <c r="ITP111" s="410"/>
      <c r="ITQ111" s="411"/>
      <c r="ITR111" s="412"/>
      <c r="ITS111" s="406"/>
      <c r="ITT111" s="407"/>
      <c r="ITU111" s="408"/>
      <c r="ITV111" s="409"/>
      <c r="ITW111" s="410"/>
      <c r="ITX111" s="411"/>
      <c r="ITY111" s="412"/>
      <c r="ITZ111" s="406"/>
      <c r="IUA111" s="407"/>
      <c r="IUB111" s="408"/>
      <c r="IUC111" s="409"/>
      <c r="IUD111" s="410"/>
      <c r="IUE111" s="411"/>
      <c r="IUF111" s="412"/>
      <c r="IUG111" s="406"/>
      <c r="IUH111" s="407"/>
      <c r="IUI111" s="408"/>
      <c r="IUJ111" s="409"/>
      <c r="IUK111" s="410"/>
      <c r="IUL111" s="411"/>
      <c r="IUM111" s="412"/>
      <c r="IUN111" s="406"/>
      <c r="IUO111" s="407"/>
      <c r="IUP111" s="408"/>
      <c r="IUQ111" s="409"/>
      <c r="IUR111" s="410"/>
      <c r="IUS111" s="411"/>
      <c r="IUT111" s="412"/>
      <c r="IUU111" s="406"/>
      <c r="IUV111" s="407"/>
      <c r="IUW111" s="408"/>
      <c r="IUX111" s="409"/>
      <c r="IUY111" s="410"/>
      <c r="IUZ111" s="411"/>
      <c r="IVA111" s="412"/>
      <c r="IVB111" s="406"/>
      <c r="IVC111" s="407"/>
      <c r="IVD111" s="408"/>
      <c r="IVE111" s="409"/>
      <c r="IVF111" s="410"/>
      <c r="IVG111" s="411"/>
      <c r="IVH111" s="412"/>
      <c r="IVI111" s="406"/>
      <c r="IVJ111" s="407"/>
      <c r="IVK111" s="408"/>
      <c r="IVL111" s="409"/>
      <c r="IVM111" s="410"/>
      <c r="IVN111" s="411"/>
      <c r="IVO111" s="412"/>
      <c r="IVP111" s="406"/>
      <c r="IVQ111" s="407"/>
      <c r="IVR111" s="408"/>
      <c r="IVS111" s="409"/>
      <c r="IVT111" s="410"/>
      <c r="IVU111" s="411"/>
      <c r="IVV111" s="412"/>
      <c r="IVW111" s="406"/>
      <c r="IVX111" s="407"/>
      <c r="IVY111" s="408"/>
      <c r="IVZ111" s="409"/>
      <c r="IWA111" s="410"/>
      <c r="IWB111" s="411"/>
      <c r="IWC111" s="412"/>
      <c r="IWD111" s="406"/>
      <c r="IWE111" s="407"/>
      <c r="IWF111" s="408"/>
      <c r="IWG111" s="409"/>
      <c r="IWH111" s="410"/>
      <c r="IWI111" s="411"/>
      <c r="IWJ111" s="412"/>
      <c r="IWK111" s="406"/>
      <c r="IWL111" s="407"/>
      <c r="IWM111" s="408"/>
      <c r="IWN111" s="409"/>
      <c r="IWO111" s="410"/>
      <c r="IWP111" s="411"/>
      <c r="IWQ111" s="412"/>
      <c r="IWR111" s="406"/>
      <c r="IWS111" s="407"/>
      <c r="IWT111" s="408"/>
      <c r="IWU111" s="409"/>
      <c r="IWV111" s="410"/>
      <c r="IWW111" s="411"/>
      <c r="IWX111" s="412"/>
      <c r="IWY111" s="406"/>
      <c r="IWZ111" s="407"/>
      <c r="IXA111" s="408"/>
      <c r="IXB111" s="409"/>
      <c r="IXC111" s="410"/>
      <c r="IXD111" s="411"/>
      <c r="IXE111" s="412"/>
      <c r="IXF111" s="406"/>
      <c r="IXG111" s="407"/>
      <c r="IXH111" s="408"/>
      <c r="IXI111" s="409"/>
      <c r="IXJ111" s="410"/>
      <c r="IXK111" s="411"/>
      <c r="IXL111" s="412"/>
      <c r="IXM111" s="406"/>
      <c r="IXN111" s="407"/>
      <c r="IXO111" s="408"/>
      <c r="IXP111" s="409"/>
      <c r="IXQ111" s="410"/>
      <c r="IXR111" s="411"/>
      <c r="IXS111" s="412"/>
      <c r="IXT111" s="406"/>
      <c r="IXU111" s="407"/>
      <c r="IXV111" s="408"/>
      <c r="IXW111" s="409"/>
      <c r="IXX111" s="410"/>
      <c r="IXY111" s="411"/>
      <c r="IXZ111" s="412"/>
      <c r="IYA111" s="406"/>
      <c r="IYB111" s="407"/>
      <c r="IYC111" s="408"/>
      <c r="IYD111" s="409"/>
      <c r="IYE111" s="410"/>
      <c r="IYF111" s="411"/>
      <c r="IYG111" s="412"/>
      <c r="IYH111" s="406"/>
      <c r="IYI111" s="407"/>
      <c r="IYJ111" s="408"/>
      <c r="IYK111" s="409"/>
      <c r="IYL111" s="410"/>
      <c r="IYM111" s="411"/>
      <c r="IYN111" s="412"/>
      <c r="IYO111" s="406"/>
      <c r="IYP111" s="407"/>
      <c r="IYQ111" s="408"/>
      <c r="IYR111" s="409"/>
      <c r="IYS111" s="410"/>
      <c r="IYT111" s="411"/>
      <c r="IYU111" s="412"/>
      <c r="IYV111" s="406"/>
      <c r="IYW111" s="407"/>
      <c r="IYX111" s="408"/>
      <c r="IYY111" s="409"/>
      <c r="IYZ111" s="410"/>
      <c r="IZA111" s="411"/>
      <c r="IZB111" s="412"/>
      <c r="IZC111" s="406"/>
      <c r="IZD111" s="407"/>
      <c r="IZE111" s="408"/>
      <c r="IZF111" s="409"/>
      <c r="IZG111" s="410"/>
      <c r="IZH111" s="411"/>
      <c r="IZI111" s="412"/>
      <c r="IZJ111" s="406"/>
      <c r="IZK111" s="407"/>
      <c r="IZL111" s="408"/>
      <c r="IZM111" s="409"/>
      <c r="IZN111" s="410"/>
      <c r="IZO111" s="411"/>
      <c r="IZP111" s="412"/>
      <c r="IZQ111" s="406"/>
      <c r="IZR111" s="407"/>
      <c r="IZS111" s="408"/>
      <c r="IZT111" s="409"/>
      <c r="IZU111" s="410"/>
      <c r="IZV111" s="411"/>
      <c r="IZW111" s="412"/>
      <c r="IZX111" s="406"/>
      <c r="IZY111" s="407"/>
      <c r="IZZ111" s="408"/>
      <c r="JAA111" s="409"/>
      <c r="JAB111" s="410"/>
      <c r="JAC111" s="411"/>
      <c r="JAD111" s="412"/>
      <c r="JAE111" s="406"/>
      <c r="JAF111" s="407"/>
      <c r="JAG111" s="408"/>
      <c r="JAH111" s="409"/>
      <c r="JAI111" s="410"/>
      <c r="JAJ111" s="411"/>
      <c r="JAK111" s="412"/>
      <c r="JAL111" s="406"/>
      <c r="JAM111" s="407"/>
      <c r="JAN111" s="408"/>
      <c r="JAO111" s="409"/>
      <c r="JAP111" s="410"/>
      <c r="JAQ111" s="411"/>
      <c r="JAR111" s="412"/>
      <c r="JAS111" s="406"/>
      <c r="JAT111" s="407"/>
      <c r="JAU111" s="408"/>
      <c r="JAV111" s="409"/>
      <c r="JAW111" s="410"/>
      <c r="JAX111" s="411"/>
      <c r="JAY111" s="412"/>
      <c r="JAZ111" s="406"/>
      <c r="JBA111" s="407"/>
      <c r="JBB111" s="408"/>
      <c r="JBC111" s="409"/>
      <c r="JBD111" s="410"/>
      <c r="JBE111" s="411"/>
      <c r="JBF111" s="412"/>
      <c r="JBG111" s="406"/>
      <c r="JBH111" s="407"/>
      <c r="JBI111" s="408"/>
      <c r="JBJ111" s="409"/>
      <c r="JBK111" s="410"/>
      <c r="JBL111" s="411"/>
      <c r="JBM111" s="412"/>
      <c r="JBN111" s="406"/>
      <c r="JBO111" s="407"/>
      <c r="JBP111" s="408"/>
      <c r="JBQ111" s="409"/>
      <c r="JBR111" s="410"/>
      <c r="JBS111" s="411"/>
      <c r="JBT111" s="412"/>
      <c r="JBU111" s="406"/>
      <c r="JBV111" s="407"/>
      <c r="JBW111" s="408"/>
      <c r="JBX111" s="409"/>
      <c r="JBY111" s="410"/>
      <c r="JBZ111" s="411"/>
      <c r="JCA111" s="412"/>
      <c r="JCB111" s="406"/>
      <c r="JCC111" s="407"/>
      <c r="JCD111" s="408"/>
      <c r="JCE111" s="409"/>
      <c r="JCF111" s="410"/>
      <c r="JCG111" s="411"/>
      <c r="JCH111" s="412"/>
      <c r="JCI111" s="406"/>
      <c r="JCJ111" s="407"/>
      <c r="JCK111" s="408"/>
      <c r="JCL111" s="409"/>
      <c r="JCM111" s="410"/>
      <c r="JCN111" s="411"/>
      <c r="JCO111" s="412"/>
      <c r="JCP111" s="406"/>
      <c r="JCQ111" s="407"/>
      <c r="JCR111" s="408"/>
      <c r="JCS111" s="409"/>
      <c r="JCT111" s="410"/>
      <c r="JCU111" s="411"/>
      <c r="JCV111" s="412"/>
      <c r="JCW111" s="406"/>
      <c r="JCX111" s="407"/>
      <c r="JCY111" s="408"/>
      <c r="JCZ111" s="409"/>
      <c r="JDA111" s="410"/>
      <c r="JDB111" s="411"/>
      <c r="JDC111" s="412"/>
      <c r="JDD111" s="406"/>
      <c r="JDE111" s="407"/>
      <c r="JDF111" s="408"/>
      <c r="JDG111" s="409"/>
      <c r="JDH111" s="410"/>
      <c r="JDI111" s="411"/>
      <c r="JDJ111" s="412"/>
      <c r="JDK111" s="406"/>
      <c r="JDL111" s="407"/>
      <c r="JDM111" s="408"/>
      <c r="JDN111" s="409"/>
      <c r="JDO111" s="410"/>
      <c r="JDP111" s="411"/>
      <c r="JDQ111" s="412"/>
      <c r="JDR111" s="406"/>
      <c r="JDS111" s="407"/>
      <c r="JDT111" s="408"/>
      <c r="JDU111" s="409"/>
      <c r="JDV111" s="410"/>
      <c r="JDW111" s="411"/>
      <c r="JDX111" s="412"/>
      <c r="JDY111" s="406"/>
      <c r="JDZ111" s="407"/>
      <c r="JEA111" s="408"/>
      <c r="JEB111" s="409"/>
      <c r="JEC111" s="410"/>
      <c r="JED111" s="411"/>
      <c r="JEE111" s="412"/>
      <c r="JEF111" s="406"/>
      <c r="JEG111" s="407"/>
      <c r="JEH111" s="408"/>
      <c r="JEI111" s="409"/>
      <c r="JEJ111" s="410"/>
      <c r="JEK111" s="411"/>
      <c r="JEL111" s="412"/>
      <c r="JEM111" s="406"/>
      <c r="JEN111" s="407"/>
      <c r="JEO111" s="408"/>
      <c r="JEP111" s="409"/>
      <c r="JEQ111" s="410"/>
      <c r="JER111" s="411"/>
      <c r="JES111" s="412"/>
      <c r="JET111" s="406"/>
      <c r="JEU111" s="407"/>
      <c r="JEV111" s="408"/>
      <c r="JEW111" s="409"/>
      <c r="JEX111" s="410"/>
      <c r="JEY111" s="411"/>
      <c r="JEZ111" s="412"/>
      <c r="JFA111" s="406"/>
      <c r="JFB111" s="407"/>
      <c r="JFC111" s="408"/>
      <c r="JFD111" s="409"/>
      <c r="JFE111" s="410"/>
      <c r="JFF111" s="411"/>
      <c r="JFG111" s="412"/>
      <c r="JFH111" s="406"/>
      <c r="JFI111" s="407"/>
      <c r="JFJ111" s="408"/>
      <c r="JFK111" s="409"/>
      <c r="JFL111" s="410"/>
      <c r="JFM111" s="411"/>
      <c r="JFN111" s="412"/>
      <c r="JFO111" s="406"/>
      <c r="JFP111" s="407"/>
      <c r="JFQ111" s="408"/>
      <c r="JFR111" s="409"/>
      <c r="JFS111" s="410"/>
      <c r="JFT111" s="411"/>
      <c r="JFU111" s="412"/>
      <c r="JFV111" s="406"/>
      <c r="JFW111" s="407"/>
      <c r="JFX111" s="408"/>
      <c r="JFY111" s="409"/>
      <c r="JFZ111" s="410"/>
      <c r="JGA111" s="411"/>
      <c r="JGB111" s="412"/>
      <c r="JGC111" s="406"/>
      <c r="JGD111" s="407"/>
      <c r="JGE111" s="408"/>
      <c r="JGF111" s="409"/>
      <c r="JGG111" s="410"/>
      <c r="JGH111" s="411"/>
      <c r="JGI111" s="412"/>
      <c r="JGJ111" s="406"/>
      <c r="JGK111" s="407"/>
      <c r="JGL111" s="408"/>
      <c r="JGM111" s="409"/>
      <c r="JGN111" s="410"/>
      <c r="JGO111" s="411"/>
      <c r="JGP111" s="412"/>
      <c r="JGQ111" s="406"/>
      <c r="JGR111" s="407"/>
      <c r="JGS111" s="408"/>
      <c r="JGT111" s="409"/>
      <c r="JGU111" s="410"/>
      <c r="JGV111" s="411"/>
      <c r="JGW111" s="412"/>
      <c r="JGX111" s="406"/>
      <c r="JGY111" s="407"/>
      <c r="JGZ111" s="408"/>
      <c r="JHA111" s="409"/>
      <c r="JHB111" s="410"/>
      <c r="JHC111" s="411"/>
      <c r="JHD111" s="412"/>
      <c r="JHE111" s="406"/>
      <c r="JHF111" s="407"/>
      <c r="JHG111" s="408"/>
      <c r="JHH111" s="409"/>
      <c r="JHI111" s="410"/>
      <c r="JHJ111" s="411"/>
      <c r="JHK111" s="412"/>
      <c r="JHL111" s="406"/>
      <c r="JHM111" s="407"/>
      <c r="JHN111" s="408"/>
      <c r="JHO111" s="409"/>
      <c r="JHP111" s="410"/>
      <c r="JHQ111" s="411"/>
      <c r="JHR111" s="412"/>
      <c r="JHS111" s="406"/>
      <c r="JHT111" s="407"/>
      <c r="JHU111" s="408"/>
      <c r="JHV111" s="409"/>
      <c r="JHW111" s="410"/>
      <c r="JHX111" s="411"/>
      <c r="JHY111" s="412"/>
      <c r="JHZ111" s="406"/>
      <c r="JIA111" s="407"/>
      <c r="JIB111" s="408"/>
      <c r="JIC111" s="409"/>
      <c r="JID111" s="410"/>
      <c r="JIE111" s="411"/>
      <c r="JIF111" s="412"/>
      <c r="JIG111" s="406"/>
      <c r="JIH111" s="407"/>
      <c r="JII111" s="408"/>
      <c r="JIJ111" s="409"/>
      <c r="JIK111" s="410"/>
      <c r="JIL111" s="411"/>
      <c r="JIM111" s="412"/>
      <c r="JIN111" s="406"/>
      <c r="JIO111" s="407"/>
      <c r="JIP111" s="408"/>
      <c r="JIQ111" s="409"/>
      <c r="JIR111" s="410"/>
      <c r="JIS111" s="411"/>
      <c r="JIT111" s="412"/>
      <c r="JIU111" s="406"/>
      <c r="JIV111" s="407"/>
      <c r="JIW111" s="408"/>
      <c r="JIX111" s="409"/>
      <c r="JIY111" s="410"/>
      <c r="JIZ111" s="411"/>
      <c r="JJA111" s="412"/>
      <c r="JJB111" s="406"/>
      <c r="JJC111" s="407"/>
      <c r="JJD111" s="408"/>
      <c r="JJE111" s="409"/>
      <c r="JJF111" s="410"/>
      <c r="JJG111" s="411"/>
      <c r="JJH111" s="412"/>
      <c r="JJI111" s="406"/>
      <c r="JJJ111" s="407"/>
      <c r="JJK111" s="408"/>
      <c r="JJL111" s="409"/>
      <c r="JJM111" s="410"/>
      <c r="JJN111" s="411"/>
      <c r="JJO111" s="412"/>
      <c r="JJP111" s="406"/>
      <c r="JJQ111" s="407"/>
      <c r="JJR111" s="408"/>
      <c r="JJS111" s="409"/>
      <c r="JJT111" s="410"/>
      <c r="JJU111" s="411"/>
      <c r="JJV111" s="412"/>
      <c r="JJW111" s="406"/>
      <c r="JJX111" s="407"/>
      <c r="JJY111" s="408"/>
      <c r="JJZ111" s="409"/>
      <c r="JKA111" s="410"/>
      <c r="JKB111" s="411"/>
      <c r="JKC111" s="412"/>
      <c r="JKD111" s="406"/>
      <c r="JKE111" s="407"/>
      <c r="JKF111" s="408"/>
      <c r="JKG111" s="409"/>
      <c r="JKH111" s="410"/>
      <c r="JKI111" s="411"/>
      <c r="JKJ111" s="412"/>
      <c r="JKK111" s="406"/>
      <c r="JKL111" s="407"/>
      <c r="JKM111" s="408"/>
      <c r="JKN111" s="409"/>
      <c r="JKO111" s="410"/>
      <c r="JKP111" s="411"/>
      <c r="JKQ111" s="412"/>
      <c r="JKR111" s="406"/>
      <c r="JKS111" s="407"/>
      <c r="JKT111" s="408"/>
      <c r="JKU111" s="409"/>
      <c r="JKV111" s="410"/>
      <c r="JKW111" s="411"/>
      <c r="JKX111" s="412"/>
      <c r="JKY111" s="406"/>
      <c r="JKZ111" s="407"/>
      <c r="JLA111" s="408"/>
      <c r="JLB111" s="409"/>
      <c r="JLC111" s="410"/>
      <c r="JLD111" s="411"/>
      <c r="JLE111" s="412"/>
      <c r="JLF111" s="406"/>
      <c r="JLG111" s="407"/>
      <c r="JLH111" s="408"/>
      <c r="JLI111" s="409"/>
      <c r="JLJ111" s="410"/>
      <c r="JLK111" s="411"/>
      <c r="JLL111" s="412"/>
      <c r="JLM111" s="406"/>
      <c r="JLN111" s="407"/>
      <c r="JLO111" s="408"/>
      <c r="JLP111" s="409"/>
      <c r="JLQ111" s="410"/>
      <c r="JLR111" s="411"/>
      <c r="JLS111" s="412"/>
      <c r="JLT111" s="406"/>
      <c r="JLU111" s="407"/>
      <c r="JLV111" s="408"/>
      <c r="JLW111" s="409"/>
      <c r="JLX111" s="410"/>
      <c r="JLY111" s="411"/>
      <c r="JLZ111" s="412"/>
      <c r="JMA111" s="406"/>
      <c r="JMB111" s="407"/>
      <c r="JMC111" s="408"/>
      <c r="JMD111" s="409"/>
      <c r="JME111" s="410"/>
      <c r="JMF111" s="411"/>
      <c r="JMG111" s="412"/>
      <c r="JMH111" s="406"/>
      <c r="JMI111" s="407"/>
      <c r="JMJ111" s="408"/>
      <c r="JMK111" s="409"/>
      <c r="JML111" s="410"/>
      <c r="JMM111" s="411"/>
      <c r="JMN111" s="412"/>
      <c r="JMO111" s="406"/>
      <c r="JMP111" s="407"/>
      <c r="JMQ111" s="408"/>
      <c r="JMR111" s="409"/>
      <c r="JMS111" s="410"/>
      <c r="JMT111" s="411"/>
      <c r="JMU111" s="412"/>
      <c r="JMV111" s="406"/>
      <c r="JMW111" s="407"/>
      <c r="JMX111" s="408"/>
      <c r="JMY111" s="409"/>
      <c r="JMZ111" s="410"/>
      <c r="JNA111" s="411"/>
      <c r="JNB111" s="412"/>
      <c r="JNC111" s="406"/>
      <c r="JND111" s="407"/>
      <c r="JNE111" s="408"/>
      <c r="JNF111" s="409"/>
      <c r="JNG111" s="410"/>
      <c r="JNH111" s="411"/>
      <c r="JNI111" s="412"/>
      <c r="JNJ111" s="406"/>
      <c r="JNK111" s="407"/>
      <c r="JNL111" s="408"/>
      <c r="JNM111" s="409"/>
      <c r="JNN111" s="410"/>
      <c r="JNO111" s="411"/>
      <c r="JNP111" s="412"/>
      <c r="JNQ111" s="406"/>
      <c r="JNR111" s="407"/>
      <c r="JNS111" s="408"/>
      <c r="JNT111" s="409"/>
      <c r="JNU111" s="410"/>
      <c r="JNV111" s="411"/>
      <c r="JNW111" s="412"/>
      <c r="JNX111" s="406"/>
      <c r="JNY111" s="407"/>
      <c r="JNZ111" s="408"/>
      <c r="JOA111" s="409"/>
      <c r="JOB111" s="410"/>
      <c r="JOC111" s="411"/>
      <c r="JOD111" s="412"/>
      <c r="JOE111" s="406"/>
      <c r="JOF111" s="407"/>
      <c r="JOG111" s="408"/>
      <c r="JOH111" s="409"/>
      <c r="JOI111" s="410"/>
      <c r="JOJ111" s="411"/>
      <c r="JOK111" s="412"/>
      <c r="JOL111" s="406"/>
      <c r="JOM111" s="407"/>
      <c r="JON111" s="408"/>
      <c r="JOO111" s="409"/>
      <c r="JOP111" s="410"/>
      <c r="JOQ111" s="411"/>
      <c r="JOR111" s="412"/>
      <c r="JOS111" s="406"/>
      <c r="JOT111" s="407"/>
      <c r="JOU111" s="408"/>
      <c r="JOV111" s="409"/>
      <c r="JOW111" s="410"/>
      <c r="JOX111" s="411"/>
      <c r="JOY111" s="412"/>
      <c r="JOZ111" s="406"/>
      <c r="JPA111" s="407"/>
      <c r="JPB111" s="408"/>
      <c r="JPC111" s="409"/>
      <c r="JPD111" s="410"/>
      <c r="JPE111" s="411"/>
      <c r="JPF111" s="412"/>
      <c r="JPG111" s="406"/>
      <c r="JPH111" s="407"/>
      <c r="JPI111" s="408"/>
      <c r="JPJ111" s="409"/>
      <c r="JPK111" s="410"/>
      <c r="JPL111" s="411"/>
      <c r="JPM111" s="412"/>
      <c r="JPN111" s="406"/>
      <c r="JPO111" s="407"/>
      <c r="JPP111" s="408"/>
      <c r="JPQ111" s="409"/>
      <c r="JPR111" s="410"/>
      <c r="JPS111" s="411"/>
      <c r="JPT111" s="412"/>
      <c r="JPU111" s="406"/>
      <c r="JPV111" s="407"/>
      <c r="JPW111" s="408"/>
      <c r="JPX111" s="409"/>
      <c r="JPY111" s="410"/>
      <c r="JPZ111" s="411"/>
      <c r="JQA111" s="412"/>
      <c r="JQB111" s="406"/>
      <c r="JQC111" s="407"/>
      <c r="JQD111" s="408"/>
      <c r="JQE111" s="409"/>
      <c r="JQF111" s="410"/>
      <c r="JQG111" s="411"/>
      <c r="JQH111" s="412"/>
      <c r="JQI111" s="406"/>
      <c r="JQJ111" s="407"/>
      <c r="JQK111" s="408"/>
      <c r="JQL111" s="409"/>
      <c r="JQM111" s="410"/>
      <c r="JQN111" s="411"/>
      <c r="JQO111" s="412"/>
      <c r="JQP111" s="406"/>
      <c r="JQQ111" s="407"/>
      <c r="JQR111" s="408"/>
      <c r="JQS111" s="409"/>
      <c r="JQT111" s="410"/>
      <c r="JQU111" s="411"/>
      <c r="JQV111" s="412"/>
      <c r="JQW111" s="406"/>
      <c r="JQX111" s="407"/>
      <c r="JQY111" s="408"/>
      <c r="JQZ111" s="409"/>
      <c r="JRA111" s="410"/>
      <c r="JRB111" s="411"/>
      <c r="JRC111" s="412"/>
      <c r="JRD111" s="406"/>
      <c r="JRE111" s="407"/>
      <c r="JRF111" s="408"/>
      <c r="JRG111" s="409"/>
      <c r="JRH111" s="410"/>
      <c r="JRI111" s="411"/>
      <c r="JRJ111" s="412"/>
      <c r="JRK111" s="406"/>
      <c r="JRL111" s="407"/>
      <c r="JRM111" s="408"/>
      <c r="JRN111" s="409"/>
      <c r="JRO111" s="410"/>
      <c r="JRP111" s="411"/>
      <c r="JRQ111" s="412"/>
      <c r="JRR111" s="406"/>
      <c r="JRS111" s="407"/>
      <c r="JRT111" s="408"/>
      <c r="JRU111" s="409"/>
      <c r="JRV111" s="410"/>
      <c r="JRW111" s="411"/>
      <c r="JRX111" s="412"/>
      <c r="JRY111" s="406"/>
      <c r="JRZ111" s="407"/>
      <c r="JSA111" s="408"/>
      <c r="JSB111" s="409"/>
      <c r="JSC111" s="410"/>
      <c r="JSD111" s="411"/>
      <c r="JSE111" s="412"/>
      <c r="JSF111" s="406"/>
      <c r="JSG111" s="407"/>
      <c r="JSH111" s="408"/>
      <c r="JSI111" s="409"/>
      <c r="JSJ111" s="410"/>
      <c r="JSK111" s="411"/>
      <c r="JSL111" s="412"/>
      <c r="JSM111" s="406"/>
      <c r="JSN111" s="407"/>
      <c r="JSO111" s="408"/>
      <c r="JSP111" s="409"/>
      <c r="JSQ111" s="410"/>
      <c r="JSR111" s="411"/>
      <c r="JSS111" s="412"/>
      <c r="JST111" s="406"/>
      <c r="JSU111" s="407"/>
      <c r="JSV111" s="408"/>
      <c r="JSW111" s="409"/>
      <c r="JSX111" s="410"/>
      <c r="JSY111" s="411"/>
      <c r="JSZ111" s="412"/>
      <c r="JTA111" s="406"/>
      <c r="JTB111" s="407"/>
      <c r="JTC111" s="408"/>
      <c r="JTD111" s="409"/>
      <c r="JTE111" s="410"/>
      <c r="JTF111" s="411"/>
      <c r="JTG111" s="412"/>
      <c r="JTH111" s="406"/>
      <c r="JTI111" s="407"/>
      <c r="JTJ111" s="408"/>
      <c r="JTK111" s="409"/>
      <c r="JTL111" s="410"/>
      <c r="JTM111" s="411"/>
      <c r="JTN111" s="412"/>
      <c r="JTO111" s="406"/>
      <c r="JTP111" s="407"/>
      <c r="JTQ111" s="408"/>
      <c r="JTR111" s="409"/>
      <c r="JTS111" s="410"/>
      <c r="JTT111" s="411"/>
      <c r="JTU111" s="412"/>
      <c r="JTV111" s="406"/>
      <c r="JTW111" s="407"/>
      <c r="JTX111" s="408"/>
      <c r="JTY111" s="409"/>
      <c r="JTZ111" s="410"/>
      <c r="JUA111" s="411"/>
      <c r="JUB111" s="412"/>
      <c r="JUC111" s="406"/>
      <c r="JUD111" s="407"/>
      <c r="JUE111" s="408"/>
      <c r="JUF111" s="409"/>
      <c r="JUG111" s="410"/>
      <c r="JUH111" s="411"/>
      <c r="JUI111" s="412"/>
      <c r="JUJ111" s="406"/>
      <c r="JUK111" s="407"/>
      <c r="JUL111" s="408"/>
      <c r="JUM111" s="409"/>
      <c r="JUN111" s="410"/>
      <c r="JUO111" s="411"/>
      <c r="JUP111" s="412"/>
      <c r="JUQ111" s="406"/>
      <c r="JUR111" s="407"/>
      <c r="JUS111" s="408"/>
      <c r="JUT111" s="409"/>
      <c r="JUU111" s="410"/>
      <c r="JUV111" s="411"/>
      <c r="JUW111" s="412"/>
      <c r="JUX111" s="406"/>
      <c r="JUY111" s="407"/>
      <c r="JUZ111" s="408"/>
      <c r="JVA111" s="409"/>
      <c r="JVB111" s="410"/>
      <c r="JVC111" s="411"/>
      <c r="JVD111" s="412"/>
      <c r="JVE111" s="406"/>
      <c r="JVF111" s="407"/>
      <c r="JVG111" s="408"/>
      <c r="JVH111" s="409"/>
      <c r="JVI111" s="410"/>
      <c r="JVJ111" s="411"/>
      <c r="JVK111" s="412"/>
      <c r="JVL111" s="406"/>
      <c r="JVM111" s="407"/>
      <c r="JVN111" s="408"/>
      <c r="JVO111" s="409"/>
      <c r="JVP111" s="410"/>
      <c r="JVQ111" s="411"/>
      <c r="JVR111" s="412"/>
      <c r="JVS111" s="406"/>
      <c r="JVT111" s="407"/>
      <c r="JVU111" s="408"/>
      <c r="JVV111" s="409"/>
      <c r="JVW111" s="410"/>
      <c r="JVX111" s="411"/>
      <c r="JVY111" s="412"/>
      <c r="JVZ111" s="406"/>
      <c r="JWA111" s="407"/>
      <c r="JWB111" s="408"/>
      <c r="JWC111" s="409"/>
      <c r="JWD111" s="410"/>
      <c r="JWE111" s="411"/>
      <c r="JWF111" s="412"/>
      <c r="JWG111" s="406"/>
      <c r="JWH111" s="407"/>
      <c r="JWI111" s="408"/>
      <c r="JWJ111" s="409"/>
      <c r="JWK111" s="410"/>
      <c r="JWL111" s="411"/>
      <c r="JWM111" s="412"/>
      <c r="JWN111" s="406"/>
      <c r="JWO111" s="407"/>
      <c r="JWP111" s="408"/>
      <c r="JWQ111" s="409"/>
      <c r="JWR111" s="410"/>
      <c r="JWS111" s="411"/>
      <c r="JWT111" s="412"/>
      <c r="JWU111" s="406"/>
      <c r="JWV111" s="407"/>
      <c r="JWW111" s="408"/>
      <c r="JWX111" s="409"/>
      <c r="JWY111" s="410"/>
      <c r="JWZ111" s="411"/>
      <c r="JXA111" s="412"/>
      <c r="JXB111" s="406"/>
      <c r="JXC111" s="407"/>
      <c r="JXD111" s="408"/>
      <c r="JXE111" s="409"/>
      <c r="JXF111" s="410"/>
      <c r="JXG111" s="411"/>
      <c r="JXH111" s="412"/>
      <c r="JXI111" s="406"/>
      <c r="JXJ111" s="407"/>
      <c r="JXK111" s="408"/>
      <c r="JXL111" s="409"/>
      <c r="JXM111" s="410"/>
      <c r="JXN111" s="411"/>
      <c r="JXO111" s="412"/>
      <c r="JXP111" s="406"/>
      <c r="JXQ111" s="407"/>
      <c r="JXR111" s="408"/>
      <c r="JXS111" s="409"/>
      <c r="JXT111" s="410"/>
      <c r="JXU111" s="411"/>
      <c r="JXV111" s="412"/>
      <c r="JXW111" s="406"/>
      <c r="JXX111" s="407"/>
      <c r="JXY111" s="408"/>
      <c r="JXZ111" s="409"/>
      <c r="JYA111" s="410"/>
      <c r="JYB111" s="411"/>
      <c r="JYC111" s="412"/>
      <c r="JYD111" s="406"/>
      <c r="JYE111" s="407"/>
      <c r="JYF111" s="408"/>
      <c r="JYG111" s="409"/>
      <c r="JYH111" s="410"/>
      <c r="JYI111" s="411"/>
      <c r="JYJ111" s="412"/>
      <c r="JYK111" s="406"/>
      <c r="JYL111" s="407"/>
      <c r="JYM111" s="408"/>
      <c r="JYN111" s="409"/>
      <c r="JYO111" s="410"/>
      <c r="JYP111" s="411"/>
      <c r="JYQ111" s="412"/>
      <c r="JYR111" s="406"/>
      <c r="JYS111" s="407"/>
      <c r="JYT111" s="408"/>
      <c r="JYU111" s="409"/>
      <c r="JYV111" s="410"/>
      <c r="JYW111" s="411"/>
      <c r="JYX111" s="412"/>
      <c r="JYY111" s="406"/>
      <c r="JYZ111" s="407"/>
      <c r="JZA111" s="408"/>
      <c r="JZB111" s="409"/>
      <c r="JZC111" s="410"/>
      <c r="JZD111" s="411"/>
      <c r="JZE111" s="412"/>
      <c r="JZF111" s="406"/>
      <c r="JZG111" s="407"/>
      <c r="JZH111" s="408"/>
      <c r="JZI111" s="409"/>
      <c r="JZJ111" s="410"/>
      <c r="JZK111" s="411"/>
      <c r="JZL111" s="412"/>
      <c r="JZM111" s="406"/>
      <c r="JZN111" s="407"/>
      <c r="JZO111" s="408"/>
      <c r="JZP111" s="409"/>
      <c r="JZQ111" s="410"/>
      <c r="JZR111" s="411"/>
      <c r="JZS111" s="412"/>
      <c r="JZT111" s="406"/>
      <c r="JZU111" s="407"/>
      <c r="JZV111" s="408"/>
      <c r="JZW111" s="409"/>
      <c r="JZX111" s="410"/>
      <c r="JZY111" s="411"/>
      <c r="JZZ111" s="412"/>
      <c r="KAA111" s="406"/>
      <c r="KAB111" s="407"/>
      <c r="KAC111" s="408"/>
      <c r="KAD111" s="409"/>
      <c r="KAE111" s="410"/>
      <c r="KAF111" s="411"/>
      <c r="KAG111" s="412"/>
      <c r="KAH111" s="406"/>
      <c r="KAI111" s="407"/>
      <c r="KAJ111" s="408"/>
      <c r="KAK111" s="409"/>
      <c r="KAL111" s="410"/>
      <c r="KAM111" s="411"/>
      <c r="KAN111" s="412"/>
      <c r="KAO111" s="406"/>
      <c r="KAP111" s="407"/>
      <c r="KAQ111" s="408"/>
      <c r="KAR111" s="409"/>
      <c r="KAS111" s="410"/>
      <c r="KAT111" s="411"/>
      <c r="KAU111" s="412"/>
      <c r="KAV111" s="406"/>
      <c r="KAW111" s="407"/>
      <c r="KAX111" s="408"/>
      <c r="KAY111" s="409"/>
      <c r="KAZ111" s="410"/>
      <c r="KBA111" s="411"/>
      <c r="KBB111" s="412"/>
      <c r="KBC111" s="406"/>
      <c r="KBD111" s="407"/>
      <c r="KBE111" s="408"/>
      <c r="KBF111" s="409"/>
      <c r="KBG111" s="410"/>
      <c r="KBH111" s="411"/>
      <c r="KBI111" s="412"/>
      <c r="KBJ111" s="406"/>
      <c r="KBK111" s="407"/>
      <c r="KBL111" s="408"/>
      <c r="KBM111" s="409"/>
      <c r="KBN111" s="410"/>
      <c r="KBO111" s="411"/>
      <c r="KBP111" s="412"/>
      <c r="KBQ111" s="406"/>
      <c r="KBR111" s="407"/>
      <c r="KBS111" s="408"/>
      <c r="KBT111" s="409"/>
      <c r="KBU111" s="410"/>
      <c r="KBV111" s="411"/>
      <c r="KBW111" s="412"/>
      <c r="KBX111" s="406"/>
      <c r="KBY111" s="407"/>
      <c r="KBZ111" s="408"/>
      <c r="KCA111" s="409"/>
      <c r="KCB111" s="410"/>
      <c r="KCC111" s="411"/>
      <c r="KCD111" s="412"/>
      <c r="KCE111" s="406"/>
      <c r="KCF111" s="407"/>
      <c r="KCG111" s="408"/>
      <c r="KCH111" s="409"/>
      <c r="KCI111" s="410"/>
      <c r="KCJ111" s="411"/>
      <c r="KCK111" s="412"/>
      <c r="KCL111" s="406"/>
      <c r="KCM111" s="407"/>
      <c r="KCN111" s="408"/>
      <c r="KCO111" s="409"/>
      <c r="KCP111" s="410"/>
      <c r="KCQ111" s="411"/>
      <c r="KCR111" s="412"/>
      <c r="KCS111" s="406"/>
      <c r="KCT111" s="407"/>
      <c r="KCU111" s="408"/>
      <c r="KCV111" s="409"/>
      <c r="KCW111" s="410"/>
      <c r="KCX111" s="411"/>
      <c r="KCY111" s="412"/>
      <c r="KCZ111" s="406"/>
      <c r="KDA111" s="407"/>
      <c r="KDB111" s="408"/>
      <c r="KDC111" s="409"/>
      <c r="KDD111" s="410"/>
      <c r="KDE111" s="411"/>
      <c r="KDF111" s="412"/>
      <c r="KDG111" s="406"/>
      <c r="KDH111" s="407"/>
      <c r="KDI111" s="408"/>
      <c r="KDJ111" s="409"/>
      <c r="KDK111" s="410"/>
      <c r="KDL111" s="411"/>
      <c r="KDM111" s="412"/>
      <c r="KDN111" s="406"/>
      <c r="KDO111" s="407"/>
      <c r="KDP111" s="408"/>
      <c r="KDQ111" s="409"/>
      <c r="KDR111" s="410"/>
      <c r="KDS111" s="411"/>
      <c r="KDT111" s="412"/>
      <c r="KDU111" s="406"/>
      <c r="KDV111" s="407"/>
      <c r="KDW111" s="408"/>
      <c r="KDX111" s="409"/>
      <c r="KDY111" s="410"/>
      <c r="KDZ111" s="411"/>
      <c r="KEA111" s="412"/>
      <c r="KEB111" s="406"/>
      <c r="KEC111" s="407"/>
      <c r="KED111" s="408"/>
      <c r="KEE111" s="409"/>
      <c r="KEF111" s="410"/>
      <c r="KEG111" s="411"/>
      <c r="KEH111" s="412"/>
      <c r="KEI111" s="406"/>
      <c r="KEJ111" s="407"/>
      <c r="KEK111" s="408"/>
      <c r="KEL111" s="409"/>
      <c r="KEM111" s="410"/>
      <c r="KEN111" s="411"/>
      <c r="KEO111" s="412"/>
      <c r="KEP111" s="406"/>
      <c r="KEQ111" s="407"/>
      <c r="KER111" s="408"/>
      <c r="KES111" s="409"/>
      <c r="KET111" s="410"/>
      <c r="KEU111" s="411"/>
      <c r="KEV111" s="412"/>
      <c r="KEW111" s="406"/>
      <c r="KEX111" s="407"/>
      <c r="KEY111" s="408"/>
      <c r="KEZ111" s="409"/>
      <c r="KFA111" s="410"/>
      <c r="KFB111" s="411"/>
      <c r="KFC111" s="412"/>
      <c r="KFD111" s="406"/>
      <c r="KFE111" s="407"/>
      <c r="KFF111" s="408"/>
      <c r="KFG111" s="409"/>
      <c r="KFH111" s="410"/>
      <c r="KFI111" s="411"/>
      <c r="KFJ111" s="412"/>
      <c r="KFK111" s="406"/>
      <c r="KFL111" s="407"/>
      <c r="KFM111" s="408"/>
      <c r="KFN111" s="409"/>
      <c r="KFO111" s="410"/>
      <c r="KFP111" s="411"/>
      <c r="KFQ111" s="412"/>
      <c r="KFR111" s="406"/>
      <c r="KFS111" s="407"/>
      <c r="KFT111" s="408"/>
      <c r="KFU111" s="409"/>
      <c r="KFV111" s="410"/>
      <c r="KFW111" s="411"/>
      <c r="KFX111" s="412"/>
      <c r="KFY111" s="406"/>
      <c r="KFZ111" s="407"/>
      <c r="KGA111" s="408"/>
      <c r="KGB111" s="409"/>
      <c r="KGC111" s="410"/>
      <c r="KGD111" s="411"/>
      <c r="KGE111" s="412"/>
      <c r="KGF111" s="406"/>
      <c r="KGG111" s="407"/>
      <c r="KGH111" s="408"/>
      <c r="KGI111" s="409"/>
      <c r="KGJ111" s="410"/>
      <c r="KGK111" s="411"/>
      <c r="KGL111" s="412"/>
      <c r="KGM111" s="406"/>
      <c r="KGN111" s="407"/>
      <c r="KGO111" s="408"/>
      <c r="KGP111" s="409"/>
      <c r="KGQ111" s="410"/>
      <c r="KGR111" s="411"/>
      <c r="KGS111" s="412"/>
      <c r="KGT111" s="406"/>
      <c r="KGU111" s="407"/>
      <c r="KGV111" s="408"/>
      <c r="KGW111" s="409"/>
      <c r="KGX111" s="410"/>
      <c r="KGY111" s="411"/>
      <c r="KGZ111" s="412"/>
      <c r="KHA111" s="406"/>
      <c r="KHB111" s="407"/>
      <c r="KHC111" s="408"/>
      <c r="KHD111" s="409"/>
      <c r="KHE111" s="410"/>
      <c r="KHF111" s="411"/>
      <c r="KHG111" s="412"/>
      <c r="KHH111" s="406"/>
      <c r="KHI111" s="407"/>
      <c r="KHJ111" s="408"/>
      <c r="KHK111" s="409"/>
      <c r="KHL111" s="410"/>
      <c r="KHM111" s="411"/>
      <c r="KHN111" s="412"/>
      <c r="KHO111" s="406"/>
      <c r="KHP111" s="407"/>
      <c r="KHQ111" s="408"/>
      <c r="KHR111" s="409"/>
      <c r="KHS111" s="410"/>
      <c r="KHT111" s="411"/>
      <c r="KHU111" s="412"/>
      <c r="KHV111" s="406"/>
      <c r="KHW111" s="407"/>
      <c r="KHX111" s="408"/>
      <c r="KHY111" s="409"/>
      <c r="KHZ111" s="410"/>
      <c r="KIA111" s="411"/>
      <c r="KIB111" s="412"/>
      <c r="KIC111" s="406"/>
      <c r="KID111" s="407"/>
      <c r="KIE111" s="408"/>
      <c r="KIF111" s="409"/>
      <c r="KIG111" s="410"/>
      <c r="KIH111" s="411"/>
      <c r="KII111" s="412"/>
      <c r="KIJ111" s="406"/>
      <c r="KIK111" s="407"/>
      <c r="KIL111" s="408"/>
      <c r="KIM111" s="409"/>
      <c r="KIN111" s="410"/>
      <c r="KIO111" s="411"/>
      <c r="KIP111" s="412"/>
      <c r="KIQ111" s="406"/>
      <c r="KIR111" s="407"/>
      <c r="KIS111" s="408"/>
      <c r="KIT111" s="409"/>
      <c r="KIU111" s="410"/>
      <c r="KIV111" s="411"/>
      <c r="KIW111" s="412"/>
      <c r="KIX111" s="406"/>
      <c r="KIY111" s="407"/>
      <c r="KIZ111" s="408"/>
      <c r="KJA111" s="409"/>
      <c r="KJB111" s="410"/>
      <c r="KJC111" s="411"/>
      <c r="KJD111" s="412"/>
      <c r="KJE111" s="406"/>
      <c r="KJF111" s="407"/>
      <c r="KJG111" s="408"/>
      <c r="KJH111" s="409"/>
      <c r="KJI111" s="410"/>
      <c r="KJJ111" s="411"/>
      <c r="KJK111" s="412"/>
      <c r="KJL111" s="406"/>
      <c r="KJM111" s="407"/>
      <c r="KJN111" s="408"/>
      <c r="KJO111" s="409"/>
      <c r="KJP111" s="410"/>
      <c r="KJQ111" s="411"/>
      <c r="KJR111" s="412"/>
      <c r="KJS111" s="406"/>
      <c r="KJT111" s="407"/>
      <c r="KJU111" s="408"/>
      <c r="KJV111" s="409"/>
      <c r="KJW111" s="410"/>
      <c r="KJX111" s="411"/>
      <c r="KJY111" s="412"/>
      <c r="KJZ111" s="406"/>
      <c r="KKA111" s="407"/>
      <c r="KKB111" s="408"/>
      <c r="KKC111" s="409"/>
      <c r="KKD111" s="410"/>
      <c r="KKE111" s="411"/>
      <c r="KKF111" s="412"/>
      <c r="KKG111" s="406"/>
      <c r="KKH111" s="407"/>
      <c r="KKI111" s="408"/>
      <c r="KKJ111" s="409"/>
      <c r="KKK111" s="410"/>
      <c r="KKL111" s="411"/>
      <c r="KKM111" s="412"/>
      <c r="KKN111" s="406"/>
      <c r="KKO111" s="407"/>
      <c r="KKP111" s="408"/>
      <c r="KKQ111" s="409"/>
      <c r="KKR111" s="410"/>
      <c r="KKS111" s="411"/>
      <c r="KKT111" s="412"/>
      <c r="KKU111" s="406"/>
      <c r="KKV111" s="407"/>
      <c r="KKW111" s="408"/>
      <c r="KKX111" s="409"/>
      <c r="KKY111" s="410"/>
      <c r="KKZ111" s="411"/>
      <c r="KLA111" s="412"/>
      <c r="KLB111" s="406"/>
      <c r="KLC111" s="407"/>
      <c r="KLD111" s="408"/>
      <c r="KLE111" s="409"/>
      <c r="KLF111" s="410"/>
      <c r="KLG111" s="411"/>
      <c r="KLH111" s="412"/>
      <c r="KLI111" s="406"/>
      <c r="KLJ111" s="407"/>
      <c r="KLK111" s="408"/>
      <c r="KLL111" s="409"/>
      <c r="KLM111" s="410"/>
      <c r="KLN111" s="411"/>
      <c r="KLO111" s="412"/>
      <c r="KLP111" s="406"/>
      <c r="KLQ111" s="407"/>
      <c r="KLR111" s="408"/>
      <c r="KLS111" s="409"/>
      <c r="KLT111" s="410"/>
      <c r="KLU111" s="411"/>
      <c r="KLV111" s="412"/>
      <c r="KLW111" s="406"/>
      <c r="KLX111" s="407"/>
      <c r="KLY111" s="408"/>
      <c r="KLZ111" s="409"/>
      <c r="KMA111" s="410"/>
      <c r="KMB111" s="411"/>
      <c r="KMC111" s="412"/>
      <c r="KMD111" s="406"/>
      <c r="KME111" s="407"/>
      <c r="KMF111" s="408"/>
      <c r="KMG111" s="409"/>
      <c r="KMH111" s="410"/>
      <c r="KMI111" s="411"/>
      <c r="KMJ111" s="412"/>
      <c r="KMK111" s="406"/>
      <c r="KML111" s="407"/>
      <c r="KMM111" s="408"/>
      <c r="KMN111" s="409"/>
      <c r="KMO111" s="410"/>
      <c r="KMP111" s="411"/>
      <c r="KMQ111" s="412"/>
      <c r="KMR111" s="406"/>
      <c r="KMS111" s="407"/>
      <c r="KMT111" s="408"/>
      <c r="KMU111" s="409"/>
      <c r="KMV111" s="410"/>
      <c r="KMW111" s="411"/>
      <c r="KMX111" s="412"/>
      <c r="KMY111" s="406"/>
      <c r="KMZ111" s="407"/>
      <c r="KNA111" s="408"/>
      <c r="KNB111" s="409"/>
      <c r="KNC111" s="410"/>
      <c r="KND111" s="411"/>
      <c r="KNE111" s="412"/>
      <c r="KNF111" s="406"/>
      <c r="KNG111" s="407"/>
      <c r="KNH111" s="408"/>
      <c r="KNI111" s="409"/>
      <c r="KNJ111" s="410"/>
      <c r="KNK111" s="411"/>
      <c r="KNL111" s="412"/>
      <c r="KNM111" s="406"/>
      <c r="KNN111" s="407"/>
      <c r="KNO111" s="408"/>
      <c r="KNP111" s="409"/>
      <c r="KNQ111" s="410"/>
      <c r="KNR111" s="411"/>
      <c r="KNS111" s="412"/>
      <c r="KNT111" s="406"/>
      <c r="KNU111" s="407"/>
      <c r="KNV111" s="408"/>
      <c r="KNW111" s="409"/>
      <c r="KNX111" s="410"/>
      <c r="KNY111" s="411"/>
      <c r="KNZ111" s="412"/>
      <c r="KOA111" s="406"/>
      <c r="KOB111" s="407"/>
      <c r="KOC111" s="408"/>
      <c r="KOD111" s="409"/>
      <c r="KOE111" s="410"/>
      <c r="KOF111" s="411"/>
      <c r="KOG111" s="412"/>
      <c r="KOH111" s="406"/>
      <c r="KOI111" s="407"/>
      <c r="KOJ111" s="408"/>
      <c r="KOK111" s="409"/>
      <c r="KOL111" s="410"/>
      <c r="KOM111" s="411"/>
      <c r="KON111" s="412"/>
      <c r="KOO111" s="406"/>
      <c r="KOP111" s="407"/>
      <c r="KOQ111" s="408"/>
      <c r="KOR111" s="409"/>
      <c r="KOS111" s="410"/>
      <c r="KOT111" s="411"/>
      <c r="KOU111" s="412"/>
      <c r="KOV111" s="406"/>
      <c r="KOW111" s="407"/>
      <c r="KOX111" s="408"/>
      <c r="KOY111" s="409"/>
      <c r="KOZ111" s="410"/>
      <c r="KPA111" s="411"/>
      <c r="KPB111" s="412"/>
      <c r="KPC111" s="406"/>
      <c r="KPD111" s="407"/>
      <c r="KPE111" s="408"/>
      <c r="KPF111" s="409"/>
      <c r="KPG111" s="410"/>
      <c r="KPH111" s="411"/>
      <c r="KPI111" s="412"/>
      <c r="KPJ111" s="406"/>
      <c r="KPK111" s="407"/>
      <c r="KPL111" s="408"/>
      <c r="KPM111" s="409"/>
      <c r="KPN111" s="410"/>
      <c r="KPO111" s="411"/>
      <c r="KPP111" s="412"/>
      <c r="KPQ111" s="406"/>
      <c r="KPR111" s="407"/>
      <c r="KPS111" s="408"/>
      <c r="KPT111" s="409"/>
      <c r="KPU111" s="410"/>
      <c r="KPV111" s="411"/>
      <c r="KPW111" s="412"/>
      <c r="KPX111" s="406"/>
      <c r="KPY111" s="407"/>
      <c r="KPZ111" s="408"/>
      <c r="KQA111" s="409"/>
      <c r="KQB111" s="410"/>
      <c r="KQC111" s="411"/>
      <c r="KQD111" s="412"/>
      <c r="KQE111" s="406"/>
      <c r="KQF111" s="407"/>
      <c r="KQG111" s="408"/>
      <c r="KQH111" s="409"/>
      <c r="KQI111" s="410"/>
      <c r="KQJ111" s="411"/>
      <c r="KQK111" s="412"/>
      <c r="KQL111" s="406"/>
      <c r="KQM111" s="407"/>
      <c r="KQN111" s="408"/>
      <c r="KQO111" s="409"/>
      <c r="KQP111" s="410"/>
      <c r="KQQ111" s="411"/>
      <c r="KQR111" s="412"/>
      <c r="KQS111" s="406"/>
      <c r="KQT111" s="407"/>
      <c r="KQU111" s="408"/>
      <c r="KQV111" s="409"/>
      <c r="KQW111" s="410"/>
      <c r="KQX111" s="411"/>
      <c r="KQY111" s="412"/>
      <c r="KQZ111" s="406"/>
      <c r="KRA111" s="407"/>
      <c r="KRB111" s="408"/>
      <c r="KRC111" s="409"/>
      <c r="KRD111" s="410"/>
      <c r="KRE111" s="411"/>
      <c r="KRF111" s="412"/>
      <c r="KRG111" s="406"/>
      <c r="KRH111" s="407"/>
      <c r="KRI111" s="408"/>
      <c r="KRJ111" s="409"/>
      <c r="KRK111" s="410"/>
      <c r="KRL111" s="411"/>
      <c r="KRM111" s="412"/>
      <c r="KRN111" s="406"/>
      <c r="KRO111" s="407"/>
      <c r="KRP111" s="408"/>
      <c r="KRQ111" s="409"/>
      <c r="KRR111" s="410"/>
      <c r="KRS111" s="411"/>
      <c r="KRT111" s="412"/>
      <c r="KRU111" s="406"/>
      <c r="KRV111" s="407"/>
      <c r="KRW111" s="408"/>
      <c r="KRX111" s="409"/>
      <c r="KRY111" s="410"/>
      <c r="KRZ111" s="411"/>
      <c r="KSA111" s="412"/>
      <c r="KSB111" s="406"/>
      <c r="KSC111" s="407"/>
      <c r="KSD111" s="408"/>
      <c r="KSE111" s="409"/>
      <c r="KSF111" s="410"/>
      <c r="KSG111" s="411"/>
      <c r="KSH111" s="412"/>
      <c r="KSI111" s="406"/>
      <c r="KSJ111" s="407"/>
      <c r="KSK111" s="408"/>
      <c r="KSL111" s="409"/>
      <c r="KSM111" s="410"/>
      <c r="KSN111" s="411"/>
      <c r="KSO111" s="412"/>
      <c r="KSP111" s="406"/>
      <c r="KSQ111" s="407"/>
      <c r="KSR111" s="408"/>
      <c r="KSS111" s="409"/>
      <c r="KST111" s="410"/>
      <c r="KSU111" s="411"/>
      <c r="KSV111" s="412"/>
      <c r="KSW111" s="406"/>
      <c r="KSX111" s="407"/>
      <c r="KSY111" s="408"/>
      <c r="KSZ111" s="409"/>
      <c r="KTA111" s="410"/>
      <c r="KTB111" s="411"/>
      <c r="KTC111" s="412"/>
      <c r="KTD111" s="406"/>
      <c r="KTE111" s="407"/>
      <c r="KTF111" s="408"/>
      <c r="KTG111" s="409"/>
      <c r="KTH111" s="410"/>
      <c r="KTI111" s="411"/>
      <c r="KTJ111" s="412"/>
      <c r="KTK111" s="406"/>
      <c r="KTL111" s="407"/>
      <c r="KTM111" s="408"/>
      <c r="KTN111" s="409"/>
      <c r="KTO111" s="410"/>
      <c r="KTP111" s="411"/>
      <c r="KTQ111" s="412"/>
      <c r="KTR111" s="406"/>
      <c r="KTS111" s="407"/>
      <c r="KTT111" s="408"/>
      <c r="KTU111" s="409"/>
      <c r="KTV111" s="410"/>
      <c r="KTW111" s="411"/>
      <c r="KTX111" s="412"/>
      <c r="KTY111" s="406"/>
      <c r="KTZ111" s="407"/>
      <c r="KUA111" s="408"/>
      <c r="KUB111" s="409"/>
      <c r="KUC111" s="410"/>
      <c r="KUD111" s="411"/>
      <c r="KUE111" s="412"/>
      <c r="KUF111" s="406"/>
      <c r="KUG111" s="407"/>
      <c r="KUH111" s="408"/>
      <c r="KUI111" s="409"/>
      <c r="KUJ111" s="410"/>
      <c r="KUK111" s="411"/>
      <c r="KUL111" s="412"/>
      <c r="KUM111" s="406"/>
      <c r="KUN111" s="407"/>
      <c r="KUO111" s="408"/>
      <c r="KUP111" s="409"/>
      <c r="KUQ111" s="410"/>
      <c r="KUR111" s="411"/>
      <c r="KUS111" s="412"/>
      <c r="KUT111" s="406"/>
      <c r="KUU111" s="407"/>
      <c r="KUV111" s="408"/>
      <c r="KUW111" s="409"/>
      <c r="KUX111" s="410"/>
      <c r="KUY111" s="411"/>
      <c r="KUZ111" s="412"/>
      <c r="KVA111" s="406"/>
      <c r="KVB111" s="407"/>
      <c r="KVC111" s="408"/>
      <c r="KVD111" s="409"/>
      <c r="KVE111" s="410"/>
      <c r="KVF111" s="411"/>
      <c r="KVG111" s="412"/>
      <c r="KVH111" s="406"/>
      <c r="KVI111" s="407"/>
      <c r="KVJ111" s="408"/>
      <c r="KVK111" s="409"/>
      <c r="KVL111" s="410"/>
      <c r="KVM111" s="411"/>
      <c r="KVN111" s="412"/>
      <c r="KVO111" s="406"/>
      <c r="KVP111" s="407"/>
      <c r="KVQ111" s="408"/>
      <c r="KVR111" s="409"/>
      <c r="KVS111" s="410"/>
      <c r="KVT111" s="411"/>
      <c r="KVU111" s="412"/>
      <c r="KVV111" s="406"/>
      <c r="KVW111" s="407"/>
      <c r="KVX111" s="408"/>
      <c r="KVY111" s="409"/>
      <c r="KVZ111" s="410"/>
      <c r="KWA111" s="411"/>
      <c r="KWB111" s="412"/>
      <c r="KWC111" s="406"/>
      <c r="KWD111" s="407"/>
      <c r="KWE111" s="408"/>
      <c r="KWF111" s="409"/>
      <c r="KWG111" s="410"/>
      <c r="KWH111" s="411"/>
      <c r="KWI111" s="412"/>
      <c r="KWJ111" s="406"/>
      <c r="KWK111" s="407"/>
      <c r="KWL111" s="408"/>
      <c r="KWM111" s="409"/>
      <c r="KWN111" s="410"/>
      <c r="KWO111" s="411"/>
      <c r="KWP111" s="412"/>
      <c r="KWQ111" s="406"/>
      <c r="KWR111" s="407"/>
      <c r="KWS111" s="408"/>
      <c r="KWT111" s="409"/>
      <c r="KWU111" s="410"/>
      <c r="KWV111" s="411"/>
      <c r="KWW111" s="412"/>
      <c r="KWX111" s="406"/>
      <c r="KWY111" s="407"/>
      <c r="KWZ111" s="408"/>
      <c r="KXA111" s="409"/>
      <c r="KXB111" s="410"/>
      <c r="KXC111" s="411"/>
      <c r="KXD111" s="412"/>
      <c r="KXE111" s="406"/>
      <c r="KXF111" s="407"/>
      <c r="KXG111" s="408"/>
      <c r="KXH111" s="409"/>
      <c r="KXI111" s="410"/>
      <c r="KXJ111" s="411"/>
      <c r="KXK111" s="412"/>
      <c r="KXL111" s="406"/>
      <c r="KXM111" s="407"/>
      <c r="KXN111" s="408"/>
      <c r="KXO111" s="409"/>
      <c r="KXP111" s="410"/>
      <c r="KXQ111" s="411"/>
      <c r="KXR111" s="412"/>
      <c r="KXS111" s="406"/>
      <c r="KXT111" s="407"/>
      <c r="KXU111" s="408"/>
      <c r="KXV111" s="409"/>
      <c r="KXW111" s="410"/>
      <c r="KXX111" s="411"/>
      <c r="KXY111" s="412"/>
      <c r="KXZ111" s="406"/>
      <c r="KYA111" s="407"/>
      <c r="KYB111" s="408"/>
      <c r="KYC111" s="409"/>
      <c r="KYD111" s="410"/>
      <c r="KYE111" s="411"/>
      <c r="KYF111" s="412"/>
      <c r="KYG111" s="406"/>
      <c r="KYH111" s="407"/>
      <c r="KYI111" s="408"/>
      <c r="KYJ111" s="409"/>
      <c r="KYK111" s="410"/>
      <c r="KYL111" s="411"/>
      <c r="KYM111" s="412"/>
      <c r="KYN111" s="406"/>
      <c r="KYO111" s="407"/>
      <c r="KYP111" s="408"/>
      <c r="KYQ111" s="409"/>
      <c r="KYR111" s="410"/>
      <c r="KYS111" s="411"/>
      <c r="KYT111" s="412"/>
      <c r="KYU111" s="406"/>
      <c r="KYV111" s="407"/>
      <c r="KYW111" s="408"/>
      <c r="KYX111" s="409"/>
      <c r="KYY111" s="410"/>
      <c r="KYZ111" s="411"/>
      <c r="KZA111" s="412"/>
      <c r="KZB111" s="406"/>
      <c r="KZC111" s="407"/>
      <c r="KZD111" s="408"/>
      <c r="KZE111" s="409"/>
      <c r="KZF111" s="410"/>
      <c r="KZG111" s="411"/>
      <c r="KZH111" s="412"/>
      <c r="KZI111" s="406"/>
      <c r="KZJ111" s="407"/>
      <c r="KZK111" s="408"/>
      <c r="KZL111" s="409"/>
      <c r="KZM111" s="410"/>
      <c r="KZN111" s="411"/>
      <c r="KZO111" s="412"/>
      <c r="KZP111" s="406"/>
      <c r="KZQ111" s="407"/>
      <c r="KZR111" s="408"/>
      <c r="KZS111" s="409"/>
      <c r="KZT111" s="410"/>
      <c r="KZU111" s="411"/>
      <c r="KZV111" s="412"/>
      <c r="KZW111" s="406"/>
      <c r="KZX111" s="407"/>
      <c r="KZY111" s="408"/>
      <c r="KZZ111" s="409"/>
      <c r="LAA111" s="410"/>
      <c r="LAB111" s="411"/>
      <c r="LAC111" s="412"/>
      <c r="LAD111" s="406"/>
      <c r="LAE111" s="407"/>
      <c r="LAF111" s="408"/>
      <c r="LAG111" s="409"/>
      <c r="LAH111" s="410"/>
      <c r="LAI111" s="411"/>
      <c r="LAJ111" s="412"/>
      <c r="LAK111" s="406"/>
      <c r="LAL111" s="407"/>
      <c r="LAM111" s="408"/>
      <c r="LAN111" s="409"/>
      <c r="LAO111" s="410"/>
      <c r="LAP111" s="411"/>
      <c r="LAQ111" s="412"/>
      <c r="LAR111" s="406"/>
      <c r="LAS111" s="407"/>
      <c r="LAT111" s="408"/>
      <c r="LAU111" s="409"/>
      <c r="LAV111" s="410"/>
      <c r="LAW111" s="411"/>
      <c r="LAX111" s="412"/>
      <c r="LAY111" s="406"/>
      <c r="LAZ111" s="407"/>
      <c r="LBA111" s="408"/>
      <c r="LBB111" s="409"/>
      <c r="LBC111" s="410"/>
      <c r="LBD111" s="411"/>
      <c r="LBE111" s="412"/>
      <c r="LBF111" s="406"/>
      <c r="LBG111" s="407"/>
      <c r="LBH111" s="408"/>
      <c r="LBI111" s="409"/>
      <c r="LBJ111" s="410"/>
      <c r="LBK111" s="411"/>
      <c r="LBL111" s="412"/>
      <c r="LBM111" s="406"/>
      <c r="LBN111" s="407"/>
      <c r="LBO111" s="408"/>
      <c r="LBP111" s="409"/>
      <c r="LBQ111" s="410"/>
      <c r="LBR111" s="411"/>
      <c r="LBS111" s="412"/>
      <c r="LBT111" s="406"/>
      <c r="LBU111" s="407"/>
      <c r="LBV111" s="408"/>
      <c r="LBW111" s="409"/>
      <c r="LBX111" s="410"/>
      <c r="LBY111" s="411"/>
      <c r="LBZ111" s="412"/>
      <c r="LCA111" s="406"/>
      <c r="LCB111" s="407"/>
      <c r="LCC111" s="408"/>
      <c r="LCD111" s="409"/>
      <c r="LCE111" s="410"/>
      <c r="LCF111" s="411"/>
      <c r="LCG111" s="412"/>
      <c r="LCH111" s="406"/>
      <c r="LCI111" s="407"/>
      <c r="LCJ111" s="408"/>
      <c r="LCK111" s="409"/>
      <c r="LCL111" s="410"/>
      <c r="LCM111" s="411"/>
      <c r="LCN111" s="412"/>
      <c r="LCO111" s="406"/>
      <c r="LCP111" s="407"/>
      <c r="LCQ111" s="408"/>
      <c r="LCR111" s="409"/>
      <c r="LCS111" s="410"/>
      <c r="LCT111" s="411"/>
      <c r="LCU111" s="412"/>
      <c r="LCV111" s="406"/>
      <c r="LCW111" s="407"/>
      <c r="LCX111" s="408"/>
      <c r="LCY111" s="409"/>
      <c r="LCZ111" s="410"/>
      <c r="LDA111" s="411"/>
      <c r="LDB111" s="412"/>
      <c r="LDC111" s="406"/>
      <c r="LDD111" s="407"/>
      <c r="LDE111" s="408"/>
      <c r="LDF111" s="409"/>
      <c r="LDG111" s="410"/>
      <c r="LDH111" s="411"/>
      <c r="LDI111" s="412"/>
      <c r="LDJ111" s="406"/>
      <c r="LDK111" s="407"/>
      <c r="LDL111" s="408"/>
      <c r="LDM111" s="409"/>
      <c r="LDN111" s="410"/>
      <c r="LDO111" s="411"/>
      <c r="LDP111" s="412"/>
      <c r="LDQ111" s="406"/>
      <c r="LDR111" s="407"/>
      <c r="LDS111" s="408"/>
      <c r="LDT111" s="409"/>
      <c r="LDU111" s="410"/>
      <c r="LDV111" s="411"/>
      <c r="LDW111" s="412"/>
      <c r="LDX111" s="406"/>
      <c r="LDY111" s="407"/>
      <c r="LDZ111" s="408"/>
      <c r="LEA111" s="409"/>
      <c r="LEB111" s="410"/>
      <c r="LEC111" s="411"/>
      <c r="LED111" s="412"/>
      <c r="LEE111" s="406"/>
      <c r="LEF111" s="407"/>
      <c r="LEG111" s="408"/>
      <c r="LEH111" s="409"/>
      <c r="LEI111" s="410"/>
      <c r="LEJ111" s="411"/>
      <c r="LEK111" s="412"/>
      <c r="LEL111" s="406"/>
      <c r="LEM111" s="407"/>
      <c r="LEN111" s="408"/>
      <c r="LEO111" s="409"/>
      <c r="LEP111" s="410"/>
      <c r="LEQ111" s="411"/>
      <c r="LER111" s="412"/>
      <c r="LES111" s="406"/>
      <c r="LET111" s="407"/>
      <c r="LEU111" s="408"/>
      <c r="LEV111" s="409"/>
      <c r="LEW111" s="410"/>
      <c r="LEX111" s="411"/>
      <c r="LEY111" s="412"/>
      <c r="LEZ111" s="406"/>
      <c r="LFA111" s="407"/>
      <c r="LFB111" s="408"/>
      <c r="LFC111" s="409"/>
      <c r="LFD111" s="410"/>
      <c r="LFE111" s="411"/>
      <c r="LFF111" s="412"/>
      <c r="LFG111" s="406"/>
      <c r="LFH111" s="407"/>
      <c r="LFI111" s="408"/>
      <c r="LFJ111" s="409"/>
      <c r="LFK111" s="410"/>
      <c r="LFL111" s="411"/>
      <c r="LFM111" s="412"/>
      <c r="LFN111" s="406"/>
      <c r="LFO111" s="407"/>
      <c r="LFP111" s="408"/>
      <c r="LFQ111" s="409"/>
      <c r="LFR111" s="410"/>
      <c r="LFS111" s="411"/>
      <c r="LFT111" s="412"/>
      <c r="LFU111" s="406"/>
      <c r="LFV111" s="407"/>
      <c r="LFW111" s="408"/>
      <c r="LFX111" s="409"/>
      <c r="LFY111" s="410"/>
      <c r="LFZ111" s="411"/>
      <c r="LGA111" s="412"/>
      <c r="LGB111" s="406"/>
      <c r="LGC111" s="407"/>
      <c r="LGD111" s="408"/>
      <c r="LGE111" s="409"/>
      <c r="LGF111" s="410"/>
      <c r="LGG111" s="411"/>
      <c r="LGH111" s="412"/>
      <c r="LGI111" s="406"/>
      <c r="LGJ111" s="407"/>
      <c r="LGK111" s="408"/>
      <c r="LGL111" s="409"/>
      <c r="LGM111" s="410"/>
      <c r="LGN111" s="411"/>
      <c r="LGO111" s="412"/>
      <c r="LGP111" s="406"/>
      <c r="LGQ111" s="407"/>
      <c r="LGR111" s="408"/>
      <c r="LGS111" s="409"/>
      <c r="LGT111" s="410"/>
      <c r="LGU111" s="411"/>
      <c r="LGV111" s="412"/>
      <c r="LGW111" s="406"/>
      <c r="LGX111" s="407"/>
      <c r="LGY111" s="408"/>
      <c r="LGZ111" s="409"/>
      <c r="LHA111" s="410"/>
      <c r="LHB111" s="411"/>
      <c r="LHC111" s="412"/>
      <c r="LHD111" s="406"/>
      <c r="LHE111" s="407"/>
      <c r="LHF111" s="408"/>
      <c r="LHG111" s="409"/>
      <c r="LHH111" s="410"/>
      <c r="LHI111" s="411"/>
      <c r="LHJ111" s="412"/>
      <c r="LHK111" s="406"/>
      <c r="LHL111" s="407"/>
      <c r="LHM111" s="408"/>
      <c r="LHN111" s="409"/>
      <c r="LHO111" s="410"/>
      <c r="LHP111" s="411"/>
      <c r="LHQ111" s="412"/>
      <c r="LHR111" s="406"/>
      <c r="LHS111" s="407"/>
      <c r="LHT111" s="408"/>
      <c r="LHU111" s="409"/>
      <c r="LHV111" s="410"/>
      <c r="LHW111" s="411"/>
      <c r="LHX111" s="412"/>
      <c r="LHY111" s="406"/>
      <c r="LHZ111" s="407"/>
      <c r="LIA111" s="408"/>
      <c r="LIB111" s="409"/>
      <c r="LIC111" s="410"/>
      <c r="LID111" s="411"/>
      <c r="LIE111" s="412"/>
      <c r="LIF111" s="406"/>
      <c r="LIG111" s="407"/>
      <c r="LIH111" s="408"/>
      <c r="LII111" s="409"/>
      <c r="LIJ111" s="410"/>
      <c r="LIK111" s="411"/>
      <c r="LIL111" s="412"/>
      <c r="LIM111" s="406"/>
      <c r="LIN111" s="407"/>
      <c r="LIO111" s="408"/>
      <c r="LIP111" s="409"/>
      <c r="LIQ111" s="410"/>
      <c r="LIR111" s="411"/>
      <c r="LIS111" s="412"/>
      <c r="LIT111" s="406"/>
      <c r="LIU111" s="407"/>
      <c r="LIV111" s="408"/>
      <c r="LIW111" s="409"/>
      <c r="LIX111" s="410"/>
      <c r="LIY111" s="411"/>
      <c r="LIZ111" s="412"/>
      <c r="LJA111" s="406"/>
      <c r="LJB111" s="407"/>
      <c r="LJC111" s="408"/>
      <c r="LJD111" s="409"/>
      <c r="LJE111" s="410"/>
      <c r="LJF111" s="411"/>
      <c r="LJG111" s="412"/>
      <c r="LJH111" s="406"/>
      <c r="LJI111" s="407"/>
      <c r="LJJ111" s="408"/>
      <c r="LJK111" s="409"/>
      <c r="LJL111" s="410"/>
      <c r="LJM111" s="411"/>
      <c r="LJN111" s="412"/>
      <c r="LJO111" s="406"/>
      <c r="LJP111" s="407"/>
      <c r="LJQ111" s="408"/>
      <c r="LJR111" s="409"/>
      <c r="LJS111" s="410"/>
      <c r="LJT111" s="411"/>
      <c r="LJU111" s="412"/>
      <c r="LJV111" s="406"/>
      <c r="LJW111" s="407"/>
      <c r="LJX111" s="408"/>
      <c r="LJY111" s="409"/>
      <c r="LJZ111" s="410"/>
      <c r="LKA111" s="411"/>
      <c r="LKB111" s="412"/>
      <c r="LKC111" s="406"/>
      <c r="LKD111" s="407"/>
      <c r="LKE111" s="408"/>
      <c r="LKF111" s="409"/>
      <c r="LKG111" s="410"/>
      <c r="LKH111" s="411"/>
      <c r="LKI111" s="412"/>
      <c r="LKJ111" s="406"/>
      <c r="LKK111" s="407"/>
      <c r="LKL111" s="408"/>
      <c r="LKM111" s="409"/>
      <c r="LKN111" s="410"/>
      <c r="LKO111" s="411"/>
      <c r="LKP111" s="412"/>
      <c r="LKQ111" s="406"/>
      <c r="LKR111" s="407"/>
      <c r="LKS111" s="408"/>
      <c r="LKT111" s="409"/>
      <c r="LKU111" s="410"/>
      <c r="LKV111" s="411"/>
      <c r="LKW111" s="412"/>
      <c r="LKX111" s="406"/>
      <c r="LKY111" s="407"/>
      <c r="LKZ111" s="408"/>
      <c r="LLA111" s="409"/>
      <c r="LLB111" s="410"/>
      <c r="LLC111" s="411"/>
      <c r="LLD111" s="412"/>
      <c r="LLE111" s="406"/>
      <c r="LLF111" s="407"/>
      <c r="LLG111" s="408"/>
      <c r="LLH111" s="409"/>
      <c r="LLI111" s="410"/>
      <c r="LLJ111" s="411"/>
      <c r="LLK111" s="412"/>
      <c r="LLL111" s="406"/>
      <c r="LLM111" s="407"/>
      <c r="LLN111" s="408"/>
      <c r="LLO111" s="409"/>
      <c r="LLP111" s="410"/>
      <c r="LLQ111" s="411"/>
      <c r="LLR111" s="412"/>
      <c r="LLS111" s="406"/>
      <c r="LLT111" s="407"/>
      <c r="LLU111" s="408"/>
      <c r="LLV111" s="409"/>
      <c r="LLW111" s="410"/>
      <c r="LLX111" s="411"/>
      <c r="LLY111" s="412"/>
      <c r="LLZ111" s="406"/>
      <c r="LMA111" s="407"/>
      <c r="LMB111" s="408"/>
      <c r="LMC111" s="409"/>
      <c r="LMD111" s="410"/>
      <c r="LME111" s="411"/>
      <c r="LMF111" s="412"/>
      <c r="LMG111" s="406"/>
      <c r="LMH111" s="407"/>
      <c r="LMI111" s="408"/>
      <c r="LMJ111" s="409"/>
      <c r="LMK111" s="410"/>
      <c r="LML111" s="411"/>
      <c r="LMM111" s="412"/>
      <c r="LMN111" s="406"/>
      <c r="LMO111" s="407"/>
      <c r="LMP111" s="408"/>
      <c r="LMQ111" s="409"/>
      <c r="LMR111" s="410"/>
      <c r="LMS111" s="411"/>
      <c r="LMT111" s="412"/>
      <c r="LMU111" s="406"/>
      <c r="LMV111" s="407"/>
      <c r="LMW111" s="408"/>
      <c r="LMX111" s="409"/>
      <c r="LMY111" s="410"/>
      <c r="LMZ111" s="411"/>
      <c r="LNA111" s="412"/>
      <c r="LNB111" s="406"/>
      <c r="LNC111" s="407"/>
      <c r="LND111" s="408"/>
      <c r="LNE111" s="409"/>
      <c r="LNF111" s="410"/>
      <c r="LNG111" s="411"/>
      <c r="LNH111" s="412"/>
      <c r="LNI111" s="406"/>
      <c r="LNJ111" s="407"/>
      <c r="LNK111" s="408"/>
      <c r="LNL111" s="409"/>
      <c r="LNM111" s="410"/>
      <c r="LNN111" s="411"/>
      <c r="LNO111" s="412"/>
      <c r="LNP111" s="406"/>
      <c r="LNQ111" s="407"/>
      <c r="LNR111" s="408"/>
      <c r="LNS111" s="409"/>
      <c r="LNT111" s="410"/>
      <c r="LNU111" s="411"/>
      <c r="LNV111" s="412"/>
      <c r="LNW111" s="406"/>
      <c r="LNX111" s="407"/>
      <c r="LNY111" s="408"/>
      <c r="LNZ111" s="409"/>
      <c r="LOA111" s="410"/>
      <c r="LOB111" s="411"/>
      <c r="LOC111" s="412"/>
      <c r="LOD111" s="406"/>
      <c r="LOE111" s="407"/>
      <c r="LOF111" s="408"/>
      <c r="LOG111" s="409"/>
      <c r="LOH111" s="410"/>
      <c r="LOI111" s="411"/>
      <c r="LOJ111" s="412"/>
      <c r="LOK111" s="406"/>
      <c r="LOL111" s="407"/>
      <c r="LOM111" s="408"/>
      <c r="LON111" s="409"/>
      <c r="LOO111" s="410"/>
      <c r="LOP111" s="411"/>
      <c r="LOQ111" s="412"/>
      <c r="LOR111" s="406"/>
      <c r="LOS111" s="407"/>
      <c r="LOT111" s="408"/>
      <c r="LOU111" s="409"/>
      <c r="LOV111" s="410"/>
      <c r="LOW111" s="411"/>
      <c r="LOX111" s="412"/>
      <c r="LOY111" s="406"/>
      <c r="LOZ111" s="407"/>
      <c r="LPA111" s="408"/>
      <c r="LPB111" s="409"/>
      <c r="LPC111" s="410"/>
      <c r="LPD111" s="411"/>
      <c r="LPE111" s="412"/>
      <c r="LPF111" s="406"/>
      <c r="LPG111" s="407"/>
      <c r="LPH111" s="408"/>
      <c r="LPI111" s="409"/>
      <c r="LPJ111" s="410"/>
      <c r="LPK111" s="411"/>
      <c r="LPL111" s="412"/>
      <c r="LPM111" s="406"/>
      <c r="LPN111" s="407"/>
      <c r="LPO111" s="408"/>
      <c r="LPP111" s="409"/>
      <c r="LPQ111" s="410"/>
      <c r="LPR111" s="411"/>
      <c r="LPS111" s="412"/>
      <c r="LPT111" s="406"/>
      <c r="LPU111" s="407"/>
      <c r="LPV111" s="408"/>
      <c r="LPW111" s="409"/>
      <c r="LPX111" s="410"/>
      <c r="LPY111" s="411"/>
      <c r="LPZ111" s="412"/>
      <c r="LQA111" s="406"/>
      <c r="LQB111" s="407"/>
      <c r="LQC111" s="408"/>
      <c r="LQD111" s="409"/>
      <c r="LQE111" s="410"/>
      <c r="LQF111" s="411"/>
      <c r="LQG111" s="412"/>
      <c r="LQH111" s="406"/>
      <c r="LQI111" s="407"/>
      <c r="LQJ111" s="408"/>
      <c r="LQK111" s="409"/>
      <c r="LQL111" s="410"/>
      <c r="LQM111" s="411"/>
      <c r="LQN111" s="412"/>
      <c r="LQO111" s="406"/>
      <c r="LQP111" s="407"/>
      <c r="LQQ111" s="408"/>
      <c r="LQR111" s="409"/>
      <c r="LQS111" s="410"/>
      <c r="LQT111" s="411"/>
      <c r="LQU111" s="412"/>
      <c r="LQV111" s="406"/>
      <c r="LQW111" s="407"/>
      <c r="LQX111" s="408"/>
      <c r="LQY111" s="409"/>
      <c r="LQZ111" s="410"/>
      <c r="LRA111" s="411"/>
      <c r="LRB111" s="412"/>
      <c r="LRC111" s="406"/>
      <c r="LRD111" s="407"/>
      <c r="LRE111" s="408"/>
      <c r="LRF111" s="409"/>
      <c r="LRG111" s="410"/>
      <c r="LRH111" s="411"/>
      <c r="LRI111" s="412"/>
      <c r="LRJ111" s="406"/>
      <c r="LRK111" s="407"/>
      <c r="LRL111" s="408"/>
      <c r="LRM111" s="409"/>
      <c r="LRN111" s="410"/>
      <c r="LRO111" s="411"/>
      <c r="LRP111" s="412"/>
      <c r="LRQ111" s="406"/>
      <c r="LRR111" s="407"/>
      <c r="LRS111" s="408"/>
      <c r="LRT111" s="409"/>
      <c r="LRU111" s="410"/>
      <c r="LRV111" s="411"/>
      <c r="LRW111" s="412"/>
      <c r="LRX111" s="406"/>
      <c r="LRY111" s="407"/>
      <c r="LRZ111" s="408"/>
      <c r="LSA111" s="409"/>
      <c r="LSB111" s="410"/>
      <c r="LSC111" s="411"/>
      <c r="LSD111" s="412"/>
      <c r="LSE111" s="406"/>
      <c r="LSF111" s="407"/>
      <c r="LSG111" s="408"/>
      <c r="LSH111" s="409"/>
      <c r="LSI111" s="410"/>
      <c r="LSJ111" s="411"/>
      <c r="LSK111" s="412"/>
      <c r="LSL111" s="406"/>
      <c r="LSM111" s="407"/>
      <c r="LSN111" s="408"/>
      <c r="LSO111" s="409"/>
      <c r="LSP111" s="410"/>
      <c r="LSQ111" s="411"/>
      <c r="LSR111" s="412"/>
      <c r="LSS111" s="406"/>
      <c r="LST111" s="407"/>
      <c r="LSU111" s="408"/>
      <c r="LSV111" s="409"/>
      <c r="LSW111" s="410"/>
      <c r="LSX111" s="411"/>
      <c r="LSY111" s="412"/>
      <c r="LSZ111" s="406"/>
      <c r="LTA111" s="407"/>
      <c r="LTB111" s="408"/>
      <c r="LTC111" s="409"/>
      <c r="LTD111" s="410"/>
      <c r="LTE111" s="411"/>
      <c r="LTF111" s="412"/>
      <c r="LTG111" s="406"/>
      <c r="LTH111" s="407"/>
      <c r="LTI111" s="408"/>
      <c r="LTJ111" s="409"/>
      <c r="LTK111" s="410"/>
      <c r="LTL111" s="411"/>
      <c r="LTM111" s="412"/>
      <c r="LTN111" s="406"/>
      <c r="LTO111" s="407"/>
      <c r="LTP111" s="408"/>
      <c r="LTQ111" s="409"/>
      <c r="LTR111" s="410"/>
      <c r="LTS111" s="411"/>
      <c r="LTT111" s="412"/>
      <c r="LTU111" s="406"/>
      <c r="LTV111" s="407"/>
      <c r="LTW111" s="408"/>
      <c r="LTX111" s="409"/>
      <c r="LTY111" s="410"/>
      <c r="LTZ111" s="411"/>
      <c r="LUA111" s="412"/>
      <c r="LUB111" s="406"/>
      <c r="LUC111" s="407"/>
      <c r="LUD111" s="408"/>
      <c r="LUE111" s="409"/>
      <c r="LUF111" s="410"/>
      <c r="LUG111" s="411"/>
      <c r="LUH111" s="412"/>
      <c r="LUI111" s="406"/>
      <c r="LUJ111" s="407"/>
      <c r="LUK111" s="408"/>
      <c r="LUL111" s="409"/>
      <c r="LUM111" s="410"/>
      <c r="LUN111" s="411"/>
      <c r="LUO111" s="412"/>
      <c r="LUP111" s="406"/>
      <c r="LUQ111" s="407"/>
      <c r="LUR111" s="408"/>
      <c r="LUS111" s="409"/>
      <c r="LUT111" s="410"/>
      <c r="LUU111" s="411"/>
      <c r="LUV111" s="412"/>
      <c r="LUW111" s="406"/>
      <c r="LUX111" s="407"/>
      <c r="LUY111" s="408"/>
      <c r="LUZ111" s="409"/>
      <c r="LVA111" s="410"/>
      <c r="LVB111" s="411"/>
      <c r="LVC111" s="412"/>
      <c r="LVD111" s="406"/>
      <c r="LVE111" s="407"/>
      <c r="LVF111" s="408"/>
      <c r="LVG111" s="409"/>
      <c r="LVH111" s="410"/>
      <c r="LVI111" s="411"/>
      <c r="LVJ111" s="412"/>
      <c r="LVK111" s="406"/>
      <c r="LVL111" s="407"/>
      <c r="LVM111" s="408"/>
      <c r="LVN111" s="409"/>
      <c r="LVO111" s="410"/>
      <c r="LVP111" s="411"/>
      <c r="LVQ111" s="412"/>
      <c r="LVR111" s="406"/>
      <c r="LVS111" s="407"/>
      <c r="LVT111" s="408"/>
      <c r="LVU111" s="409"/>
      <c r="LVV111" s="410"/>
      <c r="LVW111" s="411"/>
      <c r="LVX111" s="412"/>
      <c r="LVY111" s="406"/>
      <c r="LVZ111" s="407"/>
      <c r="LWA111" s="408"/>
      <c r="LWB111" s="409"/>
      <c r="LWC111" s="410"/>
      <c r="LWD111" s="411"/>
      <c r="LWE111" s="412"/>
      <c r="LWF111" s="406"/>
      <c r="LWG111" s="407"/>
      <c r="LWH111" s="408"/>
      <c r="LWI111" s="409"/>
      <c r="LWJ111" s="410"/>
      <c r="LWK111" s="411"/>
      <c r="LWL111" s="412"/>
      <c r="LWM111" s="406"/>
      <c r="LWN111" s="407"/>
      <c r="LWO111" s="408"/>
      <c r="LWP111" s="409"/>
      <c r="LWQ111" s="410"/>
      <c r="LWR111" s="411"/>
      <c r="LWS111" s="412"/>
      <c r="LWT111" s="406"/>
      <c r="LWU111" s="407"/>
      <c r="LWV111" s="408"/>
      <c r="LWW111" s="409"/>
      <c r="LWX111" s="410"/>
      <c r="LWY111" s="411"/>
      <c r="LWZ111" s="412"/>
      <c r="LXA111" s="406"/>
      <c r="LXB111" s="407"/>
      <c r="LXC111" s="408"/>
      <c r="LXD111" s="409"/>
      <c r="LXE111" s="410"/>
      <c r="LXF111" s="411"/>
      <c r="LXG111" s="412"/>
      <c r="LXH111" s="406"/>
      <c r="LXI111" s="407"/>
      <c r="LXJ111" s="408"/>
      <c r="LXK111" s="409"/>
      <c r="LXL111" s="410"/>
      <c r="LXM111" s="411"/>
      <c r="LXN111" s="412"/>
      <c r="LXO111" s="406"/>
      <c r="LXP111" s="407"/>
      <c r="LXQ111" s="408"/>
      <c r="LXR111" s="409"/>
      <c r="LXS111" s="410"/>
      <c r="LXT111" s="411"/>
      <c r="LXU111" s="412"/>
      <c r="LXV111" s="406"/>
      <c r="LXW111" s="407"/>
      <c r="LXX111" s="408"/>
      <c r="LXY111" s="409"/>
      <c r="LXZ111" s="410"/>
      <c r="LYA111" s="411"/>
      <c r="LYB111" s="412"/>
      <c r="LYC111" s="406"/>
      <c r="LYD111" s="407"/>
      <c r="LYE111" s="408"/>
      <c r="LYF111" s="409"/>
      <c r="LYG111" s="410"/>
      <c r="LYH111" s="411"/>
      <c r="LYI111" s="412"/>
      <c r="LYJ111" s="406"/>
      <c r="LYK111" s="407"/>
      <c r="LYL111" s="408"/>
      <c r="LYM111" s="409"/>
      <c r="LYN111" s="410"/>
      <c r="LYO111" s="411"/>
      <c r="LYP111" s="412"/>
      <c r="LYQ111" s="406"/>
      <c r="LYR111" s="407"/>
      <c r="LYS111" s="408"/>
      <c r="LYT111" s="409"/>
      <c r="LYU111" s="410"/>
      <c r="LYV111" s="411"/>
      <c r="LYW111" s="412"/>
      <c r="LYX111" s="406"/>
      <c r="LYY111" s="407"/>
      <c r="LYZ111" s="408"/>
      <c r="LZA111" s="409"/>
      <c r="LZB111" s="410"/>
      <c r="LZC111" s="411"/>
      <c r="LZD111" s="412"/>
      <c r="LZE111" s="406"/>
      <c r="LZF111" s="407"/>
      <c r="LZG111" s="408"/>
      <c r="LZH111" s="409"/>
      <c r="LZI111" s="410"/>
      <c r="LZJ111" s="411"/>
      <c r="LZK111" s="412"/>
      <c r="LZL111" s="406"/>
      <c r="LZM111" s="407"/>
      <c r="LZN111" s="408"/>
      <c r="LZO111" s="409"/>
      <c r="LZP111" s="410"/>
      <c r="LZQ111" s="411"/>
      <c r="LZR111" s="412"/>
      <c r="LZS111" s="406"/>
      <c r="LZT111" s="407"/>
      <c r="LZU111" s="408"/>
      <c r="LZV111" s="409"/>
      <c r="LZW111" s="410"/>
      <c r="LZX111" s="411"/>
      <c r="LZY111" s="412"/>
      <c r="LZZ111" s="406"/>
      <c r="MAA111" s="407"/>
      <c r="MAB111" s="408"/>
      <c r="MAC111" s="409"/>
      <c r="MAD111" s="410"/>
      <c r="MAE111" s="411"/>
      <c r="MAF111" s="412"/>
      <c r="MAG111" s="406"/>
      <c r="MAH111" s="407"/>
      <c r="MAI111" s="408"/>
      <c r="MAJ111" s="409"/>
      <c r="MAK111" s="410"/>
      <c r="MAL111" s="411"/>
      <c r="MAM111" s="412"/>
      <c r="MAN111" s="406"/>
      <c r="MAO111" s="407"/>
      <c r="MAP111" s="408"/>
      <c r="MAQ111" s="409"/>
      <c r="MAR111" s="410"/>
      <c r="MAS111" s="411"/>
      <c r="MAT111" s="412"/>
      <c r="MAU111" s="406"/>
      <c r="MAV111" s="407"/>
      <c r="MAW111" s="408"/>
      <c r="MAX111" s="409"/>
      <c r="MAY111" s="410"/>
      <c r="MAZ111" s="411"/>
      <c r="MBA111" s="412"/>
      <c r="MBB111" s="406"/>
      <c r="MBC111" s="407"/>
      <c r="MBD111" s="408"/>
      <c r="MBE111" s="409"/>
      <c r="MBF111" s="410"/>
      <c r="MBG111" s="411"/>
      <c r="MBH111" s="412"/>
      <c r="MBI111" s="406"/>
      <c r="MBJ111" s="407"/>
      <c r="MBK111" s="408"/>
      <c r="MBL111" s="409"/>
      <c r="MBM111" s="410"/>
      <c r="MBN111" s="411"/>
      <c r="MBO111" s="412"/>
      <c r="MBP111" s="406"/>
      <c r="MBQ111" s="407"/>
      <c r="MBR111" s="408"/>
      <c r="MBS111" s="409"/>
      <c r="MBT111" s="410"/>
      <c r="MBU111" s="411"/>
      <c r="MBV111" s="412"/>
      <c r="MBW111" s="406"/>
      <c r="MBX111" s="407"/>
      <c r="MBY111" s="408"/>
      <c r="MBZ111" s="409"/>
      <c r="MCA111" s="410"/>
      <c r="MCB111" s="411"/>
      <c r="MCC111" s="412"/>
      <c r="MCD111" s="406"/>
      <c r="MCE111" s="407"/>
      <c r="MCF111" s="408"/>
      <c r="MCG111" s="409"/>
      <c r="MCH111" s="410"/>
      <c r="MCI111" s="411"/>
      <c r="MCJ111" s="412"/>
      <c r="MCK111" s="406"/>
      <c r="MCL111" s="407"/>
      <c r="MCM111" s="408"/>
      <c r="MCN111" s="409"/>
      <c r="MCO111" s="410"/>
      <c r="MCP111" s="411"/>
      <c r="MCQ111" s="412"/>
      <c r="MCR111" s="406"/>
      <c r="MCS111" s="407"/>
      <c r="MCT111" s="408"/>
      <c r="MCU111" s="409"/>
      <c r="MCV111" s="410"/>
      <c r="MCW111" s="411"/>
      <c r="MCX111" s="412"/>
      <c r="MCY111" s="406"/>
      <c r="MCZ111" s="407"/>
      <c r="MDA111" s="408"/>
      <c r="MDB111" s="409"/>
      <c r="MDC111" s="410"/>
      <c r="MDD111" s="411"/>
      <c r="MDE111" s="412"/>
      <c r="MDF111" s="406"/>
      <c r="MDG111" s="407"/>
      <c r="MDH111" s="408"/>
      <c r="MDI111" s="409"/>
      <c r="MDJ111" s="410"/>
      <c r="MDK111" s="411"/>
      <c r="MDL111" s="412"/>
      <c r="MDM111" s="406"/>
      <c r="MDN111" s="407"/>
      <c r="MDO111" s="408"/>
      <c r="MDP111" s="409"/>
      <c r="MDQ111" s="410"/>
      <c r="MDR111" s="411"/>
      <c r="MDS111" s="412"/>
      <c r="MDT111" s="406"/>
      <c r="MDU111" s="407"/>
      <c r="MDV111" s="408"/>
      <c r="MDW111" s="409"/>
      <c r="MDX111" s="410"/>
      <c r="MDY111" s="411"/>
      <c r="MDZ111" s="412"/>
      <c r="MEA111" s="406"/>
      <c r="MEB111" s="407"/>
      <c r="MEC111" s="408"/>
      <c r="MED111" s="409"/>
      <c r="MEE111" s="410"/>
      <c r="MEF111" s="411"/>
      <c r="MEG111" s="412"/>
      <c r="MEH111" s="406"/>
      <c r="MEI111" s="407"/>
      <c r="MEJ111" s="408"/>
      <c r="MEK111" s="409"/>
      <c r="MEL111" s="410"/>
      <c r="MEM111" s="411"/>
      <c r="MEN111" s="412"/>
      <c r="MEO111" s="406"/>
      <c r="MEP111" s="407"/>
      <c r="MEQ111" s="408"/>
      <c r="MER111" s="409"/>
      <c r="MES111" s="410"/>
      <c r="MET111" s="411"/>
      <c r="MEU111" s="412"/>
      <c r="MEV111" s="406"/>
      <c r="MEW111" s="407"/>
      <c r="MEX111" s="408"/>
      <c r="MEY111" s="409"/>
      <c r="MEZ111" s="410"/>
      <c r="MFA111" s="411"/>
      <c r="MFB111" s="412"/>
      <c r="MFC111" s="406"/>
      <c r="MFD111" s="407"/>
      <c r="MFE111" s="408"/>
      <c r="MFF111" s="409"/>
      <c r="MFG111" s="410"/>
      <c r="MFH111" s="411"/>
      <c r="MFI111" s="412"/>
      <c r="MFJ111" s="406"/>
      <c r="MFK111" s="407"/>
      <c r="MFL111" s="408"/>
      <c r="MFM111" s="409"/>
      <c r="MFN111" s="410"/>
      <c r="MFO111" s="411"/>
      <c r="MFP111" s="412"/>
      <c r="MFQ111" s="406"/>
      <c r="MFR111" s="407"/>
      <c r="MFS111" s="408"/>
      <c r="MFT111" s="409"/>
      <c r="MFU111" s="410"/>
      <c r="MFV111" s="411"/>
      <c r="MFW111" s="412"/>
      <c r="MFX111" s="406"/>
      <c r="MFY111" s="407"/>
      <c r="MFZ111" s="408"/>
      <c r="MGA111" s="409"/>
      <c r="MGB111" s="410"/>
      <c r="MGC111" s="411"/>
      <c r="MGD111" s="412"/>
      <c r="MGE111" s="406"/>
      <c r="MGF111" s="407"/>
      <c r="MGG111" s="408"/>
      <c r="MGH111" s="409"/>
      <c r="MGI111" s="410"/>
      <c r="MGJ111" s="411"/>
      <c r="MGK111" s="412"/>
      <c r="MGL111" s="406"/>
      <c r="MGM111" s="407"/>
      <c r="MGN111" s="408"/>
      <c r="MGO111" s="409"/>
      <c r="MGP111" s="410"/>
      <c r="MGQ111" s="411"/>
      <c r="MGR111" s="412"/>
      <c r="MGS111" s="406"/>
      <c r="MGT111" s="407"/>
      <c r="MGU111" s="408"/>
      <c r="MGV111" s="409"/>
      <c r="MGW111" s="410"/>
      <c r="MGX111" s="411"/>
      <c r="MGY111" s="412"/>
      <c r="MGZ111" s="406"/>
      <c r="MHA111" s="407"/>
      <c r="MHB111" s="408"/>
      <c r="MHC111" s="409"/>
      <c r="MHD111" s="410"/>
      <c r="MHE111" s="411"/>
      <c r="MHF111" s="412"/>
      <c r="MHG111" s="406"/>
      <c r="MHH111" s="407"/>
      <c r="MHI111" s="408"/>
      <c r="MHJ111" s="409"/>
      <c r="MHK111" s="410"/>
      <c r="MHL111" s="411"/>
      <c r="MHM111" s="412"/>
      <c r="MHN111" s="406"/>
      <c r="MHO111" s="407"/>
      <c r="MHP111" s="408"/>
      <c r="MHQ111" s="409"/>
      <c r="MHR111" s="410"/>
      <c r="MHS111" s="411"/>
      <c r="MHT111" s="412"/>
      <c r="MHU111" s="406"/>
      <c r="MHV111" s="407"/>
      <c r="MHW111" s="408"/>
      <c r="MHX111" s="409"/>
      <c r="MHY111" s="410"/>
      <c r="MHZ111" s="411"/>
      <c r="MIA111" s="412"/>
      <c r="MIB111" s="406"/>
      <c r="MIC111" s="407"/>
      <c r="MID111" s="408"/>
      <c r="MIE111" s="409"/>
      <c r="MIF111" s="410"/>
      <c r="MIG111" s="411"/>
      <c r="MIH111" s="412"/>
      <c r="MII111" s="406"/>
      <c r="MIJ111" s="407"/>
      <c r="MIK111" s="408"/>
      <c r="MIL111" s="409"/>
      <c r="MIM111" s="410"/>
      <c r="MIN111" s="411"/>
      <c r="MIO111" s="412"/>
      <c r="MIP111" s="406"/>
      <c r="MIQ111" s="407"/>
      <c r="MIR111" s="408"/>
      <c r="MIS111" s="409"/>
      <c r="MIT111" s="410"/>
      <c r="MIU111" s="411"/>
      <c r="MIV111" s="412"/>
      <c r="MIW111" s="406"/>
      <c r="MIX111" s="407"/>
      <c r="MIY111" s="408"/>
      <c r="MIZ111" s="409"/>
      <c r="MJA111" s="410"/>
      <c r="MJB111" s="411"/>
      <c r="MJC111" s="412"/>
      <c r="MJD111" s="406"/>
      <c r="MJE111" s="407"/>
      <c r="MJF111" s="408"/>
      <c r="MJG111" s="409"/>
      <c r="MJH111" s="410"/>
      <c r="MJI111" s="411"/>
      <c r="MJJ111" s="412"/>
      <c r="MJK111" s="406"/>
      <c r="MJL111" s="407"/>
      <c r="MJM111" s="408"/>
      <c r="MJN111" s="409"/>
      <c r="MJO111" s="410"/>
      <c r="MJP111" s="411"/>
      <c r="MJQ111" s="412"/>
      <c r="MJR111" s="406"/>
      <c r="MJS111" s="407"/>
      <c r="MJT111" s="408"/>
      <c r="MJU111" s="409"/>
      <c r="MJV111" s="410"/>
      <c r="MJW111" s="411"/>
      <c r="MJX111" s="412"/>
      <c r="MJY111" s="406"/>
      <c r="MJZ111" s="407"/>
      <c r="MKA111" s="408"/>
      <c r="MKB111" s="409"/>
      <c r="MKC111" s="410"/>
      <c r="MKD111" s="411"/>
      <c r="MKE111" s="412"/>
      <c r="MKF111" s="406"/>
      <c r="MKG111" s="407"/>
      <c r="MKH111" s="408"/>
      <c r="MKI111" s="409"/>
      <c r="MKJ111" s="410"/>
      <c r="MKK111" s="411"/>
      <c r="MKL111" s="412"/>
      <c r="MKM111" s="406"/>
      <c r="MKN111" s="407"/>
      <c r="MKO111" s="408"/>
      <c r="MKP111" s="409"/>
      <c r="MKQ111" s="410"/>
      <c r="MKR111" s="411"/>
      <c r="MKS111" s="412"/>
      <c r="MKT111" s="406"/>
      <c r="MKU111" s="407"/>
      <c r="MKV111" s="408"/>
      <c r="MKW111" s="409"/>
      <c r="MKX111" s="410"/>
      <c r="MKY111" s="411"/>
      <c r="MKZ111" s="412"/>
      <c r="MLA111" s="406"/>
      <c r="MLB111" s="407"/>
      <c r="MLC111" s="408"/>
      <c r="MLD111" s="409"/>
      <c r="MLE111" s="410"/>
      <c r="MLF111" s="411"/>
      <c r="MLG111" s="412"/>
      <c r="MLH111" s="406"/>
      <c r="MLI111" s="407"/>
      <c r="MLJ111" s="408"/>
      <c r="MLK111" s="409"/>
      <c r="MLL111" s="410"/>
      <c r="MLM111" s="411"/>
      <c r="MLN111" s="412"/>
      <c r="MLO111" s="406"/>
      <c r="MLP111" s="407"/>
      <c r="MLQ111" s="408"/>
      <c r="MLR111" s="409"/>
      <c r="MLS111" s="410"/>
      <c r="MLT111" s="411"/>
      <c r="MLU111" s="412"/>
      <c r="MLV111" s="406"/>
      <c r="MLW111" s="407"/>
      <c r="MLX111" s="408"/>
      <c r="MLY111" s="409"/>
      <c r="MLZ111" s="410"/>
      <c r="MMA111" s="411"/>
      <c r="MMB111" s="412"/>
      <c r="MMC111" s="406"/>
      <c r="MMD111" s="407"/>
      <c r="MME111" s="408"/>
      <c r="MMF111" s="409"/>
      <c r="MMG111" s="410"/>
      <c r="MMH111" s="411"/>
      <c r="MMI111" s="412"/>
      <c r="MMJ111" s="406"/>
      <c r="MMK111" s="407"/>
      <c r="MML111" s="408"/>
      <c r="MMM111" s="409"/>
      <c r="MMN111" s="410"/>
      <c r="MMO111" s="411"/>
      <c r="MMP111" s="412"/>
      <c r="MMQ111" s="406"/>
      <c r="MMR111" s="407"/>
      <c r="MMS111" s="408"/>
      <c r="MMT111" s="409"/>
      <c r="MMU111" s="410"/>
      <c r="MMV111" s="411"/>
      <c r="MMW111" s="412"/>
      <c r="MMX111" s="406"/>
      <c r="MMY111" s="407"/>
      <c r="MMZ111" s="408"/>
      <c r="MNA111" s="409"/>
      <c r="MNB111" s="410"/>
      <c r="MNC111" s="411"/>
      <c r="MND111" s="412"/>
      <c r="MNE111" s="406"/>
      <c r="MNF111" s="407"/>
      <c r="MNG111" s="408"/>
      <c r="MNH111" s="409"/>
      <c r="MNI111" s="410"/>
      <c r="MNJ111" s="411"/>
      <c r="MNK111" s="412"/>
      <c r="MNL111" s="406"/>
      <c r="MNM111" s="407"/>
      <c r="MNN111" s="408"/>
      <c r="MNO111" s="409"/>
      <c r="MNP111" s="410"/>
      <c r="MNQ111" s="411"/>
      <c r="MNR111" s="412"/>
      <c r="MNS111" s="406"/>
      <c r="MNT111" s="407"/>
      <c r="MNU111" s="408"/>
      <c r="MNV111" s="409"/>
      <c r="MNW111" s="410"/>
      <c r="MNX111" s="411"/>
      <c r="MNY111" s="412"/>
      <c r="MNZ111" s="406"/>
      <c r="MOA111" s="407"/>
      <c r="MOB111" s="408"/>
      <c r="MOC111" s="409"/>
      <c r="MOD111" s="410"/>
      <c r="MOE111" s="411"/>
      <c r="MOF111" s="412"/>
      <c r="MOG111" s="406"/>
      <c r="MOH111" s="407"/>
      <c r="MOI111" s="408"/>
      <c r="MOJ111" s="409"/>
      <c r="MOK111" s="410"/>
      <c r="MOL111" s="411"/>
      <c r="MOM111" s="412"/>
      <c r="MON111" s="406"/>
      <c r="MOO111" s="407"/>
      <c r="MOP111" s="408"/>
      <c r="MOQ111" s="409"/>
      <c r="MOR111" s="410"/>
      <c r="MOS111" s="411"/>
      <c r="MOT111" s="412"/>
      <c r="MOU111" s="406"/>
      <c r="MOV111" s="407"/>
      <c r="MOW111" s="408"/>
      <c r="MOX111" s="409"/>
      <c r="MOY111" s="410"/>
      <c r="MOZ111" s="411"/>
      <c r="MPA111" s="412"/>
      <c r="MPB111" s="406"/>
      <c r="MPC111" s="407"/>
      <c r="MPD111" s="408"/>
      <c r="MPE111" s="409"/>
      <c r="MPF111" s="410"/>
      <c r="MPG111" s="411"/>
      <c r="MPH111" s="412"/>
      <c r="MPI111" s="406"/>
      <c r="MPJ111" s="407"/>
      <c r="MPK111" s="408"/>
      <c r="MPL111" s="409"/>
      <c r="MPM111" s="410"/>
      <c r="MPN111" s="411"/>
      <c r="MPO111" s="412"/>
      <c r="MPP111" s="406"/>
      <c r="MPQ111" s="407"/>
      <c r="MPR111" s="408"/>
      <c r="MPS111" s="409"/>
      <c r="MPT111" s="410"/>
      <c r="MPU111" s="411"/>
      <c r="MPV111" s="412"/>
      <c r="MPW111" s="406"/>
      <c r="MPX111" s="407"/>
      <c r="MPY111" s="408"/>
      <c r="MPZ111" s="409"/>
      <c r="MQA111" s="410"/>
      <c r="MQB111" s="411"/>
      <c r="MQC111" s="412"/>
      <c r="MQD111" s="406"/>
      <c r="MQE111" s="407"/>
      <c r="MQF111" s="408"/>
      <c r="MQG111" s="409"/>
      <c r="MQH111" s="410"/>
      <c r="MQI111" s="411"/>
      <c r="MQJ111" s="412"/>
      <c r="MQK111" s="406"/>
      <c r="MQL111" s="407"/>
      <c r="MQM111" s="408"/>
      <c r="MQN111" s="409"/>
      <c r="MQO111" s="410"/>
      <c r="MQP111" s="411"/>
      <c r="MQQ111" s="412"/>
      <c r="MQR111" s="406"/>
      <c r="MQS111" s="407"/>
      <c r="MQT111" s="408"/>
      <c r="MQU111" s="409"/>
      <c r="MQV111" s="410"/>
      <c r="MQW111" s="411"/>
      <c r="MQX111" s="412"/>
      <c r="MQY111" s="406"/>
      <c r="MQZ111" s="407"/>
      <c r="MRA111" s="408"/>
      <c r="MRB111" s="409"/>
      <c r="MRC111" s="410"/>
      <c r="MRD111" s="411"/>
      <c r="MRE111" s="412"/>
      <c r="MRF111" s="406"/>
      <c r="MRG111" s="407"/>
      <c r="MRH111" s="408"/>
      <c r="MRI111" s="409"/>
      <c r="MRJ111" s="410"/>
      <c r="MRK111" s="411"/>
      <c r="MRL111" s="412"/>
      <c r="MRM111" s="406"/>
      <c r="MRN111" s="407"/>
      <c r="MRO111" s="408"/>
      <c r="MRP111" s="409"/>
      <c r="MRQ111" s="410"/>
      <c r="MRR111" s="411"/>
      <c r="MRS111" s="412"/>
      <c r="MRT111" s="406"/>
      <c r="MRU111" s="407"/>
      <c r="MRV111" s="408"/>
      <c r="MRW111" s="409"/>
      <c r="MRX111" s="410"/>
      <c r="MRY111" s="411"/>
      <c r="MRZ111" s="412"/>
      <c r="MSA111" s="406"/>
      <c r="MSB111" s="407"/>
      <c r="MSC111" s="408"/>
      <c r="MSD111" s="409"/>
      <c r="MSE111" s="410"/>
      <c r="MSF111" s="411"/>
      <c r="MSG111" s="412"/>
      <c r="MSH111" s="406"/>
      <c r="MSI111" s="407"/>
      <c r="MSJ111" s="408"/>
      <c r="MSK111" s="409"/>
      <c r="MSL111" s="410"/>
      <c r="MSM111" s="411"/>
      <c r="MSN111" s="412"/>
      <c r="MSO111" s="406"/>
      <c r="MSP111" s="407"/>
      <c r="MSQ111" s="408"/>
      <c r="MSR111" s="409"/>
      <c r="MSS111" s="410"/>
      <c r="MST111" s="411"/>
      <c r="MSU111" s="412"/>
      <c r="MSV111" s="406"/>
      <c r="MSW111" s="407"/>
      <c r="MSX111" s="408"/>
      <c r="MSY111" s="409"/>
      <c r="MSZ111" s="410"/>
      <c r="MTA111" s="411"/>
      <c r="MTB111" s="412"/>
      <c r="MTC111" s="406"/>
      <c r="MTD111" s="407"/>
      <c r="MTE111" s="408"/>
      <c r="MTF111" s="409"/>
      <c r="MTG111" s="410"/>
      <c r="MTH111" s="411"/>
      <c r="MTI111" s="412"/>
      <c r="MTJ111" s="406"/>
      <c r="MTK111" s="407"/>
      <c r="MTL111" s="408"/>
      <c r="MTM111" s="409"/>
      <c r="MTN111" s="410"/>
      <c r="MTO111" s="411"/>
      <c r="MTP111" s="412"/>
      <c r="MTQ111" s="406"/>
      <c r="MTR111" s="407"/>
      <c r="MTS111" s="408"/>
      <c r="MTT111" s="409"/>
      <c r="MTU111" s="410"/>
      <c r="MTV111" s="411"/>
      <c r="MTW111" s="412"/>
      <c r="MTX111" s="406"/>
      <c r="MTY111" s="407"/>
      <c r="MTZ111" s="408"/>
      <c r="MUA111" s="409"/>
      <c r="MUB111" s="410"/>
      <c r="MUC111" s="411"/>
      <c r="MUD111" s="412"/>
      <c r="MUE111" s="406"/>
      <c r="MUF111" s="407"/>
      <c r="MUG111" s="408"/>
      <c r="MUH111" s="409"/>
      <c r="MUI111" s="410"/>
      <c r="MUJ111" s="411"/>
      <c r="MUK111" s="412"/>
      <c r="MUL111" s="406"/>
      <c r="MUM111" s="407"/>
      <c r="MUN111" s="408"/>
      <c r="MUO111" s="409"/>
      <c r="MUP111" s="410"/>
      <c r="MUQ111" s="411"/>
      <c r="MUR111" s="412"/>
      <c r="MUS111" s="406"/>
      <c r="MUT111" s="407"/>
      <c r="MUU111" s="408"/>
      <c r="MUV111" s="409"/>
      <c r="MUW111" s="410"/>
      <c r="MUX111" s="411"/>
      <c r="MUY111" s="412"/>
      <c r="MUZ111" s="406"/>
      <c r="MVA111" s="407"/>
      <c r="MVB111" s="408"/>
      <c r="MVC111" s="409"/>
      <c r="MVD111" s="410"/>
      <c r="MVE111" s="411"/>
      <c r="MVF111" s="412"/>
      <c r="MVG111" s="406"/>
      <c r="MVH111" s="407"/>
      <c r="MVI111" s="408"/>
      <c r="MVJ111" s="409"/>
      <c r="MVK111" s="410"/>
      <c r="MVL111" s="411"/>
      <c r="MVM111" s="412"/>
      <c r="MVN111" s="406"/>
      <c r="MVO111" s="407"/>
      <c r="MVP111" s="408"/>
      <c r="MVQ111" s="409"/>
      <c r="MVR111" s="410"/>
      <c r="MVS111" s="411"/>
      <c r="MVT111" s="412"/>
      <c r="MVU111" s="406"/>
      <c r="MVV111" s="407"/>
      <c r="MVW111" s="408"/>
      <c r="MVX111" s="409"/>
      <c r="MVY111" s="410"/>
      <c r="MVZ111" s="411"/>
      <c r="MWA111" s="412"/>
      <c r="MWB111" s="406"/>
      <c r="MWC111" s="407"/>
      <c r="MWD111" s="408"/>
      <c r="MWE111" s="409"/>
      <c r="MWF111" s="410"/>
      <c r="MWG111" s="411"/>
      <c r="MWH111" s="412"/>
      <c r="MWI111" s="406"/>
      <c r="MWJ111" s="407"/>
      <c r="MWK111" s="408"/>
      <c r="MWL111" s="409"/>
      <c r="MWM111" s="410"/>
      <c r="MWN111" s="411"/>
      <c r="MWO111" s="412"/>
      <c r="MWP111" s="406"/>
      <c r="MWQ111" s="407"/>
      <c r="MWR111" s="408"/>
      <c r="MWS111" s="409"/>
      <c r="MWT111" s="410"/>
      <c r="MWU111" s="411"/>
      <c r="MWV111" s="412"/>
      <c r="MWW111" s="406"/>
      <c r="MWX111" s="407"/>
      <c r="MWY111" s="408"/>
      <c r="MWZ111" s="409"/>
      <c r="MXA111" s="410"/>
      <c r="MXB111" s="411"/>
      <c r="MXC111" s="412"/>
      <c r="MXD111" s="406"/>
      <c r="MXE111" s="407"/>
      <c r="MXF111" s="408"/>
      <c r="MXG111" s="409"/>
      <c r="MXH111" s="410"/>
      <c r="MXI111" s="411"/>
      <c r="MXJ111" s="412"/>
      <c r="MXK111" s="406"/>
      <c r="MXL111" s="407"/>
      <c r="MXM111" s="408"/>
      <c r="MXN111" s="409"/>
      <c r="MXO111" s="410"/>
      <c r="MXP111" s="411"/>
      <c r="MXQ111" s="412"/>
      <c r="MXR111" s="406"/>
      <c r="MXS111" s="407"/>
      <c r="MXT111" s="408"/>
      <c r="MXU111" s="409"/>
      <c r="MXV111" s="410"/>
      <c r="MXW111" s="411"/>
      <c r="MXX111" s="412"/>
      <c r="MXY111" s="406"/>
      <c r="MXZ111" s="407"/>
      <c r="MYA111" s="408"/>
      <c r="MYB111" s="409"/>
      <c r="MYC111" s="410"/>
      <c r="MYD111" s="411"/>
      <c r="MYE111" s="412"/>
      <c r="MYF111" s="406"/>
      <c r="MYG111" s="407"/>
      <c r="MYH111" s="408"/>
      <c r="MYI111" s="409"/>
      <c r="MYJ111" s="410"/>
      <c r="MYK111" s="411"/>
      <c r="MYL111" s="412"/>
      <c r="MYM111" s="406"/>
      <c r="MYN111" s="407"/>
      <c r="MYO111" s="408"/>
      <c r="MYP111" s="409"/>
      <c r="MYQ111" s="410"/>
      <c r="MYR111" s="411"/>
      <c r="MYS111" s="412"/>
      <c r="MYT111" s="406"/>
      <c r="MYU111" s="407"/>
      <c r="MYV111" s="408"/>
      <c r="MYW111" s="409"/>
      <c r="MYX111" s="410"/>
      <c r="MYY111" s="411"/>
      <c r="MYZ111" s="412"/>
      <c r="MZA111" s="406"/>
      <c r="MZB111" s="407"/>
      <c r="MZC111" s="408"/>
      <c r="MZD111" s="409"/>
      <c r="MZE111" s="410"/>
      <c r="MZF111" s="411"/>
      <c r="MZG111" s="412"/>
      <c r="MZH111" s="406"/>
      <c r="MZI111" s="407"/>
      <c r="MZJ111" s="408"/>
      <c r="MZK111" s="409"/>
      <c r="MZL111" s="410"/>
      <c r="MZM111" s="411"/>
      <c r="MZN111" s="412"/>
      <c r="MZO111" s="406"/>
      <c r="MZP111" s="407"/>
      <c r="MZQ111" s="408"/>
      <c r="MZR111" s="409"/>
      <c r="MZS111" s="410"/>
      <c r="MZT111" s="411"/>
      <c r="MZU111" s="412"/>
      <c r="MZV111" s="406"/>
      <c r="MZW111" s="407"/>
      <c r="MZX111" s="408"/>
      <c r="MZY111" s="409"/>
      <c r="MZZ111" s="410"/>
      <c r="NAA111" s="411"/>
      <c r="NAB111" s="412"/>
      <c r="NAC111" s="406"/>
      <c r="NAD111" s="407"/>
      <c r="NAE111" s="408"/>
      <c r="NAF111" s="409"/>
      <c r="NAG111" s="410"/>
      <c r="NAH111" s="411"/>
      <c r="NAI111" s="412"/>
      <c r="NAJ111" s="406"/>
      <c r="NAK111" s="407"/>
      <c r="NAL111" s="408"/>
      <c r="NAM111" s="409"/>
      <c r="NAN111" s="410"/>
      <c r="NAO111" s="411"/>
      <c r="NAP111" s="412"/>
      <c r="NAQ111" s="406"/>
      <c r="NAR111" s="407"/>
      <c r="NAS111" s="408"/>
      <c r="NAT111" s="409"/>
      <c r="NAU111" s="410"/>
      <c r="NAV111" s="411"/>
      <c r="NAW111" s="412"/>
      <c r="NAX111" s="406"/>
      <c r="NAY111" s="407"/>
      <c r="NAZ111" s="408"/>
      <c r="NBA111" s="409"/>
      <c r="NBB111" s="410"/>
      <c r="NBC111" s="411"/>
      <c r="NBD111" s="412"/>
      <c r="NBE111" s="406"/>
      <c r="NBF111" s="407"/>
      <c r="NBG111" s="408"/>
      <c r="NBH111" s="409"/>
      <c r="NBI111" s="410"/>
      <c r="NBJ111" s="411"/>
      <c r="NBK111" s="412"/>
      <c r="NBL111" s="406"/>
      <c r="NBM111" s="407"/>
      <c r="NBN111" s="408"/>
      <c r="NBO111" s="409"/>
      <c r="NBP111" s="410"/>
      <c r="NBQ111" s="411"/>
      <c r="NBR111" s="412"/>
      <c r="NBS111" s="406"/>
      <c r="NBT111" s="407"/>
      <c r="NBU111" s="408"/>
      <c r="NBV111" s="409"/>
      <c r="NBW111" s="410"/>
      <c r="NBX111" s="411"/>
      <c r="NBY111" s="412"/>
      <c r="NBZ111" s="406"/>
      <c r="NCA111" s="407"/>
      <c r="NCB111" s="408"/>
      <c r="NCC111" s="409"/>
      <c r="NCD111" s="410"/>
      <c r="NCE111" s="411"/>
      <c r="NCF111" s="412"/>
      <c r="NCG111" s="406"/>
      <c r="NCH111" s="407"/>
      <c r="NCI111" s="408"/>
      <c r="NCJ111" s="409"/>
      <c r="NCK111" s="410"/>
      <c r="NCL111" s="411"/>
      <c r="NCM111" s="412"/>
      <c r="NCN111" s="406"/>
      <c r="NCO111" s="407"/>
      <c r="NCP111" s="408"/>
      <c r="NCQ111" s="409"/>
      <c r="NCR111" s="410"/>
      <c r="NCS111" s="411"/>
      <c r="NCT111" s="412"/>
      <c r="NCU111" s="406"/>
      <c r="NCV111" s="407"/>
      <c r="NCW111" s="408"/>
      <c r="NCX111" s="409"/>
      <c r="NCY111" s="410"/>
      <c r="NCZ111" s="411"/>
      <c r="NDA111" s="412"/>
      <c r="NDB111" s="406"/>
      <c r="NDC111" s="407"/>
      <c r="NDD111" s="408"/>
      <c r="NDE111" s="409"/>
      <c r="NDF111" s="410"/>
      <c r="NDG111" s="411"/>
      <c r="NDH111" s="412"/>
      <c r="NDI111" s="406"/>
      <c r="NDJ111" s="407"/>
      <c r="NDK111" s="408"/>
      <c r="NDL111" s="409"/>
      <c r="NDM111" s="410"/>
      <c r="NDN111" s="411"/>
      <c r="NDO111" s="412"/>
      <c r="NDP111" s="406"/>
      <c r="NDQ111" s="407"/>
      <c r="NDR111" s="408"/>
      <c r="NDS111" s="409"/>
      <c r="NDT111" s="410"/>
      <c r="NDU111" s="411"/>
      <c r="NDV111" s="412"/>
      <c r="NDW111" s="406"/>
      <c r="NDX111" s="407"/>
      <c r="NDY111" s="408"/>
      <c r="NDZ111" s="409"/>
      <c r="NEA111" s="410"/>
      <c r="NEB111" s="411"/>
      <c r="NEC111" s="412"/>
      <c r="NED111" s="406"/>
      <c r="NEE111" s="407"/>
      <c r="NEF111" s="408"/>
      <c r="NEG111" s="409"/>
      <c r="NEH111" s="410"/>
      <c r="NEI111" s="411"/>
      <c r="NEJ111" s="412"/>
      <c r="NEK111" s="406"/>
      <c r="NEL111" s="407"/>
      <c r="NEM111" s="408"/>
      <c r="NEN111" s="409"/>
      <c r="NEO111" s="410"/>
      <c r="NEP111" s="411"/>
      <c r="NEQ111" s="412"/>
      <c r="NER111" s="406"/>
      <c r="NES111" s="407"/>
      <c r="NET111" s="408"/>
      <c r="NEU111" s="409"/>
      <c r="NEV111" s="410"/>
      <c r="NEW111" s="411"/>
      <c r="NEX111" s="412"/>
      <c r="NEY111" s="406"/>
      <c r="NEZ111" s="407"/>
      <c r="NFA111" s="408"/>
      <c r="NFB111" s="409"/>
      <c r="NFC111" s="410"/>
      <c r="NFD111" s="411"/>
      <c r="NFE111" s="412"/>
      <c r="NFF111" s="406"/>
      <c r="NFG111" s="407"/>
      <c r="NFH111" s="408"/>
      <c r="NFI111" s="409"/>
      <c r="NFJ111" s="410"/>
      <c r="NFK111" s="411"/>
      <c r="NFL111" s="412"/>
      <c r="NFM111" s="406"/>
      <c r="NFN111" s="407"/>
      <c r="NFO111" s="408"/>
      <c r="NFP111" s="409"/>
      <c r="NFQ111" s="410"/>
      <c r="NFR111" s="411"/>
      <c r="NFS111" s="412"/>
      <c r="NFT111" s="406"/>
      <c r="NFU111" s="407"/>
      <c r="NFV111" s="408"/>
      <c r="NFW111" s="409"/>
      <c r="NFX111" s="410"/>
      <c r="NFY111" s="411"/>
      <c r="NFZ111" s="412"/>
      <c r="NGA111" s="406"/>
      <c r="NGB111" s="407"/>
      <c r="NGC111" s="408"/>
      <c r="NGD111" s="409"/>
      <c r="NGE111" s="410"/>
      <c r="NGF111" s="411"/>
      <c r="NGG111" s="412"/>
      <c r="NGH111" s="406"/>
      <c r="NGI111" s="407"/>
      <c r="NGJ111" s="408"/>
      <c r="NGK111" s="409"/>
      <c r="NGL111" s="410"/>
      <c r="NGM111" s="411"/>
      <c r="NGN111" s="412"/>
      <c r="NGO111" s="406"/>
      <c r="NGP111" s="407"/>
      <c r="NGQ111" s="408"/>
      <c r="NGR111" s="409"/>
      <c r="NGS111" s="410"/>
      <c r="NGT111" s="411"/>
      <c r="NGU111" s="412"/>
      <c r="NGV111" s="406"/>
      <c r="NGW111" s="407"/>
      <c r="NGX111" s="408"/>
      <c r="NGY111" s="409"/>
      <c r="NGZ111" s="410"/>
      <c r="NHA111" s="411"/>
      <c r="NHB111" s="412"/>
      <c r="NHC111" s="406"/>
      <c r="NHD111" s="407"/>
      <c r="NHE111" s="408"/>
      <c r="NHF111" s="409"/>
      <c r="NHG111" s="410"/>
      <c r="NHH111" s="411"/>
      <c r="NHI111" s="412"/>
      <c r="NHJ111" s="406"/>
      <c r="NHK111" s="407"/>
      <c r="NHL111" s="408"/>
      <c r="NHM111" s="409"/>
      <c r="NHN111" s="410"/>
      <c r="NHO111" s="411"/>
      <c r="NHP111" s="412"/>
      <c r="NHQ111" s="406"/>
      <c r="NHR111" s="407"/>
      <c r="NHS111" s="408"/>
      <c r="NHT111" s="409"/>
      <c r="NHU111" s="410"/>
      <c r="NHV111" s="411"/>
      <c r="NHW111" s="412"/>
      <c r="NHX111" s="406"/>
      <c r="NHY111" s="407"/>
      <c r="NHZ111" s="408"/>
      <c r="NIA111" s="409"/>
      <c r="NIB111" s="410"/>
      <c r="NIC111" s="411"/>
      <c r="NID111" s="412"/>
      <c r="NIE111" s="406"/>
      <c r="NIF111" s="407"/>
      <c r="NIG111" s="408"/>
      <c r="NIH111" s="409"/>
      <c r="NII111" s="410"/>
      <c r="NIJ111" s="411"/>
      <c r="NIK111" s="412"/>
      <c r="NIL111" s="406"/>
      <c r="NIM111" s="407"/>
      <c r="NIN111" s="408"/>
      <c r="NIO111" s="409"/>
      <c r="NIP111" s="410"/>
      <c r="NIQ111" s="411"/>
      <c r="NIR111" s="412"/>
      <c r="NIS111" s="406"/>
      <c r="NIT111" s="407"/>
      <c r="NIU111" s="408"/>
      <c r="NIV111" s="409"/>
      <c r="NIW111" s="410"/>
      <c r="NIX111" s="411"/>
      <c r="NIY111" s="412"/>
      <c r="NIZ111" s="406"/>
      <c r="NJA111" s="407"/>
      <c r="NJB111" s="408"/>
      <c r="NJC111" s="409"/>
      <c r="NJD111" s="410"/>
      <c r="NJE111" s="411"/>
      <c r="NJF111" s="412"/>
      <c r="NJG111" s="406"/>
      <c r="NJH111" s="407"/>
      <c r="NJI111" s="408"/>
      <c r="NJJ111" s="409"/>
      <c r="NJK111" s="410"/>
      <c r="NJL111" s="411"/>
      <c r="NJM111" s="412"/>
      <c r="NJN111" s="406"/>
      <c r="NJO111" s="407"/>
      <c r="NJP111" s="408"/>
      <c r="NJQ111" s="409"/>
      <c r="NJR111" s="410"/>
      <c r="NJS111" s="411"/>
      <c r="NJT111" s="412"/>
      <c r="NJU111" s="406"/>
      <c r="NJV111" s="407"/>
      <c r="NJW111" s="408"/>
      <c r="NJX111" s="409"/>
      <c r="NJY111" s="410"/>
      <c r="NJZ111" s="411"/>
      <c r="NKA111" s="412"/>
      <c r="NKB111" s="406"/>
      <c r="NKC111" s="407"/>
      <c r="NKD111" s="408"/>
      <c r="NKE111" s="409"/>
      <c r="NKF111" s="410"/>
      <c r="NKG111" s="411"/>
      <c r="NKH111" s="412"/>
      <c r="NKI111" s="406"/>
      <c r="NKJ111" s="407"/>
      <c r="NKK111" s="408"/>
      <c r="NKL111" s="409"/>
      <c r="NKM111" s="410"/>
      <c r="NKN111" s="411"/>
      <c r="NKO111" s="412"/>
      <c r="NKP111" s="406"/>
      <c r="NKQ111" s="407"/>
      <c r="NKR111" s="408"/>
      <c r="NKS111" s="409"/>
      <c r="NKT111" s="410"/>
      <c r="NKU111" s="411"/>
      <c r="NKV111" s="412"/>
      <c r="NKW111" s="406"/>
      <c r="NKX111" s="407"/>
      <c r="NKY111" s="408"/>
      <c r="NKZ111" s="409"/>
      <c r="NLA111" s="410"/>
      <c r="NLB111" s="411"/>
      <c r="NLC111" s="412"/>
      <c r="NLD111" s="406"/>
      <c r="NLE111" s="407"/>
      <c r="NLF111" s="408"/>
      <c r="NLG111" s="409"/>
      <c r="NLH111" s="410"/>
      <c r="NLI111" s="411"/>
      <c r="NLJ111" s="412"/>
      <c r="NLK111" s="406"/>
      <c r="NLL111" s="407"/>
      <c r="NLM111" s="408"/>
      <c r="NLN111" s="409"/>
      <c r="NLO111" s="410"/>
      <c r="NLP111" s="411"/>
      <c r="NLQ111" s="412"/>
      <c r="NLR111" s="406"/>
      <c r="NLS111" s="407"/>
      <c r="NLT111" s="408"/>
      <c r="NLU111" s="409"/>
      <c r="NLV111" s="410"/>
      <c r="NLW111" s="411"/>
      <c r="NLX111" s="412"/>
      <c r="NLY111" s="406"/>
      <c r="NLZ111" s="407"/>
      <c r="NMA111" s="408"/>
      <c r="NMB111" s="409"/>
      <c r="NMC111" s="410"/>
      <c r="NMD111" s="411"/>
      <c r="NME111" s="412"/>
      <c r="NMF111" s="406"/>
      <c r="NMG111" s="407"/>
      <c r="NMH111" s="408"/>
      <c r="NMI111" s="409"/>
      <c r="NMJ111" s="410"/>
      <c r="NMK111" s="411"/>
      <c r="NML111" s="412"/>
      <c r="NMM111" s="406"/>
      <c r="NMN111" s="407"/>
      <c r="NMO111" s="408"/>
      <c r="NMP111" s="409"/>
      <c r="NMQ111" s="410"/>
      <c r="NMR111" s="411"/>
      <c r="NMS111" s="412"/>
      <c r="NMT111" s="406"/>
      <c r="NMU111" s="407"/>
      <c r="NMV111" s="408"/>
      <c r="NMW111" s="409"/>
      <c r="NMX111" s="410"/>
      <c r="NMY111" s="411"/>
      <c r="NMZ111" s="412"/>
      <c r="NNA111" s="406"/>
      <c r="NNB111" s="407"/>
      <c r="NNC111" s="408"/>
      <c r="NND111" s="409"/>
      <c r="NNE111" s="410"/>
      <c r="NNF111" s="411"/>
      <c r="NNG111" s="412"/>
      <c r="NNH111" s="406"/>
      <c r="NNI111" s="407"/>
      <c r="NNJ111" s="408"/>
      <c r="NNK111" s="409"/>
      <c r="NNL111" s="410"/>
      <c r="NNM111" s="411"/>
      <c r="NNN111" s="412"/>
      <c r="NNO111" s="406"/>
      <c r="NNP111" s="407"/>
      <c r="NNQ111" s="408"/>
      <c r="NNR111" s="409"/>
      <c r="NNS111" s="410"/>
      <c r="NNT111" s="411"/>
      <c r="NNU111" s="412"/>
      <c r="NNV111" s="406"/>
      <c r="NNW111" s="407"/>
      <c r="NNX111" s="408"/>
      <c r="NNY111" s="409"/>
      <c r="NNZ111" s="410"/>
      <c r="NOA111" s="411"/>
      <c r="NOB111" s="412"/>
      <c r="NOC111" s="406"/>
      <c r="NOD111" s="407"/>
      <c r="NOE111" s="408"/>
      <c r="NOF111" s="409"/>
      <c r="NOG111" s="410"/>
      <c r="NOH111" s="411"/>
      <c r="NOI111" s="412"/>
      <c r="NOJ111" s="406"/>
      <c r="NOK111" s="407"/>
      <c r="NOL111" s="408"/>
      <c r="NOM111" s="409"/>
      <c r="NON111" s="410"/>
      <c r="NOO111" s="411"/>
      <c r="NOP111" s="412"/>
      <c r="NOQ111" s="406"/>
      <c r="NOR111" s="407"/>
      <c r="NOS111" s="408"/>
      <c r="NOT111" s="409"/>
      <c r="NOU111" s="410"/>
      <c r="NOV111" s="411"/>
      <c r="NOW111" s="412"/>
      <c r="NOX111" s="406"/>
      <c r="NOY111" s="407"/>
      <c r="NOZ111" s="408"/>
      <c r="NPA111" s="409"/>
      <c r="NPB111" s="410"/>
      <c r="NPC111" s="411"/>
      <c r="NPD111" s="412"/>
      <c r="NPE111" s="406"/>
      <c r="NPF111" s="407"/>
      <c r="NPG111" s="408"/>
      <c r="NPH111" s="409"/>
      <c r="NPI111" s="410"/>
      <c r="NPJ111" s="411"/>
      <c r="NPK111" s="412"/>
      <c r="NPL111" s="406"/>
      <c r="NPM111" s="407"/>
      <c r="NPN111" s="408"/>
      <c r="NPO111" s="409"/>
      <c r="NPP111" s="410"/>
      <c r="NPQ111" s="411"/>
      <c r="NPR111" s="412"/>
      <c r="NPS111" s="406"/>
      <c r="NPT111" s="407"/>
      <c r="NPU111" s="408"/>
      <c r="NPV111" s="409"/>
      <c r="NPW111" s="410"/>
      <c r="NPX111" s="411"/>
      <c r="NPY111" s="412"/>
      <c r="NPZ111" s="406"/>
      <c r="NQA111" s="407"/>
      <c r="NQB111" s="408"/>
      <c r="NQC111" s="409"/>
      <c r="NQD111" s="410"/>
      <c r="NQE111" s="411"/>
      <c r="NQF111" s="412"/>
      <c r="NQG111" s="406"/>
      <c r="NQH111" s="407"/>
      <c r="NQI111" s="408"/>
      <c r="NQJ111" s="409"/>
      <c r="NQK111" s="410"/>
      <c r="NQL111" s="411"/>
      <c r="NQM111" s="412"/>
      <c r="NQN111" s="406"/>
      <c r="NQO111" s="407"/>
      <c r="NQP111" s="408"/>
      <c r="NQQ111" s="409"/>
      <c r="NQR111" s="410"/>
      <c r="NQS111" s="411"/>
      <c r="NQT111" s="412"/>
      <c r="NQU111" s="406"/>
      <c r="NQV111" s="407"/>
      <c r="NQW111" s="408"/>
      <c r="NQX111" s="409"/>
      <c r="NQY111" s="410"/>
      <c r="NQZ111" s="411"/>
      <c r="NRA111" s="412"/>
      <c r="NRB111" s="406"/>
      <c r="NRC111" s="407"/>
      <c r="NRD111" s="408"/>
      <c r="NRE111" s="409"/>
      <c r="NRF111" s="410"/>
      <c r="NRG111" s="411"/>
      <c r="NRH111" s="412"/>
      <c r="NRI111" s="406"/>
      <c r="NRJ111" s="407"/>
      <c r="NRK111" s="408"/>
      <c r="NRL111" s="409"/>
      <c r="NRM111" s="410"/>
      <c r="NRN111" s="411"/>
      <c r="NRO111" s="412"/>
      <c r="NRP111" s="406"/>
      <c r="NRQ111" s="407"/>
      <c r="NRR111" s="408"/>
      <c r="NRS111" s="409"/>
      <c r="NRT111" s="410"/>
      <c r="NRU111" s="411"/>
      <c r="NRV111" s="412"/>
      <c r="NRW111" s="406"/>
      <c r="NRX111" s="407"/>
      <c r="NRY111" s="408"/>
      <c r="NRZ111" s="409"/>
      <c r="NSA111" s="410"/>
      <c r="NSB111" s="411"/>
      <c r="NSC111" s="412"/>
      <c r="NSD111" s="406"/>
      <c r="NSE111" s="407"/>
      <c r="NSF111" s="408"/>
      <c r="NSG111" s="409"/>
      <c r="NSH111" s="410"/>
      <c r="NSI111" s="411"/>
      <c r="NSJ111" s="412"/>
      <c r="NSK111" s="406"/>
      <c r="NSL111" s="407"/>
      <c r="NSM111" s="408"/>
      <c r="NSN111" s="409"/>
      <c r="NSO111" s="410"/>
      <c r="NSP111" s="411"/>
      <c r="NSQ111" s="412"/>
      <c r="NSR111" s="406"/>
      <c r="NSS111" s="407"/>
      <c r="NST111" s="408"/>
      <c r="NSU111" s="409"/>
      <c r="NSV111" s="410"/>
      <c r="NSW111" s="411"/>
      <c r="NSX111" s="412"/>
      <c r="NSY111" s="406"/>
      <c r="NSZ111" s="407"/>
      <c r="NTA111" s="408"/>
      <c r="NTB111" s="409"/>
      <c r="NTC111" s="410"/>
      <c r="NTD111" s="411"/>
      <c r="NTE111" s="412"/>
      <c r="NTF111" s="406"/>
      <c r="NTG111" s="407"/>
      <c r="NTH111" s="408"/>
      <c r="NTI111" s="409"/>
      <c r="NTJ111" s="410"/>
      <c r="NTK111" s="411"/>
      <c r="NTL111" s="412"/>
      <c r="NTM111" s="406"/>
      <c r="NTN111" s="407"/>
      <c r="NTO111" s="408"/>
      <c r="NTP111" s="409"/>
      <c r="NTQ111" s="410"/>
      <c r="NTR111" s="411"/>
      <c r="NTS111" s="412"/>
      <c r="NTT111" s="406"/>
      <c r="NTU111" s="407"/>
      <c r="NTV111" s="408"/>
      <c r="NTW111" s="409"/>
      <c r="NTX111" s="410"/>
      <c r="NTY111" s="411"/>
      <c r="NTZ111" s="412"/>
      <c r="NUA111" s="406"/>
      <c r="NUB111" s="407"/>
      <c r="NUC111" s="408"/>
      <c r="NUD111" s="409"/>
      <c r="NUE111" s="410"/>
      <c r="NUF111" s="411"/>
      <c r="NUG111" s="412"/>
      <c r="NUH111" s="406"/>
      <c r="NUI111" s="407"/>
      <c r="NUJ111" s="408"/>
      <c r="NUK111" s="409"/>
      <c r="NUL111" s="410"/>
      <c r="NUM111" s="411"/>
      <c r="NUN111" s="412"/>
      <c r="NUO111" s="406"/>
      <c r="NUP111" s="407"/>
      <c r="NUQ111" s="408"/>
      <c r="NUR111" s="409"/>
      <c r="NUS111" s="410"/>
      <c r="NUT111" s="411"/>
      <c r="NUU111" s="412"/>
      <c r="NUV111" s="406"/>
      <c r="NUW111" s="407"/>
      <c r="NUX111" s="408"/>
      <c r="NUY111" s="409"/>
      <c r="NUZ111" s="410"/>
      <c r="NVA111" s="411"/>
      <c r="NVB111" s="412"/>
      <c r="NVC111" s="406"/>
      <c r="NVD111" s="407"/>
      <c r="NVE111" s="408"/>
      <c r="NVF111" s="409"/>
      <c r="NVG111" s="410"/>
      <c r="NVH111" s="411"/>
      <c r="NVI111" s="412"/>
      <c r="NVJ111" s="406"/>
      <c r="NVK111" s="407"/>
      <c r="NVL111" s="408"/>
      <c r="NVM111" s="409"/>
      <c r="NVN111" s="410"/>
      <c r="NVO111" s="411"/>
      <c r="NVP111" s="412"/>
      <c r="NVQ111" s="406"/>
      <c r="NVR111" s="407"/>
      <c r="NVS111" s="408"/>
      <c r="NVT111" s="409"/>
      <c r="NVU111" s="410"/>
      <c r="NVV111" s="411"/>
      <c r="NVW111" s="412"/>
      <c r="NVX111" s="406"/>
      <c r="NVY111" s="407"/>
      <c r="NVZ111" s="408"/>
      <c r="NWA111" s="409"/>
      <c r="NWB111" s="410"/>
      <c r="NWC111" s="411"/>
      <c r="NWD111" s="412"/>
      <c r="NWE111" s="406"/>
      <c r="NWF111" s="407"/>
      <c r="NWG111" s="408"/>
      <c r="NWH111" s="409"/>
      <c r="NWI111" s="410"/>
      <c r="NWJ111" s="411"/>
      <c r="NWK111" s="412"/>
      <c r="NWL111" s="406"/>
      <c r="NWM111" s="407"/>
      <c r="NWN111" s="408"/>
      <c r="NWO111" s="409"/>
      <c r="NWP111" s="410"/>
      <c r="NWQ111" s="411"/>
      <c r="NWR111" s="412"/>
      <c r="NWS111" s="406"/>
      <c r="NWT111" s="407"/>
      <c r="NWU111" s="408"/>
      <c r="NWV111" s="409"/>
      <c r="NWW111" s="410"/>
      <c r="NWX111" s="411"/>
      <c r="NWY111" s="412"/>
      <c r="NWZ111" s="406"/>
      <c r="NXA111" s="407"/>
      <c r="NXB111" s="408"/>
      <c r="NXC111" s="409"/>
      <c r="NXD111" s="410"/>
      <c r="NXE111" s="411"/>
      <c r="NXF111" s="412"/>
      <c r="NXG111" s="406"/>
      <c r="NXH111" s="407"/>
      <c r="NXI111" s="408"/>
      <c r="NXJ111" s="409"/>
      <c r="NXK111" s="410"/>
      <c r="NXL111" s="411"/>
      <c r="NXM111" s="412"/>
      <c r="NXN111" s="406"/>
      <c r="NXO111" s="407"/>
      <c r="NXP111" s="408"/>
      <c r="NXQ111" s="409"/>
      <c r="NXR111" s="410"/>
      <c r="NXS111" s="411"/>
      <c r="NXT111" s="412"/>
      <c r="NXU111" s="406"/>
      <c r="NXV111" s="407"/>
      <c r="NXW111" s="408"/>
      <c r="NXX111" s="409"/>
      <c r="NXY111" s="410"/>
      <c r="NXZ111" s="411"/>
      <c r="NYA111" s="412"/>
      <c r="NYB111" s="406"/>
      <c r="NYC111" s="407"/>
      <c r="NYD111" s="408"/>
      <c r="NYE111" s="409"/>
      <c r="NYF111" s="410"/>
      <c r="NYG111" s="411"/>
      <c r="NYH111" s="412"/>
      <c r="NYI111" s="406"/>
      <c r="NYJ111" s="407"/>
      <c r="NYK111" s="408"/>
      <c r="NYL111" s="409"/>
      <c r="NYM111" s="410"/>
      <c r="NYN111" s="411"/>
      <c r="NYO111" s="412"/>
      <c r="NYP111" s="406"/>
      <c r="NYQ111" s="407"/>
      <c r="NYR111" s="408"/>
      <c r="NYS111" s="409"/>
      <c r="NYT111" s="410"/>
      <c r="NYU111" s="411"/>
      <c r="NYV111" s="412"/>
      <c r="NYW111" s="406"/>
      <c r="NYX111" s="407"/>
      <c r="NYY111" s="408"/>
      <c r="NYZ111" s="409"/>
      <c r="NZA111" s="410"/>
      <c r="NZB111" s="411"/>
      <c r="NZC111" s="412"/>
      <c r="NZD111" s="406"/>
      <c r="NZE111" s="407"/>
      <c r="NZF111" s="408"/>
      <c r="NZG111" s="409"/>
      <c r="NZH111" s="410"/>
      <c r="NZI111" s="411"/>
      <c r="NZJ111" s="412"/>
      <c r="NZK111" s="406"/>
      <c r="NZL111" s="407"/>
      <c r="NZM111" s="408"/>
      <c r="NZN111" s="409"/>
      <c r="NZO111" s="410"/>
      <c r="NZP111" s="411"/>
      <c r="NZQ111" s="412"/>
      <c r="NZR111" s="406"/>
      <c r="NZS111" s="407"/>
      <c r="NZT111" s="408"/>
      <c r="NZU111" s="409"/>
      <c r="NZV111" s="410"/>
      <c r="NZW111" s="411"/>
      <c r="NZX111" s="412"/>
      <c r="NZY111" s="406"/>
      <c r="NZZ111" s="407"/>
      <c r="OAA111" s="408"/>
      <c r="OAB111" s="409"/>
      <c r="OAC111" s="410"/>
      <c r="OAD111" s="411"/>
      <c r="OAE111" s="412"/>
      <c r="OAF111" s="406"/>
      <c r="OAG111" s="407"/>
      <c r="OAH111" s="408"/>
      <c r="OAI111" s="409"/>
      <c r="OAJ111" s="410"/>
      <c r="OAK111" s="411"/>
      <c r="OAL111" s="412"/>
      <c r="OAM111" s="406"/>
      <c r="OAN111" s="407"/>
      <c r="OAO111" s="408"/>
      <c r="OAP111" s="409"/>
      <c r="OAQ111" s="410"/>
      <c r="OAR111" s="411"/>
      <c r="OAS111" s="412"/>
      <c r="OAT111" s="406"/>
      <c r="OAU111" s="407"/>
      <c r="OAV111" s="408"/>
      <c r="OAW111" s="409"/>
      <c r="OAX111" s="410"/>
      <c r="OAY111" s="411"/>
      <c r="OAZ111" s="412"/>
      <c r="OBA111" s="406"/>
      <c r="OBB111" s="407"/>
      <c r="OBC111" s="408"/>
      <c r="OBD111" s="409"/>
      <c r="OBE111" s="410"/>
      <c r="OBF111" s="411"/>
      <c r="OBG111" s="412"/>
      <c r="OBH111" s="406"/>
      <c r="OBI111" s="407"/>
      <c r="OBJ111" s="408"/>
      <c r="OBK111" s="409"/>
      <c r="OBL111" s="410"/>
      <c r="OBM111" s="411"/>
      <c r="OBN111" s="412"/>
      <c r="OBO111" s="406"/>
      <c r="OBP111" s="407"/>
      <c r="OBQ111" s="408"/>
      <c r="OBR111" s="409"/>
      <c r="OBS111" s="410"/>
      <c r="OBT111" s="411"/>
      <c r="OBU111" s="412"/>
      <c r="OBV111" s="406"/>
      <c r="OBW111" s="407"/>
      <c r="OBX111" s="408"/>
      <c r="OBY111" s="409"/>
      <c r="OBZ111" s="410"/>
      <c r="OCA111" s="411"/>
      <c r="OCB111" s="412"/>
      <c r="OCC111" s="406"/>
      <c r="OCD111" s="407"/>
      <c r="OCE111" s="408"/>
      <c r="OCF111" s="409"/>
      <c r="OCG111" s="410"/>
      <c r="OCH111" s="411"/>
      <c r="OCI111" s="412"/>
      <c r="OCJ111" s="406"/>
      <c r="OCK111" s="407"/>
      <c r="OCL111" s="408"/>
      <c r="OCM111" s="409"/>
      <c r="OCN111" s="410"/>
      <c r="OCO111" s="411"/>
      <c r="OCP111" s="412"/>
      <c r="OCQ111" s="406"/>
      <c r="OCR111" s="407"/>
      <c r="OCS111" s="408"/>
      <c r="OCT111" s="409"/>
      <c r="OCU111" s="410"/>
      <c r="OCV111" s="411"/>
      <c r="OCW111" s="412"/>
      <c r="OCX111" s="406"/>
      <c r="OCY111" s="407"/>
      <c r="OCZ111" s="408"/>
      <c r="ODA111" s="409"/>
      <c r="ODB111" s="410"/>
      <c r="ODC111" s="411"/>
      <c r="ODD111" s="412"/>
      <c r="ODE111" s="406"/>
      <c r="ODF111" s="407"/>
      <c r="ODG111" s="408"/>
      <c r="ODH111" s="409"/>
      <c r="ODI111" s="410"/>
      <c r="ODJ111" s="411"/>
      <c r="ODK111" s="412"/>
      <c r="ODL111" s="406"/>
      <c r="ODM111" s="407"/>
      <c r="ODN111" s="408"/>
      <c r="ODO111" s="409"/>
      <c r="ODP111" s="410"/>
      <c r="ODQ111" s="411"/>
      <c r="ODR111" s="412"/>
      <c r="ODS111" s="406"/>
      <c r="ODT111" s="407"/>
      <c r="ODU111" s="408"/>
      <c r="ODV111" s="409"/>
      <c r="ODW111" s="410"/>
      <c r="ODX111" s="411"/>
      <c r="ODY111" s="412"/>
      <c r="ODZ111" s="406"/>
      <c r="OEA111" s="407"/>
      <c r="OEB111" s="408"/>
      <c r="OEC111" s="409"/>
      <c r="OED111" s="410"/>
      <c r="OEE111" s="411"/>
      <c r="OEF111" s="412"/>
      <c r="OEG111" s="406"/>
      <c r="OEH111" s="407"/>
      <c r="OEI111" s="408"/>
      <c r="OEJ111" s="409"/>
      <c r="OEK111" s="410"/>
      <c r="OEL111" s="411"/>
      <c r="OEM111" s="412"/>
      <c r="OEN111" s="406"/>
      <c r="OEO111" s="407"/>
      <c r="OEP111" s="408"/>
      <c r="OEQ111" s="409"/>
      <c r="OER111" s="410"/>
      <c r="OES111" s="411"/>
      <c r="OET111" s="412"/>
      <c r="OEU111" s="406"/>
      <c r="OEV111" s="407"/>
      <c r="OEW111" s="408"/>
      <c r="OEX111" s="409"/>
      <c r="OEY111" s="410"/>
      <c r="OEZ111" s="411"/>
      <c r="OFA111" s="412"/>
      <c r="OFB111" s="406"/>
      <c r="OFC111" s="407"/>
      <c r="OFD111" s="408"/>
      <c r="OFE111" s="409"/>
      <c r="OFF111" s="410"/>
      <c r="OFG111" s="411"/>
      <c r="OFH111" s="412"/>
      <c r="OFI111" s="406"/>
      <c r="OFJ111" s="407"/>
      <c r="OFK111" s="408"/>
      <c r="OFL111" s="409"/>
      <c r="OFM111" s="410"/>
      <c r="OFN111" s="411"/>
      <c r="OFO111" s="412"/>
      <c r="OFP111" s="406"/>
      <c r="OFQ111" s="407"/>
      <c r="OFR111" s="408"/>
      <c r="OFS111" s="409"/>
      <c r="OFT111" s="410"/>
      <c r="OFU111" s="411"/>
      <c r="OFV111" s="412"/>
      <c r="OFW111" s="406"/>
      <c r="OFX111" s="407"/>
      <c r="OFY111" s="408"/>
      <c r="OFZ111" s="409"/>
      <c r="OGA111" s="410"/>
      <c r="OGB111" s="411"/>
      <c r="OGC111" s="412"/>
      <c r="OGD111" s="406"/>
      <c r="OGE111" s="407"/>
      <c r="OGF111" s="408"/>
      <c r="OGG111" s="409"/>
      <c r="OGH111" s="410"/>
      <c r="OGI111" s="411"/>
      <c r="OGJ111" s="412"/>
      <c r="OGK111" s="406"/>
      <c r="OGL111" s="407"/>
      <c r="OGM111" s="408"/>
      <c r="OGN111" s="409"/>
      <c r="OGO111" s="410"/>
      <c r="OGP111" s="411"/>
      <c r="OGQ111" s="412"/>
      <c r="OGR111" s="406"/>
      <c r="OGS111" s="407"/>
      <c r="OGT111" s="408"/>
      <c r="OGU111" s="409"/>
      <c r="OGV111" s="410"/>
      <c r="OGW111" s="411"/>
      <c r="OGX111" s="412"/>
      <c r="OGY111" s="406"/>
      <c r="OGZ111" s="407"/>
      <c r="OHA111" s="408"/>
      <c r="OHB111" s="409"/>
      <c r="OHC111" s="410"/>
      <c r="OHD111" s="411"/>
      <c r="OHE111" s="412"/>
      <c r="OHF111" s="406"/>
      <c r="OHG111" s="407"/>
      <c r="OHH111" s="408"/>
      <c r="OHI111" s="409"/>
      <c r="OHJ111" s="410"/>
      <c r="OHK111" s="411"/>
      <c r="OHL111" s="412"/>
      <c r="OHM111" s="406"/>
      <c r="OHN111" s="407"/>
      <c r="OHO111" s="408"/>
      <c r="OHP111" s="409"/>
      <c r="OHQ111" s="410"/>
      <c r="OHR111" s="411"/>
      <c r="OHS111" s="412"/>
      <c r="OHT111" s="406"/>
      <c r="OHU111" s="407"/>
      <c r="OHV111" s="408"/>
      <c r="OHW111" s="409"/>
      <c r="OHX111" s="410"/>
      <c r="OHY111" s="411"/>
      <c r="OHZ111" s="412"/>
      <c r="OIA111" s="406"/>
      <c r="OIB111" s="407"/>
      <c r="OIC111" s="408"/>
      <c r="OID111" s="409"/>
      <c r="OIE111" s="410"/>
      <c r="OIF111" s="411"/>
      <c r="OIG111" s="412"/>
      <c r="OIH111" s="406"/>
      <c r="OII111" s="407"/>
      <c r="OIJ111" s="408"/>
      <c r="OIK111" s="409"/>
      <c r="OIL111" s="410"/>
      <c r="OIM111" s="411"/>
      <c r="OIN111" s="412"/>
      <c r="OIO111" s="406"/>
      <c r="OIP111" s="407"/>
      <c r="OIQ111" s="408"/>
      <c r="OIR111" s="409"/>
      <c r="OIS111" s="410"/>
      <c r="OIT111" s="411"/>
      <c r="OIU111" s="412"/>
      <c r="OIV111" s="406"/>
      <c r="OIW111" s="407"/>
      <c r="OIX111" s="408"/>
      <c r="OIY111" s="409"/>
      <c r="OIZ111" s="410"/>
      <c r="OJA111" s="411"/>
      <c r="OJB111" s="412"/>
      <c r="OJC111" s="406"/>
      <c r="OJD111" s="407"/>
      <c r="OJE111" s="408"/>
      <c r="OJF111" s="409"/>
      <c r="OJG111" s="410"/>
      <c r="OJH111" s="411"/>
      <c r="OJI111" s="412"/>
      <c r="OJJ111" s="406"/>
      <c r="OJK111" s="407"/>
      <c r="OJL111" s="408"/>
      <c r="OJM111" s="409"/>
      <c r="OJN111" s="410"/>
      <c r="OJO111" s="411"/>
      <c r="OJP111" s="412"/>
      <c r="OJQ111" s="406"/>
      <c r="OJR111" s="407"/>
      <c r="OJS111" s="408"/>
      <c r="OJT111" s="409"/>
      <c r="OJU111" s="410"/>
      <c r="OJV111" s="411"/>
      <c r="OJW111" s="412"/>
      <c r="OJX111" s="406"/>
      <c r="OJY111" s="407"/>
      <c r="OJZ111" s="408"/>
      <c r="OKA111" s="409"/>
      <c r="OKB111" s="410"/>
      <c r="OKC111" s="411"/>
      <c r="OKD111" s="412"/>
      <c r="OKE111" s="406"/>
      <c r="OKF111" s="407"/>
      <c r="OKG111" s="408"/>
      <c r="OKH111" s="409"/>
      <c r="OKI111" s="410"/>
      <c r="OKJ111" s="411"/>
      <c r="OKK111" s="412"/>
      <c r="OKL111" s="406"/>
      <c r="OKM111" s="407"/>
      <c r="OKN111" s="408"/>
      <c r="OKO111" s="409"/>
      <c r="OKP111" s="410"/>
      <c r="OKQ111" s="411"/>
      <c r="OKR111" s="412"/>
      <c r="OKS111" s="406"/>
      <c r="OKT111" s="407"/>
      <c r="OKU111" s="408"/>
      <c r="OKV111" s="409"/>
      <c r="OKW111" s="410"/>
      <c r="OKX111" s="411"/>
      <c r="OKY111" s="412"/>
      <c r="OKZ111" s="406"/>
      <c r="OLA111" s="407"/>
      <c r="OLB111" s="408"/>
      <c r="OLC111" s="409"/>
      <c r="OLD111" s="410"/>
      <c r="OLE111" s="411"/>
      <c r="OLF111" s="412"/>
      <c r="OLG111" s="406"/>
      <c r="OLH111" s="407"/>
      <c r="OLI111" s="408"/>
      <c r="OLJ111" s="409"/>
      <c r="OLK111" s="410"/>
      <c r="OLL111" s="411"/>
      <c r="OLM111" s="412"/>
      <c r="OLN111" s="406"/>
      <c r="OLO111" s="407"/>
      <c r="OLP111" s="408"/>
      <c r="OLQ111" s="409"/>
      <c r="OLR111" s="410"/>
      <c r="OLS111" s="411"/>
      <c r="OLT111" s="412"/>
      <c r="OLU111" s="406"/>
      <c r="OLV111" s="407"/>
      <c r="OLW111" s="408"/>
      <c r="OLX111" s="409"/>
      <c r="OLY111" s="410"/>
      <c r="OLZ111" s="411"/>
      <c r="OMA111" s="412"/>
      <c r="OMB111" s="406"/>
      <c r="OMC111" s="407"/>
      <c r="OMD111" s="408"/>
      <c r="OME111" s="409"/>
      <c r="OMF111" s="410"/>
      <c r="OMG111" s="411"/>
      <c r="OMH111" s="412"/>
      <c r="OMI111" s="406"/>
      <c r="OMJ111" s="407"/>
      <c r="OMK111" s="408"/>
      <c r="OML111" s="409"/>
      <c r="OMM111" s="410"/>
      <c r="OMN111" s="411"/>
      <c r="OMO111" s="412"/>
      <c r="OMP111" s="406"/>
      <c r="OMQ111" s="407"/>
      <c r="OMR111" s="408"/>
      <c r="OMS111" s="409"/>
      <c r="OMT111" s="410"/>
      <c r="OMU111" s="411"/>
      <c r="OMV111" s="412"/>
      <c r="OMW111" s="406"/>
      <c r="OMX111" s="407"/>
      <c r="OMY111" s="408"/>
      <c r="OMZ111" s="409"/>
      <c r="ONA111" s="410"/>
      <c r="ONB111" s="411"/>
      <c r="ONC111" s="412"/>
      <c r="OND111" s="406"/>
      <c r="ONE111" s="407"/>
      <c r="ONF111" s="408"/>
      <c r="ONG111" s="409"/>
      <c r="ONH111" s="410"/>
      <c r="ONI111" s="411"/>
      <c r="ONJ111" s="412"/>
      <c r="ONK111" s="406"/>
      <c r="ONL111" s="407"/>
      <c r="ONM111" s="408"/>
      <c r="ONN111" s="409"/>
      <c r="ONO111" s="410"/>
      <c r="ONP111" s="411"/>
      <c r="ONQ111" s="412"/>
      <c r="ONR111" s="406"/>
      <c r="ONS111" s="407"/>
      <c r="ONT111" s="408"/>
      <c r="ONU111" s="409"/>
      <c r="ONV111" s="410"/>
      <c r="ONW111" s="411"/>
      <c r="ONX111" s="412"/>
      <c r="ONY111" s="406"/>
      <c r="ONZ111" s="407"/>
      <c r="OOA111" s="408"/>
      <c r="OOB111" s="409"/>
      <c r="OOC111" s="410"/>
      <c r="OOD111" s="411"/>
      <c r="OOE111" s="412"/>
      <c r="OOF111" s="406"/>
      <c r="OOG111" s="407"/>
      <c r="OOH111" s="408"/>
      <c r="OOI111" s="409"/>
      <c r="OOJ111" s="410"/>
      <c r="OOK111" s="411"/>
      <c r="OOL111" s="412"/>
      <c r="OOM111" s="406"/>
      <c r="OON111" s="407"/>
      <c r="OOO111" s="408"/>
      <c r="OOP111" s="409"/>
      <c r="OOQ111" s="410"/>
      <c r="OOR111" s="411"/>
      <c r="OOS111" s="412"/>
      <c r="OOT111" s="406"/>
      <c r="OOU111" s="407"/>
      <c r="OOV111" s="408"/>
      <c r="OOW111" s="409"/>
      <c r="OOX111" s="410"/>
      <c r="OOY111" s="411"/>
      <c r="OOZ111" s="412"/>
      <c r="OPA111" s="406"/>
      <c r="OPB111" s="407"/>
      <c r="OPC111" s="408"/>
      <c r="OPD111" s="409"/>
      <c r="OPE111" s="410"/>
      <c r="OPF111" s="411"/>
      <c r="OPG111" s="412"/>
      <c r="OPH111" s="406"/>
      <c r="OPI111" s="407"/>
      <c r="OPJ111" s="408"/>
      <c r="OPK111" s="409"/>
      <c r="OPL111" s="410"/>
      <c r="OPM111" s="411"/>
      <c r="OPN111" s="412"/>
      <c r="OPO111" s="406"/>
      <c r="OPP111" s="407"/>
      <c r="OPQ111" s="408"/>
      <c r="OPR111" s="409"/>
      <c r="OPS111" s="410"/>
      <c r="OPT111" s="411"/>
      <c r="OPU111" s="412"/>
      <c r="OPV111" s="406"/>
      <c r="OPW111" s="407"/>
      <c r="OPX111" s="408"/>
      <c r="OPY111" s="409"/>
      <c r="OPZ111" s="410"/>
      <c r="OQA111" s="411"/>
      <c r="OQB111" s="412"/>
      <c r="OQC111" s="406"/>
      <c r="OQD111" s="407"/>
      <c r="OQE111" s="408"/>
      <c r="OQF111" s="409"/>
      <c r="OQG111" s="410"/>
      <c r="OQH111" s="411"/>
      <c r="OQI111" s="412"/>
      <c r="OQJ111" s="406"/>
      <c r="OQK111" s="407"/>
      <c r="OQL111" s="408"/>
      <c r="OQM111" s="409"/>
      <c r="OQN111" s="410"/>
      <c r="OQO111" s="411"/>
      <c r="OQP111" s="412"/>
      <c r="OQQ111" s="406"/>
      <c r="OQR111" s="407"/>
      <c r="OQS111" s="408"/>
      <c r="OQT111" s="409"/>
      <c r="OQU111" s="410"/>
      <c r="OQV111" s="411"/>
      <c r="OQW111" s="412"/>
      <c r="OQX111" s="406"/>
      <c r="OQY111" s="407"/>
      <c r="OQZ111" s="408"/>
      <c r="ORA111" s="409"/>
      <c r="ORB111" s="410"/>
      <c r="ORC111" s="411"/>
      <c r="ORD111" s="412"/>
      <c r="ORE111" s="406"/>
      <c r="ORF111" s="407"/>
      <c r="ORG111" s="408"/>
      <c r="ORH111" s="409"/>
      <c r="ORI111" s="410"/>
      <c r="ORJ111" s="411"/>
      <c r="ORK111" s="412"/>
      <c r="ORL111" s="406"/>
      <c r="ORM111" s="407"/>
      <c r="ORN111" s="408"/>
      <c r="ORO111" s="409"/>
      <c r="ORP111" s="410"/>
      <c r="ORQ111" s="411"/>
      <c r="ORR111" s="412"/>
      <c r="ORS111" s="406"/>
      <c r="ORT111" s="407"/>
      <c r="ORU111" s="408"/>
      <c r="ORV111" s="409"/>
      <c r="ORW111" s="410"/>
      <c r="ORX111" s="411"/>
      <c r="ORY111" s="412"/>
      <c r="ORZ111" s="406"/>
      <c r="OSA111" s="407"/>
      <c r="OSB111" s="408"/>
      <c r="OSC111" s="409"/>
      <c r="OSD111" s="410"/>
      <c r="OSE111" s="411"/>
      <c r="OSF111" s="412"/>
      <c r="OSG111" s="406"/>
      <c r="OSH111" s="407"/>
      <c r="OSI111" s="408"/>
      <c r="OSJ111" s="409"/>
      <c r="OSK111" s="410"/>
      <c r="OSL111" s="411"/>
      <c r="OSM111" s="412"/>
      <c r="OSN111" s="406"/>
      <c r="OSO111" s="407"/>
      <c r="OSP111" s="408"/>
      <c r="OSQ111" s="409"/>
      <c r="OSR111" s="410"/>
      <c r="OSS111" s="411"/>
      <c r="OST111" s="412"/>
      <c r="OSU111" s="406"/>
      <c r="OSV111" s="407"/>
      <c r="OSW111" s="408"/>
      <c r="OSX111" s="409"/>
      <c r="OSY111" s="410"/>
      <c r="OSZ111" s="411"/>
      <c r="OTA111" s="412"/>
      <c r="OTB111" s="406"/>
      <c r="OTC111" s="407"/>
      <c r="OTD111" s="408"/>
      <c r="OTE111" s="409"/>
      <c r="OTF111" s="410"/>
      <c r="OTG111" s="411"/>
      <c r="OTH111" s="412"/>
      <c r="OTI111" s="406"/>
      <c r="OTJ111" s="407"/>
      <c r="OTK111" s="408"/>
      <c r="OTL111" s="409"/>
      <c r="OTM111" s="410"/>
      <c r="OTN111" s="411"/>
      <c r="OTO111" s="412"/>
      <c r="OTP111" s="406"/>
      <c r="OTQ111" s="407"/>
      <c r="OTR111" s="408"/>
      <c r="OTS111" s="409"/>
      <c r="OTT111" s="410"/>
      <c r="OTU111" s="411"/>
      <c r="OTV111" s="412"/>
      <c r="OTW111" s="406"/>
      <c r="OTX111" s="407"/>
      <c r="OTY111" s="408"/>
      <c r="OTZ111" s="409"/>
      <c r="OUA111" s="410"/>
      <c r="OUB111" s="411"/>
      <c r="OUC111" s="412"/>
      <c r="OUD111" s="406"/>
      <c r="OUE111" s="407"/>
      <c r="OUF111" s="408"/>
      <c r="OUG111" s="409"/>
      <c r="OUH111" s="410"/>
      <c r="OUI111" s="411"/>
      <c r="OUJ111" s="412"/>
      <c r="OUK111" s="406"/>
      <c r="OUL111" s="407"/>
      <c r="OUM111" s="408"/>
      <c r="OUN111" s="409"/>
      <c r="OUO111" s="410"/>
      <c r="OUP111" s="411"/>
      <c r="OUQ111" s="412"/>
      <c r="OUR111" s="406"/>
      <c r="OUS111" s="407"/>
      <c r="OUT111" s="408"/>
      <c r="OUU111" s="409"/>
      <c r="OUV111" s="410"/>
      <c r="OUW111" s="411"/>
      <c r="OUX111" s="412"/>
      <c r="OUY111" s="406"/>
      <c r="OUZ111" s="407"/>
      <c r="OVA111" s="408"/>
      <c r="OVB111" s="409"/>
      <c r="OVC111" s="410"/>
      <c r="OVD111" s="411"/>
      <c r="OVE111" s="412"/>
      <c r="OVF111" s="406"/>
      <c r="OVG111" s="407"/>
      <c r="OVH111" s="408"/>
      <c r="OVI111" s="409"/>
      <c r="OVJ111" s="410"/>
      <c r="OVK111" s="411"/>
      <c r="OVL111" s="412"/>
      <c r="OVM111" s="406"/>
      <c r="OVN111" s="407"/>
      <c r="OVO111" s="408"/>
      <c r="OVP111" s="409"/>
      <c r="OVQ111" s="410"/>
      <c r="OVR111" s="411"/>
      <c r="OVS111" s="412"/>
      <c r="OVT111" s="406"/>
      <c r="OVU111" s="407"/>
      <c r="OVV111" s="408"/>
      <c r="OVW111" s="409"/>
      <c r="OVX111" s="410"/>
      <c r="OVY111" s="411"/>
      <c r="OVZ111" s="412"/>
      <c r="OWA111" s="406"/>
      <c r="OWB111" s="407"/>
      <c r="OWC111" s="408"/>
      <c r="OWD111" s="409"/>
      <c r="OWE111" s="410"/>
      <c r="OWF111" s="411"/>
      <c r="OWG111" s="412"/>
      <c r="OWH111" s="406"/>
      <c r="OWI111" s="407"/>
      <c r="OWJ111" s="408"/>
      <c r="OWK111" s="409"/>
      <c r="OWL111" s="410"/>
      <c r="OWM111" s="411"/>
      <c r="OWN111" s="412"/>
      <c r="OWO111" s="406"/>
      <c r="OWP111" s="407"/>
      <c r="OWQ111" s="408"/>
      <c r="OWR111" s="409"/>
      <c r="OWS111" s="410"/>
      <c r="OWT111" s="411"/>
      <c r="OWU111" s="412"/>
      <c r="OWV111" s="406"/>
      <c r="OWW111" s="407"/>
      <c r="OWX111" s="408"/>
      <c r="OWY111" s="409"/>
      <c r="OWZ111" s="410"/>
      <c r="OXA111" s="411"/>
      <c r="OXB111" s="412"/>
      <c r="OXC111" s="406"/>
      <c r="OXD111" s="407"/>
      <c r="OXE111" s="408"/>
      <c r="OXF111" s="409"/>
      <c r="OXG111" s="410"/>
      <c r="OXH111" s="411"/>
      <c r="OXI111" s="412"/>
      <c r="OXJ111" s="406"/>
      <c r="OXK111" s="407"/>
      <c r="OXL111" s="408"/>
      <c r="OXM111" s="409"/>
      <c r="OXN111" s="410"/>
      <c r="OXO111" s="411"/>
      <c r="OXP111" s="412"/>
      <c r="OXQ111" s="406"/>
      <c r="OXR111" s="407"/>
      <c r="OXS111" s="408"/>
      <c r="OXT111" s="409"/>
      <c r="OXU111" s="410"/>
      <c r="OXV111" s="411"/>
      <c r="OXW111" s="412"/>
      <c r="OXX111" s="406"/>
      <c r="OXY111" s="407"/>
      <c r="OXZ111" s="408"/>
      <c r="OYA111" s="409"/>
      <c r="OYB111" s="410"/>
      <c r="OYC111" s="411"/>
      <c r="OYD111" s="412"/>
      <c r="OYE111" s="406"/>
      <c r="OYF111" s="407"/>
      <c r="OYG111" s="408"/>
      <c r="OYH111" s="409"/>
      <c r="OYI111" s="410"/>
      <c r="OYJ111" s="411"/>
      <c r="OYK111" s="412"/>
      <c r="OYL111" s="406"/>
      <c r="OYM111" s="407"/>
      <c r="OYN111" s="408"/>
      <c r="OYO111" s="409"/>
      <c r="OYP111" s="410"/>
      <c r="OYQ111" s="411"/>
      <c r="OYR111" s="412"/>
      <c r="OYS111" s="406"/>
      <c r="OYT111" s="407"/>
      <c r="OYU111" s="408"/>
      <c r="OYV111" s="409"/>
      <c r="OYW111" s="410"/>
      <c r="OYX111" s="411"/>
      <c r="OYY111" s="412"/>
      <c r="OYZ111" s="406"/>
      <c r="OZA111" s="407"/>
      <c r="OZB111" s="408"/>
      <c r="OZC111" s="409"/>
      <c r="OZD111" s="410"/>
      <c r="OZE111" s="411"/>
      <c r="OZF111" s="412"/>
      <c r="OZG111" s="406"/>
      <c r="OZH111" s="407"/>
      <c r="OZI111" s="408"/>
      <c r="OZJ111" s="409"/>
      <c r="OZK111" s="410"/>
      <c r="OZL111" s="411"/>
      <c r="OZM111" s="412"/>
      <c r="OZN111" s="406"/>
      <c r="OZO111" s="407"/>
      <c r="OZP111" s="408"/>
      <c r="OZQ111" s="409"/>
      <c r="OZR111" s="410"/>
      <c r="OZS111" s="411"/>
      <c r="OZT111" s="412"/>
      <c r="OZU111" s="406"/>
      <c r="OZV111" s="407"/>
      <c r="OZW111" s="408"/>
      <c r="OZX111" s="409"/>
      <c r="OZY111" s="410"/>
      <c r="OZZ111" s="411"/>
      <c r="PAA111" s="412"/>
      <c r="PAB111" s="406"/>
      <c r="PAC111" s="407"/>
      <c r="PAD111" s="408"/>
      <c r="PAE111" s="409"/>
      <c r="PAF111" s="410"/>
      <c r="PAG111" s="411"/>
      <c r="PAH111" s="412"/>
      <c r="PAI111" s="406"/>
      <c r="PAJ111" s="407"/>
      <c r="PAK111" s="408"/>
      <c r="PAL111" s="409"/>
      <c r="PAM111" s="410"/>
      <c r="PAN111" s="411"/>
      <c r="PAO111" s="412"/>
      <c r="PAP111" s="406"/>
      <c r="PAQ111" s="407"/>
      <c r="PAR111" s="408"/>
      <c r="PAS111" s="409"/>
      <c r="PAT111" s="410"/>
      <c r="PAU111" s="411"/>
      <c r="PAV111" s="412"/>
      <c r="PAW111" s="406"/>
      <c r="PAX111" s="407"/>
      <c r="PAY111" s="408"/>
      <c r="PAZ111" s="409"/>
      <c r="PBA111" s="410"/>
      <c r="PBB111" s="411"/>
      <c r="PBC111" s="412"/>
      <c r="PBD111" s="406"/>
      <c r="PBE111" s="407"/>
      <c r="PBF111" s="408"/>
      <c r="PBG111" s="409"/>
      <c r="PBH111" s="410"/>
      <c r="PBI111" s="411"/>
      <c r="PBJ111" s="412"/>
      <c r="PBK111" s="406"/>
      <c r="PBL111" s="407"/>
      <c r="PBM111" s="408"/>
      <c r="PBN111" s="409"/>
      <c r="PBO111" s="410"/>
      <c r="PBP111" s="411"/>
      <c r="PBQ111" s="412"/>
      <c r="PBR111" s="406"/>
      <c r="PBS111" s="407"/>
      <c r="PBT111" s="408"/>
      <c r="PBU111" s="409"/>
      <c r="PBV111" s="410"/>
      <c r="PBW111" s="411"/>
      <c r="PBX111" s="412"/>
      <c r="PBY111" s="406"/>
      <c r="PBZ111" s="407"/>
      <c r="PCA111" s="408"/>
      <c r="PCB111" s="409"/>
      <c r="PCC111" s="410"/>
      <c r="PCD111" s="411"/>
      <c r="PCE111" s="412"/>
      <c r="PCF111" s="406"/>
      <c r="PCG111" s="407"/>
      <c r="PCH111" s="408"/>
      <c r="PCI111" s="409"/>
      <c r="PCJ111" s="410"/>
      <c r="PCK111" s="411"/>
      <c r="PCL111" s="412"/>
      <c r="PCM111" s="406"/>
      <c r="PCN111" s="407"/>
      <c r="PCO111" s="408"/>
      <c r="PCP111" s="409"/>
      <c r="PCQ111" s="410"/>
      <c r="PCR111" s="411"/>
      <c r="PCS111" s="412"/>
      <c r="PCT111" s="406"/>
      <c r="PCU111" s="407"/>
      <c r="PCV111" s="408"/>
      <c r="PCW111" s="409"/>
      <c r="PCX111" s="410"/>
      <c r="PCY111" s="411"/>
      <c r="PCZ111" s="412"/>
      <c r="PDA111" s="406"/>
      <c r="PDB111" s="407"/>
      <c r="PDC111" s="408"/>
      <c r="PDD111" s="409"/>
      <c r="PDE111" s="410"/>
      <c r="PDF111" s="411"/>
      <c r="PDG111" s="412"/>
      <c r="PDH111" s="406"/>
      <c r="PDI111" s="407"/>
      <c r="PDJ111" s="408"/>
      <c r="PDK111" s="409"/>
      <c r="PDL111" s="410"/>
      <c r="PDM111" s="411"/>
      <c r="PDN111" s="412"/>
      <c r="PDO111" s="406"/>
      <c r="PDP111" s="407"/>
      <c r="PDQ111" s="408"/>
      <c r="PDR111" s="409"/>
      <c r="PDS111" s="410"/>
      <c r="PDT111" s="411"/>
      <c r="PDU111" s="412"/>
      <c r="PDV111" s="406"/>
      <c r="PDW111" s="407"/>
      <c r="PDX111" s="408"/>
      <c r="PDY111" s="409"/>
      <c r="PDZ111" s="410"/>
      <c r="PEA111" s="411"/>
      <c r="PEB111" s="412"/>
      <c r="PEC111" s="406"/>
      <c r="PED111" s="407"/>
      <c r="PEE111" s="408"/>
      <c r="PEF111" s="409"/>
      <c r="PEG111" s="410"/>
      <c r="PEH111" s="411"/>
      <c r="PEI111" s="412"/>
      <c r="PEJ111" s="406"/>
      <c r="PEK111" s="407"/>
      <c r="PEL111" s="408"/>
      <c r="PEM111" s="409"/>
      <c r="PEN111" s="410"/>
      <c r="PEO111" s="411"/>
      <c r="PEP111" s="412"/>
      <c r="PEQ111" s="406"/>
      <c r="PER111" s="407"/>
      <c r="PES111" s="408"/>
      <c r="PET111" s="409"/>
      <c r="PEU111" s="410"/>
      <c r="PEV111" s="411"/>
      <c r="PEW111" s="412"/>
      <c r="PEX111" s="406"/>
      <c r="PEY111" s="407"/>
      <c r="PEZ111" s="408"/>
      <c r="PFA111" s="409"/>
      <c r="PFB111" s="410"/>
      <c r="PFC111" s="411"/>
      <c r="PFD111" s="412"/>
      <c r="PFE111" s="406"/>
      <c r="PFF111" s="407"/>
      <c r="PFG111" s="408"/>
      <c r="PFH111" s="409"/>
      <c r="PFI111" s="410"/>
      <c r="PFJ111" s="411"/>
      <c r="PFK111" s="412"/>
      <c r="PFL111" s="406"/>
      <c r="PFM111" s="407"/>
      <c r="PFN111" s="408"/>
      <c r="PFO111" s="409"/>
      <c r="PFP111" s="410"/>
      <c r="PFQ111" s="411"/>
      <c r="PFR111" s="412"/>
      <c r="PFS111" s="406"/>
      <c r="PFT111" s="407"/>
      <c r="PFU111" s="408"/>
      <c r="PFV111" s="409"/>
      <c r="PFW111" s="410"/>
      <c r="PFX111" s="411"/>
      <c r="PFY111" s="412"/>
      <c r="PFZ111" s="406"/>
      <c r="PGA111" s="407"/>
      <c r="PGB111" s="408"/>
      <c r="PGC111" s="409"/>
      <c r="PGD111" s="410"/>
      <c r="PGE111" s="411"/>
      <c r="PGF111" s="412"/>
      <c r="PGG111" s="406"/>
      <c r="PGH111" s="407"/>
      <c r="PGI111" s="408"/>
      <c r="PGJ111" s="409"/>
      <c r="PGK111" s="410"/>
      <c r="PGL111" s="411"/>
      <c r="PGM111" s="412"/>
      <c r="PGN111" s="406"/>
      <c r="PGO111" s="407"/>
      <c r="PGP111" s="408"/>
      <c r="PGQ111" s="409"/>
      <c r="PGR111" s="410"/>
      <c r="PGS111" s="411"/>
      <c r="PGT111" s="412"/>
      <c r="PGU111" s="406"/>
      <c r="PGV111" s="407"/>
      <c r="PGW111" s="408"/>
      <c r="PGX111" s="409"/>
      <c r="PGY111" s="410"/>
      <c r="PGZ111" s="411"/>
      <c r="PHA111" s="412"/>
      <c r="PHB111" s="406"/>
      <c r="PHC111" s="407"/>
      <c r="PHD111" s="408"/>
      <c r="PHE111" s="409"/>
      <c r="PHF111" s="410"/>
      <c r="PHG111" s="411"/>
      <c r="PHH111" s="412"/>
      <c r="PHI111" s="406"/>
      <c r="PHJ111" s="407"/>
      <c r="PHK111" s="408"/>
      <c r="PHL111" s="409"/>
      <c r="PHM111" s="410"/>
      <c r="PHN111" s="411"/>
      <c r="PHO111" s="412"/>
      <c r="PHP111" s="406"/>
      <c r="PHQ111" s="407"/>
      <c r="PHR111" s="408"/>
      <c r="PHS111" s="409"/>
      <c r="PHT111" s="410"/>
      <c r="PHU111" s="411"/>
      <c r="PHV111" s="412"/>
      <c r="PHW111" s="406"/>
      <c r="PHX111" s="407"/>
      <c r="PHY111" s="408"/>
      <c r="PHZ111" s="409"/>
      <c r="PIA111" s="410"/>
      <c r="PIB111" s="411"/>
      <c r="PIC111" s="412"/>
      <c r="PID111" s="406"/>
      <c r="PIE111" s="407"/>
      <c r="PIF111" s="408"/>
      <c r="PIG111" s="409"/>
      <c r="PIH111" s="410"/>
      <c r="PII111" s="411"/>
      <c r="PIJ111" s="412"/>
      <c r="PIK111" s="406"/>
      <c r="PIL111" s="407"/>
      <c r="PIM111" s="408"/>
      <c r="PIN111" s="409"/>
      <c r="PIO111" s="410"/>
      <c r="PIP111" s="411"/>
      <c r="PIQ111" s="412"/>
      <c r="PIR111" s="406"/>
      <c r="PIS111" s="407"/>
      <c r="PIT111" s="408"/>
      <c r="PIU111" s="409"/>
      <c r="PIV111" s="410"/>
      <c r="PIW111" s="411"/>
      <c r="PIX111" s="412"/>
      <c r="PIY111" s="406"/>
      <c r="PIZ111" s="407"/>
      <c r="PJA111" s="408"/>
      <c r="PJB111" s="409"/>
      <c r="PJC111" s="410"/>
      <c r="PJD111" s="411"/>
      <c r="PJE111" s="412"/>
      <c r="PJF111" s="406"/>
      <c r="PJG111" s="407"/>
      <c r="PJH111" s="408"/>
      <c r="PJI111" s="409"/>
      <c r="PJJ111" s="410"/>
      <c r="PJK111" s="411"/>
      <c r="PJL111" s="412"/>
      <c r="PJM111" s="406"/>
      <c r="PJN111" s="407"/>
      <c r="PJO111" s="408"/>
      <c r="PJP111" s="409"/>
      <c r="PJQ111" s="410"/>
      <c r="PJR111" s="411"/>
      <c r="PJS111" s="412"/>
      <c r="PJT111" s="406"/>
      <c r="PJU111" s="407"/>
      <c r="PJV111" s="408"/>
      <c r="PJW111" s="409"/>
      <c r="PJX111" s="410"/>
      <c r="PJY111" s="411"/>
      <c r="PJZ111" s="412"/>
      <c r="PKA111" s="406"/>
      <c r="PKB111" s="407"/>
      <c r="PKC111" s="408"/>
      <c r="PKD111" s="409"/>
      <c r="PKE111" s="410"/>
      <c r="PKF111" s="411"/>
      <c r="PKG111" s="412"/>
      <c r="PKH111" s="406"/>
      <c r="PKI111" s="407"/>
      <c r="PKJ111" s="408"/>
      <c r="PKK111" s="409"/>
      <c r="PKL111" s="410"/>
      <c r="PKM111" s="411"/>
      <c r="PKN111" s="412"/>
      <c r="PKO111" s="406"/>
      <c r="PKP111" s="407"/>
      <c r="PKQ111" s="408"/>
      <c r="PKR111" s="409"/>
      <c r="PKS111" s="410"/>
      <c r="PKT111" s="411"/>
      <c r="PKU111" s="412"/>
      <c r="PKV111" s="406"/>
      <c r="PKW111" s="407"/>
      <c r="PKX111" s="408"/>
      <c r="PKY111" s="409"/>
      <c r="PKZ111" s="410"/>
      <c r="PLA111" s="411"/>
      <c r="PLB111" s="412"/>
      <c r="PLC111" s="406"/>
      <c r="PLD111" s="407"/>
      <c r="PLE111" s="408"/>
      <c r="PLF111" s="409"/>
      <c r="PLG111" s="410"/>
      <c r="PLH111" s="411"/>
      <c r="PLI111" s="412"/>
      <c r="PLJ111" s="406"/>
      <c r="PLK111" s="407"/>
      <c r="PLL111" s="408"/>
      <c r="PLM111" s="409"/>
      <c r="PLN111" s="410"/>
      <c r="PLO111" s="411"/>
      <c r="PLP111" s="412"/>
      <c r="PLQ111" s="406"/>
      <c r="PLR111" s="407"/>
      <c r="PLS111" s="408"/>
      <c r="PLT111" s="409"/>
      <c r="PLU111" s="410"/>
      <c r="PLV111" s="411"/>
      <c r="PLW111" s="412"/>
      <c r="PLX111" s="406"/>
      <c r="PLY111" s="407"/>
      <c r="PLZ111" s="408"/>
      <c r="PMA111" s="409"/>
      <c r="PMB111" s="410"/>
      <c r="PMC111" s="411"/>
      <c r="PMD111" s="412"/>
      <c r="PME111" s="406"/>
      <c r="PMF111" s="407"/>
      <c r="PMG111" s="408"/>
      <c r="PMH111" s="409"/>
      <c r="PMI111" s="410"/>
      <c r="PMJ111" s="411"/>
      <c r="PMK111" s="412"/>
      <c r="PML111" s="406"/>
      <c r="PMM111" s="407"/>
      <c r="PMN111" s="408"/>
      <c r="PMO111" s="409"/>
      <c r="PMP111" s="410"/>
      <c r="PMQ111" s="411"/>
      <c r="PMR111" s="412"/>
      <c r="PMS111" s="406"/>
      <c r="PMT111" s="407"/>
      <c r="PMU111" s="408"/>
      <c r="PMV111" s="409"/>
      <c r="PMW111" s="410"/>
      <c r="PMX111" s="411"/>
      <c r="PMY111" s="412"/>
      <c r="PMZ111" s="406"/>
      <c r="PNA111" s="407"/>
      <c r="PNB111" s="408"/>
      <c r="PNC111" s="409"/>
      <c r="PND111" s="410"/>
      <c r="PNE111" s="411"/>
      <c r="PNF111" s="412"/>
      <c r="PNG111" s="406"/>
      <c r="PNH111" s="407"/>
      <c r="PNI111" s="408"/>
      <c r="PNJ111" s="409"/>
      <c r="PNK111" s="410"/>
      <c r="PNL111" s="411"/>
      <c r="PNM111" s="412"/>
      <c r="PNN111" s="406"/>
      <c r="PNO111" s="407"/>
      <c r="PNP111" s="408"/>
      <c r="PNQ111" s="409"/>
      <c r="PNR111" s="410"/>
      <c r="PNS111" s="411"/>
      <c r="PNT111" s="412"/>
      <c r="PNU111" s="406"/>
      <c r="PNV111" s="407"/>
      <c r="PNW111" s="408"/>
      <c r="PNX111" s="409"/>
      <c r="PNY111" s="410"/>
      <c r="PNZ111" s="411"/>
      <c r="POA111" s="412"/>
      <c r="POB111" s="406"/>
      <c r="POC111" s="407"/>
      <c r="POD111" s="408"/>
      <c r="POE111" s="409"/>
      <c r="POF111" s="410"/>
      <c r="POG111" s="411"/>
      <c r="POH111" s="412"/>
      <c r="POI111" s="406"/>
      <c r="POJ111" s="407"/>
      <c r="POK111" s="408"/>
      <c r="POL111" s="409"/>
      <c r="POM111" s="410"/>
      <c r="PON111" s="411"/>
      <c r="POO111" s="412"/>
      <c r="POP111" s="406"/>
      <c r="POQ111" s="407"/>
      <c r="POR111" s="408"/>
      <c r="POS111" s="409"/>
      <c r="POT111" s="410"/>
      <c r="POU111" s="411"/>
      <c r="POV111" s="412"/>
      <c r="POW111" s="406"/>
      <c r="POX111" s="407"/>
      <c r="POY111" s="408"/>
      <c r="POZ111" s="409"/>
      <c r="PPA111" s="410"/>
      <c r="PPB111" s="411"/>
      <c r="PPC111" s="412"/>
      <c r="PPD111" s="406"/>
      <c r="PPE111" s="407"/>
      <c r="PPF111" s="408"/>
      <c r="PPG111" s="409"/>
      <c r="PPH111" s="410"/>
      <c r="PPI111" s="411"/>
      <c r="PPJ111" s="412"/>
      <c r="PPK111" s="406"/>
      <c r="PPL111" s="407"/>
      <c r="PPM111" s="408"/>
      <c r="PPN111" s="409"/>
      <c r="PPO111" s="410"/>
      <c r="PPP111" s="411"/>
      <c r="PPQ111" s="412"/>
      <c r="PPR111" s="406"/>
      <c r="PPS111" s="407"/>
      <c r="PPT111" s="408"/>
      <c r="PPU111" s="409"/>
      <c r="PPV111" s="410"/>
      <c r="PPW111" s="411"/>
      <c r="PPX111" s="412"/>
      <c r="PPY111" s="406"/>
      <c r="PPZ111" s="407"/>
      <c r="PQA111" s="408"/>
      <c r="PQB111" s="409"/>
      <c r="PQC111" s="410"/>
      <c r="PQD111" s="411"/>
      <c r="PQE111" s="412"/>
      <c r="PQF111" s="406"/>
      <c r="PQG111" s="407"/>
      <c r="PQH111" s="408"/>
      <c r="PQI111" s="409"/>
      <c r="PQJ111" s="410"/>
      <c r="PQK111" s="411"/>
      <c r="PQL111" s="412"/>
      <c r="PQM111" s="406"/>
      <c r="PQN111" s="407"/>
      <c r="PQO111" s="408"/>
      <c r="PQP111" s="409"/>
      <c r="PQQ111" s="410"/>
      <c r="PQR111" s="411"/>
      <c r="PQS111" s="412"/>
      <c r="PQT111" s="406"/>
      <c r="PQU111" s="407"/>
      <c r="PQV111" s="408"/>
      <c r="PQW111" s="409"/>
      <c r="PQX111" s="410"/>
      <c r="PQY111" s="411"/>
      <c r="PQZ111" s="412"/>
      <c r="PRA111" s="406"/>
      <c r="PRB111" s="407"/>
      <c r="PRC111" s="408"/>
      <c r="PRD111" s="409"/>
      <c r="PRE111" s="410"/>
      <c r="PRF111" s="411"/>
      <c r="PRG111" s="412"/>
      <c r="PRH111" s="406"/>
      <c r="PRI111" s="407"/>
      <c r="PRJ111" s="408"/>
      <c r="PRK111" s="409"/>
      <c r="PRL111" s="410"/>
      <c r="PRM111" s="411"/>
      <c r="PRN111" s="412"/>
      <c r="PRO111" s="406"/>
      <c r="PRP111" s="407"/>
      <c r="PRQ111" s="408"/>
      <c r="PRR111" s="409"/>
      <c r="PRS111" s="410"/>
      <c r="PRT111" s="411"/>
      <c r="PRU111" s="412"/>
      <c r="PRV111" s="406"/>
      <c r="PRW111" s="407"/>
      <c r="PRX111" s="408"/>
      <c r="PRY111" s="409"/>
      <c r="PRZ111" s="410"/>
      <c r="PSA111" s="411"/>
      <c r="PSB111" s="412"/>
      <c r="PSC111" s="406"/>
      <c r="PSD111" s="407"/>
      <c r="PSE111" s="408"/>
      <c r="PSF111" s="409"/>
      <c r="PSG111" s="410"/>
      <c r="PSH111" s="411"/>
      <c r="PSI111" s="412"/>
      <c r="PSJ111" s="406"/>
      <c r="PSK111" s="407"/>
      <c r="PSL111" s="408"/>
      <c r="PSM111" s="409"/>
      <c r="PSN111" s="410"/>
      <c r="PSO111" s="411"/>
      <c r="PSP111" s="412"/>
      <c r="PSQ111" s="406"/>
      <c r="PSR111" s="407"/>
      <c r="PSS111" s="408"/>
      <c r="PST111" s="409"/>
      <c r="PSU111" s="410"/>
      <c r="PSV111" s="411"/>
      <c r="PSW111" s="412"/>
      <c r="PSX111" s="406"/>
      <c r="PSY111" s="407"/>
      <c r="PSZ111" s="408"/>
      <c r="PTA111" s="409"/>
      <c r="PTB111" s="410"/>
      <c r="PTC111" s="411"/>
      <c r="PTD111" s="412"/>
      <c r="PTE111" s="406"/>
      <c r="PTF111" s="407"/>
      <c r="PTG111" s="408"/>
      <c r="PTH111" s="409"/>
      <c r="PTI111" s="410"/>
      <c r="PTJ111" s="411"/>
      <c r="PTK111" s="412"/>
      <c r="PTL111" s="406"/>
      <c r="PTM111" s="407"/>
      <c r="PTN111" s="408"/>
      <c r="PTO111" s="409"/>
      <c r="PTP111" s="410"/>
      <c r="PTQ111" s="411"/>
      <c r="PTR111" s="412"/>
      <c r="PTS111" s="406"/>
      <c r="PTT111" s="407"/>
      <c r="PTU111" s="408"/>
      <c r="PTV111" s="409"/>
      <c r="PTW111" s="410"/>
      <c r="PTX111" s="411"/>
      <c r="PTY111" s="412"/>
      <c r="PTZ111" s="406"/>
      <c r="PUA111" s="407"/>
      <c r="PUB111" s="408"/>
      <c r="PUC111" s="409"/>
      <c r="PUD111" s="410"/>
      <c r="PUE111" s="411"/>
      <c r="PUF111" s="412"/>
      <c r="PUG111" s="406"/>
      <c r="PUH111" s="407"/>
      <c r="PUI111" s="408"/>
      <c r="PUJ111" s="409"/>
      <c r="PUK111" s="410"/>
      <c r="PUL111" s="411"/>
      <c r="PUM111" s="412"/>
      <c r="PUN111" s="406"/>
      <c r="PUO111" s="407"/>
      <c r="PUP111" s="408"/>
      <c r="PUQ111" s="409"/>
      <c r="PUR111" s="410"/>
      <c r="PUS111" s="411"/>
      <c r="PUT111" s="412"/>
      <c r="PUU111" s="406"/>
      <c r="PUV111" s="407"/>
      <c r="PUW111" s="408"/>
      <c r="PUX111" s="409"/>
      <c r="PUY111" s="410"/>
      <c r="PUZ111" s="411"/>
      <c r="PVA111" s="412"/>
      <c r="PVB111" s="406"/>
      <c r="PVC111" s="407"/>
      <c r="PVD111" s="408"/>
      <c r="PVE111" s="409"/>
      <c r="PVF111" s="410"/>
      <c r="PVG111" s="411"/>
      <c r="PVH111" s="412"/>
      <c r="PVI111" s="406"/>
      <c r="PVJ111" s="407"/>
      <c r="PVK111" s="408"/>
      <c r="PVL111" s="409"/>
      <c r="PVM111" s="410"/>
      <c r="PVN111" s="411"/>
      <c r="PVO111" s="412"/>
      <c r="PVP111" s="406"/>
      <c r="PVQ111" s="407"/>
      <c r="PVR111" s="408"/>
      <c r="PVS111" s="409"/>
      <c r="PVT111" s="410"/>
      <c r="PVU111" s="411"/>
      <c r="PVV111" s="412"/>
      <c r="PVW111" s="406"/>
      <c r="PVX111" s="407"/>
      <c r="PVY111" s="408"/>
      <c r="PVZ111" s="409"/>
      <c r="PWA111" s="410"/>
      <c r="PWB111" s="411"/>
      <c r="PWC111" s="412"/>
      <c r="PWD111" s="406"/>
      <c r="PWE111" s="407"/>
      <c r="PWF111" s="408"/>
      <c r="PWG111" s="409"/>
      <c r="PWH111" s="410"/>
      <c r="PWI111" s="411"/>
      <c r="PWJ111" s="412"/>
      <c r="PWK111" s="406"/>
      <c r="PWL111" s="407"/>
      <c r="PWM111" s="408"/>
      <c r="PWN111" s="409"/>
      <c r="PWO111" s="410"/>
      <c r="PWP111" s="411"/>
      <c r="PWQ111" s="412"/>
      <c r="PWR111" s="406"/>
      <c r="PWS111" s="407"/>
      <c r="PWT111" s="408"/>
      <c r="PWU111" s="409"/>
      <c r="PWV111" s="410"/>
      <c r="PWW111" s="411"/>
      <c r="PWX111" s="412"/>
      <c r="PWY111" s="406"/>
      <c r="PWZ111" s="407"/>
      <c r="PXA111" s="408"/>
      <c r="PXB111" s="409"/>
      <c r="PXC111" s="410"/>
      <c r="PXD111" s="411"/>
      <c r="PXE111" s="412"/>
      <c r="PXF111" s="406"/>
      <c r="PXG111" s="407"/>
      <c r="PXH111" s="408"/>
      <c r="PXI111" s="409"/>
      <c r="PXJ111" s="410"/>
      <c r="PXK111" s="411"/>
      <c r="PXL111" s="412"/>
      <c r="PXM111" s="406"/>
      <c r="PXN111" s="407"/>
      <c r="PXO111" s="408"/>
      <c r="PXP111" s="409"/>
      <c r="PXQ111" s="410"/>
      <c r="PXR111" s="411"/>
      <c r="PXS111" s="412"/>
      <c r="PXT111" s="406"/>
      <c r="PXU111" s="407"/>
      <c r="PXV111" s="408"/>
      <c r="PXW111" s="409"/>
      <c r="PXX111" s="410"/>
      <c r="PXY111" s="411"/>
      <c r="PXZ111" s="412"/>
      <c r="PYA111" s="406"/>
      <c r="PYB111" s="407"/>
      <c r="PYC111" s="408"/>
      <c r="PYD111" s="409"/>
      <c r="PYE111" s="410"/>
      <c r="PYF111" s="411"/>
      <c r="PYG111" s="412"/>
      <c r="PYH111" s="406"/>
      <c r="PYI111" s="407"/>
      <c r="PYJ111" s="408"/>
      <c r="PYK111" s="409"/>
      <c r="PYL111" s="410"/>
      <c r="PYM111" s="411"/>
      <c r="PYN111" s="412"/>
      <c r="PYO111" s="406"/>
      <c r="PYP111" s="407"/>
      <c r="PYQ111" s="408"/>
      <c r="PYR111" s="409"/>
      <c r="PYS111" s="410"/>
      <c r="PYT111" s="411"/>
      <c r="PYU111" s="412"/>
      <c r="PYV111" s="406"/>
      <c r="PYW111" s="407"/>
      <c r="PYX111" s="408"/>
      <c r="PYY111" s="409"/>
      <c r="PYZ111" s="410"/>
      <c r="PZA111" s="411"/>
      <c r="PZB111" s="412"/>
      <c r="PZC111" s="406"/>
      <c r="PZD111" s="407"/>
      <c r="PZE111" s="408"/>
      <c r="PZF111" s="409"/>
      <c r="PZG111" s="410"/>
      <c r="PZH111" s="411"/>
      <c r="PZI111" s="412"/>
      <c r="PZJ111" s="406"/>
      <c r="PZK111" s="407"/>
      <c r="PZL111" s="408"/>
      <c r="PZM111" s="409"/>
      <c r="PZN111" s="410"/>
      <c r="PZO111" s="411"/>
      <c r="PZP111" s="412"/>
      <c r="PZQ111" s="406"/>
      <c r="PZR111" s="407"/>
      <c r="PZS111" s="408"/>
      <c r="PZT111" s="409"/>
      <c r="PZU111" s="410"/>
      <c r="PZV111" s="411"/>
      <c r="PZW111" s="412"/>
      <c r="PZX111" s="406"/>
      <c r="PZY111" s="407"/>
      <c r="PZZ111" s="408"/>
      <c r="QAA111" s="409"/>
      <c r="QAB111" s="410"/>
      <c r="QAC111" s="411"/>
      <c r="QAD111" s="412"/>
      <c r="QAE111" s="406"/>
      <c r="QAF111" s="407"/>
      <c r="QAG111" s="408"/>
      <c r="QAH111" s="409"/>
      <c r="QAI111" s="410"/>
      <c r="QAJ111" s="411"/>
      <c r="QAK111" s="412"/>
      <c r="QAL111" s="406"/>
      <c r="QAM111" s="407"/>
      <c r="QAN111" s="408"/>
      <c r="QAO111" s="409"/>
      <c r="QAP111" s="410"/>
      <c r="QAQ111" s="411"/>
      <c r="QAR111" s="412"/>
      <c r="QAS111" s="406"/>
      <c r="QAT111" s="407"/>
      <c r="QAU111" s="408"/>
      <c r="QAV111" s="409"/>
      <c r="QAW111" s="410"/>
      <c r="QAX111" s="411"/>
      <c r="QAY111" s="412"/>
      <c r="QAZ111" s="406"/>
      <c r="QBA111" s="407"/>
      <c r="QBB111" s="408"/>
      <c r="QBC111" s="409"/>
      <c r="QBD111" s="410"/>
      <c r="QBE111" s="411"/>
      <c r="QBF111" s="412"/>
      <c r="QBG111" s="406"/>
      <c r="QBH111" s="407"/>
      <c r="QBI111" s="408"/>
      <c r="QBJ111" s="409"/>
      <c r="QBK111" s="410"/>
      <c r="QBL111" s="411"/>
      <c r="QBM111" s="412"/>
      <c r="QBN111" s="406"/>
      <c r="QBO111" s="407"/>
      <c r="QBP111" s="408"/>
      <c r="QBQ111" s="409"/>
      <c r="QBR111" s="410"/>
      <c r="QBS111" s="411"/>
      <c r="QBT111" s="412"/>
      <c r="QBU111" s="406"/>
      <c r="QBV111" s="407"/>
      <c r="QBW111" s="408"/>
      <c r="QBX111" s="409"/>
      <c r="QBY111" s="410"/>
      <c r="QBZ111" s="411"/>
      <c r="QCA111" s="412"/>
      <c r="QCB111" s="406"/>
      <c r="QCC111" s="407"/>
      <c r="QCD111" s="408"/>
      <c r="QCE111" s="409"/>
      <c r="QCF111" s="410"/>
      <c r="QCG111" s="411"/>
      <c r="QCH111" s="412"/>
      <c r="QCI111" s="406"/>
      <c r="QCJ111" s="407"/>
      <c r="QCK111" s="408"/>
      <c r="QCL111" s="409"/>
      <c r="QCM111" s="410"/>
      <c r="QCN111" s="411"/>
      <c r="QCO111" s="412"/>
      <c r="QCP111" s="406"/>
      <c r="QCQ111" s="407"/>
      <c r="QCR111" s="408"/>
      <c r="QCS111" s="409"/>
      <c r="QCT111" s="410"/>
      <c r="QCU111" s="411"/>
      <c r="QCV111" s="412"/>
      <c r="QCW111" s="406"/>
      <c r="QCX111" s="407"/>
      <c r="QCY111" s="408"/>
      <c r="QCZ111" s="409"/>
      <c r="QDA111" s="410"/>
      <c r="QDB111" s="411"/>
      <c r="QDC111" s="412"/>
      <c r="QDD111" s="406"/>
      <c r="QDE111" s="407"/>
      <c r="QDF111" s="408"/>
      <c r="QDG111" s="409"/>
      <c r="QDH111" s="410"/>
      <c r="QDI111" s="411"/>
      <c r="QDJ111" s="412"/>
      <c r="QDK111" s="406"/>
      <c r="QDL111" s="407"/>
      <c r="QDM111" s="408"/>
      <c r="QDN111" s="409"/>
      <c r="QDO111" s="410"/>
      <c r="QDP111" s="411"/>
      <c r="QDQ111" s="412"/>
      <c r="QDR111" s="406"/>
      <c r="QDS111" s="407"/>
      <c r="QDT111" s="408"/>
      <c r="QDU111" s="409"/>
      <c r="QDV111" s="410"/>
      <c r="QDW111" s="411"/>
      <c r="QDX111" s="412"/>
      <c r="QDY111" s="406"/>
      <c r="QDZ111" s="407"/>
      <c r="QEA111" s="408"/>
      <c r="QEB111" s="409"/>
      <c r="QEC111" s="410"/>
      <c r="QED111" s="411"/>
      <c r="QEE111" s="412"/>
      <c r="QEF111" s="406"/>
      <c r="QEG111" s="407"/>
      <c r="QEH111" s="408"/>
      <c r="QEI111" s="409"/>
      <c r="QEJ111" s="410"/>
      <c r="QEK111" s="411"/>
      <c r="QEL111" s="412"/>
      <c r="QEM111" s="406"/>
      <c r="QEN111" s="407"/>
      <c r="QEO111" s="408"/>
      <c r="QEP111" s="409"/>
      <c r="QEQ111" s="410"/>
      <c r="QER111" s="411"/>
      <c r="QES111" s="412"/>
      <c r="QET111" s="406"/>
      <c r="QEU111" s="407"/>
      <c r="QEV111" s="408"/>
      <c r="QEW111" s="409"/>
      <c r="QEX111" s="410"/>
      <c r="QEY111" s="411"/>
      <c r="QEZ111" s="412"/>
      <c r="QFA111" s="406"/>
      <c r="QFB111" s="407"/>
      <c r="QFC111" s="408"/>
      <c r="QFD111" s="409"/>
      <c r="QFE111" s="410"/>
      <c r="QFF111" s="411"/>
      <c r="QFG111" s="412"/>
      <c r="QFH111" s="406"/>
      <c r="QFI111" s="407"/>
      <c r="QFJ111" s="408"/>
      <c r="QFK111" s="409"/>
      <c r="QFL111" s="410"/>
      <c r="QFM111" s="411"/>
      <c r="QFN111" s="412"/>
      <c r="QFO111" s="406"/>
      <c r="QFP111" s="407"/>
      <c r="QFQ111" s="408"/>
      <c r="QFR111" s="409"/>
      <c r="QFS111" s="410"/>
      <c r="QFT111" s="411"/>
      <c r="QFU111" s="412"/>
      <c r="QFV111" s="406"/>
      <c r="QFW111" s="407"/>
      <c r="QFX111" s="408"/>
      <c r="QFY111" s="409"/>
      <c r="QFZ111" s="410"/>
      <c r="QGA111" s="411"/>
      <c r="QGB111" s="412"/>
      <c r="QGC111" s="406"/>
      <c r="QGD111" s="407"/>
      <c r="QGE111" s="408"/>
      <c r="QGF111" s="409"/>
      <c r="QGG111" s="410"/>
      <c r="QGH111" s="411"/>
      <c r="QGI111" s="412"/>
      <c r="QGJ111" s="406"/>
      <c r="QGK111" s="407"/>
      <c r="QGL111" s="408"/>
      <c r="QGM111" s="409"/>
      <c r="QGN111" s="410"/>
      <c r="QGO111" s="411"/>
      <c r="QGP111" s="412"/>
      <c r="QGQ111" s="406"/>
      <c r="QGR111" s="407"/>
      <c r="QGS111" s="408"/>
      <c r="QGT111" s="409"/>
      <c r="QGU111" s="410"/>
      <c r="QGV111" s="411"/>
      <c r="QGW111" s="412"/>
      <c r="QGX111" s="406"/>
      <c r="QGY111" s="407"/>
      <c r="QGZ111" s="408"/>
      <c r="QHA111" s="409"/>
      <c r="QHB111" s="410"/>
      <c r="QHC111" s="411"/>
      <c r="QHD111" s="412"/>
      <c r="QHE111" s="406"/>
      <c r="QHF111" s="407"/>
      <c r="QHG111" s="408"/>
      <c r="QHH111" s="409"/>
      <c r="QHI111" s="410"/>
      <c r="QHJ111" s="411"/>
      <c r="QHK111" s="412"/>
      <c r="QHL111" s="406"/>
      <c r="QHM111" s="407"/>
      <c r="QHN111" s="408"/>
      <c r="QHO111" s="409"/>
      <c r="QHP111" s="410"/>
      <c r="QHQ111" s="411"/>
      <c r="QHR111" s="412"/>
      <c r="QHS111" s="406"/>
      <c r="QHT111" s="407"/>
      <c r="QHU111" s="408"/>
      <c r="QHV111" s="409"/>
      <c r="QHW111" s="410"/>
      <c r="QHX111" s="411"/>
      <c r="QHY111" s="412"/>
      <c r="QHZ111" s="406"/>
      <c r="QIA111" s="407"/>
      <c r="QIB111" s="408"/>
      <c r="QIC111" s="409"/>
      <c r="QID111" s="410"/>
      <c r="QIE111" s="411"/>
      <c r="QIF111" s="412"/>
      <c r="QIG111" s="406"/>
      <c r="QIH111" s="407"/>
      <c r="QII111" s="408"/>
      <c r="QIJ111" s="409"/>
      <c r="QIK111" s="410"/>
      <c r="QIL111" s="411"/>
      <c r="QIM111" s="412"/>
      <c r="QIN111" s="406"/>
      <c r="QIO111" s="407"/>
      <c r="QIP111" s="408"/>
      <c r="QIQ111" s="409"/>
      <c r="QIR111" s="410"/>
      <c r="QIS111" s="411"/>
      <c r="QIT111" s="412"/>
      <c r="QIU111" s="406"/>
      <c r="QIV111" s="407"/>
      <c r="QIW111" s="408"/>
      <c r="QIX111" s="409"/>
      <c r="QIY111" s="410"/>
      <c r="QIZ111" s="411"/>
      <c r="QJA111" s="412"/>
      <c r="QJB111" s="406"/>
      <c r="QJC111" s="407"/>
      <c r="QJD111" s="408"/>
      <c r="QJE111" s="409"/>
      <c r="QJF111" s="410"/>
      <c r="QJG111" s="411"/>
      <c r="QJH111" s="412"/>
      <c r="QJI111" s="406"/>
      <c r="QJJ111" s="407"/>
      <c r="QJK111" s="408"/>
      <c r="QJL111" s="409"/>
      <c r="QJM111" s="410"/>
      <c r="QJN111" s="411"/>
      <c r="QJO111" s="412"/>
      <c r="QJP111" s="406"/>
      <c r="QJQ111" s="407"/>
      <c r="QJR111" s="408"/>
      <c r="QJS111" s="409"/>
      <c r="QJT111" s="410"/>
      <c r="QJU111" s="411"/>
      <c r="QJV111" s="412"/>
      <c r="QJW111" s="406"/>
      <c r="QJX111" s="407"/>
      <c r="QJY111" s="408"/>
      <c r="QJZ111" s="409"/>
      <c r="QKA111" s="410"/>
      <c r="QKB111" s="411"/>
      <c r="QKC111" s="412"/>
      <c r="QKD111" s="406"/>
      <c r="QKE111" s="407"/>
      <c r="QKF111" s="408"/>
      <c r="QKG111" s="409"/>
      <c r="QKH111" s="410"/>
      <c r="QKI111" s="411"/>
      <c r="QKJ111" s="412"/>
      <c r="QKK111" s="406"/>
      <c r="QKL111" s="407"/>
      <c r="QKM111" s="408"/>
      <c r="QKN111" s="409"/>
      <c r="QKO111" s="410"/>
      <c r="QKP111" s="411"/>
      <c r="QKQ111" s="412"/>
      <c r="QKR111" s="406"/>
      <c r="QKS111" s="407"/>
      <c r="QKT111" s="408"/>
      <c r="QKU111" s="409"/>
      <c r="QKV111" s="410"/>
      <c r="QKW111" s="411"/>
      <c r="QKX111" s="412"/>
      <c r="QKY111" s="406"/>
      <c r="QKZ111" s="407"/>
      <c r="QLA111" s="408"/>
      <c r="QLB111" s="409"/>
      <c r="QLC111" s="410"/>
      <c r="QLD111" s="411"/>
      <c r="QLE111" s="412"/>
      <c r="QLF111" s="406"/>
      <c r="QLG111" s="407"/>
      <c r="QLH111" s="408"/>
      <c r="QLI111" s="409"/>
      <c r="QLJ111" s="410"/>
      <c r="QLK111" s="411"/>
      <c r="QLL111" s="412"/>
      <c r="QLM111" s="406"/>
      <c r="QLN111" s="407"/>
      <c r="QLO111" s="408"/>
      <c r="QLP111" s="409"/>
      <c r="QLQ111" s="410"/>
      <c r="QLR111" s="411"/>
      <c r="QLS111" s="412"/>
      <c r="QLT111" s="406"/>
      <c r="QLU111" s="407"/>
      <c r="QLV111" s="408"/>
      <c r="QLW111" s="409"/>
      <c r="QLX111" s="410"/>
      <c r="QLY111" s="411"/>
      <c r="QLZ111" s="412"/>
      <c r="QMA111" s="406"/>
      <c r="QMB111" s="407"/>
      <c r="QMC111" s="408"/>
      <c r="QMD111" s="409"/>
      <c r="QME111" s="410"/>
      <c r="QMF111" s="411"/>
      <c r="QMG111" s="412"/>
      <c r="QMH111" s="406"/>
      <c r="QMI111" s="407"/>
      <c r="QMJ111" s="408"/>
      <c r="QMK111" s="409"/>
      <c r="QML111" s="410"/>
      <c r="QMM111" s="411"/>
      <c r="QMN111" s="412"/>
      <c r="QMO111" s="406"/>
      <c r="QMP111" s="407"/>
      <c r="QMQ111" s="408"/>
      <c r="QMR111" s="409"/>
      <c r="QMS111" s="410"/>
      <c r="QMT111" s="411"/>
      <c r="QMU111" s="412"/>
      <c r="QMV111" s="406"/>
      <c r="QMW111" s="407"/>
      <c r="QMX111" s="408"/>
      <c r="QMY111" s="409"/>
      <c r="QMZ111" s="410"/>
      <c r="QNA111" s="411"/>
      <c r="QNB111" s="412"/>
      <c r="QNC111" s="406"/>
      <c r="QND111" s="407"/>
      <c r="QNE111" s="408"/>
      <c r="QNF111" s="409"/>
      <c r="QNG111" s="410"/>
      <c r="QNH111" s="411"/>
      <c r="QNI111" s="412"/>
      <c r="QNJ111" s="406"/>
      <c r="QNK111" s="407"/>
      <c r="QNL111" s="408"/>
      <c r="QNM111" s="409"/>
      <c r="QNN111" s="410"/>
      <c r="QNO111" s="411"/>
      <c r="QNP111" s="412"/>
      <c r="QNQ111" s="406"/>
      <c r="QNR111" s="407"/>
      <c r="QNS111" s="408"/>
      <c r="QNT111" s="409"/>
      <c r="QNU111" s="410"/>
      <c r="QNV111" s="411"/>
      <c r="QNW111" s="412"/>
      <c r="QNX111" s="406"/>
      <c r="QNY111" s="407"/>
      <c r="QNZ111" s="408"/>
      <c r="QOA111" s="409"/>
      <c r="QOB111" s="410"/>
      <c r="QOC111" s="411"/>
      <c r="QOD111" s="412"/>
      <c r="QOE111" s="406"/>
      <c r="QOF111" s="407"/>
      <c r="QOG111" s="408"/>
      <c r="QOH111" s="409"/>
      <c r="QOI111" s="410"/>
      <c r="QOJ111" s="411"/>
      <c r="QOK111" s="412"/>
      <c r="QOL111" s="406"/>
      <c r="QOM111" s="407"/>
      <c r="QON111" s="408"/>
      <c r="QOO111" s="409"/>
      <c r="QOP111" s="410"/>
      <c r="QOQ111" s="411"/>
      <c r="QOR111" s="412"/>
      <c r="QOS111" s="406"/>
      <c r="QOT111" s="407"/>
      <c r="QOU111" s="408"/>
      <c r="QOV111" s="409"/>
      <c r="QOW111" s="410"/>
      <c r="QOX111" s="411"/>
      <c r="QOY111" s="412"/>
      <c r="QOZ111" s="406"/>
      <c r="QPA111" s="407"/>
      <c r="QPB111" s="408"/>
      <c r="QPC111" s="409"/>
      <c r="QPD111" s="410"/>
      <c r="QPE111" s="411"/>
      <c r="QPF111" s="412"/>
      <c r="QPG111" s="406"/>
      <c r="QPH111" s="407"/>
      <c r="QPI111" s="408"/>
      <c r="QPJ111" s="409"/>
      <c r="QPK111" s="410"/>
      <c r="QPL111" s="411"/>
      <c r="QPM111" s="412"/>
      <c r="QPN111" s="406"/>
      <c r="QPO111" s="407"/>
      <c r="QPP111" s="408"/>
      <c r="QPQ111" s="409"/>
      <c r="QPR111" s="410"/>
      <c r="QPS111" s="411"/>
      <c r="QPT111" s="412"/>
      <c r="QPU111" s="406"/>
      <c r="QPV111" s="407"/>
      <c r="QPW111" s="408"/>
      <c r="QPX111" s="409"/>
      <c r="QPY111" s="410"/>
      <c r="QPZ111" s="411"/>
      <c r="QQA111" s="412"/>
      <c r="QQB111" s="406"/>
      <c r="QQC111" s="407"/>
      <c r="QQD111" s="408"/>
      <c r="QQE111" s="409"/>
      <c r="QQF111" s="410"/>
      <c r="QQG111" s="411"/>
      <c r="QQH111" s="412"/>
      <c r="QQI111" s="406"/>
      <c r="QQJ111" s="407"/>
      <c r="QQK111" s="408"/>
      <c r="QQL111" s="409"/>
      <c r="QQM111" s="410"/>
      <c r="QQN111" s="411"/>
      <c r="QQO111" s="412"/>
      <c r="QQP111" s="406"/>
      <c r="QQQ111" s="407"/>
      <c r="QQR111" s="408"/>
      <c r="QQS111" s="409"/>
      <c r="QQT111" s="410"/>
      <c r="QQU111" s="411"/>
      <c r="QQV111" s="412"/>
      <c r="QQW111" s="406"/>
      <c r="QQX111" s="407"/>
      <c r="QQY111" s="408"/>
      <c r="QQZ111" s="409"/>
      <c r="QRA111" s="410"/>
      <c r="QRB111" s="411"/>
      <c r="QRC111" s="412"/>
      <c r="QRD111" s="406"/>
      <c r="QRE111" s="407"/>
      <c r="QRF111" s="408"/>
      <c r="QRG111" s="409"/>
      <c r="QRH111" s="410"/>
      <c r="QRI111" s="411"/>
      <c r="QRJ111" s="412"/>
      <c r="QRK111" s="406"/>
      <c r="QRL111" s="407"/>
      <c r="QRM111" s="408"/>
      <c r="QRN111" s="409"/>
      <c r="QRO111" s="410"/>
      <c r="QRP111" s="411"/>
      <c r="QRQ111" s="412"/>
      <c r="QRR111" s="406"/>
      <c r="QRS111" s="407"/>
      <c r="QRT111" s="408"/>
      <c r="QRU111" s="409"/>
      <c r="QRV111" s="410"/>
      <c r="QRW111" s="411"/>
      <c r="QRX111" s="412"/>
      <c r="QRY111" s="406"/>
      <c r="QRZ111" s="407"/>
      <c r="QSA111" s="408"/>
      <c r="QSB111" s="409"/>
      <c r="QSC111" s="410"/>
      <c r="QSD111" s="411"/>
      <c r="QSE111" s="412"/>
      <c r="QSF111" s="406"/>
      <c r="QSG111" s="407"/>
      <c r="QSH111" s="408"/>
      <c r="QSI111" s="409"/>
      <c r="QSJ111" s="410"/>
      <c r="QSK111" s="411"/>
      <c r="QSL111" s="412"/>
      <c r="QSM111" s="406"/>
      <c r="QSN111" s="407"/>
      <c r="QSO111" s="408"/>
      <c r="QSP111" s="409"/>
      <c r="QSQ111" s="410"/>
      <c r="QSR111" s="411"/>
      <c r="QSS111" s="412"/>
      <c r="QST111" s="406"/>
      <c r="QSU111" s="407"/>
      <c r="QSV111" s="408"/>
      <c r="QSW111" s="409"/>
      <c r="QSX111" s="410"/>
      <c r="QSY111" s="411"/>
      <c r="QSZ111" s="412"/>
      <c r="QTA111" s="406"/>
      <c r="QTB111" s="407"/>
      <c r="QTC111" s="408"/>
      <c r="QTD111" s="409"/>
      <c r="QTE111" s="410"/>
      <c r="QTF111" s="411"/>
      <c r="QTG111" s="412"/>
      <c r="QTH111" s="406"/>
      <c r="QTI111" s="407"/>
      <c r="QTJ111" s="408"/>
      <c r="QTK111" s="409"/>
      <c r="QTL111" s="410"/>
      <c r="QTM111" s="411"/>
      <c r="QTN111" s="412"/>
      <c r="QTO111" s="406"/>
      <c r="QTP111" s="407"/>
      <c r="QTQ111" s="408"/>
      <c r="QTR111" s="409"/>
      <c r="QTS111" s="410"/>
      <c r="QTT111" s="411"/>
      <c r="QTU111" s="412"/>
      <c r="QTV111" s="406"/>
      <c r="QTW111" s="407"/>
      <c r="QTX111" s="408"/>
      <c r="QTY111" s="409"/>
      <c r="QTZ111" s="410"/>
      <c r="QUA111" s="411"/>
      <c r="QUB111" s="412"/>
      <c r="QUC111" s="406"/>
      <c r="QUD111" s="407"/>
      <c r="QUE111" s="408"/>
      <c r="QUF111" s="409"/>
      <c r="QUG111" s="410"/>
      <c r="QUH111" s="411"/>
      <c r="QUI111" s="412"/>
      <c r="QUJ111" s="406"/>
      <c r="QUK111" s="407"/>
      <c r="QUL111" s="408"/>
      <c r="QUM111" s="409"/>
      <c r="QUN111" s="410"/>
      <c r="QUO111" s="411"/>
      <c r="QUP111" s="412"/>
      <c r="QUQ111" s="406"/>
      <c r="QUR111" s="407"/>
      <c r="QUS111" s="408"/>
      <c r="QUT111" s="409"/>
      <c r="QUU111" s="410"/>
      <c r="QUV111" s="411"/>
      <c r="QUW111" s="412"/>
      <c r="QUX111" s="406"/>
      <c r="QUY111" s="407"/>
      <c r="QUZ111" s="408"/>
      <c r="QVA111" s="409"/>
      <c r="QVB111" s="410"/>
      <c r="QVC111" s="411"/>
      <c r="QVD111" s="412"/>
      <c r="QVE111" s="406"/>
      <c r="QVF111" s="407"/>
      <c r="QVG111" s="408"/>
      <c r="QVH111" s="409"/>
      <c r="QVI111" s="410"/>
      <c r="QVJ111" s="411"/>
      <c r="QVK111" s="412"/>
      <c r="QVL111" s="406"/>
      <c r="QVM111" s="407"/>
      <c r="QVN111" s="408"/>
      <c r="QVO111" s="409"/>
      <c r="QVP111" s="410"/>
      <c r="QVQ111" s="411"/>
      <c r="QVR111" s="412"/>
      <c r="QVS111" s="406"/>
      <c r="QVT111" s="407"/>
      <c r="QVU111" s="408"/>
      <c r="QVV111" s="409"/>
      <c r="QVW111" s="410"/>
      <c r="QVX111" s="411"/>
      <c r="QVY111" s="412"/>
      <c r="QVZ111" s="406"/>
      <c r="QWA111" s="407"/>
      <c r="QWB111" s="408"/>
      <c r="QWC111" s="409"/>
      <c r="QWD111" s="410"/>
      <c r="QWE111" s="411"/>
      <c r="QWF111" s="412"/>
      <c r="QWG111" s="406"/>
      <c r="QWH111" s="407"/>
      <c r="QWI111" s="408"/>
      <c r="QWJ111" s="409"/>
      <c r="QWK111" s="410"/>
      <c r="QWL111" s="411"/>
      <c r="QWM111" s="412"/>
      <c r="QWN111" s="406"/>
      <c r="QWO111" s="407"/>
      <c r="QWP111" s="408"/>
      <c r="QWQ111" s="409"/>
      <c r="QWR111" s="410"/>
      <c r="QWS111" s="411"/>
      <c r="QWT111" s="412"/>
      <c r="QWU111" s="406"/>
      <c r="QWV111" s="407"/>
      <c r="QWW111" s="408"/>
      <c r="QWX111" s="409"/>
      <c r="QWY111" s="410"/>
      <c r="QWZ111" s="411"/>
      <c r="QXA111" s="412"/>
      <c r="QXB111" s="406"/>
      <c r="QXC111" s="407"/>
      <c r="QXD111" s="408"/>
      <c r="QXE111" s="409"/>
      <c r="QXF111" s="410"/>
      <c r="QXG111" s="411"/>
      <c r="QXH111" s="412"/>
      <c r="QXI111" s="406"/>
      <c r="QXJ111" s="407"/>
      <c r="QXK111" s="408"/>
      <c r="QXL111" s="409"/>
      <c r="QXM111" s="410"/>
      <c r="QXN111" s="411"/>
      <c r="QXO111" s="412"/>
      <c r="QXP111" s="406"/>
      <c r="QXQ111" s="407"/>
      <c r="QXR111" s="408"/>
      <c r="QXS111" s="409"/>
      <c r="QXT111" s="410"/>
      <c r="QXU111" s="411"/>
      <c r="QXV111" s="412"/>
      <c r="QXW111" s="406"/>
      <c r="QXX111" s="407"/>
      <c r="QXY111" s="408"/>
      <c r="QXZ111" s="409"/>
      <c r="QYA111" s="410"/>
      <c r="QYB111" s="411"/>
      <c r="QYC111" s="412"/>
      <c r="QYD111" s="406"/>
      <c r="QYE111" s="407"/>
      <c r="QYF111" s="408"/>
      <c r="QYG111" s="409"/>
      <c r="QYH111" s="410"/>
      <c r="QYI111" s="411"/>
      <c r="QYJ111" s="412"/>
      <c r="QYK111" s="406"/>
      <c r="QYL111" s="407"/>
      <c r="QYM111" s="408"/>
      <c r="QYN111" s="409"/>
      <c r="QYO111" s="410"/>
      <c r="QYP111" s="411"/>
      <c r="QYQ111" s="412"/>
      <c r="QYR111" s="406"/>
      <c r="QYS111" s="407"/>
      <c r="QYT111" s="408"/>
      <c r="QYU111" s="409"/>
      <c r="QYV111" s="410"/>
      <c r="QYW111" s="411"/>
      <c r="QYX111" s="412"/>
      <c r="QYY111" s="406"/>
      <c r="QYZ111" s="407"/>
      <c r="QZA111" s="408"/>
      <c r="QZB111" s="409"/>
      <c r="QZC111" s="410"/>
      <c r="QZD111" s="411"/>
      <c r="QZE111" s="412"/>
      <c r="QZF111" s="406"/>
      <c r="QZG111" s="407"/>
      <c r="QZH111" s="408"/>
      <c r="QZI111" s="409"/>
      <c r="QZJ111" s="410"/>
      <c r="QZK111" s="411"/>
      <c r="QZL111" s="412"/>
      <c r="QZM111" s="406"/>
      <c r="QZN111" s="407"/>
      <c r="QZO111" s="408"/>
      <c r="QZP111" s="409"/>
      <c r="QZQ111" s="410"/>
      <c r="QZR111" s="411"/>
      <c r="QZS111" s="412"/>
      <c r="QZT111" s="406"/>
      <c r="QZU111" s="407"/>
      <c r="QZV111" s="408"/>
      <c r="QZW111" s="409"/>
      <c r="QZX111" s="410"/>
      <c r="QZY111" s="411"/>
      <c r="QZZ111" s="412"/>
      <c r="RAA111" s="406"/>
      <c r="RAB111" s="407"/>
      <c r="RAC111" s="408"/>
      <c r="RAD111" s="409"/>
      <c r="RAE111" s="410"/>
      <c r="RAF111" s="411"/>
      <c r="RAG111" s="412"/>
      <c r="RAH111" s="406"/>
      <c r="RAI111" s="407"/>
      <c r="RAJ111" s="408"/>
      <c r="RAK111" s="409"/>
      <c r="RAL111" s="410"/>
      <c r="RAM111" s="411"/>
      <c r="RAN111" s="412"/>
      <c r="RAO111" s="406"/>
      <c r="RAP111" s="407"/>
      <c r="RAQ111" s="408"/>
      <c r="RAR111" s="409"/>
      <c r="RAS111" s="410"/>
      <c r="RAT111" s="411"/>
      <c r="RAU111" s="412"/>
      <c r="RAV111" s="406"/>
      <c r="RAW111" s="407"/>
      <c r="RAX111" s="408"/>
      <c r="RAY111" s="409"/>
      <c r="RAZ111" s="410"/>
      <c r="RBA111" s="411"/>
      <c r="RBB111" s="412"/>
      <c r="RBC111" s="406"/>
      <c r="RBD111" s="407"/>
      <c r="RBE111" s="408"/>
      <c r="RBF111" s="409"/>
      <c r="RBG111" s="410"/>
      <c r="RBH111" s="411"/>
      <c r="RBI111" s="412"/>
      <c r="RBJ111" s="406"/>
      <c r="RBK111" s="407"/>
      <c r="RBL111" s="408"/>
      <c r="RBM111" s="409"/>
      <c r="RBN111" s="410"/>
      <c r="RBO111" s="411"/>
      <c r="RBP111" s="412"/>
      <c r="RBQ111" s="406"/>
      <c r="RBR111" s="407"/>
      <c r="RBS111" s="408"/>
      <c r="RBT111" s="409"/>
      <c r="RBU111" s="410"/>
      <c r="RBV111" s="411"/>
      <c r="RBW111" s="412"/>
      <c r="RBX111" s="406"/>
      <c r="RBY111" s="407"/>
      <c r="RBZ111" s="408"/>
      <c r="RCA111" s="409"/>
      <c r="RCB111" s="410"/>
      <c r="RCC111" s="411"/>
      <c r="RCD111" s="412"/>
      <c r="RCE111" s="406"/>
      <c r="RCF111" s="407"/>
      <c r="RCG111" s="408"/>
      <c r="RCH111" s="409"/>
      <c r="RCI111" s="410"/>
      <c r="RCJ111" s="411"/>
      <c r="RCK111" s="412"/>
      <c r="RCL111" s="406"/>
      <c r="RCM111" s="407"/>
      <c r="RCN111" s="408"/>
      <c r="RCO111" s="409"/>
      <c r="RCP111" s="410"/>
      <c r="RCQ111" s="411"/>
      <c r="RCR111" s="412"/>
      <c r="RCS111" s="406"/>
      <c r="RCT111" s="407"/>
      <c r="RCU111" s="408"/>
      <c r="RCV111" s="409"/>
      <c r="RCW111" s="410"/>
      <c r="RCX111" s="411"/>
      <c r="RCY111" s="412"/>
      <c r="RCZ111" s="406"/>
      <c r="RDA111" s="407"/>
      <c r="RDB111" s="408"/>
      <c r="RDC111" s="409"/>
      <c r="RDD111" s="410"/>
      <c r="RDE111" s="411"/>
      <c r="RDF111" s="412"/>
      <c r="RDG111" s="406"/>
      <c r="RDH111" s="407"/>
      <c r="RDI111" s="408"/>
      <c r="RDJ111" s="409"/>
      <c r="RDK111" s="410"/>
      <c r="RDL111" s="411"/>
      <c r="RDM111" s="412"/>
      <c r="RDN111" s="406"/>
      <c r="RDO111" s="407"/>
      <c r="RDP111" s="408"/>
      <c r="RDQ111" s="409"/>
      <c r="RDR111" s="410"/>
      <c r="RDS111" s="411"/>
      <c r="RDT111" s="412"/>
      <c r="RDU111" s="406"/>
      <c r="RDV111" s="407"/>
      <c r="RDW111" s="408"/>
      <c r="RDX111" s="409"/>
      <c r="RDY111" s="410"/>
      <c r="RDZ111" s="411"/>
      <c r="REA111" s="412"/>
      <c r="REB111" s="406"/>
      <c r="REC111" s="407"/>
      <c r="RED111" s="408"/>
      <c r="REE111" s="409"/>
      <c r="REF111" s="410"/>
      <c r="REG111" s="411"/>
      <c r="REH111" s="412"/>
      <c r="REI111" s="406"/>
      <c r="REJ111" s="407"/>
      <c r="REK111" s="408"/>
      <c r="REL111" s="409"/>
      <c r="REM111" s="410"/>
      <c r="REN111" s="411"/>
      <c r="REO111" s="412"/>
      <c r="REP111" s="406"/>
      <c r="REQ111" s="407"/>
      <c r="RER111" s="408"/>
      <c r="RES111" s="409"/>
      <c r="RET111" s="410"/>
      <c r="REU111" s="411"/>
      <c r="REV111" s="412"/>
      <c r="REW111" s="406"/>
      <c r="REX111" s="407"/>
      <c r="REY111" s="408"/>
      <c r="REZ111" s="409"/>
      <c r="RFA111" s="410"/>
      <c r="RFB111" s="411"/>
      <c r="RFC111" s="412"/>
      <c r="RFD111" s="406"/>
      <c r="RFE111" s="407"/>
      <c r="RFF111" s="408"/>
      <c r="RFG111" s="409"/>
      <c r="RFH111" s="410"/>
      <c r="RFI111" s="411"/>
      <c r="RFJ111" s="412"/>
      <c r="RFK111" s="406"/>
      <c r="RFL111" s="407"/>
      <c r="RFM111" s="408"/>
      <c r="RFN111" s="409"/>
      <c r="RFO111" s="410"/>
      <c r="RFP111" s="411"/>
      <c r="RFQ111" s="412"/>
      <c r="RFR111" s="406"/>
      <c r="RFS111" s="407"/>
      <c r="RFT111" s="408"/>
      <c r="RFU111" s="409"/>
      <c r="RFV111" s="410"/>
      <c r="RFW111" s="411"/>
      <c r="RFX111" s="412"/>
      <c r="RFY111" s="406"/>
      <c r="RFZ111" s="407"/>
      <c r="RGA111" s="408"/>
      <c r="RGB111" s="409"/>
      <c r="RGC111" s="410"/>
      <c r="RGD111" s="411"/>
      <c r="RGE111" s="412"/>
      <c r="RGF111" s="406"/>
      <c r="RGG111" s="407"/>
      <c r="RGH111" s="408"/>
      <c r="RGI111" s="409"/>
      <c r="RGJ111" s="410"/>
      <c r="RGK111" s="411"/>
      <c r="RGL111" s="412"/>
      <c r="RGM111" s="406"/>
      <c r="RGN111" s="407"/>
      <c r="RGO111" s="408"/>
      <c r="RGP111" s="409"/>
      <c r="RGQ111" s="410"/>
      <c r="RGR111" s="411"/>
      <c r="RGS111" s="412"/>
      <c r="RGT111" s="406"/>
      <c r="RGU111" s="407"/>
      <c r="RGV111" s="408"/>
      <c r="RGW111" s="409"/>
      <c r="RGX111" s="410"/>
      <c r="RGY111" s="411"/>
      <c r="RGZ111" s="412"/>
      <c r="RHA111" s="406"/>
      <c r="RHB111" s="407"/>
      <c r="RHC111" s="408"/>
      <c r="RHD111" s="409"/>
      <c r="RHE111" s="410"/>
      <c r="RHF111" s="411"/>
      <c r="RHG111" s="412"/>
      <c r="RHH111" s="406"/>
      <c r="RHI111" s="407"/>
      <c r="RHJ111" s="408"/>
      <c r="RHK111" s="409"/>
      <c r="RHL111" s="410"/>
      <c r="RHM111" s="411"/>
      <c r="RHN111" s="412"/>
      <c r="RHO111" s="406"/>
      <c r="RHP111" s="407"/>
      <c r="RHQ111" s="408"/>
      <c r="RHR111" s="409"/>
      <c r="RHS111" s="410"/>
      <c r="RHT111" s="411"/>
      <c r="RHU111" s="412"/>
      <c r="RHV111" s="406"/>
      <c r="RHW111" s="407"/>
      <c r="RHX111" s="408"/>
      <c r="RHY111" s="409"/>
      <c r="RHZ111" s="410"/>
      <c r="RIA111" s="411"/>
      <c r="RIB111" s="412"/>
      <c r="RIC111" s="406"/>
      <c r="RID111" s="407"/>
      <c r="RIE111" s="408"/>
      <c r="RIF111" s="409"/>
      <c r="RIG111" s="410"/>
      <c r="RIH111" s="411"/>
      <c r="RII111" s="412"/>
      <c r="RIJ111" s="406"/>
      <c r="RIK111" s="407"/>
      <c r="RIL111" s="408"/>
      <c r="RIM111" s="409"/>
      <c r="RIN111" s="410"/>
      <c r="RIO111" s="411"/>
      <c r="RIP111" s="412"/>
      <c r="RIQ111" s="406"/>
      <c r="RIR111" s="407"/>
      <c r="RIS111" s="408"/>
      <c r="RIT111" s="409"/>
      <c r="RIU111" s="410"/>
      <c r="RIV111" s="411"/>
      <c r="RIW111" s="412"/>
      <c r="RIX111" s="406"/>
      <c r="RIY111" s="407"/>
      <c r="RIZ111" s="408"/>
      <c r="RJA111" s="409"/>
      <c r="RJB111" s="410"/>
      <c r="RJC111" s="411"/>
      <c r="RJD111" s="412"/>
      <c r="RJE111" s="406"/>
      <c r="RJF111" s="407"/>
      <c r="RJG111" s="408"/>
      <c r="RJH111" s="409"/>
      <c r="RJI111" s="410"/>
      <c r="RJJ111" s="411"/>
      <c r="RJK111" s="412"/>
      <c r="RJL111" s="406"/>
      <c r="RJM111" s="407"/>
      <c r="RJN111" s="408"/>
      <c r="RJO111" s="409"/>
      <c r="RJP111" s="410"/>
      <c r="RJQ111" s="411"/>
      <c r="RJR111" s="412"/>
      <c r="RJS111" s="406"/>
      <c r="RJT111" s="407"/>
      <c r="RJU111" s="408"/>
      <c r="RJV111" s="409"/>
      <c r="RJW111" s="410"/>
      <c r="RJX111" s="411"/>
      <c r="RJY111" s="412"/>
      <c r="RJZ111" s="406"/>
      <c r="RKA111" s="407"/>
      <c r="RKB111" s="408"/>
      <c r="RKC111" s="409"/>
      <c r="RKD111" s="410"/>
      <c r="RKE111" s="411"/>
      <c r="RKF111" s="412"/>
      <c r="RKG111" s="406"/>
      <c r="RKH111" s="407"/>
      <c r="RKI111" s="408"/>
      <c r="RKJ111" s="409"/>
      <c r="RKK111" s="410"/>
      <c r="RKL111" s="411"/>
      <c r="RKM111" s="412"/>
      <c r="RKN111" s="406"/>
      <c r="RKO111" s="407"/>
      <c r="RKP111" s="408"/>
      <c r="RKQ111" s="409"/>
      <c r="RKR111" s="410"/>
      <c r="RKS111" s="411"/>
      <c r="RKT111" s="412"/>
      <c r="RKU111" s="406"/>
      <c r="RKV111" s="407"/>
      <c r="RKW111" s="408"/>
      <c r="RKX111" s="409"/>
      <c r="RKY111" s="410"/>
      <c r="RKZ111" s="411"/>
      <c r="RLA111" s="412"/>
      <c r="RLB111" s="406"/>
      <c r="RLC111" s="407"/>
      <c r="RLD111" s="408"/>
      <c r="RLE111" s="409"/>
      <c r="RLF111" s="410"/>
      <c r="RLG111" s="411"/>
      <c r="RLH111" s="412"/>
      <c r="RLI111" s="406"/>
      <c r="RLJ111" s="407"/>
      <c r="RLK111" s="408"/>
      <c r="RLL111" s="409"/>
      <c r="RLM111" s="410"/>
      <c r="RLN111" s="411"/>
      <c r="RLO111" s="412"/>
      <c r="RLP111" s="406"/>
      <c r="RLQ111" s="407"/>
      <c r="RLR111" s="408"/>
      <c r="RLS111" s="409"/>
      <c r="RLT111" s="410"/>
      <c r="RLU111" s="411"/>
      <c r="RLV111" s="412"/>
      <c r="RLW111" s="406"/>
      <c r="RLX111" s="407"/>
      <c r="RLY111" s="408"/>
      <c r="RLZ111" s="409"/>
      <c r="RMA111" s="410"/>
      <c r="RMB111" s="411"/>
      <c r="RMC111" s="412"/>
      <c r="RMD111" s="406"/>
      <c r="RME111" s="407"/>
      <c r="RMF111" s="408"/>
      <c r="RMG111" s="409"/>
      <c r="RMH111" s="410"/>
      <c r="RMI111" s="411"/>
      <c r="RMJ111" s="412"/>
      <c r="RMK111" s="406"/>
      <c r="RML111" s="407"/>
      <c r="RMM111" s="408"/>
      <c r="RMN111" s="409"/>
      <c r="RMO111" s="410"/>
      <c r="RMP111" s="411"/>
      <c r="RMQ111" s="412"/>
      <c r="RMR111" s="406"/>
      <c r="RMS111" s="407"/>
      <c r="RMT111" s="408"/>
      <c r="RMU111" s="409"/>
      <c r="RMV111" s="410"/>
      <c r="RMW111" s="411"/>
      <c r="RMX111" s="412"/>
      <c r="RMY111" s="406"/>
      <c r="RMZ111" s="407"/>
      <c r="RNA111" s="408"/>
      <c r="RNB111" s="409"/>
      <c r="RNC111" s="410"/>
      <c r="RND111" s="411"/>
      <c r="RNE111" s="412"/>
      <c r="RNF111" s="406"/>
      <c r="RNG111" s="407"/>
      <c r="RNH111" s="408"/>
      <c r="RNI111" s="409"/>
      <c r="RNJ111" s="410"/>
      <c r="RNK111" s="411"/>
      <c r="RNL111" s="412"/>
      <c r="RNM111" s="406"/>
      <c r="RNN111" s="407"/>
      <c r="RNO111" s="408"/>
      <c r="RNP111" s="409"/>
      <c r="RNQ111" s="410"/>
      <c r="RNR111" s="411"/>
      <c r="RNS111" s="412"/>
      <c r="RNT111" s="406"/>
      <c r="RNU111" s="407"/>
      <c r="RNV111" s="408"/>
      <c r="RNW111" s="409"/>
      <c r="RNX111" s="410"/>
      <c r="RNY111" s="411"/>
      <c r="RNZ111" s="412"/>
      <c r="ROA111" s="406"/>
      <c r="ROB111" s="407"/>
      <c r="ROC111" s="408"/>
      <c r="ROD111" s="409"/>
      <c r="ROE111" s="410"/>
      <c r="ROF111" s="411"/>
      <c r="ROG111" s="412"/>
      <c r="ROH111" s="406"/>
      <c r="ROI111" s="407"/>
      <c r="ROJ111" s="408"/>
      <c r="ROK111" s="409"/>
      <c r="ROL111" s="410"/>
      <c r="ROM111" s="411"/>
      <c r="RON111" s="412"/>
      <c r="ROO111" s="406"/>
      <c r="ROP111" s="407"/>
      <c r="ROQ111" s="408"/>
      <c r="ROR111" s="409"/>
      <c r="ROS111" s="410"/>
      <c r="ROT111" s="411"/>
      <c r="ROU111" s="412"/>
      <c r="ROV111" s="406"/>
      <c r="ROW111" s="407"/>
      <c r="ROX111" s="408"/>
      <c r="ROY111" s="409"/>
      <c r="ROZ111" s="410"/>
      <c r="RPA111" s="411"/>
      <c r="RPB111" s="412"/>
      <c r="RPC111" s="406"/>
      <c r="RPD111" s="407"/>
      <c r="RPE111" s="408"/>
      <c r="RPF111" s="409"/>
      <c r="RPG111" s="410"/>
      <c r="RPH111" s="411"/>
      <c r="RPI111" s="412"/>
      <c r="RPJ111" s="406"/>
      <c r="RPK111" s="407"/>
      <c r="RPL111" s="408"/>
      <c r="RPM111" s="409"/>
      <c r="RPN111" s="410"/>
      <c r="RPO111" s="411"/>
      <c r="RPP111" s="412"/>
      <c r="RPQ111" s="406"/>
      <c r="RPR111" s="407"/>
      <c r="RPS111" s="408"/>
      <c r="RPT111" s="409"/>
      <c r="RPU111" s="410"/>
      <c r="RPV111" s="411"/>
      <c r="RPW111" s="412"/>
      <c r="RPX111" s="406"/>
      <c r="RPY111" s="407"/>
      <c r="RPZ111" s="408"/>
      <c r="RQA111" s="409"/>
      <c r="RQB111" s="410"/>
      <c r="RQC111" s="411"/>
      <c r="RQD111" s="412"/>
      <c r="RQE111" s="406"/>
      <c r="RQF111" s="407"/>
      <c r="RQG111" s="408"/>
      <c r="RQH111" s="409"/>
      <c r="RQI111" s="410"/>
      <c r="RQJ111" s="411"/>
      <c r="RQK111" s="412"/>
      <c r="RQL111" s="406"/>
      <c r="RQM111" s="407"/>
      <c r="RQN111" s="408"/>
      <c r="RQO111" s="409"/>
      <c r="RQP111" s="410"/>
      <c r="RQQ111" s="411"/>
      <c r="RQR111" s="412"/>
      <c r="RQS111" s="406"/>
      <c r="RQT111" s="407"/>
      <c r="RQU111" s="408"/>
      <c r="RQV111" s="409"/>
      <c r="RQW111" s="410"/>
      <c r="RQX111" s="411"/>
      <c r="RQY111" s="412"/>
      <c r="RQZ111" s="406"/>
      <c r="RRA111" s="407"/>
      <c r="RRB111" s="408"/>
      <c r="RRC111" s="409"/>
      <c r="RRD111" s="410"/>
      <c r="RRE111" s="411"/>
      <c r="RRF111" s="412"/>
      <c r="RRG111" s="406"/>
      <c r="RRH111" s="407"/>
      <c r="RRI111" s="408"/>
      <c r="RRJ111" s="409"/>
      <c r="RRK111" s="410"/>
      <c r="RRL111" s="411"/>
      <c r="RRM111" s="412"/>
      <c r="RRN111" s="406"/>
      <c r="RRO111" s="407"/>
      <c r="RRP111" s="408"/>
      <c r="RRQ111" s="409"/>
      <c r="RRR111" s="410"/>
      <c r="RRS111" s="411"/>
      <c r="RRT111" s="412"/>
      <c r="RRU111" s="406"/>
      <c r="RRV111" s="407"/>
      <c r="RRW111" s="408"/>
      <c r="RRX111" s="409"/>
      <c r="RRY111" s="410"/>
      <c r="RRZ111" s="411"/>
      <c r="RSA111" s="412"/>
      <c r="RSB111" s="406"/>
      <c r="RSC111" s="407"/>
      <c r="RSD111" s="408"/>
      <c r="RSE111" s="409"/>
      <c r="RSF111" s="410"/>
      <c r="RSG111" s="411"/>
      <c r="RSH111" s="412"/>
      <c r="RSI111" s="406"/>
      <c r="RSJ111" s="407"/>
      <c r="RSK111" s="408"/>
      <c r="RSL111" s="409"/>
      <c r="RSM111" s="410"/>
      <c r="RSN111" s="411"/>
      <c r="RSO111" s="412"/>
      <c r="RSP111" s="406"/>
      <c r="RSQ111" s="407"/>
      <c r="RSR111" s="408"/>
      <c r="RSS111" s="409"/>
      <c r="RST111" s="410"/>
      <c r="RSU111" s="411"/>
      <c r="RSV111" s="412"/>
      <c r="RSW111" s="406"/>
      <c r="RSX111" s="407"/>
      <c r="RSY111" s="408"/>
      <c r="RSZ111" s="409"/>
      <c r="RTA111" s="410"/>
      <c r="RTB111" s="411"/>
      <c r="RTC111" s="412"/>
      <c r="RTD111" s="406"/>
      <c r="RTE111" s="407"/>
      <c r="RTF111" s="408"/>
      <c r="RTG111" s="409"/>
      <c r="RTH111" s="410"/>
      <c r="RTI111" s="411"/>
      <c r="RTJ111" s="412"/>
      <c r="RTK111" s="406"/>
      <c r="RTL111" s="407"/>
      <c r="RTM111" s="408"/>
      <c r="RTN111" s="409"/>
      <c r="RTO111" s="410"/>
      <c r="RTP111" s="411"/>
      <c r="RTQ111" s="412"/>
      <c r="RTR111" s="406"/>
      <c r="RTS111" s="407"/>
      <c r="RTT111" s="408"/>
      <c r="RTU111" s="409"/>
      <c r="RTV111" s="410"/>
      <c r="RTW111" s="411"/>
      <c r="RTX111" s="412"/>
      <c r="RTY111" s="406"/>
      <c r="RTZ111" s="407"/>
      <c r="RUA111" s="408"/>
      <c r="RUB111" s="409"/>
      <c r="RUC111" s="410"/>
      <c r="RUD111" s="411"/>
      <c r="RUE111" s="412"/>
      <c r="RUF111" s="406"/>
      <c r="RUG111" s="407"/>
      <c r="RUH111" s="408"/>
      <c r="RUI111" s="409"/>
      <c r="RUJ111" s="410"/>
      <c r="RUK111" s="411"/>
      <c r="RUL111" s="412"/>
      <c r="RUM111" s="406"/>
      <c r="RUN111" s="407"/>
      <c r="RUO111" s="408"/>
      <c r="RUP111" s="409"/>
      <c r="RUQ111" s="410"/>
      <c r="RUR111" s="411"/>
      <c r="RUS111" s="412"/>
      <c r="RUT111" s="406"/>
      <c r="RUU111" s="407"/>
      <c r="RUV111" s="408"/>
      <c r="RUW111" s="409"/>
      <c r="RUX111" s="410"/>
      <c r="RUY111" s="411"/>
      <c r="RUZ111" s="412"/>
      <c r="RVA111" s="406"/>
      <c r="RVB111" s="407"/>
      <c r="RVC111" s="408"/>
      <c r="RVD111" s="409"/>
      <c r="RVE111" s="410"/>
      <c r="RVF111" s="411"/>
      <c r="RVG111" s="412"/>
      <c r="RVH111" s="406"/>
      <c r="RVI111" s="407"/>
      <c r="RVJ111" s="408"/>
      <c r="RVK111" s="409"/>
      <c r="RVL111" s="410"/>
      <c r="RVM111" s="411"/>
      <c r="RVN111" s="412"/>
      <c r="RVO111" s="406"/>
      <c r="RVP111" s="407"/>
      <c r="RVQ111" s="408"/>
      <c r="RVR111" s="409"/>
      <c r="RVS111" s="410"/>
      <c r="RVT111" s="411"/>
      <c r="RVU111" s="412"/>
      <c r="RVV111" s="406"/>
      <c r="RVW111" s="407"/>
      <c r="RVX111" s="408"/>
      <c r="RVY111" s="409"/>
      <c r="RVZ111" s="410"/>
      <c r="RWA111" s="411"/>
      <c r="RWB111" s="412"/>
      <c r="RWC111" s="406"/>
      <c r="RWD111" s="407"/>
      <c r="RWE111" s="408"/>
      <c r="RWF111" s="409"/>
      <c r="RWG111" s="410"/>
      <c r="RWH111" s="411"/>
      <c r="RWI111" s="412"/>
      <c r="RWJ111" s="406"/>
      <c r="RWK111" s="407"/>
      <c r="RWL111" s="408"/>
      <c r="RWM111" s="409"/>
      <c r="RWN111" s="410"/>
      <c r="RWO111" s="411"/>
      <c r="RWP111" s="412"/>
      <c r="RWQ111" s="406"/>
      <c r="RWR111" s="407"/>
      <c r="RWS111" s="408"/>
      <c r="RWT111" s="409"/>
      <c r="RWU111" s="410"/>
      <c r="RWV111" s="411"/>
      <c r="RWW111" s="412"/>
      <c r="RWX111" s="406"/>
      <c r="RWY111" s="407"/>
      <c r="RWZ111" s="408"/>
      <c r="RXA111" s="409"/>
      <c r="RXB111" s="410"/>
      <c r="RXC111" s="411"/>
      <c r="RXD111" s="412"/>
      <c r="RXE111" s="406"/>
      <c r="RXF111" s="407"/>
      <c r="RXG111" s="408"/>
      <c r="RXH111" s="409"/>
      <c r="RXI111" s="410"/>
      <c r="RXJ111" s="411"/>
      <c r="RXK111" s="412"/>
      <c r="RXL111" s="406"/>
      <c r="RXM111" s="407"/>
      <c r="RXN111" s="408"/>
      <c r="RXO111" s="409"/>
      <c r="RXP111" s="410"/>
      <c r="RXQ111" s="411"/>
      <c r="RXR111" s="412"/>
      <c r="RXS111" s="406"/>
      <c r="RXT111" s="407"/>
      <c r="RXU111" s="408"/>
      <c r="RXV111" s="409"/>
      <c r="RXW111" s="410"/>
      <c r="RXX111" s="411"/>
      <c r="RXY111" s="412"/>
      <c r="RXZ111" s="406"/>
      <c r="RYA111" s="407"/>
      <c r="RYB111" s="408"/>
      <c r="RYC111" s="409"/>
      <c r="RYD111" s="410"/>
      <c r="RYE111" s="411"/>
      <c r="RYF111" s="412"/>
      <c r="RYG111" s="406"/>
      <c r="RYH111" s="407"/>
      <c r="RYI111" s="408"/>
      <c r="RYJ111" s="409"/>
      <c r="RYK111" s="410"/>
      <c r="RYL111" s="411"/>
      <c r="RYM111" s="412"/>
      <c r="RYN111" s="406"/>
      <c r="RYO111" s="407"/>
      <c r="RYP111" s="408"/>
      <c r="RYQ111" s="409"/>
      <c r="RYR111" s="410"/>
      <c r="RYS111" s="411"/>
      <c r="RYT111" s="412"/>
      <c r="RYU111" s="406"/>
      <c r="RYV111" s="407"/>
      <c r="RYW111" s="408"/>
      <c r="RYX111" s="409"/>
      <c r="RYY111" s="410"/>
      <c r="RYZ111" s="411"/>
      <c r="RZA111" s="412"/>
      <c r="RZB111" s="406"/>
      <c r="RZC111" s="407"/>
      <c r="RZD111" s="408"/>
      <c r="RZE111" s="409"/>
      <c r="RZF111" s="410"/>
      <c r="RZG111" s="411"/>
      <c r="RZH111" s="412"/>
      <c r="RZI111" s="406"/>
      <c r="RZJ111" s="407"/>
      <c r="RZK111" s="408"/>
      <c r="RZL111" s="409"/>
      <c r="RZM111" s="410"/>
      <c r="RZN111" s="411"/>
      <c r="RZO111" s="412"/>
      <c r="RZP111" s="406"/>
      <c r="RZQ111" s="407"/>
      <c r="RZR111" s="408"/>
      <c r="RZS111" s="409"/>
      <c r="RZT111" s="410"/>
      <c r="RZU111" s="411"/>
      <c r="RZV111" s="412"/>
      <c r="RZW111" s="406"/>
      <c r="RZX111" s="407"/>
      <c r="RZY111" s="408"/>
      <c r="RZZ111" s="409"/>
      <c r="SAA111" s="410"/>
      <c r="SAB111" s="411"/>
      <c r="SAC111" s="412"/>
      <c r="SAD111" s="406"/>
      <c r="SAE111" s="407"/>
      <c r="SAF111" s="408"/>
      <c r="SAG111" s="409"/>
      <c r="SAH111" s="410"/>
      <c r="SAI111" s="411"/>
      <c r="SAJ111" s="412"/>
      <c r="SAK111" s="406"/>
      <c r="SAL111" s="407"/>
      <c r="SAM111" s="408"/>
      <c r="SAN111" s="409"/>
      <c r="SAO111" s="410"/>
      <c r="SAP111" s="411"/>
      <c r="SAQ111" s="412"/>
      <c r="SAR111" s="406"/>
      <c r="SAS111" s="407"/>
      <c r="SAT111" s="408"/>
      <c r="SAU111" s="409"/>
      <c r="SAV111" s="410"/>
      <c r="SAW111" s="411"/>
      <c r="SAX111" s="412"/>
      <c r="SAY111" s="406"/>
      <c r="SAZ111" s="407"/>
      <c r="SBA111" s="408"/>
      <c r="SBB111" s="409"/>
      <c r="SBC111" s="410"/>
      <c r="SBD111" s="411"/>
      <c r="SBE111" s="412"/>
      <c r="SBF111" s="406"/>
      <c r="SBG111" s="407"/>
      <c r="SBH111" s="408"/>
      <c r="SBI111" s="409"/>
      <c r="SBJ111" s="410"/>
      <c r="SBK111" s="411"/>
      <c r="SBL111" s="412"/>
      <c r="SBM111" s="406"/>
      <c r="SBN111" s="407"/>
      <c r="SBO111" s="408"/>
      <c r="SBP111" s="409"/>
      <c r="SBQ111" s="410"/>
      <c r="SBR111" s="411"/>
      <c r="SBS111" s="412"/>
      <c r="SBT111" s="406"/>
      <c r="SBU111" s="407"/>
      <c r="SBV111" s="408"/>
      <c r="SBW111" s="409"/>
      <c r="SBX111" s="410"/>
      <c r="SBY111" s="411"/>
      <c r="SBZ111" s="412"/>
      <c r="SCA111" s="406"/>
      <c r="SCB111" s="407"/>
      <c r="SCC111" s="408"/>
      <c r="SCD111" s="409"/>
      <c r="SCE111" s="410"/>
      <c r="SCF111" s="411"/>
      <c r="SCG111" s="412"/>
      <c r="SCH111" s="406"/>
      <c r="SCI111" s="407"/>
      <c r="SCJ111" s="408"/>
      <c r="SCK111" s="409"/>
      <c r="SCL111" s="410"/>
      <c r="SCM111" s="411"/>
      <c r="SCN111" s="412"/>
      <c r="SCO111" s="406"/>
      <c r="SCP111" s="407"/>
      <c r="SCQ111" s="408"/>
      <c r="SCR111" s="409"/>
      <c r="SCS111" s="410"/>
      <c r="SCT111" s="411"/>
      <c r="SCU111" s="412"/>
      <c r="SCV111" s="406"/>
      <c r="SCW111" s="407"/>
      <c r="SCX111" s="408"/>
      <c r="SCY111" s="409"/>
      <c r="SCZ111" s="410"/>
      <c r="SDA111" s="411"/>
      <c r="SDB111" s="412"/>
      <c r="SDC111" s="406"/>
      <c r="SDD111" s="407"/>
      <c r="SDE111" s="408"/>
      <c r="SDF111" s="409"/>
      <c r="SDG111" s="410"/>
      <c r="SDH111" s="411"/>
      <c r="SDI111" s="412"/>
      <c r="SDJ111" s="406"/>
      <c r="SDK111" s="407"/>
      <c r="SDL111" s="408"/>
      <c r="SDM111" s="409"/>
      <c r="SDN111" s="410"/>
      <c r="SDO111" s="411"/>
      <c r="SDP111" s="412"/>
      <c r="SDQ111" s="406"/>
      <c r="SDR111" s="407"/>
      <c r="SDS111" s="408"/>
      <c r="SDT111" s="409"/>
      <c r="SDU111" s="410"/>
      <c r="SDV111" s="411"/>
      <c r="SDW111" s="412"/>
      <c r="SDX111" s="406"/>
      <c r="SDY111" s="407"/>
      <c r="SDZ111" s="408"/>
      <c r="SEA111" s="409"/>
      <c r="SEB111" s="410"/>
      <c r="SEC111" s="411"/>
      <c r="SED111" s="412"/>
      <c r="SEE111" s="406"/>
      <c r="SEF111" s="407"/>
      <c r="SEG111" s="408"/>
      <c r="SEH111" s="409"/>
      <c r="SEI111" s="410"/>
      <c r="SEJ111" s="411"/>
      <c r="SEK111" s="412"/>
      <c r="SEL111" s="406"/>
      <c r="SEM111" s="407"/>
      <c r="SEN111" s="408"/>
      <c r="SEO111" s="409"/>
      <c r="SEP111" s="410"/>
      <c r="SEQ111" s="411"/>
      <c r="SER111" s="412"/>
      <c r="SES111" s="406"/>
      <c r="SET111" s="407"/>
      <c r="SEU111" s="408"/>
      <c r="SEV111" s="409"/>
      <c r="SEW111" s="410"/>
      <c r="SEX111" s="411"/>
      <c r="SEY111" s="412"/>
      <c r="SEZ111" s="406"/>
      <c r="SFA111" s="407"/>
      <c r="SFB111" s="408"/>
      <c r="SFC111" s="409"/>
      <c r="SFD111" s="410"/>
      <c r="SFE111" s="411"/>
      <c r="SFF111" s="412"/>
      <c r="SFG111" s="406"/>
      <c r="SFH111" s="407"/>
      <c r="SFI111" s="408"/>
      <c r="SFJ111" s="409"/>
      <c r="SFK111" s="410"/>
      <c r="SFL111" s="411"/>
      <c r="SFM111" s="412"/>
      <c r="SFN111" s="406"/>
      <c r="SFO111" s="407"/>
      <c r="SFP111" s="408"/>
      <c r="SFQ111" s="409"/>
      <c r="SFR111" s="410"/>
      <c r="SFS111" s="411"/>
      <c r="SFT111" s="412"/>
      <c r="SFU111" s="406"/>
      <c r="SFV111" s="407"/>
      <c r="SFW111" s="408"/>
      <c r="SFX111" s="409"/>
      <c r="SFY111" s="410"/>
      <c r="SFZ111" s="411"/>
      <c r="SGA111" s="412"/>
      <c r="SGB111" s="406"/>
      <c r="SGC111" s="407"/>
      <c r="SGD111" s="408"/>
      <c r="SGE111" s="409"/>
      <c r="SGF111" s="410"/>
      <c r="SGG111" s="411"/>
      <c r="SGH111" s="412"/>
      <c r="SGI111" s="406"/>
      <c r="SGJ111" s="407"/>
      <c r="SGK111" s="408"/>
      <c r="SGL111" s="409"/>
      <c r="SGM111" s="410"/>
      <c r="SGN111" s="411"/>
      <c r="SGO111" s="412"/>
      <c r="SGP111" s="406"/>
      <c r="SGQ111" s="407"/>
      <c r="SGR111" s="408"/>
      <c r="SGS111" s="409"/>
      <c r="SGT111" s="410"/>
      <c r="SGU111" s="411"/>
      <c r="SGV111" s="412"/>
      <c r="SGW111" s="406"/>
      <c r="SGX111" s="407"/>
      <c r="SGY111" s="408"/>
      <c r="SGZ111" s="409"/>
      <c r="SHA111" s="410"/>
      <c r="SHB111" s="411"/>
      <c r="SHC111" s="412"/>
      <c r="SHD111" s="406"/>
      <c r="SHE111" s="407"/>
      <c r="SHF111" s="408"/>
      <c r="SHG111" s="409"/>
      <c r="SHH111" s="410"/>
      <c r="SHI111" s="411"/>
      <c r="SHJ111" s="412"/>
      <c r="SHK111" s="406"/>
      <c r="SHL111" s="407"/>
      <c r="SHM111" s="408"/>
      <c r="SHN111" s="409"/>
      <c r="SHO111" s="410"/>
      <c r="SHP111" s="411"/>
      <c r="SHQ111" s="412"/>
      <c r="SHR111" s="406"/>
      <c r="SHS111" s="407"/>
      <c r="SHT111" s="408"/>
      <c r="SHU111" s="409"/>
      <c r="SHV111" s="410"/>
      <c r="SHW111" s="411"/>
      <c r="SHX111" s="412"/>
      <c r="SHY111" s="406"/>
      <c r="SHZ111" s="407"/>
      <c r="SIA111" s="408"/>
      <c r="SIB111" s="409"/>
      <c r="SIC111" s="410"/>
      <c r="SID111" s="411"/>
      <c r="SIE111" s="412"/>
      <c r="SIF111" s="406"/>
      <c r="SIG111" s="407"/>
      <c r="SIH111" s="408"/>
      <c r="SII111" s="409"/>
      <c r="SIJ111" s="410"/>
      <c r="SIK111" s="411"/>
      <c r="SIL111" s="412"/>
      <c r="SIM111" s="406"/>
      <c r="SIN111" s="407"/>
      <c r="SIO111" s="408"/>
      <c r="SIP111" s="409"/>
      <c r="SIQ111" s="410"/>
      <c r="SIR111" s="411"/>
      <c r="SIS111" s="412"/>
      <c r="SIT111" s="406"/>
      <c r="SIU111" s="407"/>
      <c r="SIV111" s="408"/>
      <c r="SIW111" s="409"/>
      <c r="SIX111" s="410"/>
      <c r="SIY111" s="411"/>
      <c r="SIZ111" s="412"/>
      <c r="SJA111" s="406"/>
      <c r="SJB111" s="407"/>
      <c r="SJC111" s="408"/>
      <c r="SJD111" s="409"/>
      <c r="SJE111" s="410"/>
      <c r="SJF111" s="411"/>
      <c r="SJG111" s="412"/>
      <c r="SJH111" s="406"/>
      <c r="SJI111" s="407"/>
      <c r="SJJ111" s="408"/>
      <c r="SJK111" s="409"/>
      <c r="SJL111" s="410"/>
      <c r="SJM111" s="411"/>
      <c r="SJN111" s="412"/>
      <c r="SJO111" s="406"/>
      <c r="SJP111" s="407"/>
      <c r="SJQ111" s="408"/>
      <c r="SJR111" s="409"/>
      <c r="SJS111" s="410"/>
      <c r="SJT111" s="411"/>
      <c r="SJU111" s="412"/>
      <c r="SJV111" s="406"/>
      <c r="SJW111" s="407"/>
      <c r="SJX111" s="408"/>
      <c r="SJY111" s="409"/>
      <c r="SJZ111" s="410"/>
      <c r="SKA111" s="411"/>
      <c r="SKB111" s="412"/>
      <c r="SKC111" s="406"/>
      <c r="SKD111" s="407"/>
      <c r="SKE111" s="408"/>
      <c r="SKF111" s="409"/>
      <c r="SKG111" s="410"/>
      <c r="SKH111" s="411"/>
      <c r="SKI111" s="412"/>
      <c r="SKJ111" s="406"/>
      <c r="SKK111" s="407"/>
      <c r="SKL111" s="408"/>
      <c r="SKM111" s="409"/>
      <c r="SKN111" s="410"/>
      <c r="SKO111" s="411"/>
      <c r="SKP111" s="412"/>
      <c r="SKQ111" s="406"/>
      <c r="SKR111" s="407"/>
      <c r="SKS111" s="408"/>
      <c r="SKT111" s="409"/>
      <c r="SKU111" s="410"/>
      <c r="SKV111" s="411"/>
      <c r="SKW111" s="412"/>
      <c r="SKX111" s="406"/>
      <c r="SKY111" s="407"/>
      <c r="SKZ111" s="408"/>
      <c r="SLA111" s="409"/>
      <c r="SLB111" s="410"/>
      <c r="SLC111" s="411"/>
      <c r="SLD111" s="412"/>
      <c r="SLE111" s="406"/>
      <c r="SLF111" s="407"/>
      <c r="SLG111" s="408"/>
      <c r="SLH111" s="409"/>
      <c r="SLI111" s="410"/>
      <c r="SLJ111" s="411"/>
      <c r="SLK111" s="412"/>
      <c r="SLL111" s="406"/>
      <c r="SLM111" s="407"/>
      <c r="SLN111" s="408"/>
      <c r="SLO111" s="409"/>
      <c r="SLP111" s="410"/>
      <c r="SLQ111" s="411"/>
      <c r="SLR111" s="412"/>
      <c r="SLS111" s="406"/>
      <c r="SLT111" s="407"/>
      <c r="SLU111" s="408"/>
      <c r="SLV111" s="409"/>
      <c r="SLW111" s="410"/>
      <c r="SLX111" s="411"/>
      <c r="SLY111" s="412"/>
      <c r="SLZ111" s="406"/>
      <c r="SMA111" s="407"/>
      <c r="SMB111" s="408"/>
      <c r="SMC111" s="409"/>
      <c r="SMD111" s="410"/>
      <c r="SME111" s="411"/>
      <c r="SMF111" s="412"/>
      <c r="SMG111" s="406"/>
      <c r="SMH111" s="407"/>
      <c r="SMI111" s="408"/>
      <c r="SMJ111" s="409"/>
      <c r="SMK111" s="410"/>
      <c r="SML111" s="411"/>
      <c r="SMM111" s="412"/>
      <c r="SMN111" s="406"/>
      <c r="SMO111" s="407"/>
      <c r="SMP111" s="408"/>
      <c r="SMQ111" s="409"/>
      <c r="SMR111" s="410"/>
      <c r="SMS111" s="411"/>
      <c r="SMT111" s="412"/>
      <c r="SMU111" s="406"/>
      <c r="SMV111" s="407"/>
      <c r="SMW111" s="408"/>
      <c r="SMX111" s="409"/>
      <c r="SMY111" s="410"/>
      <c r="SMZ111" s="411"/>
      <c r="SNA111" s="412"/>
      <c r="SNB111" s="406"/>
      <c r="SNC111" s="407"/>
      <c r="SND111" s="408"/>
      <c r="SNE111" s="409"/>
      <c r="SNF111" s="410"/>
      <c r="SNG111" s="411"/>
      <c r="SNH111" s="412"/>
      <c r="SNI111" s="406"/>
      <c r="SNJ111" s="407"/>
      <c r="SNK111" s="408"/>
      <c r="SNL111" s="409"/>
      <c r="SNM111" s="410"/>
      <c r="SNN111" s="411"/>
      <c r="SNO111" s="412"/>
      <c r="SNP111" s="406"/>
      <c r="SNQ111" s="407"/>
      <c r="SNR111" s="408"/>
      <c r="SNS111" s="409"/>
      <c r="SNT111" s="410"/>
      <c r="SNU111" s="411"/>
      <c r="SNV111" s="412"/>
      <c r="SNW111" s="406"/>
      <c r="SNX111" s="407"/>
      <c r="SNY111" s="408"/>
      <c r="SNZ111" s="409"/>
      <c r="SOA111" s="410"/>
      <c r="SOB111" s="411"/>
      <c r="SOC111" s="412"/>
      <c r="SOD111" s="406"/>
      <c r="SOE111" s="407"/>
      <c r="SOF111" s="408"/>
      <c r="SOG111" s="409"/>
      <c r="SOH111" s="410"/>
      <c r="SOI111" s="411"/>
      <c r="SOJ111" s="412"/>
      <c r="SOK111" s="406"/>
      <c r="SOL111" s="407"/>
      <c r="SOM111" s="408"/>
      <c r="SON111" s="409"/>
      <c r="SOO111" s="410"/>
      <c r="SOP111" s="411"/>
      <c r="SOQ111" s="412"/>
      <c r="SOR111" s="406"/>
      <c r="SOS111" s="407"/>
      <c r="SOT111" s="408"/>
      <c r="SOU111" s="409"/>
      <c r="SOV111" s="410"/>
      <c r="SOW111" s="411"/>
      <c r="SOX111" s="412"/>
      <c r="SOY111" s="406"/>
      <c r="SOZ111" s="407"/>
      <c r="SPA111" s="408"/>
      <c r="SPB111" s="409"/>
      <c r="SPC111" s="410"/>
      <c r="SPD111" s="411"/>
      <c r="SPE111" s="412"/>
      <c r="SPF111" s="406"/>
      <c r="SPG111" s="407"/>
      <c r="SPH111" s="408"/>
      <c r="SPI111" s="409"/>
      <c r="SPJ111" s="410"/>
      <c r="SPK111" s="411"/>
      <c r="SPL111" s="412"/>
      <c r="SPM111" s="406"/>
      <c r="SPN111" s="407"/>
      <c r="SPO111" s="408"/>
      <c r="SPP111" s="409"/>
      <c r="SPQ111" s="410"/>
      <c r="SPR111" s="411"/>
      <c r="SPS111" s="412"/>
      <c r="SPT111" s="406"/>
      <c r="SPU111" s="407"/>
      <c r="SPV111" s="408"/>
      <c r="SPW111" s="409"/>
      <c r="SPX111" s="410"/>
      <c r="SPY111" s="411"/>
      <c r="SPZ111" s="412"/>
      <c r="SQA111" s="406"/>
      <c r="SQB111" s="407"/>
      <c r="SQC111" s="408"/>
      <c r="SQD111" s="409"/>
      <c r="SQE111" s="410"/>
      <c r="SQF111" s="411"/>
      <c r="SQG111" s="412"/>
      <c r="SQH111" s="406"/>
      <c r="SQI111" s="407"/>
      <c r="SQJ111" s="408"/>
      <c r="SQK111" s="409"/>
      <c r="SQL111" s="410"/>
      <c r="SQM111" s="411"/>
      <c r="SQN111" s="412"/>
      <c r="SQO111" s="406"/>
      <c r="SQP111" s="407"/>
      <c r="SQQ111" s="408"/>
      <c r="SQR111" s="409"/>
      <c r="SQS111" s="410"/>
      <c r="SQT111" s="411"/>
      <c r="SQU111" s="412"/>
      <c r="SQV111" s="406"/>
      <c r="SQW111" s="407"/>
      <c r="SQX111" s="408"/>
      <c r="SQY111" s="409"/>
      <c r="SQZ111" s="410"/>
      <c r="SRA111" s="411"/>
      <c r="SRB111" s="412"/>
      <c r="SRC111" s="406"/>
      <c r="SRD111" s="407"/>
      <c r="SRE111" s="408"/>
      <c r="SRF111" s="409"/>
      <c r="SRG111" s="410"/>
      <c r="SRH111" s="411"/>
      <c r="SRI111" s="412"/>
      <c r="SRJ111" s="406"/>
      <c r="SRK111" s="407"/>
      <c r="SRL111" s="408"/>
      <c r="SRM111" s="409"/>
      <c r="SRN111" s="410"/>
      <c r="SRO111" s="411"/>
      <c r="SRP111" s="412"/>
      <c r="SRQ111" s="406"/>
      <c r="SRR111" s="407"/>
      <c r="SRS111" s="408"/>
      <c r="SRT111" s="409"/>
      <c r="SRU111" s="410"/>
      <c r="SRV111" s="411"/>
      <c r="SRW111" s="412"/>
      <c r="SRX111" s="406"/>
      <c r="SRY111" s="407"/>
      <c r="SRZ111" s="408"/>
      <c r="SSA111" s="409"/>
      <c r="SSB111" s="410"/>
      <c r="SSC111" s="411"/>
      <c r="SSD111" s="412"/>
      <c r="SSE111" s="406"/>
      <c r="SSF111" s="407"/>
      <c r="SSG111" s="408"/>
      <c r="SSH111" s="409"/>
      <c r="SSI111" s="410"/>
      <c r="SSJ111" s="411"/>
      <c r="SSK111" s="412"/>
      <c r="SSL111" s="406"/>
      <c r="SSM111" s="407"/>
      <c r="SSN111" s="408"/>
      <c r="SSO111" s="409"/>
      <c r="SSP111" s="410"/>
      <c r="SSQ111" s="411"/>
      <c r="SSR111" s="412"/>
      <c r="SSS111" s="406"/>
      <c r="SST111" s="407"/>
      <c r="SSU111" s="408"/>
      <c r="SSV111" s="409"/>
      <c r="SSW111" s="410"/>
      <c r="SSX111" s="411"/>
      <c r="SSY111" s="412"/>
      <c r="SSZ111" s="406"/>
      <c r="STA111" s="407"/>
      <c r="STB111" s="408"/>
      <c r="STC111" s="409"/>
      <c r="STD111" s="410"/>
      <c r="STE111" s="411"/>
      <c r="STF111" s="412"/>
      <c r="STG111" s="406"/>
      <c r="STH111" s="407"/>
      <c r="STI111" s="408"/>
      <c r="STJ111" s="409"/>
      <c r="STK111" s="410"/>
      <c r="STL111" s="411"/>
      <c r="STM111" s="412"/>
      <c r="STN111" s="406"/>
      <c r="STO111" s="407"/>
      <c r="STP111" s="408"/>
      <c r="STQ111" s="409"/>
      <c r="STR111" s="410"/>
      <c r="STS111" s="411"/>
      <c r="STT111" s="412"/>
      <c r="STU111" s="406"/>
      <c r="STV111" s="407"/>
      <c r="STW111" s="408"/>
      <c r="STX111" s="409"/>
      <c r="STY111" s="410"/>
      <c r="STZ111" s="411"/>
      <c r="SUA111" s="412"/>
      <c r="SUB111" s="406"/>
      <c r="SUC111" s="407"/>
      <c r="SUD111" s="408"/>
      <c r="SUE111" s="409"/>
      <c r="SUF111" s="410"/>
      <c r="SUG111" s="411"/>
      <c r="SUH111" s="412"/>
      <c r="SUI111" s="406"/>
      <c r="SUJ111" s="407"/>
      <c r="SUK111" s="408"/>
      <c r="SUL111" s="409"/>
      <c r="SUM111" s="410"/>
      <c r="SUN111" s="411"/>
      <c r="SUO111" s="412"/>
      <c r="SUP111" s="406"/>
      <c r="SUQ111" s="407"/>
      <c r="SUR111" s="408"/>
      <c r="SUS111" s="409"/>
      <c r="SUT111" s="410"/>
      <c r="SUU111" s="411"/>
      <c r="SUV111" s="412"/>
      <c r="SUW111" s="406"/>
      <c r="SUX111" s="407"/>
      <c r="SUY111" s="408"/>
      <c r="SUZ111" s="409"/>
      <c r="SVA111" s="410"/>
      <c r="SVB111" s="411"/>
      <c r="SVC111" s="412"/>
      <c r="SVD111" s="406"/>
      <c r="SVE111" s="407"/>
      <c r="SVF111" s="408"/>
      <c r="SVG111" s="409"/>
      <c r="SVH111" s="410"/>
      <c r="SVI111" s="411"/>
      <c r="SVJ111" s="412"/>
      <c r="SVK111" s="406"/>
      <c r="SVL111" s="407"/>
      <c r="SVM111" s="408"/>
      <c r="SVN111" s="409"/>
      <c r="SVO111" s="410"/>
      <c r="SVP111" s="411"/>
      <c r="SVQ111" s="412"/>
      <c r="SVR111" s="406"/>
      <c r="SVS111" s="407"/>
      <c r="SVT111" s="408"/>
      <c r="SVU111" s="409"/>
      <c r="SVV111" s="410"/>
      <c r="SVW111" s="411"/>
      <c r="SVX111" s="412"/>
      <c r="SVY111" s="406"/>
      <c r="SVZ111" s="407"/>
      <c r="SWA111" s="408"/>
      <c r="SWB111" s="409"/>
      <c r="SWC111" s="410"/>
      <c r="SWD111" s="411"/>
      <c r="SWE111" s="412"/>
      <c r="SWF111" s="406"/>
      <c r="SWG111" s="407"/>
      <c r="SWH111" s="408"/>
      <c r="SWI111" s="409"/>
      <c r="SWJ111" s="410"/>
      <c r="SWK111" s="411"/>
      <c r="SWL111" s="412"/>
      <c r="SWM111" s="406"/>
      <c r="SWN111" s="407"/>
      <c r="SWO111" s="408"/>
      <c r="SWP111" s="409"/>
      <c r="SWQ111" s="410"/>
      <c r="SWR111" s="411"/>
      <c r="SWS111" s="412"/>
      <c r="SWT111" s="406"/>
      <c r="SWU111" s="407"/>
      <c r="SWV111" s="408"/>
      <c r="SWW111" s="409"/>
      <c r="SWX111" s="410"/>
      <c r="SWY111" s="411"/>
      <c r="SWZ111" s="412"/>
      <c r="SXA111" s="406"/>
      <c r="SXB111" s="407"/>
      <c r="SXC111" s="408"/>
      <c r="SXD111" s="409"/>
      <c r="SXE111" s="410"/>
      <c r="SXF111" s="411"/>
      <c r="SXG111" s="412"/>
      <c r="SXH111" s="406"/>
      <c r="SXI111" s="407"/>
      <c r="SXJ111" s="408"/>
      <c r="SXK111" s="409"/>
      <c r="SXL111" s="410"/>
      <c r="SXM111" s="411"/>
      <c r="SXN111" s="412"/>
      <c r="SXO111" s="406"/>
      <c r="SXP111" s="407"/>
      <c r="SXQ111" s="408"/>
      <c r="SXR111" s="409"/>
      <c r="SXS111" s="410"/>
      <c r="SXT111" s="411"/>
      <c r="SXU111" s="412"/>
      <c r="SXV111" s="406"/>
      <c r="SXW111" s="407"/>
      <c r="SXX111" s="408"/>
      <c r="SXY111" s="409"/>
      <c r="SXZ111" s="410"/>
      <c r="SYA111" s="411"/>
      <c r="SYB111" s="412"/>
      <c r="SYC111" s="406"/>
      <c r="SYD111" s="407"/>
      <c r="SYE111" s="408"/>
      <c r="SYF111" s="409"/>
      <c r="SYG111" s="410"/>
      <c r="SYH111" s="411"/>
      <c r="SYI111" s="412"/>
      <c r="SYJ111" s="406"/>
      <c r="SYK111" s="407"/>
      <c r="SYL111" s="408"/>
      <c r="SYM111" s="409"/>
      <c r="SYN111" s="410"/>
      <c r="SYO111" s="411"/>
      <c r="SYP111" s="412"/>
      <c r="SYQ111" s="406"/>
      <c r="SYR111" s="407"/>
      <c r="SYS111" s="408"/>
      <c r="SYT111" s="409"/>
      <c r="SYU111" s="410"/>
      <c r="SYV111" s="411"/>
      <c r="SYW111" s="412"/>
      <c r="SYX111" s="406"/>
      <c r="SYY111" s="407"/>
      <c r="SYZ111" s="408"/>
      <c r="SZA111" s="409"/>
      <c r="SZB111" s="410"/>
      <c r="SZC111" s="411"/>
      <c r="SZD111" s="412"/>
      <c r="SZE111" s="406"/>
      <c r="SZF111" s="407"/>
      <c r="SZG111" s="408"/>
      <c r="SZH111" s="409"/>
      <c r="SZI111" s="410"/>
      <c r="SZJ111" s="411"/>
      <c r="SZK111" s="412"/>
      <c r="SZL111" s="406"/>
      <c r="SZM111" s="407"/>
      <c r="SZN111" s="408"/>
      <c r="SZO111" s="409"/>
      <c r="SZP111" s="410"/>
      <c r="SZQ111" s="411"/>
      <c r="SZR111" s="412"/>
      <c r="SZS111" s="406"/>
      <c r="SZT111" s="407"/>
      <c r="SZU111" s="408"/>
      <c r="SZV111" s="409"/>
      <c r="SZW111" s="410"/>
      <c r="SZX111" s="411"/>
      <c r="SZY111" s="412"/>
      <c r="SZZ111" s="406"/>
      <c r="TAA111" s="407"/>
      <c r="TAB111" s="408"/>
      <c r="TAC111" s="409"/>
      <c r="TAD111" s="410"/>
      <c r="TAE111" s="411"/>
      <c r="TAF111" s="412"/>
      <c r="TAG111" s="406"/>
      <c r="TAH111" s="407"/>
      <c r="TAI111" s="408"/>
      <c r="TAJ111" s="409"/>
      <c r="TAK111" s="410"/>
      <c r="TAL111" s="411"/>
      <c r="TAM111" s="412"/>
      <c r="TAN111" s="406"/>
      <c r="TAO111" s="407"/>
      <c r="TAP111" s="408"/>
      <c r="TAQ111" s="409"/>
      <c r="TAR111" s="410"/>
      <c r="TAS111" s="411"/>
      <c r="TAT111" s="412"/>
      <c r="TAU111" s="406"/>
      <c r="TAV111" s="407"/>
      <c r="TAW111" s="408"/>
      <c r="TAX111" s="409"/>
      <c r="TAY111" s="410"/>
      <c r="TAZ111" s="411"/>
      <c r="TBA111" s="412"/>
      <c r="TBB111" s="406"/>
      <c r="TBC111" s="407"/>
      <c r="TBD111" s="408"/>
      <c r="TBE111" s="409"/>
      <c r="TBF111" s="410"/>
      <c r="TBG111" s="411"/>
      <c r="TBH111" s="412"/>
      <c r="TBI111" s="406"/>
      <c r="TBJ111" s="407"/>
      <c r="TBK111" s="408"/>
      <c r="TBL111" s="409"/>
      <c r="TBM111" s="410"/>
      <c r="TBN111" s="411"/>
      <c r="TBO111" s="412"/>
      <c r="TBP111" s="406"/>
      <c r="TBQ111" s="407"/>
      <c r="TBR111" s="408"/>
      <c r="TBS111" s="409"/>
      <c r="TBT111" s="410"/>
      <c r="TBU111" s="411"/>
      <c r="TBV111" s="412"/>
      <c r="TBW111" s="406"/>
      <c r="TBX111" s="407"/>
      <c r="TBY111" s="408"/>
      <c r="TBZ111" s="409"/>
      <c r="TCA111" s="410"/>
      <c r="TCB111" s="411"/>
      <c r="TCC111" s="412"/>
      <c r="TCD111" s="406"/>
      <c r="TCE111" s="407"/>
      <c r="TCF111" s="408"/>
      <c r="TCG111" s="409"/>
      <c r="TCH111" s="410"/>
      <c r="TCI111" s="411"/>
      <c r="TCJ111" s="412"/>
      <c r="TCK111" s="406"/>
      <c r="TCL111" s="407"/>
      <c r="TCM111" s="408"/>
      <c r="TCN111" s="409"/>
      <c r="TCO111" s="410"/>
      <c r="TCP111" s="411"/>
      <c r="TCQ111" s="412"/>
      <c r="TCR111" s="406"/>
      <c r="TCS111" s="407"/>
      <c r="TCT111" s="408"/>
      <c r="TCU111" s="409"/>
      <c r="TCV111" s="410"/>
      <c r="TCW111" s="411"/>
      <c r="TCX111" s="412"/>
      <c r="TCY111" s="406"/>
      <c r="TCZ111" s="407"/>
      <c r="TDA111" s="408"/>
      <c r="TDB111" s="409"/>
      <c r="TDC111" s="410"/>
      <c r="TDD111" s="411"/>
      <c r="TDE111" s="412"/>
      <c r="TDF111" s="406"/>
      <c r="TDG111" s="407"/>
      <c r="TDH111" s="408"/>
      <c r="TDI111" s="409"/>
      <c r="TDJ111" s="410"/>
      <c r="TDK111" s="411"/>
      <c r="TDL111" s="412"/>
      <c r="TDM111" s="406"/>
      <c r="TDN111" s="407"/>
      <c r="TDO111" s="408"/>
      <c r="TDP111" s="409"/>
      <c r="TDQ111" s="410"/>
      <c r="TDR111" s="411"/>
      <c r="TDS111" s="412"/>
      <c r="TDT111" s="406"/>
      <c r="TDU111" s="407"/>
      <c r="TDV111" s="408"/>
      <c r="TDW111" s="409"/>
      <c r="TDX111" s="410"/>
      <c r="TDY111" s="411"/>
      <c r="TDZ111" s="412"/>
      <c r="TEA111" s="406"/>
      <c r="TEB111" s="407"/>
      <c r="TEC111" s="408"/>
      <c r="TED111" s="409"/>
      <c r="TEE111" s="410"/>
      <c r="TEF111" s="411"/>
      <c r="TEG111" s="412"/>
      <c r="TEH111" s="406"/>
      <c r="TEI111" s="407"/>
      <c r="TEJ111" s="408"/>
      <c r="TEK111" s="409"/>
      <c r="TEL111" s="410"/>
      <c r="TEM111" s="411"/>
      <c r="TEN111" s="412"/>
      <c r="TEO111" s="406"/>
      <c r="TEP111" s="407"/>
      <c r="TEQ111" s="408"/>
      <c r="TER111" s="409"/>
      <c r="TES111" s="410"/>
      <c r="TET111" s="411"/>
      <c r="TEU111" s="412"/>
      <c r="TEV111" s="406"/>
      <c r="TEW111" s="407"/>
      <c r="TEX111" s="408"/>
      <c r="TEY111" s="409"/>
      <c r="TEZ111" s="410"/>
      <c r="TFA111" s="411"/>
      <c r="TFB111" s="412"/>
      <c r="TFC111" s="406"/>
      <c r="TFD111" s="407"/>
      <c r="TFE111" s="408"/>
      <c r="TFF111" s="409"/>
      <c r="TFG111" s="410"/>
      <c r="TFH111" s="411"/>
      <c r="TFI111" s="412"/>
      <c r="TFJ111" s="406"/>
      <c r="TFK111" s="407"/>
      <c r="TFL111" s="408"/>
      <c r="TFM111" s="409"/>
      <c r="TFN111" s="410"/>
      <c r="TFO111" s="411"/>
      <c r="TFP111" s="412"/>
      <c r="TFQ111" s="406"/>
      <c r="TFR111" s="407"/>
      <c r="TFS111" s="408"/>
      <c r="TFT111" s="409"/>
      <c r="TFU111" s="410"/>
      <c r="TFV111" s="411"/>
      <c r="TFW111" s="412"/>
      <c r="TFX111" s="406"/>
      <c r="TFY111" s="407"/>
      <c r="TFZ111" s="408"/>
      <c r="TGA111" s="409"/>
      <c r="TGB111" s="410"/>
      <c r="TGC111" s="411"/>
      <c r="TGD111" s="412"/>
      <c r="TGE111" s="406"/>
      <c r="TGF111" s="407"/>
      <c r="TGG111" s="408"/>
      <c r="TGH111" s="409"/>
      <c r="TGI111" s="410"/>
      <c r="TGJ111" s="411"/>
      <c r="TGK111" s="412"/>
      <c r="TGL111" s="406"/>
      <c r="TGM111" s="407"/>
      <c r="TGN111" s="408"/>
      <c r="TGO111" s="409"/>
      <c r="TGP111" s="410"/>
      <c r="TGQ111" s="411"/>
      <c r="TGR111" s="412"/>
      <c r="TGS111" s="406"/>
      <c r="TGT111" s="407"/>
      <c r="TGU111" s="408"/>
      <c r="TGV111" s="409"/>
      <c r="TGW111" s="410"/>
      <c r="TGX111" s="411"/>
      <c r="TGY111" s="412"/>
      <c r="TGZ111" s="406"/>
      <c r="THA111" s="407"/>
      <c r="THB111" s="408"/>
      <c r="THC111" s="409"/>
      <c r="THD111" s="410"/>
      <c r="THE111" s="411"/>
      <c r="THF111" s="412"/>
      <c r="THG111" s="406"/>
      <c r="THH111" s="407"/>
      <c r="THI111" s="408"/>
      <c r="THJ111" s="409"/>
      <c r="THK111" s="410"/>
      <c r="THL111" s="411"/>
      <c r="THM111" s="412"/>
      <c r="THN111" s="406"/>
      <c r="THO111" s="407"/>
      <c r="THP111" s="408"/>
      <c r="THQ111" s="409"/>
      <c r="THR111" s="410"/>
      <c r="THS111" s="411"/>
      <c r="THT111" s="412"/>
      <c r="THU111" s="406"/>
      <c r="THV111" s="407"/>
      <c r="THW111" s="408"/>
      <c r="THX111" s="409"/>
      <c r="THY111" s="410"/>
      <c r="THZ111" s="411"/>
      <c r="TIA111" s="412"/>
      <c r="TIB111" s="406"/>
      <c r="TIC111" s="407"/>
      <c r="TID111" s="408"/>
      <c r="TIE111" s="409"/>
      <c r="TIF111" s="410"/>
      <c r="TIG111" s="411"/>
      <c r="TIH111" s="412"/>
      <c r="TII111" s="406"/>
      <c r="TIJ111" s="407"/>
      <c r="TIK111" s="408"/>
      <c r="TIL111" s="409"/>
      <c r="TIM111" s="410"/>
      <c r="TIN111" s="411"/>
      <c r="TIO111" s="412"/>
      <c r="TIP111" s="406"/>
      <c r="TIQ111" s="407"/>
      <c r="TIR111" s="408"/>
      <c r="TIS111" s="409"/>
      <c r="TIT111" s="410"/>
      <c r="TIU111" s="411"/>
      <c r="TIV111" s="412"/>
      <c r="TIW111" s="406"/>
      <c r="TIX111" s="407"/>
      <c r="TIY111" s="408"/>
      <c r="TIZ111" s="409"/>
      <c r="TJA111" s="410"/>
      <c r="TJB111" s="411"/>
      <c r="TJC111" s="412"/>
      <c r="TJD111" s="406"/>
      <c r="TJE111" s="407"/>
      <c r="TJF111" s="408"/>
      <c r="TJG111" s="409"/>
      <c r="TJH111" s="410"/>
      <c r="TJI111" s="411"/>
      <c r="TJJ111" s="412"/>
      <c r="TJK111" s="406"/>
      <c r="TJL111" s="407"/>
      <c r="TJM111" s="408"/>
      <c r="TJN111" s="409"/>
      <c r="TJO111" s="410"/>
      <c r="TJP111" s="411"/>
      <c r="TJQ111" s="412"/>
      <c r="TJR111" s="406"/>
      <c r="TJS111" s="407"/>
      <c r="TJT111" s="408"/>
      <c r="TJU111" s="409"/>
      <c r="TJV111" s="410"/>
      <c r="TJW111" s="411"/>
      <c r="TJX111" s="412"/>
      <c r="TJY111" s="406"/>
      <c r="TJZ111" s="407"/>
      <c r="TKA111" s="408"/>
      <c r="TKB111" s="409"/>
      <c r="TKC111" s="410"/>
      <c r="TKD111" s="411"/>
      <c r="TKE111" s="412"/>
      <c r="TKF111" s="406"/>
      <c r="TKG111" s="407"/>
      <c r="TKH111" s="408"/>
      <c r="TKI111" s="409"/>
      <c r="TKJ111" s="410"/>
      <c r="TKK111" s="411"/>
      <c r="TKL111" s="412"/>
      <c r="TKM111" s="406"/>
      <c r="TKN111" s="407"/>
      <c r="TKO111" s="408"/>
      <c r="TKP111" s="409"/>
      <c r="TKQ111" s="410"/>
      <c r="TKR111" s="411"/>
      <c r="TKS111" s="412"/>
      <c r="TKT111" s="406"/>
      <c r="TKU111" s="407"/>
      <c r="TKV111" s="408"/>
      <c r="TKW111" s="409"/>
      <c r="TKX111" s="410"/>
      <c r="TKY111" s="411"/>
      <c r="TKZ111" s="412"/>
      <c r="TLA111" s="406"/>
      <c r="TLB111" s="407"/>
      <c r="TLC111" s="408"/>
      <c r="TLD111" s="409"/>
      <c r="TLE111" s="410"/>
      <c r="TLF111" s="411"/>
      <c r="TLG111" s="412"/>
      <c r="TLH111" s="406"/>
      <c r="TLI111" s="407"/>
      <c r="TLJ111" s="408"/>
      <c r="TLK111" s="409"/>
      <c r="TLL111" s="410"/>
      <c r="TLM111" s="411"/>
      <c r="TLN111" s="412"/>
      <c r="TLO111" s="406"/>
      <c r="TLP111" s="407"/>
      <c r="TLQ111" s="408"/>
      <c r="TLR111" s="409"/>
      <c r="TLS111" s="410"/>
      <c r="TLT111" s="411"/>
      <c r="TLU111" s="412"/>
      <c r="TLV111" s="406"/>
      <c r="TLW111" s="407"/>
      <c r="TLX111" s="408"/>
      <c r="TLY111" s="409"/>
      <c r="TLZ111" s="410"/>
      <c r="TMA111" s="411"/>
      <c r="TMB111" s="412"/>
      <c r="TMC111" s="406"/>
      <c r="TMD111" s="407"/>
      <c r="TME111" s="408"/>
      <c r="TMF111" s="409"/>
      <c r="TMG111" s="410"/>
      <c r="TMH111" s="411"/>
      <c r="TMI111" s="412"/>
      <c r="TMJ111" s="406"/>
      <c r="TMK111" s="407"/>
      <c r="TML111" s="408"/>
      <c r="TMM111" s="409"/>
      <c r="TMN111" s="410"/>
      <c r="TMO111" s="411"/>
      <c r="TMP111" s="412"/>
      <c r="TMQ111" s="406"/>
      <c r="TMR111" s="407"/>
      <c r="TMS111" s="408"/>
      <c r="TMT111" s="409"/>
      <c r="TMU111" s="410"/>
      <c r="TMV111" s="411"/>
      <c r="TMW111" s="412"/>
      <c r="TMX111" s="406"/>
      <c r="TMY111" s="407"/>
      <c r="TMZ111" s="408"/>
      <c r="TNA111" s="409"/>
      <c r="TNB111" s="410"/>
      <c r="TNC111" s="411"/>
      <c r="TND111" s="412"/>
      <c r="TNE111" s="406"/>
      <c r="TNF111" s="407"/>
      <c r="TNG111" s="408"/>
      <c r="TNH111" s="409"/>
      <c r="TNI111" s="410"/>
      <c r="TNJ111" s="411"/>
      <c r="TNK111" s="412"/>
      <c r="TNL111" s="406"/>
      <c r="TNM111" s="407"/>
      <c r="TNN111" s="408"/>
      <c r="TNO111" s="409"/>
      <c r="TNP111" s="410"/>
      <c r="TNQ111" s="411"/>
      <c r="TNR111" s="412"/>
      <c r="TNS111" s="406"/>
      <c r="TNT111" s="407"/>
      <c r="TNU111" s="408"/>
      <c r="TNV111" s="409"/>
      <c r="TNW111" s="410"/>
      <c r="TNX111" s="411"/>
      <c r="TNY111" s="412"/>
      <c r="TNZ111" s="406"/>
      <c r="TOA111" s="407"/>
      <c r="TOB111" s="408"/>
      <c r="TOC111" s="409"/>
      <c r="TOD111" s="410"/>
      <c r="TOE111" s="411"/>
      <c r="TOF111" s="412"/>
      <c r="TOG111" s="406"/>
      <c r="TOH111" s="407"/>
      <c r="TOI111" s="408"/>
      <c r="TOJ111" s="409"/>
      <c r="TOK111" s="410"/>
      <c r="TOL111" s="411"/>
      <c r="TOM111" s="412"/>
      <c r="TON111" s="406"/>
      <c r="TOO111" s="407"/>
      <c r="TOP111" s="408"/>
      <c r="TOQ111" s="409"/>
      <c r="TOR111" s="410"/>
      <c r="TOS111" s="411"/>
      <c r="TOT111" s="412"/>
      <c r="TOU111" s="406"/>
      <c r="TOV111" s="407"/>
      <c r="TOW111" s="408"/>
      <c r="TOX111" s="409"/>
      <c r="TOY111" s="410"/>
      <c r="TOZ111" s="411"/>
      <c r="TPA111" s="412"/>
      <c r="TPB111" s="406"/>
      <c r="TPC111" s="407"/>
      <c r="TPD111" s="408"/>
      <c r="TPE111" s="409"/>
      <c r="TPF111" s="410"/>
      <c r="TPG111" s="411"/>
      <c r="TPH111" s="412"/>
      <c r="TPI111" s="406"/>
      <c r="TPJ111" s="407"/>
      <c r="TPK111" s="408"/>
      <c r="TPL111" s="409"/>
      <c r="TPM111" s="410"/>
      <c r="TPN111" s="411"/>
      <c r="TPO111" s="412"/>
      <c r="TPP111" s="406"/>
      <c r="TPQ111" s="407"/>
      <c r="TPR111" s="408"/>
      <c r="TPS111" s="409"/>
      <c r="TPT111" s="410"/>
      <c r="TPU111" s="411"/>
      <c r="TPV111" s="412"/>
      <c r="TPW111" s="406"/>
      <c r="TPX111" s="407"/>
      <c r="TPY111" s="408"/>
      <c r="TPZ111" s="409"/>
      <c r="TQA111" s="410"/>
      <c r="TQB111" s="411"/>
      <c r="TQC111" s="412"/>
      <c r="TQD111" s="406"/>
      <c r="TQE111" s="407"/>
      <c r="TQF111" s="408"/>
      <c r="TQG111" s="409"/>
      <c r="TQH111" s="410"/>
      <c r="TQI111" s="411"/>
      <c r="TQJ111" s="412"/>
      <c r="TQK111" s="406"/>
      <c r="TQL111" s="407"/>
      <c r="TQM111" s="408"/>
      <c r="TQN111" s="409"/>
      <c r="TQO111" s="410"/>
      <c r="TQP111" s="411"/>
      <c r="TQQ111" s="412"/>
      <c r="TQR111" s="406"/>
      <c r="TQS111" s="407"/>
      <c r="TQT111" s="408"/>
      <c r="TQU111" s="409"/>
      <c r="TQV111" s="410"/>
      <c r="TQW111" s="411"/>
      <c r="TQX111" s="412"/>
      <c r="TQY111" s="406"/>
      <c r="TQZ111" s="407"/>
      <c r="TRA111" s="408"/>
      <c r="TRB111" s="409"/>
      <c r="TRC111" s="410"/>
      <c r="TRD111" s="411"/>
      <c r="TRE111" s="412"/>
      <c r="TRF111" s="406"/>
      <c r="TRG111" s="407"/>
      <c r="TRH111" s="408"/>
      <c r="TRI111" s="409"/>
      <c r="TRJ111" s="410"/>
      <c r="TRK111" s="411"/>
      <c r="TRL111" s="412"/>
      <c r="TRM111" s="406"/>
      <c r="TRN111" s="407"/>
      <c r="TRO111" s="408"/>
      <c r="TRP111" s="409"/>
      <c r="TRQ111" s="410"/>
      <c r="TRR111" s="411"/>
      <c r="TRS111" s="412"/>
      <c r="TRT111" s="406"/>
      <c r="TRU111" s="407"/>
      <c r="TRV111" s="408"/>
      <c r="TRW111" s="409"/>
      <c r="TRX111" s="410"/>
      <c r="TRY111" s="411"/>
      <c r="TRZ111" s="412"/>
      <c r="TSA111" s="406"/>
      <c r="TSB111" s="407"/>
      <c r="TSC111" s="408"/>
      <c r="TSD111" s="409"/>
      <c r="TSE111" s="410"/>
      <c r="TSF111" s="411"/>
      <c r="TSG111" s="412"/>
      <c r="TSH111" s="406"/>
      <c r="TSI111" s="407"/>
      <c r="TSJ111" s="408"/>
      <c r="TSK111" s="409"/>
      <c r="TSL111" s="410"/>
      <c r="TSM111" s="411"/>
      <c r="TSN111" s="412"/>
      <c r="TSO111" s="406"/>
      <c r="TSP111" s="407"/>
      <c r="TSQ111" s="408"/>
      <c r="TSR111" s="409"/>
      <c r="TSS111" s="410"/>
      <c r="TST111" s="411"/>
      <c r="TSU111" s="412"/>
      <c r="TSV111" s="406"/>
      <c r="TSW111" s="407"/>
      <c r="TSX111" s="408"/>
      <c r="TSY111" s="409"/>
      <c r="TSZ111" s="410"/>
      <c r="TTA111" s="411"/>
      <c r="TTB111" s="412"/>
      <c r="TTC111" s="406"/>
      <c r="TTD111" s="407"/>
      <c r="TTE111" s="408"/>
      <c r="TTF111" s="409"/>
      <c r="TTG111" s="410"/>
      <c r="TTH111" s="411"/>
      <c r="TTI111" s="412"/>
      <c r="TTJ111" s="406"/>
      <c r="TTK111" s="407"/>
      <c r="TTL111" s="408"/>
      <c r="TTM111" s="409"/>
      <c r="TTN111" s="410"/>
      <c r="TTO111" s="411"/>
      <c r="TTP111" s="412"/>
      <c r="TTQ111" s="406"/>
      <c r="TTR111" s="407"/>
      <c r="TTS111" s="408"/>
      <c r="TTT111" s="409"/>
      <c r="TTU111" s="410"/>
      <c r="TTV111" s="411"/>
      <c r="TTW111" s="412"/>
      <c r="TTX111" s="406"/>
      <c r="TTY111" s="407"/>
      <c r="TTZ111" s="408"/>
      <c r="TUA111" s="409"/>
      <c r="TUB111" s="410"/>
      <c r="TUC111" s="411"/>
      <c r="TUD111" s="412"/>
      <c r="TUE111" s="406"/>
      <c r="TUF111" s="407"/>
      <c r="TUG111" s="408"/>
      <c r="TUH111" s="409"/>
      <c r="TUI111" s="410"/>
      <c r="TUJ111" s="411"/>
      <c r="TUK111" s="412"/>
      <c r="TUL111" s="406"/>
      <c r="TUM111" s="407"/>
      <c r="TUN111" s="408"/>
      <c r="TUO111" s="409"/>
      <c r="TUP111" s="410"/>
      <c r="TUQ111" s="411"/>
      <c r="TUR111" s="412"/>
      <c r="TUS111" s="406"/>
      <c r="TUT111" s="407"/>
      <c r="TUU111" s="408"/>
      <c r="TUV111" s="409"/>
      <c r="TUW111" s="410"/>
      <c r="TUX111" s="411"/>
      <c r="TUY111" s="412"/>
      <c r="TUZ111" s="406"/>
      <c r="TVA111" s="407"/>
      <c r="TVB111" s="408"/>
      <c r="TVC111" s="409"/>
      <c r="TVD111" s="410"/>
      <c r="TVE111" s="411"/>
      <c r="TVF111" s="412"/>
      <c r="TVG111" s="406"/>
      <c r="TVH111" s="407"/>
      <c r="TVI111" s="408"/>
      <c r="TVJ111" s="409"/>
      <c r="TVK111" s="410"/>
      <c r="TVL111" s="411"/>
      <c r="TVM111" s="412"/>
      <c r="TVN111" s="406"/>
      <c r="TVO111" s="407"/>
      <c r="TVP111" s="408"/>
      <c r="TVQ111" s="409"/>
      <c r="TVR111" s="410"/>
      <c r="TVS111" s="411"/>
      <c r="TVT111" s="412"/>
      <c r="TVU111" s="406"/>
      <c r="TVV111" s="407"/>
      <c r="TVW111" s="408"/>
      <c r="TVX111" s="409"/>
      <c r="TVY111" s="410"/>
      <c r="TVZ111" s="411"/>
      <c r="TWA111" s="412"/>
      <c r="TWB111" s="406"/>
      <c r="TWC111" s="407"/>
      <c r="TWD111" s="408"/>
      <c r="TWE111" s="409"/>
      <c r="TWF111" s="410"/>
      <c r="TWG111" s="411"/>
      <c r="TWH111" s="412"/>
      <c r="TWI111" s="406"/>
      <c r="TWJ111" s="407"/>
      <c r="TWK111" s="408"/>
      <c r="TWL111" s="409"/>
      <c r="TWM111" s="410"/>
      <c r="TWN111" s="411"/>
      <c r="TWO111" s="412"/>
      <c r="TWP111" s="406"/>
      <c r="TWQ111" s="407"/>
      <c r="TWR111" s="408"/>
      <c r="TWS111" s="409"/>
      <c r="TWT111" s="410"/>
      <c r="TWU111" s="411"/>
      <c r="TWV111" s="412"/>
      <c r="TWW111" s="406"/>
      <c r="TWX111" s="407"/>
      <c r="TWY111" s="408"/>
      <c r="TWZ111" s="409"/>
      <c r="TXA111" s="410"/>
      <c r="TXB111" s="411"/>
      <c r="TXC111" s="412"/>
      <c r="TXD111" s="406"/>
      <c r="TXE111" s="407"/>
      <c r="TXF111" s="408"/>
      <c r="TXG111" s="409"/>
      <c r="TXH111" s="410"/>
      <c r="TXI111" s="411"/>
      <c r="TXJ111" s="412"/>
      <c r="TXK111" s="406"/>
      <c r="TXL111" s="407"/>
      <c r="TXM111" s="408"/>
      <c r="TXN111" s="409"/>
      <c r="TXO111" s="410"/>
      <c r="TXP111" s="411"/>
      <c r="TXQ111" s="412"/>
      <c r="TXR111" s="406"/>
      <c r="TXS111" s="407"/>
      <c r="TXT111" s="408"/>
      <c r="TXU111" s="409"/>
      <c r="TXV111" s="410"/>
      <c r="TXW111" s="411"/>
      <c r="TXX111" s="412"/>
      <c r="TXY111" s="406"/>
      <c r="TXZ111" s="407"/>
      <c r="TYA111" s="408"/>
      <c r="TYB111" s="409"/>
      <c r="TYC111" s="410"/>
      <c r="TYD111" s="411"/>
      <c r="TYE111" s="412"/>
      <c r="TYF111" s="406"/>
      <c r="TYG111" s="407"/>
      <c r="TYH111" s="408"/>
      <c r="TYI111" s="409"/>
      <c r="TYJ111" s="410"/>
      <c r="TYK111" s="411"/>
      <c r="TYL111" s="412"/>
      <c r="TYM111" s="406"/>
      <c r="TYN111" s="407"/>
      <c r="TYO111" s="408"/>
      <c r="TYP111" s="409"/>
      <c r="TYQ111" s="410"/>
      <c r="TYR111" s="411"/>
      <c r="TYS111" s="412"/>
      <c r="TYT111" s="406"/>
      <c r="TYU111" s="407"/>
      <c r="TYV111" s="408"/>
      <c r="TYW111" s="409"/>
      <c r="TYX111" s="410"/>
      <c r="TYY111" s="411"/>
      <c r="TYZ111" s="412"/>
      <c r="TZA111" s="406"/>
      <c r="TZB111" s="407"/>
      <c r="TZC111" s="408"/>
      <c r="TZD111" s="409"/>
      <c r="TZE111" s="410"/>
      <c r="TZF111" s="411"/>
      <c r="TZG111" s="412"/>
      <c r="TZH111" s="406"/>
      <c r="TZI111" s="407"/>
      <c r="TZJ111" s="408"/>
      <c r="TZK111" s="409"/>
      <c r="TZL111" s="410"/>
      <c r="TZM111" s="411"/>
      <c r="TZN111" s="412"/>
      <c r="TZO111" s="406"/>
      <c r="TZP111" s="407"/>
      <c r="TZQ111" s="408"/>
      <c r="TZR111" s="409"/>
      <c r="TZS111" s="410"/>
      <c r="TZT111" s="411"/>
      <c r="TZU111" s="412"/>
      <c r="TZV111" s="406"/>
      <c r="TZW111" s="407"/>
      <c r="TZX111" s="408"/>
      <c r="TZY111" s="409"/>
      <c r="TZZ111" s="410"/>
      <c r="UAA111" s="411"/>
      <c r="UAB111" s="412"/>
      <c r="UAC111" s="406"/>
      <c r="UAD111" s="407"/>
      <c r="UAE111" s="408"/>
      <c r="UAF111" s="409"/>
      <c r="UAG111" s="410"/>
      <c r="UAH111" s="411"/>
      <c r="UAI111" s="412"/>
      <c r="UAJ111" s="406"/>
      <c r="UAK111" s="407"/>
      <c r="UAL111" s="408"/>
      <c r="UAM111" s="409"/>
      <c r="UAN111" s="410"/>
      <c r="UAO111" s="411"/>
      <c r="UAP111" s="412"/>
      <c r="UAQ111" s="406"/>
      <c r="UAR111" s="407"/>
      <c r="UAS111" s="408"/>
      <c r="UAT111" s="409"/>
      <c r="UAU111" s="410"/>
      <c r="UAV111" s="411"/>
      <c r="UAW111" s="412"/>
      <c r="UAX111" s="406"/>
      <c r="UAY111" s="407"/>
      <c r="UAZ111" s="408"/>
      <c r="UBA111" s="409"/>
      <c r="UBB111" s="410"/>
      <c r="UBC111" s="411"/>
      <c r="UBD111" s="412"/>
      <c r="UBE111" s="406"/>
      <c r="UBF111" s="407"/>
      <c r="UBG111" s="408"/>
      <c r="UBH111" s="409"/>
      <c r="UBI111" s="410"/>
      <c r="UBJ111" s="411"/>
      <c r="UBK111" s="412"/>
      <c r="UBL111" s="406"/>
      <c r="UBM111" s="407"/>
      <c r="UBN111" s="408"/>
      <c r="UBO111" s="409"/>
      <c r="UBP111" s="410"/>
      <c r="UBQ111" s="411"/>
      <c r="UBR111" s="412"/>
      <c r="UBS111" s="406"/>
      <c r="UBT111" s="407"/>
      <c r="UBU111" s="408"/>
      <c r="UBV111" s="409"/>
      <c r="UBW111" s="410"/>
      <c r="UBX111" s="411"/>
      <c r="UBY111" s="412"/>
      <c r="UBZ111" s="406"/>
      <c r="UCA111" s="407"/>
      <c r="UCB111" s="408"/>
      <c r="UCC111" s="409"/>
      <c r="UCD111" s="410"/>
      <c r="UCE111" s="411"/>
      <c r="UCF111" s="412"/>
      <c r="UCG111" s="406"/>
      <c r="UCH111" s="407"/>
      <c r="UCI111" s="408"/>
      <c r="UCJ111" s="409"/>
      <c r="UCK111" s="410"/>
      <c r="UCL111" s="411"/>
      <c r="UCM111" s="412"/>
      <c r="UCN111" s="406"/>
      <c r="UCO111" s="407"/>
      <c r="UCP111" s="408"/>
      <c r="UCQ111" s="409"/>
      <c r="UCR111" s="410"/>
      <c r="UCS111" s="411"/>
      <c r="UCT111" s="412"/>
      <c r="UCU111" s="406"/>
      <c r="UCV111" s="407"/>
      <c r="UCW111" s="408"/>
      <c r="UCX111" s="409"/>
      <c r="UCY111" s="410"/>
      <c r="UCZ111" s="411"/>
      <c r="UDA111" s="412"/>
      <c r="UDB111" s="406"/>
      <c r="UDC111" s="407"/>
      <c r="UDD111" s="408"/>
      <c r="UDE111" s="409"/>
      <c r="UDF111" s="410"/>
      <c r="UDG111" s="411"/>
      <c r="UDH111" s="412"/>
      <c r="UDI111" s="406"/>
      <c r="UDJ111" s="407"/>
      <c r="UDK111" s="408"/>
      <c r="UDL111" s="409"/>
      <c r="UDM111" s="410"/>
      <c r="UDN111" s="411"/>
      <c r="UDO111" s="412"/>
      <c r="UDP111" s="406"/>
      <c r="UDQ111" s="407"/>
      <c r="UDR111" s="408"/>
      <c r="UDS111" s="409"/>
      <c r="UDT111" s="410"/>
      <c r="UDU111" s="411"/>
      <c r="UDV111" s="412"/>
      <c r="UDW111" s="406"/>
      <c r="UDX111" s="407"/>
      <c r="UDY111" s="408"/>
      <c r="UDZ111" s="409"/>
      <c r="UEA111" s="410"/>
      <c r="UEB111" s="411"/>
      <c r="UEC111" s="412"/>
      <c r="UED111" s="406"/>
      <c r="UEE111" s="407"/>
      <c r="UEF111" s="408"/>
      <c r="UEG111" s="409"/>
      <c r="UEH111" s="410"/>
      <c r="UEI111" s="411"/>
      <c r="UEJ111" s="412"/>
      <c r="UEK111" s="406"/>
      <c r="UEL111" s="407"/>
      <c r="UEM111" s="408"/>
      <c r="UEN111" s="409"/>
      <c r="UEO111" s="410"/>
      <c r="UEP111" s="411"/>
      <c r="UEQ111" s="412"/>
      <c r="UER111" s="406"/>
      <c r="UES111" s="407"/>
      <c r="UET111" s="408"/>
      <c r="UEU111" s="409"/>
      <c r="UEV111" s="410"/>
      <c r="UEW111" s="411"/>
      <c r="UEX111" s="412"/>
      <c r="UEY111" s="406"/>
      <c r="UEZ111" s="407"/>
      <c r="UFA111" s="408"/>
      <c r="UFB111" s="409"/>
      <c r="UFC111" s="410"/>
      <c r="UFD111" s="411"/>
      <c r="UFE111" s="412"/>
      <c r="UFF111" s="406"/>
      <c r="UFG111" s="407"/>
      <c r="UFH111" s="408"/>
      <c r="UFI111" s="409"/>
      <c r="UFJ111" s="410"/>
      <c r="UFK111" s="411"/>
      <c r="UFL111" s="412"/>
      <c r="UFM111" s="406"/>
      <c r="UFN111" s="407"/>
      <c r="UFO111" s="408"/>
      <c r="UFP111" s="409"/>
      <c r="UFQ111" s="410"/>
      <c r="UFR111" s="411"/>
      <c r="UFS111" s="412"/>
      <c r="UFT111" s="406"/>
      <c r="UFU111" s="407"/>
      <c r="UFV111" s="408"/>
      <c r="UFW111" s="409"/>
      <c r="UFX111" s="410"/>
      <c r="UFY111" s="411"/>
      <c r="UFZ111" s="412"/>
      <c r="UGA111" s="406"/>
      <c r="UGB111" s="407"/>
      <c r="UGC111" s="408"/>
      <c r="UGD111" s="409"/>
      <c r="UGE111" s="410"/>
      <c r="UGF111" s="411"/>
      <c r="UGG111" s="412"/>
      <c r="UGH111" s="406"/>
      <c r="UGI111" s="407"/>
      <c r="UGJ111" s="408"/>
      <c r="UGK111" s="409"/>
      <c r="UGL111" s="410"/>
      <c r="UGM111" s="411"/>
      <c r="UGN111" s="412"/>
      <c r="UGO111" s="406"/>
      <c r="UGP111" s="407"/>
      <c r="UGQ111" s="408"/>
      <c r="UGR111" s="409"/>
      <c r="UGS111" s="410"/>
      <c r="UGT111" s="411"/>
      <c r="UGU111" s="412"/>
      <c r="UGV111" s="406"/>
      <c r="UGW111" s="407"/>
      <c r="UGX111" s="408"/>
      <c r="UGY111" s="409"/>
      <c r="UGZ111" s="410"/>
      <c r="UHA111" s="411"/>
      <c r="UHB111" s="412"/>
      <c r="UHC111" s="406"/>
      <c r="UHD111" s="407"/>
      <c r="UHE111" s="408"/>
      <c r="UHF111" s="409"/>
      <c r="UHG111" s="410"/>
      <c r="UHH111" s="411"/>
      <c r="UHI111" s="412"/>
      <c r="UHJ111" s="406"/>
      <c r="UHK111" s="407"/>
      <c r="UHL111" s="408"/>
      <c r="UHM111" s="409"/>
      <c r="UHN111" s="410"/>
      <c r="UHO111" s="411"/>
      <c r="UHP111" s="412"/>
      <c r="UHQ111" s="406"/>
      <c r="UHR111" s="407"/>
      <c r="UHS111" s="408"/>
      <c r="UHT111" s="409"/>
      <c r="UHU111" s="410"/>
      <c r="UHV111" s="411"/>
      <c r="UHW111" s="412"/>
      <c r="UHX111" s="406"/>
      <c r="UHY111" s="407"/>
      <c r="UHZ111" s="408"/>
      <c r="UIA111" s="409"/>
      <c r="UIB111" s="410"/>
      <c r="UIC111" s="411"/>
      <c r="UID111" s="412"/>
      <c r="UIE111" s="406"/>
      <c r="UIF111" s="407"/>
      <c r="UIG111" s="408"/>
      <c r="UIH111" s="409"/>
      <c r="UII111" s="410"/>
      <c r="UIJ111" s="411"/>
      <c r="UIK111" s="412"/>
      <c r="UIL111" s="406"/>
      <c r="UIM111" s="407"/>
      <c r="UIN111" s="408"/>
      <c r="UIO111" s="409"/>
      <c r="UIP111" s="410"/>
      <c r="UIQ111" s="411"/>
      <c r="UIR111" s="412"/>
      <c r="UIS111" s="406"/>
      <c r="UIT111" s="407"/>
      <c r="UIU111" s="408"/>
      <c r="UIV111" s="409"/>
      <c r="UIW111" s="410"/>
      <c r="UIX111" s="411"/>
      <c r="UIY111" s="412"/>
      <c r="UIZ111" s="406"/>
      <c r="UJA111" s="407"/>
      <c r="UJB111" s="408"/>
      <c r="UJC111" s="409"/>
      <c r="UJD111" s="410"/>
      <c r="UJE111" s="411"/>
      <c r="UJF111" s="412"/>
      <c r="UJG111" s="406"/>
      <c r="UJH111" s="407"/>
      <c r="UJI111" s="408"/>
      <c r="UJJ111" s="409"/>
      <c r="UJK111" s="410"/>
      <c r="UJL111" s="411"/>
      <c r="UJM111" s="412"/>
      <c r="UJN111" s="406"/>
      <c r="UJO111" s="407"/>
      <c r="UJP111" s="408"/>
      <c r="UJQ111" s="409"/>
      <c r="UJR111" s="410"/>
      <c r="UJS111" s="411"/>
      <c r="UJT111" s="412"/>
      <c r="UJU111" s="406"/>
      <c r="UJV111" s="407"/>
      <c r="UJW111" s="408"/>
      <c r="UJX111" s="409"/>
      <c r="UJY111" s="410"/>
      <c r="UJZ111" s="411"/>
      <c r="UKA111" s="412"/>
      <c r="UKB111" s="406"/>
      <c r="UKC111" s="407"/>
      <c r="UKD111" s="408"/>
      <c r="UKE111" s="409"/>
      <c r="UKF111" s="410"/>
      <c r="UKG111" s="411"/>
      <c r="UKH111" s="412"/>
      <c r="UKI111" s="406"/>
      <c r="UKJ111" s="407"/>
      <c r="UKK111" s="408"/>
      <c r="UKL111" s="409"/>
      <c r="UKM111" s="410"/>
      <c r="UKN111" s="411"/>
      <c r="UKO111" s="412"/>
      <c r="UKP111" s="406"/>
      <c r="UKQ111" s="407"/>
      <c r="UKR111" s="408"/>
      <c r="UKS111" s="409"/>
      <c r="UKT111" s="410"/>
      <c r="UKU111" s="411"/>
      <c r="UKV111" s="412"/>
      <c r="UKW111" s="406"/>
      <c r="UKX111" s="407"/>
      <c r="UKY111" s="408"/>
      <c r="UKZ111" s="409"/>
      <c r="ULA111" s="410"/>
      <c r="ULB111" s="411"/>
      <c r="ULC111" s="412"/>
      <c r="ULD111" s="406"/>
      <c r="ULE111" s="407"/>
      <c r="ULF111" s="408"/>
      <c r="ULG111" s="409"/>
      <c r="ULH111" s="410"/>
      <c r="ULI111" s="411"/>
      <c r="ULJ111" s="412"/>
      <c r="ULK111" s="406"/>
      <c r="ULL111" s="407"/>
      <c r="ULM111" s="408"/>
      <c r="ULN111" s="409"/>
      <c r="ULO111" s="410"/>
      <c r="ULP111" s="411"/>
      <c r="ULQ111" s="412"/>
      <c r="ULR111" s="406"/>
      <c r="ULS111" s="407"/>
      <c r="ULT111" s="408"/>
      <c r="ULU111" s="409"/>
      <c r="ULV111" s="410"/>
      <c r="ULW111" s="411"/>
      <c r="ULX111" s="412"/>
      <c r="ULY111" s="406"/>
      <c r="ULZ111" s="407"/>
      <c r="UMA111" s="408"/>
      <c r="UMB111" s="409"/>
      <c r="UMC111" s="410"/>
      <c r="UMD111" s="411"/>
      <c r="UME111" s="412"/>
      <c r="UMF111" s="406"/>
      <c r="UMG111" s="407"/>
      <c r="UMH111" s="408"/>
      <c r="UMI111" s="409"/>
      <c r="UMJ111" s="410"/>
      <c r="UMK111" s="411"/>
      <c r="UML111" s="412"/>
      <c r="UMM111" s="406"/>
      <c r="UMN111" s="407"/>
      <c r="UMO111" s="408"/>
      <c r="UMP111" s="409"/>
      <c r="UMQ111" s="410"/>
      <c r="UMR111" s="411"/>
      <c r="UMS111" s="412"/>
      <c r="UMT111" s="406"/>
      <c r="UMU111" s="407"/>
      <c r="UMV111" s="408"/>
      <c r="UMW111" s="409"/>
      <c r="UMX111" s="410"/>
      <c r="UMY111" s="411"/>
      <c r="UMZ111" s="412"/>
      <c r="UNA111" s="406"/>
      <c r="UNB111" s="407"/>
      <c r="UNC111" s="408"/>
      <c r="UND111" s="409"/>
      <c r="UNE111" s="410"/>
      <c r="UNF111" s="411"/>
      <c r="UNG111" s="412"/>
      <c r="UNH111" s="406"/>
      <c r="UNI111" s="407"/>
      <c r="UNJ111" s="408"/>
      <c r="UNK111" s="409"/>
      <c r="UNL111" s="410"/>
      <c r="UNM111" s="411"/>
      <c r="UNN111" s="412"/>
      <c r="UNO111" s="406"/>
      <c r="UNP111" s="407"/>
      <c r="UNQ111" s="408"/>
      <c r="UNR111" s="409"/>
      <c r="UNS111" s="410"/>
      <c r="UNT111" s="411"/>
      <c r="UNU111" s="412"/>
      <c r="UNV111" s="406"/>
      <c r="UNW111" s="407"/>
      <c r="UNX111" s="408"/>
      <c r="UNY111" s="409"/>
      <c r="UNZ111" s="410"/>
      <c r="UOA111" s="411"/>
      <c r="UOB111" s="412"/>
      <c r="UOC111" s="406"/>
      <c r="UOD111" s="407"/>
      <c r="UOE111" s="408"/>
      <c r="UOF111" s="409"/>
      <c r="UOG111" s="410"/>
      <c r="UOH111" s="411"/>
      <c r="UOI111" s="412"/>
      <c r="UOJ111" s="406"/>
      <c r="UOK111" s="407"/>
      <c r="UOL111" s="408"/>
      <c r="UOM111" s="409"/>
      <c r="UON111" s="410"/>
      <c r="UOO111" s="411"/>
      <c r="UOP111" s="412"/>
      <c r="UOQ111" s="406"/>
      <c r="UOR111" s="407"/>
      <c r="UOS111" s="408"/>
      <c r="UOT111" s="409"/>
      <c r="UOU111" s="410"/>
      <c r="UOV111" s="411"/>
      <c r="UOW111" s="412"/>
      <c r="UOX111" s="406"/>
      <c r="UOY111" s="407"/>
      <c r="UOZ111" s="408"/>
      <c r="UPA111" s="409"/>
      <c r="UPB111" s="410"/>
      <c r="UPC111" s="411"/>
      <c r="UPD111" s="412"/>
      <c r="UPE111" s="406"/>
      <c r="UPF111" s="407"/>
      <c r="UPG111" s="408"/>
      <c r="UPH111" s="409"/>
      <c r="UPI111" s="410"/>
      <c r="UPJ111" s="411"/>
      <c r="UPK111" s="412"/>
      <c r="UPL111" s="406"/>
      <c r="UPM111" s="407"/>
      <c r="UPN111" s="408"/>
      <c r="UPO111" s="409"/>
      <c r="UPP111" s="410"/>
      <c r="UPQ111" s="411"/>
      <c r="UPR111" s="412"/>
      <c r="UPS111" s="406"/>
      <c r="UPT111" s="407"/>
      <c r="UPU111" s="408"/>
      <c r="UPV111" s="409"/>
      <c r="UPW111" s="410"/>
      <c r="UPX111" s="411"/>
      <c r="UPY111" s="412"/>
      <c r="UPZ111" s="406"/>
      <c r="UQA111" s="407"/>
      <c r="UQB111" s="408"/>
      <c r="UQC111" s="409"/>
      <c r="UQD111" s="410"/>
      <c r="UQE111" s="411"/>
      <c r="UQF111" s="412"/>
      <c r="UQG111" s="406"/>
      <c r="UQH111" s="407"/>
      <c r="UQI111" s="408"/>
      <c r="UQJ111" s="409"/>
      <c r="UQK111" s="410"/>
      <c r="UQL111" s="411"/>
      <c r="UQM111" s="412"/>
      <c r="UQN111" s="406"/>
      <c r="UQO111" s="407"/>
      <c r="UQP111" s="408"/>
      <c r="UQQ111" s="409"/>
      <c r="UQR111" s="410"/>
      <c r="UQS111" s="411"/>
      <c r="UQT111" s="412"/>
      <c r="UQU111" s="406"/>
      <c r="UQV111" s="407"/>
      <c r="UQW111" s="408"/>
      <c r="UQX111" s="409"/>
      <c r="UQY111" s="410"/>
      <c r="UQZ111" s="411"/>
      <c r="URA111" s="412"/>
      <c r="URB111" s="406"/>
      <c r="URC111" s="407"/>
      <c r="URD111" s="408"/>
      <c r="URE111" s="409"/>
      <c r="URF111" s="410"/>
      <c r="URG111" s="411"/>
      <c r="URH111" s="412"/>
      <c r="URI111" s="406"/>
      <c r="URJ111" s="407"/>
      <c r="URK111" s="408"/>
      <c r="URL111" s="409"/>
      <c r="URM111" s="410"/>
      <c r="URN111" s="411"/>
      <c r="URO111" s="412"/>
      <c r="URP111" s="406"/>
      <c r="URQ111" s="407"/>
      <c r="URR111" s="408"/>
      <c r="URS111" s="409"/>
      <c r="URT111" s="410"/>
      <c r="URU111" s="411"/>
      <c r="URV111" s="412"/>
      <c r="URW111" s="406"/>
      <c r="URX111" s="407"/>
      <c r="URY111" s="408"/>
      <c r="URZ111" s="409"/>
      <c r="USA111" s="410"/>
      <c r="USB111" s="411"/>
      <c r="USC111" s="412"/>
      <c r="USD111" s="406"/>
      <c r="USE111" s="407"/>
      <c r="USF111" s="408"/>
      <c r="USG111" s="409"/>
      <c r="USH111" s="410"/>
      <c r="USI111" s="411"/>
      <c r="USJ111" s="412"/>
      <c r="USK111" s="406"/>
      <c r="USL111" s="407"/>
      <c r="USM111" s="408"/>
      <c r="USN111" s="409"/>
      <c r="USO111" s="410"/>
      <c r="USP111" s="411"/>
      <c r="USQ111" s="412"/>
      <c r="USR111" s="406"/>
      <c r="USS111" s="407"/>
      <c r="UST111" s="408"/>
      <c r="USU111" s="409"/>
      <c r="USV111" s="410"/>
      <c r="USW111" s="411"/>
      <c r="USX111" s="412"/>
      <c r="USY111" s="406"/>
      <c r="USZ111" s="407"/>
      <c r="UTA111" s="408"/>
      <c r="UTB111" s="409"/>
      <c r="UTC111" s="410"/>
      <c r="UTD111" s="411"/>
      <c r="UTE111" s="412"/>
      <c r="UTF111" s="406"/>
      <c r="UTG111" s="407"/>
      <c r="UTH111" s="408"/>
      <c r="UTI111" s="409"/>
      <c r="UTJ111" s="410"/>
      <c r="UTK111" s="411"/>
      <c r="UTL111" s="412"/>
      <c r="UTM111" s="406"/>
      <c r="UTN111" s="407"/>
      <c r="UTO111" s="408"/>
      <c r="UTP111" s="409"/>
      <c r="UTQ111" s="410"/>
      <c r="UTR111" s="411"/>
      <c r="UTS111" s="412"/>
      <c r="UTT111" s="406"/>
      <c r="UTU111" s="407"/>
      <c r="UTV111" s="408"/>
      <c r="UTW111" s="409"/>
      <c r="UTX111" s="410"/>
      <c r="UTY111" s="411"/>
      <c r="UTZ111" s="412"/>
      <c r="UUA111" s="406"/>
      <c r="UUB111" s="407"/>
      <c r="UUC111" s="408"/>
      <c r="UUD111" s="409"/>
      <c r="UUE111" s="410"/>
      <c r="UUF111" s="411"/>
      <c r="UUG111" s="412"/>
      <c r="UUH111" s="406"/>
      <c r="UUI111" s="407"/>
      <c r="UUJ111" s="408"/>
      <c r="UUK111" s="409"/>
      <c r="UUL111" s="410"/>
      <c r="UUM111" s="411"/>
      <c r="UUN111" s="412"/>
      <c r="UUO111" s="406"/>
      <c r="UUP111" s="407"/>
      <c r="UUQ111" s="408"/>
      <c r="UUR111" s="409"/>
      <c r="UUS111" s="410"/>
      <c r="UUT111" s="411"/>
      <c r="UUU111" s="412"/>
      <c r="UUV111" s="406"/>
      <c r="UUW111" s="407"/>
      <c r="UUX111" s="408"/>
      <c r="UUY111" s="409"/>
      <c r="UUZ111" s="410"/>
      <c r="UVA111" s="411"/>
      <c r="UVB111" s="412"/>
      <c r="UVC111" s="406"/>
      <c r="UVD111" s="407"/>
      <c r="UVE111" s="408"/>
      <c r="UVF111" s="409"/>
      <c r="UVG111" s="410"/>
      <c r="UVH111" s="411"/>
      <c r="UVI111" s="412"/>
      <c r="UVJ111" s="406"/>
      <c r="UVK111" s="407"/>
      <c r="UVL111" s="408"/>
      <c r="UVM111" s="409"/>
      <c r="UVN111" s="410"/>
      <c r="UVO111" s="411"/>
      <c r="UVP111" s="412"/>
      <c r="UVQ111" s="406"/>
      <c r="UVR111" s="407"/>
      <c r="UVS111" s="408"/>
      <c r="UVT111" s="409"/>
      <c r="UVU111" s="410"/>
      <c r="UVV111" s="411"/>
      <c r="UVW111" s="412"/>
      <c r="UVX111" s="406"/>
      <c r="UVY111" s="407"/>
      <c r="UVZ111" s="408"/>
      <c r="UWA111" s="409"/>
      <c r="UWB111" s="410"/>
      <c r="UWC111" s="411"/>
      <c r="UWD111" s="412"/>
      <c r="UWE111" s="406"/>
      <c r="UWF111" s="407"/>
      <c r="UWG111" s="408"/>
      <c r="UWH111" s="409"/>
      <c r="UWI111" s="410"/>
      <c r="UWJ111" s="411"/>
      <c r="UWK111" s="412"/>
      <c r="UWL111" s="406"/>
      <c r="UWM111" s="407"/>
      <c r="UWN111" s="408"/>
      <c r="UWO111" s="409"/>
      <c r="UWP111" s="410"/>
      <c r="UWQ111" s="411"/>
      <c r="UWR111" s="412"/>
      <c r="UWS111" s="406"/>
      <c r="UWT111" s="407"/>
      <c r="UWU111" s="408"/>
      <c r="UWV111" s="409"/>
      <c r="UWW111" s="410"/>
      <c r="UWX111" s="411"/>
      <c r="UWY111" s="412"/>
      <c r="UWZ111" s="406"/>
      <c r="UXA111" s="407"/>
      <c r="UXB111" s="408"/>
      <c r="UXC111" s="409"/>
      <c r="UXD111" s="410"/>
      <c r="UXE111" s="411"/>
      <c r="UXF111" s="412"/>
      <c r="UXG111" s="406"/>
      <c r="UXH111" s="407"/>
      <c r="UXI111" s="408"/>
      <c r="UXJ111" s="409"/>
      <c r="UXK111" s="410"/>
      <c r="UXL111" s="411"/>
      <c r="UXM111" s="412"/>
      <c r="UXN111" s="406"/>
      <c r="UXO111" s="407"/>
      <c r="UXP111" s="408"/>
      <c r="UXQ111" s="409"/>
      <c r="UXR111" s="410"/>
      <c r="UXS111" s="411"/>
      <c r="UXT111" s="412"/>
      <c r="UXU111" s="406"/>
      <c r="UXV111" s="407"/>
      <c r="UXW111" s="408"/>
      <c r="UXX111" s="409"/>
      <c r="UXY111" s="410"/>
      <c r="UXZ111" s="411"/>
      <c r="UYA111" s="412"/>
      <c r="UYB111" s="406"/>
      <c r="UYC111" s="407"/>
      <c r="UYD111" s="408"/>
      <c r="UYE111" s="409"/>
      <c r="UYF111" s="410"/>
      <c r="UYG111" s="411"/>
      <c r="UYH111" s="412"/>
      <c r="UYI111" s="406"/>
      <c r="UYJ111" s="407"/>
      <c r="UYK111" s="408"/>
      <c r="UYL111" s="409"/>
      <c r="UYM111" s="410"/>
      <c r="UYN111" s="411"/>
      <c r="UYO111" s="412"/>
      <c r="UYP111" s="406"/>
      <c r="UYQ111" s="407"/>
      <c r="UYR111" s="408"/>
      <c r="UYS111" s="409"/>
      <c r="UYT111" s="410"/>
      <c r="UYU111" s="411"/>
      <c r="UYV111" s="412"/>
      <c r="UYW111" s="406"/>
      <c r="UYX111" s="407"/>
      <c r="UYY111" s="408"/>
      <c r="UYZ111" s="409"/>
      <c r="UZA111" s="410"/>
      <c r="UZB111" s="411"/>
      <c r="UZC111" s="412"/>
      <c r="UZD111" s="406"/>
      <c r="UZE111" s="407"/>
      <c r="UZF111" s="408"/>
      <c r="UZG111" s="409"/>
      <c r="UZH111" s="410"/>
      <c r="UZI111" s="411"/>
      <c r="UZJ111" s="412"/>
      <c r="UZK111" s="406"/>
      <c r="UZL111" s="407"/>
      <c r="UZM111" s="408"/>
      <c r="UZN111" s="409"/>
      <c r="UZO111" s="410"/>
      <c r="UZP111" s="411"/>
      <c r="UZQ111" s="412"/>
      <c r="UZR111" s="406"/>
      <c r="UZS111" s="407"/>
      <c r="UZT111" s="408"/>
      <c r="UZU111" s="409"/>
      <c r="UZV111" s="410"/>
      <c r="UZW111" s="411"/>
      <c r="UZX111" s="412"/>
      <c r="UZY111" s="406"/>
      <c r="UZZ111" s="407"/>
      <c r="VAA111" s="408"/>
      <c r="VAB111" s="409"/>
      <c r="VAC111" s="410"/>
      <c r="VAD111" s="411"/>
      <c r="VAE111" s="412"/>
      <c r="VAF111" s="406"/>
      <c r="VAG111" s="407"/>
      <c r="VAH111" s="408"/>
      <c r="VAI111" s="409"/>
      <c r="VAJ111" s="410"/>
      <c r="VAK111" s="411"/>
      <c r="VAL111" s="412"/>
      <c r="VAM111" s="406"/>
      <c r="VAN111" s="407"/>
      <c r="VAO111" s="408"/>
      <c r="VAP111" s="409"/>
      <c r="VAQ111" s="410"/>
      <c r="VAR111" s="411"/>
      <c r="VAS111" s="412"/>
      <c r="VAT111" s="406"/>
      <c r="VAU111" s="407"/>
      <c r="VAV111" s="408"/>
      <c r="VAW111" s="409"/>
      <c r="VAX111" s="410"/>
      <c r="VAY111" s="411"/>
      <c r="VAZ111" s="412"/>
      <c r="VBA111" s="406"/>
      <c r="VBB111" s="407"/>
      <c r="VBC111" s="408"/>
      <c r="VBD111" s="409"/>
      <c r="VBE111" s="410"/>
      <c r="VBF111" s="411"/>
      <c r="VBG111" s="412"/>
      <c r="VBH111" s="406"/>
      <c r="VBI111" s="407"/>
      <c r="VBJ111" s="408"/>
      <c r="VBK111" s="409"/>
      <c r="VBL111" s="410"/>
      <c r="VBM111" s="411"/>
      <c r="VBN111" s="412"/>
      <c r="VBO111" s="406"/>
      <c r="VBP111" s="407"/>
      <c r="VBQ111" s="408"/>
      <c r="VBR111" s="409"/>
      <c r="VBS111" s="410"/>
      <c r="VBT111" s="411"/>
      <c r="VBU111" s="412"/>
      <c r="VBV111" s="406"/>
      <c r="VBW111" s="407"/>
      <c r="VBX111" s="408"/>
      <c r="VBY111" s="409"/>
      <c r="VBZ111" s="410"/>
      <c r="VCA111" s="411"/>
      <c r="VCB111" s="412"/>
      <c r="VCC111" s="406"/>
      <c r="VCD111" s="407"/>
      <c r="VCE111" s="408"/>
      <c r="VCF111" s="409"/>
      <c r="VCG111" s="410"/>
      <c r="VCH111" s="411"/>
      <c r="VCI111" s="412"/>
      <c r="VCJ111" s="406"/>
      <c r="VCK111" s="407"/>
      <c r="VCL111" s="408"/>
      <c r="VCM111" s="409"/>
      <c r="VCN111" s="410"/>
      <c r="VCO111" s="411"/>
      <c r="VCP111" s="412"/>
      <c r="VCQ111" s="406"/>
      <c r="VCR111" s="407"/>
      <c r="VCS111" s="408"/>
      <c r="VCT111" s="409"/>
      <c r="VCU111" s="410"/>
      <c r="VCV111" s="411"/>
      <c r="VCW111" s="412"/>
      <c r="VCX111" s="406"/>
      <c r="VCY111" s="407"/>
      <c r="VCZ111" s="408"/>
      <c r="VDA111" s="409"/>
      <c r="VDB111" s="410"/>
      <c r="VDC111" s="411"/>
      <c r="VDD111" s="412"/>
      <c r="VDE111" s="406"/>
      <c r="VDF111" s="407"/>
      <c r="VDG111" s="408"/>
      <c r="VDH111" s="409"/>
      <c r="VDI111" s="410"/>
      <c r="VDJ111" s="411"/>
      <c r="VDK111" s="412"/>
      <c r="VDL111" s="406"/>
      <c r="VDM111" s="407"/>
      <c r="VDN111" s="408"/>
      <c r="VDO111" s="409"/>
      <c r="VDP111" s="410"/>
      <c r="VDQ111" s="411"/>
      <c r="VDR111" s="412"/>
      <c r="VDS111" s="406"/>
      <c r="VDT111" s="407"/>
      <c r="VDU111" s="408"/>
      <c r="VDV111" s="409"/>
      <c r="VDW111" s="410"/>
      <c r="VDX111" s="411"/>
      <c r="VDY111" s="412"/>
      <c r="VDZ111" s="406"/>
      <c r="VEA111" s="407"/>
      <c r="VEB111" s="408"/>
      <c r="VEC111" s="409"/>
      <c r="VED111" s="410"/>
      <c r="VEE111" s="411"/>
      <c r="VEF111" s="412"/>
      <c r="VEG111" s="406"/>
      <c r="VEH111" s="407"/>
      <c r="VEI111" s="408"/>
      <c r="VEJ111" s="409"/>
      <c r="VEK111" s="410"/>
      <c r="VEL111" s="411"/>
      <c r="VEM111" s="412"/>
      <c r="VEN111" s="406"/>
      <c r="VEO111" s="407"/>
      <c r="VEP111" s="408"/>
      <c r="VEQ111" s="409"/>
      <c r="VER111" s="410"/>
      <c r="VES111" s="411"/>
      <c r="VET111" s="412"/>
      <c r="VEU111" s="406"/>
      <c r="VEV111" s="407"/>
      <c r="VEW111" s="408"/>
      <c r="VEX111" s="409"/>
      <c r="VEY111" s="410"/>
      <c r="VEZ111" s="411"/>
      <c r="VFA111" s="412"/>
      <c r="VFB111" s="406"/>
      <c r="VFC111" s="407"/>
      <c r="VFD111" s="408"/>
      <c r="VFE111" s="409"/>
      <c r="VFF111" s="410"/>
      <c r="VFG111" s="411"/>
      <c r="VFH111" s="412"/>
      <c r="VFI111" s="406"/>
      <c r="VFJ111" s="407"/>
      <c r="VFK111" s="408"/>
      <c r="VFL111" s="409"/>
      <c r="VFM111" s="410"/>
      <c r="VFN111" s="411"/>
      <c r="VFO111" s="412"/>
      <c r="VFP111" s="406"/>
      <c r="VFQ111" s="407"/>
      <c r="VFR111" s="408"/>
      <c r="VFS111" s="409"/>
      <c r="VFT111" s="410"/>
      <c r="VFU111" s="411"/>
      <c r="VFV111" s="412"/>
      <c r="VFW111" s="406"/>
      <c r="VFX111" s="407"/>
      <c r="VFY111" s="408"/>
      <c r="VFZ111" s="409"/>
      <c r="VGA111" s="410"/>
      <c r="VGB111" s="411"/>
      <c r="VGC111" s="412"/>
      <c r="VGD111" s="406"/>
      <c r="VGE111" s="407"/>
      <c r="VGF111" s="408"/>
      <c r="VGG111" s="409"/>
      <c r="VGH111" s="410"/>
      <c r="VGI111" s="411"/>
      <c r="VGJ111" s="412"/>
      <c r="VGK111" s="406"/>
      <c r="VGL111" s="407"/>
      <c r="VGM111" s="408"/>
      <c r="VGN111" s="409"/>
      <c r="VGO111" s="410"/>
      <c r="VGP111" s="411"/>
      <c r="VGQ111" s="412"/>
      <c r="VGR111" s="406"/>
      <c r="VGS111" s="407"/>
      <c r="VGT111" s="408"/>
      <c r="VGU111" s="409"/>
      <c r="VGV111" s="410"/>
      <c r="VGW111" s="411"/>
      <c r="VGX111" s="412"/>
      <c r="VGY111" s="406"/>
      <c r="VGZ111" s="407"/>
      <c r="VHA111" s="408"/>
      <c r="VHB111" s="409"/>
      <c r="VHC111" s="410"/>
      <c r="VHD111" s="411"/>
      <c r="VHE111" s="412"/>
      <c r="VHF111" s="406"/>
      <c r="VHG111" s="407"/>
      <c r="VHH111" s="408"/>
      <c r="VHI111" s="409"/>
      <c r="VHJ111" s="410"/>
      <c r="VHK111" s="411"/>
      <c r="VHL111" s="412"/>
      <c r="VHM111" s="406"/>
      <c r="VHN111" s="407"/>
      <c r="VHO111" s="408"/>
      <c r="VHP111" s="409"/>
      <c r="VHQ111" s="410"/>
      <c r="VHR111" s="411"/>
      <c r="VHS111" s="412"/>
      <c r="VHT111" s="406"/>
      <c r="VHU111" s="407"/>
      <c r="VHV111" s="408"/>
      <c r="VHW111" s="409"/>
      <c r="VHX111" s="410"/>
      <c r="VHY111" s="411"/>
      <c r="VHZ111" s="412"/>
      <c r="VIA111" s="406"/>
      <c r="VIB111" s="407"/>
      <c r="VIC111" s="408"/>
      <c r="VID111" s="409"/>
      <c r="VIE111" s="410"/>
      <c r="VIF111" s="411"/>
      <c r="VIG111" s="412"/>
      <c r="VIH111" s="406"/>
      <c r="VII111" s="407"/>
      <c r="VIJ111" s="408"/>
      <c r="VIK111" s="409"/>
      <c r="VIL111" s="410"/>
      <c r="VIM111" s="411"/>
      <c r="VIN111" s="412"/>
      <c r="VIO111" s="406"/>
      <c r="VIP111" s="407"/>
      <c r="VIQ111" s="408"/>
      <c r="VIR111" s="409"/>
      <c r="VIS111" s="410"/>
      <c r="VIT111" s="411"/>
      <c r="VIU111" s="412"/>
      <c r="VIV111" s="406"/>
      <c r="VIW111" s="407"/>
      <c r="VIX111" s="408"/>
      <c r="VIY111" s="409"/>
      <c r="VIZ111" s="410"/>
      <c r="VJA111" s="411"/>
      <c r="VJB111" s="412"/>
      <c r="VJC111" s="406"/>
      <c r="VJD111" s="407"/>
      <c r="VJE111" s="408"/>
      <c r="VJF111" s="409"/>
      <c r="VJG111" s="410"/>
      <c r="VJH111" s="411"/>
      <c r="VJI111" s="412"/>
      <c r="VJJ111" s="406"/>
      <c r="VJK111" s="407"/>
      <c r="VJL111" s="408"/>
      <c r="VJM111" s="409"/>
      <c r="VJN111" s="410"/>
      <c r="VJO111" s="411"/>
      <c r="VJP111" s="412"/>
      <c r="VJQ111" s="406"/>
      <c r="VJR111" s="407"/>
      <c r="VJS111" s="408"/>
      <c r="VJT111" s="409"/>
      <c r="VJU111" s="410"/>
      <c r="VJV111" s="411"/>
      <c r="VJW111" s="412"/>
      <c r="VJX111" s="406"/>
      <c r="VJY111" s="407"/>
      <c r="VJZ111" s="408"/>
      <c r="VKA111" s="409"/>
      <c r="VKB111" s="410"/>
      <c r="VKC111" s="411"/>
      <c r="VKD111" s="412"/>
      <c r="VKE111" s="406"/>
      <c r="VKF111" s="407"/>
      <c r="VKG111" s="408"/>
      <c r="VKH111" s="409"/>
      <c r="VKI111" s="410"/>
      <c r="VKJ111" s="411"/>
      <c r="VKK111" s="412"/>
      <c r="VKL111" s="406"/>
      <c r="VKM111" s="407"/>
      <c r="VKN111" s="408"/>
      <c r="VKO111" s="409"/>
      <c r="VKP111" s="410"/>
      <c r="VKQ111" s="411"/>
      <c r="VKR111" s="412"/>
      <c r="VKS111" s="406"/>
      <c r="VKT111" s="407"/>
      <c r="VKU111" s="408"/>
      <c r="VKV111" s="409"/>
      <c r="VKW111" s="410"/>
      <c r="VKX111" s="411"/>
      <c r="VKY111" s="412"/>
      <c r="VKZ111" s="406"/>
      <c r="VLA111" s="407"/>
      <c r="VLB111" s="408"/>
      <c r="VLC111" s="409"/>
      <c r="VLD111" s="410"/>
      <c r="VLE111" s="411"/>
      <c r="VLF111" s="412"/>
      <c r="VLG111" s="406"/>
      <c r="VLH111" s="407"/>
      <c r="VLI111" s="408"/>
      <c r="VLJ111" s="409"/>
      <c r="VLK111" s="410"/>
      <c r="VLL111" s="411"/>
      <c r="VLM111" s="412"/>
      <c r="VLN111" s="406"/>
      <c r="VLO111" s="407"/>
      <c r="VLP111" s="408"/>
      <c r="VLQ111" s="409"/>
      <c r="VLR111" s="410"/>
      <c r="VLS111" s="411"/>
      <c r="VLT111" s="412"/>
      <c r="VLU111" s="406"/>
      <c r="VLV111" s="407"/>
      <c r="VLW111" s="408"/>
      <c r="VLX111" s="409"/>
      <c r="VLY111" s="410"/>
      <c r="VLZ111" s="411"/>
      <c r="VMA111" s="412"/>
      <c r="VMB111" s="406"/>
      <c r="VMC111" s="407"/>
      <c r="VMD111" s="408"/>
      <c r="VME111" s="409"/>
      <c r="VMF111" s="410"/>
      <c r="VMG111" s="411"/>
      <c r="VMH111" s="412"/>
      <c r="VMI111" s="406"/>
      <c r="VMJ111" s="407"/>
      <c r="VMK111" s="408"/>
      <c r="VML111" s="409"/>
      <c r="VMM111" s="410"/>
      <c r="VMN111" s="411"/>
      <c r="VMO111" s="412"/>
      <c r="VMP111" s="406"/>
      <c r="VMQ111" s="407"/>
      <c r="VMR111" s="408"/>
      <c r="VMS111" s="409"/>
      <c r="VMT111" s="410"/>
      <c r="VMU111" s="411"/>
      <c r="VMV111" s="412"/>
      <c r="VMW111" s="406"/>
      <c r="VMX111" s="407"/>
      <c r="VMY111" s="408"/>
      <c r="VMZ111" s="409"/>
      <c r="VNA111" s="410"/>
      <c r="VNB111" s="411"/>
      <c r="VNC111" s="412"/>
      <c r="VND111" s="406"/>
      <c r="VNE111" s="407"/>
      <c r="VNF111" s="408"/>
      <c r="VNG111" s="409"/>
      <c r="VNH111" s="410"/>
      <c r="VNI111" s="411"/>
      <c r="VNJ111" s="412"/>
      <c r="VNK111" s="406"/>
      <c r="VNL111" s="407"/>
      <c r="VNM111" s="408"/>
      <c r="VNN111" s="409"/>
      <c r="VNO111" s="410"/>
      <c r="VNP111" s="411"/>
      <c r="VNQ111" s="412"/>
      <c r="VNR111" s="406"/>
      <c r="VNS111" s="407"/>
      <c r="VNT111" s="408"/>
      <c r="VNU111" s="409"/>
      <c r="VNV111" s="410"/>
      <c r="VNW111" s="411"/>
      <c r="VNX111" s="412"/>
      <c r="VNY111" s="406"/>
      <c r="VNZ111" s="407"/>
      <c r="VOA111" s="408"/>
      <c r="VOB111" s="409"/>
      <c r="VOC111" s="410"/>
      <c r="VOD111" s="411"/>
      <c r="VOE111" s="412"/>
      <c r="VOF111" s="406"/>
      <c r="VOG111" s="407"/>
      <c r="VOH111" s="408"/>
      <c r="VOI111" s="409"/>
      <c r="VOJ111" s="410"/>
      <c r="VOK111" s="411"/>
      <c r="VOL111" s="412"/>
      <c r="VOM111" s="406"/>
      <c r="VON111" s="407"/>
      <c r="VOO111" s="408"/>
      <c r="VOP111" s="409"/>
      <c r="VOQ111" s="410"/>
      <c r="VOR111" s="411"/>
      <c r="VOS111" s="412"/>
      <c r="VOT111" s="406"/>
      <c r="VOU111" s="407"/>
      <c r="VOV111" s="408"/>
      <c r="VOW111" s="409"/>
      <c r="VOX111" s="410"/>
      <c r="VOY111" s="411"/>
      <c r="VOZ111" s="412"/>
      <c r="VPA111" s="406"/>
      <c r="VPB111" s="407"/>
      <c r="VPC111" s="408"/>
      <c r="VPD111" s="409"/>
      <c r="VPE111" s="410"/>
      <c r="VPF111" s="411"/>
      <c r="VPG111" s="412"/>
      <c r="VPH111" s="406"/>
      <c r="VPI111" s="407"/>
      <c r="VPJ111" s="408"/>
      <c r="VPK111" s="409"/>
      <c r="VPL111" s="410"/>
      <c r="VPM111" s="411"/>
      <c r="VPN111" s="412"/>
      <c r="VPO111" s="406"/>
      <c r="VPP111" s="407"/>
      <c r="VPQ111" s="408"/>
      <c r="VPR111" s="409"/>
      <c r="VPS111" s="410"/>
      <c r="VPT111" s="411"/>
      <c r="VPU111" s="412"/>
      <c r="VPV111" s="406"/>
      <c r="VPW111" s="407"/>
      <c r="VPX111" s="408"/>
      <c r="VPY111" s="409"/>
      <c r="VPZ111" s="410"/>
      <c r="VQA111" s="411"/>
      <c r="VQB111" s="412"/>
      <c r="VQC111" s="406"/>
      <c r="VQD111" s="407"/>
      <c r="VQE111" s="408"/>
      <c r="VQF111" s="409"/>
      <c r="VQG111" s="410"/>
      <c r="VQH111" s="411"/>
      <c r="VQI111" s="412"/>
      <c r="VQJ111" s="406"/>
      <c r="VQK111" s="407"/>
      <c r="VQL111" s="408"/>
      <c r="VQM111" s="409"/>
      <c r="VQN111" s="410"/>
      <c r="VQO111" s="411"/>
      <c r="VQP111" s="412"/>
      <c r="VQQ111" s="406"/>
      <c r="VQR111" s="407"/>
      <c r="VQS111" s="408"/>
      <c r="VQT111" s="409"/>
      <c r="VQU111" s="410"/>
      <c r="VQV111" s="411"/>
      <c r="VQW111" s="412"/>
      <c r="VQX111" s="406"/>
      <c r="VQY111" s="407"/>
      <c r="VQZ111" s="408"/>
      <c r="VRA111" s="409"/>
      <c r="VRB111" s="410"/>
      <c r="VRC111" s="411"/>
      <c r="VRD111" s="412"/>
      <c r="VRE111" s="406"/>
      <c r="VRF111" s="407"/>
      <c r="VRG111" s="408"/>
      <c r="VRH111" s="409"/>
      <c r="VRI111" s="410"/>
      <c r="VRJ111" s="411"/>
      <c r="VRK111" s="412"/>
      <c r="VRL111" s="406"/>
      <c r="VRM111" s="407"/>
      <c r="VRN111" s="408"/>
      <c r="VRO111" s="409"/>
      <c r="VRP111" s="410"/>
      <c r="VRQ111" s="411"/>
      <c r="VRR111" s="412"/>
      <c r="VRS111" s="406"/>
      <c r="VRT111" s="407"/>
      <c r="VRU111" s="408"/>
      <c r="VRV111" s="409"/>
      <c r="VRW111" s="410"/>
      <c r="VRX111" s="411"/>
      <c r="VRY111" s="412"/>
      <c r="VRZ111" s="406"/>
      <c r="VSA111" s="407"/>
      <c r="VSB111" s="408"/>
      <c r="VSC111" s="409"/>
      <c r="VSD111" s="410"/>
      <c r="VSE111" s="411"/>
      <c r="VSF111" s="412"/>
      <c r="VSG111" s="406"/>
      <c r="VSH111" s="407"/>
      <c r="VSI111" s="408"/>
      <c r="VSJ111" s="409"/>
      <c r="VSK111" s="410"/>
      <c r="VSL111" s="411"/>
      <c r="VSM111" s="412"/>
      <c r="VSN111" s="406"/>
      <c r="VSO111" s="407"/>
      <c r="VSP111" s="408"/>
      <c r="VSQ111" s="409"/>
      <c r="VSR111" s="410"/>
      <c r="VSS111" s="411"/>
      <c r="VST111" s="412"/>
      <c r="VSU111" s="406"/>
      <c r="VSV111" s="407"/>
      <c r="VSW111" s="408"/>
      <c r="VSX111" s="409"/>
      <c r="VSY111" s="410"/>
      <c r="VSZ111" s="411"/>
      <c r="VTA111" s="412"/>
      <c r="VTB111" s="406"/>
      <c r="VTC111" s="407"/>
      <c r="VTD111" s="408"/>
      <c r="VTE111" s="409"/>
      <c r="VTF111" s="410"/>
      <c r="VTG111" s="411"/>
      <c r="VTH111" s="412"/>
      <c r="VTI111" s="406"/>
      <c r="VTJ111" s="407"/>
      <c r="VTK111" s="408"/>
      <c r="VTL111" s="409"/>
      <c r="VTM111" s="410"/>
      <c r="VTN111" s="411"/>
      <c r="VTO111" s="412"/>
      <c r="VTP111" s="406"/>
      <c r="VTQ111" s="407"/>
      <c r="VTR111" s="408"/>
      <c r="VTS111" s="409"/>
      <c r="VTT111" s="410"/>
      <c r="VTU111" s="411"/>
      <c r="VTV111" s="412"/>
      <c r="VTW111" s="406"/>
      <c r="VTX111" s="407"/>
      <c r="VTY111" s="408"/>
      <c r="VTZ111" s="409"/>
      <c r="VUA111" s="410"/>
      <c r="VUB111" s="411"/>
      <c r="VUC111" s="412"/>
      <c r="VUD111" s="406"/>
      <c r="VUE111" s="407"/>
      <c r="VUF111" s="408"/>
      <c r="VUG111" s="409"/>
      <c r="VUH111" s="410"/>
      <c r="VUI111" s="411"/>
      <c r="VUJ111" s="412"/>
      <c r="VUK111" s="406"/>
      <c r="VUL111" s="407"/>
      <c r="VUM111" s="408"/>
      <c r="VUN111" s="409"/>
      <c r="VUO111" s="410"/>
      <c r="VUP111" s="411"/>
      <c r="VUQ111" s="412"/>
      <c r="VUR111" s="406"/>
      <c r="VUS111" s="407"/>
      <c r="VUT111" s="408"/>
      <c r="VUU111" s="409"/>
      <c r="VUV111" s="410"/>
      <c r="VUW111" s="411"/>
      <c r="VUX111" s="412"/>
      <c r="VUY111" s="406"/>
      <c r="VUZ111" s="407"/>
      <c r="VVA111" s="408"/>
      <c r="VVB111" s="409"/>
      <c r="VVC111" s="410"/>
      <c r="VVD111" s="411"/>
      <c r="VVE111" s="412"/>
      <c r="VVF111" s="406"/>
      <c r="VVG111" s="407"/>
      <c r="VVH111" s="408"/>
      <c r="VVI111" s="409"/>
      <c r="VVJ111" s="410"/>
      <c r="VVK111" s="411"/>
      <c r="VVL111" s="412"/>
      <c r="VVM111" s="406"/>
      <c r="VVN111" s="407"/>
      <c r="VVO111" s="408"/>
      <c r="VVP111" s="409"/>
      <c r="VVQ111" s="410"/>
      <c r="VVR111" s="411"/>
      <c r="VVS111" s="412"/>
      <c r="VVT111" s="406"/>
      <c r="VVU111" s="407"/>
      <c r="VVV111" s="408"/>
      <c r="VVW111" s="409"/>
      <c r="VVX111" s="410"/>
      <c r="VVY111" s="411"/>
      <c r="VVZ111" s="412"/>
      <c r="VWA111" s="406"/>
      <c r="VWB111" s="407"/>
      <c r="VWC111" s="408"/>
      <c r="VWD111" s="409"/>
      <c r="VWE111" s="410"/>
      <c r="VWF111" s="411"/>
      <c r="VWG111" s="412"/>
      <c r="VWH111" s="406"/>
      <c r="VWI111" s="407"/>
      <c r="VWJ111" s="408"/>
      <c r="VWK111" s="409"/>
      <c r="VWL111" s="410"/>
      <c r="VWM111" s="411"/>
      <c r="VWN111" s="412"/>
      <c r="VWO111" s="406"/>
      <c r="VWP111" s="407"/>
      <c r="VWQ111" s="408"/>
      <c r="VWR111" s="409"/>
      <c r="VWS111" s="410"/>
      <c r="VWT111" s="411"/>
      <c r="VWU111" s="412"/>
      <c r="VWV111" s="406"/>
      <c r="VWW111" s="407"/>
      <c r="VWX111" s="408"/>
      <c r="VWY111" s="409"/>
      <c r="VWZ111" s="410"/>
      <c r="VXA111" s="411"/>
      <c r="VXB111" s="412"/>
      <c r="VXC111" s="406"/>
      <c r="VXD111" s="407"/>
      <c r="VXE111" s="408"/>
      <c r="VXF111" s="409"/>
      <c r="VXG111" s="410"/>
      <c r="VXH111" s="411"/>
      <c r="VXI111" s="412"/>
      <c r="VXJ111" s="406"/>
      <c r="VXK111" s="407"/>
      <c r="VXL111" s="408"/>
      <c r="VXM111" s="409"/>
      <c r="VXN111" s="410"/>
      <c r="VXO111" s="411"/>
      <c r="VXP111" s="412"/>
      <c r="VXQ111" s="406"/>
      <c r="VXR111" s="407"/>
      <c r="VXS111" s="408"/>
      <c r="VXT111" s="409"/>
      <c r="VXU111" s="410"/>
      <c r="VXV111" s="411"/>
      <c r="VXW111" s="412"/>
      <c r="VXX111" s="406"/>
      <c r="VXY111" s="407"/>
      <c r="VXZ111" s="408"/>
      <c r="VYA111" s="409"/>
      <c r="VYB111" s="410"/>
      <c r="VYC111" s="411"/>
      <c r="VYD111" s="412"/>
      <c r="VYE111" s="406"/>
      <c r="VYF111" s="407"/>
      <c r="VYG111" s="408"/>
      <c r="VYH111" s="409"/>
      <c r="VYI111" s="410"/>
      <c r="VYJ111" s="411"/>
      <c r="VYK111" s="412"/>
      <c r="VYL111" s="406"/>
      <c r="VYM111" s="407"/>
      <c r="VYN111" s="408"/>
      <c r="VYO111" s="409"/>
      <c r="VYP111" s="410"/>
      <c r="VYQ111" s="411"/>
      <c r="VYR111" s="412"/>
      <c r="VYS111" s="406"/>
      <c r="VYT111" s="407"/>
      <c r="VYU111" s="408"/>
      <c r="VYV111" s="409"/>
      <c r="VYW111" s="410"/>
      <c r="VYX111" s="411"/>
      <c r="VYY111" s="412"/>
      <c r="VYZ111" s="406"/>
      <c r="VZA111" s="407"/>
      <c r="VZB111" s="408"/>
      <c r="VZC111" s="409"/>
      <c r="VZD111" s="410"/>
      <c r="VZE111" s="411"/>
      <c r="VZF111" s="412"/>
      <c r="VZG111" s="406"/>
      <c r="VZH111" s="407"/>
      <c r="VZI111" s="408"/>
      <c r="VZJ111" s="409"/>
      <c r="VZK111" s="410"/>
      <c r="VZL111" s="411"/>
      <c r="VZM111" s="412"/>
      <c r="VZN111" s="406"/>
      <c r="VZO111" s="407"/>
      <c r="VZP111" s="408"/>
      <c r="VZQ111" s="409"/>
      <c r="VZR111" s="410"/>
      <c r="VZS111" s="411"/>
      <c r="VZT111" s="412"/>
      <c r="VZU111" s="406"/>
      <c r="VZV111" s="407"/>
      <c r="VZW111" s="408"/>
      <c r="VZX111" s="409"/>
      <c r="VZY111" s="410"/>
      <c r="VZZ111" s="411"/>
      <c r="WAA111" s="412"/>
      <c r="WAB111" s="406"/>
      <c r="WAC111" s="407"/>
      <c r="WAD111" s="408"/>
      <c r="WAE111" s="409"/>
      <c r="WAF111" s="410"/>
      <c r="WAG111" s="411"/>
      <c r="WAH111" s="412"/>
      <c r="WAI111" s="406"/>
      <c r="WAJ111" s="407"/>
      <c r="WAK111" s="408"/>
      <c r="WAL111" s="409"/>
      <c r="WAM111" s="410"/>
      <c r="WAN111" s="411"/>
      <c r="WAO111" s="412"/>
      <c r="WAP111" s="406"/>
      <c r="WAQ111" s="407"/>
      <c r="WAR111" s="408"/>
      <c r="WAS111" s="409"/>
      <c r="WAT111" s="410"/>
      <c r="WAU111" s="411"/>
      <c r="WAV111" s="412"/>
      <c r="WAW111" s="406"/>
      <c r="WAX111" s="407"/>
      <c r="WAY111" s="408"/>
      <c r="WAZ111" s="409"/>
      <c r="WBA111" s="410"/>
      <c r="WBB111" s="411"/>
      <c r="WBC111" s="412"/>
      <c r="WBD111" s="406"/>
      <c r="WBE111" s="407"/>
      <c r="WBF111" s="408"/>
      <c r="WBG111" s="409"/>
      <c r="WBH111" s="410"/>
      <c r="WBI111" s="411"/>
      <c r="WBJ111" s="412"/>
      <c r="WBK111" s="406"/>
      <c r="WBL111" s="407"/>
      <c r="WBM111" s="408"/>
      <c r="WBN111" s="409"/>
      <c r="WBO111" s="410"/>
      <c r="WBP111" s="411"/>
      <c r="WBQ111" s="412"/>
      <c r="WBR111" s="406"/>
      <c r="WBS111" s="407"/>
      <c r="WBT111" s="408"/>
      <c r="WBU111" s="409"/>
      <c r="WBV111" s="410"/>
      <c r="WBW111" s="411"/>
      <c r="WBX111" s="412"/>
      <c r="WBY111" s="406"/>
      <c r="WBZ111" s="407"/>
      <c r="WCA111" s="408"/>
      <c r="WCB111" s="409"/>
      <c r="WCC111" s="410"/>
      <c r="WCD111" s="411"/>
      <c r="WCE111" s="412"/>
      <c r="WCF111" s="406"/>
      <c r="WCG111" s="407"/>
      <c r="WCH111" s="408"/>
      <c r="WCI111" s="409"/>
      <c r="WCJ111" s="410"/>
      <c r="WCK111" s="411"/>
      <c r="WCL111" s="412"/>
      <c r="WCM111" s="406"/>
      <c r="WCN111" s="407"/>
      <c r="WCO111" s="408"/>
      <c r="WCP111" s="409"/>
      <c r="WCQ111" s="410"/>
      <c r="WCR111" s="411"/>
      <c r="WCS111" s="412"/>
      <c r="WCT111" s="406"/>
      <c r="WCU111" s="407"/>
      <c r="WCV111" s="408"/>
      <c r="WCW111" s="409"/>
      <c r="WCX111" s="410"/>
      <c r="WCY111" s="411"/>
      <c r="WCZ111" s="412"/>
      <c r="WDA111" s="406"/>
      <c r="WDB111" s="407"/>
      <c r="WDC111" s="408"/>
      <c r="WDD111" s="409"/>
      <c r="WDE111" s="410"/>
      <c r="WDF111" s="411"/>
      <c r="WDG111" s="412"/>
      <c r="WDH111" s="406"/>
      <c r="WDI111" s="407"/>
      <c r="WDJ111" s="408"/>
      <c r="WDK111" s="409"/>
      <c r="WDL111" s="410"/>
      <c r="WDM111" s="411"/>
      <c r="WDN111" s="412"/>
      <c r="WDO111" s="406"/>
      <c r="WDP111" s="407"/>
      <c r="WDQ111" s="408"/>
      <c r="WDR111" s="409"/>
      <c r="WDS111" s="410"/>
      <c r="WDT111" s="411"/>
      <c r="WDU111" s="412"/>
      <c r="WDV111" s="406"/>
      <c r="WDW111" s="407"/>
      <c r="WDX111" s="408"/>
      <c r="WDY111" s="409"/>
      <c r="WDZ111" s="410"/>
      <c r="WEA111" s="411"/>
      <c r="WEB111" s="412"/>
      <c r="WEC111" s="406"/>
      <c r="WED111" s="407"/>
      <c r="WEE111" s="408"/>
      <c r="WEF111" s="409"/>
      <c r="WEG111" s="410"/>
      <c r="WEH111" s="411"/>
      <c r="WEI111" s="412"/>
      <c r="WEJ111" s="406"/>
      <c r="WEK111" s="407"/>
      <c r="WEL111" s="408"/>
      <c r="WEM111" s="409"/>
      <c r="WEN111" s="410"/>
      <c r="WEO111" s="411"/>
      <c r="WEP111" s="412"/>
      <c r="WEQ111" s="406"/>
      <c r="WER111" s="407"/>
      <c r="WES111" s="408"/>
      <c r="WET111" s="409"/>
      <c r="WEU111" s="410"/>
      <c r="WEV111" s="411"/>
      <c r="WEW111" s="412"/>
      <c r="WEX111" s="406"/>
      <c r="WEY111" s="407"/>
      <c r="WEZ111" s="408"/>
      <c r="WFA111" s="409"/>
      <c r="WFB111" s="410"/>
      <c r="WFC111" s="411"/>
      <c r="WFD111" s="412"/>
      <c r="WFE111" s="406"/>
      <c r="WFF111" s="407"/>
      <c r="WFG111" s="408"/>
      <c r="WFH111" s="409"/>
      <c r="WFI111" s="410"/>
      <c r="WFJ111" s="411"/>
      <c r="WFK111" s="412"/>
      <c r="WFL111" s="406"/>
      <c r="WFM111" s="407"/>
      <c r="WFN111" s="408"/>
      <c r="WFO111" s="409"/>
      <c r="WFP111" s="410"/>
      <c r="WFQ111" s="411"/>
      <c r="WFR111" s="412"/>
      <c r="WFS111" s="406"/>
      <c r="WFT111" s="407"/>
      <c r="WFU111" s="408"/>
      <c r="WFV111" s="409"/>
      <c r="WFW111" s="410"/>
      <c r="WFX111" s="411"/>
      <c r="WFY111" s="412"/>
      <c r="WFZ111" s="406"/>
      <c r="WGA111" s="407"/>
      <c r="WGB111" s="408"/>
      <c r="WGC111" s="409"/>
      <c r="WGD111" s="410"/>
      <c r="WGE111" s="411"/>
      <c r="WGF111" s="412"/>
      <c r="WGG111" s="406"/>
      <c r="WGH111" s="407"/>
      <c r="WGI111" s="408"/>
      <c r="WGJ111" s="409"/>
      <c r="WGK111" s="410"/>
      <c r="WGL111" s="411"/>
      <c r="WGM111" s="412"/>
      <c r="WGN111" s="406"/>
      <c r="WGO111" s="407"/>
      <c r="WGP111" s="408"/>
      <c r="WGQ111" s="409"/>
      <c r="WGR111" s="410"/>
      <c r="WGS111" s="411"/>
      <c r="WGT111" s="412"/>
      <c r="WGU111" s="406"/>
      <c r="WGV111" s="407"/>
      <c r="WGW111" s="408"/>
      <c r="WGX111" s="409"/>
      <c r="WGY111" s="410"/>
      <c r="WGZ111" s="411"/>
      <c r="WHA111" s="412"/>
      <c r="WHB111" s="406"/>
      <c r="WHC111" s="407"/>
      <c r="WHD111" s="408"/>
      <c r="WHE111" s="409"/>
      <c r="WHF111" s="410"/>
      <c r="WHG111" s="411"/>
      <c r="WHH111" s="412"/>
      <c r="WHI111" s="406"/>
      <c r="WHJ111" s="407"/>
      <c r="WHK111" s="408"/>
      <c r="WHL111" s="409"/>
      <c r="WHM111" s="410"/>
      <c r="WHN111" s="411"/>
      <c r="WHO111" s="412"/>
      <c r="WHP111" s="406"/>
      <c r="WHQ111" s="407"/>
      <c r="WHR111" s="408"/>
      <c r="WHS111" s="409"/>
      <c r="WHT111" s="410"/>
      <c r="WHU111" s="411"/>
      <c r="WHV111" s="412"/>
      <c r="WHW111" s="406"/>
      <c r="WHX111" s="407"/>
      <c r="WHY111" s="408"/>
      <c r="WHZ111" s="409"/>
      <c r="WIA111" s="410"/>
      <c r="WIB111" s="411"/>
      <c r="WIC111" s="412"/>
      <c r="WID111" s="406"/>
      <c r="WIE111" s="407"/>
      <c r="WIF111" s="408"/>
      <c r="WIG111" s="409"/>
      <c r="WIH111" s="410"/>
      <c r="WII111" s="411"/>
      <c r="WIJ111" s="412"/>
      <c r="WIK111" s="406"/>
      <c r="WIL111" s="407"/>
      <c r="WIM111" s="408"/>
      <c r="WIN111" s="409"/>
      <c r="WIO111" s="410"/>
      <c r="WIP111" s="411"/>
      <c r="WIQ111" s="412"/>
      <c r="WIR111" s="406"/>
      <c r="WIS111" s="407"/>
      <c r="WIT111" s="408"/>
      <c r="WIU111" s="409"/>
      <c r="WIV111" s="410"/>
      <c r="WIW111" s="411"/>
      <c r="WIX111" s="412"/>
      <c r="WIY111" s="406"/>
      <c r="WIZ111" s="407"/>
      <c r="WJA111" s="408"/>
      <c r="WJB111" s="409"/>
      <c r="WJC111" s="410"/>
      <c r="WJD111" s="411"/>
      <c r="WJE111" s="412"/>
      <c r="WJF111" s="406"/>
      <c r="WJG111" s="407"/>
      <c r="WJH111" s="408"/>
      <c r="WJI111" s="409"/>
      <c r="WJJ111" s="410"/>
      <c r="WJK111" s="411"/>
      <c r="WJL111" s="412"/>
      <c r="WJM111" s="406"/>
      <c r="WJN111" s="407"/>
      <c r="WJO111" s="408"/>
      <c r="WJP111" s="409"/>
      <c r="WJQ111" s="410"/>
      <c r="WJR111" s="411"/>
      <c r="WJS111" s="412"/>
      <c r="WJT111" s="406"/>
      <c r="WJU111" s="407"/>
      <c r="WJV111" s="408"/>
      <c r="WJW111" s="409"/>
      <c r="WJX111" s="410"/>
      <c r="WJY111" s="411"/>
      <c r="WJZ111" s="412"/>
      <c r="WKA111" s="406"/>
      <c r="WKB111" s="407"/>
      <c r="WKC111" s="408"/>
      <c r="WKD111" s="409"/>
      <c r="WKE111" s="410"/>
      <c r="WKF111" s="411"/>
      <c r="WKG111" s="412"/>
      <c r="WKH111" s="406"/>
      <c r="WKI111" s="407"/>
      <c r="WKJ111" s="408"/>
      <c r="WKK111" s="409"/>
      <c r="WKL111" s="410"/>
      <c r="WKM111" s="411"/>
      <c r="WKN111" s="412"/>
      <c r="WKO111" s="406"/>
      <c r="WKP111" s="407"/>
      <c r="WKQ111" s="408"/>
      <c r="WKR111" s="409"/>
      <c r="WKS111" s="410"/>
      <c r="WKT111" s="411"/>
      <c r="WKU111" s="412"/>
      <c r="WKV111" s="406"/>
      <c r="WKW111" s="407"/>
      <c r="WKX111" s="408"/>
      <c r="WKY111" s="409"/>
      <c r="WKZ111" s="410"/>
      <c r="WLA111" s="411"/>
      <c r="WLB111" s="412"/>
      <c r="WLC111" s="406"/>
      <c r="WLD111" s="407"/>
      <c r="WLE111" s="408"/>
      <c r="WLF111" s="409"/>
      <c r="WLG111" s="410"/>
      <c r="WLH111" s="411"/>
      <c r="WLI111" s="412"/>
      <c r="WLJ111" s="406"/>
      <c r="WLK111" s="407"/>
      <c r="WLL111" s="408"/>
      <c r="WLM111" s="409"/>
      <c r="WLN111" s="410"/>
      <c r="WLO111" s="411"/>
      <c r="WLP111" s="412"/>
      <c r="WLQ111" s="406"/>
      <c r="WLR111" s="407"/>
      <c r="WLS111" s="408"/>
      <c r="WLT111" s="409"/>
      <c r="WLU111" s="410"/>
      <c r="WLV111" s="411"/>
      <c r="WLW111" s="412"/>
      <c r="WLX111" s="406"/>
      <c r="WLY111" s="407"/>
      <c r="WLZ111" s="408"/>
      <c r="WMA111" s="409"/>
      <c r="WMB111" s="410"/>
      <c r="WMC111" s="411"/>
      <c r="WMD111" s="412"/>
      <c r="WME111" s="406"/>
      <c r="WMF111" s="407"/>
      <c r="WMG111" s="408"/>
      <c r="WMH111" s="409"/>
      <c r="WMI111" s="410"/>
      <c r="WMJ111" s="411"/>
      <c r="WMK111" s="412"/>
      <c r="WML111" s="406"/>
      <c r="WMM111" s="407"/>
      <c r="WMN111" s="408"/>
      <c r="WMO111" s="409"/>
      <c r="WMP111" s="410"/>
      <c r="WMQ111" s="411"/>
      <c r="WMR111" s="412"/>
      <c r="WMS111" s="406"/>
      <c r="WMT111" s="407"/>
      <c r="WMU111" s="408"/>
      <c r="WMV111" s="409"/>
      <c r="WMW111" s="410"/>
      <c r="WMX111" s="411"/>
      <c r="WMY111" s="412"/>
      <c r="WMZ111" s="406"/>
      <c r="WNA111" s="407"/>
      <c r="WNB111" s="408"/>
      <c r="WNC111" s="409"/>
      <c r="WND111" s="410"/>
      <c r="WNE111" s="411"/>
      <c r="WNF111" s="412"/>
      <c r="WNG111" s="406"/>
      <c r="WNH111" s="407"/>
      <c r="WNI111" s="408"/>
      <c r="WNJ111" s="409"/>
      <c r="WNK111" s="410"/>
      <c r="WNL111" s="411"/>
      <c r="WNM111" s="412"/>
      <c r="WNN111" s="406"/>
      <c r="WNO111" s="407"/>
      <c r="WNP111" s="408"/>
      <c r="WNQ111" s="409"/>
      <c r="WNR111" s="410"/>
      <c r="WNS111" s="411"/>
      <c r="WNT111" s="412"/>
      <c r="WNU111" s="406"/>
      <c r="WNV111" s="407"/>
      <c r="WNW111" s="408"/>
      <c r="WNX111" s="409"/>
      <c r="WNY111" s="410"/>
      <c r="WNZ111" s="411"/>
      <c r="WOA111" s="412"/>
      <c r="WOB111" s="406"/>
      <c r="WOC111" s="407"/>
      <c r="WOD111" s="408"/>
      <c r="WOE111" s="409"/>
      <c r="WOF111" s="410"/>
      <c r="WOG111" s="411"/>
      <c r="WOH111" s="412"/>
      <c r="WOI111" s="406"/>
      <c r="WOJ111" s="407"/>
      <c r="WOK111" s="408"/>
      <c r="WOL111" s="409"/>
      <c r="WOM111" s="410"/>
      <c r="WON111" s="411"/>
      <c r="WOO111" s="412"/>
      <c r="WOP111" s="406"/>
      <c r="WOQ111" s="407"/>
      <c r="WOR111" s="408"/>
      <c r="WOS111" s="409"/>
      <c r="WOT111" s="410"/>
      <c r="WOU111" s="411"/>
      <c r="WOV111" s="412"/>
      <c r="WOW111" s="406"/>
      <c r="WOX111" s="407"/>
      <c r="WOY111" s="408"/>
      <c r="WOZ111" s="409"/>
      <c r="WPA111" s="410"/>
      <c r="WPB111" s="411"/>
      <c r="WPC111" s="412"/>
      <c r="WPD111" s="406"/>
      <c r="WPE111" s="407"/>
      <c r="WPF111" s="408"/>
      <c r="WPG111" s="409"/>
      <c r="WPH111" s="410"/>
      <c r="WPI111" s="411"/>
      <c r="WPJ111" s="412"/>
      <c r="WPK111" s="406"/>
      <c r="WPL111" s="407"/>
      <c r="WPM111" s="408"/>
      <c r="WPN111" s="409"/>
      <c r="WPO111" s="410"/>
      <c r="WPP111" s="411"/>
      <c r="WPQ111" s="412"/>
      <c r="WPR111" s="406"/>
      <c r="WPS111" s="407"/>
      <c r="WPT111" s="408"/>
      <c r="WPU111" s="409"/>
      <c r="WPV111" s="410"/>
      <c r="WPW111" s="411"/>
      <c r="WPX111" s="412"/>
      <c r="WPY111" s="406"/>
      <c r="WPZ111" s="407"/>
      <c r="WQA111" s="408"/>
      <c r="WQB111" s="409"/>
      <c r="WQC111" s="410"/>
      <c r="WQD111" s="411"/>
      <c r="WQE111" s="412"/>
      <c r="WQF111" s="406"/>
      <c r="WQG111" s="407"/>
      <c r="WQH111" s="408"/>
      <c r="WQI111" s="409"/>
      <c r="WQJ111" s="410"/>
      <c r="WQK111" s="411"/>
      <c r="WQL111" s="412"/>
      <c r="WQM111" s="406"/>
      <c r="WQN111" s="407"/>
      <c r="WQO111" s="408"/>
      <c r="WQP111" s="409"/>
      <c r="WQQ111" s="410"/>
      <c r="WQR111" s="411"/>
      <c r="WQS111" s="412"/>
      <c r="WQT111" s="406"/>
      <c r="WQU111" s="407"/>
      <c r="WQV111" s="408"/>
      <c r="WQW111" s="409"/>
      <c r="WQX111" s="410"/>
      <c r="WQY111" s="411"/>
      <c r="WQZ111" s="412"/>
      <c r="WRA111" s="406"/>
      <c r="WRB111" s="407"/>
      <c r="WRC111" s="408"/>
      <c r="WRD111" s="409"/>
      <c r="WRE111" s="410"/>
      <c r="WRF111" s="411"/>
      <c r="WRG111" s="412"/>
      <c r="WRH111" s="406"/>
      <c r="WRI111" s="407"/>
      <c r="WRJ111" s="408"/>
      <c r="WRK111" s="409"/>
      <c r="WRL111" s="410"/>
      <c r="WRM111" s="411"/>
      <c r="WRN111" s="412"/>
      <c r="WRO111" s="406"/>
      <c r="WRP111" s="407"/>
      <c r="WRQ111" s="408"/>
      <c r="WRR111" s="409"/>
      <c r="WRS111" s="410"/>
      <c r="WRT111" s="411"/>
      <c r="WRU111" s="412"/>
      <c r="WRV111" s="406"/>
      <c r="WRW111" s="407"/>
      <c r="WRX111" s="408"/>
      <c r="WRY111" s="409"/>
      <c r="WRZ111" s="410"/>
      <c r="WSA111" s="411"/>
      <c r="WSB111" s="412"/>
      <c r="WSC111" s="406"/>
      <c r="WSD111" s="407"/>
      <c r="WSE111" s="408"/>
      <c r="WSF111" s="409"/>
      <c r="WSG111" s="410"/>
      <c r="WSH111" s="411"/>
      <c r="WSI111" s="412"/>
      <c r="WSJ111" s="406"/>
      <c r="WSK111" s="407"/>
      <c r="WSL111" s="408"/>
      <c r="WSM111" s="409"/>
      <c r="WSN111" s="410"/>
      <c r="WSO111" s="411"/>
      <c r="WSP111" s="412"/>
      <c r="WSQ111" s="406"/>
      <c r="WSR111" s="407"/>
      <c r="WSS111" s="408"/>
      <c r="WST111" s="409"/>
      <c r="WSU111" s="410"/>
      <c r="WSV111" s="411"/>
      <c r="WSW111" s="412"/>
      <c r="WSX111" s="406"/>
      <c r="WSY111" s="407"/>
      <c r="WSZ111" s="408"/>
      <c r="WTA111" s="409"/>
      <c r="WTB111" s="410"/>
      <c r="WTC111" s="411"/>
      <c r="WTD111" s="412"/>
      <c r="WTE111" s="406"/>
      <c r="WTF111" s="407"/>
      <c r="WTG111" s="408"/>
      <c r="WTH111" s="409"/>
      <c r="WTI111" s="410"/>
      <c r="WTJ111" s="411"/>
      <c r="WTK111" s="412"/>
      <c r="WTL111" s="406"/>
      <c r="WTM111" s="407"/>
      <c r="WTN111" s="408"/>
      <c r="WTO111" s="409"/>
      <c r="WTP111" s="410"/>
      <c r="WTQ111" s="411"/>
      <c r="WTR111" s="412"/>
      <c r="WTS111" s="406"/>
      <c r="WTT111" s="407"/>
      <c r="WTU111" s="408"/>
      <c r="WTV111" s="409"/>
      <c r="WTW111" s="410"/>
      <c r="WTX111" s="411"/>
      <c r="WTY111" s="412"/>
      <c r="WTZ111" s="406"/>
      <c r="WUA111" s="407"/>
      <c r="WUB111" s="408"/>
      <c r="WUC111" s="409"/>
      <c r="WUD111" s="410"/>
      <c r="WUE111" s="411"/>
      <c r="WUF111" s="412"/>
      <c r="WUG111" s="406"/>
      <c r="WUH111" s="407"/>
      <c r="WUI111" s="408"/>
      <c r="WUJ111" s="409"/>
      <c r="WUK111" s="410"/>
      <c r="WUL111" s="411"/>
      <c r="WUM111" s="412"/>
      <c r="WUN111" s="406"/>
      <c r="WUO111" s="407"/>
      <c r="WUP111" s="408"/>
      <c r="WUQ111" s="409"/>
      <c r="WUR111" s="410"/>
      <c r="WUS111" s="411"/>
      <c r="WUT111" s="412"/>
      <c r="WUU111" s="406"/>
      <c r="WUV111" s="407"/>
      <c r="WUW111" s="408"/>
      <c r="WUX111" s="409"/>
      <c r="WUY111" s="410"/>
      <c r="WUZ111" s="411"/>
      <c r="WVA111" s="412"/>
      <c r="WVB111" s="406"/>
      <c r="WVC111" s="407"/>
      <c r="WVD111" s="408"/>
      <c r="WVE111" s="409"/>
      <c r="WVF111" s="410"/>
      <c r="WVG111" s="411"/>
      <c r="WVH111" s="412"/>
      <c r="WVI111" s="406"/>
      <c r="WVJ111" s="407"/>
      <c r="WVK111" s="408"/>
      <c r="WVL111" s="409"/>
      <c r="WVM111" s="410"/>
      <c r="WVN111" s="411"/>
      <c r="WVO111" s="412"/>
      <c r="WVP111" s="406"/>
      <c r="WVQ111" s="407"/>
      <c r="WVR111" s="408"/>
      <c r="WVS111" s="409"/>
      <c r="WVT111" s="410"/>
      <c r="WVU111" s="411"/>
      <c r="WVV111" s="412"/>
      <c r="WVW111" s="406"/>
      <c r="WVX111" s="407"/>
      <c r="WVY111" s="408"/>
      <c r="WVZ111" s="409"/>
      <c r="WWA111" s="410"/>
      <c r="WWB111" s="411"/>
      <c r="WWC111" s="412"/>
      <c r="WWD111" s="406"/>
      <c r="WWE111" s="407"/>
      <c r="WWF111" s="408"/>
      <c r="WWG111" s="409"/>
      <c r="WWH111" s="410"/>
      <c r="WWI111" s="411"/>
      <c r="WWJ111" s="412"/>
      <c r="WWK111" s="406"/>
      <c r="WWL111" s="407"/>
      <c r="WWM111" s="408"/>
      <c r="WWN111" s="409"/>
      <c r="WWO111" s="410"/>
      <c r="WWP111" s="411"/>
      <c r="WWQ111" s="412"/>
      <c r="WWR111" s="406"/>
      <c r="WWS111" s="407"/>
      <c r="WWT111" s="408"/>
      <c r="WWU111" s="409"/>
      <c r="WWV111" s="410"/>
      <c r="WWW111" s="411"/>
      <c r="WWX111" s="412"/>
      <c r="WWY111" s="406"/>
      <c r="WWZ111" s="407"/>
      <c r="WXA111" s="408"/>
      <c r="WXB111" s="409"/>
      <c r="WXC111" s="410"/>
      <c r="WXD111" s="411"/>
      <c r="WXE111" s="412"/>
      <c r="WXF111" s="406"/>
      <c r="WXG111" s="407"/>
      <c r="WXH111" s="408"/>
      <c r="WXI111" s="409"/>
      <c r="WXJ111" s="410"/>
      <c r="WXK111" s="411"/>
      <c r="WXL111" s="412"/>
      <c r="WXM111" s="406"/>
      <c r="WXN111" s="407"/>
      <c r="WXO111" s="408"/>
      <c r="WXP111" s="409"/>
      <c r="WXQ111" s="410"/>
      <c r="WXR111" s="411"/>
      <c r="WXS111" s="412"/>
      <c r="WXT111" s="406"/>
      <c r="WXU111" s="407"/>
      <c r="WXV111" s="408"/>
      <c r="WXW111" s="409"/>
      <c r="WXX111" s="410"/>
      <c r="WXY111" s="411"/>
      <c r="WXZ111" s="412"/>
      <c r="WYA111" s="406"/>
      <c r="WYB111" s="407"/>
      <c r="WYC111" s="408"/>
      <c r="WYD111" s="409"/>
      <c r="WYE111" s="410"/>
      <c r="WYF111" s="411"/>
      <c r="WYG111" s="412"/>
      <c r="WYH111" s="406"/>
      <c r="WYI111" s="407"/>
      <c r="WYJ111" s="408"/>
      <c r="WYK111" s="409"/>
      <c r="WYL111" s="410"/>
      <c r="WYM111" s="411"/>
      <c r="WYN111" s="412"/>
      <c r="WYO111" s="406"/>
      <c r="WYP111" s="407"/>
      <c r="WYQ111" s="408"/>
      <c r="WYR111" s="409"/>
      <c r="WYS111" s="410"/>
      <c r="WYT111" s="411"/>
      <c r="WYU111" s="412"/>
      <c r="WYV111" s="406"/>
      <c r="WYW111" s="407"/>
      <c r="WYX111" s="408"/>
      <c r="WYY111" s="409"/>
      <c r="WYZ111" s="410"/>
      <c r="WZA111" s="411"/>
      <c r="WZB111" s="412"/>
      <c r="WZC111" s="406"/>
      <c r="WZD111" s="407"/>
      <c r="WZE111" s="408"/>
      <c r="WZF111" s="409"/>
      <c r="WZG111" s="410"/>
      <c r="WZH111" s="411"/>
      <c r="WZI111" s="412"/>
      <c r="WZJ111" s="406"/>
      <c r="WZK111" s="407"/>
      <c r="WZL111" s="408"/>
      <c r="WZM111" s="409"/>
      <c r="WZN111" s="410"/>
      <c r="WZO111" s="411"/>
      <c r="WZP111" s="412"/>
      <c r="WZQ111" s="406"/>
      <c r="WZR111" s="407"/>
      <c r="WZS111" s="408"/>
      <c r="WZT111" s="409"/>
      <c r="WZU111" s="410"/>
      <c r="WZV111" s="411"/>
      <c r="WZW111" s="412"/>
      <c r="WZX111" s="406"/>
      <c r="WZY111" s="407"/>
      <c r="WZZ111" s="408"/>
      <c r="XAA111" s="409"/>
      <c r="XAB111" s="410"/>
      <c r="XAC111" s="411"/>
      <c r="XAD111" s="412"/>
      <c r="XAE111" s="406"/>
      <c r="XAF111" s="407"/>
      <c r="XAG111" s="408"/>
      <c r="XAH111" s="409"/>
      <c r="XAI111" s="410"/>
      <c r="XAJ111" s="411"/>
      <c r="XAK111" s="412"/>
      <c r="XAL111" s="406"/>
      <c r="XAM111" s="407"/>
      <c r="XAN111" s="408"/>
      <c r="XAO111" s="409"/>
      <c r="XAP111" s="410"/>
      <c r="XAQ111" s="411"/>
      <c r="XAR111" s="412"/>
      <c r="XAS111" s="406"/>
      <c r="XAT111" s="407"/>
      <c r="XAU111" s="408"/>
      <c r="XAV111" s="409"/>
      <c r="XAW111" s="410"/>
      <c r="XAX111" s="411"/>
      <c r="XAY111" s="412"/>
      <c r="XAZ111" s="406"/>
      <c r="XBA111" s="407"/>
      <c r="XBB111" s="408"/>
      <c r="XBC111" s="409"/>
      <c r="XBD111" s="410"/>
      <c r="XBE111" s="411"/>
      <c r="XBF111" s="412"/>
      <c r="XBG111" s="406"/>
      <c r="XBH111" s="407"/>
      <c r="XBI111" s="408"/>
      <c r="XBJ111" s="409"/>
      <c r="XBK111" s="410"/>
      <c r="XBL111" s="411"/>
      <c r="XBM111" s="412"/>
      <c r="XBN111" s="406"/>
      <c r="XBO111" s="407"/>
      <c r="XBP111" s="408"/>
      <c r="XBQ111" s="409"/>
      <c r="XBR111" s="410"/>
      <c r="XBS111" s="411"/>
      <c r="XBT111" s="412"/>
      <c r="XBU111" s="406"/>
      <c r="XBV111" s="407"/>
      <c r="XBW111" s="408"/>
      <c r="XBX111" s="409"/>
      <c r="XBY111" s="410"/>
      <c r="XBZ111" s="411"/>
      <c r="XCA111" s="412"/>
      <c r="XCB111" s="406"/>
      <c r="XCC111" s="407"/>
      <c r="XCD111" s="408"/>
      <c r="XCE111" s="409"/>
      <c r="XCF111" s="410"/>
      <c r="XCG111" s="411"/>
      <c r="XCH111" s="412"/>
      <c r="XCI111" s="406"/>
      <c r="XCJ111" s="407"/>
      <c r="XCK111" s="408"/>
      <c r="XCL111" s="409"/>
      <c r="XCM111" s="410"/>
      <c r="XCN111" s="411"/>
      <c r="XCO111" s="412"/>
      <c r="XCP111" s="406"/>
      <c r="XCQ111" s="407"/>
      <c r="XCR111" s="408"/>
      <c r="XCS111" s="409"/>
      <c r="XCT111" s="410"/>
      <c r="XCU111" s="411"/>
      <c r="XCV111" s="412"/>
      <c r="XCW111" s="406"/>
      <c r="XCX111" s="407"/>
      <c r="XCY111" s="408"/>
      <c r="XCZ111" s="409"/>
      <c r="XDA111" s="410"/>
      <c r="XDB111" s="411"/>
      <c r="XDC111" s="412"/>
      <c r="XDD111" s="406"/>
      <c r="XDE111" s="407"/>
      <c r="XDF111" s="408"/>
      <c r="XDG111" s="409"/>
      <c r="XDH111" s="410"/>
      <c r="XDI111" s="411"/>
      <c r="XDJ111" s="412"/>
      <c r="XDK111" s="406"/>
      <c r="XDL111" s="407"/>
      <c r="XDM111" s="408"/>
      <c r="XDN111" s="409"/>
      <c r="XDO111" s="410"/>
      <c r="XDP111" s="411"/>
      <c r="XDQ111" s="412"/>
      <c r="XDR111" s="406"/>
      <c r="XDS111" s="407"/>
      <c r="XDT111" s="408"/>
      <c r="XDU111" s="409"/>
      <c r="XDV111" s="410"/>
      <c r="XDW111" s="411"/>
      <c r="XDX111" s="412"/>
      <c r="XDY111" s="406"/>
      <c r="XDZ111" s="407"/>
      <c r="XEA111" s="408"/>
      <c r="XEB111" s="409"/>
      <c r="XEC111" s="410"/>
      <c r="XED111" s="411"/>
      <c r="XEE111" s="412"/>
      <c r="XEF111" s="406"/>
      <c r="XEG111" s="407"/>
      <c r="XEH111" s="408"/>
      <c r="XEI111" s="409"/>
      <c r="XEJ111" s="410"/>
      <c r="XEK111" s="411"/>
      <c r="XEL111" s="412"/>
      <c r="XEM111" s="406"/>
      <c r="XEN111" s="407"/>
      <c r="XEO111" s="408"/>
      <c r="XEP111" s="409"/>
      <c r="XEQ111" s="410"/>
      <c r="XER111" s="411"/>
      <c r="XES111" s="412"/>
      <c r="XET111" s="406"/>
      <c r="XEU111" s="407"/>
      <c r="XEV111" s="408"/>
      <c r="XEW111" s="409"/>
      <c r="XEX111" s="410"/>
      <c r="XEY111" s="411"/>
      <c r="XEZ111" s="412"/>
      <c r="XFA111" s="406"/>
      <c r="XFB111" s="407"/>
      <c r="XFC111" s="408"/>
      <c r="XFD111" s="409"/>
    </row>
    <row r="112" spans="1:16384" s="10" customFormat="1" ht="67.5" x14ac:dyDescent="0.2">
      <c r="A112" s="713"/>
      <c r="B112" s="392" t="s">
        <v>1199</v>
      </c>
      <c r="C112" s="397">
        <v>22750000</v>
      </c>
      <c r="D112" s="397">
        <v>22750000</v>
      </c>
      <c r="E112" s="390">
        <f t="shared" si="8"/>
        <v>0</v>
      </c>
      <c r="F112" s="405">
        <v>42606</v>
      </c>
      <c r="G112" s="621" t="s">
        <v>1155</v>
      </c>
      <c r="H112" s="406"/>
      <c r="I112" s="407"/>
      <c r="J112" s="408"/>
      <c r="K112" s="409"/>
      <c r="L112" s="410"/>
      <c r="M112" s="411"/>
      <c r="N112" s="412"/>
      <c r="O112" s="406"/>
      <c r="P112" s="407"/>
      <c r="Q112" s="408"/>
      <c r="R112" s="409"/>
      <c r="S112" s="410"/>
      <c r="T112" s="411"/>
      <c r="U112" s="412"/>
      <c r="V112" s="406"/>
      <c r="W112" s="407"/>
      <c r="X112" s="408"/>
      <c r="Y112" s="409"/>
      <c r="Z112" s="410"/>
      <c r="AA112" s="411"/>
      <c r="AB112" s="412"/>
      <c r="AC112" s="406"/>
      <c r="AD112" s="407"/>
      <c r="AE112" s="408"/>
      <c r="AF112" s="409"/>
      <c r="AG112" s="410"/>
      <c r="AH112" s="411"/>
      <c r="AI112" s="412"/>
      <c r="AJ112" s="406"/>
      <c r="AK112" s="407"/>
      <c r="AL112" s="408"/>
      <c r="AM112" s="409"/>
      <c r="AN112" s="410"/>
      <c r="AO112" s="411"/>
      <c r="AP112" s="412"/>
      <c r="AQ112" s="406"/>
      <c r="AR112" s="407"/>
      <c r="AS112" s="408"/>
      <c r="AT112" s="409"/>
      <c r="AU112" s="410"/>
      <c r="AV112" s="411"/>
      <c r="AW112" s="412"/>
      <c r="AX112" s="406"/>
      <c r="AY112" s="407"/>
      <c r="AZ112" s="408"/>
      <c r="BA112" s="409"/>
      <c r="BB112" s="410"/>
      <c r="BC112" s="411"/>
      <c r="BD112" s="412"/>
      <c r="BE112" s="406"/>
      <c r="BF112" s="407"/>
      <c r="BG112" s="408"/>
      <c r="BH112" s="409"/>
      <c r="BI112" s="410"/>
      <c r="BJ112" s="411"/>
      <c r="BK112" s="412"/>
      <c r="BL112" s="406"/>
      <c r="BM112" s="407"/>
      <c r="BN112" s="408"/>
      <c r="BO112" s="409"/>
      <c r="BP112" s="410"/>
      <c r="BQ112" s="411"/>
      <c r="BR112" s="412"/>
      <c r="BS112" s="406"/>
      <c r="BT112" s="407"/>
      <c r="BU112" s="408"/>
      <c r="BV112" s="409"/>
      <c r="BW112" s="410"/>
      <c r="BX112" s="411"/>
      <c r="BY112" s="412"/>
      <c r="BZ112" s="406"/>
      <c r="CA112" s="407"/>
      <c r="CB112" s="408"/>
      <c r="CC112" s="409"/>
      <c r="CD112" s="410"/>
      <c r="CE112" s="411"/>
      <c r="CF112" s="412"/>
      <c r="CG112" s="406"/>
      <c r="CH112" s="407"/>
      <c r="CI112" s="408"/>
      <c r="CJ112" s="409"/>
      <c r="CK112" s="410"/>
      <c r="CL112" s="411"/>
      <c r="CM112" s="412"/>
      <c r="CN112" s="406"/>
      <c r="CO112" s="407"/>
      <c r="CP112" s="408"/>
      <c r="CQ112" s="409"/>
      <c r="CR112" s="410"/>
      <c r="CS112" s="411"/>
      <c r="CT112" s="412"/>
      <c r="CU112" s="406"/>
      <c r="CV112" s="407"/>
      <c r="CW112" s="408"/>
      <c r="CX112" s="409"/>
      <c r="CY112" s="410"/>
      <c r="CZ112" s="411"/>
      <c r="DA112" s="412"/>
      <c r="DB112" s="406"/>
      <c r="DC112" s="407"/>
      <c r="DD112" s="408"/>
      <c r="DE112" s="409"/>
      <c r="DF112" s="410"/>
      <c r="DG112" s="411"/>
      <c r="DH112" s="412"/>
      <c r="DI112" s="406"/>
      <c r="DJ112" s="407"/>
      <c r="DK112" s="408"/>
      <c r="DL112" s="409"/>
      <c r="DM112" s="410"/>
      <c r="DN112" s="411"/>
      <c r="DO112" s="412"/>
      <c r="DP112" s="406"/>
      <c r="DQ112" s="407"/>
      <c r="DR112" s="408"/>
      <c r="DS112" s="409"/>
      <c r="DT112" s="410"/>
      <c r="DU112" s="411"/>
      <c r="DV112" s="412"/>
      <c r="DW112" s="406"/>
      <c r="DX112" s="407"/>
      <c r="DY112" s="408"/>
      <c r="DZ112" s="409"/>
      <c r="EA112" s="410"/>
      <c r="EB112" s="411"/>
      <c r="EC112" s="412"/>
      <c r="ED112" s="406"/>
      <c r="EE112" s="407"/>
      <c r="EF112" s="408"/>
      <c r="EG112" s="409"/>
      <c r="EH112" s="410"/>
      <c r="EI112" s="411"/>
      <c r="EJ112" s="412"/>
      <c r="EK112" s="406"/>
      <c r="EL112" s="407"/>
      <c r="EM112" s="408"/>
      <c r="EN112" s="409"/>
      <c r="EO112" s="410"/>
      <c r="EP112" s="411"/>
      <c r="EQ112" s="412"/>
      <c r="ER112" s="406"/>
      <c r="ES112" s="407"/>
      <c r="ET112" s="408"/>
      <c r="EU112" s="409"/>
      <c r="EV112" s="410"/>
      <c r="EW112" s="411"/>
      <c r="EX112" s="412"/>
      <c r="EY112" s="406"/>
      <c r="EZ112" s="407"/>
      <c r="FA112" s="408"/>
      <c r="FB112" s="409"/>
      <c r="FC112" s="410"/>
      <c r="FD112" s="411"/>
      <c r="FE112" s="412"/>
      <c r="FF112" s="406"/>
      <c r="FG112" s="407"/>
      <c r="FH112" s="408"/>
      <c r="FI112" s="409"/>
      <c r="FJ112" s="410"/>
      <c r="FK112" s="411"/>
      <c r="FL112" s="412"/>
      <c r="FM112" s="406"/>
      <c r="FN112" s="407"/>
      <c r="FO112" s="408"/>
      <c r="FP112" s="409"/>
      <c r="FQ112" s="410"/>
      <c r="FR112" s="411"/>
      <c r="FS112" s="412"/>
      <c r="FT112" s="406"/>
      <c r="FU112" s="407"/>
      <c r="FV112" s="408"/>
      <c r="FW112" s="409"/>
      <c r="FX112" s="410"/>
      <c r="FY112" s="411"/>
      <c r="FZ112" s="412"/>
      <c r="GA112" s="406"/>
      <c r="GB112" s="407"/>
      <c r="GC112" s="408"/>
      <c r="GD112" s="409"/>
      <c r="GE112" s="410"/>
      <c r="GF112" s="411"/>
      <c r="GG112" s="412"/>
      <c r="GH112" s="406"/>
      <c r="GI112" s="407"/>
      <c r="GJ112" s="408"/>
      <c r="GK112" s="409"/>
      <c r="GL112" s="410"/>
      <c r="GM112" s="411"/>
      <c r="GN112" s="412"/>
      <c r="GO112" s="406"/>
      <c r="GP112" s="407"/>
      <c r="GQ112" s="408"/>
      <c r="GR112" s="409"/>
      <c r="GS112" s="410"/>
      <c r="GT112" s="411"/>
      <c r="GU112" s="412"/>
      <c r="GV112" s="406"/>
      <c r="GW112" s="407"/>
      <c r="GX112" s="408"/>
      <c r="GY112" s="409"/>
      <c r="GZ112" s="410"/>
      <c r="HA112" s="411"/>
      <c r="HB112" s="412"/>
      <c r="HC112" s="406"/>
      <c r="HD112" s="407"/>
      <c r="HE112" s="408"/>
      <c r="HF112" s="409"/>
      <c r="HG112" s="410"/>
      <c r="HH112" s="411"/>
      <c r="HI112" s="412"/>
      <c r="HJ112" s="406"/>
      <c r="HK112" s="407"/>
      <c r="HL112" s="408"/>
      <c r="HM112" s="409"/>
      <c r="HN112" s="410"/>
      <c r="HO112" s="411"/>
      <c r="HP112" s="412"/>
      <c r="HQ112" s="406"/>
      <c r="HR112" s="407"/>
      <c r="HS112" s="408"/>
      <c r="HT112" s="409"/>
      <c r="HU112" s="410"/>
      <c r="HV112" s="411"/>
      <c r="HW112" s="412"/>
      <c r="HX112" s="406"/>
      <c r="HY112" s="407"/>
      <c r="HZ112" s="408"/>
      <c r="IA112" s="409"/>
      <c r="IB112" s="410"/>
      <c r="IC112" s="411"/>
      <c r="ID112" s="412"/>
      <c r="IE112" s="406"/>
      <c r="IF112" s="407"/>
      <c r="IG112" s="408"/>
      <c r="IH112" s="409"/>
      <c r="II112" s="410"/>
      <c r="IJ112" s="411"/>
      <c r="IK112" s="412"/>
      <c r="IL112" s="406"/>
      <c r="IM112" s="407"/>
      <c r="IN112" s="408"/>
      <c r="IO112" s="409"/>
      <c r="IP112" s="410"/>
      <c r="IQ112" s="411"/>
      <c r="IR112" s="412"/>
      <c r="IS112" s="406"/>
      <c r="IT112" s="407"/>
      <c r="IU112" s="408"/>
      <c r="IV112" s="409"/>
      <c r="IW112" s="410"/>
      <c r="IX112" s="411"/>
      <c r="IY112" s="412"/>
      <c r="IZ112" s="406"/>
      <c r="JA112" s="407"/>
      <c r="JB112" s="408"/>
      <c r="JC112" s="409"/>
      <c r="JD112" s="410"/>
      <c r="JE112" s="411"/>
      <c r="JF112" s="412"/>
      <c r="JG112" s="406"/>
      <c r="JH112" s="407"/>
      <c r="JI112" s="408"/>
      <c r="JJ112" s="409"/>
      <c r="JK112" s="410"/>
      <c r="JL112" s="411"/>
      <c r="JM112" s="412"/>
      <c r="JN112" s="406"/>
      <c r="JO112" s="407"/>
      <c r="JP112" s="408"/>
      <c r="JQ112" s="409"/>
      <c r="JR112" s="410"/>
      <c r="JS112" s="411"/>
      <c r="JT112" s="412"/>
      <c r="JU112" s="406"/>
      <c r="JV112" s="407"/>
      <c r="JW112" s="408"/>
      <c r="JX112" s="409"/>
      <c r="JY112" s="410"/>
      <c r="JZ112" s="411"/>
      <c r="KA112" s="412"/>
      <c r="KB112" s="406"/>
      <c r="KC112" s="407"/>
      <c r="KD112" s="408"/>
      <c r="KE112" s="409"/>
      <c r="KF112" s="410"/>
      <c r="KG112" s="411"/>
      <c r="KH112" s="412"/>
      <c r="KI112" s="406"/>
      <c r="KJ112" s="407"/>
      <c r="KK112" s="408"/>
      <c r="KL112" s="409"/>
      <c r="KM112" s="410"/>
      <c r="KN112" s="411"/>
      <c r="KO112" s="412"/>
      <c r="KP112" s="406"/>
      <c r="KQ112" s="407"/>
      <c r="KR112" s="408"/>
      <c r="KS112" s="409"/>
      <c r="KT112" s="410"/>
      <c r="KU112" s="411"/>
      <c r="KV112" s="412"/>
      <c r="KW112" s="406"/>
      <c r="KX112" s="407"/>
      <c r="KY112" s="408"/>
      <c r="KZ112" s="409"/>
      <c r="LA112" s="410"/>
      <c r="LB112" s="411"/>
      <c r="LC112" s="412"/>
      <c r="LD112" s="406"/>
      <c r="LE112" s="407"/>
      <c r="LF112" s="408"/>
      <c r="LG112" s="409"/>
      <c r="LH112" s="410"/>
      <c r="LI112" s="411"/>
      <c r="LJ112" s="412"/>
      <c r="LK112" s="406"/>
      <c r="LL112" s="407"/>
      <c r="LM112" s="408"/>
      <c r="LN112" s="409"/>
      <c r="LO112" s="410"/>
      <c r="LP112" s="411"/>
      <c r="LQ112" s="412"/>
      <c r="LR112" s="406"/>
      <c r="LS112" s="407"/>
      <c r="LT112" s="408"/>
      <c r="LU112" s="409"/>
      <c r="LV112" s="410"/>
      <c r="LW112" s="411"/>
      <c r="LX112" s="412"/>
      <c r="LY112" s="406"/>
      <c r="LZ112" s="407"/>
      <c r="MA112" s="408"/>
      <c r="MB112" s="409"/>
      <c r="MC112" s="410"/>
      <c r="MD112" s="411"/>
      <c r="ME112" s="412"/>
      <c r="MF112" s="406"/>
      <c r="MG112" s="407"/>
      <c r="MH112" s="408"/>
      <c r="MI112" s="409"/>
      <c r="MJ112" s="410"/>
      <c r="MK112" s="411"/>
      <c r="ML112" s="412"/>
      <c r="MM112" s="406"/>
      <c r="MN112" s="407"/>
      <c r="MO112" s="408"/>
      <c r="MP112" s="409"/>
      <c r="MQ112" s="410"/>
      <c r="MR112" s="411"/>
      <c r="MS112" s="412"/>
      <c r="MT112" s="406"/>
      <c r="MU112" s="407"/>
      <c r="MV112" s="408"/>
      <c r="MW112" s="409"/>
      <c r="MX112" s="410"/>
      <c r="MY112" s="411"/>
      <c r="MZ112" s="412"/>
      <c r="NA112" s="406"/>
      <c r="NB112" s="407"/>
      <c r="NC112" s="408"/>
      <c r="ND112" s="409"/>
      <c r="NE112" s="410"/>
      <c r="NF112" s="411"/>
      <c r="NG112" s="412"/>
      <c r="NH112" s="406"/>
      <c r="NI112" s="407"/>
      <c r="NJ112" s="408"/>
      <c r="NK112" s="409"/>
      <c r="NL112" s="410"/>
      <c r="NM112" s="411"/>
      <c r="NN112" s="412"/>
      <c r="NO112" s="406"/>
      <c r="NP112" s="407"/>
      <c r="NQ112" s="408"/>
      <c r="NR112" s="409"/>
      <c r="NS112" s="410"/>
      <c r="NT112" s="411"/>
      <c r="NU112" s="412"/>
      <c r="NV112" s="406"/>
      <c r="NW112" s="407"/>
      <c r="NX112" s="408"/>
      <c r="NY112" s="409"/>
      <c r="NZ112" s="410"/>
      <c r="OA112" s="411"/>
      <c r="OB112" s="412"/>
      <c r="OC112" s="406"/>
      <c r="OD112" s="407"/>
      <c r="OE112" s="408"/>
      <c r="OF112" s="409"/>
      <c r="OG112" s="410"/>
      <c r="OH112" s="411"/>
      <c r="OI112" s="412"/>
      <c r="OJ112" s="406"/>
      <c r="OK112" s="407"/>
      <c r="OL112" s="408"/>
      <c r="OM112" s="409"/>
      <c r="ON112" s="410"/>
      <c r="OO112" s="411"/>
      <c r="OP112" s="412"/>
      <c r="OQ112" s="406"/>
      <c r="OR112" s="407"/>
      <c r="OS112" s="408"/>
      <c r="OT112" s="409"/>
      <c r="OU112" s="410"/>
      <c r="OV112" s="411"/>
      <c r="OW112" s="412"/>
      <c r="OX112" s="406"/>
      <c r="OY112" s="407"/>
      <c r="OZ112" s="408"/>
      <c r="PA112" s="409"/>
      <c r="PB112" s="410"/>
      <c r="PC112" s="411"/>
      <c r="PD112" s="412"/>
      <c r="PE112" s="406"/>
      <c r="PF112" s="407"/>
      <c r="PG112" s="408"/>
      <c r="PH112" s="409"/>
      <c r="PI112" s="410"/>
      <c r="PJ112" s="411"/>
      <c r="PK112" s="412"/>
      <c r="PL112" s="406"/>
      <c r="PM112" s="407"/>
      <c r="PN112" s="408"/>
      <c r="PO112" s="409"/>
      <c r="PP112" s="410"/>
      <c r="PQ112" s="411"/>
      <c r="PR112" s="412"/>
      <c r="PS112" s="406"/>
      <c r="PT112" s="407"/>
      <c r="PU112" s="408"/>
      <c r="PV112" s="409"/>
      <c r="PW112" s="410"/>
      <c r="PX112" s="411"/>
      <c r="PY112" s="412"/>
      <c r="PZ112" s="406"/>
      <c r="QA112" s="407"/>
      <c r="QB112" s="408"/>
      <c r="QC112" s="409"/>
      <c r="QD112" s="410"/>
      <c r="QE112" s="411"/>
      <c r="QF112" s="412"/>
      <c r="QG112" s="406"/>
      <c r="QH112" s="407"/>
      <c r="QI112" s="408"/>
      <c r="QJ112" s="409"/>
      <c r="QK112" s="410"/>
      <c r="QL112" s="411"/>
      <c r="QM112" s="412"/>
      <c r="QN112" s="406"/>
      <c r="QO112" s="407"/>
      <c r="QP112" s="408"/>
      <c r="QQ112" s="409"/>
      <c r="QR112" s="410"/>
      <c r="QS112" s="411"/>
      <c r="QT112" s="412"/>
      <c r="QU112" s="406"/>
      <c r="QV112" s="407"/>
      <c r="QW112" s="408"/>
      <c r="QX112" s="409"/>
      <c r="QY112" s="410"/>
      <c r="QZ112" s="411"/>
      <c r="RA112" s="412"/>
      <c r="RB112" s="406"/>
      <c r="RC112" s="407"/>
      <c r="RD112" s="408"/>
      <c r="RE112" s="409"/>
      <c r="RF112" s="410"/>
      <c r="RG112" s="411"/>
      <c r="RH112" s="412"/>
      <c r="RI112" s="406"/>
      <c r="RJ112" s="407"/>
      <c r="RK112" s="408"/>
      <c r="RL112" s="409"/>
      <c r="RM112" s="410"/>
      <c r="RN112" s="411"/>
      <c r="RO112" s="412"/>
      <c r="RP112" s="406"/>
      <c r="RQ112" s="407"/>
      <c r="RR112" s="408"/>
      <c r="RS112" s="409"/>
      <c r="RT112" s="410"/>
      <c r="RU112" s="411"/>
      <c r="RV112" s="412"/>
      <c r="RW112" s="406"/>
      <c r="RX112" s="407"/>
      <c r="RY112" s="408"/>
      <c r="RZ112" s="409"/>
      <c r="SA112" s="410"/>
      <c r="SB112" s="411"/>
      <c r="SC112" s="412"/>
      <c r="SD112" s="406"/>
      <c r="SE112" s="407"/>
      <c r="SF112" s="408"/>
      <c r="SG112" s="409"/>
      <c r="SH112" s="410"/>
      <c r="SI112" s="411"/>
      <c r="SJ112" s="412"/>
      <c r="SK112" s="406"/>
      <c r="SL112" s="407"/>
      <c r="SM112" s="408"/>
      <c r="SN112" s="409"/>
      <c r="SO112" s="410"/>
      <c r="SP112" s="411"/>
      <c r="SQ112" s="412"/>
      <c r="SR112" s="406"/>
      <c r="SS112" s="407"/>
      <c r="ST112" s="408"/>
      <c r="SU112" s="409"/>
      <c r="SV112" s="410"/>
      <c r="SW112" s="411"/>
      <c r="SX112" s="412"/>
      <c r="SY112" s="406"/>
      <c r="SZ112" s="407"/>
      <c r="TA112" s="408"/>
      <c r="TB112" s="409"/>
      <c r="TC112" s="410"/>
      <c r="TD112" s="411"/>
      <c r="TE112" s="412"/>
      <c r="TF112" s="406"/>
      <c r="TG112" s="407"/>
      <c r="TH112" s="408"/>
      <c r="TI112" s="409"/>
      <c r="TJ112" s="410"/>
      <c r="TK112" s="411"/>
      <c r="TL112" s="412"/>
      <c r="TM112" s="406"/>
      <c r="TN112" s="407"/>
      <c r="TO112" s="408"/>
      <c r="TP112" s="409"/>
      <c r="TQ112" s="410"/>
      <c r="TR112" s="411"/>
      <c r="TS112" s="412"/>
      <c r="TT112" s="406"/>
      <c r="TU112" s="407"/>
      <c r="TV112" s="408"/>
      <c r="TW112" s="409"/>
      <c r="TX112" s="410"/>
      <c r="TY112" s="411"/>
      <c r="TZ112" s="412"/>
      <c r="UA112" s="406"/>
      <c r="UB112" s="407"/>
      <c r="UC112" s="408"/>
      <c r="UD112" s="409"/>
      <c r="UE112" s="410"/>
      <c r="UF112" s="411"/>
      <c r="UG112" s="412"/>
      <c r="UH112" s="406"/>
      <c r="UI112" s="407"/>
      <c r="UJ112" s="408"/>
      <c r="UK112" s="409"/>
      <c r="UL112" s="410"/>
      <c r="UM112" s="411"/>
      <c r="UN112" s="412"/>
      <c r="UO112" s="406"/>
      <c r="UP112" s="407"/>
      <c r="UQ112" s="408"/>
      <c r="UR112" s="409"/>
      <c r="US112" s="410"/>
      <c r="UT112" s="411"/>
      <c r="UU112" s="412"/>
      <c r="UV112" s="406"/>
      <c r="UW112" s="407"/>
      <c r="UX112" s="408"/>
      <c r="UY112" s="409"/>
      <c r="UZ112" s="410"/>
      <c r="VA112" s="411"/>
      <c r="VB112" s="412"/>
      <c r="VC112" s="406"/>
      <c r="VD112" s="407"/>
      <c r="VE112" s="408"/>
      <c r="VF112" s="409"/>
      <c r="VG112" s="410"/>
      <c r="VH112" s="411"/>
      <c r="VI112" s="412"/>
      <c r="VJ112" s="406"/>
      <c r="VK112" s="407"/>
      <c r="VL112" s="408"/>
      <c r="VM112" s="409"/>
      <c r="VN112" s="410"/>
      <c r="VO112" s="411"/>
      <c r="VP112" s="412"/>
      <c r="VQ112" s="406"/>
      <c r="VR112" s="407"/>
      <c r="VS112" s="408"/>
      <c r="VT112" s="409"/>
      <c r="VU112" s="410"/>
      <c r="VV112" s="411"/>
      <c r="VW112" s="412"/>
      <c r="VX112" s="406"/>
      <c r="VY112" s="407"/>
      <c r="VZ112" s="408"/>
      <c r="WA112" s="409"/>
      <c r="WB112" s="410"/>
      <c r="WC112" s="411"/>
      <c r="WD112" s="412"/>
      <c r="WE112" s="406"/>
      <c r="WF112" s="407"/>
      <c r="WG112" s="408"/>
      <c r="WH112" s="409"/>
      <c r="WI112" s="410"/>
      <c r="WJ112" s="411"/>
      <c r="WK112" s="412"/>
      <c r="WL112" s="406"/>
      <c r="WM112" s="407"/>
      <c r="WN112" s="408"/>
      <c r="WO112" s="409"/>
      <c r="WP112" s="410"/>
      <c r="WQ112" s="411"/>
      <c r="WR112" s="412"/>
      <c r="WS112" s="406"/>
      <c r="WT112" s="407"/>
      <c r="WU112" s="408"/>
      <c r="WV112" s="409"/>
      <c r="WW112" s="410"/>
      <c r="WX112" s="411"/>
      <c r="WY112" s="412"/>
      <c r="WZ112" s="406"/>
      <c r="XA112" s="407"/>
      <c r="XB112" s="408"/>
      <c r="XC112" s="409"/>
      <c r="XD112" s="410"/>
      <c r="XE112" s="411"/>
      <c r="XF112" s="412"/>
      <c r="XG112" s="406"/>
      <c r="XH112" s="407"/>
      <c r="XI112" s="408"/>
      <c r="XJ112" s="409"/>
      <c r="XK112" s="410"/>
      <c r="XL112" s="411"/>
      <c r="XM112" s="412"/>
      <c r="XN112" s="406"/>
      <c r="XO112" s="407"/>
      <c r="XP112" s="408"/>
      <c r="XQ112" s="409"/>
      <c r="XR112" s="410"/>
      <c r="XS112" s="411"/>
      <c r="XT112" s="412"/>
      <c r="XU112" s="406"/>
      <c r="XV112" s="407"/>
      <c r="XW112" s="408"/>
      <c r="XX112" s="409"/>
      <c r="XY112" s="410"/>
      <c r="XZ112" s="411"/>
      <c r="YA112" s="412"/>
      <c r="YB112" s="406"/>
      <c r="YC112" s="407"/>
      <c r="YD112" s="408"/>
      <c r="YE112" s="409"/>
      <c r="YF112" s="410"/>
      <c r="YG112" s="411"/>
      <c r="YH112" s="412"/>
      <c r="YI112" s="406"/>
      <c r="YJ112" s="407"/>
      <c r="YK112" s="408"/>
      <c r="YL112" s="409"/>
      <c r="YM112" s="410"/>
      <c r="YN112" s="411"/>
      <c r="YO112" s="412"/>
      <c r="YP112" s="406"/>
      <c r="YQ112" s="407"/>
      <c r="YR112" s="408"/>
      <c r="YS112" s="409"/>
      <c r="YT112" s="410"/>
      <c r="YU112" s="411"/>
      <c r="YV112" s="412"/>
      <c r="YW112" s="406"/>
      <c r="YX112" s="407"/>
      <c r="YY112" s="408"/>
      <c r="YZ112" s="409"/>
      <c r="ZA112" s="410"/>
      <c r="ZB112" s="411"/>
      <c r="ZC112" s="412"/>
      <c r="ZD112" s="406"/>
      <c r="ZE112" s="407"/>
      <c r="ZF112" s="408"/>
      <c r="ZG112" s="409"/>
      <c r="ZH112" s="410"/>
      <c r="ZI112" s="411"/>
      <c r="ZJ112" s="412"/>
      <c r="ZK112" s="406"/>
      <c r="ZL112" s="407"/>
      <c r="ZM112" s="408"/>
      <c r="ZN112" s="409"/>
      <c r="ZO112" s="410"/>
      <c r="ZP112" s="411"/>
      <c r="ZQ112" s="412"/>
      <c r="ZR112" s="406"/>
      <c r="ZS112" s="407"/>
      <c r="ZT112" s="408"/>
      <c r="ZU112" s="409"/>
      <c r="ZV112" s="410"/>
      <c r="ZW112" s="411"/>
      <c r="ZX112" s="412"/>
      <c r="ZY112" s="406"/>
      <c r="ZZ112" s="407"/>
      <c r="AAA112" s="408"/>
      <c r="AAB112" s="409"/>
      <c r="AAC112" s="410"/>
      <c r="AAD112" s="411"/>
      <c r="AAE112" s="412"/>
      <c r="AAF112" s="406"/>
      <c r="AAG112" s="407"/>
      <c r="AAH112" s="408"/>
      <c r="AAI112" s="409"/>
      <c r="AAJ112" s="410"/>
      <c r="AAK112" s="411"/>
      <c r="AAL112" s="412"/>
      <c r="AAM112" s="406"/>
      <c r="AAN112" s="407"/>
      <c r="AAO112" s="408"/>
      <c r="AAP112" s="409"/>
      <c r="AAQ112" s="410"/>
      <c r="AAR112" s="411"/>
      <c r="AAS112" s="412"/>
      <c r="AAT112" s="406"/>
      <c r="AAU112" s="407"/>
      <c r="AAV112" s="408"/>
      <c r="AAW112" s="409"/>
      <c r="AAX112" s="410"/>
      <c r="AAY112" s="411"/>
      <c r="AAZ112" s="412"/>
      <c r="ABA112" s="406"/>
      <c r="ABB112" s="407"/>
      <c r="ABC112" s="408"/>
      <c r="ABD112" s="409"/>
      <c r="ABE112" s="410"/>
      <c r="ABF112" s="411"/>
      <c r="ABG112" s="412"/>
      <c r="ABH112" s="406"/>
      <c r="ABI112" s="407"/>
      <c r="ABJ112" s="408"/>
      <c r="ABK112" s="409"/>
      <c r="ABL112" s="410"/>
      <c r="ABM112" s="411"/>
      <c r="ABN112" s="412"/>
      <c r="ABO112" s="406"/>
      <c r="ABP112" s="407"/>
      <c r="ABQ112" s="408"/>
      <c r="ABR112" s="409"/>
      <c r="ABS112" s="410"/>
      <c r="ABT112" s="411"/>
      <c r="ABU112" s="412"/>
      <c r="ABV112" s="406"/>
      <c r="ABW112" s="407"/>
      <c r="ABX112" s="408"/>
      <c r="ABY112" s="409"/>
      <c r="ABZ112" s="410"/>
      <c r="ACA112" s="411"/>
      <c r="ACB112" s="412"/>
      <c r="ACC112" s="406"/>
      <c r="ACD112" s="407"/>
      <c r="ACE112" s="408"/>
      <c r="ACF112" s="409"/>
      <c r="ACG112" s="410"/>
      <c r="ACH112" s="411"/>
      <c r="ACI112" s="412"/>
      <c r="ACJ112" s="406"/>
      <c r="ACK112" s="407"/>
      <c r="ACL112" s="408"/>
      <c r="ACM112" s="409"/>
      <c r="ACN112" s="410"/>
      <c r="ACO112" s="411"/>
      <c r="ACP112" s="412"/>
      <c r="ACQ112" s="406"/>
      <c r="ACR112" s="407"/>
      <c r="ACS112" s="408"/>
      <c r="ACT112" s="409"/>
      <c r="ACU112" s="410"/>
      <c r="ACV112" s="411"/>
      <c r="ACW112" s="412"/>
      <c r="ACX112" s="406"/>
      <c r="ACY112" s="407"/>
      <c r="ACZ112" s="408"/>
      <c r="ADA112" s="409"/>
      <c r="ADB112" s="410"/>
      <c r="ADC112" s="411"/>
      <c r="ADD112" s="412"/>
      <c r="ADE112" s="406"/>
      <c r="ADF112" s="407"/>
      <c r="ADG112" s="408"/>
      <c r="ADH112" s="409"/>
      <c r="ADI112" s="410"/>
      <c r="ADJ112" s="411"/>
      <c r="ADK112" s="412"/>
      <c r="ADL112" s="406"/>
      <c r="ADM112" s="407"/>
      <c r="ADN112" s="408"/>
      <c r="ADO112" s="409"/>
      <c r="ADP112" s="410"/>
      <c r="ADQ112" s="411"/>
      <c r="ADR112" s="412"/>
      <c r="ADS112" s="406"/>
      <c r="ADT112" s="407"/>
      <c r="ADU112" s="408"/>
      <c r="ADV112" s="409"/>
      <c r="ADW112" s="410"/>
      <c r="ADX112" s="411"/>
      <c r="ADY112" s="412"/>
      <c r="ADZ112" s="406"/>
      <c r="AEA112" s="407"/>
      <c r="AEB112" s="408"/>
      <c r="AEC112" s="409"/>
      <c r="AED112" s="410"/>
      <c r="AEE112" s="411"/>
      <c r="AEF112" s="412"/>
      <c r="AEG112" s="406"/>
      <c r="AEH112" s="407"/>
      <c r="AEI112" s="408"/>
      <c r="AEJ112" s="409"/>
      <c r="AEK112" s="410"/>
      <c r="AEL112" s="411"/>
      <c r="AEM112" s="412"/>
      <c r="AEN112" s="406"/>
      <c r="AEO112" s="407"/>
      <c r="AEP112" s="408"/>
      <c r="AEQ112" s="409"/>
      <c r="AER112" s="410"/>
      <c r="AES112" s="411"/>
      <c r="AET112" s="412"/>
      <c r="AEU112" s="406"/>
      <c r="AEV112" s="407"/>
      <c r="AEW112" s="408"/>
      <c r="AEX112" s="409"/>
      <c r="AEY112" s="410"/>
      <c r="AEZ112" s="411"/>
      <c r="AFA112" s="412"/>
      <c r="AFB112" s="406"/>
      <c r="AFC112" s="407"/>
      <c r="AFD112" s="408"/>
      <c r="AFE112" s="409"/>
      <c r="AFF112" s="410"/>
      <c r="AFG112" s="411"/>
      <c r="AFH112" s="412"/>
      <c r="AFI112" s="406"/>
      <c r="AFJ112" s="407"/>
      <c r="AFK112" s="408"/>
      <c r="AFL112" s="409"/>
      <c r="AFM112" s="410"/>
      <c r="AFN112" s="411"/>
      <c r="AFO112" s="412"/>
      <c r="AFP112" s="406"/>
      <c r="AFQ112" s="407"/>
      <c r="AFR112" s="408"/>
      <c r="AFS112" s="409"/>
      <c r="AFT112" s="410"/>
      <c r="AFU112" s="411"/>
      <c r="AFV112" s="412"/>
      <c r="AFW112" s="406"/>
      <c r="AFX112" s="407"/>
      <c r="AFY112" s="408"/>
      <c r="AFZ112" s="409"/>
      <c r="AGA112" s="410"/>
      <c r="AGB112" s="411"/>
      <c r="AGC112" s="412"/>
      <c r="AGD112" s="406"/>
      <c r="AGE112" s="407"/>
      <c r="AGF112" s="408"/>
      <c r="AGG112" s="409"/>
      <c r="AGH112" s="410"/>
      <c r="AGI112" s="411"/>
      <c r="AGJ112" s="412"/>
      <c r="AGK112" s="406"/>
      <c r="AGL112" s="407"/>
      <c r="AGM112" s="408"/>
      <c r="AGN112" s="409"/>
      <c r="AGO112" s="410"/>
      <c r="AGP112" s="411"/>
      <c r="AGQ112" s="412"/>
      <c r="AGR112" s="406"/>
      <c r="AGS112" s="407"/>
      <c r="AGT112" s="408"/>
      <c r="AGU112" s="409"/>
      <c r="AGV112" s="410"/>
      <c r="AGW112" s="411"/>
      <c r="AGX112" s="412"/>
      <c r="AGY112" s="406"/>
      <c r="AGZ112" s="407"/>
      <c r="AHA112" s="408"/>
      <c r="AHB112" s="409"/>
      <c r="AHC112" s="410"/>
      <c r="AHD112" s="411"/>
      <c r="AHE112" s="412"/>
      <c r="AHF112" s="406"/>
      <c r="AHG112" s="407"/>
      <c r="AHH112" s="408"/>
      <c r="AHI112" s="409"/>
      <c r="AHJ112" s="410"/>
      <c r="AHK112" s="411"/>
      <c r="AHL112" s="412"/>
      <c r="AHM112" s="406"/>
      <c r="AHN112" s="407"/>
      <c r="AHO112" s="408"/>
      <c r="AHP112" s="409"/>
      <c r="AHQ112" s="410"/>
      <c r="AHR112" s="411"/>
      <c r="AHS112" s="412"/>
      <c r="AHT112" s="406"/>
      <c r="AHU112" s="407"/>
      <c r="AHV112" s="408"/>
      <c r="AHW112" s="409"/>
      <c r="AHX112" s="410"/>
      <c r="AHY112" s="411"/>
      <c r="AHZ112" s="412"/>
      <c r="AIA112" s="406"/>
      <c r="AIB112" s="407"/>
      <c r="AIC112" s="408"/>
      <c r="AID112" s="409"/>
      <c r="AIE112" s="410"/>
      <c r="AIF112" s="411"/>
      <c r="AIG112" s="412"/>
      <c r="AIH112" s="406"/>
      <c r="AII112" s="407"/>
      <c r="AIJ112" s="408"/>
      <c r="AIK112" s="409"/>
      <c r="AIL112" s="410"/>
      <c r="AIM112" s="411"/>
      <c r="AIN112" s="412"/>
      <c r="AIO112" s="406"/>
      <c r="AIP112" s="407"/>
      <c r="AIQ112" s="408"/>
      <c r="AIR112" s="409"/>
      <c r="AIS112" s="410"/>
      <c r="AIT112" s="411"/>
      <c r="AIU112" s="412"/>
      <c r="AIV112" s="406"/>
      <c r="AIW112" s="407"/>
      <c r="AIX112" s="408"/>
      <c r="AIY112" s="409"/>
      <c r="AIZ112" s="410"/>
      <c r="AJA112" s="411"/>
      <c r="AJB112" s="412"/>
      <c r="AJC112" s="406"/>
      <c r="AJD112" s="407"/>
      <c r="AJE112" s="408"/>
      <c r="AJF112" s="409"/>
      <c r="AJG112" s="410"/>
      <c r="AJH112" s="411"/>
      <c r="AJI112" s="412"/>
      <c r="AJJ112" s="406"/>
      <c r="AJK112" s="407"/>
      <c r="AJL112" s="408"/>
      <c r="AJM112" s="409"/>
      <c r="AJN112" s="410"/>
      <c r="AJO112" s="411"/>
      <c r="AJP112" s="412"/>
      <c r="AJQ112" s="406"/>
      <c r="AJR112" s="407"/>
      <c r="AJS112" s="408"/>
      <c r="AJT112" s="409"/>
      <c r="AJU112" s="410"/>
      <c r="AJV112" s="411"/>
      <c r="AJW112" s="412"/>
      <c r="AJX112" s="406"/>
      <c r="AJY112" s="407"/>
      <c r="AJZ112" s="408"/>
      <c r="AKA112" s="409"/>
      <c r="AKB112" s="410"/>
      <c r="AKC112" s="411"/>
      <c r="AKD112" s="412"/>
      <c r="AKE112" s="406"/>
      <c r="AKF112" s="407"/>
      <c r="AKG112" s="408"/>
      <c r="AKH112" s="409"/>
      <c r="AKI112" s="410"/>
      <c r="AKJ112" s="411"/>
      <c r="AKK112" s="412"/>
      <c r="AKL112" s="406"/>
      <c r="AKM112" s="407"/>
      <c r="AKN112" s="408"/>
      <c r="AKO112" s="409"/>
      <c r="AKP112" s="410"/>
      <c r="AKQ112" s="411"/>
      <c r="AKR112" s="412"/>
      <c r="AKS112" s="406"/>
      <c r="AKT112" s="407"/>
      <c r="AKU112" s="408"/>
      <c r="AKV112" s="409"/>
      <c r="AKW112" s="410"/>
      <c r="AKX112" s="411"/>
      <c r="AKY112" s="412"/>
      <c r="AKZ112" s="406"/>
      <c r="ALA112" s="407"/>
      <c r="ALB112" s="408"/>
      <c r="ALC112" s="409"/>
      <c r="ALD112" s="410"/>
      <c r="ALE112" s="411"/>
      <c r="ALF112" s="412"/>
      <c r="ALG112" s="406"/>
      <c r="ALH112" s="407"/>
      <c r="ALI112" s="408"/>
      <c r="ALJ112" s="409"/>
      <c r="ALK112" s="410"/>
      <c r="ALL112" s="411"/>
      <c r="ALM112" s="412"/>
      <c r="ALN112" s="406"/>
      <c r="ALO112" s="407"/>
      <c r="ALP112" s="408"/>
      <c r="ALQ112" s="409"/>
      <c r="ALR112" s="410"/>
      <c r="ALS112" s="411"/>
      <c r="ALT112" s="412"/>
      <c r="ALU112" s="406"/>
      <c r="ALV112" s="407"/>
      <c r="ALW112" s="408"/>
      <c r="ALX112" s="409"/>
      <c r="ALY112" s="410"/>
      <c r="ALZ112" s="411"/>
      <c r="AMA112" s="412"/>
      <c r="AMB112" s="406"/>
      <c r="AMC112" s="407"/>
      <c r="AMD112" s="408"/>
      <c r="AME112" s="409"/>
      <c r="AMF112" s="410"/>
      <c r="AMG112" s="411"/>
      <c r="AMH112" s="412"/>
      <c r="AMI112" s="406"/>
      <c r="AMJ112" s="407"/>
      <c r="AMK112" s="408"/>
      <c r="AML112" s="409"/>
      <c r="AMM112" s="410"/>
      <c r="AMN112" s="411"/>
      <c r="AMO112" s="412"/>
      <c r="AMP112" s="406"/>
      <c r="AMQ112" s="407"/>
      <c r="AMR112" s="408"/>
      <c r="AMS112" s="409"/>
      <c r="AMT112" s="410"/>
      <c r="AMU112" s="411"/>
      <c r="AMV112" s="412"/>
      <c r="AMW112" s="406"/>
      <c r="AMX112" s="407"/>
      <c r="AMY112" s="408"/>
      <c r="AMZ112" s="409"/>
      <c r="ANA112" s="410"/>
      <c r="ANB112" s="411"/>
      <c r="ANC112" s="412"/>
      <c r="AND112" s="406"/>
      <c r="ANE112" s="407"/>
      <c r="ANF112" s="408"/>
      <c r="ANG112" s="409"/>
      <c r="ANH112" s="410"/>
      <c r="ANI112" s="411"/>
      <c r="ANJ112" s="412"/>
      <c r="ANK112" s="406"/>
      <c r="ANL112" s="407"/>
      <c r="ANM112" s="408"/>
      <c r="ANN112" s="409"/>
      <c r="ANO112" s="410"/>
      <c r="ANP112" s="411"/>
      <c r="ANQ112" s="412"/>
      <c r="ANR112" s="406"/>
      <c r="ANS112" s="407"/>
      <c r="ANT112" s="408"/>
      <c r="ANU112" s="409"/>
      <c r="ANV112" s="410"/>
      <c r="ANW112" s="411"/>
      <c r="ANX112" s="412"/>
      <c r="ANY112" s="406"/>
      <c r="ANZ112" s="407"/>
      <c r="AOA112" s="408"/>
      <c r="AOB112" s="409"/>
      <c r="AOC112" s="410"/>
      <c r="AOD112" s="411"/>
      <c r="AOE112" s="412"/>
      <c r="AOF112" s="406"/>
      <c r="AOG112" s="407"/>
      <c r="AOH112" s="408"/>
      <c r="AOI112" s="409"/>
      <c r="AOJ112" s="410"/>
      <c r="AOK112" s="411"/>
      <c r="AOL112" s="412"/>
      <c r="AOM112" s="406"/>
      <c r="AON112" s="407"/>
      <c r="AOO112" s="408"/>
      <c r="AOP112" s="409"/>
      <c r="AOQ112" s="410"/>
      <c r="AOR112" s="411"/>
      <c r="AOS112" s="412"/>
      <c r="AOT112" s="406"/>
      <c r="AOU112" s="407"/>
      <c r="AOV112" s="408"/>
      <c r="AOW112" s="409"/>
      <c r="AOX112" s="410"/>
      <c r="AOY112" s="411"/>
      <c r="AOZ112" s="412"/>
      <c r="APA112" s="406"/>
      <c r="APB112" s="407"/>
      <c r="APC112" s="408"/>
      <c r="APD112" s="409"/>
      <c r="APE112" s="410"/>
      <c r="APF112" s="411"/>
      <c r="APG112" s="412"/>
      <c r="APH112" s="406"/>
      <c r="API112" s="407"/>
      <c r="APJ112" s="408"/>
      <c r="APK112" s="409"/>
      <c r="APL112" s="410"/>
      <c r="APM112" s="411"/>
      <c r="APN112" s="412"/>
      <c r="APO112" s="406"/>
      <c r="APP112" s="407"/>
      <c r="APQ112" s="408"/>
      <c r="APR112" s="409"/>
      <c r="APS112" s="410"/>
      <c r="APT112" s="411"/>
      <c r="APU112" s="412"/>
      <c r="APV112" s="406"/>
      <c r="APW112" s="407"/>
      <c r="APX112" s="408"/>
      <c r="APY112" s="409"/>
      <c r="APZ112" s="410"/>
      <c r="AQA112" s="411"/>
      <c r="AQB112" s="412"/>
      <c r="AQC112" s="406"/>
      <c r="AQD112" s="407"/>
      <c r="AQE112" s="408"/>
      <c r="AQF112" s="409"/>
      <c r="AQG112" s="410"/>
      <c r="AQH112" s="411"/>
      <c r="AQI112" s="412"/>
      <c r="AQJ112" s="406"/>
      <c r="AQK112" s="407"/>
      <c r="AQL112" s="408"/>
      <c r="AQM112" s="409"/>
      <c r="AQN112" s="410"/>
      <c r="AQO112" s="411"/>
      <c r="AQP112" s="412"/>
      <c r="AQQ112" s="406"/>
      <c r="AQR112" s="407"/>
      <c r="AQS112" s="408"/>
      <c r="AQT112" s="409"/>
      <c r="AQU112" s="410"/>
      <c r="AQV112" s="411"/>
      <c r="AQW112" s="412"/>
      <c r="AQX112" s="406"/>
      <c r="AQY112" s="407"/>
      <c r="AQZ112" s="408"/>
      <c r="ARA112" s="409"/>
      <c r="ARB112" s="410"/>
      <c r="ARC112" s="411"/>
      <c r="ARD112" s="412"/>
      <c r="ARE112" s="406"/>
      <c r="ARF112" s="407"/>
      <c r="ARG112" s="408"/>
      <c r="ARH112" s="409"/>
      <c r="ARI112" s="410"/>
      <c r="ARJ112" s="411"/>
      <c r="ARK112" s="412"/>
      <c r="ARL112" s="406"/>
      <c r="ARM112" s="407"/>
      <c r="ARN112" s="408"/>
      <c r="ARO112" s="409"/>
      <c r="ARP112" s="410"/>
      <c r="ARQ112" s="411"/>
      <c r="ARR112" s="412"/>
      <c r="ARS112" s="406"/>
      <c r="ART112" s="407"/>
      <c r="ARU112" s="408"/>
      <c r="ARV112" s="409"/>
      <c r="ARW112" s="410"/>
      <c r="ARX112" s="411"/>
      <c r="ARY112" s="412"/>
      <c r="ARZ112" s="406"/>
      <c r="ASA112" s="407"/>
      <c r="ASB112" s="408"/>
      <c r="ASC112" s="409"/>
      <c r="ASD112" s="410"/>
      <c r="ASE112" s="411"/>
      <c r="ASF112" s="412"/>
      <c r="ASG112" s="406"/>
      <c r="ASH112" s="407"/>
      <c r="ASI112" s="408"/>
      <c r="ASJ112" s="409"/>
      <c r="ASK112" s="410"/>
      <c r="ASL112" s="411"/>
      <c r="ASM112" s="412"/>
      <c r="ASN112" s="406"/>
      <c r="ASO112" s="407"/>
      <c r="ASP112" s="408"/>
      <c r="ASQ112" s="409"/>
      <c r="ASR112" s="410"/>
      <c r="ASS112" s="411"/>
      <c r="AST112" s="412"/>
      <c r="ASU112" s="406"/>
      <c r="ASV112" s="407"/>
      <c r="ASW112" s="408"/>
      <c r="ASX112" s="409"/>
      <c r="ASY112" s="410"/>
      <c r="ASZ112" s="411"/>
      <c r="ATA112" s="412"/>
      <c r="ATB112" s="406"/>
      <c r="ATC112" s="407"/>
      <c r="ATD112" s="408"/>
      <c r="ATE112" s="409"/>
      <c r="ATF112" s="410"/>
      <c r="ATG112" s="411"/>
      <c r="ATH112" s="412"/>
      <c r="ATI112" s="406"/>
      <c r="ATJ112" s="407"/>
      <c r="ATK112" s="408"/>
      <c r="ATL112" s="409"/>
      <c r="ATM112" s="410"/>
      <c r="ATN112" s="411"/>
      <c r="ATO112" s="412"/>
      <c r="ATP112" s="406"/>
      <c r="ATQ112" s="407"/>
      <c r="ATR112" s="408"/>
      <c r="ATS112" s="409"/>
      <c r="ATT112" s="410"/>
      <c r="ATU112" s="411"/>
      <c r="ATV112" s="412"/>
      <c r="ATW112" s="406"/>
      <c r="ATX112" s="407"/>
      <c r="ATY112" s="408"/>
      <c r="ATZ112" s="409"/>
      <c r="AUA112" s="410"/>
      <c r="AUB112" s="411"/>
      <c r="AUC112" s="412"/>
      <c r="AUD112" s="406"/>
      <c r="AUE112" s="407"/>
      <c r="AUF112" s="408"/>
      <c r="AUG112" s="409"/>
      <c r="AUH112" s="410"/>
      <c r="AUI112" s="411"/>
      <c r="AUJ112" s="412"/>
      <c r="AUK112" s="406"/>
      <c r="AUL112" s="407"/>
      <c r="AUM112" s="408"/>
      <c r="AUN112" s="409"/>
      <c r="AUO112" s="410"/>
      <c r="AUP112" s="411"/>
      <c r="AUQ112" s="412"/>
      <c r="AUR112" s="406"/>
      <c r="AUS112" s="407"/>
      <c r="AUT112" s="408"/>
      <c r="AUU112" s="409"/>
      <c r="AUV112" s="410"/>
      <c r="AUW112" s="411"/>
      <c r="AUX112" s="412"/>
      <c r="AUY112" s="406"/>
      <c r="AUZ112" s="407"/>
      <c r="AVA112" s="408"/>
      <c r="AVB112" s="409"/>
      <c r="AVC112" s="410"/>
      <c r="AVD112" s="411"/>
      <c r="AVE112" s="412"/>
      <c r="AVF112" s="406"/>
      <c r="AVG112" s="407"/>
      <c r="AVH112" s="408"/>
      <c r="AVI112" s="409"/>
      <c r="AVJ112" s="410"/>
      <c r="AVK112" s="411"/>
      <c r="AVL112" s="412"/>
      <c r="AVM112" s="406"/>
      <c r="AVN112" s="407"/>
      <c r="AVO112" s="408"/>
      <c r="AVP112" s="409"/>
      <c r="AVQ112" s="410"/>
      <c r="AVR112" s="411"/>
      <c r="AVS112" s="412"/>
      <c r="AVT112" s="406"/>
      <c r="AVU112" s="407"/>
      <c r="AVV112" s="408"/>
      <c r="AVW112" s="409"/>
      <c r="AVX112" s="410"/>
      <c r="AVY112" s="411"/>
      <c r="AVZ112" s="412"/>
      <c r="AWA112" s="406"/>
      <c r="AWB112" s="407"/>
      <c r="AWC112" s="408"/>
      <c r="AWD112" s="409"/>
      <c r="AWE112" s="410"/>
      <c r="AWF112" s="411"/>
      <c r="AWG112" s="412"/>
      <c r="AWH112" s="406"/>
      <c r="AWI112" s="407"/>
      <c r="AWJ112" s="408"/>
      <c r="AWK112" s="409"/>
      <c r="AWL112" s="410"/>
      <c r="AWM112" s="411"/>
      <c r="AWN112" s="412"/>
      <c r="AWO112" s="406"/>
      <c r="AWP112" s="407"/>
      <c r="AWQ112" s="408"/>
      <c r="AWR112" s="409"/>
      <c r="AWS112" s="410"/>
      <c r="AWT112" s="411"/>
      <c r="AWU112" s="412"/>
      <c r="AWV112" s="406"/>
      <c r="AWW112" s="407"/>
      <c r="AWX112" s="408"/>
      <c r="AWY112" s="409"/>
      <c r="AWZ112" s="410"/>
      <c r="AXA112" s="411"/>
      <c r="AXB112" s="412"/>
      <c r="AXC112" s="406"/>
      <c r="AXD112" s="407"/>
      <c r="AXE112" s="408"/>
      <c r="AXF112" s="409"/>
      <c r="AXG112" s="410"/>
      <c r="AXH112" s="411"/>
      <c r="AXI112" s="412"/>
      <c r="AXJ112" s="406"/>
      <c r="AXK112" s="407"/>
      <c r="AXL112" s="408"/>
      <c r="AXM112" s="409"/>
      <c r="AXN112" s="410"/>
      <c r="AXO112" s="411"/>
      <c r="AXP112" s="412"/>
      <c r="AXQ112" s="406"/>
      <c r="AXR112" s="407"/>
      <c r="AXS112" s="408"/>
      <c r="AXT112" s="409"/>
      <c r="AXU112" s="410"/>
      <c r="AXV112" s="411"/>
      <c r="AXW112" s="412"/>
      <c r="AXX112" s="406"/>
      <c r="AXY112" s="407"/>
      <c r="AXZ112" s="408"/>
      <c r="AYA112" s="409"/>
      <c r="AYB112" s="410"/>
      <c r="AYC112" s="411"/>
      <c r="AYD112" s="412"/>
      <c r="AYE112" s="406"/>
      <c r="AYF112" s="407"/>
      <c r="AYG112" s="408"/>
      <c r="AYH112" s="409"/>
      <c r="AYI112" s="410"/>
      <c r="AYJ112" s="411"/>
      <c r="AYK112" s="412"/>
      <c r="AYL112" s="406"/>
      <c r="AYM112" s="407"/>
      <c r="AYN112" s="408"/>
      <c r="AYO112" s="409"/>
      <c r="AYP112" s="410"/>
      <c r="AYQ112" s="411"/>
      <c r="AYR112" s="412"/>
      <c r="AYS112" s="406"/>
      <c r="AYT112" s="407"/>
      <c r="AYU112" s="408"/>
      <c r="AYV112" s="409"/>
      <c r="AYW112" s="410"/>
      <c r="AYX112" s="411"/>
      <c r="AYY112" s="412"/>
      <c r="AYZ112" s="406"/>
      <c r="AZA112" s="407"/>
      <c r="AZB112" s="408"/>
      <c r="AZC112" s="409"/>
      <c r="AZD112" s="410"/>
      <c r="AZE112" s="411"/>
      <c r="AZF112" s="412"/>
      <c r="AZG112" s="406"/>
      <c r="AZH112" s="407"/>
      <c r="AZI112" s="408"/>
      <c r="AZJ112" s="409"/>
      <c r="AZK112" s="410"/>
      <c r="AZL112" s="411"/>
      <c r="AZM112" s="412"/>
      <c r="AZN112" s="406"/>
      <c r="AZO112" s="407"/>
      <c r="AZP112" s="408"/>
      <c r="AZQ112" s="409"/>
      <c r="AZR112" s="410"/>
      <c r="AZS112" s="411"/>
      <c r="AZT112" s="412"/>
      <c r="AZU112" s="406"/>
      <c r="AZV112" s="407"/>
      <c r="AZW112" s="408"/>
      <c r="AZX112" s="409"/>
      <c r="AZY112" s="410"/>
      <c r="AZZ112" s="411"/>
      <c r="BAA112" s="412"/>
      <c r="BAB112" s="406"/>
      <c r="BAC112" s="407"/>
      <c r="BAD112" s="408"/>
      <c r="BAE112" s="409"/>
      <c r="BAF112" s="410"/>
      <c r="BAG112" s="411"/>
      <c r="BAH112" s="412"/>
      <c r="BAI112" s="406"/>
      <c r="BAJ112" s="407"/>
      <c r="BAK112" s="408"/>
      <c r="BAL112" s="409"/>
      <c r="BAM112" s="410"/>
      <c r="BAN112" s="411"/>
      <c r="BAO112" s="412"/>
      <c r="BAP112" s="406"/>
      <c r="BAQ112" s="407"/>
      <c r="BAR112" s="408"/>
      <c r="BAS112" s="409"/>
      <c r="BAT112" s="410"/>
      <c r="BAU112" s="411"/>
      <c r="BAV112" s="412"/>
      <c r="BAW112" s="406"/>
      <c r="BAX112" s="407"/>
      <c r="BAY112" s="408"/>
      <c r="BAZ112" s="409"/>
      <c r="BBA112" s="410"/>
      <c r="BBB112" s="411"/>
      <c r="BBC112" s="412"/>
      <c r="BBD112" s="406"/>
      <c r="BBE112" s="407"/>
      <c r="BBF112" s="408"/>
      <c r="BBG112" s="409"/>
      <c r="BBH112" s="410"/>
      <c r="BBI112" s="411"/>
      <c r="BBJ112" s="412"/>
      <c r="BBK112" s="406"/>
      <c r="BBL112" s="407"/>
      <c r="BBM112" s="408"/>
      <c r="BBN112" s="409"/>
      <c r="BBO112" s="410"/>
      <c r="BBP112" s="411"/>
      <c r="BBQ112" s="412"/>
      <c r="BBR112" s="406"/>
      <c r="BBS112" s="407"/>
      <c r="BBT112" s="408"/>
      <c r="BBU112" s="409"/>
      <c r="BBV112" s="410"/>
      <c r="BBW112" s="411"/>
      <c r="BBX112" s="412"/>
      <c r="BBY112" s="406"/>
      <c r="BBZ112" s="407"/>
      <c r="BCA112" s="408"/>
      <c r="BCB112" s="409"/>
      <c r="BCC112" s="410"/>
      <c r="BCD112" s="411"/>
      <c r="BCE112" s="412"/>
      <c r="BCF112" s="406"/>
      <c r="BCG112" s="407"/>
      <c r="BCH112" s="408"/>
      <c r="BCI112" s="409"/>
      <c r="BCJ112" s="410"/>
      <c r="BCK112" s="411"/>
      <c r="BCL112" s="412"/>
      <c r="BCM112" s="406"/>
      <c r="BCN112" s="407"/>
      <c r="BCO112" s="408"/>
      <c r="BCP112" s="409"/>
      <c r="BCQ112" s="410"/>
      <c r="BCR112" s="411"/>
      <c r="BCS112" s="412"/>
      <c r="BCT112" s="406"/>
      <c r="BCU112" s="407"/>
      <c r="BCV112" s="408"/>
      <c r="BCW112" s="409"/>
      <c r="BCX112" s="410"/>
      <c r="BCY112" s="411"/>
      <c r="BCZ112" s="412"/>
      <c r="BDA112" s="406"/>
      <c r="BDB112" s="407"/>
      <c r="BDC112" s="408"/>
      <c r="BDD112" s="409"/>
      <c r="BDE112" s="410"/>
      <c r="BDF112" s="411"/>
      <c r="BDG112" s="412"/>
      <c r="BDH112" s="406"/>
      <c r="BDI112" s="407"/>
      <c r="BDJ112" s="408"/>
      <c r="BDK112" s="409"/>
      <c r="BDL112" s="410"/>
      <c r="BDM112" s="411"/>
      <c r="BDN112" s="412"/>
      <c r="BDO112" s="406"/>
      <c r="BDP112" s="407"/>
      <c r="BDQ112" s="408"/>
      <c r="BDR112" s="409"/>
      <c r="BDS112" s="410"/>
      <c r="BDT112" s="411"/>
      <c r="BDU112" s="412"/>
      <c r="BDV112" s="406"/>
      <c r="BDW112" s="407"/>
      <c r="BDX112" s="408"/>
      <c r="BDY112" s="409"/>
      <c r="BDZ112" s="410"/>
      <c r="BEA112" s="411"/>
      <c r="BEB112" s="412"/>
      <c r="BEC112" s="406"/>
      <c r="BED112" s="407"/>
      <c r="BEE112" s="408"/>
      <c r="BEF112" s="409"/>
      <c r="BEG112" s="410"/>
      <c r="BEH112" s="411"/>
      <c r="BEI112" s="412"/>
      <c r="BEJ112" s="406"/>
      <c r="BEK112" s="407"/>
      <c r="BEL112" s="408"/>
      <c r="BEM112" s="409"/>
      <c r="BEN112" s="410"/>
      <c r="BEO112" s="411"/>
      <c r="BEP112" s="412"/>
      <c r="BEQ112" s="406"/>
      <c r="BER112" s="407"/>
      <c r="BES112" s="408"/>
      <c r="BET112" s="409"/>
      <c r="BEU112" s="410"/>
      <c r="BEV112" s="411"/>
      <c r="BEW112" s="412"/>
      <c r="BEX112" s="406"/>
      <c r="BEY112" s="407"/>
      <c r="BEZ112" s="408"/>
      <c r="BFA112" s="409"/>
      <c r="BFB112" s="410"/>
      <c r="BFC112" s="411"/>
      <c r="BFD112" s="412"/>
      <c r="BFE112" s="406"/>
      <c r="BFF112" s="407"/>
      <c r="BFG112" s="408"/>
      <c r="BFH112" s="409"/>
      <c r="BFI112" s="410"/>
      <c r="BFJ112" s="411"/>
      <c r="BFK112" s="412"/>
      <c r="BFL112" s="406"/>
      <c r="BFM112" s="407"/>
      <c r="BFN112" s="408"/>
      <c r="BFO112" s="409"/>
      <c r="BFP112" s="410"/>
      <c r="BFQ112" s="411"/>
      <c r="BFR112" s="412"/>
      <c r="BFS112" s="406"/>
      <c r="BFT112" s="407"/>
      <c r="BFU112" s="408"/>
      <c r="BFV112" s="409"/>
      <c r="BFW112" s="410"/>
      <c r="BFX112" s="411"/>
      <c r="BFY112" s="412"/>
      <c r="BFZ112" s="406"/>
      <c r="BGA112" s="407"/>
      <c r="BGB112" s="408"/>
      <c r="BGC112" s="409"/>
      <c r="BGD112" s="410"/>
      <c r="BGE112" s="411"/>
      <c r="BGF112" s="412"/>
      <c r="BGG112" s="406"/>
      <c r="BGH112" s="407"/>
      <c r="BGI112" s="408"/>
      <c r="BGJ112" s="409"/>
      <c r="BGK112" s="410"/>
      <c r="BGL112" s="411"/>
      <c r="BGM112" s="412"/>
      <c r="BGN112" s="406"/>
      <c r="BGO112" s="407"/>
      <c r="BGP112" s="408"/>
      <c r="BGQ112" s="409"/>
      <c r="BGR112" s="410"/>
      <c r="BGS112" s="411"/>
      <c r="BGT112" s="412"/>
      <c r="BGU112" s="406"/>
      <c r="BGV112" s="407"/>
      <c r="BGW112" s="408"/>
      <c r="BGX112" s="409"/>
      <c r="BGY112" s="410"/>
      <c r="BGZ112" s="411"/>
      <c r="BHA112" s="412"/>
      <c r="BHB112" s="406"/>
      <c r="BHC112" s="407"/>
      <c r="BHD112" s="408"/>
      <c r="BHE112" s="409"/>
      <c r="BHF112" s="410"/>
      <c r="BHG112" s="411"/>
      <c r="BHH112" s="412"/>
      <c r="BHI112" s="406"/>
      <c r="BHJ112" s="407"/>
      <c r="BHK112" s="408"/>
      <c r="BHL112" s="409"/>
      <c r="BHM112" s="410"/>
      <c r="BHN112" s="411"/>
      <c r="BHO112" s="412"/>
      <c r="BHP112" s="406"/>
      <c r="BHQ112" s="407"/>
      <c r="BHR112" s="408"/>
      <c r="BHS112" s="409"/>
      <c r="BHT112" s="410"/>
      <c r="BHU112" s="411"/>
      <c r="BHV112" s="412"/>
      <c r="BHW112" s="406"/>
      <c r="BHX112" s="407"/>
      <c r="BHY112" s="408"/>
      <c r="BHZ112" s="409"/>
      <c r="BIA112" s="410"/>
      <c r="BIB112" s="411"/>
      <c r="BIC112" s="412"/>
      <c r="BID112" s="406"/>
      <c r="BIE112" s="407"/>
      <c r="BIF112" s="408"/>
      <c r="BIG112" s="409"/>
      <c r="BIH112" s="410"/>
      <c r="BII112" s="411"/>
      <c r="BIJ112" s="412"/>
      <c r="BIK112" s="406"/>
      <c r="BIL112" s="407"/>
      <c r="BIM112" s="408"/>
      <c r="BIN112" s="409"/>
      <c r="BIO112" s="410"/>
      <c r="BIP112" s="411"/>
      <c r="BIQ112" s="412"/>
      <c r="BIR112" s="406"/>
      <c r="BIS112" s="407"/>
      <c r="BIT112" s="408"/>
      <c r="BIU112" s="409"/>
      <c r="BIV112" s="410"/>
      <c r="BIW112" s="411"/>
      <c r="BIX112" s="412"/>
      <c r="BIY112" s="406"/>
      <c r="BIZ112" s="407"/>
      <c r="BJA112" s="408"/>
      <c r="BJB112" s="409"/>
      <c r="BJC112" s="410"/>
      <c r="BJD112" s="411"/>
      <c r="BJE112" s="412"/>
      <c r="BJF112" s="406"/>
      <c r="BJG112" s="407"/>
      <c r="BJH112" s="408"/>
      <c r="BJI112" s="409"/>
      <c r="BJJ112" s="410"/>
      <c r="BJK112" s="411"/>
      <c r="BJL112" s="412"/>
      <c r="BJM112" s="406"/>
      <c r="BJN112" s="407"/>
      <c r="BJO112" s="408"/>
      <c r="BJP112" s="409"/>
      <c r="BJQ112" s="410"/>
      <c r="BJR112" s="411"/>
      <c r="BJS112" s="412"/>
      <c r="BJT112" s="406"/>
      <c r="BJU112" s="407"/>
      <c r="BJV112" s="408"/>
      <c r="BJW112" s="409"/>
      <c r="BJX112" s="410"/>
      <c r="BJY112" s="411"/>
      <c r="BJZ112" s="412"/>
      <c r="BKA112" s="406"/>
      <c r="BKB112" s="407"/>
      <c r="BKC112" s="408"/>
      <c r="BKD112" s="409"/>
      <c r="BKE112" s="410"/>
      <c r="BKF112" s="411"/>
      <c r="BKG112" s="412"/>
      <c r="BKH112" s="406"/>
      <c r="BKI112" s="407"/>
      <c r="BKJ112" s="408"/>
      <c r="BKK112" s="409"/>
      <c r="BKL112" s="410"/>
      <c r="BKM112" s="411"/>
      <c r="BKN112" s="412"/>
      <c r="BKO112" s="406"/>
      <c r="BKP112" s="407"/>
      <c r="BKQ112" s="408"/>
      <c r="BKR112" s="409"/>
      <c r="BKS112" s="410"/>
      <c r="BKT112" s="411"/>
      <c r="BKU112" s="412"/>
      <c r="BKV112" s="406"/>
      <c r="BKW112" s="407"/>
      <c r="BKX112" s="408"/>
      <c r="BKY112" s="409"/>
      <c r="BKZ112" s="410"/>
      <c r="BLA112" s="411"/>
      <c r="BLB112" s="412"/>
      <c r="BLC112" s="406"/>
      <c r="BLD112" s="407"/>
      <c r="BLE112" s="408"/>
      <c r="BLF112" s="409"/>
      <c r="BLG112" s="410"/>
      <c r="BLH112" s="411"/>
      <c r="BLI112" s="412"/>
      <c r="BLJ112" s="406"/>
      <c r="BLK112" s="407"/>
      <c r="BLL112" s="408"/>
      <c r="BLM112" s="409"/>
      <c r="BLN112" s="410"/>
      <c r="BLO112" s="411"/>
      <c r="BLP112" s="412"/>
      <c r="BLQ112" s="406"/>
      <c r="BLR112" s="407"/>
      <c r="BLS112" s="408"/>
      <c r="BLT112" s="409"/>
      <c r="BLU112" s="410"/>
      <c r="BLV112" s="411"/>
      <c r="BLW112" s="412"/>
      <c r="BLX112" s="406"/>
      <c r="BLY112" s="407"/>
      <c r="BLZ112" s="408"/>
      <c r="BMA112" s="409"/>
      <c r="BMB112" s="410"/>
      <c r="BMC112" s="411"/>
      <c r="BMD112" s="412"/>
      <c r="BME112" s="406"/>
      <c r="BMF112" s="407"/>
      <c r="BMG112" s="408"/>
      <c r="BMH112" s="409"/>
      <c r="BMI112" s="410"/>
      <c r="BMJ112" s="411"/>
      <c r="BMK112" s="412"/>
      <c r="BML112" s="406"/>
      <c r="BMM112" s="407"/>
      <c r="BMN112" s="408"/>
      <c r="BMO112" s="409"/>
      <c r="BMP112" s="410"/>
      <c r="BMQ112" s="411"/>
      <c r="BMR112" s="412"/>
      <c r="BMS112" s="406"/>
      <c r="BMT112" s="407"/>
      <c r="BMU112" s="408"/>
      <c r="BMV112" s="409"/>
      <c r="BMW112" s="410"/>
      <c r="BMX112" s="411"/>
      <c r="BMY112" s="412"/>
      <c r="BMZ112" s="406"/>
      <c r="BNA112" s="407"/>
      <c r="BNB112" s="408"/>
      <c r="BNC112" s="409"/>
      <c r="BND112" s="410"/>
      <c r="BNE112" s="411"/>
      <c r="BNF112" s="412"/>
      <c r="BNG112" s="406"/>
      <c r="BNH112" s="407"/>
      <c r="BNI112" s="408"/>
      <c r="BNJ112" s="409"/>
      <c r="BNK112" s="410"/>
      <c r="BNL112" s="411"/>
      <c r="BNM112" s="412"/>
      <c r="BNN112" s="406"/>
      <c r="BNO112" s="407"/>
      <c r="BNP112" s="408"/>
      <c r="BNQ112" s="409"/>
      <c r="BNR112" s="410"/>
      <c r="BNS112" s="411"/>
      <c r="BNT112" s="412"/>
      <c r="BNU112" s="406"/>
      <c r="BNV112" s="407"/>
      <c r="BNW112" s="408"/>
      <c r="BNX112" s="409"/>
      <c r="BNY112" s="410"/>
      <c r="BNZ112" s="411"/>
      <c r="BOA112" s="412"/>
      <c r="BOB112" s="406"/>
      <c r="BOC112" s="407"/>
      <c r="BOD112" s="408"/>
      <c r="BOE112" s="409"/>
      <c r="BOF112" s="410"/>
      <c r="BOG112" s="411"/>
      <c r="BOH112" s="412"/>
      <c r="BOI112" s="406"/>
      <c r="BOJ112" s="407"/>
      <c r="BOK112" s="408"/>
      <c r="BOL112" s="409"/>
      <c r="BOM112" s="410"/>
      <c r="BON112" s="411"/>
      <c r="BOO112" s="412"/>
      <c r="BOP112" s="406"/>
      <c r="BOQ112" s="407"/>
      <c r="BOR112" s="408"/>
      <c r="BOS112" s="409"/>
      <c r="BOT112" s="410"/>
      <c r="BOU112" s="411"/>
      <c r="BOV112" s="412"/>
      <c r="BOW112" s="406"/>
      <c r="BOX112" s="407"/>
      <c r="BOY112" s="408"/>
      <c r="BOZ112" s="409"/>
      <c r="BPA112" s="410"/>
      <c r="BPB112" s="411"/>
      <c r="BPC112" s="412"/>
      <c r="BPD112" s="406"/>
      <c r="BPE112" s="407"/>
      <c r="BPF112" s="408"/>
      <c r="BPG112" s="409"/>
      <c r="BPH112" s="410"/>
      <c r="BPI112" s="411"/>
      <c r="BPJ112" s="412"/>
      <c r="BPK112" s="406"/>
      <c r="BPL112" s="407"/>
      <c r="BPM112" s="408"/>
      <c r="BPN112" s="409"/>
      <c r="BPO112" s="410"/>
      <c r="BPP112" s="411"/>
      <c r="BPQ112" s="412"/>
      <c r="BPR112" s="406"/>
      <c r="BPS112" s="407"/>
      <c r="BPT112" s="408"/>
      <c r="BPU112" s="409"/>
      <c r="BPV112" s="410"/>
      <c r="BPW112" s="411"/>
      <c r="BPX112" s="412"/>
      <c r="BPY112" s="406"/>
      <c r="BPZ112" s="407"/>
      <c r="BQA112" s="408"/>
      <c r="BQB112" s="409"/>
      <c r="BQC112" s="410"/>
      <c r="BQD112" s="411"/>
      <c r="BQE112" s="412"/>
      <c r="BQF112" s="406"/>
      <c r="BQG112" s="407"/>
      <c r="BQH112" s="408"/>
      <c r="BQI112" s="409"/>
      <c r="BQJ112" s="410"/>
      <c r="BQK112" s="411"/>
      <c r="BQL112" s="412"/>
      <c r="BQM112" s="406"/>
      <c r="BQN112" s="407"/>
      <c r="BQO112" s="408"/>
      <c r="BQP112" s="409"/>
      <c r="BQQ112" s="410"/>
      <c r="BQR112" s="411"/>
      <c r="BQS112" s="412"/>
      <c r="BQT112" s="406"/>
      <c r="BQU112" s="407"/>
      <c r="BQV112" s="408"/>
      <c r="BQW112" s="409"/>
      <c r="BQX112" s="410"/>
      <c r="BQY112" s="411"/>
      <c r="BQZ112" s="412"/>
      <c r="BRA112" s="406"/>
      <c r="BRB112" s="407"/>
      <c r="BRC112" s="408"/>
      <c r="BRD112" s="409"/>
      <c r="BRE112" s="410"/>
      <c r="BRF112" s="411"/>
      <c r="BRG112" s="412"/>
      <c r="BRH112" s="406"/>
      <c r="BRI112" s="407"/>
      <c r="BRJ112" s="408"/>
      <c r="BRK112" s="409"/>
      <c r="BRL112" s="410"/>
      <c r="BRM112" s="411"/>
      <c r="BRN112" s="412"/>
      <c r="BRO112" s="406"/>
      <c r="BRP112" s="407"/>
      <c r="BRQ112" s="408"/>
      <c r="BRR112" s="409"/>
      <c r="BRS112" s="410"/>
      <c r="BRT112" s="411"/>
      <c r="BRU112" s="412"/>
      <c r="BRV112" s="406"/>
      <c r="BRW112" s="407"/>
      <c r="BRX112" s="408"/>
      <c r="BRY112" s="409"/>
      <c r="BRZ112" s="410"/>
      <c r="BSA112" s="411"/>
      <c r="BSB112" s="412"/>
      <c r="BSC112" s="406"/>
      <c r="BSD112" s="407"/>
      <c r="BSE112" s="408"/>
      <c r="BSF112" s="409"/>
      <c r="BSG112" s="410"/>
      <c r="BSH112" s="411"/>
      <c r="BSI112" s="412"/>
      <c r="BSJ112" s="406"/>
      <c r="BSK112" s="407"/>
      <c r="BSL112" s="408"/>
      <c r="BSM112" s="409"/>
      <c r="BSN112" s="410"/>
      <c r="BSO112" s="411"/>
      <c r="BSP112" s="412"/>
      <c r="BSQ112" s="406"/>
      <c r="BSR112" s="407"/>
      <c r="BSS112" s="408"/>
      <c r="BST112" s="409"/>
      <c r="BSU112" s="410"/>
      <c r="BSV112" s="411"/>
      <c r="BSW112" s="412"/>
      <c r="BSX112" s="406"/>
      <c r="BSY112" s="407"/>
      <c r="BSZ112" s="408"/>
      <c r="BTA112" s="409"/>
      <c r="BTB112" s="410"/>
      <c r="BTC112" s="411"/>
      <c r="BTD112" s="412"/>
      <c r="BTE112" s="406"/>
      <c r="BTF112" s="407"/>
      <c r="BTG112" s="408"/>
      <c r="BTH112" s="409"/>
      <c r="BTI112" s="410"/>
      <c r="BTJ112" s="411"/>
      <c r="BTK112" s="412"/>
      <c r="BTL112" s="406"/>
      <c r="BTM112" s="407"/>
      <c r="BTN112" s="408"/>
      <c r="BTO112" s="409"/>
      <c r="BTP112" s="410"/>
      <c r="BTQ112" s="411"/>
      <c r="BTR112" s="412"/>
      <c r="BTS112" s="406"/>
      <c r="BTT112" s="407"/>
      <c r="BTU112" s="408"/>
      <c r="BTV112" s="409"/>
      <c r="BTW112" s="410"/>
      <c r="BTX112" s="411"/>
      <c r="BTY112" s="412"/>
      <c r="BTZ112" s="406"/>
      <c r="BUA112" s="407"/>
      <c r="BUB112" s="408"/>
      <c r="BUC112" s="409"/>
      <c r="BUD112" s="410"/>
      <c r="BUE112" s="411"/>
      <c r="BUF112" s="412"/>
      <c r="BUG112" s="406"/>
      <c r="BUH112" s="407"/>
      <c r="BUI112" s="408"/>
      <c r="BUJ112" s="409"/>
      <c r="BUK112" s="410"/>
      <c r="BUL112" s="411"/>
      <c r="BUM112" s="412"/>
      <c r="BUN112" s="406"/>
      <c r="BUO112" s="407"/>
      <c r="BUP112" s="408"/>
      <c r="BUQ112" s="409"/>
      <c r="BUR112" s="410"/>
      <c r="BUS112" s="411"/>
      <c r="BUT112" s="412"/>
      <c r="BUU112" s="406"/>
      <c r="BUV112" s="407"/>
      <c r="BUW112" s="408"/>
      <c r="BUX112" s="409"/>
      <c r="BUY112" s="410"/>
      <c r="BUZ112" s="411"/>
      <c r="BVA112" s="412"/>
      <c r="BVB112" s="406"/>
      <c r="BVC112" s="407"/>
      <c r="BVD112" s="408"/>
      <c r="BVE112" s="409"/>
      <c r="BVF112" s="410"/>
      <c r="BVG112" s="411"/>
      <c r="BVH112" s="412"/>
      <c r="BVI112" s="406"/>
      <c r="BVJ112" s="407"/>
      <c r="BVK112" s="408"/>
      <c r="BVL112" s="409"/>
      <c r="BVM112" s="410"/>
      <c r="BVN112" s="411"/>
      <c r="BVO112" s="412"/>
      <c r="BVP112" s="406"/>
      <c r="BVQ112" s="407"/>
      <c r="BVR112" s="408"/>
      <c r="BVS112" s="409"/>
      <c r="BVT112" s="410"/>
      <c r="BVU112" s="411"/>
      <c r="BVV112" s="412"/>
      <c r="BVW112" s="406"/>
      <c r="BVX112" s="407"/>
      <c r="BVY112" s="408"/>
      <c r="BVZ112" s="409"/>
      <c r="BWA112" s="410"/>
      <c r="BWB112" s="411"/>
      <c r="BWC112" s="412"/>
      <c r="BWD112" s="406"/>
      <c r="BWE112" s="407"/>
      <c r="BWF112" s="408"/>
      <c r="BWG112" s="409"/>
      <c r="BWH112" s="410"/>
      <c r="BWI112" s="411"/>
      <c r="BWJ112" s="412"/>
      <c r="BWK112" s="406"/>
      <c r="BWL112" s="407"/>
      <c r="BWM112" s="408"/>
      <c r="BWN112" s="409"/>
      <c r="BWO112" s="410"/>
      <c r="BWP112" s="411"/>
      <c r="BWQ112" s="412"/>
      <c r="BWR112" s="406"/>
      <c r="BWS112" s="407"/>
      <c r="BWT112" s="408"/>
      <c r="BWU112" s="409"/>
      <c r="BWV112" s="410"/>
      <c r="BWW112" s="411"/>
      <c r="BWX112" s="412"/>
      <c r="BWY112" s="406"/>
      <c r="BWZ112" s="407"/>
      <c r="BXA112" s="408"/>
      <c r="BXB112" s="409"/>
      <c r="BXC112" s="410"/>
      <c r="BXD112" s="411"/>
      <c r="BXE112" s="412"/>
      <c r="BXF112" s="406"/>
      <c r="BXG112" s="407"/>
      <c r="BXH112" s="408"/>
      <c r="BXI112" s="409"/>
      <c r="BXJ112" s="410"/>
      <c r="BXK112" s="411"/>
      <c r="BXL112" s="412"/>
      <c r="BXM112" s="406"/>
      <c r="BXN112" s="407"/>
      <c r="BXO112" s="408"/>
      <c r="BXP112" s="409"/>
      <c r="BXQ112" s="410"/>
      <c r="BXR112" s="411"/>
      <c r="BXS112" s="412"/>
      <c r="BXT112" s="406"/>
      <c r="BXU112" s="407"/>
      <c r="BXV112" s="408"/>
      <c r="BXW112" s="409"/>
      <c r="BXX112" s="410"/>
      <c r="BXY112" s="411"/>
      <c r="BXZ112" s="412"/>
      <c r="BYA112" s="406"/>
      <c r="BYB112" s="407"/>
      <c r="BYC112" s="408"/>
      <c r="BYD112" s="409"/>
      <c r="BYE112" s="410"/>
      <c r="BYF112" s="411"/>
      <c r="BYG112" s="412"/>
      <c r="BYH112" s="406"/>
      <c r="BYI112" s="407"/>
      <c r="BYJ112" s="408"/>
      <c r="BYK112" s="409"/>
      <c r="BYL112" s="410"/>
      <c r="BYM112" s="411"/>
      <c r="BYN112" s="412"/>
      <c r="BYO112" s="406"/>
      <c r="BYP112" s="407"/>
      <c r="BYQ112" s="408"/>
      <c r="BYR112" s="409"/>
      <c r="BYS112" s="410"/>
      <c r="BYT112" s="411"/>
      <c r="BYU112" s="412"/>
      <c r="BYV112" s="406"/>
      <c r="BYW112" s="407"/>
      <c r="BYX112" s="408"/>
      <c r="BYY112" s="409"/>
      <c r="BYZ112" s="410"/>
      <c r="BZA112" s="411"/>
      <c r="BZB112" s="412"/>
      <c r="BZC112" s="406"/>
      <c r="BZD112" s="407"/>
      <c r="BZE112" s="408"/>
      <c r="BZF112" s="409"/>
      <c r="BZG112" s="410"/>
      <c r="BZH112" s="411"/>
      <c r="BZI112" s="412"/>
      <c r="BZJ112" s="406"/>
      <c r="BZK112" s="407"/>
      <c r="BZL112" s="408"/>
      <c r="BZM112" s="409"/>
      <c r="BZN112" s="410"/>
      <c r="BZO112" s="411"/>
      <c r="BZP112" s="412"/>
      <c r="BZQ112" s="406"/>
      <c r="BZR112" s="407"/>
      <c r="BZS112" s="408"/>
      <c r="BZT112" s="409"/>
      <c r="BZU112" s="410"/>
      <c r="BZV112" s="411"/>
      <c r="BZW112" s="412"/>
      <c r="BZX112" s="406"/>
      <c r="BZY112" s="407"/>
      <c r="BZZ112" s="408"/>
      <c r="CAA112" s="409"/>
      <c r="CAB112" s="410"/>
      <c r="CAC112" s="411"/>
      <c r="CAD112" s="412"/>
      <c r="CAE112" s="406"/>
      <c r="CAF112" s="407"/>
      <c r="CAG112" s="408"/>
      <c r="CAH112" s="409"/>
      <c r="CAI112" s="410"/>
      <c r="CAJ112" s="411"/>
      <c r="CAK112" s="412"/>
      <c r="CAL112" s="406"/>
      <c r="CAM112" s="407"/>
      <c r="CAN112" s="408"/>
      <c r="CAO112" s="409"/>
      <c r="CAP112" s="410"/>
      <c r="CAQ112" s="411"/>
      <c r="CAR112" s="412"/>
      <c r="CAS112" s="406"/>
      <c r="CAT112" s="407"/>
      <c r="CAU112" s="408"/>
      <c r="CAV112" s="409"/>
      <c r="CAW112" s="410"/>
      <c r="CAX112" s="411"/>
      <c r="CAY112" s="412"/>
      <c r="CAZ112" s="406"/>
      <c r="CBA112" s="407"/>
      <c r="CBB112" s="408"/>
      <c r="CBC112" s="409"/>
      <c r="CBD112" s="410"/>
      <c r="CBE112" s="411"/>
      <c r="CBF112" s="412"/>
      <c r="CBG112" s="406"/>
      <c r="CBH112" s="407"/>
      <c r="CBI112" s="408"/>
      <c r="CBJ112" s="409"/>
      <c r="CBK112" s="410"/>
      <c r="CBL112" s="411"/>
      <c r="CBM112" s="412"/>
      <c r="CBN112" s="406"/>
      <c r="CBO112" s="407"/>
      <c r="CBP112" s="408"/>
      <c r="CBQ112" s="409"/>
      <c r="CBR112" s="410"/>
      <c r="CBS112" s="411"/>
      <c r="CBT112" s="412"/>
      <c r="CBU112" s="406"/>
      <c r="CBV112" s="407"/>
      <c r="CBW112" s="408"/>
      <c r="CBX112" s="409"/>
      <c r="CBY112" s="410"/>
      <c r="CBZ112" s="411"/>
      <c r="CCA112" s="412"/>
      <c r="CCB112" s="406"/>
      <c r="CCC112" s="407"/>
      <c r="CCD112" s="408"/>
      <c r="CCE112" s="409"/>
      <c r="CCF112" s="410"/>
      <c r="CCG112" s="411"/>
      <c r="CCH112" s="412"/>
      <c r="CCI112" s="406"/>
      <c r="CCJ112" s="407"/>
      <c r="CCK112" s="408"/>
      <c r="CCL112" s="409"/>
      <c r="CCM112" s="410"/>
      <c r="CCN112" s="411"/>
      <c r="CCO112" s="412"/>
      <c r="CCP112" s="406"/>
      <c r="CCQ112" s="407"/>
      <c r="CCR112" s="408"/>
      <c r="CCS112" s="409"/>
      <c r="CCT112" s="410"/>
      <c r="CCU112" s="411"/>
      <c r="CCV112" s="412"/>
      <c r="CCW112" s="406"/>
      <c r="CCX112" s="407"/>
      <c r="CCY112" s="408"/>
      <c r="CCZ112" s="409"/>
      <c r="CDA112" s="410"/>
      <c r="CDB112" s="411"/>
      <c r="CDC112" s="412"/>
      <c r="CDD112" s="406"/>
      <c r="CDE112" s="407"/>
      <c r="CDF112" s="408"/>
      <c r="CDG112" s="409"/>
      <c r="CDH112" s="410"/>
      <c r="CDI112" s="411"/>
      <c r="CDJ112" s="412"/>
      <c r="CDK112" s="406"/>
      <c r="CDL112" s="407"/>
      <c r="CDM112" s="408"/>
      <c r="CDN112" s="409"/>
      <c r="CDO112" s="410"/>
      <c r="CDP112" s="411"/>
      <c r="CDQ112" s="412"/>
      <c r="CDR112" s="406"/>
      <c r="CDS112" s="407"/>
      <c r="CDT112" s="408"/>
      <c r="CDU112" s="409"/>
      <c r="CDV112" s="410"/>
      <c r="CDW112" s="411"/>
      <c r="CDX112" s="412"/>
      <c r="CDY112" s="406"/>
      <c r="CDZ112" s="407"/>
      <c r="CEA112" s="408"/>
      <c r="CEB112" s="409"/>
      <c r="CEC112" s="410"/>
      <c r="CED112" s="411"/>
      <c r="CEE112" s="412"/>
      <c r="CEF112" s="406"/>
      <c r="CEG112" s="407"/>
      <c r="CEH112" s="408"/>
      <c r="CEI112" s="409"/>
      <c r="CEJ112" s="410"/>
      <c r="CEK112" s="411"/>
      <c r="CEL112" s="412"/>
      <c r="CEM112" s="406"/>
      <c r="CEN112" s="407"/>
      <c r="CEO112" s="408"/>
      <c r="CEP112" s="409"/>
      <c r="CEQ112" s="410"/>
      <c r="CER112" s="411"/>
      <c r="CES112" s="412"/>
      <c r="CET112" s="406"/>
      <c r="CEU112" s="407"/>
      <c r="CEV112" s="408"/>
      <c r="CEW112" s="409"/>
      <c r="CEX112" s="410"/>
      <c r="CEY112" s="411"/>
      <c r="CEZ112" s="412"/>
      <c r="CFA112" s="406"/>
      <c r="CFB112" s="407"/>
      <c r="CFC112" s="408"/>
      <c r="CFD112" s="409"/>
      <c r="CFE112" s="410"/>
      <c r="CFF112" s="411"/>
      <c r="CFG112" s="412"/>
      <c r="CFH112" s="406"/>
      <c r="CFI112" s="407"/>
      <c r="CFJ112" s="408"/>
      <c r="CFK112" s="409"/>
      <c r="CFL112" s="410"/>
      <c r="CFM112" s="411"/>
      <c r="CFN112" s="412"/>
      <c r="CFO112" s="406"/>
      <c r="CFP112" s="407"/>
      <c r="CFQ112" s="408"/>
      <c r="CFR112" s="409"/>
      <c r="CFS112" s="410"/>
      <c r="CFT112" s="411"/>
      <c r="CFU112" s="412"/>
      <c r="CFV112" s="406"/>
      <c r="CFW112" s="407"/>
      <c r="CFX112" s="408"/>
      <c r="CFY112" s="409"/>
      <c r="CFZ112" s="410"/>
      <c r="CGA112" s="411"/>
      <c r="CGB112" s="412"/>
      <c r="CGC112" s="406"/>
      <c r="CGD112" s="407"/>
      <c r="CGE112" s="408"/>
      <c r="CGF112" s="409"/>
      <c r="CGG112" s="410"/>
      <c r="CGH112" s="411"/>
      <c r="CGI112" s="412"/>
      <c r="CGJ112" s="406"/>
      <c r="CGK112" s="407"/>
      <c r="CGL112" s="408"/>
      <c r="CGM112" s="409"/>
      <c r="CGN112" s="410"/>
      <c r="CGO112" s="411"/>
      <c r="CGP112" s="412"/>
      <c r="CGQ112" s="406"/>
      <c r="CGR112" s="407"/>
      <c r="CGS112" s="408"/>
      <c r="CGT112" s="409"/>
      <c r="CGU112" s="410"/>
      <c r="CGV112" s="411"/>
      <c r="CGW112" s="412"/>
      <c r="CGX112" s="406"/>
      <c r="CGY112" s="407"/>
      <c r="CGZ112" s="408"/>
      <c r="CHA112" s="409"/>
      <c r="CHB112" s="410"/>
      <c r="CHC112" s="411"/>
      <c r="CHD112" s="412"/>
      <c r="CHE112" s="406"/>
      <c r="CHF112" s="407"/>
      <c r="CHG112" s="408"/>
      <c r="CHH112" s="409"/>
      <c r="CHI112" s="410"/>
      <c r="CHJ112" s="411"/>
      <c r="CHK112" s="412"/>
      <c r="CHL112" s="406"/>
      <c r="CHM112" s="407"/>
      <c r="CHN112" s="408"/>
      <c r="CHO112" s="409"/>
      <c r="CHP112" s="410"/>
      <c r="CHQ112" s="411"/>
      <c r="CHR112" s="412"/>
      <c r="CHS112" s="406"/>
      <c r="CHT112" s="407"/>
      <c r="CHU112" s="408"/>
      <c r="CHV112" s="409"/>
      <c r="CHW112" s="410"/>
      <c r="CHX112" s="411"/>
      <c r="CHY112" s="412"/>
      <c r="CHZ112" s="406"/>
      <c r="CIA112" s="407"/>
      <c r="CIB112" s="408"/>
      <c r="CIC112" s="409"/>
      <c r="CID112" s="410"/>
      <c r="CIE112" s="411"/>
      <c r="CIF112" s="412"/>
      <c r="CIG112" s="406"/>
      <c r="CIH112" s="407"/>
      <c r="CII112" s="408"/>
      <c r="CIJ112" s="409"/>
      <c r="CIK112" s="410"/>
      <c r="CIL112" s="411"/>
      <c r="CIM112" s="412"/>
      <c r="CIN112" s="406"/>
      <c r="CIO112" s="407"/>
      <c r="CIP112" s="408"/>
      <c r="CIQ112" s="409"/>
      <c r="CIR112" s="410"/>
      <c r="CIS112" s="411"/>
      <c r="CIT112" s="412"/>
      <c r="CIU112" s="406"/>
      <c r="CIV112" s="407"/>
      <c r="CIW112" s="408"/>
      <c r="CIX112" s="409"/>
      <c r="CIY112" s="410"/>
      <c r="CIZ112" s="411"/>
      <c r="CJA112" s="412"/>
      <c r="CJB112" s="406"/>
      <c r="CJC112" s="407"/>
      <c r="CJD112" s="408"/>
      <c r="CJE112" s="409"/>
      <c r="CJF112" s="410"/>
      <c r="CJG112" s="411"/>
      <c r="CJH112" s="412"/>
      <c r="CJI112" s="406"/>
      <c r="CJJ112" s="407"/>
      <c r="CJK112" s="408"/>
      <c r="CJL112" s="409"/>
      <c r="CJM112" s="410"/>
      <c r="CJN112" s="411"/>
      <c r="CJO112" s="412"/>
      <c r="CJP112" s="406"/>
      <c r="CJQ112" s="407"/>
      <c r="CJR112" s="408"/>
      <c r="CJS112" s="409"/>
      <c r="CJT112" s="410"/>
      <c r="CJU112" s="411"/>
      <c r="CJV112" s="412"/>
      <c r="CJW112" s="406"/>
      <c r="CJX112" s="407"/>
      <c r="CJY112" s="408"/>
      <c r="CJZ112" s="409"/>
      <c r="CKA112" s="410"/>
      <c r="CKB112" s="411"/>
      <c r="CKC112" s="412"/>
      <c r="CKD112" s="406"/>
      <c r="CKE112" s="407"/>
      <c r="CKF112" s="408"/>
      <c r="CKG112" s="409"/>
      <c r="CKH112" s="410"/>
      <c r="CKI112" s="411"/>
      <c r="CKJ112" s="412"/>
      <c r="CKK112" s="406"/>
      <c r="CKL112" s="407"/>
      <c r="CKM112" s="408"/>
      <c r="CKN112" s="409"/>
      <c r="CKO112" s="410"/>
      <c r="CKP112" s="411"/>
      <c r="CKQ112" s="412"/>
      <c r="CKR112" s="406"/>
      <c r="CKS112" s="407"/>
      <c r="CKT112" s="408"/>
      <c r="CKU112" s="409"/>
      <c r="CKV112" s="410"/>
      <c r="CKW112" s="411"/>
      <c r="CKX112" s="412"/>
      <c r="CKY112" s="406"/>
      <c r="CKZ112" s="407"/>
      <c r="CLA112" s="408"/>
      <c r="CLB112" s="409"/>
      <c r="CLC112" s="410"/>
      <c r="CLD112" s="411"/>
      <c r="CLE112" s="412"/>
      <c r="CLF112" s="406"/>
      <c r="CLG112" s="407"/>
      <c r="CLH112" s="408"/>
      <c r="CLI112" s="409"/>
      <c r="CLJ112" s="410"/>
      <c r="CLK112" s="411"/>
      <c r="CLL112" s="412"/>
      <c r="CLM112" s="406"/>
      <c r="CLN112" s="407"/>
      <c r="CLO112" s="408"/>
      <c r="CLP112" s="409"/>
      <c r="CLQ112" s="410"/>
      <c r="CLR112" s="411"/>
      <c r="CLS112" s="412"/>
      <c r="CLT112" s="406"/>
      <c r="CLU112" s="407"/>
      <c r="CLV112" s="408"/>
      <c r="CLW112" s="409"/>
      <c r="CLX112" s="410"/>
      <c r="CLY112" s="411"/>
      <c r="CLZ112" s="412"/>
      <c r="CMA112" s="406"/>
      <c r="CMB112" s="407"/>
      <c r="CMC112" s="408"/>
      <c r="CMD112" s="409"/>
      <c r="CME112" s="410"/>
      <c r="CMF112" s="411"/>
      <c r="CMG112" s="412"/>
      <c r="CMH112" s="406"/>
      <c r="CMI112" s="407"/>
      <c r="CMJ112" s="408"/>
      <c r="CMK112" s="409"/>
      <c r="CML112" s="410"/>
      <c r="CMM112" s="411"/>
      <c r="CMN112" s="412"/>
      <c r="CMO112" s="406"/>
      <c r="CMP112" s="407"/>
      <c r="CMQ112" s="408"/>
      <c r="CMR112" s="409"/>
      <c r="CMS112" s="410"/>
      <c r="CMT112" s="411"/>
      <c r="CMU112" s="412"/>
      <c r="CMV112" s="406"/>
      <c r="CMW112" s="407"/>
      <c r="CMX112" s="408"/>
      <c r="CMY112" s="409"/>
      <c r="CMZ112" s="410"/>
      <c r="CNA112" s="411"/>
      <c r="CNB112" s="412"/>
      <c r="CNC112" s="406"/>
      <c r="CND112" s="407"/>
      <c r="CNE112" s="408"/>
      <c r="CNF112" s="409"/>
      <c r="CNG112" s="410"/>
      <c r="CNH112" s="411"/>
      <c r="CNI112" s="412"/>
      <c r="CNJ112" s="406"/>
      <c r="CNK112" s="407"/>
      <c r="CNL112" s="408"/>
      <c r="CNM112" s="409"/>
      <c r="CNN112" s="410"/>
      <c r="CNO112" s="411"/>
      <c r="CNP112" s="412"/>
      <c r="CNQ112" s="406"/>
      <c r="CNR112" s="407"/>
      <c r="CNS112" s="408"/>
      <c r="CNT112" s="409"/>
      <c r="CNU112" s="410"/>
      <c r="CNV112" s="411"/>
      <c r="CNW112" s="412"/>
      <c r="CNX112" s="406"/>
      <c r="CNY112" s="407"/>
      <c r="CNZ112" s="408"/>
      <c r="COA112" s="409"/>
      <c r="COB112" s="410"/>
      <c r="COC112" s="411"/>
      <c r="COD112" s="412"/>
      <c r="COE112" s="406"/>
      <c r="COF112" s="407"/>
      <c r="COG112" s="408"/>
      <c r="COH112" s="409"/>
      <c r="COI112" s="410"/>
      <c r="COJ112" s="411"/>
      <c r="COK112" s="412"/>
      <c r="COL112" s="406"/>
      <c r="COM112" s="407"/>
      <c r="CON112" s="408"/>
      <c r="COO112" s="409"/>
      <c r="COP112" s="410"/>
      <c r="COQ112" s="411"/>
      <c r="COR112" s="412"/>
      <c r="COS112" s="406"/>
      <c r="COT112" s="407"/>
      <c r="COU112" s="408"/>
      <c r="COV112" s="409"/>
      <c r="COW112" s="410"/>
      <c r="COX112" s="411"/>
      <c r="COY112" s="412"/>
      <c r="COZ112" s="406"/>
      <c r="CPA112" s="407"/>
      <c r="CPB112" s="408"/>
      <c r="CPC112" s="409"/>
      <c r="CPD112" s="410"/>
      <c r="CPE112" s="411"/>
      <c r="CPF112" s="412"/>
      <c r="CPG112" s="406"/>
      <c r="CPH112" s="407"/>
      <c r="CPI112" s="408"/>
      <c r="CPJ112" s="409"/>
      <c r="CPK112" s="410"/>
      <c r="CPL112" s="411"/>
      <c r="CPM112" s="412"/>
      <c r="CPN112" s="406"/>
      <c r="CPO112" s="407"/>
      <c r="CPP112" s="408"/>
      <c r="CPQ112" s="409"/>
      <c r="CPR112" s="410"/>
      <c r="CPS112" s="411"/>
      <c r="CPT112" s="412"/>
      <c r="CPU112" s="406"/>
      <c r="CPV112" s="407"/>
      <c r="CPW112" s="408"/>
      <c r="CPX112" s="409"/>
      <c r="CPY112" s="410"/>
      <c r="CPZ112" s="411"/>
      <c r="CQA112" s="412"/>
      <c r="CQB112" s="406"/>
      <c r="CQC112" s="407"/>
      <c r="CQD112" s="408"/>
      <c r="CQE112" s="409"/>
      <c r="CQF112" s="410"/>
      <c r="CQG112" s="411"/>
      <c r="CQH112" s="412"/>
      <c r="CQI112" s="406"/>
      <c r="CQJ112" s="407"/>
      <c r="CQK112" s="408"/>
      <c r="CQL112" s="409"/>
      <c r="CQM112" s="410"/>
      <c r="CQN112" s="411"/>
      <c r="CQO112" s="412"/>
      <c r="CQP112" s="406"/>
      <c r="CQQ112" s="407"/>
      <c r="CQR112" s="408"/>
      <c r="CQS112" s="409"/>
      <c r="CQT112" s="410"/>
      <c r="CQU112" s="411"/>
      <c r="CQV112" s="412"/>
      <c r="CQW112" s="406"/>
      <c r="CQX112" s="407"/>
      <c r="CQY112" s="408"/>
      <c r="CQZ112" s="409"/>
      <c r="CRA112" s="410"/>
      <c r="CRB112" s="411"/>
      <c r="CRC112" s="412"/>
      <c r="CRD112" s="406"/>
      <c r="CRE112" s="407"/>
      <c r="CRF112" s="408"/>
      <c r="CRG112" s="409"/>
      <c r="CRH112" s="410"/>
      <c r="CRI112" s="411"/>
      <c r="CRJ112" s="412"/>
      <c r="CRK112" s="406"/>
      <c r="CRL112" s="407"/>
      <c r="CRM112" s="408"/>
      <c r="CRN112" s="409"/>
      <c r="CRO112" s="410"/>
      <c r="CRP112" s="411"/>
      <c r="CRQ112" s="412"/>
      <c r="CRR112" s="406"/>
      <c r="CRS112" s="407"/>
      <c r="CRT112" s="408"/>
      <c r="CRU112" s="409"/>
      <c r="CRV112" s="410"/>
      <c r="CRW112" s="411"/>
      <c r="CRX112" s="412"/>
      <c r="CRY112" s="406"/>
      <c r="CRZ112" s="407"/>
      <c r="CSA112" s="408"/>
      <c r="CSB112" s="409"/>
      <c r="CSC112" s="410"/>
      <c r="CSD112" s="411"/>
      <c r="CSE112" s="412"/>
      <c r="CSF112" s="406"/>
      <c r="CSG112" s="407"/>
      <c r="CSH112" s="408"/>
      <c r="CSI112" s="409"/>
      <c r="CSJ112" s="410"/>
      <c r="CSK112" s="411"/>
      <c r="CSL112" s="412"/>
      <c r="CSM112" s="406"/>
      <c r="CSN112" s="407"/>
      <c r="CSO112" s="408"/>
      <c r="CSP112" s="409"/>
      <c r="CSQ112" s="410"/>
      <c r="CSR112" s="411"/>
      <c r="CSS112" s="412"/>
      <c r="CST112" s="406"/>
      <c r="CSU112" s="407"/>
      <c r="CSV112" s="408"/>
      <c r="CSW112" s="409"/>
      <c r="CSX112" s="410"/>
      <c r="CSY112" s="411"/>
      <c r="CSZ112" s="412"/>
      <c r="CTA112" s="406"/>
      <c r="CTB112" s="407"/>
      <c r="CTC112" s="408"/>
      <c r="CTD112" s="409"/>
      <c r="CTE112" s="410"/>
      <c r="CTF112" s="411"/>
      <c r="CTG112" s="412"/>
      <c r="CTH112" s="406"/>
      <c r="CTI112" s="407"/>
      <c r="CTJ112" s="408"/>
      <c r="CTK112" s="409"/>
      <c r="CTL112" s="410"/>
      <c r="CTM112" s="411"/>
      <c r="CTN112" s="412"/>
      <c r="CTO112" s="406"/>
      <c r="CTP112" s="407"/>
      <c r="CTQ112" s="408"/>
      <c r="CTR112" s="409"/>
      <c r="CTS112" s="410"/>
      <c r="CTT112" s="411"/>
      <c r="CTU112" s="412"/>
      <c r="CTV112" s="406"/>
      <c r="CTW112" s="407"/>
      <c r="CTX112" s="408"/>
      <c r="CTY112" s="409"/>
      <c r="CTZ112" s="410"/>
      <c r="CUA112" s="411"/>
      <c r="CUB112" s="412"/>
      <c r="CUC112" s="406"/>
      <c r="CUD112" s="407"/>
      <c r="CUE112" s="408"/>
      <c r="CUF112" s="409"/>
      <c r="CUG112" s="410"/>
      <c r="CUH112" s="411"/>
      <c r="CUI112" s="412"/>
      <c r="CUJ112" s="406"/>
      <c r="CUK112" s="407"/>
      <c r="CUL112" s="408"/>
      <c r="CUM112" s="409"/>
      <c r="CUN112" s="410"/>
      <c r="CUO112" s="411"/>
      <c r="CUP112" s="412"/>
      <c r="CUQ112" s="406"/>
      <c r="CUR112" s="407"/>
      <c r="CUS112" s="408"/>
      <c r="CUT112" s="409"/>
      <c r="CUU112" s="410"/>
      <c r="CUV112" s="411"/>
      <c r="CUW112" s="412"/>
      <c r="CUX112" s="406"/>
      <c r="CUY112" s="407"/>
      <c r="CUZ112" s="408"/>
      <c r="CVA112" s="409"/>
      <c r="CVB112" s="410"/>
      <c r="CVC112" s="411"/>
      <c r="CVD112" s="412"/>
      <c r="CVE112" s="406"/>
      <c r="CVF112" s="407"/>
      <c r="CVG112" s="408"/>
      <c r="CVH112" s="409"/>
      <c r="CVI112" s="410"/>
      <c r="CVJ112" s="411"/>
      <c r="CVK112" s="412"/>
      <c r="CVL112" s="406"/>
      <c r="CVM112" s="407"/>
      <c r="CVN112" s="408"/>
      <c r="CVO112" s="409"/>
      <c r="CVP112" s="410"/>
      <c r="CVQ112" s="411"/>
      <c r="CVR112" s="412"/>
      <c r="CVS112" s="406"/>
      <c r="CVT112" s="407"/>
      <c r="CVU112" s="408"/>
      <c r="CVV112" s="409"/>
      <c r="CVW112" s="410"/>
      <c r="CVX112" s="411"/>
      <c r="CVY112" s="412"/>
      <c r="CVZ112" s="406"/>
      <c r="CWA112" s="407"/>
      <c r="CWB112" s="408"/>
      <c r="CWC112" s="409"/>
      <c r="CWD112" s="410"/>
      <c r="CWE112" s="411"/>
      <c r="CWF112" s="412"/>
      <c r="CWG112" s="406"/>
      <c r="CWH112" s="407"/>
      <c r="CWI112" s="408"/>
      <c r="CWJ112" s="409"/>
      <c r="CWK112" s="410"/>
      <c r="CWL112" s="411"/>
      <c r="CWM112" s="412"/>
      <c r="CWN112" s="406"/>
      <c r="CWO112" s="407"/>
      <c r="CWP112" s="408"/>
      <c r="CWQ112" s="409"/>
      <c r="CWR112" s="410"/>
      <c r="CWS112" s="411"/>
      <c r="CWT112" s="412"/>
      <c r="CWU112" s="406"/>
      <c r="CWV112" s="407"/>
      <c r="CWW112" s="408"/>
      <c r="CWX112" s="409"/>
      <c r="CWY112" s="410"/>
      <c r="CWZ112" s="411"/>
      <c r="CXA112" s="412"/>
      <c r="CXB112" s="406"/>
      <c r="CXC112" s="407"/>
      <c r="CXD112" s="408"/>
      <c r="CXE112" s="409"/>
      <c r="CXF112" s="410"/>
      <c r="CXG112" s="411"/>
      <c r="CXH112" s="412"/>
      <c r="CXI112" s="406"/>
      <c r="CXJ112" s="407"/>
      <c r="CXK112" s="408"/>
      <c r="CXL112" s="409"/>
      <c r="CXM112" s="410"/>
      <c r="CXN112" s="411"/>
      <c r="CXO112" s="412"/>
      <c r="CXP112" s="406"/>
      <c r="CXQ112" s="407"/>
      <c r="CXR112" s="408"/>
      <c r="CXS112" s="409"/>
      <c r="CXT112" s="410"/>
      <c r="CXU112" s="411"/>
      <c r="CXV112" s="412"/>
      <c r="CXW112" s="406"/>
      <c r="CXX112" s="407"/>
      <c r="CXY112" s="408"/>
      <c r="CXZ112" s="409"/>
      <c r="CYA112" s="410"/>
      <c r="CYB112" s="411"/>
      <c r="CYC112" s="412"/>
      <c r="CYD112" s="406"/>
      <c r="CYE112" s="407"/>
      <c r="CYF112" s="408"/>
      <c r="CYG112" s="409"/>
      <c r="CYH112" s="410"/>
      <c r="CYI112" s="411"/>
      <c r="CYJ112" s="412"/>
      <c r="CYK112" s="406"/>
      <c r="CYL112" s="407"/>
      <c r="CYM112" s="408"/>
      <c r="CYN112" s="409"/>
      <c r="CYO112" s="410"/>
      <c r="CYP112" s="411"/>
      <c r="CYQ112" s="412"/>
      <c r="CYR112" s="406"/>
      <c r="CYS112" s="407"/>
      <c r="CYT112" s="408"/>
      <c r="CYU112" s="409"/>
      <c r="CYV112" s="410"/>
      <c r="CYW112" s="411"/>
      <c r="CYX112" s="412"/>
      <c r="CYY112" s="406"/>
      <c r="CYZ112" s="407"/>
      <c r="CZA112" s="408"/>
      <c r="CZB112" s="409"/>
      <c r="CZC112" s="410"/>
      <c r="CZD112" s="411"/>
      <c r="CZE112" s="412"/>
      <c r="CZF112" s="406"/>
      <c r="CZG112" s="407"/>
      <c r="CZH112" s="408"/>
      <c r="CZI112" s="409"/>
      <c r="CZJ112" s="410"/>
      <c r="CZK112" s="411"/>
      <c r="CZL112" s="412"/>
      <c r="CZM112" s="406"/>
      <c r="CZN112" s="407"/>
      <c r="CZO112" s="408"/>
      <c r="CZP112" s="409"/>
      <c r="CZQ112" s="410"/>
      <c r="CZR112" s="411"/>
      <c r="CZS112" s="412"/>
      <c r="CZT112" s="406"/>
      <c r="CZU112" s="407"/>
      <c r="CZV112" s="408"/>
      <c r="CZW112" s="409"/>
      <c r="CZX112" s="410"/>
      <c r="CZY112" s="411"/>
      <c r="CZZ112" s="412"/>
      <c r="DAA112" s="406"/>
      <c r="DAB112" s="407"/>
      <c r="DAC112" s="408"/>
      <c r="DAD112" s="409"/>
      <c r="DAE112" s="410"/>
      <c r="DAF112" s="411"/>
      <c r="DAG112" s="412"/>
      <c r="DAH112" s="406"/>
      <c r="DAI112" s="407"/>
      <c r="DAJ112" s="408"/>
      <c r="DAK112" s="409"/>
      <c r="DAL112" s="410"/>
      <c r="DAM112" s="411"/>
      <c r="DAN112" s="412"/>
      <c r="DAO112" s="406"/>
      <c r="DAP112" s="407"/>
      <c r="DAQ112" s="408"/>
      <c r="DAR112" s="409"/>
      <c r="DAS112" s="410"/>
      <c r="DAT112" s="411"/>
      <c r="DAU112" s="412"/>
      <c r="DAV112" s="406"/>
      <c r="DAW112" s="407"/>
      <c r="DAX112" s="408"/>
      <c r="DAY112" s="409"/>
      <c r="DAZ112" s="410"/>
      <c r="DBA112" s="411"/>
      <c r="DBB112" s="412"/>
      <c r="DBC112" s="406"/>
      <c r="DBD112" s="407"/>
      <c r="DBE112" s="408"/>
      <c r="DBF112" s="409"/>
      <c r="DBG112" s="410"/>
      <c r="DBH112" s="411"/>
      <c r="DBI112" s="412"/>
      <c r="DBJ112" s="406"/>
      <c r="DBK112" s="407"/>
      <c r="DBL112" s="408"/>
      <c r="DBM112" s="409"/>
      <c r="DBN112" s="410"/>
      <c r="DBO112" s="411"/>
      <c r="DBP112" s="412"/>
      <c r="DBQ112" s="406"/>
      <c r="DBR112" s="407"/>
      <c r="DBS112" s="408"/>
      <c r="DBT112" s="409"/>
      <c r="DBU112" s="410"/>
      <c r="DBV112" s="411"/>
      <c r="DBW112" s="412"/>
      <c r="DBX112" s="406"/>
      <c r="DBY112" s="407"/>
      <c r="DBZ112" s="408"/>
      <c r="DCA112" s="409"/>
      <c r="DCB112" s="410"/>
      <c r="DCC112" s="411"/>
      <c r="DCD112" s="412"/>
      <c r="DCE112" s="406"/>
      <c r="DCF112" s="407"/>
      <c r="DCG112" s="408"/>
      <c r="DCH112" s="409"/>
      <c r="DCI112" s="410"/>
      <c r="DCJ112" s="411"/>
      <c r="DCK112" s="412"/>
      <c r="DCL112" s="406"/>
      <c r="DCM112" s="407"/>
      <c r="DCN112" s="408"/>
      <c r="DCO112" s="409"/>
      <c r="DCP112" s="410"/>
      <c r="DCQ112" s="411"/>
      <c r="DCR112" s="412"/>
      <c r="DCS112" s="406"/>
      <c r="DCT112" s="407"/>
      <c r="DCU112" s="408"/>
      <c r="DCV112" s="409"/>
      <c r="DCW112" s="410"/>
      <c r="DCX112" s="411"/>
      <c r="DCY112" s="412"/>
      <c r="DCZ112" s="406"/>
      <c r="DDA112" s="407"/>
      <c r="DDB112" s="408"/>
      <c r="DDC112" s="409"/>
      <c r="DDD112" s="410"/>
      <c r="DDE112" s="411"/>
      <c r="DDF112" s="412"/>
      <c r="DDG112" s="406"/>
      <c r="DDH112" s="407"/>
      <c r="DDI112" s="408"/>
      <c r="DDJ112" s="409"/>
      <c r="DDK112" s="410"/>
      <c r="DDL112" s="411"/>
      <c r="DDM112" s="412"/>
      <c r="DDN112" s="406"/>
      <c r="DDO112" s="407"/>
      <c r="DDP112" s="408"/>
      <c r="DDQ112" s="409"/>
      <c r="DDR112" s="410"/>
      <c r="DDS112" s="411"/>
      <c r="DDT112" s="412"/>
      <c r="DDU112" s="406"/>
      <c r="DDV112" s="407"/>
      <c r="DDW112" s="408"/>
      <c r="DDX112" s="409"/>
      <c r="DDY112" s="410"/>
      <c r="DDZ112" s="411"/>
      <c r="DEA112" s="412"/>
      <c r="DEB112" s="406"/>
      <c r="DEC112" s="407"/>
      <c r="DED112" s="408"/>
      <c r="DEE112" s="409"/>
      <c r="DEF112" s="410"/>
      <c r="DEG112" s="411"/>
      <c r="DEH112" s="412"/>
      <c r="DEI112" s="406"/>
      <c r="DEJ112" s="407"/>
      <c r="DEK112" s="408"/>
      <c r="DEL112" s="409"/>
      <c r="DEM112" s="410"/>
      <c r="DEN112" s="411"/>
      <c r="DEO112" s="412"/>
      <c r="DEP112" s="406"/>
      <c r="DEQ112" s="407"/>
      <c r="DER112" s="408"/>
      <c r="DES112" s="409"/>
      <c r="DET112" s="410"/>
      <c r="DEU112" s="411"/>
      <c r="DEV112" s="412"/>
      <c r="DEW112" s="406"/>
      <c r="DEX112" s="407"/>
      <c r="DEY112" s="408"/>
      <c r="DEZ112" s="409"/>
      <c r="DFA112" s="410"/>
      <c r="DFB112" s="411"/>
      <c r="DFC112" s="412"/>
      <c r="DFD112" s="406"/>
      <c r="DFE112" s="407"/>
      <c r="DFF112" s="408"/>
      <c r="DFG112" s="409"/>
      <c r="DFH112" s="410"/>
      <c r="DFI112" s="411"/>
      <c r="DFJ112" s="412"/>
      <c r="DFK112" s="406"/>
      <c r="DFL112" s="407"/>
      <c r="DFM112" s="408"/>
      <c r="DFN112" s="409"/>
      <c r="DFO112" s="410"/>
      <c r="DFP112" s="411"/>
      <c r="DFQ112" s="412"/>
      <c r="DFR112" s="406"/>
      <c r="DFS112" s="407"/>
      <c r="DFT112" s="408"/>
      <c r="DFU112" s="409"/>
      <c r="DFV112" s="410"/>
      <c r="DFW112" s="411"/>
      <c r="DFX112" s="412"/>
      <c r="DFY112" s="406"/>
      <c r="DFZ112" s="407"/>
      <c r="DGA112" s="408"/>
      <c r="DGB112" s="409"/>
      <c r="DGC112" s="410"/>
      <c r="DGD112" s="411"/>
      <c r="DGE112" s="412"/>
      <c r="DGF112" s="406"/>
      <c r="DGG112" s="407"/>
      <c r="DGH112" s="408"/>
      <c r="DGI112" s="409"/>
      <c r="DGJ112" s="410"/>
      <c r="DGK112" s="411"/>
      <c r="DGL112" s="412"/>
      <c r="DGM112" s="406"/>
      <c r="DGN112" s="407"/>
      <c r="DGO112" s="408"/>
      <c r="DGP112" s="409"/>
      <c r="DGQ112" s="410"/>
      <c r="DGR112" s="411"/>
      <c r="DGS112" s="412"/>
      <c r="DGT112" s="406"/>
      <c r="DGU112" s="407"/>
      <c r="DGV112" s="408"/>
      <c r="DGW112" s="409"/>
      <c r="DGX112" s="410"/>
      <c r="DGY112" s="411"/>
      <c r="DGZ112" s="412"/>
      <c r="DHA112" s="406"/>
      <c r="DHB112" s="407"/>
      <c r="DHC112" s="408"/>
      <c r="DHD112" s="409"/>
      <c r="DHE112" s="410"/>
      <c r="DHF112" s="411"/>
      <c r="DHG112" s="412"/>
      <c r="DHH112" s="406"/>
      <c r="DHI112" s="407"/>
      <c r="DHJ112" s="408"/>
      <c r="DHK112" s="409"/>
      <c r="DHL112" s="410"/>
      <c r="DHM112" s="411"/>
      <c r="DHN112" s="412"/>
      <c r="DHO112" s="406"/>
      <c r="DHP112" s="407"/>
      <c r="DHQ112" s="408"/>
      <c r="DHR112" s="409"/>
      <c r="DHS112" s="410"/>
      <c r="DHT112" s="411"/>
      <c r="DHU112" s="412"/>
      <c r="DHV112" s="406"/>
      <c r="DHW112" s="407"/>
      <c r="DHX112" s="408"/>
      <c r="DHY112" s="409"/>
      <c r="DHZ112" s="410"/>
      <c r="DIA112" s="411"/>
      <c r="DIB112" s="412"/>
      <c r="DIC112" s="406"/>
      <c r="DID112" s="407"/>
      <c r="DIE112" s="408"/>
      <c r="DIF112" s="409"/>
      <c r="DIG112" s="410"/>
      <c r="DIH112" s="411"/>
      <c r="DII112" s="412"/>
      <c r="DIJ112" s="406"/>
      <c r="DIK112" s="407"/>
      <c r="DIL112" s="408"/>
      <c r="DIM112" s="409"/>
      <c r="DIN112" s="410"/>
      <c r="DIO112" s="411"/>
      <c r="DIP112" s="412"/>
      <c r="DIQ112" s="406"/>
      <c r="DIR112" s="407"/>
      <c r="DIS112" s="408"/>
      <c r="DIT112" s="409"/>
      <c r="DIU112" s="410"/>
      <c r="DIV112" s="411"/>
      <c r="DIW112" s="412"/>
      <c r="DIX112" s="406"/>
      <c r="DIY112" s="407"/>
      <c r="DIZ112" s="408"/>
      <c r="DJA112" s="409"/>
      <c r="DJB112" s="410"/>
      <c r="DJC112" s="411"/>
      <c r="DJD112" s="412"/>
      <c r="DJE112" s="406"/>
      <c r="DJF112" s="407"/>
      <c r="DJG112" s="408"/>
      <c r="DJH112" s="409"/>
      <c r="DJI112" s="410"/>
      <c r="DJJ112" s="411"/>
      <c r="DJK112" s="412"/>
      <c r="DJL112" s="406"/>
      <c r="DJM112" s="407"/>
      <c r="DJN112" s="408"/>
      <c r="DJO112" s="409"/>
      <c r="DJP112" s="410"/>
      <c r="DJQ112" s="411"/>
      <c r="DJR112" s="412"/>
      <c r="DJS112" s="406"/>
      <c r="DJT112" s="407"/>
      <c r="DJU112" s="408"/>
      <c r="DJV112" s="409"/>
      <c r="DJW112" s="410"/>
      <c r="DJX112" s="411"/>
      <c r="DJY112" s="412"/>
      <c r="DJZ112" s="406"/>
      <c r="DKA112" s="407"/>
      <c r="DKB112" s="408"/>
      <c r="DKC112" s="409"/>
      <c r="DKD112" s="410"/>
      <c r="DKE112" s="411"/>
      <c r="DKF112" s="412"/>
      <c r="DKG112" s="406"/>
      <c r="DKH112" s="407"/>
      <c r="DKI112" s="408"/>
      <c r="DKJ112" s="409"/>
      <c r="DKK112" s="410"/>
      <c r="DKL112" s="411"/>
      <c r="DKM112" s="412"/>
      <c r="DKN112" s="406"/>
      <c r="DKO112" s="407"/>
      <c r="DKP112" s="408"/>
      <c r="DKQ112" s="409"/>
      <c r="DKR112" s="410"/>
      <c r="DKS112" s="411"/>
      <c r="DKT112" s="412"/>
      <c r="DKU112" s="406"/>
      <c r="DKV112" s="407"/>
      <c r="DKW112" s="408"/>
      <c r="DKX112" s="409"/>
      <c r="DKY112" s="410"/>
      <c r="DKZ112" s="411"/>
      <c r="DLA112" s="412"/>
      <c r="DLB112" s="406"/>
      <c r="DLC112" s="407"/>
      <c r="DLD112" s="408"/>
      <c r="DLE112" s="409"/>
      <c r="DLF112" s="410"/>
      <c r="DLG112" s="411"/>
      <c r="DLH112" s="412"/>
      <c r="DLI112" s="406"/>
      <c r="DLJ112" s="407"/>
      <c r="DLK112" s="408"/>
      <c r="DLL112" s="409"/>
      <c r="DLM112" s="410"/>
      <c r="DLN112" s="411"/>
      <c r="DLO112" s="412"/>
      <c r="DLP112" s="406"/>
      <c r="DLQ112" s="407"/>
      <c r="DLR112" s="408"/>
      <c r="DLS112" s="409"/>
      <c r="DLT112" s="410"/>
      <c r="DLU112" s="411"/>
      <c r="DLV112" s="412"/>
      <c r="DLW112" s="406"/>
      <c r="DLX112" s="407"/>
      <c r="DLY112" s="408"/>
      <c r="DLZ112" s="409"/>
      <c r="DMA112" s="410"/>
      <c r="DMB112" s="411"/>
      <c r="DMC112" s="412"/>
      <c r="DMD112" s="406"/>
      <c r="DME112" s="407"/>
      <c r="DMF112" s="408"/>
      <c r="DMG112" s="409"/>
      <c r="DMH112" s="410"/>
      <c r="DMI112" s="411"/>
      <c r="DMJ112" s="412"/>
      <c r="DMK112" s="406"/>
      <c r="DML112" s="407"/>
      <c r="DMM112" s="408"/>
      <c r="DMN112" s="409"/>
      <c r="DMO112" s="410"/>
      <c r="DMP112" s="411"/>
      <c r="DMQ112" s="412"/>
      <c r="DMR112" s="406"/>
      <c r="DMS112" s="407"/>
      <c r="DMT112" s="408"/>
      <c r="DMU112" s="409"/>
      <c r="DMV112" s="410"/>
      <c r="DMW112" s="411"/>
      <c r="DMX112" s="412"/>
      <c r="DMY112" s="406"/>
      <c r="DMZ112" s="407"/>
      <c r="DNA112" s="408"/>
      <c r="DNB112" s="409"/>
      <c r="DNC112" s="410"/>
      <c r="DND112" s="411"/>
      <c r="DNE112" s="412"/>
      <c r="DNF112" s="406"/>
      <c r="DNG112" s="407"/>
      <c r="DNH112" s="408"/>
      <c r="DNI112" s="409"/>
      <c r="DNJ112" s="410"/>
      <c r="DNK112" s="411"/>
      <c r="DNL112" s="412"/>
      <c r="DNM112" s="406"/>
      <c r="DNN112" s="407"/>
      <c r="DNO112" s="408"/>
      <c r="DNP112" s="409"/>
      <c r="DNQ112" s="410"/>
      <c r="DNR112" s="411"/>
      <c r="DNS112" s="412"/>
      <c r="DNT112" s="406"/>
      <c r="DNU112" s="407"/>
      <c r="DNV112" s="408"/>
      <c r="DNW112" s="409"/>
      <c r="DNX112" s="410"/>
      <c r="DNY112" s="411"/>
      <c r="DNZ112" s="412"/>
      <c r="DOA112" s="406"/>
      <c r="DOB112" s="407"/>
      <c r="DOC112" s="408"/>
      <c r="DOD112" s="409"/>
      <c r="DOE112" s="410"/>
      <c r="DOF112" s="411"/>
      <c r="DOG112" s="412"/>
      <c r="DOH112" s="406"/>
      <c r="DOI112" s="407"/>
      <c r="DOJ112" s="408"/>
      <c r="DOK112" s="409"/>
      <c r="DOL112" s="410"/>
      <c r="DOM112" s="411"/>
      <c r="DON112" s="412"/>
      <c r="DOO112" s="406"/>
      <c r="DOP112" s="407"/>
      <c r="DOQ112" s="408"/>
      <c r="DOR112" s="409"/>
      <c r="DOS112" s="410"/>
      <c r="DOT112" s="411"/>
      <c r="DOU112" s="412"/>
      <c r="DOV112" s="406"/>
      <c r="DOW112" s="407"/>
      <c r="DOX112" s="408"/>
      <c r="DOY112" s="409"/>
      <c r="DOZ112" s="410"/>
      <c r="DPA112" s="411"/>
      <c r="DPB112" s="412"/>
      <c r="DPC112" s="406"/>
      <c r="DPD112" s="407"/>
      <c r="DPE112" s="408"/>
      <c r="DPF112" s="409"/>
      <c r="DPG112" s="410"/>
      <c r="DPH112" s="411"/>
      <c r="DPI112" s="412"/>
      <c r="DPJ112" s="406"/>
      <c r="DPK112" s="407"/>
      <c r="DPL112" s="408"/>
      <c r="DPM112" s="409"/>
      <c r="DPN112" s="410"/>
      <c r="DPO112" s="411"/>
      <c r="DPP112" s="412"/>
      <c r="DPQ112" s="406"/>
      <c r="DPR112" s="407"/>
      <c r="DPS112" s="408"/>
      <c r="DPT112" s="409"/>
      <c r="DPU112" s="410"/>
      <c r="DPV112" s="411"/>
      <c r="DPW112" s="412"/>
      <c r="DPX112" s="406"/>
      <c r="DPY112" s="407"/>
      <c r="DPZ112" s="408"/>
      <c r="DQA112" s="409"/>
      <c r="DQB112" s="410"/>
      <c r="DQC112" s="411"/>
      <c r="DQD112" s="412"/>
      <c r="DQE112" s="406"/>
      <c r="DQF112" s="407"/>
      <c r="DQG112" s="408"/>
      <c r="DQH112" s="409"/>
      <c r="DQI112" s="410"/>
      <c r="DQJ112" s="411"/>
      <c r="DQK112" s="412"/>
      <c r="DQL112" s="406"/>
      <c r="DQM112" s="407"/>
      <c r="DQN112" s="408"/>
      <c r="DQO112" s="409"/>
      <c r="DQP112" s="410"/>
      <c r="DQQ112" s="411"/>
      <c r="DQR112" s="412"/>
      <c r="DQS112" s="406"/>
      <c r="DQT112" s="407"/>
      <c r="DQU112" s="408"/>
      <c r="DQV112" s="409"/>
      <c r="DQW112" s="410"/>
      <c r="DQX112" s="411"/>
      <c r="DQY112" s="412"/>
      <c r="DQZ112" s="406"/>
      <c r="DRA112" s="407"/>
      <c r="DRB112" s="408"/>
      <c r="DRC112" s="409"/>
      <c r="DRD112" s="410"/>
      <c r="DRE112" s="411"/>
      <c r="DRF112" s="412"/>
      <c r="DRG112" s="406"/>
      <c r="DRH112" s="407"/>
      <c r="DRI112" s="408"/>
      <c r="DRJ112" s="409"/>
      <c r="DRK112" s="410"/>
      <c r="DRL112" s="411"/>
      <c r="DRM112" s="412"/>
      <c r="DRN112" s="406"/>
      <c r="DRO112" s="407"/>
      <c r="DRP112" s="408"/>
      <c r="DRQ112" s="409"/>
      <c r="DRR112" s="410"/>
      <c r="DRS112" s="411"/>
      <c r="DRT112" s="412"/>
      <c r="DRU112" s="406"/>
      <c r="DRV112" s="407"/>
      <c r="DRW112" s="408"/>
      <c r="DRX112" s="409"/>
      <c r="DRY112" s="410"/>
      <c r="DRZ112" s="411"/>
      <c r="DSA112" s="412"/>
      <c r="DSB112" s="406"/>
      <c r="DSC112" s="407"/>
      <c r="DSD112" s="408"/>
      <c r="DSE112" s="409"/>
      <c r="DSF112" s="410"/>
      <c r="DSG112" s="411"/>
      <c r="DSH112" s="412"/>
      <c r="DSI112" s="406"/>
      <c r="DSJ112" s="407"/>
      <c r="DSK112" s="408"/>
      <c r="DSL112" s="409"/>
      <c r="DSM112" s="410"/>
      <c r="DSN112" s="411"/>
      <c r="DSO112" s="412"/>
      <c r="DSP112" s="406"/>
      <c r="DSQ112" s="407"/>
      <c r="DSR112" s="408"/>
      <c r="DSS112" s="409"/>
      <c r="DST112" s="410"/>
      <c r="DSU112" s="411"/>
      <c r="DSV112" s="412"/>
      <c r="DSW112" s="406"/>
      <c r="DSX112" s="407"/>
      <c r="DSY112" s="408"/>
      <c r="DSZ112" s="409"/>
      <c r="DTA112" s="410"/>
      <c r="DTB112" s="411"/>
      <c r="DTC112" s="412"/>
      <c r="DTD112" s="406"/>
      <c r="DTE112" s="407"/>
      <c r="DTF112" s="408"/>
      <c r="DTG112" s="409"/>
      <c r="DTH112" s="410"/>
      <c r="DTI112" s="411"/>
      <c r="DTJ112" s="412"/>
      <c r="DTK112" s="406"/>
      <c r="DTL112" s="407"/>
      <c r="DTM112" s="408"/>
      <c r="DTN112" s="409"/>
      <c r="DTO112" s="410"/>
      <c r="DTP112" s="411"/>
      <c r="DTQ112" s="412"/>
      <c r="DTR112" s="406"/>
      <c r="DTS112" s="407"/>
      <c r="DTT112" s="408"/>
      <c r="DTU112" s="409"/>
      <c r="DTV112" s="410"/>
      <c r="DTW112" s="411"/>
      <c r="DTX112" s="412"/>
      <c r="DTY112" s="406"/>
      <c r="DTZ112" s="407"/>
      <c r="DUA112" s="408"/>
      <c r="DUB112" s="409"/>
      <c r="DUC112" s="410"/>
      <c r="DUD112" s="411"/>
      <c r="DUE112" s="412"/>
      <c r="DUF112" s="406"/>
      <c r="DUG112" s="407"/>
      <c r="DUH112" s="408"/>
      <c r="DUI112" s="409"/>
      <c r="DUJ112" s="410"/>
      <c r="DUK112" s="411"/>
      <c r="DUL112" s="412"/>
      <c r="DUM112" s="406"/>
      <c r="DUN112" s="407"/>
      <c r="DUO112" s="408"/>
      <c r="DUP112" s="409"/>
      <c r="DUQ112" s="410"/>
      <c r="DUR112" s="411"/>
      <c r="DUS112" s="412"/>
      <c r="DUT112" s="406"/>
      <c r="DUU112" s="407"/>
      <c r="DUV112" s="408"/>
      <c r="DUW112" s="409"/>
      <c r="DUX112" s="410"/>
      <c r="DUY112" s="411"/>
      <c r="DUZ112" s="412"/>
      <c r="DVA112" s="406"/>
      <c r="DVB112" s="407"/>
      <c r="DVC112" s="408"/>
      <c r="DVD112" s="409"/>
      <c r="DVE112" s="410"/>
      <c r="DVF112" s="411"/>
      <c r="DVG112" s="412"/>
      <c r="DVH112" s="406"/>
      <c r="DVI112" s="407"/>
      <c r="DVJ112" s="408"/>
      <c r="DVK112" s="409"/>
      <c r="DVL112" s="410"/>
      <c r="DVM112" s="411"/>
      <c r="DVN112" s="412"/>
      <c r="DVO112" s="406"/>
      <c r="DVP112" s="407"/>
      <c r="DVQ112" s="408"/>
      <c r="DVR112" s="409"/>
      <c r="DVS112" s="410"/>
      <c r="DVT112" s="411"/>
      <c r="DVU112" s="412"/>
      <c r="DVV112" s="406"/>
      <c r="DVW112" s="407"/>
      <c r="DVX112" s="408"/>
      <c r="DVY112" s="409"/>
      <c r="DVZ112" s="410"/>
      <c r="DWA112" s="411"/>
      <c r="DWB112" s="412"/>
      <c r="DWC112" s="406"/>
      <c r="DWD112" s="407"/>
      <c r="DWE112" s="408"/>
      <c r="DWF112" s="409"/>
      <c r="DWG112" s="410"/>
      <c r="DWH112" s="411"/>
      <c r="DWI112" s="412"/>
      <c r="DWJ112" s="406"/>
      <c r="DWK112" s="407"/>
      <c r="DWL112" s="408"/>
      <c r="DWM112" s="409"/>
      <c r="DWN112" s="410"/>
      <c r="DWO112" s="411"/>
      <c r="DWP112" s="412"/>
      <c r="DWQ112" s="406"/>
      <c r="DWR112" s="407"/>
      <c r="DWS112" s="408"/>
      <c r="DWT112" s="409"/>
      <c r="DWU112" s="410"/>
      <c r="DWV112" s="411"/>
      <c r="DWW112" s="412"/>
      <c r="DWX112" s="406"/>
      <c r="DWY112" s="407"/>
      <c r="DWZ112" s="408"/>
      <c r="DXA112" s="409"/>
      <c r="DXB112" s="410"/>
      <c r="DXC112" s="411"/>
      <c r="DXD112" s="412"/>
      <c r="DXE112" s="406"/>
      <c r="DXF112" s="407"/>
      <c r="DXG112" s="408"/>
      <c r="DXH112" s="409"/>
      <c r="DXI112" s="410"/>
      <c r="DXJ112" s="411"/>
      <c r="DXK112" s="412"/>
      <c r="DXL112" s="406"/>
      <c r="DXM112" s="407"/>
      <c r="DXN112" s="408"/>
      <c r="DXO112" s="409"/>
      <c r="DXP112" s="410"/>
      <c r="DXQ112" s="411"/>
      <c r="DXR112" s="412"/>
      <c r="DXS112" s="406"/>
      <c r="DXT112" s="407"/>
      <c r="DXU112" s="408"/>
      <c r="DXV112" s="409"/>
      <c r="DXW112" s="410"/>
      <c r="DXX112" s="411"/>
      <c r="DXY112" s="412"/>
      <c r="DXZ112" s="406"/>
      <c r="DYA112" s="407"/>
      <c r="DYB112" s="408"/>
      <c r="DYC112" s="409"/>
      <c r="DYD112" s="410"/>
      <c r="DYE112" s="411"/>
      <c r="DYF112" s="412"/>
      <c r="DYG112" s="406"/>
      <c r="DYH112" s="407"/>
      <c r="DYI112" s="408"/>
      <c r="DYJ112" s="409"/>
      <c r="DYK112" s="410"/>
      <c r="DYL112" s="411"/>
      <c r="DYM112" s="412"/>
      <c r="DYN112" s="406"/>
      <c r="DYO112" s="407"/>
      <c r="DYP112" s="408"/>
      <c r="DYQ112" s="409"/>
      <c r="DYR112" s="410"/>
      <c r="DYS112" s="411"/>
      <c r="DYT112" s="412"/>
      <c r="DYU112" s="406"/>
      <c r="DYV112" s="407"/>
      <c r="DYW112" s="408"/>
      <c r="DYX112" s="409"/>
      <c r="DYY112" s="410"/>
      <c r="DYZ112" s="411"/>
      <c r="DZA112" s="412"/>
      <c r="DZB112" s="406"/>
      <c r="DZC112" s="407"/>
      <c r="DZD112" s="408"/>
      <c r="DZE112" s="409"/>
      <c r="DZF112" s="410"/>
      <c r="DZG112" s="411"/>
      <c r="DZH112" s="412"/>
      <c r="DZI112" s="406"/>
      <c r="DZJ112" s="407"/>
      <c r="DZK112" s="408"/>
      <c r="DZL112" s="409"/>
      <c r="DZM112" s="410"/>
      <c r="DZN112" s="411"/>
      <c r="DZO112" s="412"/>
      <c r="DZP112" s="406"/>
      <c r="DZQ112" s="407"/>
      <c r="DZR112" s="408"/>
      <c r="DZS112" s="409"/>
      <c r="DZT112" s="410"/>
      <c r="DZU112" s="411"/>
      <c r="DZV112" s="412"/>
      <c r="DZW112" s="406"/>
      <c r="DZX112" s="407"/>
      <c r="DZY112" s="408"/>
      <c r="DZZ112" s="409"/>
      <c r="EAA112" s="410"/>
      <c r="EAB112" s="411"/>
      <c r="EAC112" s="412"/>
      <c r="EAD112" s="406"/>
      <c r="EAE112" s="407"/>
      <c r="EAF112" s="408"/>
      <c r="EAG112" s="409"/>
      <c r="EAH112" s="410"/>
      <c r="EAI112" s="411"/>
      <c r="EAJ112" s="412"/>
      <c r="EAK112" s="406"/>
      <c r="EAL112" s="407"/>
      <c r="EAM112" s="408"/>
      <c r="EAN112" s="409"/>
      <c r="EAO112" s="410"/>
      <c r="EAP112" s="411"/>
      <c r="EAQ112" s="412"/>
      <c r="EAR112" s="406"/>
      <c r="EAS112" s="407"/>
      <c r="EAT112" s="408"/>
      <c r="EAU112" s="409"/>
      <c r="EAV112" s="410"/>
      <c r="EAW112" s="411"/>
      <c r="EAX112" s="412"/>
      <c r="EAY112" s="406"/>
      <c r="EAZ112" s="407"/>
      <c r="EBA112" s="408"/>
      <c r="EBB112" s="409"/>
      <c r="EBC112" s="410"/>
      <c r="EBD112" s="411"/>
      <c r="EBE112" s="412"/>
      <c r="EBF112" s="406"/>
      <c r="EBG112" s="407"/>
      <c r="EBH112" s="408"/>
      <c r="EBI112" s="409"/>
      <c r="EBJ112" s="410"/>
      <c r="EBK112" s="411"/>
      <c r="EBL112" s="412"/>
      <c r="EBM112" s="406"/>
      <c r="EBN112" s="407"/>
      <c r="EBO112" s="408"/>
      <c r="EBP112" s="409"/>
      <c r="EBQ112" s="410"/>
      <c r="EBR112" s="411"/>
      <c r="EBS112" s="412"/>
      <c r="EBT112" s="406"/>
      <c r="EBU112" s="407"/>
      <c r="EBV112" s="408"/>
      <c r="EBW112" s="409"/>
      <c r="EBX112" s="410"/>
      <c r="EBY112" s="411"/>
      <c r="EBZ112" s="412"/>
      <c r="ECA112" s="406"/>
      <c r="ECB112" s="407"/>
      <c r="ECC112" s="408"/>
      <c r="ECD112" s="409"/>
      <c r="ECE112" s="410"/>
      <c r="ECF112" s="411"/>
      <c r="ECG112" s="412"/>
      <c r="ECH112" s="406"/>
      <c r="ECI112" s="407"/>
      <c r="ECJ112" s="408"/>
      <c r="ECK112" s="409"/>
      <c r="ECL112" s="410"/>
      <c r="ECM112" s="411"/>
      <c r="ECN112" s="412"/>
      <c r="ECO112" s="406"/>
      <c r="ECP112" s="407"/>
      <c r="ECQ112" s="408"/>
      <c r="ECR112" s="409"/>
      <c r="ECS112" s="410"/>
      <c r="ECT112" s="411"/>
      <c r="ECU112" s="412"/>
      <c r="ECV112" s="406"/>
      <c r="ECW112" s="407"/>
      <c r="ECX112" s="408"/>
      <c r="ECY112" s="409"/>
      <c r="ECZ112" s="410"/>
      <c r="EDA112" s="411"/>
      <c r="EDB112" s="412"/>
      <c r="EDC112" s="406"/>
      <c r="EDD112" s="407"/>
      <c r="EDE112" s="408"/>
      <c r="EDF112" s="409"/>
      <c r="EDG112" s="410"/>
      <c r="EDH112" s="411"/>
      <c r="EDI112" s="412"/>
      <c r="EDJ112" s="406"/>
      <c r="EDK112" s="407"/>
      <c r="EDL112" s="408"/>
      <c r="EDM112" s="409"/>
      <c r="EDN112" s="410"/>
      <c r="EDO112" s="411"/>
      <c r="EDP112" s="412"/>
      <c r="EDQ112" s="406"/>
      <c r="EDR112" s="407"/>
      <c r="EDS112" s="408"/>
      <c r="EDT112" s="409"/>
      <c r="EDU112" s="410"/>
      <c r="EDV112" s="411"/>
      <c r="EDW112" s="412"/>
      <c r="EDX112" s="406"/>
      <c r="EDY112" s="407"/>
      <c r="EDZ112" s="408"/>
      <c r="EEA112" s="409"/>
      <c r="EEB112" s="410"/>
      <c r="EEC112" s="411"/>
      <c r="EED112" s="412"/>
      <c r="EEE112" s="406"/>
      <c r="EEF112" s="407"/>
      <c r="EEG112" s="408"/>
      <c r="EEH112" s="409"/>
      <c r="EEI112" s="410"/>
      <c r="EEJ112" s="411"/>
      <c r="EEK112" s="412"/>
      <c r="EEL112" s="406"/>
      <c r="EEM112" s="407"/>
      <c r="EEN112" s="408"/>
      <c r="EEO112" s="409"/>
      <c r="EEP112" s="410"/>
      <c r="EEQ112" s="411"/>
      <c r="EER112" s="412"/>
      <c r="EES112" s="406"/>
      <c r="EET112" s="407"/>
      <c r="EEU112" s="408"/>
      <c r="EEV112" s="409"/>
      <c r="EEW112" s="410"/>
      <c r="EEX112" s="411"/>
      <c r="EEY112" s="412"/>
      <c r="EEZ112" s="406"/>
      <c r="EFA112" s="407"/>
      <c r="EFB112" s="408"/>
      <c r="EFC112" s="409"/>
      <c r="EFD112" s="410"/>
      <c r="EFE112" s="411"/>
      <c r="EFF112" s="412"/>
      <c r="EFG112" s="406"/>
      <c r="EFH112" s="407"/>
      <c r="EFI112" s="408"/>
      <c r="EFJ112" s="409"/>
      <c r="EFK112" s="410"/>
      <c r="EFL112" s="411"/>
      <c r="EFM112" s="412"/>
      <c r="EFN112" s="406"/>
      <c r="EFO112" s="407"/>
      <c r="EFP112" s="408"/>
      <c r="EFQ112" s="409"/>
      <c r="EFR112" s="410"/>
      <c r="EFS112" s="411"/>
      <c r="EFT112" s="412"/>
      <c r="EFU112" s="406"/>
      <c r="EFV112" s="407"/>
      <c r="EFW112" s="408"/>
      <c r="EFX112" s="409"/>
      <c r="EFY112" s="410"/>
      <c r="EFZ112" s="411"/>
      <c r="EGA112" s="412"/>
      <c r="EGB112" s="406"/>
      <c r="EGC112" s="407"/>
      <c r="EGD112" s="408"/>
      <c r="EGE112" s="409"/>
      <c r="EGF112" s="410"/>
      <c r="EGG112" s="411"/>
      <c r="EGH112" s="412"/>
      <c r="EGI112" s="406"/>
      <c r="EGJ112" s="407"/>
      <c r="EGK112" s="408"/>
      <c r="EGL112" s="409"/>
      <c r="EGM112" s="410"/>
      <c r="EGN112" s="411"/>
      <c r="EGO112" s="412"/>
      <c r="EGP112" s="406"/>
      <c r="EGQ112" s="407"/>
      <c r="EGR112" s="408"/>
      <c r="EGS112" s="409"/>
      <c r="EGT112" s="410"/>
      <c r="EGU112" s="411"/>
      <c r="EGV112" s="412"/>
      <c r="EGW112" s="406"/>
      <c r="EGX112" s="407"/>
      <c r="EGY112" s="408"/>
      <c r="EGZ112" s="409"/>
      <c r="EHA112" s="410"/>
      <c r="EHB112" s="411"/>
      <c r="EHC112" s="412"/>
      <c r="EHD112" s="406"/>
      <c r="EHE112" s="407"/>
      <c r="EHF112" s="408"/>
      <c r="EHG112" s="409"/>
      <c r="EHH112" s="410"/>
      <c r="EHI112" s="411"/>
      <c r="EHJ112" s="412"/>
      <c r="EHK112" s="406"/>
      <c r="EHL112" s="407"/>
      <c r="EHM112" s="408"/>
      <c r="EHN112" s="409"/>
      <c r="EHO112" s="410"/>
      <c r="EHP112" s="411"/>
      <c r="EHQ112" s="412"/>
      <c r="EHR112" s="406"/>
      <c r="EHS112" s="407"/>
      <c r="EHT112" s="408"/>
      <c r="EHU112" s="409"/>
      <c r="EHV112" s="410"/>
      <c r="EHW112" s="411"/>
      <c r="EHX112" s="412"/>
      <c r="EHY112" s="406"/>
      <c r="EHZ112" s="407"/>
      <c r="EIA112" s="408"/>
      <c r="EIB112" s="409"/>
      <c r="EIC112" s="410"/>
      <c r="EID112" s="411"/>
      <c r="EIE112" s="412"/>
      <c r="EIF112" s="406"/>
      <c r="EIG112" s="407"/>
      <c r="EIH112" s="408"/>
      <c r="EII112" s="409"/>
      <c r="EIJ112" s="410"/>
      <c r="EIK112" s="411"/>
      <c r="EIL112" s="412"/>
      <c r="EIM112" s="406"/>
      <c r="EIN112" s="407"/>
      <c r="EIO112" s="408"/>
      <c r="EIP112" s="409"/>
      <c r="EIQ112" s="410"/>
      <c r="EIR112" s="411"/>
      <c r="EIS112" s="412"/>
      <c r="EIT112" s="406"/>
      <c r="EIU112" s="407"/>
      <c r="EIV112" s="408"/>
      <c r="EIW112" s="409"/>
      <c r="EIX112" s="410"/>
      <c r="EIY112" s="411"/>
      <c r="EIZ112" s="412"/>
      <c r="EJA112" s="406"/>
      <c r="EJB112" s="407"/>
      <c r="EJC112" s="408"/>
      <c r="EJD112" s="409"/>
      <c r="EJE112" s="410"/>
      <c r="EJF112" s="411"/>
      <c r="EJG112" s="412"/>
      <c r="EJH112" s="406"/>
      <c r="EJI112" s="407"/>
      <c r="EJJ112" s="408"/>
      <c r="EJK112" s="409"/>
      <c r="EJL112" s="410"/>
      <c r="EJM112" s="411"/>
      <c r="EJN112" s="412"/>
      <c r="EJO112" s="406"/>
      <c r="EJP112" s="407"/>
      <c r="EJQ112" s="408"/>
      <c r="EJR112" s="409"/>
      <c r="EJS112" s="410"/>
      <c r="EJT112" s="411"/>
      <c r="EJU112" s="412"/>
      <c r="EJV112" s="406"/>
      <c r="EJW112" s="407"/>
      <c r="EJX112" s="408"/>
      <c r="EJY112" s="409"/>
      <c r="EJZ112" s="410"/>
      <c r="EKA112" s="411"/>
      <c r="EKB112" s="412"/>
      <c r="EKC112" s="406"/>
      <c r="EKD112" s="407"/>
      <c r="EKE112" s="408"/>
      <c r="EKF112" s="409"/>
      <c r="EKG112" s="410"/>
      <c r="EKH112" s="411"/>
      <c r="EKI112" s="412"/>
      <c r="EKJ112" s="406"/>
      <c r="EKK112" s="407"/>
      <c r="EKL112" s="408"/>
      <c r="EKM112" s="409"/>
      <c r="EKN112" s="410"/>
      <c r="EKO112" s="411"/>
      <c r="EKP112" s="412"/>
      <c r="EKQ112" s="406"/>
      <c r="EKR112" s="407"/>
      <c r="EKS112" s="408"/>
      <c r="EKT112" s="409"/>
      <c r="EKU112" s="410"/>
      <c r="EKV112" s="411"/>
      <c r="EKW112" s="412"/>
      <c r="EKX112" s="406"/>
      <c r="EKY112" s="407"/>
      <c r="EKZ112" s="408"/>
      <c r="ELA112" s="409"/>
      <c r="ELB112" s="410"/>
      <c r="ELC112" s="411"/>
      <c r="ELD112" s="412"/>
      <c r="ELE112" s="406"/>
      <c r="ELF112" s="407"/>
      <c r="ELG112" s="408"/>
      <c r="ELH112" s="409"/>
      <c r="ELI112" s="410"/>
      <c r="ELJ112" s="411"/>
      <c r="ELK112" s="412"/>
      <c r="ELL112" s="406"/>
      <c r="ELM112" s="407"/>
      <c r="ELN112" s="408"/>
      <c r="ELO112" s="409"/>
      <c r="ELP112" s="410"/>
      <c r="ELQ112" s="411"/>
      <c r="ELR112" s="412"/>
      <c r="ELS112" s="406"/>
      <c r="ELT112" s="407"/>
      <c r="ELU112" s="408"/>
      <c r="ELV112" s="409"/>
      <c r="ELW112" s="410"/>
      <c r="ELX112" s="411"/>
      <c r="ELY112" s="412"/>
      <c r="ELZ112" s="406"/>
      <c r="EMA112" s="407"/>
      <c r="EMB112" s="408"/>
      <c r="EMC112" s="409"/>
      <c r="EMD112" s="410"/>
      <c r="EME112" s="411"/>
      <c r="EMF112" s="412"/>
      <c r="EMG112" s="406"/>
      <c r="EMH112" s="407"/>
      <c r="EMI112" s="408"/>
      <c r="EMJ112" s="409"/>
      <c r="EMK112" s="410"/>
      <c r="EML112" s="411"/>
      <c r="EMM112" s="412"/>
      <c r="EMN112" s="406"/>
      <c r="EMO112" s="407"/>
      <c r="EMP112" s="408"/>
      <c r="EMQ112" s="409"/>
      <c r="EMR112" s="410"/>
      <c r="EMS112" s="411"/>
      <c r="EMT112" s="412"/>
      <c r="EMU112" s="406"/>
      <c r="EMV112" s="407"/>
      <c r="EMW112" s="408"/>
      <c r="EMX112" s="409"/>
      <c r="EMY112" s="410"/>
      <c r="EMZ112" s="411"/>
      <c r="ENA112" s="412"/>
      <c r="ENB112" s="406"/>
      <c r="ENC112" s="407"/>
      <c r="END112" s="408"/>
      <c r="ENE112" s="409"/>
      <c r="ENF112" s="410"/>
      <c r="ENG112" s="411"/>
      <c r="ENH112" s="412"/>
      <c r="ENI112" s="406"/>
      <c r="ENJ112" s="407"/>
      <c r="ENK112" s="408"/>
      <c r="ENL112" s="409"/>
      <c r="ENM112" s="410"/>
      <c r="ENN112" s="411"/>
      <c r="ENO112" s="412"/>
      <c r="ENP112" s="406"/>
      <c r="ENQ112" s="407"/>
      <c r="ENR112" s="408"/>
      <c r="ENS112" s="409"/>
      <c r="ENT112" s="410"/>
      <c r="ENU112" s="411"/>
      <c r="ENV112" s="412"/>
      <c r="ENW112" s="406"/>
      <c r="ENX112" s="407"/>
      <c r="ENY112" s="408"/>
      <c r="ENZ112" s="409"/>
      <c r="EOA112" s="410"/>
      <c r="EOB112" s="411"/>
      <c r="EOC112" s="412"/>
      <c r="EOD112" s="406"/>
      <c r="EOE112" s="407"/>
      <c r="EOF112" s="408"/>
      <c r="EOG112" s="409"/>
      <c r="EOH112" s="410"/>
      <c r="EOI112" s="411"/>
      <c r="EOJ112" s="412"/>
      <c r="EOK112" s="406"/>
      <c r="EOL112" s="407"/>
      <c r="EOM112" s="408"/>
      <c r="EON112" s="409"/>
      <c r="EOO112" s="410"/>
      <c r="EOP112" s="411"/>
      <c r="EOQ112" s="412"/>
      <c r="EOR112" s="406"/>
      <c r="EOS112" s="407"/>
      <c r="EOT112" s="408"/>
      <c r="EOU112" s="409"/>
      <c r="EOV112" s="410"/>
      <c r="EOW112" s="411"/>
      <c r="EOX112" s="412"/>
      <c r="EOY112" s="406"/>
      <c r="EOZ112" s="407"/>
      <c r="EPA112" s="408"/>
      <c r="EPB112" s="409"/>
      <c r="EPC112" s="410"/>
      <c r="EPD112" s="411"/>
      <c r="EPE112" s="412"/>
      <c r="EPF112" s="406"/>
      <c r="EPG112" s="407"/>
      <c r="EPH112" s="408"/>
      <c r="EPI112" s="409"/>
      <c r="EPJ112" s="410"/>
      <c r="EPK112" s="411"/>
      <c r="EPL112" s="412"/>
      <c r="EPM112" s="406"/>
      <c r="EPN112" s="407"/>
      <c r="EPO112" s="408"/>
      <c r="EPP112" s="409"/>
      <c r="EPQ112" s="410"/>
      <c r="EPR112" s="411"/>
      <c r="EPS112" s="412"/>
      <c r="EPT112" s="406"/>
      <c r="EPU112" s="407"/>
      <c r="EPV112" s="408"/>
      <c r="EPW112" s="409"/>
      <c r="EPX112" s="410"/>
      <c r="EPY112" s="411"/>
      <c r="EPZ112" s="412"/>
      <c r="EQA112" s="406"/>
      <c r="EQB112" s="407"/>
      <c r="EQC112" s="408"/>
      <c r="EQD112" s="409"/>
      <c r="EQE112" s="410"/>
      <c r="EQF112" s="411"/>
      <c r="EQG112" s="412"/>
      <c r="EQH112" s="406"/>
      <c r="EQI112" s="407"/>
      <c r="EQJ112" s="408"/>
      <c r="EQK112" s="409"/>
      <c r="EQL112" s="410"/>
      <c r="EQM112" s="411"/>
      <c r="EQN112" s="412"/>
      <c r="EQO112" s="406"/>
      <c r="EQP112" s="407"/>
      <c r="EQQ112" s="408"/>
      <c r="EQR112" s="409"/>
      <c r="EQS112" s="410"/>
      <c r="EQT112" s="411"/>
      <c r="EQU112" s="412"/>
      <c r="EQV112" s="406"/>
      <c r="EQW112" s="407"/>
      <c r="EQX112" s="408"/>
      <c r="EQY112" s="409"/>
      <c r="EQZ112" s="410"/>
      <c r="ERA112" s="411"/>
      <c r="ERB112" s="412"/>
      <c r="ERC112" s="406"/>
      <c r="ERD112" s="407"/>
      <c r="ERE112" s="408"/>
      <c r="ERF112" s="409"/>
      <c r="ERG112" s="410"/>
      <c r="ERH112" s="411"/>
      <c r="ERI112" s="412"/>
      <c r="ERJ112" s="406"/>
      <c r="ERK112" s="407"/>
      <c r="ERL112" s="408"/>
      <c r="ERM112" s="409"/>
      <c r="ERN112" s="410"/>
      <c r="ERO112" s="411"/>
      <c r="ERP112" s="412"/>
      <c r="ERQ112" s="406"/>
      <c r="ERR112" s="407"/>
      <c r="ERS112" s="408"/>
      <c r="ERT112" s="409"/>
      <c r="ERU112" s="410"/>
      <c r="ERV112" s="411"/>
      <c r="ERW112" s="412"/>
      <c r="ERX112" s="406"/>
      <c r="ERY112" s="407"/>
      <c r="ERZ112" s="408"/>
      <c r="ESA112" s="409"/>
      <c r="ESB112" s="410"/>
      <c r="ESC112" s="411"/>
      <c r="ESD112" s="412"/>
      <c r="ESE112" s="406"/>
      <c r="ESF112" s="407"/>
      <c r="ESG112" s="408"/>
      <c r="ESH112" s="409"/>
      <c r="ESI112" s="410"/>
      <c r="ESJ112" s="411"/>
      <c r="ESK112" s="412"/>
      <c r="ESL112" s="406"/>
      <c r="ESM112" s="407"/>
      <c r="ESN112" s="408"/>
      <c r="ESO112" s="409"/>
      <c r="ESP112" s="410"/>
      <c r="ESQ112" s="411"/>
      <c r="ESR112" s="412"/>
      <c r="ESS112" s="406"/>
      <c r="EST112" s="407"/>
      <c r="ESU112" s="408"/>
      <c r="ESV112" s="409"/>
      <c r="ESW112" s="410"/>
      <c r="ESX112" s="411"/>
      <c r="ESY112" s="412"/>
      <c r="ESZ112" s="406"/>
      <c r="ETA112" s="407"/>
      <c r="ETB112" s="408"/>
      <c r="ETC112" s="409"/>
      <c r="ETD112" s="410"/>
      <c r="ETE112" s="411"/>
      <c r="ETF112" s="412"/>
      <c r="ETG112" s="406"/>
      <c r="ETH112" s="407"/>
      <c r="ETI112" s="408"/>
      <c r="ETJ112" s="409"/>
      <c r="ETK112" s="410"/>
      <c r="ETL112" s="411"/>
      <c r="ETM112" s="412"/>
      <c r="ETN112" s="406"/>
      <c r="ETO112" s="407"/>
      <c r="ETP112" s="408"/>
      <c r="ETQ112" s="409"/>
      <c r="ETR112" s="410"/>
      <c r="ETS112" s="411"/>
      <c r="ETT112" s="412"/>
      <c r="ETU112" s="406"/>
      <c r="ETV112" s="407"/>
      <c r="ETW112" s="408"/>
      <c r="ETX112" s="409"/>
      <c r="ETY112" s="410"/>
      <c r="ETZ112" s="411"/>
      <c r="EUA112" s="412"/>
      <c r="EUB112" s="406"/>
      <c r="EUC112" s="407"/>
      <c r="EUD112" s="408"/>
      <c r="EUE112" s="409"/>
      <c r="EUF112" s="410"/>
      <c r="EUG112" s="411"/>
      <c r="EUH112" s="412"/>
      <c r="EUI112" s="406"/>
      <c r="EUJ112" s="407"/>
      <c r="EUK112" s="408"/>
      <c r="EUL112" s="409"/>
      <c r="EUM112" s="410"/>
      <c r="EUN112" s="411"/>
      <c r="EUO112" s="412"/>
      <c r="EUP112" s="406"/>
      <c r="EUQ112" s="407"/>
      <c r="EUR112" s="408"/>
      <c r="EUS112" s="409"/>
      <c r="EUT112" s="410"/>
      <c r="EUU112" s="411"/>
      <c r="EUV112" s="412"/>
      <c r="EUW112" s="406"/>
      <c r="EUX112" s="407"/>
      <c r="EUY112" s="408"/>
      <c r="EUZ112" s="409"/>
      <c r="EVA112" s="410"/>
      <c r="EVB112" s="411"/>
      <c r="EVC112" s="412"/>
      <c r="EVD112" s="406"/>
      <c r="EVE112" s="407"/>
      <c r="EVF112" s="408"/>
      <c r="EVG112" s="409"/>
      <c r="EVH112" s="410"/>
      <c r="EVI112" s="411"/>
      <c r="EVJ112" s="412"/>
      <c r="EVK112" s="406"/>
      <c r="EVL112" s="407"/>
      <c r="EVM112" s="408"/>
      <c r="EVN112" s="409"/>
      <c r="EVO112" s="410"/>
      <c r="EVP112" s="411"/>
      <c r="EVQ112" s="412"/>
      <c r="EVR112" s="406"/>
      <c r="EVS112" s="407"/>
      <c r="EVT112" s="408"/>
      <c r="EVU112" s="409"/>
      <c r="EVV112" s="410"/>
      <c r="EVW112" s="411"/>
      <c r="EVX112" s="412"/>
      <c r="EVY112" s="406"/>
      <c r="EVZ112" s="407"/>
      <c r="EWA112" s="408"/>
      <c r="EWB112" s="409"/>
      <c r="EWC112" s="410"/>
      <c r="EWD112" s="411"/>
      <c r="EWE112" s="412"/>
      <c r="EWF112" s="406"/>
      <c r="EWG112" s="407"/>
      <c r="EWH112" s="408"/>
      <c r="EWI112" s="409"/>
      <c r="EWJ112" s="410"/>
      <c r="EWK112" s="411"/>
      <c r="EWL112" s="412"/>
      <c r="EWM112" s="406"/>
      <c r="EWN112" s="407"/>
      <c r="EWO112" s="408"/>
      <c r="EWP112" s="409"/>
      <c r="EWQ112" s="410"/>
      <c r="EWR112" s="411"/>
      <c r="EWS112" s="412"/>
      <c r="EWT112" s="406"/>
      <c r="EWU112" s="407"/>
      <c r="EWV112" s="408"/>
      <c r="EWW112" s="409"/>
      <c r="EWX112" s="410"/>
      <c r="EWY112" s="411"/>
      <c r="EWZ112" s="412"/>
      <c r="EXA112" s="406"/>
      <c r="EXB112" s="407"/>
      <c r="EXC112" s="408"/>
      <c r="EXD112" s="409"/>
      <c r="EXE112" s="410"/>
      <c r="EXF112" s="411"/>
      <c r="EXG112" s="412"/>
      <c r="EXH112" s="406"/>
      <c r="EXI112" s="407"/>
      <c r="EXJ112" s="408"/>
      <c r="EXK112" s="409"/>
      <c r="EXL112" s="410"/>
      <c r="EXM112" s="411"/>
      <c r="EXN112" s="412"/>
      <c r="EXO112" s="406"/>
      <c r="EXP112" s="407"/>
      <c r="EXQ112" s="408"/>
      <c r="EXR112" s="409"/>
      <c r="EXS112" s="410"/>
      <c r="EXT112" s="411"/>
      <c r="EXU112" s="412"/>
      <c r="EXV112" s="406"/>
      <c r="EXW112" s="407"/>
      <c r="EXX112" s="408"/>
      <c r="EXY112" s="409"/>
      <c r="EXZ112" s="410"/>
      <c r="EYA112" s="411"/>
      <c r="EYB112" s="412"/>
      <c r="EYC112" s="406"/>
      <c r="EYD112" s="407"/>
      <c r="EYE112" s="408"/>
      <c r="EYF112" s="409"/>
      <c r="EYG112" s="410"/>
      <c r="EYH112" s="411"/>
      <c r="EYI112" s="412"/>
      <c r="EYJ112" s="406"/>
      <c r="EYK112" s="407"/>
      <c r="EYL112" s="408"/>
      <c r="EYM112" s="409"/>
      <c r="EYN112" s="410"/>
      <c r="EYO112" s="411"/>
      <c r="EYP112" s="412"/>
      <c r="EYQ112" s="406"/>
      <c r="EYR112" s="407"/>
      <c r="EYS112" s="408"/>
      <c r="EYT112" s="409"/>
      <c r="EYU112" s="410"/>
      <c r="EYV112" s="411"/>
      <c r="EYW112" s="412"/>
      <c r="EYX112" s="406"/>
      <c r="EYY112" s="407"/>
      <c r="EYZ112" s="408"/>
      <c r="EZA112" s="409"/>
      <c r="EZB112" s="410"/>
      <c r="EZC112" s="411"/>
      <c r="EZD112" s="412"/>
      <c r="EZE112" s="406"/>
      <c r="EZF112" s="407"/>
      <c r="EZG112" s="408"/>
      <c r="EZH112" s="409"/>
      <c r="EZI112" s="410"/>
      <c r="EZJ112" s="411"/>
      <c r="EZK112" s="412"/>
      <c r="EZL112" s="406"/>
      <c r="EZM112" s="407"/>
      <c r="EZN112" s="408"/>
      <c r="EZO112" s="409"/>
      <c r="EZP112" s="410"/>
      <c r="EZQ112" s="411"/>
      <c r="EZR112" s="412"/>
      <c r="EZS112" s="406"/>
      <c r="EZT112" s="407"/>
      <c r="EZU112" s="408"/>
      <c r="EZV112" s="409"/>
      <c r="EZW112" s="410"/>
      <c r="EZX112" s="411"/>
      <c r="EZY112" s="412"/>
      <c r="EZZ112" s="406"/>
      <c r="FAA112" s="407"/>
      <c r="FAB112" s="408"/>
      <c r="FAC112" s="409"/>
      <c r="FAD112" s="410"/>
      <c r="FAE112" s="411"/>
      <c r="FAF112" s="412"/>
      <c r="FAG112" s="406"/>
      <c r="FAH112" s="407"/>
      <c r="FAI112" s="408"/>
      <c r="FAJ112" s="409"/>
      <c r="FAK112" s="410"/>
      <c r="FAL112" s="411"/>
      <c r="FAM112" s="412"/>
      <c r="FAN112" s="406"/>
      <c r="FAO112" s="407"/>
      <c r="FAP112" s="408"/>
      <c r="FAQ112" s="409"/>
      <c r="FAR112" s="410"/>
      <c r="FAS112" s="411"/>
      <c r="FAT112" s="412"/>
      <c r="FAU112" s="406"/>
      <c r="FAV112" s="407"/>
      <c r="FAW112" s="408"/>
      <c r="FAX112" s="409"/>
      <c r="FAY112" s="410"/>
      <c r="FAZ112" s="411"/>
      <c r="FBA112" s="412"/>
      <c r="FBB112" s="406"/>
      <c r="FBC112" s="407"/>
      <c r="FBD112" s="408"/>
      <c r="FBE112" s="409"/>
      <c r="FBF112" s="410"/>
      <c r="FBG112" s="411"/>
      <c r="FBH112" s="412"/>
      <c r="FBI112" s="406"/>
      <c r="FBJ112" s="407"/>
      <c r="FBK112" s="408"/>
      <c r="FBL112" s="409"/>
      <c r="FBM112" s="410"/>
      <c r="FBN112" s="411"/>
      <c r="FBO112" s="412"/>
      <c r="FBP112" s="406"/>
      <c r="FBQ112" s="407"/>
      <c r="FBR112" s="408"/>
      <c r="FBS112" s="409"/>
      <c r="FBT112" s="410"/>
      <c r="FBU112" s="411"/>
      <c r="FBV112" s="412"/>
      <c r="FBW112" s="406"/>
      <c r="FBX112" s="407"/>
      <c r="FBY112" s="408"/>
      <c r="FBZ112" s="409"/>
      <c r="FCA112" s="410"/>
      <c r="FCB112" s="411"/>
      <c r="FCC112" s="412"/>
      <c r="FCD112" s="406"/>
      <c r="FCE112" s="407"/>
      <c r="FCF112" s="408"/>
      <c r="FCG112" s="409"/>
      <c r="FCH112" s="410"/>
      <c r="FCI112" s="411"/>
      <c r="FCJ112" s="412"/>
      <c r="FCK112" s="406"/>
      <c r="FCL112" s="407"/>
      <c r="FCM112" s="408"/>
      <c r="FCN112" s="409"/>
      <c r="FCO112" s="410"/>
      <c r="FCP112" s="411"/>
      <c r="FCQ112" s="412"/>
      <c r="FCR112" s="406"/>
      <c r="FCS112" s="407"/>
      <c r="FCT112" s="408"/>
      <c r="FCU112" s="409"/>
      <c r="FCV112" s="410"/>
      <c r="FCW112" s="411"/>
      <c r="FCX112" s="412"/>
      <c r="FCY112" s="406"/>
      <c r="FCZ112" s="407"/>
      <c r="FDA112" s="408"/>
      <c r="FDB112" s="409"/>
      <c r="FDC112" s="410"/>
      <c r="FDD112" s="411"/>
      <c r="FDE112" s="412"/>
      <c r="FDF112" s="406"/>
      <c r="FDG112" s="407"/>
      <c r="FDH112" s="408"/>
      <c r="FDI112" s="409"/>
      <c r="FDJ112" s="410"/>
      <c r="FDK112" s="411"/>
      <c r="FDL112" s="412"/>
      <c r="FDM112" s="406"/>
      <c r="FDN112" s="407"/>
      <c r="FDO112" s="408"/>
      <c r="FDP112" s="409"/>
      <c r="FDQ112" s="410"/>
      <c r="FDR112" s="411"/>
      <c r="FDS112" s="412"/>
      <c r="FDT112" s="406"/>
      <c r="FDU112" s="407"/>
      <c r="FDV112" s="408"/>
      <c r="FDW112" s="409"/>
      <c r="FDX112" s="410"/>
      <c r="FDY112" s="411"/>
      <c r="FDZ112" s="412"/>
      <c r="FEA112" s="406"/>
      <c r="FEB112" s="407"/>
      <c r="FEC112" s="408"/>
      <c r="FED112" s="409"/>
      <c r="FEE112" s="410"/>
      <c r="FEF112" s="411"/>
      <c r="FEG112" s="412"/>
      <c r="FEH112" s="406"/>
      <c r="FEI112" s="407"/>
      <c r="FEJ112" s="408"/>
      <c r="FEK112" s="409"/>
      <c r="FEL112" s="410"/>
      <c r="FEM112" s="411"/>
      <c r="FEN112" s="412"/>
      <c r="FEO112" s="406"/>
      <c r="FEP112" s="407"/>
      <c r="FEQ112" s="408"/>
      <c r="FER112" s="409"/>
      <c r="FES112" s="410"/>
      <c r="FET112" s="411"/>
      <c r="FEU112" s="412"/>
      <c r="FEV112" s="406"/>
      <c r="FEW112" s="407"/>
      <c r="FEX112" s="408"/>
      <c r="FEY112" s="409"/>
      <c r="FEZ112" s="410"/>
      <c r="FFA112" s="411"/>
      <c r="FFB112" s="412"/>
      <c r="FFC112" s="406"/>
      <c r="FFD112" s="407"/>
      <c r="FFE112" s="408"/>
      <c r="FFF112" s="409"/>
      <c r="FFG112" s="410"/>
      <c r="FFH112" s="411"/>
      <c r="FFI112" s="412"/>
      <c r="FFJ112" s="406"/>
      <c r="FFK112" s="407"/>
      <c r="FFL112" s="408"/>
      <c r="FFM112" s="409"/>
      <c r="FFN112" s="410"/>
      <c r="FFO112" s="411"/>
      <c r="FFP112" s="412"/>
      <c r="FFQ112" s="406"/>
      <c r="FFR112" s="407"/>
      <c r="FFS112" s="408"/>
      <c r="FFT112" s="409"/>
      <c r="FFU112" s="410"/>
      <c r="FFV112" s="411"/>
      <c r="FFW112" s="412"/>
      <c r="FFX112" s="406"/>
      <c r="FFY112" s="407"/>
      <c r="FFZ112" s="408"/>
      <c r="FGA112" s="409"/>
      <c r="FGB112" s="410"/>
      <c r="FGC112" s="411"/>
      <c r="FGD112" s="412"/>
      <c r="FGE112" s="406"/>
      <c r="FGF112" s="407"/>
      <c r="FGG112" s="408"/>
      <c r="FGH112" s="409"/>
      <c r="FGI112" s="410"/>
      <c r="FGJ112" s="411"/>
      <c r="FGK112" s="412"/>
      <c r="FGL112" s="406"/>
      <c r="FGM112" s="407"/>
      <c r="FGN112" s="408"/>
      <c r="FGO112" s="409"/>
      <c r="FGP112" s="410"/>
      <c r="FGQ112" s="411"/>
      <c r="FGR112" s="412"/>
      <c r="FGS112" s="406"/>
      <c r="FGT112" s="407"/>
      <c r="FGU112" s="408"/>
      <c r="FGV112" s="409"/>
      <c r="FGW112" s="410"/>
      <c r="FGX112" s="411"/>
      <c r="FGY112" s="412"/>
      <c r="FGZ112" s="406"/>
      <c r="FHA112" s="407"/>
      <c r="FHB112" s="408"/>
      <c r="FHC112" s="409"/>
      <c r="FHD112" s="410"/>
      <c r="FHE112" s="411"/>
      <c r="FHF112" s="412"/>
      <c r="FHG112" s="406"/>
      <c r="FHH112" s="407"/>
      <c r="FHI112" s="408"/>
      <c r="FHJ112" s="409"/>
      <c r="FHK112" s="410"/>
      <c r="FHL112" s="411"/>
      <c r="FHM112" s="412"/>
      <c r="FHN112" s="406"/>
      <c r="FHO112" s="407"/>
      <c r="FHP112" s="408"/>
      <c r="FHQ112" s="409"/>
      <c r="FHR112" s="410"/>
      <c r="FHS112" s="411"/>
      <c r="FHT112" s="412"/>
      <c r="FHU112" s="406"/>
      <c r="FHV112" s="407"/>
      <c r="FHW112" s="408"/>
      <c r="FHX112" s="409"/>
      <c r="FHY112" s="410"/>
      <c r="FHZ112" s="411"/>
      <c r="FIA112" s="412"/>
      <c r="FIB112" s="406"/>
      <c r="FIC112" s="407"/>
      <c r="FID112" s="408"/>
      <c r="FIE112" s="409"/>
      <c r="FIF112" s="410"/>
      <c r="FIG112" s="411"/>
      <c r="FIH112" s="412"/>
      <c r="FII112" s="406"/>
      <c r="FIJ112" s="407"/>
      <c r="FIK112" s="408"/>
      <c r="FIL112" s="409"/>
      <c r="FIM112" s="410"/>
      <c r="FIN112" s="411"/>
      <c r="FIO112" s="412"/>
      <c r="FIP112" s="406"/>
      <c r="FIQ112" s="407"/>
      <c r="FIR112" s="408"/>
      <c r="FIS112" s="409"/>
      <c r="FIT112" s="410"/>
      <c r="FIU112" s="411"/>
      <c r="FIV112" s="412"/>
      <c r="FIW112" s="406"/>
      <c r="FIX112" s="407"/>
      <c r="FIY112" s="408"/>
      <c r="FIZ112" s="409"/>
      <c r="FJA112" s="410"/>
      <c r="FJB112" s="411"/>
      <c r="FJC112" s="412"/>
      <c r="FJD112" s="406"/>
      <c r="FJE112" s="407"/>
      <c r="FJF112" s="408"/>
      <c r="FJG112" s="409"/>
      <c r="FJH112" s="410"/>
      <c r="FJI112" s="411"/>
      <c r="FJJ112" s="412"/>
      <c r="FJK112" s="406"/>
      <c r="FJL112" s="407"/>
      <c r="FJM112" s="408"/>
      <c r="FJN112" s="409"/>
      <c r="FJO112" s="410"/>
      <c r="FJP112" s="411"/>
      <c r="FJQ112" s="412"/>
      <c r="FJR112" s="406"/>
      <c r="FJS112" s="407"/>
      <c r="FJT112" s="408"/>
      <c r="FJU112" s="409"/>
      <c r="FJV112" s="410"/>
      <c r="FJW112" s="411"/>
      <c r="FJX112" s="412"/>
      <c r="FJY112" s="406"/>
      <c r="FJZ112" s="407"/>
      <c r="FKA112" s="408"/>
      <c r="FKB112" s="409"/>
      <c r="FKC112" s="410"/>
      <c r="FKD112" s="411"/>
      <c r="FKE112" s="412"/>
      <c r="FKF112" s="406"/>
      <c r="FKG112" s="407"/>
      <c r="FKH112" s="408"/>
      <c r="FKI112" s="409"/>
      <c r="FKJ112" s="410"/>
      <c r="FKK112" s="411"/>
      <c r="FKL112" s="412"/>
      <c r="FKM112" s="406"/>
      <c r="FKN112" s="407"/>
      <c r="FKO112" s="408"/>
      <c r="FKP112" s="409"/>
      <c r="FKQ112" s="410"/>
      <c r="FKR112" s="411"/>
      <c r="FKS112" s="412"/>
      <c r="FKT112" s="406"/>
      <c r="FKU112" s="407"/>
      <c r="FKV112" s="408"/>
      <c r="FKW112" s="409"/>
      <c r="FKX112" s="410"/>
      <c r="FKY112" s="411"/>
      <c r="FKZ112" s="412"/>
      <c r="FLA112" s="406"/>
      <c r="FLB112" s="407"/>
      <c r="FLC112" s="408"/>
      <c r="FLD112" s="409"/>
      <c r="FLE112" s="410"/>
      <c r="FLF112" s="411"/>
      <c r="FLG112" s="412"/>
      <c r="FLH112" s="406"/>
      <c r="FLI112" s="407"/>
      <c r="FLJ112" s="408"/>
      <c r="FLK112" s="409"/>
      <c r="FLL112" s="410"/>
      <c r="FLM112" s="411"/>
      <c r="FLN112" s="412"/>
      <c r="FLO112" s="406"/>
      <c r="FLP112" s="407"/>
      <c r="FLQ112" s="408"/>
      <c r="FLR112" s="409"/>
      <c r="FLS112" s="410"/>
      <c r="FLT112" s="411"/>
      <c r="FLU112" s="412"/>
      <c r="FLV112" s="406"/>
      <c r="FLW112" s="407"/>
      <c r="FLX112" s="408"/>
      <c r="FLY112" s="409"/>
      <c r="FLZ112" s="410"/>
      <c r="FMA112" s="411"/>
      <c r="FMB112" s="412"/>
      <c r="FMC112" s="406"/>
      <c r="FMD112" s="407"/>
      <c r="FME112" s="408"/>
      <c r="FMF112" s="409"/>
      <c r="FMG112" s="410"/>
      <c r="FMH112" s="411"/>
      <c r="FMI112" s="412"/>
      <c r="FMJ112" s="406"/>
      <c r="FMK112" s="407"/>
      <c r="FML112" s="408"/>
      <c r="FMM112" s="409"/>
      <c r="FMN112" s="410"/>
      <c r="FMO112" s="411"/>
      <c r="FMP112" s="412"/>
      <c r="FMQ112" s="406"/>
      <c r="FMR112" s="407"/>
      <c r="FMS112" s="408"/>
      <c r="FMT112" s="409"/>
      <c r="FMU112" s="410"/>
      <c r="FMV112" s="411"/>
      <c r="FMW112" s="412"/>
      <c r="FMX112" s="406"/>
      <c r="FMY112" s="407"/>
      <c r="FMZ112" s="408"/>
      <c r="FNA112" s="409"/>
      <c r="FNB112" s="410"/>
      <c r="FNC112" s="411"/>
      <c r="FND112" s="412"/>
      <c r="FNE112" s="406"/>
      <c r="FNF112" s="407"/>
      <c r="FNG112" s="408"/>
      <c r="FNH112" s="409"/>
      <c r="FNI112" s="410"/>
      <c r="FNJ112" s="411"/>
      <c r="FNK112" s="412"/>
      <c r="FNL112" s="406"/>
      <c r="FNM112" s="407"/>
      <c r="FNN112" s="408"/>
      <c r="FNO112" s="409"/>
      <c r="FNP112" s="410"/>
      <c r="FNQ112" s="411"/>
      <c r="FNR112" s="412"/>
      <c r="FNS112" s="406"/>
      <c r="FNT112" s="407"/>
      <c r="FNU112" s="408"/>
      <c r="FNV112" s="409"/>
      <c r="FNW112" s="410"/>
      <c r="FNX112" s="411"/>
      <c r="FNY112" s="412"/>
      <c r="FNZ112" s="406"/>
      <c r="FOA112" s="407"/>
      <c r="FOB112" s="408"/>
      <c r="FOC112" s="409"/>
      <c r="FOD112" s="410"/>
      <c r="FOE112" s="411"/>
      <c r="FOF112" s="412"/>
      <c r="FOG112" s="406"/>
      <c r="FOH112" s="407"/>
      <c r="FOI112" s="408"/>
      <c r="FOJ112" s="409"/>
      <c r="FOK112" s="410"/>
      <c r="FOL112" s="411"/>
      <c r="FOM112" s="412"/>
      <c r="FON112" s="406"/>
      <c r="FOO112" s="407"/>
      <c r="FOP112" s="408"/>
      <c r="FOQ112" s="409"/>
      <c r="FOR112" s="410"/>
      <c r="FOS112" s="411"/>
      <c r="FOT112" s="412"/>
      <c r="FOU112" s="406"/>
      <c r="FOV112" s="407"/>
      <c r="FOW112" s="408"/>
      <c r="FOX112" s="409"/>
      <c r="FOY112" s="410"/>
      <c r="FOZ112" s="411"/>
      <c r="FPA112" s="412"/>
      <c r="FPB112" s="406"/>
      <c r="FPC112" s="407"/>
      <c r="FPD112" s="408"/>
      <c r="FPE112" s="409"/>
      <c r="FPF112" s="410"/>
      <c r="FPG112" s="411"/>
      <c r="FPH112" s="412"/>
      <c r="FPI112" s="406"/>
      <c r="FPJ112" s="407"/>
      <c r="FPK112" s="408"/>
      <c r="FPL112" s="409"/>
      <c r="FPM112" s="410"/>
      <c r="FPN112" s="411"/>
      <c r="FPO112" s="412"/>
      <c r="FPP112" s="406"/>
      <c r="FPQ112" s="407"/>
      <c r="FPR112" s="408"/>
      <c r="FPS112" s="409"/>
      <c r="FPT112" s="410"/>
      <c r="FPU112" s="411"/>
      <c r="FPV112" s="412"/>
      <c r="FPW112" s="406"/>
      <c r="FPX112" s="407"/>
      <c r="FPY112" s="408"/>
      <c r="FPZ112" s="409"/>
      <c r="FQA112" s="410"/>
      <c r="FQB112" s="411"/>
      <c r="FQC112" s="412"/>
      <c r="FQD112" s="406"/>
      <c r="FQE112" s="407"/>
      <c r="FQF112" s="408"/>
      <c r="FQG112" s="409"/>
      <c r="FQH112" s="410"/>
      <c r="FQI112" s="411"/>
      <c r="FQJ112" s="412"/>
      <c r="FQK112" s="406"/>
      <c r="FQL112" s="407"/>
      <c r="FQM112" s="408"/>
      <c r="FQN112" s="409"/>
      <c r="FQO112" s="410"/>
      <c r="FQP112" s="411"/>
      <c r="FQQ112" s="412"/>
      <c r="FQR112" s="406"/>
      <c r="FQS112" s="407"/>
      <c r="FQT112" s="408"/>
      <c r="FQU112" s="409"/>
      <c r="FQV112" s="410"/>
      <c r="FQW112" s="411"/>
      <c r="FQX112" s="412"/>
      <c r="FQY112" s="406"/>
      <c r="FQZ112" s="407"/>
      <c r="FRA112" s="408"/>
      <c r="FRB112" s="409"/>
      <c r="FRC112" s="410"/>
      <c r="FRD112" s="411"/>
      <c r="FRE112" s="412"/>
      <c r="FRF112" s="406"/>
      <c r="FRG112" s="407"/>
      <c r="FRH112" s="408"/>
      <c r="FRI112" s="409"/>
      <c r="FRJ112" s="410"/>
      <c r="FRK112" s="411"/>
      <c r="FRL112" s="412"/>
      <c r="FRM112" s="406"/>
      <c r="FRN112" s="407"/>
      <c r="FRO112" s="408"/>
      <c r="FRP112" s="409"/>
      <c r="FRQ112" s="410"/>
      <c r="FRR112" s="411"/>
      <c r="FRS112" s="412"/>
      <c r="FRT112" s="406"/>
      <c r="FRU112" s="407"/>
      <c r="FRV112" s="408"/>
      <c r="FRW112" s="409"/>
      <c r="FRX112" s="410"/>
      <c r="FRY112" s="411"/>
      <c r="FRZ112" s="412"/>
      <c r="FSA112" s="406"/>
      <c r="FSB112" s="407"/>
      <c r="FSC112" s="408"/>
      <c r="FSD112" s="409"/>
      <c r="FSE112" s="410"/>
      <c r="FSF112" s="411"/>
      <c r="FSG112" s="412"/>
      <c r="FSH112" s="406"/>
      <c r="FSI112" s="407"/>
      <c r="FSJ112" s="408"/>
      <c r="FSK112" s="409"/>
      <c r="FSL112" s="410"/>
      <c r="FSM112" s="411"/>
      <c r="FSN112" s="412"/>
      <c r="FSO112" s="406"/>
      <c r="FSP112" s="407"/>
      <c r="FSQ112" s="408"/>
      <c r="FSR112" s="409"/>
      <c r="FSS112" s="410"/>
      <c r="FST112" s="411"/>
      <c r="FSU112" s="412"/>
      <c r="FSV112" s="406"/>
      <c r="FSW112" s="407"/>
      <c r="FSX112" s="408"/>
      <c r="FSY112" s="409"/>
      <c r="FSZ112" s="410"/>
      <c r="FTA112" s="411"/>
      <c r="FTB112" s="412"/>
      <c r="FTC112" s="406"/>
      <c r="FTD112" s="407"/>
      <c r="FTE112" s="408"/>
      <c r="FTF112" s="409"/>
      <c r="FTG112" s="410"/>
      <c r="FTH112" s="411"/>
      <c r="FTI112" s="412"/>
      <c r="FTJ112" s="406"/>
      <c r="FTK112" s="407"/>
      <c r="FTL112" s="408"/>
      <c r="FTM112" s="409"/>
      <c r="FTN112" s="410"/>
      <c r="FTO112" s="411"/>
      <c r="FTP112" s="412"/>
      <c r="FTQ112" s="406"/>
      <c r="FTR112" s="407"/>
      <c r="FTS112" s="408"/>
      <c r="FTT112" s="409"/>
      <c r="FTU112" s="410"/>
      <c r="FTV112" s="411"/>
      <c r="FTW112" s="412"/>
      <c r="FTX112" s="406"/>
      <c r="FTY112" s="407"/>
      <c r="FTZ112" s="408"/>
      <c r="FUA112" s="409"/>
      <c r="FUB112" s="410"/>
      <c r="FUC112" s="411"/>
      <c r="FUD112" s="412"/>
      <c r="FUE112" s="406"/>
      <c r="FUF112" s="407"/>
      <c r="FUG112" s="408"/>
      <c r="FUH112" s="409"/>
      <c r="FUI112" s="410"/>
      <c r="FUJ112" s="411"/>
      <c r="FUK112" s="412"/>
      <c r="FUL112" s="406"/>
      <c r="FUM112" s="407"/>
      <c r="FUN112" s="408"/>
      <c r="FUO112" s="409"/>
      <c r="FUP112" s="410"/>
      <c r="FUQ112" s="411"/>
      <c r="FUR112" s="412"/>
      <c r="FUS112" s="406"/>
      <c r="FUT112" s="407"/>
      <c r="FUU112" s="408"/>
      <c r="FUV112" s="409"/>
      <c r="FUW112" s="410"/>
      <c r="FUX112" s="411"/>
      <c r="FUY112" s="412"/>
      <c r="FUZ112" s="406"/>
      <c r="FVA112" s="407"/>
      <c r="FVB112" s="408"/>
      <c r="FVC112" s="409"/>
      <c r="FVD112" s="410"/>
      <c r="FVE112" s="411"/>
      <c r="FVF112" s="412"/>
      <c r="FVG112" s="406"/>
      <c r="FVH112" s="407"/>
      <c r="FVI112" s="408"/>
      <c r="FVJ112" s="409"/>
      <c r="FVK112" s="410"/>
      <c r="FVL112" s="411"/>
      <c r="FVM112" s="412"/>
      <c r="FVN112" s="406"/>
      <c r="FVO112" s="407"/>
      <c r="FVP112" s="408"/>
      <c r="FVQ112" s="409"/>
      <c r="FVR112" s="410"/>
      <c r="FVS112" s="411"/>
      <c r="FVT112" s="412"/>
      <c r="FVU112" s="406"/>
      <c r="FVV112" s="407"/>
      <c r="FVW112" s="408"/>
      <c r="FVX112" s="409"/>
      <c r="FVY112" s="410"/>
      <c r="FVZ112" s="411"/>
      <c r="FWA112" s="412"/>
      <c r="FWB112" s="406"/>
      <c r="FWC112" s="407"/>
      <c r="FWD112" s="408"/>
      <c r="FWE112" s="409"/>
      <c r="FWF112" s="410"/>
      <c r="FWG112" s="411"/>
      <c r="FWH112" s="412"/>
      <c r="FWI112" s="406"/>
      <c r="FWJ112" s="407"/>
      <c r="FWK112" s="408"/>
      <c r="FWL112" s="409"/>
      <c r="FWM112" s="410"/>
      <c r="FWN112" s="411"/>
      <c r="FWO112" s="412"/>
      <c r="FWP112" s="406"/>
      <c r="FWQ112" s="407"/>
      <c r="FWR112" s="408"/>
      <c r="FWS112" s="409"/>
      <c r="FWT112" s="410"/>
      <c r="FWU112" s="411"/>
      <c r="FWV112" s="412"/>
      <c r="FWW112" s="406"/>
      <c r="FWX112" s="407"/>
      <c r="FWY112" s="408"/>
      <c r="FWZ112" s="409"/>
      <c r="FXA112" s="410"/>
      <c r="FXB112" s="411"/>
      <c r="FXC112" s="412"/>
      <c r="FXD112" s="406"/>
      <c r="FXE112" s="407"/>
      <c r="FXF112" s="408"/>
      <c r="FXG112" s="409"/>
      <c r="FXH112" s="410"/>
      <c r="FXI112" s="411"/>
      <c r="FXJ112" s="412"/>
      <c r="FXK112" s="406"/>
      <c r="FXL112" s="407"/>
      <c r="FXM112" s="408"/>
      <c r="FXN112" s="409"/>
      <c r="FXO112" s="410"/>
      <c r="FXP112" s="411"/>
      <c r="FXQ112" s="412"/>
      <c r="FXR112" s="406"/>
      <c r="FXS112" s="407"/>
      <c r="FXT112" s="408"/>
      <c r="FXU112" s="409"/>
      <c r="FXV112" s="410"/>
      <c r="FXW112" s="411"/>
      <c r="FXX112" s="412"/>
      <c r="FXY112" s="406"/>
      <c r="FXZ112" s="407"/>
      <c r="FYA112" s="408"/>
      <c r="FYB112" s="409"/>
      <c r="FYC112" s="410"/>
      <c r="FYD112" s="411"/>
      <c r="FYE112" s="412"/>
      <c r="FYF112" s="406"/>
      <c r="FYG112" s="407"/>
      <c r="FYH112" s="408"/>
      <c r="FYI112" s="409"/>
      <c r="FYJ112" s="410"/>
      <c r="FYK112" s="411"/>
      <c r="FYL112" s="412"/>
      <c r="FYM112" s="406"/>
      <c r="FYN112" s="407"/>
      <c r="FYO112" s="408"/>
      <c r="FYP112" s="409"/>
      <c r="FYQ112" s="410"/>
      <c r="FYR112" s="411"/>
      <c r="FYS112" s="412"/>
      <c r="FYT112" s="406"/>
      <c r="FYU112" s="407"/>
      <c r="FYV112" s="408"/>
      <c r="FYW112" s="409"/>
      <c r="FYX112" s="410"/>
      <c r="FYY112" s="411"/>
      <c r="FYZ112" s="412"/>
      <c r="FZA112" s="406"/>
      <c r="FZB112" s="407"/>
      <c r="FZC112" s="408"/>
      <c r="FZD112" s="409"/>
      <c r="FZE112" s="410"/>
      <c r="FZF112" s="411"/>
      <c r="FZG112" s="412"/>
      <c r="FZH112" s="406"/>
      <c r="FZI112" s="407"/>
      <c r="FZJ112" s="408"/>
      <c r="FZK112" s="409"/>
      <c r="FZL112" s="410"/>
      <c r="FZM112" s="411"/>
      <c r="FZN112" s="412"/>
      <c r="FZO112" s="406"/>
      <c r="FZP112" s="407"/>
      <c r="FZQ112" s="408"/>
      <c r="FZR112" s="409"/>
      <c r="FZS112" s="410"/>
      <c r="FZT112" s="411"/>
      <c r="FZU112" s="412"/>
      <c r="FZV112" s="406"/>
      <c r="FZW112" s="407"/>
      <c r="FZX112" s="408"/>
      <c r="FZY112" s="409"/>
      <c r="FZZ112" s="410"/>
      <c r="GAA112" s="411"/>
      <c r="GAB112" s="412"/>
      <c r="GAC112" s="406"/>
      <c r="GAD112" s="407"/>
      <c r="GAE112" s="408"/>
      <c r="GAF112" s="409"/>
      <c r="GAG112" s="410"/>
      <c r="GAH112" s="411"/>
      <c r="GAI112" s="412"/>
      <c r="GAJ112" s="406"/>
      <c r="GAK112" s="407"/>
      <c r="GAL112" s="408"/>
      <c r="GAM112" s="409"/>
      <c r="GAN112" s="410"/>
      <c r="GAO112" s="411"/>
      <c r="GAP112" s="412"/>
      <c r="GAQ112" s="406"/>
      <c r="GAR112" s="407"/>
      <c r="GAS112" s="408"/>
      <c r="GAT112" s="409"/>
      <c r="GAU112" s="410"/>
      <c r="GAV112" s="411"/>
      <c r="GAW112" s="412"/>
      <c r="GAX112" s="406"/>
      <c r="GAY112" s="407"/>
      <c r="GAZ112" s="408"/>
      <c r="GBA112" s="409"/>
      <c r="GBB112" s="410"/>
      <c r="GBC112" s="411"/>
      <c r="GBD112" s="412"/>
      <c r="GBE112" s="406"/>
      <c r="GBF112" s="407"/>
      <c r="GBG112" s="408"/>
      <c r="GBH112" s="409"/>
      <c r="GBI112" s="410"/>
      <c r="GBJ112" s="411"/>
      <c r="GBK112" s="412"/>
      <c r="GBL112" s="406"/>
      <c r="GBM112" s="407"/>
      <c r="GBN112" s="408"/>
      <c r="GBO112" s="409"/>
      <c r="GBP112" s="410"/>
      <c r="GBQ112" s="411"/>
      <c r="GBR112" s="412"/>
      <c r="GBS112" s="406"/>
      <c r="GBT112" s="407"/>
      <c r="GBU112" s="408"/>
      <c r="GBV112" s="409"/>
      <c r="GBW112" s="410"/>
      <c r="GBX112" s="411"/>
      <c r="GBY112" s="412"/>
      <c r="GBZ112" s="406"/>
      <c r="GCA112" s="407"/>
      <c r="GCB112" s="408"/>
      <c r="GCC112" s="409"/>
      <c r="GCD112" s="410"/>
      <c r="GCE112" s="411"/>
      <c r="GCF112" s="412"/>
      <c r="GCG112" s="406"/>
      <c r="GCH112" s="407"/>
      <c r="GCI112" s="408"/>
      <c r="GCJ112" s="409"/>
      <c r="GCK112" s="410"/>
      <c r="GCL112" s="411"/>
      <c r="GCM112" s="412"/>
      <c r="GCN112" s="406"/>
      <c r="GCO112" s="407"/>
      <c r="GCP112" s="408"/>
      <c r="GCQ112" s="409"/>
      <c r="GCR112" s="410"/>
      <c r="GCS112" s="411"/>
      <c r="GCT112" s="412"/>
      <c r="GCU112" s="406"/>
      <c r="GCV112" s="407"/>
      <c r="GCW112" s="408"/>
      <c r="GCX112" s="409"/>
      <c r="GCY112" s="410"/>
      <c r="GCZ112" s="411"/>
      <c r="GDA112" s="412"/>
      <c r="GDB112" s="406"/>
      <c r="GDC112" s="407"/>
      <c r="GDD112" s="408"/>
      <c r="GDE112" s="409"/>
      <c r="GDF112" s="410"/>
      <c r="GDG112" s="411"/>
      <c r="GDH112" s="412"/>
      <c r="GDI112" s="406"/>
      <c r="GDJ112" s="407"/>
      <c r="GDK112" s="408"/>
      <c r="GDL112" s="409"/>
      <c r="GDM112" s="410"/>
      <c r="GDN112" s="411"/>
      <c r="GDO112" s="412"/>
      <c r="GDP112" s="406"/>
      <c r="GDQ112" s="407"/>
      <c r="GDR112" s="408"/>
      <c r="GDS112" s="409"/>
      <c r="GDT112" s="410"/>
      <c r="GDU112" s="411"/>
      <c r="GDV112" s="412"/>
      <c r="GDW112" s="406"/>
      <c r="GDX112" s="407"/>
      <c r="GDY112" s="408"/>
      <c r="GDZ112" s="409"/>
      <c r="GEA112" s="410"/>
      <c r="GEB112" s="411"/>
      <c r="GEC112" s="412"/>
      <c r="GED112" s="406"/>
      <c r="GEE112" s="407"/>
      <c r="GEF112" s="408"/>
      <c r="GEG112" s="409"/>
      <c r="GEH112" s="410"/>
      <c r="GEI112" s="411"/>
      <c r="GEJ112" s="412"/>
      <c r="GEK112" s="406"/>
      <c r="GEL112" s="407"/>
      <c r="GEM112" s="408"/>
      <c r="GEN112" s="409"/>
      <c r="GEO112" s="410"/>
      <c r="GEP112" s="411"/>
      <c r="GEQ112" s="412"/>
      <c r="GER112" s="406"/>
      <c r="GES112" s="407"/>
      <c r="GET112" s="408"/>
      <c r="GEU112" s="409"/>
      <c r="GEV112" s="410"/>
      <c r="GEW112" s="411"/>
      <c r="GEX112" s="412"/>
      <c r="GEY112" s="406"/>
      <c r="GEZ112" s="407"/>
      <c r="GFA112" s="408"/>
      <c r="GFB112" s="409"/>
      <c r="GFC112" s="410"/>
      <c r="GFD112" s="411"/>
      <c r="GFE112" s="412"/>
      <c r="GFF112" s="406"/>
      <c r="GFG112" s="407"/>
      <c r="GFH112" s="408"/>
      <c r="GFI112" s="409"/>
      <c r="GFJ112" s="410"/>
      <c r="GFK112" s="411"/>
      <c r="GFL112" s="412"/>
      <c r="GFM112" s="406"/>
      <c r="GFN112" s="407"/>
      <c r="GFO112" s="408"/>
      <c r="GFP112" s="409"/>
      <c r="GFQ112" s="410"/>
      <c r="GFR112" s="411"/>
      <c r="GFS112" s="412"/>
      <c r="GFT112" s="406"/>
      <c r="GFU112" s="407"/>
      <c r="GFV112" s="408"/>
      <c r="GFW112" s="409"/>
      <c r="GFX112" s="410"/>
      <c r="GFY112" s="411"/>
      <c r="GFZ112" s="412"/>
      <c r="GGA112" s="406"/>
      <c r="GGB112" s="407"/>
      <c r="GGC112" s="408"/>
      <c r="GGD112" s="409"/>
      <c r="GGE112" s="410"/>
      <c r="GGF112" s="411"/>
      <c r="GGG112" s="412"/>
      <c r="GGH112" s="406"/>
      <c r="GGI112" s="407"/>
      <c r="GGJ112" s="408"/>
      <c r="GGK112" s="409"/>
      <c r="GGL112" s="410"/>
      <c r="GGM112" s="411"/>
      <c r="GGN112" s="412"/>
      <c r="GGO112" s="406"/>
      <c r="GGP112" s="407"/>
      <c r="GGQ112" s="408"/>
      <c r="GGR112" s="409"/>
      <c r="GGS112" s="410"/>
      <c r="GGT112" s="411"/>
      <c r="GGU112" s="412"/>
      <c r="GGV112" s="406"/>
      <c r="GGW112" s="407"/>
      <c r="GGX112" s="408"/>
      <c r="GGY112" s="409"/>
      <c r="GGZ112" s="410"/>
      <c r="GHA112" s="411"/>
      <c r="GHB112" s="412"/>
      <c r="GHC112" s="406"/>
      <c r="GHD112" s="407"/>
      <c r="GHE112" s="408"/>
      <c r="GHF112" s="409"/>
      <c r="GHG112" s="410"/>
      <c r="GHH112" s="411"/>
      <c r="GHI112" s="412"/>
      <c r="GHJ112" s="406"/>
      <c r="GHK112" s="407"/>
      <c r="GHL112" s="408"/>
      <c r="GHM112" s="409"/>
      <c r="GHN112" s="410"/>
      <c r="GHO112" s="411"/>
      <c r="GHP112" s="412"/>
      <c r="GHQ112" s="406"/>
      <c r="GHR112" s="407"/>
      <c r="GHS112" s="408"/>
      <c r="GHT112" s="409"/>
      <c r="GHU112" s="410"/>
      <c r="GHV112" s="411"/>
      <c r="GHW112" s="412"/>
      <c r="GHX112" s="406"/>
      <c r="GHY112" s="407"/>
      <c r="GHZ112" s="408"/>
      <c r="GIA112" s="409"/>
      <c r="GIB112" s="410"/>
      <c r="GIC112" s="411"/>
      <c r="GID112" s="412"/>
      <c r="GIE112" s="406"/>
      <c r="GIF112" s="407"/>
      <c r="GIG112" s="408"/>
      <c r="GIH112" s="409"/>
      <c r="GII112" s="410"/>
      <c r="GIJ112" s="411"/>
      <c r="GIK112" s="412"/>
      <c r="GIL112" s="406"/>
      <c r="GIM112" s="407"/>
      <c r="GIN112" s="408"/>
      <c r="GIO112" s="409"/>
      <c r="GIP112" s="410"/>
      <c r="GIQ112" s="411"/>
      <c r="GIR112" s="412"/>
      <c r="GIS112" s="406"/>
      <c r="GIT112" s="407"/>
      <c r="GIU112" s="408"/>
      <c r="GIV112" s="409"/>
      <c r="GIW112" s="410"/>
      <c r="GIX112" s="411"/>
      <c r="GIY112" s="412"/>
      <c r="GIZ112" s="406"/>
      <c r="GJA112" s="407"/>
      <c r="GJB112" s="408"/>
      <c r="GJC112" s="409"/>
      <c r="GJD112" s="410"/>
      <c r="GJE112" s="411"/>
      <c r="GJF112" s="412"/>
      <c r="GJG112" s="406"/>
      <c r="GJH112" s="407"/>
      <c r="GJI112" s="408"/>
      <c r="GJJ112" s="409"/>
      <c r="GJK112" s="410"/>
      <c r="GJL112" s="411"/>
      <c r="GJM112" s="412"/>
      <c r="GJN112" s="406"/>
      <c r="GJO112" s="407"/>
      <c r="GJP112" s="408"/>
      <c r="GJQ112" s="409"/>
      <c r="GJR112" s="410"/>
      <c r="GJS112" s="411"/>
      <c r="GJT112" s="412"/>
      <c r="GJU112" s="406"/>
      <c r="GJV112" s="407"/>
      <c r="GJW112" s="408"/>
      <c r="GJX112" s="409"/>
      <c r="GJY112" s="410"/>
      <c r="GJZ112" s="411"/>
      <c r="GKA112" s="412"/>
      <c r="GKB112" s="406"/>
      <c r="GKC112" s="407"/>
      <c r="GKD112" s="408"/>
      <c r="GKE112" s="409"/>
      <c r="GKF112" s="410"/>
      <c r="GKG112" s="411"/>
      <c r="GKH112" s="412"/>
      <c r="GKI112" s="406"/>
      <c r="GKJ112" s="407"/>
      <c r="GKK112" s="408"/>
      <c r="GKL112" s="409"/>
      <c r="GKM112" s="410"/>
      <c r="GKN112" s="411"/>
      <c r="GKO112" s="412"/>
      <c r="GKP112" s="406"/>
      <c r="GKQ112" s="407"/>
      <c r="GKR112" s="408"/>
      <c r="GKS112" s="409"/>
      <c r="GKT112" s="410"/>
      <c r="GKU112" s="411"/>
      <c r="GKV112" s="412"/>
      <c r="GKW112" s="406"/>
      <c r="GKX112" s="407"/>
      <c r="GKY112" s="408"/>
      <c r="GKZ112" s="409"/>
      <c r="GLA112" s="410"/>
      <c r="GLB112" s="411"/>
      <c r="GLC112" s="412"/>
      <c r="GLD112" s="406"/>
      <c r="GLE112" s="407"/>
      <c r="GLF112" s="408"/>
      <c r="GLG112" s="409"/>
      <c r="GLH112" s="410"/>
      <c r="GLI112" s="411"/>
      <c r="GLJ112" s="412"/>
      <c r="GLK112" s="406"/>
      <c r="GLL112" s="407"/>
      <c r="GLM112" s="408"/>
      <c r="GLN112" s="409"/>
      <c r="GLO112" s="410"/>
      <c r="GLP112" s="411"/>
      <c r="GLQ112" s="412"/>
      <c r="GLR112" s="406"/>
      <c r="GLS112" s="407"/>
      <c r="GLT112" s="408"/>
      <c r="GLU112" s="409"/>
      <c r="GLV112" s="410"/>
      <c r="GLW112" s="411"/>
      <c r="GLX112" s="412"/>
      <c r="GLY112" s="406"/>
      <c r="GLZ112" s="407"/>
      <c r="GMA112" s="408"/>
      <c r="GMB112" s="409"/>
      <c r="GMC112" s="410"/>
      <c r="GMD112" s="411"/>
      <c r="GME112" s="412"/>
      <c r="GMF112" s="406"/>
      <c r="GMG112" s="407"/>
      <c r="GMH112" s="408"/>
      <c r="GMI112" s="409"/>
      <c r="GMJ112" s="410"/>
      <c r="GMK112" s="411"/>
      <c r="GML112" s="412"/>
      <c r="GMM112" s="406"/>
      <c r="GMN112" s="407"/>
      <c r="GMO112" s="408"/>
      <c r="GMP112" s="409"/>
      <c r="GMQ112" s="410"/>
      <c r="GMR112" s="411"/>
      <c r="GMS112" s="412"/>
      <c r="GMT112" s="406"/>
      <c r="GMU112" s="407"/>
      <c r="GMV112" s="408"/>
      <c r="GMW112" s="409"/>
      <c r="GMX112" s="410"/>
      <c r="GMY112" s="411"/>
      <c r="GMZ112" s="412"/>
      <c r="GNA112" s="406"/>
      <c r="GNB112" s="407"/>
      <c r="GNC112" s="408"/>
      <c r="GND112" s="409"/>
      <c r="GNE112" s="410"/>
      <c r="GNF112" s="411"/>
      <c r="GNG112" s="412"/>
      <c r="GNH112" s="406"/>
      <c r="GNI112" s="407"/>
      <c r="GNJ112" s="408"/>
      <c r="GNK112" s="409"/>
      <c r="GNL112" s="410"/>
      <c r="GNM112" s="411"/>
      <c r="GNN112" s="412"/>
      <c r="GNO112" s="406"/>
      <c r="GNP112" s="407"/>
      <c r="GNQ112" s="408"/>
      <c r="GNR112" s="409"/>
      <c r="GNS112" s="410"/>
      <c r="GNT112" s="411"/>
      <c r="GNU112" s="412"/>
      <c r="GNV112" s="406"/>
      <c r="GNW112" s="407"/>
      <c r="GNX112" s="408"/>
      <c r="GNY112" s="409"/>
      <c r="GNZ112" s="410"/>
      <c r="GOA112" s="411"/>
      <c r="GOB112" s="412"/>
      <c r="GOC112" s="406"/>
      <c r="GOD112" s="407"/>
      <c r="GOE112" s="408"/>
      <c r="GOF112" s="409"/>
      <c r="GOG112" s="410"/>
      <c r="GOH112" s="411"/>
      <c r="GOI112" s="412"/>
      <c r="GOJ112" s="406"/>
      <c r="GOK112" s="407"/>
      <c r="GOL112" s="408"/>
      <c r="GOM112" s="409"/>
      <c r="GON112" s="410"/>
      <c r="GOO112" s="411"/>
      <c r="GOP112" s="412"/>
      <c r="GOQ112" s="406"/>
      <c r="GOR112" s="407"/>
      <c r="GOS112" s="408"/>
      <c r="GOT112" s="409"/>
      <c r="GOU112" s="410"/>
      <c r="GOV112" s="411"/>
      <c r="GOW112" s="412"/>
      <c r="GOX112" s="406"/>
      <c r="GOY112" s="407"/>
      <c r="GOZ112" s="408"/>
      <c r="GPA112" s="409"/>
      <c r="GPB112" s="410"/>
      <c r="GPC112" s="411"/>
      <c r="GPD112" s="412"/>
      <c r="GPE112" s="406"/>
      <c r="GPF112" s="407"/>
      <c r="GPG112" s="408"/>
      <c r="GPH112" s="409"/>
      <c r="GPI112" s="410"/>
      <c r="GPJ112" s="411"/>
      <c r="GPK112" s="412"/>
      <c r="GPL112" s="406"/>
      <c r="GPM112" s="407"/>
      <c r="GPN112" s="408"/>
      <c r="GPO112" s="409"/>
      <c r="GPP112" s="410"/>
      <c r="GPQ112" s="411"/>
      <c r="GPR112" s="412"/>
      <c r="GPS112" s="406"/>
      <c r="GPT112" s="407"/>
      <c r="GPU112" s="408"/>
      <c r="GPV112" s="409"/>
      <c r="GPW112" s="410"/>
      <c r="GPX112" s="411"/>
      <c r="GPY112" s="412"/>
      <c r="GPZ112" s="406"/>
      <c r="GQA112" s="407"/>
      <c r="GQB112" s="408"/>
      <c r="GQC112" s="409"/>
      <c r="GQD112" s="410"/>
      <c r="GQE112" s="411"/>
      <c r="GQF112" s="412"/>
      <c r="GQG112" s="406"/>
      <c r="GQH112" s="407"/>
      <c r="GQI112" s="408"/>
      <c r="GQJ112" s="409"/>
      <c r="GQK112" s="410"/>
      <c r="GQL112" s="411"/>
      <c r="GQM112" s="412"/>
      <c r="GQN112" s="406"/>
      <c r="GQO112" s="407"/>
      <c r="GQP112" s="408"/>
      <c r="GQQ112" s="409"/>
      <c r="GQR112" s="410"/>
      <c r="GQS112" s="411"/>
      <c r="GQT112" s="412"/>
      <c r="GQU112" s="406"/>
      <c r="GQV112" s="407"/>
      <c r="GQW112" s="408"/>
      <c r="GQX112" s="409"/>
      <c r="GQY112" s="410"/>
      <c r="GQZ112" s="411"/>
      <c r="GRA112" s="412"/>
      <c r="GRB112" s="406"/>
      <c r="GRC112" s="407"/>
      <c r="GRD112" s="408"/>
      <c r="GRE112" s="409"/>
      <c r="GRF112" s="410"/>
      <c r="GRG112" s="411"/>
      <c r="GRH112" s="412"/>
      <c r="GRI112" s="406"/>
      <c r="GRJ112" s="407"/>
      <c r="GRK112" s="408"/>
      <c r="GRL112" s="409"/>
      <c r="GRM112" s="410"/>
      <c r="GRN112" s="411"/>
      <c r="GRO112" s="412"/>
      <c r="GRP112" s="406"/>
      <c r="GRQ112" s="407"/>
      <c r="GRR112" s="408"/>
      <c r="GRS112" s="409"/>
      <c r="GRT112" s="410"/>
      <c r="GRU112" s="411"/>
      <c r="GRV112" s="412"/>
      <c r="GRW112" s="406"/>
      <c r="GRX112" s="407"/>
      <c r="GRY112" s="408"/>
      <c r="GRZ112" s="409"/>
      <c r="GSA112" s="410"/>
      <c r="GSB112" s="411"/>
      <c r="GSC112" s="412"/>
      <c r="GSD112" s="406"/>
      <c r="GSE112" s="407"/>
      <c r="GSF112" s="408"/>
      <c r="GSG112" s="409"/>
      <c r="GSH112" s="410"/>
      <c r="GSI112" s="411"/>
      <c r="GSJ112" s="412"/>
      <c r="GSK112" s="406"/>
      <c r="GSL112" s="407"/>
      <c r="GSM112" s="408"/>
      <c r="GSN112" s="409"/>
      <c r="GSO112" s="410"/>
      <c r="GSP112" s="411"/>
      <c r="GSQ112" s="412"/>
      <c r="GSR112" s="406"/>
      <c r="GSS112" s="407"/>
      <c r="GST112" s="408"/>
      <c r="GSU112" s="409"/>
      <c r="GSV112" s="410"/>
      <c r="GSW112" s="411"/>
      <c r="GSX112" s="412"/>
      <c r="GSY112" s="406"/>
      <c r="GSZ112" s="407"/>
      <c r="GTA112" s="408"/>
      <c r="GTB112" s="409"/>
      <c r="GTC112" s="410"/>
      <c r="GTD112" s="411"/>
      <c r="GTE112" s="412"/>
      <c r="GTF112" s="406"/>
      <c r="GTG112" s="407"/>
      <c r="GTH112" s="408"/>
      <c r="GTI112" s="409"/>
      <c r="GTJ112" s="410"/>
      <c r="GTK112" s="411"/>
      <c r="GTL112" s="412"/>
      <c r="GTM112" s="406"/>
      <c r="GTN112" s="407"/>
      <c r="GTO112" s="408"/>
      <c r="GTP112" s="409"/>
      <c r="GTQ112" s="410"/>
      <c r="GTR112" s="411"/>
      <c r="GTS112" s="412"/>
      <c r="GTT112" s="406"/>
      <c r="GTU112" s="407"/>
      <c r="GTV112" s="408"/>
      <c r="GTW112" s="409"/>
      <c r="GTX112" s="410"/>
      <c r="GTY112" s="411"/>
      <c r="GTZ112" s="412"/>
      <c r="GUA112" s="406"/>
      <c r="GUB112" s="407"/>
      <c r="GUC112" s="408"/>
      <c r="GUD112" s="409"/>
      <c r="GUE112" s="410"/>
      <c r="GUF112" s="411"/>
      <c r="GUG112" s="412"/>
      <c r="GUH112" s="406"/>
      <c r="GUI112" s="407"/>
      <c r="GUJ112" s="408"/>
      <c r="GUK112" s="409"/>
      <c r="GUL112" s="410"/>
      <c r="GUM112" s="411"/>
      <c r="GUN112" s="412"/>
      <c r="GUO112" s="406"/>
      <c r="GUP112" s="407"/>
      <c r="GUQ112" s="408"/>
      <c r="GUR112" s="409"/>
      <c r="GUS112" s="410"/>
      <c r="GUT112" s="411"/>
      <c r="GUU112" s="412"/>
      <c r="GUV112" s="406"/>
      <c r="GUW112" s="407"/>
      <c r="GUX112" s="408"/>
      <c r="GUY112" s="409"/>
      <c r="GUZ112" s="410"/>
      <c r="GVA112" s="411"/>
      <c r="GVB112" s="412"/>
      <c r="GVC112" s="406"/>
      <c r="GVD112" s="407"/>
      <c r="GVE112" s="408"/>
      <c r="GVF112" s="409"/>
      <c r="GVG112" s="410"/>
      <c r="GVH112" s="411"/>
      <c r="GVI112" s="412"/>
      <c r="GVJ112" s="406"/>
      <c r="GVK112" s="407"/>
      <c r="GVL112" s="408"/>
      <c r="GVM112" s="409"/>
      <c r="GVN112" s="410"/>
      <c r="GVO112" s="411"/>
      <c r="GVP112" s="412"/>
      <c r="GVQ112" s="406"/>
      <c r="GVR112" s="407"/>
      <c r="GVS112" s="408"/>
      <c r="GVT112" s="409"/>
      <c r="GVU112" s="410"/>
      <c r="GVV112" s="411"/>
      <c r="GVW112" s="412"/>
      <c r="GVX112" s="406"/>
      <c r="GVY112" s="407"/>
      <c r="GVZ112" s="408"/>
      <c r="GWA112" s="409"/>
      <c r="GWB112" s="410"/>
      <c r="GWC112" s="411"/>
      <c r="GWD112" s="412"/>
      <c r="GWE112" s="406"/>
      <c r="GWF112" s="407"/>
      <c r="GWG112" s="408"/>
      <c r="GWH112" s="409"/>
      <c r="GWI112" s="410"/>
      <c r="GWJ112" s="411"/>
      <c r="GWK112" s="412"/>
      <c r="GWL112" s="406"/>
      <c r="GWM112" s="407"/>
      <c r="GWN112" s="408"/>
      <c r="GWO112" s="409"/>
      <c r="GWP112" s="410"/>
      <c r="GWQ112" s="411"/>
      <c r="GWR112" s="412"/>
      <c r="GWS112" s="406"/>
      <c r="GWT112" s="407"/>
      <c r="GWU112" s="408"/>
      <c r="GWV112" s="409"/>
      <c r="GWW112" s="410"/>
      <c r="GWX112" s="411"/>
      <c r="GWY112" s="412"/>
      <c r="GWZ112" s="406"/>
      <c r="GXA112" s="407"/>
      <c r="GXB112" s="408"/>
      <c r="GXC112" s="409"/>
      <c r="GXD112" s="410"/>
      <c r="GXE112" s="411"/>
      <c r="GXF112" s="412"/>
      <c r="GXG112" s="406"/>
      <c r="GXH112" s="407"/>
      <c r="GXI112" s="408"/>
      <c r="GXJ112" s="409"/>
      <c r="GXK112" s="410"/>
      <c r="GXL112" s="411"/>
      <c r="GXM112" s="412"/>
      <c r="GXN112" s="406"/>
      <c r="GXO112" s="407"/>
      <c r="GXP112" s="408"/>
      <c r="GXQ112" s="409"/>
      <c r="GXR112" s="410"/>
      <c r="GXS112" s="411"/>
      <c r="GXT112" s="412"/>
      <c r="GXU112" s="406"/>
      <c r="GXV112" s="407"/>
      <c r="GXW112" s="408"/>
      <c r="GXX112" s="409"/>
      <c r="GXY112" s="410"/>
      <c r="GXZ112" s="411"/>
      <c r="GYA112" s="412"/>
      <c r="GYB112" s="406"/>
      <c r="GYC112" s="407"/>
      <c r="GYD112" s="408"/>
      <c r="GYE112" s="409"/>
      <c r="GYF112" s="410"/>
      <c r="GYG112" s="411"/>
      <c r="GYH112" s="412"/>
      <c r="GYI112" s="406"/>
      <c r="GYJ112" s="407"/>
      <c r="GYK112" s="408"/>
      <c r="GYL112" s="409"/>
      <c r="GYM112" s="410"/>
      <c r="GYN112" s="411"/>
      <c r="GYO112" s="412"/>
      <c r="GYP112" s="406"/>
      <c r="GYQ112" s="407"/>
      <c r="GYR112" s="408"/>
      <c r="GYS112" s="409"/>
      <c r="GYT112" s="410"/>
      <c r="GYU112" s="411"/>
      <c r="GYV112" s="412"/>
      <c r="GYW112" s="406"/>
      <c r="GYX112" s="407"/>
      <c r="GYY112" s="408"/>
      <c r="GYZ112" s="409"/>
      <c r="GZA112" s="410"/>
      <c r="GZB112" s="411"/>
      <c r="GZC112" s="412"/>
      <c r="GZD112" s="406"/>
      <c r="GZE112" s="407"/>
      <c r="GZF112" s="408"/>
      <c r="GZG112" s="409"/>
      <c r="GZH112" s="410"/>
      <c r="GZI112" s="411"/>
      <c r="GZJ112" s="412"/>
      <c r="GZK112" s="406"/>
      <c r="GZL112" s="407"/>
      <c r="GZM112" s="408"/>
      <c r="GZN112" s="409"/>
      <c r="GZO112" s="410"/>
      <c r="GZP112" s="411"/>
      <c r="GZQ112" s="412"/>
      <c r="GZR112" s="406"/>
      <c r="GZS112" s="407"/>
      <c r="GZT112" s="408"/>
      <c r="GZU112" s="409"/>
      <c r="GZV112" s="410"/>
      <c r="GZW112" s="411"/>
      <c r="GZX112" s="412"/>
      <c r="GZY112" s="406"/>
      <c r="GZZ112" s="407"/>
      <c r="HAA112" s="408"/>
      <c r="HAB112" s="409"/>
      <c r="HAC112" s="410"/>
      <c r="HAD112" s="411"/>
      <c r="HAE112" s="412"/>
      <c r="HAF112" s="406"/>
      <c r="HAG112" s="407"/>
      <c r="HAH112" s="408"/>
      <c r="HAI112" s="409"/>
      <c r="HAJ112" s="410"/>
      <c r="HAK112" s="411"/>
      <c r="HAL112" s="412"/>
      <c r="HAM112" s="406"/>
      <c r="HAN112" s="407"/>
      <c r="HAO112" s="408"/>
      <c r="HAP112" s="409"/>
      <c r="HAQ112" s="410"/>
      <c r="HAR112" s="411"/>
      <c r="HAS112" s="412"/>
      <c r="HAT112" s="406"/>
      <c r="HAU112" s="407"/>
      <c r="HAV112" s="408"/>
      <c r="HAW112" s="409"/>
      <c r="HAX112" s="410"/>
      <c r="HAY112" s="411"/>
      <c r="HAZ112" s="412"/>
      <c r="HBA112" s="406"/>
      <c r="HBB112" s="407"/>
      <c r="HBC112" s="408"/>
      <c r="HBD112" s="409"/>
      <c r="HBE112" s="410"/>
      <c r="HBF112" s="411"/>
      <c r="HBG112" s="412"/>
      <c r="HBH112" s="406"/>
      <c r="HBI112" s="407"/>
      <c r="HBJ112" s="408"/>
      <c r="HBK112" s="409"/>
      <c r="HBL112" s="410"/>
      <c r="HBM112" s="411"/>
      <c r="HBN112" s="412"/>
      <c r="HBO112" s="406"/>
      <c r="HBP112" s="407"/>
      <c r="HBQ112" s="408"/>
      <c r="HBR112" s="409"/>
      <c r="HBS112" s="410"/>
      <c r="HBT112" s="411"/>
      <c r="HBU112" s="412"/>
      <c r="HBV112" s="406"/>
      <c r="HBW112" s="407"/>
      <c r="HBX112" s="408"/>
      <c r="HBY112" s="409"/>
      <c r="HBZ112" s="410"/>
      <c r="HCA112" s="411"/>
      <c r="HCB112" s="412"/>
      <c r="HCC112" s="406"/>
      <c r="HCD112" s="407"/>
      <c r="HCE112" s="408"/>
      <c r="HCF112" s="409"/>
      <c r="HCG112" s="410"/>
      <c r="HCH112" s="411"/>
      <c r="HCI112" s="412"/>
      <c r="HCJ112" s="406"/>
      <c r="HCK112" s="407"/>
      <c r="HCL112" s="408"/>
      <c r="HCM112" s="409"/>
      <c r="HCN112" s="410"/>
      <c r="HCO112" s="411"/>
      <c r="HCP112" s="412"/>
      <c r="HCQ112" s="406"/>
      <c r="HCR112" s="407"/>
      <c r="HCS112" s="408"/>
      <c r="HCT112" s="409"/>
      <c r="HCU112" s="410"/>
      <c r="HCV112" s="411"/>
      <c r="HCW112" s="412"/>
      <c r="HCX112" s="406"/>
      <c r="HCY112" s="407"/>
      <c r="HCZ112" s="408"/>
      <c r="HDA112" s="409"/>
      <c r="HDB112" s="410"/>
      <c r="HDC112" s="411"/>
      <c r="HDD112" s="412"/>
      <c r="HDE112" s="406"/>
      <c r="HDF112" s="407"/>
      <c r="HDG112" s="408"/>
      <c r="HDH112" s="409"/>
      <c r="HDI112" s="410"/>
      <c r="HDJ112" s="411"/>
      <c r="HDK112" s="412"/>
      <c r="HDL112" s="406"/>
      <c r="HDM112" s="407"/>
      <c r="HDN112" s="408"/>
      <c r="HDO112" s="409"/>
      <c r="HDP112" s="410"/>
      <c r="HDQ112" s="411"/>
      <c r="HDR112" s="412"/>
      <c r="HDS112" s="406"/>
      <c r="HDT112" s="407"/>
      <c r="HDU112" s="408"/>
      <c r="HDV112" s="409"/>
      <c r="HDW112" s="410"/>
      <c r="HDX112" s="411"/>
      <c r="HDY112" s="412"/>
      <c r="HDZ112" s="406"/>
      <c r="HEA112" s="407"/>
      <c r="HEB112" s="408"/>
      <c r="HEC112" s="409"/>
      <c r="HED112" s="410"/>
      <c r="HEE112" s="411"/>
      <c r="HEF112" s="412"/>
      <c r="HEG112" s="406"/>
      <c r="HEH112" s="407"/>
      <c r="HEI112" s="408"/>
      <c r="HEJ112" s="409"/>
      <c r="HEK112" s="410"/>
      <c r="HEL112" s="411"/>
      <c r="HEM112" s="412"/>
      <c r="HEN112" s="406"/>
      <c r="HEO112" s="407"/>
      <c r="HEP112" s="408"/>
      <c r="HEQ112" s="409"/>
      <c r="HER112" s="410"/>
      <c r="HES112" s="411"/>
      <c r="HET112" s="412"/>
      <c r="HEU112" s="406"/>
      <c r="HEV112" s="407"/>
      <c r="HEW112" s="408"/>
      <c r="HEX112" s="409"/>
      <c r="HEY112" s="410"/>
      <c r="HEZ112" s="411"/>
      <c r="HFA112" s="412"/>
      <c r="HFB112" s="406"/>
      <c r="HFC112" s="407"/>
      <c r="HFD112" s="408"/>
      <c r="HFE112" s="409"/>
      <c r="HFF112" s="410"/>
      <c r="HFG112" s="411"/>
      <c r="HFH112" s="412"/>
      <c r="HFI112" s="406"/>
      <c r="HFJ112" s="407"/>
      <c r="HFK112" s="408"/>
      <c r="HFL112" s="409"/>
      <c r="HFM112" s="410"/>
      <c r="HFN112" s="411"/>
      <c r="HFO112" s="412"/>
      <c r="HFP112" s="406"/>
      <c r="HFQ112" s="407"/>
      <c r="HFR112" s="408"/>
      <c r="HFS112" s="409"/>
      <c r="HFT112" s="410"/>
      <c r="HFU112" s="411"/>
      <c r="HFV112" s="412"/>
      <c r="HFW112" s="406"/>
      <c r="HFX112" s="407"/>
      <c r="HFY112" s="408"/>
      <c r="HFZ112" s="409"/>
      <c r="HGA112" s="410"/>
      <c r="HGB112" s="411"/>
      <c r="HGC112" s="412"/>
      <c r="HGD112" s="406"/>
      <c r="HGE112" s="407"/>
      <c r="HGF112" s="408"/>
      <c r="HGG112" s="409"/>
      <c r="HGH112" s="410"/>
      <c r="HGI112" s="411"/>
      <c r="HGJ112" s="412"/>
      <c r="HGK112" s="406"/>
      <c r="HGL112" s="407"/>
      <c r="HGM112" s="408"/>
      <c r="HGN112" s="409"/>
      <c r="HGO112" s="410"/>
      <c r="HGP112" s="411"/>
      <c r="HGQ112" s="412"/>
      <c r="HGR112" s="406"/>
      <c r="HGS112" s="407"/>
      <c r="HGT112" s="408"/>
      <c r="HGU112" s="409"/>
      <c r="HGV112" s="410"/>
      <c r="HGW112" s="411"/>
      <c r="HGX112" s="412"/>
      <c r="HGY112" s="406"/>
      <c r="HGZ112" s="407"/>
      <c r="HHA112" s="408"/>
      <c r="HHB112" s="409"/>
      <c r="HHC112" s="410"/>
      <c r="HHD112" s="411"/>
      <c r="HHE112" s="412"/>
      <c r="HHF112" s="406"/>
      <c r="HHG112" s="407"/>
      <c r="HHH112" s="408"/>
      <c r="HHI112" s="409"/>
      <c r="HHJ112" s="410"/>
      <c r="HHK112" s="411"/>
      <c r="HHL112" s="412"/>
      <c r="HHM112" s="406"/>
      <c r="HHN112" s="407"/>
      <c r="HHO112" s="408"/>
      <c r="HHP112" s="409"/>
      <c r="HHQ112" s="410"/>
      <c r="HHR112" s="411"/>
      <c r="HHS112" s="412"/>
      <c r="HHT112" s="406"/>
      <c r="HHU112" s="407"/>
      <c r="HHV112" s="408"/>
      <c r="HHW112" s="409"/>
      <c r="HHX112" s="410"/>
      <c r="HHY112" s="411"/>
      <c r="HHZ112" s="412"/>
      <c r="HIA112" s="406"/>
      <c r="HIB112" s="407"/>
      <c r="HIC112" s="408"/>
      <c r="HID112" s="409"/>
      <c r="HIE112" s="410"/>
      <c r="HIF112" s="411"/>
      <c r="HIG112" s="412"/>
      <c r="HIH112" s="406"/>
      <c r="HII112" s="407"/>
      <c r="HIJ112" s="408"/>
      <c r="HIK112" s="409"/>
      <c r="HIL112" s="410"/>
      <c r="HIM112" s="411"/>
      <c r="HIN112" s="412"/>
      <c r="HIO112" s="406"/>
      <c r="HIP112" s="407"/>
      <c r="HIQ112" s="408"/>
      <c r="HIR112" s="409"/>
      <c r="HIS112" s="410"/>
      <c r="HIT112" s="411"/>
      <c r="HIU112" s="412"/>
      <c r="HIV112" s="406"/>
      <c r="HIW112" s="407"/>
      <c r="HIX112" s="408"/>
      <c r="HIY112" s="409"/>
      <c r="HIZ112" s="410"/>
      <c r="HJA112" s="411"/>
      <c r="HJB112" s="412"/>
      <c r="HJC112" s="406"/>
      <c r="HJD112" s="407"/>
      <c r="HJE112" s="408"/>
      <c r="HJF112" s="409"/>
      <c r="HJG112" s="410"/>
      <c r="HJH112" s="411"/>
      <c r="HJI112" s="412"/>
      <c r="HJJ112" s="406"/>
      <c r="HJK112" s="407"/>
      <c r="HJL112" s="408"/>
      <c r="HJM112" s="409"/>
      <c r="HJN112" s="410"/>
      <c r="HJO112" s="411"/>
      <c r="HJP112" s="412"/>
      <c r="HJQ112" s="406"/>
      <c r="HJR112" s="407"/>
      <c r="HJS112" s="408"/>
      <c r="HJT112" s="409"/>
      <c r="HJU112" s="410"/>
      <c r="HJV112" s="411"/>
      <c r="HJW112" s="412"/>
      <c r="HJX112" s="406"/>
      <c r="HJY112" s="407"/>
      <c r="HJZ112" s="408"/>
      <c r="HKA112" s="409"/>
      <c r="HKB112" s="410"/>
      <c r="HKC112" s="411"/>
      <c r="HKD112" s="412"/>
      <c r="HKE112" s="406"/>
      <c r="HKF112" s="407"/>
      <c r="HKG112" s="408"/>
      <c r="HKH112" s="409"/>
      <c r="HKI112" s="410"/>
      <c r="HKJ112" s="411"/>
      <c r="HKK112" s="412"/>
      <c r="HKL112" s="406"/>
      <c r="HKM112" s="407"/>
      <c r="HKN112" s="408"/>
      <c r="HKO112" s="409"/>
      <c r="HKP112" s="410"/>
      <c r="HKQ112" s="411"/>
      <c r="HKR112" s="412"/>
      <c r="HKS112" s="406"/>
      <c r="HKT112" s="407"/>
      <c r="HKU112" s="408"/>
      <c r="HKV112" s="409"/>
      <c r="HKW112" s="410"/>
      <c r="HKX112" s="411"/>
      <c r="HKY112" s="412"/>
      <c r="HKZ112" s="406"/>
      <c r="HLA112" s="407"/>
      <c r="HLB112" s="408"/>
      <c r="HLC112" s="409"/>
      <c r="HLD112" s="410"/>
      <c r="HLE112" s="411"/>
      <c r="HLF112" s="412"/>
      <c r="HLG112" s="406"/>
      <c r="HLH112" s="407"/>
      <c r="HLI112" s="408"/>
      <c r="HLJ112" s="409"/>
      <c r="HLK112" s="410"/>
      <c r="HLL112" s="411"/>
      <c r="HLM112" s="412"/>
      <c r="HLN112" s="406"/>
      <c r="HLO112" s="407"/>
      <c r="HLP112" s="408"/>
      <c r="HLQ112" s="409"/>
      <c r="HLR112" s="410"/>
      <c r="HLS112" s="411"/>
      <c r="HLT112" s="412"/>
      <c r="HLU112" s="406"/>
      <c r="HLV112" s="407"/>
      <c r="HLW112" s="408"/>
      <c r="HLX112" s="409"/>
      <c r="HLY112" s="410"/>
      <c r="HLZ112" s="411"/>
      <c r="HMA112" s="412"/>
      <c r="HMB112" s="406"/>
      <c r="HMC112" s="407"/>
      <c r="HMD112" s="408"/>
      <c r="HME112" s="409"/>
      <c r="HMF112" s="410"/>
      <c r="HMG112" s="411"/>
      <c r="HMH112" s="412"/>
      <c r="HMI112" s="406"/>
      <c r="HMJ112" s="407"/>
      <c r="HMK112" s="408"/>
      <c r="HML112" s="409"/>
      <c r="HMM112" s="410"/>
      <c r="HMN112" s="411"/>
      <c r="HMO112" s="412"/>
      <c r="HMP112" s="406"/>
      <c r="HMQ112" s="407"/>
      <c r="HMR112" s="408"/>
      <c r="HMS112" s="409"/>
      <c r="HMT112" s="410"/>
      <c r="HMU112" s="411"/>
      <c r="HMV112" s="412"/>
      <c r="HMW112" s="406"/>
      <c r="HMX112" s="407"/>
      <c r="HMY112" s="408"/>
      <c r="HMZ112" s="409"/>
      <c r="HNA112" s="410"/>
      <c r="HNB112" s="411"/>
      <c r="HNC112" s="412"/>
      <c r="HND112" s="406"/>
      <c r="HNE112" s="407"/>
      <c r="HNF112" s="408"/>
      <c r="HNG112" s="409"/>
      <c r="HNH112" s="410"/>
      <c r="HNI112" s="411"/>
      <c r="HNJ112" s="412"/>
      <c r="HNK112" s="406"/>
      <c r="HNL112" s="407"/>
      <c r="HNM112" s="408"/>
      <c r="HNN112" s="409"/>
      <c r="HNO112" s="410"/>
      <c r="HNP112" s="411"/>
      <c r="HNQ112" s="412"/>
      <c r="HNR112" s="406"/>
      <c r="HNS112" s="407"/>
      <c r="HNT112" s="408"/>
      <c r="HNU112" s="409"/>
      <c r="HNV112" s="410"/>
      <c r="HNW112" s="411"/>
      <c r="HNX112" s="412"/>
      <c r="HNY112" s="406"/>
      <c r="HNZ112" s="407"/>
      <c r="HOA112" s="408"/>
      <c r="HOB112" s="409"/>
      <c r="HOC112" s="410"/>
      <c r="HOD112" s="411"/>
      <c r="HOE112" s="412"/>
      <c r="HOF112" s="406"/>
      <c r="HOG112" s="407"/>
      <c r="HOH112" s="408"/>
      <c r="HOI112" s="409"/>
      <c r="HOJ112" s="410"/>
      <c r="HOK112" s="411"/>
      <c r="HOL112" s="412"/>
      <c r="HOM112" s="406"/>
      <c r="HON112" s="407"/>
      <c r="HOO112" s="408"/>
      <c r="HOP112" s="409"/>
      <c r="HOQ112" s="410"/>
      <c r="HOR112" s="411"/>
      <c r="HOS112" s="412"/>
      <c r="HOT112" s="406"/>
      <c r="HOU112" s="407"/>
      <c r="HOV112" s="408"/>
      <c r="HOW112" s="409"/>
      <c r="HOX112" s="410"/>
      <c r="HOY112" s="411"/>
      <c r="HOZ112" s="412"/>
      <c r="HPA112" s="406"/>
      <c r="HPB112" s="407"/>
      <c r="HPC112" s="408"/>
      <c r="HPD112" s="409"/>
      <c r="HPE112" s="410"/>
      <c r="HPF112" s="411"/>
      <c r="HPG112" s="412"/>
      <c r="HPH112" s="406"/>
      <c r="HPI112" s="407"/>
      <c r="HPJ112" s="408"/>
      <c r="HPK112" s="409"/>
      <c r="HPL112" s="410"/>
      <c r="HPM112" s="411"/>
      <c r="HPN112" s="412"/>
      <c r="HPO112" s="406"/>
      <c r="HPP112" s="407"/>
      <c r="HPQ112" s="408"/>
      <c r="HPR112" s="409"/>
      <c r="HPS112" s="410"/>
      <c r="HPT112" s="411"/>
      <c r="HPU112" s="412"/>
      <c r="HPV112" s="406"/>
      <c r="HPW112" s="407"/>
      <c r="HPX112" s="408"/>
      <c r="HPY112" s="409"/>
      <c r="HPZ112" s="410"/>
      <c r="HQA112" s="411"/>
      <c r="HQB112" s="412"/>
      <c r="HQC112" s="406"/>
      <c r="HQD112" s="407"/>
      <c r="HQE112" s="408"/>
      <c r="HQF112" s="409"/>
      <c r="HQG112" s="410"/>
      <c r="HQH112" s="411"/>
      <c r="HQI112" s="412"/>
      <c r="HQJ112" s="406"/>
      <c r="HQK112" s="407"/>
      <c r="HQL112" s="408"/>
      <c r="HQM112" s="409"/>
      <c r="HQN112" s="410"/>
      <c r="HQO112" s="411"/>
      <c r="HQP112" s="412"/>
      <c r="HQQ112" s="406"/>
      <c r="HQR112" s="407"/>
      <c r="HQS112" s="408"/>
      <c r="HQT112" s="409"/>
      <c r="HQU112" s="410"/>
      <c r="HQV112" s="411"/>
      <c r="HQW112" s="412"/>
      <c r="HQX112" s="406"/>
      <c r="HQY112" s="407"/>
      <c r="HQZ112" s="408"/>
      <c r="HRA112" s="409"/>
      <c r="HRB112" s="410"/>
      <c r="HRC112" s="411"/>
      <c r="HRD112" s="412"/>
      <c r="HRE112" s="406"/>
      <c r="HRF112" s="407"/>
      <c r="HRG112" s="408"/>
      <c r="HRH112" s="409"/>
      <c r="HRI112" s="410"/>
      <c r="HRJ112" s="411"/>
      <c r="HRK112" s="412"/>
      <c r="HRL112" s="406"/>
      <c r="HRM112" s="407"/>
      <c r="HRN112" s="408"/>
      <c r="HRO112" s="409"/>
      <c r="HRP112" s="410"/>
      <c r="HRQ112" s="411"/>
      <c r="HRR112" s="412"/>
      <c r="HRS112" s="406"/>
      <c r="HRT112" s="407"/>
      <c r="HRU112" s="408"/>
      <c r="HRV112" s="409"/>
      <c r="HRW112" s="410"/>
      <c r="HRX112" s="411"/>
      <c r="HRY112" s="412"/>
      <c r="HRZ112" s="406"/>
      <c r="HSA112" s="407"/>
      <c r="HSB112" s="408"/>
      <c r="HSC112" s="409"/>
      <c r="HSD112" s="410"/>
      <c r="HSE112" s="411"/>
      <c r="HSF112" s="412"/>
      <c r="HSG112" s="406"/>
      <c r="HSH112" s="407"/>
      <c r="HSI112" s="408"/>
      <c r="HSJ112" s="409"/>
      <c r="HSK112" s="410"/>
      <c r="HSL112" s="411"/>
      <c r="HSM112" s="412"/>
      <c r="HSN112" s="406"/>
      <c r="HSO112" s="407"/>
      <c r="HSP112" s="408"/>
      <c r="HSQ112" s="409"/>
      <c r="HSR112" s="410"/>
      <c r="HSS112" s="411"/>
      <c r="HST112" s="412"/>
      <c r="HSU112" s="406"/>
      <c r="HSV112" s="407"/>
      <c r="HSW112" s="408"/>
      <c r="HSX112" s="409"/>
      <c r="HSY112" s="410"/>
      <c r="HSZ112" s="411"/>
      <c r="HTA112" s="412"/>
      <c r="HTB112" s="406"/>
      <c r="HTC112" s="407"/>
      <c r="HTD112" s="408"/>
      <c r="HTE112" s="409"/>
      <c r="HTF112" s="410"/>
      <c r="HTG112" s="411"/>
      <c r="HTH112" s="412"/>
      <c r="HTI112" s="406"/>
      <c r="HTJ112" s="407"/>
      <c r="HTK112" s="408"/>
      <c r="HTL112" s="409"/>
      <c r="HTM112" s="410"/>
      <c r="HTN112" s="411"/>
      <c r="HTO112" s="412"/>
      <c r="HTP112" s="406"/>
      <c r="HTQ112" s="407"/>
      <c r="HTR112" s="408"/>
      <c r="HTS112" s="409"/>
      <c r="HTT112" s="410"/>
      <c r="HTU112" s="411"/>
      <c r="HTV112" s="412"/>
      <c r="HTW112" s="406"/>
      <c r="HTX112" s="407"/>
      <c r="HTY112" s="408"/>
      <c r="HTZ112" s="409"/>
      <c r="HUA112" s="410"/>
      <c r="HUB112" s="411"/>
      <c r="HUC112" s="412"/>
      <c r="HUD112" s="406"/>
      <c r="HUE112" s="407"/>
      <c r="HUF112" s="408"/>
      <c r="HUG112" s="409"/>
      <c r="HUH112" s="410"/>
      <c r="HUI112" s="411"/>
      <c r="HUJ112" s="412"/>
      <c r="HUK112" s="406"/>
      <c r="HUL112" s="407"/>
      <c r="HUM112" s="408"/>
      <c r="HUN112" s="409"/>
      <c r="HUO112" s="410"/>
      <c r="HUP112" s="411"/>
      <c r="HUQ112" s="412"/>
      <c r="HUR112" s="406"/>
      <c r="HUS112" s="407"/>
      <c r="HUT112" s="408"/>
      <c r="HUU112" s="409"/>
      <c r="HUV112" s="410"/>
      <c r="HUW112" s="411"/>
      <c r="HUX112" s="412"/>
      <c r="HUY112" s="406"/>
      <c r="HUZ112" s="407"/>
      <c r="HVA112" s="408"/>
      <c r="HVB112" s="409"/>
      <c r="HVC112" s="410"/>
      <c r="HVD112" s="411"/>
      <c r="HVE112" s="412"/>
      <c r="HVF112" s="406"/>
      <c r="HVG112" s="407"/>
      <c r="HVH112" s="408"/>
      <c r="HVI112" s="409"/>
      <c r="HVJ112" s="410"/>
      <c r="HVK112" s="411"/>
      <c r="HVL112" s="412"/>
      <c r="HVM112" s="406"/>
      <c r="HVN112" s="407"/>
      <c r="HVO112" s="408"/>
      <c r="HVP112" s="409"/>
      <c r="HVQ112" s="410"/>
      <c r="HVR112" s="411"/>
      <c r="HVS112" s="412"/>
      <c r="HVT112" s="406"/>
      <c r="HVU112" s="407"/>
      <c r="HVV112" s="408"/>
      <c r="HVW112" s="409"/>
      <c r="HVX112" s="410"/>
      <c r="HVY112" s="411"/>
      <c r="HVZ112" s="412"/>
      <c r="HWA112" s="406"/>
      <c r="HWB112" s="407"/>
      <c r="HWC112" s="408"/>
      <c r="HWD112" s="409"/>
      <c r="HWE112" s="410"/>
      <c r="HWF112" s="411"/>
      <c r="HWG112" s="412"/>
      <c r="HWH112" s="406"/>
      <c r="HWI112" s="407"/>
      <c r="HWJ112" s="408"/>
      <c r="HWK112" s="409"/>
      <c r="HWL112" s="410"/>
      <c r="HWM112" s="411"/>
      <c r="HWN112" s="412"/>
      <c r="HWO112" s="406"/>
      <c r="HWP112" s="407"/>
      <c r="HWQ112" s="408"/>
      <c r="HWR112" s="409"/>
      <c r="HWS112" s="410"/>
      <c r="HWT112" s="411"/>
      <c r="HWU112" s="412"/>
      <c r="HWV112" s="406"/>
      <c r="HWW112" s="407"/>
      <c r="HWX112" s="408"/>
      <c r="HWY112" s="409"/>
      <c r="HWZ112" s="410"/>
      <c r="HXA112" s="411"/>
      <c r="HXB112" s="412"/>
      <c r="HXC112" s="406"/>
      <c r="HXD112" s="407"/>
      <c r="HXE112" s="408"/>
      <c r="HXF112" s="409"/>
      <c r="HXG112" s="410"/>
      <c r="HXH112" s="411"/>
      <c r="HXI112" s="412"/>
      <c r="HXJ112" s="406"/>
      <c r="HXK112" s="407"/>
      <c r="HXL112" s="408"/>
      <c r="HXM112" s="409"/>
      <c r="HXN112" s="410"/>
      <c r="HXO112" s="411"/>
      <c r="HXP112" s="412"/>
      <c r="HXQ112" s="406"/>
      <c r="HXR112" s="407"/>
      <c r="HXS112" s="408"/>
      <c r="HXT112" s="409"/>
      <c r="HXU112" s="410"/>
      <c r="HXV112" s="411"/>
      <c r="HXW112" s="412"/>
      <c r="HXX112" s="406"/>
      <c r="HXY112" s="407"/>
      <c r="HXZ112" s="408"/>
      <c r="HYA112" s="409"/>
      <c r="HYB112" s="410"/>
      <c r="HYC112" s="411"/>
      <c r="HYD112" s="412"/>
      <c r="HYE112" s="406"/>
      <c r="HYF112" s="407"/>
      <c r="HYG112" s="408"/>
      <c r="HYH112" s="409"/>
      <c r="HYI112" s="410"/>
      <c r="HYJ112" s="411"/>
      <c r="HYK112" s="412"/>
      <c r="HYL112" s="406"/>
      <c r="HYM112" s="407"/>
      <c r="HYN112" s="408"/>
      <c r="HYO112" s="409"/>
      <c r="HYP112" s="410"/>
      <c r="HYQ112" s="411"/>
      <c r="HYR112" s="412"/>
      <c r="HYS112" s="406"/>
      <c r="HYT112" s="407"/>
      <c r="HYU112" s="408"/>
      <c r="HYV112" s="409"/>
      <c r="HYW112" s="410"/>
      <c r="HYX112" s="411"/>
      <c r="HYY112" s="412"/>
      <c r="HYZ112" s="406"/>
      <c r="HZA112" s="407"/>
      <c r="HZB112" s="408"/>
      <c r="HZC112" s="409"/>
      <c r="HZD112" s="410"/>
      <c r="HZE112" s="411"/>
      <c r="HZF112" s="412"/>
      <c r="HZG112" s="406"/>
      <c r="HZH112" s="407"/>
      <c r="HZI112" s="408"/>
      <c r="HZJ112" s="409"/>
      <c r="HZK112" s="410"/>
      <c r="HZL112" s="411"/>
      <c r="HZM112" s="412"/>
      <c r="HZN112" s="406"/>
      <c r="HZO112" s="407"/>
      <c r="HZP112" s="408"/>
      <c r="HZQ112" s="409"/>
      <c r="HZR112" s="410"/>
      <c r="HZS112" s="411"/>
      <c r="HZT112" s="412"/>
      <c r="HZU112" s="406"/>
      <c r="HZV112" s="407"/>
      <c r="HZW112" s="408"/>
      <c r="HZX112" s="409"/>
      <c r="HZY112" s="410"/>
      <c r="HZZ112" s="411"/>
      <c r="IAA112" s="412"/>
      <c r="IAB112" s="406"/>
      <c r="IAC112" s="407"/>
      <c r="IAD112" s="408"/>
      <c r="IAE112" s="409"/>
      <c r="IAF112" s="410"/>
      <c r="IAG112" s="411"/>
      <c r="IAH112" s="412"/>
      <c r="IAI112" s="406"/>
      <c r="IAJ112" s="407"/>
      <c r="IAK112" s="408"/>
      <c r="IAL112" s="409"/>
      <c r="IAM112" s="410"/>
      <c r="IAN112" s="411"/>
      <c r="IAO112" s="412"/>
      <c r="IAP112" s="406"/>
      <c r="IAQ112" s="407"/>
      <c r="IAR112" s="408"/>
      <c r="IAS112" s="409"/>
      <c r="IAT112" s="410"/>
      <c r="IAU112" s="411"/>
      <c r="IAV112" s="412"/>
      <c r="IAW112" s="406"/>
      <c r="IAX112" s="407"/>
      <c r="IAY112" s="408"/>
      <c r="IAZ112" s="409"/>
      <c r="IBA112" s="410"/>
      <c r="IBB112" s="411"/>
      <c r="IBC112" s="412"/>
      <c r="IBD112" s="406"/>
      <c r="IBE112" s="407"/>
      <c r="IBF112" s="408"/>
      <c r="IBG112" s="409"/>
      <c r="IBH112" s="410"/>
      <c r="IBI112" s="411"/>
      <c r="IBJ112" s="412"/>
      <c r="IBK112" s="406"/>
      <c r="IBL112" s="407"/>
      <c r="IBM112" s="408"/>
      <c r="IBN112" s="409"/>
      <c r="IBO112" s="410"/>
      <c r="IBP112" s="411"/>
      <c r="IBQ112" s="412"/>
      <c r="IBR112" s="406"/>
      <c r="IBS112" s="407"/>
      <c r="IBT112" s="408"/>
      <c r="IBU112" s="409"/>
      <c r="IBV112" s="410"/>
      <c r="IBW112" s="411"/>
      <c r="IBX112" s="412"/>
      <c r="IBY112" s="406"/>
      <c r="IBZ112" s="407"/>
      <c r="ICA112" s="408"/>
      <c r="ICB112" s="409"/>
      <c r="ICC112" s="410"/>
      <c r="ICD112" s="411"/>
      <c r="ICE112" s="412"/>
      <c r="ICF112" s="406"/>
      <c r="ICG112" s="407"/>
      <c r="ICH112" s="408"/>
      <c r="ICI112" s="409"/>
      <c r="ICJ112" s="410"/>
      <c r="ICK112" s="411"/>
      <c r="ICL112" s="412"/>
      <c r="ICM112" s="406"/>
      <c r="ICN112" s="407"/>
      <c r="ICO112" s="408"/>
      <c r="ICP112" s="409"/>
      <c r="ICQ112" s="410"/>
      <c r="ICR112" s="411"/>
      <c r="ICS112" s="412"/>
      <c r="ICT112" s="406"/>
      <c r="ICU112" s="407"/>
      <c r="ICV112" s="408"/>
      <c r="ICW112" s="409"/>
      <c r="ICX112" s="410"/>
      <c r="ICY112" s="411"/>
      <c r="ICZ112" s="412"/>
      <c r="IDA112" s="406"/>
      <c r="IDB112" s="407"/>
      <c r="IDC112" s="408"/>
      <c r="IDD112" s="409"/>
      <c r="IDE112" s="410"/>
      <c r="IDF112" s="411"/>
      <c r="IDG112" s="412"/>
      <c r="IDH112" s="406"/>
      <c r="IDI112" s="407"/>
      <c r="IDJ112" s="408"/>
      <c r="IDK112" s="409"/>
      <c r="IDL112" s="410"/>
      <c r="IDM112" s="411"/>
      <c r="IDN112" s="412"/>
      <c r="IDO112" s="406"/>
      <c r="IDP112" s="407"/>
      <c r="IDQ112" s="408"/>
      <c r="IDR112" s="409"/>
      <c r="IDS112" s="410"/>
      <c r="IDT112" s="411"/>
      <c r="IDU112" s="412"/>
      <c r="IDV112" s="406"/>
      <c r="IDW112" s="407"/>
      <c r="IDX112" s="408"/>
      <c r="IDY112" s="409"/>
      <c r="IDZ112" s="410"/>
      <c r="IEA112" s="411"/>
      <c r="IEB112" s="412"/>
      <c r="IEC112" s="406"/>
      <c r="IED112" s="407"/>
      <c r="IEE112" s="408"/>
      <c r="IEF112" s="409"/>
      <c r="IEG112" s="410"/>
      <c r="IEH112" s="411"/>
      <c r="IEI112" s="412"/>
      <c r="IEJ112" s="406"/>
      <c r="IEK112" s="407"/>
      <c r="IEL112" s="408"/>
      <c r="IEM112" s="409"/>
      <c r="IEN112" s="410"/>
      <c r="IEO112" s="411"/>
      <c r="IEP112" s="412"/>
      <c r="IEQ112" s="406"/>
      <c r="IER112" s="407"/>
      <c r="IES112" s="408"/>
      <c r="IET112" s="409"/>
      <c r="IEU112" s="410"/>
      <c r="IEV112" s="411"/>
      <c r="IEW112" s="412"/>
      <c r="IEX112" s="406"/>
      <c r="IEY112" s="407"/>
      <c r="IEZ112" s="408"/>
      <c r="IFA112" s="409"/>
      <c r="IFB112" s="410"/>
      <c r="IFC112" s="411"/>
      <c r="IFD112" s="412"/>
      <c r="IFE112" s="406"/>
      <c r="IFF112" s="407"/>
      <c r="IFG112" s="408"/>
      <c r="IFH112" s="409"/>
      <c r="IFI112" s="410"/>
      <c r="IFJ112" s="411"/>
      <c r="IFK112" s="412"/>
      <c r="IFL112" s="406"/>
      <c r="IFM112" s="407"/>
      <c r="IFN112" s="408"/>
      <c r="IFO112" s="409"/>
      <c r="IFP112" s="410"/>
      <c r="IFQ112" s="411"/>
      <c r="IFR112" s="412"/>
      <c r="IFS112" s="406"/>
      <c r="IFT112" s="407"/>
      <c r="IFU112" s="408"/>
      <c r="IFV112" s="409"/>
      <c r="IFW112" s="410"/>
      <c r="IFX112" s="411"/>
      <c r="IFY112" s="412"/>
      <c r="IFZ112" s="406"/>
      <c r="IGA112" s="407"/>
      <c r="IGB112" s="408"/>
      <c r="IGC112" s="409"/>
      <c r="IGD112" s="410"/>
      <c r="IGE112" s="411"/>
      <c r="IGF112" s="412"/>
      <c r="IGG112" s="406"/>
      <c r="IGH112" s="407"/>
      <c r="IGI112" s="408"/>
      <c r="IGJ112" s="409"/>
      <c r="IGK112" s="410"/>
      <c r="IGL112" s="411"/>
      <c r="IGM112" s="412"/>
      <c r="IGN112" s="406"/>
      <c r="IGO112" s="407"/>
      <c r="IGP112" s="408"/>
      <c r="IGQ112" s="409"/>
      <c r="IGR112" s="410"/>
      <c r="IGS112" s="411"/>
      <c r="IGT112" s="412"/>
      <c r="IGU112" s="406"/>
      <c r="IGV112" s="407"/>
      <c r="IGW112" s="408"/>
      <c r="IGX112" s="409"/>
      <c r="IGY112" s="410"/>
      <c r="IGZ112" s="411"/>
      <c r="IHA112" s="412"/>
      <c r="IHB112" s="406"/>
      <c r="IHC112" s="407"/>
      <c r="IHD112" s="408"/>
      <c r="IHE112" s="409"/>
      <c r="IHF112" s="410"/>
      <c r="IHG112" s="411"/>
      <c r="IHH112" s="412"/>
      <c r="IHI112" s="406"/>
      <c r="IHJ112" s="407"/>
      <c r="IHK112" s="408"/>
      <c r="IHL112" s="409"/>
      <c r="IHM112" s="410"/>
      <c r="IHN112" s="411"/>
      <c r="IHO112" s="412"/>
      <c r="IHP112" s="406"/>
      <c r="IHQ112" s="407"/>
      <c r="IHR112" s="408"/>
      <c r="IHS112" s="409"/>
      <c r="IHT112" s="410"/>
      <c r="IHU112" s="411"/>
      <c r="IHV112" s="412"/>
      <c r="IHW112" s="406"/>
      <c r="IHX112" s="407"/>
      <c r="IHY112" s="408"/>
      <c r="IHZ112" s="409"/>
      <c r="IIA112" s="410"/>
      <c r="IIB112" s="411"/>
      <c r="IIC112" s="412"/>
      <c r="IID112" s="406"/>
      <c r="IIE112" s="407"/>
      <c r="IIF112" s="408"/>
      <c r="IIG112" s="409"/>
      <c r="IIH112" s="410"/>
      <c r="III112" s="411"/>
      <c r="IIJ112" s="412"/>
      <c r="IIK112" s="406"/>
      <c r="IIL112" s="407"/>
      <c r="IIM112" s="408"/>
      <c r="IIN112" s="409"/>
      <c r="IIO112" s="410"/>
      <c r="IIP112" s="411"/>
      <c r="IIQ112" s="412"/>
      <c r="IIR112" s="406"/>
      <c r="IIS112" s="407"/>
      <c r="IIT112" s="408"/>
      <c r="IIU112" s="409"/>
      <c r="IIV112" s="410"/>
      <c r="IIW112" s="411"/>
      <c r="IIX112" s="412"/>
      <c r="IIY112" s="406"/>
      <c r="IIZ112" s="407"/>
      <c r="IJA112" s="408"/>
      <c r="IJB112" s="409"/>
      <c r="IJC112" s="410"/>
      <c r="IJD112" s="411"/>
      <c r="IJE112" s="412"/>
      <c r="IJF112" s="406"/>
      <c r="IJG112" s="407"/>
      <c r="IJH112" s="408"/>
      <c r="IJI112" s="409"/>
      <c r="IJJ112" s="410"/>
      <c r="IJK112" s="411"/>
      <c r="IJL112" s="412"/>
      <c r="IJM112" s="406"/>
      <c r="IJN112" s="407"/>
      <c r="IJO112" s="408"/>
      <c r="IJP112" s="409"/>
      <c r="IJQ112" s="410"/>
      <c r="IJR112" s="411"/>
      <c r="IJS112" s="412"/>
      <c r="IJT112" s="406"/>
      <c r="IJU112" s="407"/>
      <c r="IJV112" s="408"/>
      <c r="IJW112" s="409"/>
      <c r="IJX112" s="410"/>
      <c r="IJY112" s="411"/>
      <c r="IJZ112" s="412"/>
      <c r="IKA112" s="406"/>
      <c r="IKB112" s="407"/>
      <c r="IKC112" s="408"/>
      <c r="IKD112" s="409"/>
      <c r="IKE112" s="410"/>
      <c r="IKF112" s="411"/>
      <c r="IKG112" s="412"/>
      <c r="IKH112" s="406"/>
      <c r="IKI112" s="407"/>
      <c r="IKJ112" s="408"/>
      <c r="IKK112" s="409"/>
      <c r="IKL112" s="410"/>
      <c r="IKM112" s="411"/>
      <c r="IKN112" s="412"/>
      <c r="IKO112" s="406"/>
      <c r="IKP112" s="407"/>
      <c r="IKQ112" s="408"/>
      <c r="IKR112" s="409"/>
      <c r="IKS112" s="410"/>
      <c r="IKT112" s="411"/>
      <c r="IKU112" s="412"/>
      <c r="IKV112" s="406"/>
      <c r="IKW112" s="407"/>
      <c r="IKX112" s="408"/>
      <c r="IKY112" s="409"/>
      <c r="IKZ112" s="410"/>
      <c r="ILA112" s="411"/>
      <c r="ILB112" s="412"/>
      <c r="ILC112" s="406"/>
      <c r="ILD112" s="407"/>
      <c r="ILE112" s="408"/>
      <c r="ILF112" s="409"/>
      <c r="ILG112" s="410"/>
      <c r="ILH112" s="411"/>
      <c r="ILI112" s="412"/>
      <c r="ILJ112" s="406"/>
      <c r="ILK112" s="407"/>
      <c r="ILL112" s="408"/>
      <c r="ILM112" s="409"/>
      <c r="ILN112" s="410"/>
      <c r="ILO112" s="411"/>
      <c r="ILP112" s="412"/>
      <c r="ILQ112" s="406"/>
      <c r="ILR112" s="407"/>
      <c r="ILS112" s="408"/>
      <c r="ILT112" s="409"/>
      <c r="ILU112" s="410"/>
      <c r="ILV112" s="411"/>
      <c r="ILW112" s="412"/>
      <c r="ILX112" s="406"/>
      <c r="ILY112" s="407"/>
      <c r="ILZ112" s="408"/>
      <c r="IMA112" s="409"/>
      <c r="IMB112" s="410"/>
      <c r="IMC112" s="411"/>
      <c r="IMD112" s="412"/>
      <c r="IME112" s="406"/>
      <c r="IMF112" s="407"/>
      <c r="IMG112" s="408"/>
      <c r="IMH112" s="409"/>
      <c r="IMI112" s="410"/>
      <c r="IMJ112" s="411"/>
      <c r="IMK112" s="412"/>
      <c r="IML112" s="406"/>
      <c r="IMM112" s="407"/>
      <c r="IMN112" s="408"/>
      <c r="IMO112" s="409"/>
      <c r="IMP112" s="410"/>
      <c r="IMQ112" s="411"/>
      <c r="IMR112" s="412"/>
      <c r="IMS112" s="406"/>
      <c r="IMT112" s="407"/>
      <c r="IMU112" s="408"/>
      <c r="IMV112" s="409"/>
      <c r="IMW112" s="410"/>
      <c r="IMX112" s="411"/>
      <c r="IMY112" s="412"/>
      <c r="IMZ112" s="406"/>
      <c r="INA112" s="407"/>
      <c r="INB112" s="408"/>
      <c r="INC112" s="409"/>
      <c r="IND112" s="410"/>
      <c r="INE112" s="411"/>
      <c r="INF112" s="412"/>
      <c r="ING112" s="406"/>
      <c r="INH112" s="407"/>
      <c r="INI112" s="408"/>
      <c r="INJ112" s="409"/>
      <c r="INK112" s="410"/>
      <c r="INL112" s="411"/>
      <c r="INM112" s="412"/>
      <c r="INN112" s="406"/>
      <c r="INO112" s="407"/>
      <c r="INP112" s="408"/>
      <c r="INQ112" s="409"/>
      <c r="INR112" s="410"/>
      <c r="INS112" s="411"/>
      <c r="INT112" s="412"/>
      <c r="INU112" s="406"/>
      <c r="INV112" s="407"/>
      <c r="INW112" s="408"/>
      <c r="INX112" s="409"/>
      <c r="INY112" s="410"/>
      <c r="INZ112" s="411"/>
      <c r="IOA112" s="412"/>
      <c r="IOB112" s="406"/>
      <c r="IOC112" s="407"/>
      <c r="IOD112" s="408"/>
      <c r="IOE112" s="409"/>
      <c r="IOF112" s="410"/>
      <c r="IOG112" s="411"/>
      <c r="IOH112" s="412"/>
      <c r="IOI112" s="406"/>
      <c r="IOJ112" s="407"/>
      <c r="IOK112" s="408"/>
      <c r="IOL112" s="409"/>
      <c r="IOM112" s="410"/>
      <c r="ION112" s="411"/>
      <c r="IOO112" s="412"/>
      <c r="IOP112" s="406"/>
      <c r="IOQ112" s="407"/>
      <c r="IOR112" s="408"/>
      <c r="IOS112" s="409"/>
      <c r="IOT112" s="410"/>
      <c r="IOU112" s="411"/>
      <c r="IOV112" s="412"/>
      <c r="IOW112" s="406"/>
      <c r="IOX112" s="407"/>
      <c r="IOY112" s="408"/>
      <c r="IOZ112" s="409"/>
      <c r="IPA112" s="410"/>
      <c r="IPB112" s="411"/>
      <c r="IPC112" s="412"/>
      <c r="IPD112" s="406"/>
      <c r="IPE112" s="407"/>
      <c r="IPF112" s="408"/>
      <c r="IPG112" s="409"/>
      <c r="IPH112" s="410"/>
      <c r="IPI112" s="411"/>
      <c r="IPJ112" s="412"/>
      <c r="IPK112" s="406"/>
      <c r="IPL112" s="407"/>
      <c r="IPM112" s="408"/>
      <c r="IPN112" s="409"/>
      <c r="IPO112" s="410"/>
      <c r="IPP112" s="411"/>
      <c r="IPQ112" s="412"/>
      <c r="IPR112" s="406"/>
      <c r="IPS112" s="407"/>
      <c r="IPT112" s="408"/>
      <c r="IPU112" s="409"/>
      <c r="IPV112" s="410"/>
      <c r="IPW112" s="411"/>
      <c r="IPX112" s="412"/>
      <c r="IPY112" s="406"/>
      <c r="IPZ112" s="407"/>
      <c r="IQA112" s="408"/>
      <c r="IQB112" s="409"/>
      <c r="IQC112" s="410"/>
      <c r="IQD112" s="411"/>
      <c r="IQE112" s="412"/>
      <c r="IQF112" s="406"/>
      <c r="IQG112" s="407"/>
      <c r="IQH112" s="408"/>
      <c r="IQI112" s="409"/>
      <c r="IQJ112" s="410"/>
      <c r="IQK112" s="411"/>
      <c r="IQL112" s="412"/>
      <c r="IQM112" s="406"/>
      <c r="IQN112" s="407"/>
      <c r="IQO112" s="408"/>
      <c r="IQP112" s="409"/>
      <c r="IQQ112" s="410"/>
      <c r="IQR112" s="411"/>
      <c r="IQS112" s="412"/>
      <c r="IQT112" s="406"/>
      <c r="IQU112" s="407"/>
      <c r="IQV112" s="408"/>
      <c r="IQW112" s="409"/>
      <c r="IQX112" s="410"/>
      <c r="IQY112" s="411"/>
      <c r="IQZ112" s="412"/>
      <c r="IRA112" s="406"/>
      <c r="IRB112" s="407"/>
      <c r="IRC112" s="408"/>
      <c r="IRD112" s="409"/>
      <c r="IRE112" s="410"/>
      <c r="IRF112" s="411"/>
      <c r="IRG112" s="412"/>
      <c r="IRH112" s="406"/>
      <c r="IRI112" s="407"/>
      <c r="IRJ112" s="408"/>
      <c r="IRK112" s="409"/>
      <c r="IRL112" s="410"/>
      <c r="IRM112" s="411"/>
      <c r="IRN112" s="412"/>
      <c r="IRO112" s="406"/>
      <c r="IRP112" s="407"/>
      <c r="IRQ112" s="408"/>
      <c r="IRR112" s="409"/>
      <c r="IRS112" s="410"/>
      <c r="IRT112" s="411"/>
      <c r="IRU112" s="412"/>
      <c r="IRV112" s="406"/>
      <c r="IRW112" s="407"/>
      <c r="IRX112" s="408"/>
      <c r="IRY112" s="409"/>
      <c r="IRZ112" s="410"/>
      <c r="ISA112" s="411"/>
      <c r="ISB112" s="412"/>
      <c r="ISC112" s="406"/>
      <c r="ISD112" s="407"/>
      <c r="ISE112" s="408"/>
      <c r="ISF112" s="409"/>
      <c r="ISG112" s="410"/>
      <c r="ISH112" s="411"/>
      <c r="ISI112" s="412"/>
      <c r="ISJ112" s="406"/>
      <c r="ISK112" s="407"/>
      <c r="ISL112" s="408"/>
      <c r="ISM112" s="409"/>
      <c r="ISN112" s="410"/>
      <c r="ISO112" s="411"/>
      <c r="ISP112" s="412"/>
      <c r="ISQ112" s="406"/>
      <c r="ISR112" s="407"/>
      <c r="ISS112" s="408"/>
      <c r="IST112" s="409"/>
      <c r="ISU112" s="410"/>
      <c r="ISV112" s="411"/>
      <c r="ISW112" s="412"/>
      <c r="ISX112" s="406"/>
      <c r="ISY112" s="407"/>
      <c r="ISZ112" s="408"/>
      <c r="ITA112" s="409"/>
      <c r="ITB112" s="410"/>
      <c r="ITC112" s="411"/>
      <c r="ITD112" s="412"/>
      <c r="ITE112" s="406"/>
      <c r="ITF112" s="407"/>
      <c r="ITG112" s="408"/>
      <c r="ITH112" s="409"/>
      <c r="ITI112" s="410"/>
      <c r="ITJ112" s="411"/>
      <c r="ITK112" s="412"/>
      <c r="ITL112" s="406"/>
      <c r="ITM112" s="407"/>
      <c r="ITN112" s="408"/>
      <c r="ITO112" s="409"/>
      <c r="ITP112" s="410"/>
      <c r="ITQ112" s="411"/>
      <c r="ITR112" s="412"/>
      <c r="ITS112" s="406"/>
      <c r="ITT112" s="407"/>
      <c r="ITU112" s="408"/>
      <c r="ITV112" s="409"/>
      <c r="ITW112" s="410"/>
      <c r="ITX112" s="411"/>
      <c r="ITY112" s="412"/>
      <c r="ITZ112" s="406"/>
      <c r="IUA112" s="407"/>
      <c r="IUB112" s="408"/>
      <c r="IUC112" s="409"/>
      <c r="IUD112" s="410"/>
      <c r="IUE112" s="411"/>
      <c r="IUF112" s="412"/>
      <c r="IUG112" s="406"/>
      <c r="IUH112" s="407"/>
      <c r="IUI112" s="408"/>
      <c r="IUJ112" s="409"/>
      <c r="IUK112" s="410"/>
      <c r="IUL112" s="411"/>
      <c r="IUM112" s="412"/>
      <c r="IUN112" s="406"/>
      <c r="IUO112" s="407"/>
      <c r="IUP112" s="408"/>
      <c r="IUQ112" s="409"/>
      <c r="IUR112" s="410"/>
      <c r="IUS112" s="411"/>
      <c r="IUT112" s="412"/>
      <c r="IUU112" s="406"/>
      <c r="IUV112" s="407"/>
      <c r="IUW112" s="408"/>
      <c r="IUX112" s="409"/>
      <c r="IUY112" s="410"/>
      <c r="IUZ112" s="411"/>
      <c r="IVA112" s="412"/>
      <c r="IVB112" s="406"/>
      <c r="IVC112" s="407"/>
      <c r="IVD112" s="408"/>
      <c r="IVE112" s="409"/>
      <c r="IVF112" s="410"/>
      <c r="IVG112" s="411"/>
      <c r="IVH112" s="412"/>
      <c r="IVI112" s="406"/>
      <c r="IVJ112" s="407"/>
      <c r="IVK112" s="408"/>
      <c r="IVL112" s="409"/>
      <c r="IVM112" s="410"/>
      <c r="IVN112" s="411"/>
      <c r="IVO112" s="412"/>
      <c r="IVP112" s="406"/>
      <c r="IVQ112" s="407"/>
      <c r="IVR112" s="408"/>
      <c r="IVS112" s="409"/>
      <c r="IVT112" s="410"/>
      <c r="IVU112" s="411"/>
      <c r="IVV112" s="412"/>
      <c r="IVW112" s="406"/>
      <c r="IVX112" s="407"/>
      <c r="IVY112" s="408"/>
      <c r="IVZ112" s="409"/>
      <c r="IWA112" s="410"/>
      <c r="IWB112" s="411"/>
      <c r="IWC112" s="412"/>
      <c r="IWD112" s="406"/>
      <c r="IWE112" s="407"/>
      <c r="IWF112" s="408"/>
      <c r="IWG112" s="409"/>
      <c r="IWH112" s="410"/>
      <c r="IWI112" s="411"/>
      <c r="IWJ112" s="412"/>
      <c r="IWK112" s="406"/>
      <c r="IWL112" s="407"/>
      <c r="IWM112" s="408"/>
      <c r="IWN112" s="409"/>
      <c r="IWO112" s="410"/>
      <c r="IWP112" s="411"/>
      <c r="IWQ112" s="412"/>
      <c r="IWR112" s="406"/>
      <c r="IWS112" s="407"/>
      <c r="IWT112" s="408"/>
      <c r="IWU112" s="409"/>
      <c r="IWV112" s="410"/>
      <c r="IWW112" s="411"/>
      <c r="IWX112" s="412"/>
      <c r="IWY112" s="406"/>
      <c r="IWZ112" s="407"/>
      <c r="IXA112" s="408"/>
      <c r="IXB112" s="409"/>
      <c r="IXC112" s="410"/>
      <c r="IXD112" s="411"/>
      <c r="IXE112" s="412"/>
      <c r="IXF112" s="406"/>
      <c r="IXG112" s="407"/>
      <c r="IXH112" s="408"/>
      <c r="IXI112" s="409"/>
      <c r="IXJ112" s="410"/>
      <c r="IXK112" s="411"/>
      <c r="IXL112" s="412"/>
      <c r="IXM112" s="406"/>
      <c r="IXN112" s="407"/>
      <c r="IXO112" s="408"/>
      <c r="IXP112" s="409"/>
      <c r="IXQ112" s="410"/>
      <c r="IXR112" s="411"/>
      <c r="IXS112" s="412"/>
      <c r="IXT112" s="406"/>
      <c r="IXU112" s="407"/>
      <c r="IXV112" s="408"/>
      <c r="IXW112" s="409"/>
      <c r="IXX112" s="410"/>
      <c r="IXY112" s="411"/>
      <c r="IXZ112" s="412"/>
      <c r="IYA112" s="406"/>
      <c r="IYB112" s="407"/>
      <c r="IYC112" s="408"/>
      <c r="IYD112" s="409"/>
      <c r="IYE112" s="410"/>
      <c r="IYF112" s="411"/>
      <c r="IYG112" s="412"/>
      <c r="IYH112" s="406"/>
      <c r="IYI112" s="407"/>
      <c r="IYJ112" s="408"/>
      <c r="IYK112" s="409"/>
      <c r="IYL112" s="410"/>
      <c r="IYM112" s="411"/>
      <c r="IYN112" s="412"/>
      <c r="IYO112" s="406"/>
      <c r="IYP112" s="407"/>
      <c r="IYQ112" s="408"/>
      <c r="IYR112" s="409"/>
      <c r="IYS112" s="410"/>
      <c r="IYT112" s="411"/>
      <c r="IYU112" s="412"/>
      <c r="IYV112" s="406"/>
      <c r="IYW112" s="407"/>
      <c r="IYX112" s="408"/>
      <c r="IYY112" s="409"/>
      <c r="IYZ112" s="410"/>
      <c r="IZA112" s="411"/>
      <c r="IZB112" s="412"/>
      <c r="IZC112" s="406"/>
      <c r="IZD112" s="407"/>
      <c r="IZE112" s="408"/>
      <c r="IZF112" s="409"/>
      <c r="IZG112" s="410"/>
      <c r="IZH112" s="411"/>
      <c r="IZI112" s="412"/>
      <c r="IZJ112" s="406"/>
      <c r="IZK112" s="407"/>
      <c r="IZL112" s="408"/>
      <c r="IZM112" s="409"/>
      <c r="IZN112" s="410"/>
      <c r="IZO112" s="411"/>
      <c r="IZP112" s="412"/>
      <c r="IZQ112" s="406"/>
      <c r="IZR112" s="407"/>
      <c r="IZS112" s="408"/>
      <c r="IZT112" s="409"/>
      <c r="IZU112" s="410"/>
      <c r="IZV112" s="411"/>
      <c r="IZW112" s="412"/>
      <c r="IZX112" s="406"/>
      <c r="IZY112" s="407"/>
      <c r="IZZ112" s="408"/>
      <c r="JAA112" s="409"/>
      <c r="JAB112" s="410"/>
      <c r="JAC112" s="411"/>
      <c r="JAD112" s="412"/>
      <c r="JAE112" s="406"/>
      <c r="JAF112" s="407"/>
      <c r="JAG112" s="408"/>
      <c r="JAH112" s="409"/>
      <c r="JAI112" s="410"/>
      <c r="JAJ112" s="411"/>
      <c r="JAK112" s="412"/>
      <c r="JAL112" s="406"/>
      <c r="JAM112" s="407"/>
      <c r="JAN112" s="408"/>
      <c r="JAO112" s="409"/>
      <c r="JAP112" s="410"/>
      <c r="JAQ112" s="411"/>
      <c r="JAR112" s="412"/>
      <c r="JAS112" s="406"/>
      <c r="JAT112" s="407"/>
      <c r="JAU112" s="408"/>
      <c r="JAV112" s="409"/>
      <c r="JAW112" s="410"/>
      <c r="JAX112" s="411"/>
      <c r="JAY112" s="412"/>
      <c r="JAZ112" s="406"/>
      <c r="JBA112" s="407"/>
      <c r="JBB112" s="408"/>
      <c r="JBC112" s="409"/>
      <c r="JBD112" s="410"/>
      <c r="JBE112" s="411"/>
      <c r="JBF112" s="412"/>
      <c r="JBG112" s="406"/>
      <c r="JBH112" s="407"/>
      <c r="JBI112" s="408"/>
      <c r="JBJ112" s="409"/>
      <c r="JBK112" s="410"/>
      <c r="JBL112" s="411"/>
      <c r="JBM112" s="412"/>
      <c r="JBN112" s="406"/>
      <c r="JBO112" s="407"/>
      <c r="JBP112" s="408"/>
      <c r="JBQ112" s="409"/>
      <c r="JBR112" s="410"/>
      <c r="JBS112" s="411"/>
      <c r="JBT112" s="412"/>
      <c r="JBU112" s="406"/>
      <c r="JBV112" s="407"/>
      <c r="JBW112" s="408"/>
      <c r="JBX112" s="409"/>
      <c r="JBY112" s="410"/>
      <c r="JBZ112" s="411"/>
      <c r="JCA112" s="412"/>
      <c r="JCB112" s="406"/>
      <c r="JCC112" s="407"/>
      <c r="JCD112" s="408"/>
      <c r="JCE112" s="409"/>
      <c r="JCF112" s="410"/>
      <c r="JCG112" s="411"/>
      <c r="JCH112" s="412"/>
      <c r="JCI112" s="406"/>
      <c r="JCJ112" s="407"/>
      <c r="JCK112" s="408"/>
      <c r="JCL112" s="409"/>
      <c r="JCM112" s="410"/>
      <c r="JCN112" s="411"/>
      <c r="JCO112" s="412"/>
      <c r="JCP112" s="406"/>
      <c r="JCQ112" s="407"/>
      <c r="JCR112" s="408"/>
      <c r="JCS112" s="409"/>
      <c r="JCT112" s="410"/>
      <c r="JCU112" s="411"/>
      <c r="JCV112" s="412"/>
      <c r="JCW112" s="406"/>
      <c r="JCX112" s="407"/>
      <c r="JCY112" s="408"/>
      <c r="JCZ112" s="409"/>
      <c r="JDA112" s="410"/>
      <c r="JDB112" s="411"/>
      <c r="JDC112" s="412"/>
      <c r="JDD112" s="406"/>
      <c r="JDE112" s="407"/>
      <c r="JDF112" s="408"/>
      <c r="JDG112" s="409"/>
      <c r="JDH112" s="410"/>
      <c r="JDI112" s="411"/>
      <c r="JDJ112" s="412"/>
      <c r="JDK112" s="406"/>
      <c r="JDL112" s="407"/>
      <c r="JDM112" s="408"/>
      <c r="JDN112" s="409"/>
      <c r="JDO112" s="410"/>
      <c r="JDP112" s="411"/>
      <c r="JDQ112" s="412"/>
      <c r="JDR112" s="406"/>
      <c r="JDS112" s="407"/>
      <c r="JDT112" s="408"/>
      <c r="JDU112" s="409"/>
      <c r="JDV112" s="410"/>
      <c r="JDW112" s="411"/>
      <c r="JDX112" s="412"/>
      <c r="JDY112" s="406"/>
      <c r="JDZ112" s="407"/>
      <c r="JEA112" s="408"/>
      <c r="JEB112" s="409"/>
      <c r="JEC112" s="410"/>
      <c r="JED112" s="411"/>
      <c r="JEE112" s="412"/>
      <c r="JEF112" s="406"/>
      <c r="JEG112" s="407"/>
      <c r="JEH112" s="408"/>
      <c r="JEI112" s="409"/>
      <c r="JEJ112" s="410"/>
      <c r="JEK112" s="411"/>
      <c r="JEL112" s="412"/>
      <c r="JEM112" s="406"/>
      <c r="JEN112" s="407"/>
      <c r="JEO112" s="408"/>
      <c r="JEP112" s="409"/>
      <c r="JEQ112" s="410"/>
      <c r="JER112" s="411"/>
      <c r="JES112" s="412"/>
      <c r="JET112" s="406"/>
      <c r="JEU112" s="407"/>
      <c r="JEV112" s="408"/>
      <c r="JEW112" s="409"/>
      <c r="JEX112" s="410"/>
      <c r="JEY112" s="411"/>
      <c r="JEZ112" s="412"/>
      <c r="JFA112" s="406"/>
      <c r="JFB112" s="407"/>
      <c r="JFC112" s="408"/>
      <c r="JFD112" s="409"/>
      <c r="JFE112" s="410"/>
      <c r="JFF112" s="411"/>
      <c r="JFG112" s="412"/>
      <c r="JFH112" s="406"/>
      <c r="JFI112" s="407"/>
      <c r="JFJ112" s="408"/>
      <c r="JFK112" s="409"/>
      <c r="JFL112" s="410"/>
      <c r="JFM112" s="411"/>
      <c r="JFN112" s="412"/>
      <c r="JFO112" s="406"/>
      <c r="JFP112" s="407"/>
      <c r="JFQ112" s="408"/>
      <c r="JFR112" s="409"/>
      <c r="JFS112" s="410"/>
      <c r="JFT112" s="411"/>
      <c r="JFU112" s="412"/>
      <c r="JFV112" s="406"/>
      <c r="JFW112" s="407"/>
      <c r="JFX112" s="408"/>
      <c r="JFY112" s="409"/>
      <c r="JFZ112" s="410"/>
      <c r="JGA112" s="411"/>
      <c r="JGB112" s="412"/>
      <c r="JGC112" s="406"/>
      <c r="JGD112" s="407"/>
      <c r="JGE112" s="408"/>
      <c r="JGF112" s="409"/>
      <c r="JGG112" s="410"/>
      <c r="JGH112" s="411"/>
      <c r="JGI112" s="412"/>
      <c r="JGJ112" s="406"/>
      <c r="JGK112" s="407"/>
      <c r="JGL112" s="408"/>
      <c r="JGM112" s="409"/>
      <c r="JGN112" s="410"/>
      <c r="JGO112" s="411"/>
      <c r="JGP112" s="412"/>
      <c r="JGQ112" s="406"/>
      <c r="JGR112" s="407"/>
      <c r="JGS112" s="408"/>
      <c r="JGT112" s="409"/>
      <c r="JGU112" s="410"/>
      <c r="JGV112" s="411"/>
      <c r="JGW112" s="412"/>
      <c r="JGX112" s="406"/>
      <c r="JGY112" s="407"/>
      <c r="JGZ112" s="408"/>
      <c r="JHA112" s="409"/>
      <c r="JHB112" s="410"/>
      <c r="JHC112" s="411"/>
      <c r="JHD112" s="412"/>
      <c r="JHE112" s="406"/>
      <c r="JHF112" s="407"/>
      <c r="JHG112" s="408"/>
      <c r="JHH112" s="409"/>
      <c r="JHI112" s="410"/>
      <c r="JHJ112" s="411"/>
      <c r="JHK112" s="412"/>
      <c r="JHL112" s="406"/>
      <c r="JHM112" s="407"/>
      <c r="JHN112" s="408"/>
      <c r="JHO112" s="409"/>
      <c r="JHP112" s="410"/>
      <c r="JHQ112" s="411"/>
      <c r="JHR112" s="412"/>
      <c r="JHS112" s="406"/>
      <c r="JHT112" s="407"/>
      <c r="JHU112" s="408"/>
      <c r="JHV112" s="409"/>
      <c r="JHW112" s="410"/>
      <c r="JHX112" s="411"/>
      <c r="JHY112" s="412"/>
      <c r="JHZ112" s="406"/>
      <c r="JIA112" s="407"/>
      <c r="JIB112" s="408"/>
      <c r="JIC112" s="409"/>
      <c r="JID112" s="410"/>
      <c r="JIE112" s="411"/>
      <c r="JIF112" s="412"/>
      <c r="JIG112" s="406"/>
      <c r="JIH112" s="407"/>
      <c r="JII112" s="408"/>
      <c r="JIJ112" s="409"/>
      <c r="JIK112" s="410"/>
      <c r="JIL112" s="411"/>
      <c r="JIM112" s="412"/>
      <c r="JIN112" s="406"/>
      <c r="JIO112" s="407"/>
      <c r="JIP112" s="408"/>
      <c r="JIQ112" s="409"/>
      <c r="JIR112" s="410"/>
      <c r="JIS112" s="411"/>
      <c r="JIT112" s="412"/>
      <c r="JIU112" s="406"/>
      <c r="JIV112" s="407"/>
      <c r="JIW112" s="408"/>
      <c r="JIX112" s="409"/>
      <c r="JIY112" s="410"/>
      <c r="JIZ112" s="411"/>
      <c r="JJA112" s="412"/>
      <c r="JJB112" s="406"/>
      <c r="JJC112" s="407"/>
      <c r="JJD112" s="408"/>
      <c r="JJE112" s="409"/>
      <c r="JJF112" s="410"/>
      <c r="JJG112" s="411"/>
      <c r="JJH112" s="412"/>
      <c r="JJI112" s="406"/>
      <c r="JJJ112" s="407"/>
      <c r="JJK112" s="408"/>
      <c r="JJL112" s="409"/>
      <c r="JJM112" s="410"/>
      <c r="JJN112" s="411"/>
      <c r="JJO112" s="412"/>
      <c r="JJP112" s="406"/>
      <c r="JJQ112" s="407"/>
      <c r="JJR112" s="408"/>
      <c r="JJS112" s="409"/>
      <c r="JJT112" s="410"/>
      <c r="JJU112" s="411"/>
      <c r="JJV112" s="412"/>
      <c r="JJW112" s="406"/>
      <c r="JJX112" s="407"/>
      <c r="JJY112" s="408"/>
      <c r="JJZ112" s="409"/>
      <c r="JKA112" s="410"/>
      <c r="JKB112" s="411"/>
      <c r="JKC112" s="412"/>
      <c r="JKD112" s="406"/>
      <c r="JKE112" s="407"/>
      <c r="JKF112" s="408"/>
      <c r="JKG112" s="409"/>
      <c r="JKH112" s="410"/>
      <c r="JKI112" s="411"/>
      <c r="JKJ112" s="412"/>
      <c r="JKK112" s="406"/>
      <c r="JKL112" s="407"/>
      <c r="JKM112" s="408"/>
      <c r="JKN112" s="409"/>
      <c r="JKO112" s="410"/>
      <c r="JKP112" s="411"/>
      <c r="JKQ112" s="412"/>
      <c r="JKR112" s="406"/>
      <c r="JKS112" s="407"/>
      <c r="JKT112" s="408"/>
      <c r="JKU112" s="409"/>
      <c r="JKV112" s="410"/>
      <c r="JKW112" s="411"/>
      <c r="JKX112" s="412"/>
      <c r="JKY112" s="406"/>
      <c r="JKZ112" s="407"/>
      <c r="JLA112" s="408"/>
      <c r="JLB112" s="409"/>
      <c r="JLC112" s="410"/>
      <c r="JLD112" s="411"/>
      <c r="JLE112" s="412"/>
      <c r="JLF112" s="406"/>
      <c r="JLG112" s="407"/>
      <c r="JLH112" s="408"/>
      <c r="JLI112" s="409"/>
      <c r="JLJ112" s="410"/>
      <c r="JLK112" s="411"/>
      <c r="JLL112" s="412"/>
      <c r="JLM112" s="406"/>
      <c r="JLN112" s="407"/>
      <c r="JLO112" s="408"/>
      <c r="JLP112" s="409"/>
      <c r="JLQ112" s="410"/>
      <c r="JLR112" s="411"/>
      <c r="JLS112" s="412"/>
      <c r="JLT112" s="406"/>
      <c r="JLU112" s="407"/>
      <c r="JLV112" s="408"/>
      <c r="JLW112" s="409"/>
      <c r="JLX112" s="410"/>
      <c r="JLY112" s="411"/>
      <c r="JLZ112" s="412"/>
      <c r="JMA112" s="406"/>
      <c r="JMB112" s="407"/>
      <c r="JMC112" s="408"/>
      <c r="JMD112" s="409"/>
      <c r="JME112" s="410"/>
      <c r="JMF112" s="411"/>
      <c r="JMG112" s="412"/>
      <c r="JMH112" s="406"/>
      <c r="JMI112" s="407"/>
      <c r="JMJ112" s="408"/>
      <c r="JMK112" s="409"/>
      <c r="JML112" s="410"/>
      <c r="JMM112" s="411"/>
      <c r="JMN112" s="412"/>
      <c r="JMO112" s="406"/>
      <c r="JMP112" s="407"/>
      <c r="JMQ112" s="408"/>
      <c r="JMR112" s="409"/>
      <c r="JMS112" s="410"/>
      <c r="JMT112" s="411"/>
      <c r="JMU112" s="412"/>
      <c r="JMV112" s="406"/>
      <c r="JMW112" s="407"/>
      <c r="JMX112" s="408"/>
      <c r="JMY112" s="409"/>
      <c r="JMZ112" s="410"/>
      <c r="JNA112" s="411"/>
      <c r="JNB112" s="412"/>
      <c r="JNC112" s="406"/>
      <c r="JND112" s="407"/>
      <c r="JNE112" s="408"/>
      <c r="JNF112" s="409"/>
      <c r="JNG112" s="410"/>
      <c r="JNH112" s="411"/>
      <c r="JNI112" s="412"/>
      <c r="JNJ112" s="406"/>
      <c r="JNK112" s="407"/>
      <c r="JNL112" s="408"/>
      <c r="JNM112" s="409"/>
      <c r="JNN112" s="410"/>
      <c r="JNO112" s="411"/>
      <c r="JNP112" s="412"/>
      <c r="JNQ112" s="406"/>
      <c r="JNR112" s="407"/>
      <c r="JNS112" s="408"/>
      <c r="JNT112" s="409"/>
      <c r="JNU112" s="410"/>
      <c r="JNV112" s="411"/>
      <c r="JNW112" s="412"/>
      <c r="JNX112" s="406"/>
      <c r="JNY112" s="407"/>
      <c r="JNZ112" s="408"/>
      <c r="JOA112" s="409"/>
      <c r="JOB112" s="410"/>
      <c r="JOC112" s="411"/>
      <c r="JOD112" s="412"/>
      <c r="JOE112" s="406"/>
      <c r="JOF112" s="407"/>
      <c r="JOG112" s="408"/>
      <c r="JOH112" s="409"/>
      <c r="JOI112" s="410"/>
      <c r="JOJ112" s="411"/>
      <c r="JOK112" s="412"/>
      <c r="JOL112" s="406"/>
      <c r="JOM112" s="407"/>
      <c r="JON112" s="408"/>
      <c r="JOO112" s="409"/>
      <c r="JOP112" s="410"/>
      <c r="JOQ112" s="411"/>
      <c r="JOR112" s="412"/>
      <c r="JOS112" s="406"/>
      <c r="JOT112" s="407"/>
      <c r="JOU112" s="408"/>
      <c r="JOV112" s="409"/>
      <c r="JOW112" s="410"/>
      <c r="JOX112" s="411"/>
      <c r="JOY112" s="412"/>
      <c r="JOZ112" s="406"/>
      <c r="JPA112" s="407"/>
      <c r="JPB112" s="408"/>
      <c r="JPC112" s="409"/>
      <c r="JPD112" s="410"/>
      <c r="JPE112" s="411"/>
      <c r="JPF112" s="412"/>
      <c r="JPG112" s="406"/>
      <c r="JPH112" s="407"/>
      <c r="JPI112" s="408"/>
      <c r="JPJ112" s="409"/>
      <c r="JPK112" s="410"/>
      <c r="JPL112" s="411"/>
      <c r="JPM112" s="412"/>
      <c r="JPN112" s="406"/>
      <c r="JPO112" s="407"/>
      <c r="JPP112" s="408"/>
      <c r="JPQ112" s="409"/>
      <c r="JPR112" s="410"/>
      <c r="JPS112" s="411"/>
      <c r="JPT112" s="412"/>
      <c r="JPU112" s="406"/>
      <c r="JPV112" s="407"/>
      <c r="JPW112" s="408"/>
      <c r="JPX112" s="409"/>
      <c r="JPY112" s="410"/>
      <c r="JPZ112" s="411"/>
      <c r="JQA112" s="412"/>
      <c r="JQB112" s="406"/>
      <c r="JQC112" s="407"/>
      <c r="JQD112" s="408"/>
      <c r="JQE112" s="409"/>
      <c r="JQF112" s="410"/>
      <c r="JQG112" s="411"/>
      <c r="JQH112" s="412"/>
      <c r="JQI112" s="406"/>
      <c r="JQJ112" s="407"/>
      <c r="JQK112" s="408"/>
      <c r="JQL112" s="409"/>
      <c r="JQM112" s="410"/>
      <c r="JQN112" s="411"/>
      <c r="JQO112" s="412"/>
      <c r="JQP112" s="406"/>
      <c r="JQQ112" s="407"/>
      <c r="JQR112" s="408"/>
      <c r="JQS112" s="409"/>
      <c r="JQT112" s="410"/>
      <c r="JQU112" s="411"/>
      <c r="JQV112" s="412"/>
      <c r="JQW112" s="406"/>
      <c r="JQX112" s="407"/>
      <c r="JQY112" s="408"/>
      <c r="JQZ112" s="409"/>
      <c r="JRA112" s="410"/>
      <c r="JRB112" s="411"/>
      <c r="JRC112" s="412"/>
      <c r="JRD112" s="406"/>
      <c r="JRE112" s="407"/>
      <c r="JRF112" s="408"/>
      <c r="JRG112" s="409"/>
      <c r="JRH112" s="410"/>
      <c r="JRI112" s="411"/>
      <c r="JRJ112" s="412"/>
      <c r="JRK112" s="406"/>
      <c r="JRL112" s="407"/>
      <c r="JRM112" s="408"/>
      <c r="JRN112" s="409"/>
      <c r="JRO112" s="410"/>
      <c r="JRP112" s="411"/>
      <c r="JRQ112" s="412"/>
      <c r="JRR112" s="406"/>
      <c r="JRS112" s="407"/>
      <c r="JRT112" s="408"/>
      <c r="JRU112" s="409"/>
      <c r="JRV112" s="410"/>
      <c r="JRW112" s="411"/>
      <c r="JRX112" s="412"/>
      <c r="JRY112" s="406"/>
      <c r="JRZ112" s="407"/>
      <c r="JSA112" s="408"/>
      <c r="JSB112" s="409"/>
      <c r="JSC112" s="410"/>
      <c r="JSD112" s="411"/>
      <c r="JSE112" s="412"/>
      <c r="JSF112" s="406"/>
      <c r="JSG112" s="407"/>
      <c r="JSH112" s="408"/>
      <c r="JSI112" s="409"/>
      <c r="JSJ112" s="410"/>
      <c r="JSK112" s="411"/>
      <c r="JSL112" s="412"/>
      <c r="JSM112" s="406"/>
      <c r="JSN112" s="407"/>
      <c r="JSO112" s="408"/>
      <c r="JSP112" s="409"/>
      <c r="JSQ112" s="410"/>
      <c r="JSR112" s="411"/>
      <c r="JSS112" s="412"/>
      <c r="JST112" s="406"/>
      <c r="JSU112" s="407"/>
      <c r="JSV112" s="408"/>
      <c r="JSW112" s="409"/>
      <c r="JSX112" s="410"/>
      <c r="JSY112" s="411"/>
      <c r="JSZ112" s="412"/>
      <c r="JTA112" s="406"/>
      <c r="JTB112" s="407"/>
      <c r="JTC112" s="408"/>
      <c r="JTD112" s="409"/>
      <c r="JTE112" s="410"/>
      <c r="JTF112" s="411"/>
      <c r="JTG112" s="412"/>
      <c r="JTH112" s="406"/>
      <c r="JTI112" s="407"/>
      <c r="JTJ112" s="408"/>
      <c r="JTK112" s="409"/>
      <c r="JTL112" s="410"/>
      <c r="JTM112" s="411"/>
      <c r="JTN112" s="412"/>
      <c r="JTO112" s="406"/>
      <c r="JTP112" s="407"/>
      <c r="JTQ112" s="408"/>
      <c r="JTR112" s="409"/>
      <c r="JTS112" s="410"/>
      <c r="JTT112" s="411"/>
      <c r="JTU112" s="412"/>
      <c r="JTV112" s="406"/>
      <c r="JTW112" s="407"/>
      <c r="JTX112" s="408"/>
      <c r="JTY112" s="409"/>
      <c r="JTZ112" s="410"/>
      <c r="JUA112" s="411"/>
      <c r="JUB112" s="412"/>
      <c r="JUC112" s="406"/>
      <c r="JUD112" s="407"/>
      <c r="JUE112" s="408"/>
      <c r="JUF112" s="409"/>
      <c r="JUG112" s="410"/>
      <c r="JUH112" s="411"/>
      <c r="JUI112" s="412"/>
      <c r="JUJ112" s="406"/>
      <c r="JUK112" s="407"/>
      <c r="JUL112" s="408"/>
      <c r="JUM112" s="409"/>
      <c r="JUN112" s="410"/>
      <c r="JUO112" s="411"/>
      <c r="JUP112" s="412"/>
      <c r="JUQ112" s="406"/>
      <c r="JUR112" s="407"/>
      <c r="JUS112" s="408"/>
      <c r="JUT112" s="409"/>
      <c r="JUU112" s="410"/>
      <c r="JUV112" s="411"/>
      <c r="JUW112" s="412"/>
      <c r="JUX112" s="406"/>
      <c r="JUY112" s="407"/>
      <c r="JUZ112" s="408"/>
      <c r="JVA112" s="409"/>
      <c r="JVB112" s="410"/>
      <c r="JVC112" s="411"/>
      <c r="JVD112" s="412"/>
      <c r="JVE112" s="406"/>
      <c r="JVF112" s="407"/>
      <c r="JVG112" s="408"/>
      <c r="JVH112" s="409"/>
      <c r="JVI112" s="410"/>
      <c r="JVJ112" s="411"/>
      <c r="JVK112" s="412"/>
      <c r="JVL112" s="406"/>
      <c r="JVM112" s="407"/>
      <c r="JVN112" s="408"/>
      <c r="JVO112" s="409"/>
      <c r="JVP112" s="410"/>
      <c r="JVQ112" s="411"/>
      <c r="JVR112" s="412"/>
      <c r="JVS112" s="406"/>
      <c r="JVT112" s="407"/>
      <c r="JVU112" s="408"/>
      <c r="JVV112" s="409"/>
      <c r="JVW112" s="410"/>
      <c r="JVX112" s="411"/>
      <c r="JVY112" s="412"/>
      <c r="JVZ112" s="406"/>
      <c r="JWA112" s="407"/>
      <c r="JWB112" s="408"/>
      <c r="JWC112" s="409"/>
      <c r="JWD112" s="410"/>
      <c r="JWE112" s="411"/>
      <c r="JWF112" s="412"/>
      <c r="JWG112" s="406"/>
      <c r="JWH112" s="407"/>
      <c r="JWI112" s="408"/>
      <c r="JWJ112" s="409"/>
      <c r="JWK112" s="410"/>
      <c r="JWL112" s="411"/>
      <c r="JWM112" s="412"/>
      <c r="JWN112" s="406"/>
      <c r="JWO112" s="407"/>
      <c r="JWP112" s="408"/>
      <c r="JWQ112" s="409"/>
      <c r="JWR112" s="410"/>
      <c r="JWS112" s="411"/>
      <c r="JWT112" s="412"/>
      <c r="JWU112" s="406"/>
      <c r="JWV112" s="407"/>
      <c r="JWW112" s="408"/>
      <c r="JWX112" s="409"/>
      <c r="JWY112" s="410"/>
      <c r="JWZ112" s="411"/>
      <c r="JXA112" s="412"/>
      <c r="JXB112" s="406"/>
      <c r="JXC112" s="407"/>
      <c r="JXD112" s="408"/>
      <c r="JXE112" s="409"/>
      <c r="JXF112" s="410"/>
      <c r="JXG112" s="411"/>
      <c r="JXH112" s="412"/>
      <c r="JXI112" s="406"/>
      <c r="JXJ112" s="407"/>
      <c r="JXK112" s="408"/>
      <c r="JXL112" s="409"/>
      <c r="JXM112" s="410"/>
      <c r="JXN112" s="411"/>
      <c r="JXO112" s="412"/>
      <c r="JXP112" s="406"/>
      <c r="JXQ112" s="407"/>
      <c r="JXR112" s="408"/>
      <c r="JXS112" s="409"/>
      <c r="JXT112" s="410"/>
      <c r="JXU112" s="411"/>
      <c r="JXV112" s="412"/>
      <c r="JXW112" s="406"/>
      <c r="JXX112" s="407"/>
      <c r="JXY112" s="408"/>
      <c r="JXZ112" s="409"/>
      <c r="JYA112" s="410"/>
      <c r="JYB112" s="411"/>
      <c r="JYC112" s="412"/>
      <c r="JYD112" s="406"/>
      <c r="JYE112" s="407"/>
      <c r="JYF112" s="408"/>
      <c r="JYG112" s="409"/>
      <c r="JYH112" s="410"/>
      <c r="JYI112" s="411"/>
      <c r="JYJ112" s="412"/>
      <c r="JYK112" s="406"/>
      <c r="JYL112" s="407"/>
      <c r="JYM112" s="408"/>
      <c r="JYN112" s="409"/>
      <c r="JYO112" s="410"/>
      <c r="JYP112" s="411"/>
      <c r="JYQ112" s="412"/>
      <c r="JYR112" s="406"/>
      <c r="JYS112" s="407"/>
      <c r="JYT112" s="408"/>
      <c r="JYU112" s="409"/>
      <c r="JYV112" s="410"/>
      <c r="JYW112" s="411"/>
      <c r="JYX112" s="412"/>
      <c r="JYY112" s="406"/>
      <c r="JYZ112" s="407"/>
      <c r="JZA112" s="408"/>
      <c r="JZB112" s="409"/>
      <c r="JZC112" s="410"/>
      <c r="JZD112" s="411"/>
      <c r="JZE112" s="412"/>
      <c r="JZF112" s="406"/>
      <c r="JZG112" s="407"/>
      <c r="JZH112" s="408"/>
      <c r="JZI112" s="409"/>
      <c r="JZJ112" s="410"/>
      <c r="JZK112" s="411"/>
      <c r="JZL112" s="412"/>
      <c r="JZM112" s="406"/>
      <c r="JZN112" s="407"/>
      <c r="JZO112" s="408"/>
      <c r="JZP112" s="409"/>
      <c r="JZQ112" s="410"/>
      <c r="JZR112" s="411"/>
      <c r="JZS112" s="412"/>
      <c r="JZT112" s="406"/>
      <c r="JZU112" s="407"/>
      <c r="JZV112" s="408"/>
      <c r="JZW112" s="409"/>
      <c r="JZX112" s="410"/>
      <c r="JZY112" s="411"/>
      <c r="JZZ112" s="412"/>
      <c r="KAA112" s="406"/>
      <c r="KAB112" s="407"/>
      <c r="KAC112" s="408"/>
      <c r="KAD112" s="409"/>
      <c r="KAE112" s="410"/>
      <c r="KAF112" s="411"/>
      <c r="KAG112" s="412"/>
      <c r="KAH112" s="406"/>
      <c r="KAI112" s="407"/>
      <c r="KAJ112" s="408"/>
      <c r="KAK112" s="409"/>
      <c r="KAL112" s="410"/>
      <c r="KAM112" s="411"/>
      <c r="KAN112" s="412"/>
      <c r="KAO112" s="406"/>
      <c r="KAP112" s="407"/>
      <c r="KAQ112" s="408"/>
      <c r="KAR112" s="409"/>
      <c r="KAS112" s="410"/>
      <c r="KAT112" s="411"/>
      <c r="KAU112" s="412"/>
      <c r="KAV112" s="406"/>
      <c r="KAW112" s="407"/>
      <c r="KAX112" s="408"/>
      <c r="KAY112" s="409"/>
      <c r="KAZ112" s="410"/>
      <c r="KBA112" s="411"/>
      <c r="KBB112" s="412"/>
      <c r="KBC112" s="406"/>
      <c r="KBD112" s="407"/>
      <c r="KBE112" s="408"/>
      <c r="KBF112" s="409"/>
      <c r="KBG112" s="410"/>
      <c r="KBH112" s="411"/>
      <c r="KBI112" s="412"/>
      <c r="KBJ112" s="406"/>
      <c r="KBK112" s="407"/>
      <c r="KBL112" s="408"/>
      <c r="KBM112" s="409"/>
      <c r="KBN112" s="410"/>
      <c r="KBO112" s="411"/>
      <c r="KBP112" s="412"/>
      <c r="KBQ112" s="406"/>
      <c r="KBR112" s="407"/>
      <c r="KBS112" s="408"/>
      <c r="KBT112" s="409"/>
      <c r="KBU112" s="410"/>
      <c r="KBV112" s="411"/>
      <c r="KBW112" s="412"/>
      <c r="KBX112" s="406"/>
      <c r="KBY112" s="407"/>
      <c r="KBZ112" s="408"/>
      <c r="KCA112" s="409"/>
      <c r="KCB112" s="410"/>
      <c r="KCC112" s="411"/>
      <c r="KCD112" s="412"/>
      <c r="KCE112" s="406"/>
      <c r="KCF112" s="407"/>
      <c r="KCG112" s="408"/>
      <c r="KCH112" s="409"/>
      <c r="KCI112" s="410"/>
      <c r="KCJ112" s="411"/>
      <c r="KCK112" s="412"/>
      <c r="KCL112" s="406"/>
      <c r="KCM112" s="407"/>
      <c r="KCN112" s="408"/>
      <c r="KCO112" s="409"/>
      <c r="KCP112" s="410"/>
      <c r="KCQ112" s="411"/>
      <c r="KCR112" s="412"/>
      <c r="KCS112" s="406"/>
      <c r="KCT112" s="407"/>
      <c r="KCU112" s="408"/>
      <c r="KCV112" s="409"/>
      <c r="KCW112" s="410"/>
      <c r="KCX112" s="411"/>
      <c r="KCY112" s="412"/>
      <c r="KCZ112" s="406"/>
      <c r="KDA112" s="407"/>
      <c r="KDB112" s="408"/>
      <c r="KDC112" s="409"/>
      <c r="KDD112" s="410"/>
      <c r="KDE112" s="411"/>
      <c r="KDF112" s="412"/>
      <c r="KDG112" s="406"/>
      <c r="KDH112" s="407"/>
      <c r="KDI112" s="408"/>
      <c r="KDJ112" s="409"/>
      <c r="KDK112" s="410"/>
      <c r="KDL112" s="411"/>
      <c r="KDM112" s="412"/>
      <c r="KDN112" s="406"/>
      <c r="KDO112" s="407"/>
      <c r="KDP112" s="408"/>
      <c r="KDQ112" s="409"/>
      <c r="KDR112" s="410"/>
      <c r="KDS112" s="411"/>
      <c r="KDT112" s="412"/>
      <c r="KDU112" s="406"/>
      <c r="KDV112" s="407"/>
      <c r="KDW112" s="408"/>
      <c r="KDX112" s="409"/>
      <c r="KDY112" s="410"/>
      <c r="KDZ112" s="411"/>
      <c r="KEA112" s="412"/>
      <c r="KEB112" s="406"/>
      <c r="KEC112" s="407"/>
      <c r="KED112" s="408"/>
      <c r="KEE112" s="409"/>
      <c r="KEF112" s="410"/>
      <c r="KEG112" s="411"/>
      <c r="KEH112" s="412"/>
      <c r="KEI112" s="406"/>
      <c r="KEJ112" s="407"/>
      <c r="KEK112" s="408"/>
      <c r="KEL112" s="409"/>
      <c r="KEM112" s="410"/>
      <c r="KEN112" s="411"/>
      <c r="KEO112" s="412"/>
      <c r="KEP112" s="406"/>
      <c r="KEQ112" s="407"/>
      <c r="KER112" s="408"/>
      <c r="KES112" s="409"/>
      <c r="KET112" s="410"/>
      <c r="KEU112" s="411"/>
      <c r="KEV112" s="412"/>
      <c r="KEW112" s="406"/>
      <c r="KEX112" s="407"/>
      <c r="KEY112" s="408"/>
      <c r="KEZ112" s="409"/>
      <c r="KFA112" s="410"/>
      <c r="KFB112" s="411"/>
      <c r="KFC112" s="412"/>
      <c r="KFD112" s="406"/>
      <c r="KFE112" s="407"/>
      <c r="KFF112" s="408"/>
      <c r="KFG112" s="409"/>
      <c r="KFH112" s="410"/>
      <c r="KFI112" s="411"/>
      <c r="KFJ112" s="412"/>
      <c r="KFK112" s="406"/>
      <c r="KFL112" s="407"/>
      <c r="KFM112" s="408"/>
      <c r="KFN112" s="409"/>
      <c r="KFO112" s="410"/>
      <c r="KFP112" s="411"/>
      <c r="KFQ112" s="412"/>
      <c r="KFR112" s="406"/>
      <c r="KFS112" s="407"/>
      <c r="KFT112" s="408"/>
      <c r="KFU112" s="409"/>
      <c r="KFV112" s="410"/>
      <c r="KFW112" s="411"/>
      <c r="KFX112" s="412"/>
      <c r="KFY112" s="406"/>
      <c r="KFZ112" s="407"/>
      <c r="KGA112" s="408"/>
      <c r="KGB112" s="409"/>
      <c r="KGC112" s="410"/>
      <c r="KGD112" s="411"/>
      <c r="KGE112" s="412"/>
      <c r="KGF112" s="406"/>
      <c r="KGG112" s="407"/>
      <c r="KGH112" s="408"/>
      <c r="KGI112" s="409"/>
      <c r="KGJ112" s="410"/>
      <c r="KGK112" s="411"/>
      <c r="KGL112" s="412"/>
      <c r="KGM112" s="406"/>
      <c r="KGN112" s="407"/>
      <c r="KGO112" s="408"/>
      <c r="KGP112" s="409"/>
      <c r="KGQ112" s="410"/>
      <c r="KGR112" s="411"/>
      <c r="KGS112" s="412"/>
      <c r="KGT112" s="406"/>
      <c r="KGU112" s="407"/>
      <c r="KGV112" s="408"/>
      <c r="KGW112" s="409"/>
      <c r="KGX112" s="410"/>
      <c r="KGY112" s="411"/>
      <c r="KGZ112" s="412"/>
      <c r="KHA112" s="406"/>
      <c r="KHB112" s="407"/>
      <c r="KHC112" s="408"/>
      <c r="KHD112" s="409"/>
      <c r="KHE112" s="410"/>
      <c r="KHF112" s="411"/>
      <c r="KHG112" s="412"/>
      <c r="KHH112" s="406"/>
      <c r="KHI112" s="407"/>
      <c r="KHJ112" s="408"/>
      <c r="KHK112" s="409"/>
      <c r="KHL112" s="410"/>
      <c r="KHM112" s="411"/>
      <c r="KHN112" s="412"/>
      <c r="KHO112" s="406"/>
      <c r="KHP112" s="407"/>
      <c r="KHQ112" s="408"/>
      <c r="KHR112" s="409"/>
      <c r="KHS112" s="410"/>
      <c r="KHT112" s="411"/>
      <c r="KHU112" s="412"/>
      <c r="KHV112" s="406"/>
      <c r="KHW112" s="407"/>
      <c r="KHX112" s="408"/>
      <c r="KHY112" s="409"/>
      <c r="KHZ112" s="410"/>
      <c r="KIA112" s="411"/>
      <c r="KIB112" s="412"/>
      <c r="KIC112" s="406"/>
      <c r="KID112" s="407"/>
      <c r="KIE112" s="408"/>
      <c r="KIF112" s="409"/>
      <c r="KIG112" s="410"/>
      <c r="KIH112" s="411"/>
      <c r="KII112" s="412"/>
      <c r="KIJ112" s="406"/>
      <c r="KIK112" s="407"/>
      <c r="KIL112" s="408"/>
      <c r="KIM112" s="409"/>
      <c r="KIN112" s="410"/>
      <c r="KIO112" s="411"/>
      <c r="KIP112" s="412"/>
      <c r="KIQ112" s="406"/>
      <c r="KIR112" s="407"/>
      <c r="KIS112" s="408"/>
      <c r="KIT112" s="409"/>
      <c r="KIU112" s="410"/>
      <c r="KIV112" s="411"/>
      <c r="KIW112" s="412"/>
      <c r="KIX112" s="406"/>
      <c r="KIY112" s="407"/>
      <c r="KIZ112" s="408"/>
      <c r="KJA112" s="409"/>
      <c r="KJB112" s="410"/>
      <c r="KJC112" s="411"/>
      <c r="KJD112" s="412"/>
      <c r="KJE112" s="406"/>
      <c r="KJF112" s="407"/>
      <c r="KJG112" s="408"/>
      <c r="KJH112" s="409"/>
      <c r="KJI112" s="410"/>
      <c r="KJJ112" s="411"/>
      <c r="KJK112" s="412"/>
      <c r="KJL112" s="406"/>
      <c r="KJM112" s="407"/>
      <c r="KJN112" s="408"/>
      <c r="KJO112" s="409"/>
      <c r="KJP112" s="410"/>
      <c r="KJQ112" s="411"/>
      <c r="KJR112" s="412"/>
      <c r="KJS112" s="406"/>
      <c r="KJT112" s="407"/>
      <c r="KJU112" s="408"/>
      <c r="KJV112" s="409"/>
      <c r="KJW112" s="410"/>
      <c r="KJX112" s="411"/>
      <c r="KJY112" s="412"/>
      <c r="KJZ112" s="406"/>
      <c r="KKA112" s="407"/>
      <c r="KKB112" s="408"/>
      <c r="KKC112" s="409"/>
      <c r="KKD112" s="410"/>
      <c r="KKE112" s="411"/>
      <c r="KKF112" s="412"/>
      <c r="KKG112" s="406"/>
      <c r="KKH112" s="407"/>
      <c r="KKI112" s="408"/>
      <c r="KKJ112" s="409"/>
      <c r="KKK112" s="410"/>
      <c r="KKL112" s="411"/>
      <c r="KKM112" s="412"/>
      <c r="KKN112" s="406"/>
      <c r="KKO112" s="407"/>
      <c r="KKP112" s="408"/>
      <c r="KKQ112" s="409"/>
      <c r="KKR112" s="410"/>
      <c r="KKS112" s="411"/>
      <c r="KKT112" s="412"/>
      <c r="KKU112" s="406"/>
      <c r="KKV112" s="407"/>
      <c r="KKW112" s="408"/>
      <c r="KKX112" s="409"/>
      <c r="KKY112" s="410"/>
      <c r="KKZ112" s="411"/>
      <c r="KLA112" s="412"/>
      <c r="KLB112" s="406"/>
      <c r="KLC112" s="407"/>
      <c r="KLD112" s="408"/>
      <c r="KLE112" s="409"/>
      <c r="KLF112" s="410"/>
      <c r="KLG112" s="411"/>
      <c r="KLH112" s="412"/>
      <c r="KLI112" s="406"/>
      <c r="KLJ112" s="407"/>
      <c r="KLK112" s="408"/>
      <c r="KLL112" s="409"/>
      <c r="KLM112" s="410"/>
      <c r="KLN112" s="411"/>
      <c r="KLO112" s="412"/>
      <c r="KLP112" s="406"/>
      <c r="KLQ112" s="407"/>
      <c r="KLR112" s="408"/>
      <c r="KLS112" s="409"/>
      <c r="KLT112" s="410"/>
      <c r="KLU112" s="411"/>
      <c r="KLV112" s="412"/>
      <c r="KLW112" s="406"/>
      <c r="KLX112" s="407"/>
      <c r="KLY112" s="408"/>
      <c r="KLZ112" s="409"/>
      <c r="KMA112" s="410"/>
      <c r="KMB112" s="411"/>
      <c r="KMC112" s="412"/>
      <c r="KMD112" s="406"/>
      <c r="KME112" s="407"/>
      <c r="KMF112" s="408"/>
      <c r="KMG112" s="409"/>
      <c r="KMH112" s="410"/>
      <c r="KMI112" s="411"/>
      <c r="KMJ112" s="412"/>
      <c r="KMK112" s="406"/>
      <c r="KML112" s="407"/>
      <c r="KMM112" s="408"/>
      <c r="KMN112" s="409"/>
      <c r="KMO112" s="410"/>
      <c r="KMP112" s="411"/>
      <c r="KMQ112" s="412"/>
      <c r="KMR112" s="406"/>
      <c r="KMS112" s="407"/>
      <c r="KMT112" s="408"/>
      <c r="KMU112" s="409"/>
      <c r="KMV112" s="410"/>
      <c r="KMW112" s="411"/>
      <c r="KMX112" s="412"/>
      <c r="KMY112" s="406"/>
      <c r="KMZ112" s="407"/>
      <c r="KNA112" s="408"/>
      <c r="KNB112" s="409"/>
      <c r="KNC112" s="410"/>
      <c r="KND112" s="411"/>
      <c r="KNE112" s="412"/>
      <c r="KNF112" s="406"/>
      <c r="KNG112" s="407"/>
      <c r="KNH112" s="408"/>
      <c r="KNI112" s="409"/>
      <c r="KNJ112" s="410"/>
      <c r="KNK112" s="411"/>
      <c r="KNL112" s="412"/>
      <c r="KNM112" s="406"/>
      <c r="KNN112" s="407"/>
      <c r="KNO112" s="408"/>
      <c r="KNP112" s="409"/>
      <c r="KNQ112" s="410"/>
      <c r="KNR112" s="411"/>
      <c r="KNS112" s="412"/>
      <c r="KNT112" s="406"/>
      <c r="KNU112" s="407"/>
      <c r="KNV112" s="408"/>
      <c r="KNW112" s="409"/>
      <c r="KNX112" s="410"/>
      <c r="KNY112" s="411"/>
      <c r="KNZ112" s="412"/>
      <c r="KOA112" s="406"/>
      <c r="KOB112" s="407"/>
      <c r="KOC112" s="408"/>
      <c r="KOD112" s="409"/>
      <c r="KOE112" s="410"/>
      <c r="KOF112" s="411"/>
      <c r="KOG112" s="412"/>
      <c r="KOH112" s="406"/>
      <c r="KOI112" s="407"/>
      <c r="KOJ112" s="408"/>
      <c r="KOK112" s="409"/>
      <c r="KOL112" s="410"/>
      <c r="KOM112" s="411"/>
      <c r="KON112" s="412"/>
      <c r="KOO112" s="406"/>
      <c r="KOP112" s="407"/>
      <c r="KOQ112" s="408"/>
      <c r="KOR112" s="409"/>
      <c r="KOS112" s="410"/>
      <c r="KOT112" s="411"/>
      <c r="KOU112" s="412"/>
      <c r="KOV112" s="406"/>
      <c r="KOW112" s="407"/>
      <c r="KOX112" s="408"/>
      <c r="KOY112" s="409"/>
      <c r="KOZ112" s="410"/>
      <c r="KPA112" s="411"/>
      <c r="KPB112" s="412"/>
      <c r="KPC112" s="406"/>
      <c r="KPD112" s="407"/>
      <c r="KPE112" s="408"/>
      <c r="KPF112" s="409"/>
      <c r="KPG112" s="410"/>
      <c r="KPH112" s="411"/>
      <c r="KPI112" s="412"/>
      <c r="KPJ112" s="406"/>
      <c r="KPK112" s="407"/>
      <c r="KPL112" s="408"/>
      <c r="KPM112" s="409"/>
      <c r="KPN112" s="410"/>
      <c r="KPO112" s="411"/>
      <c r="KPP112" s="412"/>
      <c r="KPQ112" s="406"/>
      <c r="KPR112" s="407"/>
      <c r="KPS112" s="408"/>
      <c r="KPT112" s="409"/>
      <c r="KPU112" s="410"/>
      <c r="KPV112" s="411"/>
      <c r="KPW112" s="412"/>
      <c r="KPX112" s="406"/>
      <c r="KPY112" s="407"/>
      <c r="KPZ112" s="408"/>
      <c r="KQA112" s="409"/>
      <c r="KQB112" s="410"/>
      <c r="KQC112" s="411"/>
      <c r="KQD112" s="412"/>
      <c r="KQE112" s="406"/>
      <c r="KQF112" s="407"/>
      <c r="KQG112" s="408"/>
      <c r="KQH112" s="409"/>
      <c r="KQI112" s="410"/>
      <c r="KQJ112" s="411"/>
      <c r="KQK112" s="412"/>
      <c r="KQL112" s="406"/>
      <c r="KQM112" s="407"/>
      <c r="KQN112" s="408"/>
      <c r="KQO112" s="409"/>
      <c r="KQP112" s="410"/>
      <c r="KQQ112" s="411"/>
      <c r="KQR112" s="412"/>
      <c r="KQS112" s="406"/>
      <c r="KQT112" s="407"/>
      <c r="KQU112" s="408"/>
      <c r="KQV112" s="409"/>
      <c r="KQW112" s="410"/>
      <c r="KQX112" s="411"/>
      <c r="KQY112" s="412"/>
      <c r="KQZ112" s="406"/>
      <c r="KRA112" s="407"/>
      <c r="KRB112" s="408"/>
      <c r="KRC112" s="409"/>
      <c r="KRD112" s="410"/>
      <c r="KRE112" s="411"/>
      <c r="KRF112" s="412"/>
      <c r="KRG112" s="406"/>
      <c r="KRH112" s="407"/>
      <c r="KRI112" s="408"/>
      <c r="KRJ112" s="409"/>
      <c r="KRK112" s="410"/>
      <c r="KRL112" s="411"/>
      <c r="KRM112" s="412"/>
      <c r="KRN112" s="406"/>
      <c r="KRO112" s="407"/>
      <c r="KRP112" s="408"/>
      <c r="KRQ112" s="409"/>
      <c r="KRR112" s="410"/>
      <c r="KRS112" s="411"/>
      <c r="KRT112" s="412"/>
      <c r="KRU112" s="406"/>
      <c r="KRV112" s="407"/>
      <c r="KRW112" s="408"/>
      <c r="KRX112" s="409"/>
      <c r="KRY112" s="410"/>
      <c r="KRZ112" s="411"/>
      <c r="KSA112" s="412"/>
      <c r="KSB112" s="406"/>
      <c r="KSC112" s="407"/>
      <c r="KSD112" s="408"/>
      <c r="KSE112" s="409"/>
      <c r="KSF112" s="410"/>
      <c r="KSG112" s="411"/>
      <c r="KSH112" s="412"/>
      <c r="KSI112" s="406"/>
      <c r="KSJ112" s="407"/>
      <c r="KSK112" s="408"/>
      <c r="KSL112" s="409"/>
      <c r="KSM112" s="410"/>
      <c r="KSN112" s="411"/>
      <c r="KSO112" s="412"/>
      <c r="KSP112" s="406"/>
      <c r="KSQ112" s="407"/>
      <c r="KSR112" s="408"/>
      <c r="KSS112" s="409"/>
      <c r="KST112" s="410"/>
      <c r="KSU112" s="411"/>
      <c r="KSV112" s="412"/>
      <c r="KSW112" s="406"/>
      <c r="KSX112" s="407"/>
      <c r="KSY112" s="408"/>
      <c r="KSZ112" s="409"/>
      <c r="KTA112" s="410"/>
      <c r="KTB112" s="411"/>
      <c r="KTC112" s="412"/>
      <c r="KTD112" s="406"/>
      <c r="KTE112" s="407"/>
      <c r="KTF112" s="408"/>
      <c r="KTG112" s="409"/>
      <c r="KTH112" s="410"/>
      <c r="KTI112" s="411"/>
      <c r="KTJ112" s="412"/>
      <c r="KTK112" s="406"/>
      <c r="KTL112" s="407"/>
      <c r="KTM112" s="408"/>
      <c r="KTN112" s="409"/>
      <c r="KTO112" s="410"/>
      <c r="KTP112" s="411"/>
      <c r="KTQ112" s="412"/>
      <c r="KTR112" s="406"/>
      <c r="KTS112" s="407"/>
      <c r="KTT112" s="408"/>
      <c r="KTU112" s="409"/>
      <c r="KTV112" s="410"/>
      <c r="KTW112" s="411"/>
      <c r="KTX112" s="412"/>
      <c r="KTY112" s="406"/>
      <c r="KTZ112" s="407"/>
      <c r="KUA112" s="408"/>
      <c r="KUB112" s="409"/>
      <c r="KUC112" s="410"/>
      <c r="KUD112" s="411"/>
      <c r="KUE112" s="412"/>
      <c r="KUF112" s="406"/>
      <c r="KUG112" s="407"/>
      <c r="KUH112" s="408"/>
      <c r="KUI112" s="409"/>
      <c r="KUJ112" s="410"/>
      <c r="KUK112" s="411"/>
      <c r="KUL112" s="412"/>
      <c r="KUM112" s="406"/>
      <c r="KUN112" s="407"/>
      <c r="KUO112" s="408"/>
      <c r="KUP112" s="409"/>
      <c r="KUQ112" s="410"/>
      <c r="KUR112" s="411"/>
      <c r="KUS112" s="412"/>
      <c r="KUT112" s="406"/>
      <c r="KUU112" s="407"/>
      <c r="KUV112" s="408"/>
      <c r="KUW112" s="409"/>
      <c r="KUX112" s="410"/>
      <c r="KUY112" s="411"/>
      <c r="KUZ112" s="412"/>
      <c r="KVA112" s="406"/>
      <c r="KVB112" s="407"/>
      <c r="KVC112" s="408"/>
      <c r="KVD112" s="409"/>
      <c r="KVE112" s="410"/>
      <c r="KVF112" s="411"/>
      <c r="KVG112" s="412"/>
      <c r="KVH112" s="406"/>
      <c r="KVI112" s="407"/>
      <c r="KVJ112" s="408"/>
      <c r="KVK112" s="409"/>
      <c r="KVL112" s="410"/>
      <c r="KVM112" s="411"/>
      <c r="KVN112" s="412"/>
      <c r="KVO112" s="406"/>
      <c r="KVP112" s="407"/>
      <c r="KVQ112" s="408"/>
      <c r="KVR112" s="409"/>
      <c r="KVS112" s="410"/>
      <c r="KVT112" s="411"/>
      <c r="KVU112" s="412"/>
      <c r="KVV112" s="406"/>
      <c r="KVW112" s="407"/>
      <c r="KVX112" s="408"/>
      <c r="KVY112" s="409"/>
      <c r="KVZ112" s="410"/>
      <c r="KWA112" s="411"/>
      <c r="KWB112" s="412"/>
      <c r="KWC112" s="406"/>
      <c r="KWD112" s="407"/>
      <c r="KWE112" s="408"/>
      <c r="KWF112" s="409"/>
      <c r="KWG112" s="410"/>
      <c r="KWH112" s="411"/>
      <c r="KWI112" s="412"/>
      <c r="KWJ112" s="406"/>
      <c r="KWK112" s="407"/>
      <c r="KWL112" s="408"/>
      <c r="KWM112" s="409"/>
      <c r="KWN112" s="410"/>
      <c r="KWO112" s="411"/>
      <c r="KWP112" s="412"/>
      <c r="KWQ112" s="406"/>
      <c r="KWR112" s="407"/>
      <c r="KWS112" s="408"/>
      <c r="KWT112" s="409"/>
      <c r="KWU112" s="410"/>
      <c r="KWV112" s="411"/>
      <c r="KWW112" s="412"/>
      <c r="KWX112" s="406"/>
      <c r="KWY112" s="407"/>
      <c r="KWZ112" s="408"/>
      <c r="KXA112" s="409"/>
      <c r="KXB112" s="410"/>
      <c r="KXC112" s="411"/>
      <c r="KXD112" s="412"/>
      <c r="KXE112" s="406"/>
      <c r="KXF112" s="407"/>
      <c r="KXG112" s="408"/>
      <c r="KXH112" s="409"/>
      <c r="KXI112" s="410"/>
      <c r="KXJ112" s="411"/>
      <c r="KXK112" s="412"/>
      <c r="KXL112" s="406"/>
      <c r="KXM112" s="407"/>
      <c r="KXN112" s="408"/>
      <c r="KXO112" s="409"/>
      <c r="KXP112" s="410"/>
      <c r="KXQ112" s="411"/>
      <c r="KXR112" s="412"/>
      <c r="KXS112" s="406"/>
      <c r="KXT112" s="407"/>
      <c r="KXU112" s="408"/>
      <c r="KXV112" s="409"/>
      <c r="KXW112" s="410"/>
      <c r="KXX112" s="411"/>
      <c r="KXY112" s="412"/>
      <c r="KXZ112" s="406"/>
      <c r="KYA112" s="407"/>
      <c r="KYB112" s="408"/>
      <c r="KYC112" s="409"/>
      <c r="KYD112" s="410"/>
      <c r="KYE112" s="411"/>
      <c r="KYF112" s="412"/>
      <c r="KYG112" s="406"/>
      <c r="KYH112" s="407"/>
      <c r="KYI112" s="408"/>
      <c r="KYJ112" s="409"/>
      <c r="KYK112" s="410"/>
      <c r="KYL112" s="411"/>
      <c r="KYM112" s="412"/>
      <c r="KYN112" s="406"/>
      <c r="KYO112" s="407"/>
      <c r="KYP112" s="408"/>
      <c r="KYQ112" s="409"/>
      <c r="KYR112" s="410"/>
      <c r="KYS112" s="411"/>
      <c r="KYT112" s="412"/>
      <c r="KYU112" s="406"/>
      <c r="KYV112" s="407"/>
      <c r="KYW112" s="408"/>
      <c r="KYX112" s="409"/>
      <c r="KYY112" s="410"/>
      <c r="KYZ112" s="411"/>
      <c r="KZA112" s="412"/>
      <c r="KZB112" s="406"/>
      <c r="KZC112" s="407"/>
      <c r="KZD112" s="408"/>
      <c r="KZE112" s="409"/>
      <c r="KZF112" s="410"/>
      <c r="KZG112" s="411"/>
      <c r="KZH112" s="412"/>
      <c r="KZI112" s="406"/>
      <c r="KZJ112" s="407"/>
      <c r="KZK112" s="408"/>
      <c r="KZL112" s="409"/>
      <c r="KZM112" s="410"/>
      <c r="KZN112" s="411"/>
      <c r="KZO112" s="412"/>
      <c r="KZP112" s="406"/>
      <c r="KZQ112" s="407"/>
      <c r="KZR112" s="408"/>
      <c r="KZS112" s="409"/>
      <c r="KZT112" s="410"/>
      <c r="KZU112" s="411"/>
      <c r="KZV112" s="412"/>
      <c r="KZW112" s="406"/>
      <c r="KZX112" s="407"/>
      <c r="KZY112" s="408"/>
      <c r="KZZ112" s="409"/>
      <c r="LAA112" s="410"/>
      <c r="LAB112" s="411"/>
      <c r="LAC112" s="412"/>
      <c r="LAD112" s="406"/>
      <c r="LAE112" s="407"/>
      <c r="LAF112" s="408"/>
      <c r="LAG112" s="409"/>
      <c r="LAH112" s="410"/>
      <c r="LAI112" s="411"/>
      <c r="LAJ112" s="412"/>
      <c r="LAK112" s="406"/>
      <c r="LAL112" s="407"/>
      <c r="LAM112" s="408"/>
      <c r="LAN112" s="409"/>
      <c r="LAO112" s="410"/>
      <c r="LAP112" s="411"/>
      <c r="LAQ112" s="412"/>
      <c r="LAR112" s="406"/>
      <c r="LAS112" s="407"/>
      <c r="LAT112" s="408"/>
      <c r="LAU112" s="409"/>
      <c r="LAV112" s="410"/>
      <c r="LAW112" s="411"/>
      <c r="LAX112" s="412"/>
      <c r="LAY112" s="406"/>
      <c r="LAZ112" s="407"/>
      <c r="LBA112" s="408"/>
      <c r="LBB112" s="409"/>
      <c r="LBC112" s="410"/>
      <c r="LBD112" s="411"/>
      <c r="LBE112" s="412"/>
      <c r="LBF112" s="406"/>
      <c r="LBG112" s="407"/>
      <c r="LBH112" s="408"/>
      <c r="LBI112" s="409"/>
      <c r="LBJ112" s="410"/>
      <c r="LBK112" s="411"/>
      <c r="LBL112" s="412"/>
      <c r="LBM112" s="406"/>
      <c r="LBN112" s="407"/>
      <c r="LBO112" s="408"/>
      <c r="LBP112" s="409"/>
      <c r="LBQ112" s="410"/>
      <c r="LBR112" s="411"/>
      <c r="LBS112" s="412"/>
      <c r="LBT112" s="406"/>
      <c r="LBU112" s="407"/>
      <c r="LBV112" s="408"/>
      <c r="LBW112" s="409"/>
      <c r="LBX112" s="410"/>
      <c r="LBY112" s="411"/>
      <c r="LBZ112" s="412"/>
      <c r="LCA112" s="406"/>
      <c r="LCB112" s="407"/>
      <c r="LCC112" s="408"/>
      <c r="LCD112" s="409"/>
      <c r="LCE112" s="410"/>
      <c r="LCF112" s="411"/>
      <c r="LCG112" s="412"/>
      <c r="LCH112" s="406"/>
      <c r="LCI112" s="407"/>
      <c r="LCJ112" s="408"/>
      <c r="LCK112" s="409"/>
      <c r="LCL112" s="410"/>
      <c r="LCM112" s="411"/>
      <c r="LCN112" s="412"/>
      <c r="LCO112" s="406"/>
      <c r="LCP112" s="407"/>
      <c r="LCQ112" s="408"/>
      <c r="LCR112" s="409"/>
      <c r="LCS112" s="410"/>
      <c r="LCT112" s="411"/>
      <c r="LCU112" s="412"/>
      <c r="LCV112" s="406"/>
      <c r="LCW112" s="407"/>
      <c r="LCX112" s="408"/>
      <c r="LCY112" s="409"/>
      <c r="LCZ112" s="410"/>
      <c r="LDA112" s="411"/>
      <c r="LDB112" s="412"/>
      <c r="LDC112" s="406"/>
      <c r="LDD112" s="407"/>
      <c r="LDE112" s="408"/>
      <c r="LDF112" s="409"/>
      <c r="LDG112" s="410"/>
      <c r="LDH112" s="411"/>
      <c r="LDI112" s="412"/>
      <c r="LDJ112" s="406"/>
      <c r="LDK112" s="407"/>
      <c r="LDL112" s="408"/>
      <c r="LDM112" s="409"/>
      <c r="LDN112" s="410"/>
      <c r="LDO112" s="411"/>
      <c r="LDP112" s="412"/>
      <c r="LDQ112" s="406"/>
      <c r="LDR112" s="407"/>
      <c r="LDS112" s="408"/>
      <c r="LDT112" s="409"/>
      <c r="LDU112" s="410"/>
      <c r="LDV112" s="411"/>
      <c r="LDW112" s="412"/>
      <c r="LDX112" s="406"/>
      <c r="LDY112" s="407"/>
      <c r="LDZ112" s="408"/>
      <c r="LEA112" s="409"/>
      <c r="LEB112" s="410"/>
      <c r="LEC112" s="411"/>
      <c r="LED112" s="412"/>
      <c r="LEE112" s="406"/>
      <c r="LEF112" s="407"/>
      <c r="LEG112" s="408"/>
      <c r="LEH112" s="409"/>
      <c r="LEI112" s="410"/>
      <c r="LEJ112" s="411"/>
      <c r="LEK112" s="412"/>
      <c r="LEL112" s="406"/>
      <c r="LEM112" s="407"/>
      <c r="LEN112" s="408"/>
      <c r="LEO112" s="409"/>
      <c r="LEP112" s="410"/>
      <c r="LEQ112" s="411"/>
      <c r="LER112" s="412"/>
      <c r="LES112" s="406"/>
      <c r="LET112" s="407"/>
      <c r="LEU112" s="408"/>
      <c r="LEV112" s="409"/>
      <c r="LEW112" s="410"/>
      <c r="LEX112" s="411"/>
      <c r="LEY112" s="412"/>
      <c r="LEZ112" s="406"/>
      <c r="LFA112" s="407"/>
      <c r="LFB112" s="408"/>
      <c r="LFC112" s="409"/>
      <c r="LFD112" s="410"/>
      <c r="LFE112" s="411"/>
      <c r="LFF112" s="412"/>
      <c r="LFG112" s="406"/>
      <c r="LFH112" s="407"/>
      <c r="LFI112" s="408"/>
      <c r="LFJ112" s="409"/>
      <c r="LFK112" s="410"/>
      <c r="LFL112" s="411"/>
      <c r="LFM112" s="412"/>
      <c r="LFN112" s="406"/>
      <c r="LFO112" s="407"/>
      <c r="LFP112" s="408"/>
      <c r="LFQ112" s="409"/>
      <c r="LFR112" s="410"/>
      <c r="LFS112" s="411"/>
      <c r="LFT112" s="412"/>
      <c r="LFU112" s="406"/>
      <c r="LFV112" s="407"/>
      <c r="LFW112" s="408"/>
      <c r="LFX112" s="409"/>
      <c r="LFY112" s="410"/>
      <c r="LFZ112" s="411"/>
      <c r="LGA112" s="412"/>
      <c r="LGB112" s="406"/>
      <c r="LGC112" s="407"/>
      <c r="LGD112" s="408"/>
      <c r="LGE112" s="409"/>
      <c r="LGF112" s="410"/>
      <c r="LGG112" s="411"/>
      <c r="LGH112" s="412"/>
      <c r="LGI112" s="406"/>
      <c r="LGJ112" s="407"/>
      <c r="LGK112" s="408"/>
      <c r="LGL112" s="409"/>
      <c r="LGM112" s="410"/>
      <c r="LGN112" s="411"/>
      <c r="LGO112" s="412"/>
      <c r="LGP112" s="406"/>
      <c r="LGQ112" s="407"/>
      <c r="LGR112" s="408"/>
      <c r="LGS112" s="409"/>
      <c r="LGT112" s="410"/>
      <c r="LGU112" s="411"/>
      <c r="LGV112" s="412"/>
      <c r="LGW112" s="406"/>
      <c r="LGX112" s="407"/>
      <c r="LGY112" s="408"/>
      <c r="LGZ112" s="409"/>
      <c r="LHA112" s="410"/>
      <c r="LHB112" s="411"/>
      <c r="LHC112" s="412"/>
      <c r="LHD112" s="406"/>
      <c r="LHE112" s="407"/>
      <c r="LHF112" s="408"/>
      <c r="LHG112" s="409"/>
      <c r="LHH112" s="410"/>
      <c r="LHI112" s="411"/>
      <c r="LHJ112" s="412"/>
      <c r="LHK112" s="406"/>
      <c r="LHL112" s="407"/>
      <c r="LHM112" s="408"/>
      <c r="LHN112" s="409"/>
      <c r="LHO112" s="410"/>
      <c r="LHP112" s="411"/>
      <c r="LHQ112" s="412"/>
      <c r="LHR112" s="406"/>
      <c r="LHS112" s="407"/>
      <c r="LHT112" s="408"/>
      <c r="LHU112" s="409"/>
      <c r="LHV112" s="410"/>
      <c r="LHW112" s="411"/>
      <c r="LHX112" s="412"/>
      <c r="LHY112" s="406"/>
      <c r="LHZ112" s="407"/>
      <c r="LIA112" s="408"/>
      <c r="LIB112" s="409"/>
      <c r="LIC112" s="410"/>
      <c r="LID112" s="411"/>
      <c r="LIE112" s="412"/>
      <c r="LIF112" s="406"/>
      <c r="LIG112" s="407"/>
      <c r="LIH112" s="408"/>
      <c r="LII112" s="409"/>
      <c r="LIJ112" s="410"/>
      <c r="LIK112" s="411"/>
      <c r="LIL112" s="412"/>
      <c r="LIM112" s="406"/>
      <c r="LIN112" s="407"/>
      <c r="LIO112" s="408"/>
      <c r="LIP112" s="409"/>
      <c r="LIQ112" s="410"/>
      <c r="LIR112" s="411"/>
      <c r="LIS112" s="412"/>
      <c r="LIT112" s="406"/>
      <c r="LIU112" s="407"/>
      <c r="LIV112" s="408"/>
      <c r="LIW112" s="409"/>
      <c r="LIX112" s="410"/>
      <c r="LIY112" s="411"/>
      <c r="LIZ112" s="412"/>
      <c r="LJA112" s="406"/>
      <c r="LJB112" s="407"/>
      <c r="LJC112" s="408"/>
      <c r="LJD112" s="409"/>
      <c r="LJE112" s="410"/>
      <c r="LJF112" s="411"/>
      <c r="LJG112" s="412"/>
      <c r="LJH112" s="406"/>
      <c r="LJI112" s="407"/>
      <c r="LJJ112" s="408"/>
      <c r="LJK112" s="409"/>
      <c r="LJL112" s="410"/>
      <c r="LJM112" s="411"/>
      <c r="LJN112" s="412"/>
      <c r="LJO112" s="406"/>
      <c r="LJP112" s="407"/>
      <c r="LJQ112" s="408"/>
      <c r="LJR112" s="409"/>
      <c r="LJS112" s="410"/>
      <c r="LJT112" s="411"/>
      <c r="LJU112" s="412"/>
      <c r="LJV112" s="406"/>
      <c r="LJW112" s="407"/>
      <c r="LJX112" s="408"/>
      <c r="LJY112" s="409"/>
      <c r="LJZ112" s="410"/>
      <c r="LKA112" s="411"/>
      <c r="LKB112" s="412"/>
      <c r="LKC112" s="406"/>
      <c r="LKD112" s="407"/>
      <c r="LKE112" s="408"/>
      <c r="LKF112" s="409"/>
      <c r="LKG112" s="410"/>
      <c r="LKH112" s="411"/>
      <c r="LKI112" s="412"/>
      <c r="LKJ112" s="406"/>
      <c r="LKK112" s="407"/>
      <c r="LKL112" s="408"/>
      <c r="LKM112" s="409"/>
      <c r="LKN112" s="410"/>
      <c r="LKO112" s="411"/>
      <c r="LKP112" s="412"/>
      <c r="LKQ112" s="406"/>
      <c r="LKR112" s="407"/>
      <c r="LKS112" s="408"/>
      <c r="LKT112" s="409"/>
      <c r="LKU112" s="410"/>
      <c r="LKV112" s="411"/>
      <c r="LKW112" s="412"/>
      <c r="LKX112" s="406"/>
      <c r="LKY112" s="407"/>
      <c r="LKZ112" s="408"/>
      <c r="LLA112" s="409"/>
      <c r="LLB112" s="410"/>
      <c r="LLC112" s="411"/>
      <c r="LLD112" s="412"/>
      <c r="LLE112" s="406"/>
      <c r="LLF112" s="407"/>
      <c r="LLG112" s="408"/>
      <c r="LLH112" s="409"/>
      <c r="LLI112" s="410"/>
      <c r="LLJ112" s="411"/>
      <c r="LLK112" s="412"/>
      <c r="LLL112" s="406"/>
      <c r="LLM112" s="407"/>
      <c r="LLN112" s="408"/>
      <c r="LLO112" s="409"/>
      <c r="LLP112" s="410"/>
      <c r="LLQ112" s="411"/>
      <c r="LLR112" s="412"/>
      <c r="LLS112" s="406"/>
      <c r="LLT112" s="407"/>
      <c r="LLU112" s="408"/>
      <c r="LLV112" s="409"/>
      <c r="LLW112" s="410"/>
      <c r="LLX112" s="411"/>
      <c r="LLY112" s="412"/>
      <c r="LLZ112" s="406"/>
      <c r="LMA112" s="407"/>
      <c r="LMB112" s="408"/>
      <c r="LMC112" s="409"/>
      <c r="LMD112" s="410"/>
      <c r="LME112" s="411"/>
      <c r="LMF112" s="412"/>
      <c r="LMG112" s="406"/>
      <c r="LMH112" s="407"/>
      <c r="LMI112" s="408"/>
      <c r="LMJ112" s="409"/>
      <c r="LMK112" s="410"/>
      <c r="LML112" s="411"/>
      <c r="LMM112" s="412"/>
      <c r="LMN112" s="406"/>
      <c r="LMO112" s="407"/>
      <c r="LMP112" s="408"/>
      <c r="LMQ112" s="409"/>
      <c r="LMR112" s="410"/>
      <c r="LMS112" s="411"/>
      <c r="LMT112" s="412"/>
      <c r="LMU112" s="406"/>
      <c r="LMV112" s="407"/>
      <c r="LMW112" s="408"/>
      <c r="LMX112" s="409"/>
      <c r="LMY112" s="410"/>
      <c r="LMZ112" s="411"/>
      <c r="LNA112" s="412"/>
      <c r="LNB112" s="406"/>
      <c r="LNC112" s="407"/>
      <c r="LND112" s="408"/>
      <c r="LNE112" s="409"/>
      <c r="LNF112" s="410"/>
      <c r="LNG112" s="411"/>
      <c r="LNH112" s="412"/>
      <c r="LNI112" s="406"/>
      <c r="LNJ112" s="407"/>
      <c r="LNK112" s="408"/>
      <c r="LNL112" s="409"/>
      <c r="LNM112" s="410"/>
      <c r="LNN112" s="411"/>
      <c r="LNO112" s="412"/>
      <c r="LNP112" s="406"/>
      <c r="LNQ112" s="407"/>
      <c r="LNR112" s="408"/>
      <c r="LNS112" s="409"/>
      <c r="LNT112" s="410"/>
      <c r="LNU112" s="411"/>
      <c r="LNV112" s="412"/>
      <c r="LNW112" s="406"/>
      <c r="LNX112" s="407"/>
      <c r="LNY112" s="408"/>
      <c r="LNZ112" s="409"/>
      <c r="LOA112" s="410"/>
      <c r="LOB112" s="411"/>
      <c r="LOC112" s="412"/>
      <c r="LOD112" s="406"/>
      <c r="LOE112" s="407"/>
      <c r="LOF112" s="408"/>
      <c r="LOG112" s="409"/>
      <c r="LOH112" s="410"/>
      <c r="LOI112" s="411"/>
      <c r="LOJ112" s="412"/>
      <c r="LOK112" s="406"/>
      <c r="LOL112" s="407"/>
      <c r="LOM112" s="408"/>
      <c r="LON112" s="409"/>
      <c r="LOO112" s="410"/>
      <c r="LOP112" s="411"/>
      <c r="LOQ112" s="412"/>
      <c r="LOR112" s="406"/>
      <c r="LOS112" s="407"/>
      <c r="LOT112" s="408"/>
      <c r="LOU112" s="409"/>
      <c r="LOV112" s="410"/>
      <c r="LOW112" s="411"/>
      <c r="LOX112" s="412"/>
      <c r="LOY112" s="406"/>
      <c r="LOZ112" s="407"/>
      <c r="LPA112" s="408"/>
      <c r="LPB112" s="409"/>
      <c r="LPC112" s="410"/>
      <c r="LPD112" s="411"/>
      <c r="LPE112" s="412"/>
      <c r="LPF112" s="406"/>
      <c r="LPG112" s="407"/>
      <c r="LPH112" s="408"/>
      <c r="LPI112" s="409"/>
      <c r="LPJ112" s="410"/>
      <c r="LPK112" s="411"/>
      <c r="LPL112" s="412"/>
      <c r="LPM112" s="406"/>
      <c r="LPN112" s="407"/>
      <c r="LPO112" s="408"/>
      <c r="LPP112" s="409"/>
      <c r="LPQ112" s="410"/>
      <c r="LPR112" s="411"/>
      <c r="LPS112" s="412"/>
      <c r="LPT112" s="406"/>
      <c r="LPU112" s="407"/>
      <c r="LPV112" s="408"/>
      <c r="LPW112" s="409"/>
      <c r="LPX112" s="410"/>
      <c r="LPY112" s="411"/>
      <c r="LPZ112" s="412"/>
      <c r="LQA112" s="406"/>
      <c r="LQB112" s="407"/>
      <c r="LQC112" s="408"/>
      <c r="LQD112" s="409"/>
      <c r="LQE112" s="410"/>
      <c r="LQF112" s="411"/>
      <c r="LQG112" s="412"/>
      <c r="LQH112" s="406"/>
      <c r="LQI112" s="407"/>
      <c r="LQJ112" s="408"/>
      <c r="LQK112" s="409"/>
      <c r="LQL112" s="410"/>
      <c r="LQM112" s="411"/>
      <c r="LQN112" s="412"/>
      <c r="LQO112" s="406"/>
      <c r="LQP112" s="407"/>
      <c r="LQQ112" s="408"/>
      <c r="LQR112" s="409"/>
      <c r="LQS112" s="410"/>
      <c r="LQT112" s="411"/>
      <c r="LQU112" s="412"/>
      <c r="LQV112" s="406"/>
      <c r="LQW112" s="407"/>
      <c r="LQX112" s="408"/>
      <c r="LQY112" s="409"/>
      <c r="LQZ112" s="410"/>
      <c r="LRA112" s="411"/>
      <c r="LRB112" s="412"/>
      <c r="LRC112" s="406"/>
      <c r="LRD112" s="407"/>
      <c r="LRE112" s="408"/>
      <c r="LRF112" s="409"/>
      <c r="LRG112" s="410"/>
      <c r="LRH112" s="411"/>
      <c r="LRI112" s="412"/>
      <c r="LRJ112" s="406"/>
      <c r="LRK112" s="407"/>
      <c r="LRL112" s="408"/>
      <c r="LRM112" s="409"/>
      <c r="LRN112" s="410"/>
      <c r="LRO112" s="411"/>
      <c r="LRP112" s="412"/>
      <c r="LRQ112" s="406"/>
      <c r="LRR112" s="407"/>
      <c r="LRS112" s="408"/>
      <c r="LRT112" s="409"/>
      <c r="LRU112" s="410"/>
      <c r="LRV112" s="411"/>
      <c r="LRW112" s="412"/>
      <c r="LRX112" s="406"/>
      <c r="LRY112" s="407"/>
      <c r="LRZ112" s="408"/>
      <c r="LSA112" s="409"/>
      <c r="LSB112" s="410"/>
      <c r="LSC112" s="411"/>
      <c r="LSD112" s="412"/>
      <c r="LSE112" s="406"/>
      <c r="LSF112" s="407"/>
      <c r="LSG112" s="408"/>
      <c r="LSH112" s="409"/>
      <c r="LSI112" s="410"/>
      <c r="LSJ112" s="411"/>
      <c r="LSK112" s="412"/>
      <c r="LSL112" s="406"/>
      <c r="LSM112" s="407"/>
      <c r="LSN112" s="408"/>
      <c r="LSO112" s="409"/>
      <c r="LSP112" s="410"/>
      <c r="LSQ112" s="411"/>
      <c r="LSR112" s="412"/>
      <c r="LSS112" s="406"/>
      <c r="LST112" s="407"/>
      <c r="LSU112" s="408"/>
      <c r="LSV112" s="409"/>
      <c r="LSW112" s="410"/>
      <c r="LSX112" s="411"/>
      <c r="LSY112" s="412"/>
      <c r="LSZ112" s="406"/>
      <c r="LTA112" s="407"/>
      <c r="LTB112" s="408"/>
      <c r="LTC112" s="409"/>
      <c r="LTD112" s="410"/>
      <c r="LTE112" s="411"/>
      <c r="LTF112" s="412"/>
      <c r="LTG112" s="406"/>
      <c r="LTH112" s="407"/>
      <c r="LTI112" s="408"/>
      <c r="LTJ112" s="409"/>
      <c r="LTK112" s="410"/>
      <c r="LTL112" s="411"/>
      <c r="LTM112" s="412"/>
      <c r="LTN112" s="406"/>
      <c r="LTO112" s="407"/>
      <c r="LTP112" s="408"/>
      <c r="LTQ112" s="409"/>
      <c r="LTR112" s="410"/>
      <c r="LTS112" s="411"/>
      <c r="LTT112" s="412"/>
      <c r="LTU112" s="406"/>
      <c r="LTV112" s="407"/>
      <c r="LTW112" s="408"/>
      <c r="LTX112" s="409"/>
      <c r="LTY112" s="410"/>
      <c r="LTZ112" s="411"/>
      <c r="LUA112" s="412"/>
      <c r="LUB112" s="406"/>
      <c r="LUC112" s="407"/>
      <c r="LUD112" s="408"/>
      <c r="LUE112" s="409"/>
      <c r="LUF112" s="410"/>
      <c r="LUG112" s="411"/>
      <c r="LUH112" s="412"/>
      <c r="LUI112" s="406"/>
      <c r="LUJ112" s="407"/>
      <c r="LUK112" s="408"/>
      <c r="LUL112" s="409"/>
      <c r="LUM112" s="410"/>
      <c r="LUN112" s="411"/>
      <c r="LUO112" s="412"/>
      <c r="LUP112" s="406"/>
      <c r="LUQ112" s="407"/>
      <c r="LUR112" s="408"/>
      <c r="LUS112" s="409"/>
      <c r="LUT112" s="410"/>
      <c r="LUU112" s="411"/>
      <c r="LUV112" s="412"/>
      <c r="LUW112" s="406"/>
      <c r="LUX112" s="407"/>
      <c r="LUY112" s="408"/>
      <c r="LUZ112" s="409"/>
      <c r="LVA112" s="410"/>
      <c r="LVB112" s="411"/>
      <c r="LVC112" s="412"/>
      <c r="LVD112" s="406"/>
      <c r="LVE112" s="407"/>
      <c r="LVF112" s="408"/>
      <c r="LVG112" s="409"/>
      <c r="LVH112" s="410"/>
      <c r="LVI112" s="411"/>
      <c r="LVJ112" s="412"/>
      <c r="LVK112" s="406"/>
      <c r="LVL112" s="407"/>
      <c r="LVM112" s="408"/>
      <c r="LVN112" s="409"/>
      <c r="LVO112" s="410"/>
      <c r="LVP112" s="411"/>
      <c r="LVQ112" s="412"/>
      <c r="LVR112" s="406"/>
      <c r="LVS112" s="407"/>
      <c r="LVT112" s="408"/>
      <c r="LVU112" s="409"/>
      <c r="LVV112" s="410"/>
      <c r="LVW112" s="411"/>
      <c r="LVX112" s="412"/>
      <c r="LVY112" s="406"/>
      <c r="LVZ112" s="407"/>
      <c r="LWA112" s="408"/>
      <c r="LWB112" s="409"/>
      <c r="LWC112" s="410"/>
      <c r="LWD112" s="411"/>
      <c r="LWE112" s="412"/>
      <c r="LWF112" s="406"/>
      <c r="LWG112" s="407"/>
      <c r="LWH112" s="408"/>
      <c r="LWI112" s="409"/>
      <c r="LWJ112" s="410"/>
      <c r="LWK112" s="411"/>
      <c r="LWL112" s="412"/>
      <c r="LWM112" s="406"/>
      <c r="LWN112" s="407"/>
      <c r="LWO112" s="408"/>
      <c r="LWP112" s="409"/>
      <c r="LWQ112" s="410"/>
      <c r="LWR112" s="411"/>
      <c r="LWS112" s="412"/>
      <c r="LWT112" s="406"/>
      <c r="LWU112" s="407"/>
      <c r="LWV112" s="408"/>
      <c r="LWW112" s="409"/>
      <c r="LWX112" s="410"/>
      <c r="LWY112" s="411"/>
      <c r="LWZ112" s="412"/>
      <c r="LXA112" s="406"/>
      <c r="LXB112" s="407"/>
      <c r="LXC112" s="408"/>
      <c r="LXD112" s="409"/>
      <c r="LXE112" s="410"/>
      <c r="LXF112" s="411"/>
      <c r="LXG112" s="412"/>
      <c r="LXH112" s="406"/>
      <c r="LXI112" s="407"/>
      <c r="LXJ112" s="408"/>
      <c r="LXK112" s="409"/>
      <c r="LXL112" s="410"/>
      <c r="LXM112" s="411"/>
      <c r="LXN112" s="412"/>
      <c r="LXO112" s="406"/>
      <c r="LXP112" s="407"/>
      <c r="LXQ112" s="408"/>
      <c r="LXR112" s="409"/>
      <c r="LXS112" s="410"/>
      <c r="LXT112" s="411"/>
      <c r="LXU112" s="412"/>
      <c r="LXV112" s="406"/>
      <c r="LXW112" s="407"/>
      <c r="LXX112" s="408"/>
      <c r="LXY112" s="409"/>
      <c r="LXZ112" s="410"/>
      <c r="LYA112" s="411"/>
      <c r="LYB112" s="412"/>
      <c r="LYC112" s="406"/>
      <c r="LYD112" s="407"/>
      <c r="LYE112" s="408"/>
      <c r="LYF112" s="409"/>
      <c r="LYG112" s="410"/>
      <c r="LYH112" s="411"/>
      <c r="LYI112" s="412"/>
      <c r="LYJ112" s="406"/>
      <c r="LYK112" s="407"/>
      <c r="LYL112" s="408"/>
      <c r="LYM112" s="409"/>
      <c r="LYN112" s="410"/>
      <c r="LYO112" s="411"/>
      <c r="LYP112" s="412"/>
      <c r="LYQ112" s="406"/>
      <c r="LYR112" s="407"/>
      <c r="LYS112" s="408"/>
      <c r="LYT112" s="409"/>
      <c r="LYU112" s="410"/>
      <c r="LYV112" s="411"/>
      <c r="LYW112" s="412"/>
      <c r="LYX112" s="406"/>
      <c r="LYY112" s="407"/>
      <c r="LYZ112" s="408"/>
      <c r="LZA112" s="409"/>
      <c r="LZB112" s="410"/>
      <c r="LZC112" s="411"/>
      <c r="LZD112" s="412"/>
      <c r="LZE112" s="406"/>
      <c r="LZF112" s="407"/>
      <c r="LZG112" s="408"/>
      <c r="LZH112" s="409"/>
      <c r="LZI112" s="410"/>
      <c r="LZJ112" s="411"/>
      <c r="LZK112" s="412"/>
      <c r="LZL112" s="406"/>
      <c r="LZM112" s="407"/>
      <c r="LZN112" s="408"/>
      <c r="LZO112" s="409"/>
      <c r="LZP112" s="410"/>
      <c r="LZQ112" s="411"/>
      <c r="LZR112" s="412"/>
      <c r="LZS112" s="406"/>
      <c r="LZT112" s="407"/>
      <c r="LZU112" s="408"/>
      <c r="LZV112" s="409"/>
      <c r="LZW112" s="410"/>
      <c r="LZX112" s="411"/>
      <c r="LZY112" s="412"/>
      <c r="LZZ112" s="406"/>
      <c r="MAA112" s="407"/>
      <c r="MAB112" s="408"/>
      <c r="MAC112" s="409"/>
      <c r="MAD112" s="410"/>
      <c r="MAE112" s="411"/>
      <c r="MAF112" s="412"/>
      <c r="MAG112" s="406"/>
      <c r="MAH112" s="407"/>
      <c r="MAI112" s="408"/>
      <c r="MAJ112" s="409"/>
      <c r="MAK112" s="410"/>
      <c r="MAL112" s="411"/>
      <c r="MAM112" s="412"/>
      <c r="MAN112" s="406"/>
      <c r="MAO112" s="407"/>
      <c r="MAP112" s="408"/>
      <c r="MAQ112" s="409"/>
      <c r="MAR112" s="410"/>
      <c r="MAS112" s="411"/>
      <c r="MAT112" s="412"/>
      <c r="MAU112" s="406"/>
      <c r="MAV112" s="407"/>
      <c r="MAW112" s="408"/>
      <c r="MAX112" s="409"/>
      <c r="MAY112" s="410"/>
      <c r="MAZ112" s="411"/>
      <c r="MBA112" s="412"/>
      <c r="MBB112" s="406"/>
      <c r="MBC112" s="407"/>
      <c r="MBD112" s="408"/>
      <c r="MBE112" s="409"/>
      <c r="MBF112" s="410"/>
      <c r="MBG112" s="411"/>
      <c r="MBH112" s="412"/>
      <c r="MBI112" s="406"/>
      <c r="MBJ112" s="407"/>
      <c r="MBK112" s="408"/>
      <c r="MBL112" s="409"/>
      <c r="MBM112" s="410"/>
      <c r="MBN112" s="411"/>
      <c r="MBO112" s="412"/>
      <c r="MBP112" s="406"/>
      <c r="MBQ112" s="407"/>
      <c r="MBR112" s="408"/>
      <c r="MBS112" s="409"/>
      <c r="MBT112" s="410"/>
      <c r="MBU112" s="411"/>
      <c r="MBV112" s="412"/>
      <c r="MBW112" s="406"/>
      <c r="MBX112" s="407"/>
      <c r="MBY112" s="408"/>
      <c r="MBZ112" s="409"/>
      <c r="MCA112" s="410"/>
      <c r="MCB112" s="411"/>
      <c r="MCC112" s="412"/>
      <c r="MCD112" s="406"/>
      <c r="MCE112" s="407"/>
      <c r="MCF112" s="408"/>
      <c r="MCG112" s="409"/>
      <c r="MCH112" s="410"/>
      <c r="MCI112" s="411"/>
      <c r="MCJ112" s="412"/>
      <c r="MCK112" s="406"/>
      <c r="MCL112" s="407"/>
      <c r="MCM112" s="408"/>
      <c r="MCN112" s="409"/>
      <c r="MCO112" s="410"/>
      <c r="MCP112" s="411"/>
      <c r="MCQ112" s="412"/>
      <c r="MCR112" s="406"/>
      <c r="MCS112" s="407"/>
      <c r="MCT112" s="408"/>
      <c r="MCU112" s="409"/>
      <c r="MCV112" s="410"/>
      <c r="MCW112" s="411"/>
      <c r="MCX112" s="412"/>
      <c r="MCY112" s="406"/>
      <c r="MCZ112" s="407"/>
      <c r="MDA112" s="408"/>
      <c r="MDB112" s="409"/>
      <c r="MDC112" s="410"/>
      <c r="MDD112" s="411"/>
      <c r="MDE112" s="412"/>
      <c r="MDF112" s="406"/>
      <c r="MDG112" s="407"/>
      <c r="MDH112" s="408"/>
      <c r="MDI112" s="409"/>
      <c r="MDJ112" s="410"/>
      <c r="MDK112" s="411"/>
      <c r="MDL112" s="412"/>
      <c r="MDM112" s="406"/>
      <c r="MDN112" s="407"/>
      <c r="MDO112" s="408"/>
      <c r="MDP112" s="409"/>
      <c r="MDQ112" s="410"/>
      <c r="MDR112" s="411"/>
      <c r="MDS112" s="412"/>
      <c r="MDT112" s="406"/>
      <c r="MDU112" s="407"/>
      <c r="MDV112" s="408"/>
      <c r="MDW112" s="409"/>
      <c r="MDX112" s="410"/>
      <c r="MDY112" s="411"/>
      <c r="MDZ112" s="412"/>
      <c r="MEA112" s="406"/>
      <c r="MEB112" s="407"/>
      <c r="MEC112" s="408"/>
      <c r="MED112" s="409"/>
      <c r="MEE112" s="410"/>
      <c r="MEF112" s="411"/>
      <c r="MEG112" s="412"/>
      <c r="MEH112" s="406"/>
      <c r="MEI112" s="407"/>
      <c r="MEJ112" s="408"/>
      <c r="MEK112" s="409"/>
      <c r="MEL112" s="410"/>
      <c r="MEM112" s="411"/>
      <c r="MEN112" s="412"/>
      <c r="MEO112" s="406"/>
      <c r="MEP112" s="407"/>
      <c r="MEQ112" s="408"/>
      <c r="MER112" s="409"/>
      <c r="MES112" s="410"/>
      <c r="MET112" s="411"/>
      <c r="MEU112" s="412"/>
      <c r="MEV112" s="406"/>
      <c r="MEW112" s="407"/>
      <c r="MEX112" s="408"/>
      <c r="MEY112" s="409"/>
      <c r="MEZ112" s="410"/>
      <c r="MFA112" s="411"/>
      <c r="MFB112" s="412"/>
      <c r="MFC112" s="406"/>
      <c r="MFD112" s="407"/>
      <c r="MFE112" s="408"/>
      <c r="MFF112" s="409"/>
      <c r="MFG112" s="410"/>
      <c r="MFH112" s="411"/>
      <c r="MFI112" s="412"/>
      <c r="MFJ112" s="406"/>
      <c r="MFK112" s="407"/>
      <c r="MFL112" s="408"/>
      <c r="MFM112" s="409"/>
      <c r="MFN112" s="410"/>
      <c r="MFO112" s="411"/>
      <c r="MFP112" s="412"/>
      <c r="MFQ112" s="406"/>
      <c r="MFR112" s="407"/>
      <c r="MFS112" s="408"/>
      <c r="MFT112" s="409"/>
      <c r="MFU112" s="410"/>
      <c r="MFV112" s="411"/>
      <c r="MFW112" s="412"/>
      <c r="MFX112" s="406"/>
      <c r="MFY112" s="407"/>
      <c r="MFZ112" s="408"/>
      <c r="MGA112" s="409"/>
      <c r="MGB112" s="410"/>
      <c r="MGC112" s="411"/>
      <c r="MGD112" s="412"/>
      <c r="MGE112" s="406"/>
      <c r="MGF112" s="407"/>
      <c r="MGG112" s="408"/>
      <c r="MGH112" s="409"/>
      <c r="MGI112" s="410"/>
      <c r="MGJ112" s="411"/>
      <c r="MGK112" s="412"/>
      <c r="MGL112" s="406"/>
      <c r="MGM112" s="407"/>
      <c r="MGN112" s="408"/>
      <c r="MGO112" s="409"/>
      <c r="MGP112" s="410"/>
      <c r="MGQ112" s="411"/>
      <c r="MGR112" s="412"/>
      <c r="MGS112" s="406"/>
      <c r="MGT112" s="407"/>
      <c r="MGU112" s="408"/>
      <c r="MGV112" s="409"/>
      <c r="MGW112" s="410"/>
      <c r="MGX112" s="411"/>
      <c r="MGY112" s="412"/>
      <c r="MGZ112" s="406"/>
      <c r="MHA112" s="407"/>
      <c r="MHB112" s="408"/>
      <c r="MHC112" s="409"/>
      <c r="MHD112" s="410"/>
      <c r="MHE112" s="411"/>
      <c r="MHF112" s="412"/>
      <c r="MHG112" s="406"/>
      <c r="MHH112" s="407"/>
      <c r="MHI112" s="408"/>
      <c r="MHJ112" s="409"/>
      <c r="MHK112" s="410"/>
      <c r="MHL112" s="411"/>
      <c r="MHM112" s="412"/>
      <c r="MHN112" s="406"/>
      <c r="MHO112" s="407"/>
      <c r="MHP112" s="408"/>
      <c r="MHQ112" s="409"/>
      <c r="MHR112" s="410"/>
      <c r="MHS112" s="411"/>
      <c r="MHT112" s="412"/>
      <c r="MHU112" s="406"/>
      <c r="MHV112" s="407"/>
      <c r="MHW112" s="408"/>
      <c r="MHX112" s="409"/>
      <c r="MHY112" s="410"/>
      <c r="MHZ112" s="411"/>
      <c r="MIA112" s="412"/>
      <c r="MIB112" s="406"/>
      <c r="MIC112" s="407"/>
      <c r="MID112" s="408"/>
      <c r="MIE112" s="409"/>
      <c r="MIF112" s="410"/>
      <c r="MIG112" s="411"/>
      <c r="MIH112" s="412"/>
      <c r="MII112" s="406"/>
      <c r="MIJ112" s="407"/>
      <c r="MIK112" s="408"/>
      <c r="MIL112" s="409"/>
      <c r="MIM112" s="410"/>
      <c r="MIN112" s="411"/>
      <c r="MIO112" s="412"/>
      <c r="MIP112" s="406"/>
      <c r="MIQ112" s="407"/>
      <c r="MIR112" s="408"/>
      <c r="MIS112" s="409"/>
      <c r="MIT112" s="410"/>
      <c r="MIU112" s="411"/>
      <c r="MIV112" s="412"/>
      <c r="MIW112" s="406"/>
      <c r="MIX112" s="407"/>
      <c r="MIY112" s="408"/>
      <c r="MIZ112" s="409"/>
      <c r="MJA112" s="410"/>
      <c r="MJB112" s="411"/>
      <c r="MJC112" s="412"/>
      <c r="MJD112" s="406"/>
      <c r="MJE112" s="407"/>
      <c r="MJF112" s="408"/>
      <c r="MJG112" s="409"/>
      <c r="MJH112" s="410"/>
      <c r="MJI112" s="411"/>
      <c r="MJJ112" s="412"/>
      <c r="MJK112" s="406"/>
      <c r="MJL112" s="407"/>
      <c r="MJM112" s="408"/>
      <c r="MJN112" s="409"/>
      <c r="MJO112" s="410"/>
      <c r="MJP112" s="411"/>
      <c r="MJQ112" s="412"/>
      <c r="MJR112" s="406"/>
      <c r="MJS112" s="407"/>
      <c r="MJT112" s="408"/>
      <c r="MJU112" s="409"/>
      <c r="MJV112" s="410"/>
      <c r="MJW112" s="411"/>
      <c r="MJX112" s="412"/>
      <c r="MJY112" s="406"/>
      <c r="MJZ112" s="407"/>
      <c r="MKA112" s="408"/>
      <c r="MKB112" s="409"/>
      <c r="MKC112" s="410"/>
      <c r="MKD112" s="411"/>
      <c r="MKE112" s="412"/>
      <c r="MKF112" s="406"/>
      <c r="MKG112" s="407"/>
      <c r="MKH112" s="408"/>
      <c r="MKI112" s="409"/>
      <c r="MKJ112" s="410"/>
      <c r="MKK112" s="411"/>
      <c r="MKL112" s="412"/>
      <c r="MKM112" s="406"/>
      <c r="MKN112" s="407"/>
      <c r="MKO112" s="408"/>
      <c r="MKP112" s="409"/>
      <c r="MKQ112" s="410"/>
      <c r="MKR112" s="411"/>
      <c r="MKS112" s="412"/>
      <c r="MKT112" s="406"/>
      <c r="MKU112" s="407"/>
      <c r="MKV112" s="408"/>
      <c r="MKW112" s="409"/>
      <c r="MKX112" s="410"/>
      <c r="MKY112" s="411"/>
      <c r="MKZ112" s="412"/>
      <c r="MLA112" s="406"/>
      <c r="MLB112" s="407"/>
      <c r="MLC112" s="408"/>
      <c r="MLD112" s="409"/>
      <c r="MLE112" s="410"/>
      <c r="MLF112" s="411"/>
      <c r="MLG112" s="412"/>
      <c r="MLH112" s="406"/>
      <c r="MLI112" s="407"/>
      <c r="MLJ112" s="408"/>
      <c r="MLK112" s="409"/>
      <c r="MLL112" s="410"/>
      <c r="MLM112" s="411"/>
      <c r="MLN112" s="412"/>
      <c r="MLO112" s="406"/>
      <c r="MLP112" s="407"/>
      <c r="MLQ112" s="408"/>
      <c r="MLR112" s="409"/>
      <c r="MLS112" s="410"/>
      <c r="MLT112" s="411"/>
      <c r="MLU112" s="412"/>
      <c r="MLV112" s="406"/>
      <c r="MLW112" s="407"/>
      <c r="MLX112" s="408"/>
      <c r="MLY112" s="409"/>
      <c r="MLZ112" s="410"/>
      <c r="MMA112" s="411"/>
      <c r="MMB112" s="412"/>
      <c r="MMC112" s="406"/>
      <c r="MMD112" s="407"/>
      <c r="MME112" s="408"/>
      <c r="MMF112" s="409"/>
      <c r="MMG112" s="410"/>
      <c r="MMH112" s="411"/>
      <c r="MMI112" s="412"/>
      <c r="MMJ112" s="406"/>
      <c r="MMK112" s="407"/>
      <c r="MML112" s="408"/>
      <c r="MMM112" s="409"/>
      <c r="MMN112" s="410"/>
      <c r="MMO112" s="411"/>
      <c r="MMP112" s="412"/>
      <c r="MMQ112" s="406"/>
      <c r="MMR112" s="407"/>
      <c r="MMS112" s="408"/>
      <c r="MMT112" s="409"/>
      <c r="MMU112" s="410"/>
      <c r="MMV112" s="411"/>
      <c r="MMW112" s="412"/>
      <c r="MMX112" s="406"/>
      <c r="MMY112" s="407"/>
      <c r="MMZ112" s="408"/>
      <c r="MNA112" s="409"/>
      <c r="MNB112" s="410"/>
      <c r="MNC112" s="411"/>
      <c r="MND112" s="412"/>
      <c r="MNE112" s="406"/>
      <c r="MNF112" s="407"/>
      <c r="MNG112" s="408"/>
      <c r="MNH112" s="409"/>
      <c r="MNI112" s="410"/>
      <c r="MNJ112" s="411"/>
      <c r="MNK112" s="412"/>
      <c r="MNL112" s="406"/>
      <c r="MNM112" s="407"/>
      <c r="MNN112" s="408"/>
      <c r="MNO112" s="409"/>
      <c r="MNP112" s="410"/>
      <c r="MNQ112" s="411"/>
      <c r="MNR112" s="412"/>
      <c r="MNS112" s="406"/>
      <c r="MNT112" s="407"/>
      <c r="MNU112" s="408"/>
      <c r="MNV112" s="409"/>
      <c r="MNW112" s="410"/>
      <c r="MNX112" s="411"/>
      <c r="MNY112" s="412"/>
      <c r="MNZ112" s="406"/>
      <c r="MOA112" s="407"/>
      <c r="MOB112" s="408"/>
      <c r="MOC112" s="409"/>
      <c r="MOD112" s="410"/>
      <c r="MOE112" s="411"/>
      <c r="MOF112" s="412"/>
      <c r="MOG112" s="406"/>
      <c r="MOH112" s="407"/>
      <c r="MOI112" s="408"/>
      <c r="MOJ112" s="409"/>
      <c r="MOK112" s="410"/>
      <c r="MOL112" s="411"/>
      <c r="MOM112" s="412"/>
      <c r="MON112" s="406"/>
      <c r="MOO112" s="407"/>
      <c r="MOP112" s="408"/>
      <c r="MOQ112" s="409"/>
      <c r="MOR112" s="410"/>
      <c r="MOS112" s="411"/>
      <c r="MOT112" s="412"/>
      <c r="MOU112" s="406"/>
      <c r="MOV112" s="407"/>
      <c r="MOW112" s="408"/>
      <c r="MOX112" s="409"/>
      <c r="MOY112" s="410"/>
      <c r="MOZ112" s="411"/>
      <c r="MPA112" s="412"/>
      <c r="MPB112" s="406"/>
      <c r="MPC112" s="407"/>
      <c r="MPD112" s="408"/>
      <c r="MPE112" s="409"/>
      <c r="MPF112" s="410"/>
      <c r="MPG112" s="411"/>
      <c r="MPH112" s="412"/>
      <c r="MPI112" s="406"/>
      <c r="MPJ112" s="407"/>
      <c r="MPK112" s="408"/>
      <c r="MPL112" s="409"/>
      <c r="MPM112" s="410"/>
      <c r="MPN112" s="411"/>
      <c r="MPO112" s="412"/>
      <c r="MPP112" s="406"/>
      <c r="MPQ112" s="407"/>
      <c r="MPR112" s="408"/>
      <c r="MPS112" s="409"/>
      <c r="MPT112" s="410"/>
      <c r="MPU112" s="411"/>
      <c r="MPV112" s="412"/>
      <c r="MPW112" s="406"/>
      <c r="MPX112" s="407"/>
      <c r="MPY112" s="408"/>
      <c r="MPZ112" s="409"/>
      <c r="MQA112" s="410"/>
      <c r="MQB112" s="411"/>
      <c r="MQC112" s="412"/>
      <c r="MQD112" s="406"/>
      <c r="MQE112" s="407"/>
      <c r="MQF112" s="408"/>
      <c r="MQG112" s="409"/>
      <c r="MQH112" s="410"/>
      <c r="MQI112" s="411"/>
      <c r="MQJ112" s="412"/>
      <c r="MQK112" s="406"/>
      <c r="MQL112" s="407"/>
      <c r="MQM112" s="408"/>
      <c r="MQN112" s="409"/>
      <c r="MQO112" s="410"/>
      <c r="MQP112" s="411"/>
      <c r="MQQ112" s="412"/>
      <c r="MQR112" s="406"/>
      <c r="MQS112" s="407"/>
      <c r="MQT112" s="408"/>
      <c r="MQU112" s="409"/>
      <c r="MQV112" s="410"/>
      <c r="MQW112" s="411"/>
      <c r="MQX112" s="412"/>
      <c r="MQY112" s="406"/>
      <c r="MQZ112" s="407"/>
      <c r="MRA112" s="408"/>
      <c r="MRB112" s="409"/>
      <c r="MRC112" s="410"/>
      <c r="MRD112" s="411"/>
      <c r="MRE112" s="412"/>
      <c r="MRF112" s="406"/>
      <c r="MRG112" s="407"/>
      <c r="MRH112" s="408"/>
      <c r="MRI112" s="409"/>
      <c r="MRJ112" s="410"/>
      <c r="MRK112" s="411"/>
      <c r="MRL112" s="412"/>
      <c r="MRM112" s="406"/>
      <c r="MRN112" s="407"/>
      <c r="MRO112" s="408"/>
      <c r="MRP112" s="409"/>
      <c r="MRQ112" s="410"/>
      <c r="MRR112" s="411"/>
      <c r="MRS112" s="412"/>
      <c r="MRT112" s="406"/>
      <c r="MRU112" s="407"/>
      <c r="MRV112" s="408"/>
      <c r="MRW112" s="409"/>
      <c r="MRX112" s="410"/>
      <c r="MRY112" s="411"/>
      <c r="MRZ112" s="412"/>
      <c r="MSA112" s="406"/>
      <c r="MSB112" s="407"/>
      <c r="MSC112" s="408"/>
      <c r="MSD112" s="409"/>
      <c r="MSE112" s="410"/>
      <c r="MSF112" s="411"/>
      <c r="MSG112" s="412"/>
      <c r="MSH112" s="406"/>
      <c r="MSI112" s="407"/>
      <c r="MSJ112" s="408"/>
      <c r="MSK112" s="409"/>
      <c r="MSL112" s="410"/>
      <c r="MSM112" s="411"/>
      <c r="MSN112" s="412"/>
      <c r="MSO112" s="406"/>
      <c r="MSP112" s="407"/>
      <c r="MSQ112" s="408"/>
      <c r="MSR112" s="409"/>
      <c r="MSS112" s="410"/>
      <c r="MST112" s="411"/>
      <c r="MSU112" s="412"/>
      <c r="MSV112" s="406"/>
      <c r="MSW112" s="407"/>
      <c r="MSX112" s="408"/>
      <c r="MSY112" s="409"/>
      <c r="MSZ112" s="410"/>
      <c r="MTA112" s="411"/>
      <c r="MTB112" s="412"/>
      <c r="MTC112" s="406"/>
      <c r="MTD112" s="407"/>
      <c r="MTE112" s="408"/>
      <c r="MTF112" s="409"/>
      <c r="MTG112" s="410"/>
      <c r="MTH112" s="411"/>
      <c r="MTI112" s="412"/>
      <c r="MTJ112" s="406"/>
      <c r="MTK112" s="407"/>
      <c r="MTL112" s="408"/>
      <c r="MTM112" s="409"/>
      <c r="MTN112" s="410"/>
      <c r="MTO112" s="411"/>
      <c r="MTP112" s="412"/>
      <c r="MTQ112" s="406"/>
      <c r="MTR112" s="407"/>
      <c r="MTS112" s="408"/>
      <c r="MTT112" s="409"/>
      <c r="MTU112" s="410"/>
      <c r="MTV112" s="411"/>
      <c r="MTW112" s="412"/>
      <c r="MTX112" s="406"/>
      <c r="MTY112" s="407"/>
      <c r="MTZ112" s="408"/>
      <c r="MUA112" s="409"/>
      <c r="MUB112" s="410"/>
      <c r="MUC112" s="411"/>
      <c r="MUD112" s="412"/>
      <c r="MUE112" s="406"/>
      <c r="MUF112" s="407"/>
      <c r="MUG112" s="408"/>
      <c r="MUH112" s="409"/>
      <c r="MUI112" s="410"/>
      <c r="MUJ112" s="411"/>
      <c r="MUK112" s="412"/>
      <c r="MUL112" s="406"/>
      <c r="MUM112" s="407"/>
      <c r="MUN112" s="408"/>
      <c r="MUO112" s="409"/>
      <c r="MUP112" s="410"/>
      <c r="MUQ112" s="411"/>
      <c r="MUR112" s="412"/>
      <c r="MUS112" s="406"/>
      <c r="MUT112" s="407"/>
      <c r="MUU112" s="408"/>
      <c r="MUV112" s="409"/>
      <c r="MUW112" s="410"/>
      <c r="MUX112" s="411"/>
      <c r="MUY112" s="412"/>
      <c r="MUZ112" s="406"/>
      <c r="MVA112" s="407"/>
      <c r="MVB112" s="408"/>
      <c r="MVC112" s="409"/>
      <c r="MVD112" s="410"/>
      <c r="MVE112" s="411"/>
      <c r="MVF112" s="412"/>
      <c r="MVG112" s="406"/>
      <c r="MVH112" s="407"/>
      <c r="MVI112" s="408"/>
      <c r="MVJ112" s="409"/>
      <c r="MVK112" s="410"/>
      <c r="MVL112" s="411"/>
      <c r="MVM112" s="412"/>
      <c r="MVN112" s="406"/>
      <c r="MVO112" s="407"/>
      <c r="MVP112" s="408"/>
      <c r="MVQ112" s="409"/>
      <c r="MVR112" s="410"/>
      <c r="MVS112" s="411"/>
      <c r="MVT112" s="412"/>
      <c r="MVU112" s="406"/>
      <c r="MVV112" s="407"/>
      <c r="MVW112" s="408"/>
      <c r="MVX112" s="409"/>
      <c r="MVY112" s="410"/>
      <c r="MVZ112" s="411"/>
      <c r="MWA112" s="412"/>
      <c r="MWB112" s="406"/>
      <c r="MWC112" s="407"/>
      <c r="MWD112" s="408"/>
      <c r="MWE112" s="409"/>
      <c r="MWF112" s="410"/>
      <c r="MWG112" s="411"/>
      <c r="MWH112" s="412"/>
      <c r="MWI112" s="406"/>
      <c r="MWJ112" s="407"/>
      <c r="MWK112" s="408"/>
      <c r="MWL112" s="409"/>
      <c r="MWM112" s="410"/>
      <c r="MWN112" s="411"/>
      <c r="MWO112" s="412"/>
      <c r="MWP112" s="406"/>
      <c r="MWQ112" s="407"/>
      <c r="MWR112" s="408"/>
      <c r="MWS112" s="409"/>
      <c r="MWT112" s="410"/>
      <c r="MWU112" s="411"/>
      <c r="MWV112" s="412"/>
      <c r="MWW112" s="406"/>
      <c r="MWX112" s="407"/>
      <c r="MWY112" s="408"/>
      <c r="MWZ112" s="409"/>
      <c r="MXA112" s="410"/>
      <c r="MXB112" s="411"/>
      <c r="MXC112" s="412"/>
      <c r="MXD112" s="406"/>
      <c r="MXE112" s="407"/>
      <c r="MXF112" s="408"/>
      <c r="MXG112" s="409"/>
      <c r="MXH112" s="410"/>
      <c r="MXI112" s="411"/>
      <c r="MXJ112" s="412"/>
      <c r="MXK112" s="406"/>
      <c r="MXL112" s="407"/>
      <c r="MXM112" s="408"/>
      <c r="MXN112" s="409"/>
      <c r="MXO112" s="410"/>
      <c r="MXP112" s="411"/>
      <c r="MXQ112" s="412"/>
      <c r="MXR112" s="406"/>
      <c r="MXS112" s="407"/>
      <c r="MXT112" s="408"/>
      <c r="MXU112" s="409"/>
      <c r="MXV112" s="410"/>
      <c r="MXW112" s="411"/>
      <c r="MXX112" s="412"/>
      <c r="MXY112" s="406"/>
      <c r="MXZ112" s="407"/>
      <c r="MYA112" s="408"/>
      <c r="MYB112" s="409"/>
      <c r="MYC112" s="410"/>
      <c r="MYD112" s="411"/>
      <c r="MYE112" s="412"/>
      <c r="MYF112" s="406"/>
      <c r="MYG112" s="407"/>
      <c r="MYH112" s="408"/>
      <c r="MYI112" s="409"/>
      <c r="MYJ112" s="410"/>
      <c r="MYK112" s="411"/>
      <c r="MYL112" s="412"/>
      <c r="MYM112" s="406"/>
      <c r="MYN112" s="407"/>
      <c r="MYO112" s="408"/>
      <c r="MYP112" s="409"/>
      <c r="MYQ112" s="410"/>
      <c r="MYR112" s="411"/>
      <c r="MYS112" s="412"/>
      <c r="MYT112" s="406"/>
      <c r="MYU112" s="407"/>
      <c r="MYV112" s="408"/>
      <c r="MYW112" s="409"/>
      <c r="MYX112" s="410"/>
      <c r="MYY112" s="411"/>
      <c r="MYZ112" s="412"/>
      <c r="MZA112" s="406"/>
      <c r="MZB112" s="407"/>
      <c r="MZC112" s="408"/>
      <c r="MZD112" s="409"/>
      <c r="MZE112" s="410"/>
      <c r="MZF112" s="411"/>
      <c r="MZG112" s="412"/>
      <c r="MZH112" s="406"/>
      <c r="MZI112" s="407"/>
      <c r="MZJ112" s="408"/>
      <c r="MZK112" s="409"/>
      <c r="MZL112" s="410"/>
      <c r="MZM112" s="411"/>
      <c r="MZN112" s="412"/>
      <c r="MZO112" s="406"/>
      <c r="MZP112" s="407"/>
      <c r="MZQ112" s="408"/>
      <c r="MZR112" s="409"/>
      <c r="MZS112" s="410"/>
      <c r="MZT112" s="411"/>
      <c r="MZU112" s="412"/>
      <c r="MZV112" s="406"/>
      <c r="MZW112" s="407"/>
      <c r="MZX112" s="408"/>
      <c r="MZY112" s="409"/>
      <c r="MZZ112" s="410"/>
      <c r="NAA112" s="411"/>
      <c r="NAB112" s="412"/>
      <c r="NAC112" s="406"/>
      <c r="NAD112" s="407"/>
      <c r="NAE112" s="408"/>
      <c r="NAF112" s="409"/>
      <c r="NAG112" s="410"/>
      <c r="NAH112" s="411"/>
      <c r="NAI112" s="412"/>
      <c r="NAJ112" s="406"/>
      <c r="NAK112" s="407"/>
      <c r="NAL112" s="408"/>
      <c r="NAM112" s="409"/>
      <c r="NAN112" s="410"/>
      <c r="NAO112" s="411"/>
      <c r="NAP112" s="412"/>
      <c r="NAQ112" s="406"/>
      <c r="NAR112" s="407"/>
      <c r="NAS112" s="408"/>
      <c r="NAT112" s="409"/>
      <c r="NAU112" s="410"/>
      <c r="NAV112" s="411"/>
      <c r="NAW112" s="412"/>
      <c r="NAX112" s="406"/>
      <c r="NAY112" s="407"/>
      <c r="NAZ112" s="408"/>
      <c r="NBA112" s="409"/>
      <c r="NBB112" s="410"/>
      <c r="NBC112" s="411"/>
      <c r="NBD112" s="412"/>
      <c r="NBE112" s="406"/>
      <c r="NBF112" s="407"/>
      <c r="NBG112" s="408"/>
      <c r="NBH112" s="409"/>
      <c r="NBI112" s="410"/>
      <c r="NBJ112" s="411"/>
      <c r="NBK112" s="412"/>
      <c r="NBL112" s="406"/>
      <c r="NBM112" s="407"/>
      <c r="NBN112" s="408"/>
      <c r="NBO112" s="409"/>
      <c r="NBP112" s="410"/>
      <c r="NBQ112" s="411"/>
      <c r="NBR112" s="412"/>
      <c r="NBS112" s="406"/>
      <c r="NBT112" s="407"/>
      <c r="NBU112" s="408"/>
      <c r="NBV112" s="409"/>
      <c r="NBW112" s="410"/>
      <c r="NBX112" s="411"/>
      <c r="NBY112" s="412"/>
      <c r="NBZ112" s="406"/>
      <c r="NCA112" s="407"/>
      <c r="NCB112" s="408"/>
      <c r="NCC112" s="409"/>
      <c r="NCD112" s="410"/>
      <c r="NCE112" s="411"/>
      <c r="NCF112" s="412"/>
      <c r="NCG112" s="406"/>
      <c r="NCH112" s="407"/>
      <c r="NCI112" s="408"/>
      <c r="NCJ112" s="409"/>
      <c r="NCK112" s="410"/>
      <c r="NCL112" s="411"/>
      <c r="NCM112" s="412"/>
      <c r="NCN112" s="406"/>
      <c r="NCO112" s="407"/>
      <c r="NCP112" s="408"/>
      <c r="NCQ112" s="409"/>
      <c r="NCR112" s="410"/>
      <c r="NCS112" s="411"/>
      <c r="NCT112" s="412"/>
      <c r="NCU112" s="406"/>
      <c r="NCV112" s="407"/>
      <c r="NCW112" s="408"/>
      <c r="NCX112" s="409"/>
      <c r="NCY112" s="410"/>
      <c r="NCZ112" s="411"/>
      <c r="NDA112" s="412"/>
      <c r="NDB112" s="406"/>
      <c r="NDC112" s="407"/>
      <c r="NDD112" s="408"/>
      <c r="NDE112" s="409"/>
      <c r="NDF112" s="410"/>
      <c r="NDG112" s="411"/>
      <c r="NDH112" s="412"/>
      <c r="NDI112" s="406"/>
      <c r="NDJ112" s="407"/>
      <c r="NDK112" s="408"/>
      <c r="NDL112" s="409"/>
      <c r="NDM112" s="410"/>
      <c r="NDN112" s="411"/>
      <c r="NDO112" s="412"/>
      <c r="NDP112" s="406"/>
      <c r="NDQ112" s="407"/>
      <c r="NDR112" s="408"/>
      <c r="NDS112" s="409"/>
      <c r="NDT112" s="410"/>
      <c r="NDU112" s="411"/>
      <c r="NDV112" s="412"/>
      <c r="NDW112" s="406"/>
      <c r="NDX112" s="407"/>
      <c r="NDY112" s="408"/>
      <c r="NDZ112" s="409"/>
      <c r="NEA112" s="410"/>
      <c r="NEB112" s="411"/>
      <c r="NEC112" s="412"/>
      <c r="NED112" s="406"/>
      <c r="NEE112" s="407"/>
      <c r="NEF112" s="408"/>
      <c r="NEG112" s="409"/>
      <c r="NEH112" s="410"/>
      <c r="NEI112" s="411"/>
      <c r="NEJ112" s="412"/>
      <c r="NEK112" s="406"/>
      <c r="NEL112" s="407"/>
      <c r="NEM112" s="408"/>
      <c r="NEN112" s="409"/>
      <c r="NEO112" s="410"/>
      <c r="NEP112" s="411"/>
      <c r="NEQ112" s="412"/>
      <c r="NER112" s="406"/>
      <c r="NES112" s="407"/>
      <c r="NET112" s="408"/>
      <c r="NEU112" s="409"/>
      <c r="NEV112" s="410"/>
      <c r="NEW112" s="411"/>
      <c r="NEX112" s="412"/>
      <c r="NEY112" s="406"/>
      <c r="NEZ112" s="407"/>
      <c r="NFA112" s="408"/>
      <c r="NFB112" s="409"/>
      <c r="NFC112" s="410"/>
      <c r="NFD112" s="411"/>
      <c r="NFE112" s="412"/>
      <c r="NFF112" s="406"/>
      <c r="NFG112" s="407"/>
      <c r="NFH112" s="408"/>
      <c r="NFI112" s="409"/>
      <c r="NFJ112" s="410"/>
      <c r="NFK112" s="411"/>
      <c r="NFL112" s="412"/>
      <c r="NFM112" s="406"/>
      <c r="NFN112" s="407"/>
      <c r="NFO112" s="408"/>
      <c r="NFP112" s="409"/>
      <c r="NFQ112" s="410"/>
      <c r="NFR112" s="411"/>
      <c r="NFS112" s="412"/>
      <c r="NFT112" s="406"/>
      <c r="NFU112" s="407"/>
      <c r="NFV112" s="408"/>
      <c r="NFW112" s="409"/>
      <c r="NFX112" s="410"/>
      <c r="NFY112" s="411"/>
      <c r="NFZ112" s="412"/>
      <c r="NGA112" s="406"/>
      <c r="NGB112" s="407"/>
      <c r="NGC112" s="408"/>
      <c r="NGD112" s="409"/>
      <c r="NGE112" s="410"/>
      <c r="NGF112" s="411"/>
      <c r="NGG112" s="412"/>
      <c r="NGH112" s="406"/>
      <c r="NGI112" s="407"/>
      <c r="NGJ112" s="408"/>
      <c r="NGK112" s="409"/>
      <c r="NGL112" s="410"/>
      <c r="NGM112" s="411"/>
      <c r="NGN112" s="412"/>
      <c r="NGO112" s="406"/>
      <c r="NGP112" s="407"/>
      <c r="NGQ112" s="408"/>
      <c r="NGR112" s="409"/>
      <c r="NGS112" s="410"/>
      <c r="NGT112" s="411"/>
      <c r="NGU112" s="412"/>
      <c r="NGV112" s="406"/>
      <c r="NGW112" s="407"/>
      <c r="NGX112" s="408"/>
      <c r="NGY112" s="409"/>
      <c r="NGZ112" s="410"/>
      <c r="NHA112" s="411"/>
      <c r="NHB112" s="412"/>
      <c r="NHC112" s="406"/>
      <c r="NHD112" s="407"/>
      <c r="NHE112" s="408"/>
      <c r="NHF112" s="409"/>
      <c r="NHG112" s="410"/>
      <c r="NHH112" s="411"/>
      <c r="NHI112" s="412"/>
      <c r="NHJ112" s="406"/>
      <c r="NHK112" s="407"/>
      <c r="NHL112" s="408"/>
      <c r="NHM112" s="409"/>
      <c r="NHN112" s="410"/>
      <c r="NHO112" s="411"/>
      <c r="NHP112" s="412"/>
      <c r="NHQ112" s="406"/>
      <c r="NHR112" s="407"/>
      <c r="NHS112" s="408"/>
      <c r="NHT112" s="409"/>
      <c r="NHU112" s="410"/>
      <c r="NHV112" s="411"/>
      <c r="NHW112" s="412"/>
      <c r="NHX112" s="406"/>
      <c r="NHY112" s="407"/>
      <c r="NHZ112" s="408"/>
      <c r="NIA112" s="409"/>
      <c r="NIB112" s="410"/>
      <c r="NIC112" s="411"/>
      <c r="NID112" s="412"/>
      <c r="NIE112" s="406"/>
      <c r="NIF112" s="407"/>
      <c r="NIG112" s="408"/>
      <c r="NIH112" s="409"/>
      <c r="NII112" s="410"/>
      <c r="NIJ112" s="411"/>
      <c r="NIK112" s="412"/>
      <c r="NIL112" s="406"/>
      <c r="NIM112" s="407"/>
      <c r="NIN112" s="408"/>
      <c r="NIO112" s="409"/>
      <c r="NIP112" s="410"/>
      <c r="NIQ112" s="411"/>
      <c r="NIR112" s="412"/>
      <c r="NIS112" s="406"/>
      <c r="NIT112" s="407"/>
      <c r="NIU112" s="408"/>
      <c r="NIV112" s="409"/>
      <c r="NIW112" s="410"/>
      <c r="NIX112" s="411"/>
      <c r="NIY112" s="412"/>
      <c r="NIZ112" s="406"/>
      <c r="NJA112" s="407"/>
      <c r="NJB112" s="408"/>
      <c r="NJC112" s="409"/>
      <c r="NJD112" s="410"/>
      <c r="NJE112" s="411"/>
      <c r="NJF112" s="412"/>
      <c r="NJG112" s="406"/>
      <c r="NJH112" s="407"/>
      <c r="NJI112" s="408"/>
      <c r="NJJ112" s="409"/>
      <c r="NJK112" s="410"/>
      <c r="NJL112" s="411"/>
      <c r="NJM112" s="412"/>
      <c r="NJN112" s="406"/>
      <c r="NJO112" s="407"/>
      <c r="NJP112" s="408"/>
      <c r="NJQ112" s="409"/>
      <c r="NJR112" s="410"/>
      <c r="NJS112" s="411"/>
      <c r="NJT112" s="412"/>
      <c r="NJU112" s="406"/>
      <c r="NJV112" s="407"/>
      <c r="NJW112" s="408"/>
      <c r="NJX112" s="409"/>
      <c r="NJY112" s="410"/>
      <c r="NJZ112" s="411"/>
      <c r="NKA112" s="412"/>
      <c r="NKB112" s="406"/>
      <c r="NKC112" s="407"/>
      <c r="NKD112" s="408"/>
      <c r="NKE112" s="409"/>
      <c r="NKF112" s="410"/>
      <c r="NKG112" s="411"/>
      <c r="NKH112" s="412"/>
      <c r="NKI112" s="406"/>
      <c r="NKJ112" s="407"/>
      <c r="NKK112" s="408"/>
      <c r="NKL112" s="409"/>
      <c r="NKM112" s="410"/>
      <c r="NKN112" s="411"/>
      <c r="NKO112" s="412"/>
      <c r="NKP112" s="406"/>
      <c r="NKQ112" s="407"/>
      <c r="NKR112" s="408"/>
      <c r="NKS112" s="409"/>
      <c r="NKT112" s="410"/>
      <c r="NKU112" s="411"/>
      <c r="NKV112" s="412"/>
      <c r="NKW112" s="406"/>
      <c r="NKX112" s="407"/>
      <c r="NKY112" s="408"/>
      <c r="NKZ112" s="409"/>
      <c r="NLA112" s="410"/>
      <c r="NLB112" s="411"/>
      <c r="NLC112" s="412"/>
      <c r="NLD112" s="406"/>
      <c r="NLE112" s="407"/>
      <c r="NLF112" s="408"/>
      <c r="NLG112" s="409"/>
      <c r="NLH112" s="410"/>
      <c r="NLI112" s="411"/>
      <c r="NLJ112" s="412"/>
      <c r="NLK112" s="406"/>
      <c r="NLL112" s="407"/>
      <c r="NLM112" s="408"/>
      <c r="NLN112" s="409"/>
      <c r="NLO112" s="410"/>
      <c r="NLP112" s="411"/>
      <c r="NLQ112" s="412"/>
      <c r="NLR112" s="406"/>
      <c r="NLS112" s="407"/>
      <c r="NLT112" s="408"/>
      <c r="NLU112" s="409"/>
      <c r="NLV112" s="410"/>
      <c r="NLW112" s="411"/>
      <c r="NLX112" s="412"/>
      <c r="NLY112" s="406"/>
      <c r="NLZ112" s="407"/>
      <c r="NMA112" s="408"/>
      <c r="NMB112" s="409"/>
      <c r="NMC112" s="410"/>
      <c r="NMD112" s="411"/>
      <c r="NME112" s="412"/>
      <c r="NMF112" s="406"/>
      <c r="NMG112" s="407"/>
      <c r="NMH112" s="408"/>
      <c r="NMI112" s="409"/>
      <c r="NMJ112" s="410"/>
      <c r="NMK112" s="411"/>
      <c r="NML112" s="412"/>
      <c r="NMM112" s="406"/>
      <c r="NMN112" s="407"/>
      <c r="NMO112" s="408"/>
      <c r="NMP112" s="409"/>
      <c r="NMQ112" s="410"/>
      <c r="NMR112" s="411"/>
      <c r="NMS112" s="412"/>
      <c r="NMT112" s="406"/>
      <c r="NMU112" s="407"/>
      <c r="NMV112" s="408"/>
      <c r="NMW112" s="409"/>
      <c r="NMX112" s="410"/>
      <c r="NMY112" s="411"/>
      <c r="NMZ112" s="412"/>
      <c r="NNA112" s="406"/>
      <c r="NNB112" s="407"/>
      <c r="NNC112" s="408"/>
      <c r="NND112" s="409"/>
      <c r="NNE112" s="410"/>
      <c r="NNF112" s="411"/>
      <c r="NNG112" s="412"/>
      <c r="NNH112" s="406"/>
      <c r="NNI112" s="407"/>
      <c r="NNJ112" s="408"/>
      <c r="NNK112" s="409"/>
      <c r="NNL112" s="410"/>
      <c r="NNM112" s="411"/>
      <c r="NNN112" s="412"/>
      <c r="NNO112" s="406"/>
      <c r="NNP112" s="407"/>
      <c r="NNQ112" s="408"/>
      <c r="NNR112" s="409"/>
      <c r="NNS112" s="410"/>
      <c r="NNT112" s="411"/>
      <c r="NNU112" s="412"/>
      <c r="NNV112" s="406"/>
      <c r="NNW112" s="407"/>
      <c r="NNX112" s="408"/>
      <c r="NNY112" s="409"/>
      <c r="NNZ112" s="410"/>
      <c r="NOA112" s="411"/>
      <c r="NOB112" s="412"/>
      <c r="NOC112" s="406"/>
      <c r="NOD112" s="407"/>
      <c r="NOE112" s="408"/>
      <c r="NOF112" s="409"/>
      <c r="NOG112" s="410"/>
      <c r="NOH112" s="411"/>
      <c r="NOI112" s="412"/>
      <c r="NOJ112" s="406"/>
      <c r="NOK112" s="407"/>
      <c r="NOL112" s="408"/>
      <c r="NOM112" s="409"/>
      <c r="NON112" s="410"/>
      <c r="NOO112" s="411"/>
      <c r="NOP112" s="412"/>
      <c r="NOQ112" s="406"/>
      <c r="NOR112" s="407"/>
      <c r="NOS112" s="408"/>
      <c r="NOT112" s="409"/>
      <c r="NOU112" s="410"/>
      <c r="NOV112" s="411"/>
      <c r="NOW112" s="412"/>
      <c r="NOX112" s="406"/>
      <c r="NOY112" s="407"/>
      <c r="NOZ112" s="408"/>
      <c r="NPA112" s="409"/>
      <c r="NPB112" s="410"/>
      <c r="NPC112" s="411"/>
      <c r="NPD112" s="412"/>
      <c r="NPE112" s="406"/>
      <c r="NPF112" s="407"/>
      <c r="NPG112" s="408"/>
      <c r="NPH112" s="409"/>
      <c r="NPI112" s="410"/>
      <c r="NPJ112" s="411"/>
      <c r="NPK112" s="412"/>
      <c r="NPL112" s="406"/>
      <c r="NPM112" s="407"/>
      <c r="NPN112" s="408"/>
      <c r="NPO112" s="409"/>
      <c r="NPP112" s="410"/>
      <c r="NPQ112" s="411"/>
      <c r="NPR112" s="412"/>
      <c r="NPS112" s="406"/>
      <c r="NPT112" s="407"/>
      <c r="NPU112" s="408"/>
      <c r="NPV112" s="409"/>
      <c r="NPW112" s="410"/>
      <c r="NPX112" s="411"/>
      <c r="NPY112" s="412"/>
      <c r="NPZ112" s="406"/>
      <c r="NQA112" s="407"/>
      <c r="NQB112" s="408"/>
      <c r="NQC112" s="409"/>
      <c r="NQD112" s="410"/>
      <c r="NQE112" s="411"/>
      <c r="NQF112" s="412"/>
      <c r="NQG112" s="406"/>
      <c r="NQH112" s="407"/>
      <c r="NQI112" s="408"/>
      <c r="NQJ112" s="409"/>
      <c r="NQK112" s="410"/>
      <c r="NQL112" s="411"/>
      <c r="NQM112" s="412"/>
      <c r="NQN112" s="406"/>
      <c r="NQO112" s="407"/>
      <c r="NQP112" s="408"/>
      <c r="NQQ112" s="409"/>
      <c r="NQR112" s="410"/>
      <c r="NQS112" s="411"/>
      <c r="NQT112" s="412"/>
      <c r="NQU112" s="406"/>
      <c r="NQV112" s="407"/>
      <c r="NQW112" s="408"/>
      <c r="NQX112" s="409"/>
      <c r="NQY112" s="410"/>
      <c r="NQZ112" s="411"/>
      <c r="NRA112" s="412"/>
      <c r="NRB112" s="406"/>
      <c r="NRC112" s="407"/>
      <c r="NRD112" s="408"/>
      <c r="NRE112" s="409"/>
      <c r="NRF112" s="410"/>
      <c r="NRG112" s="411"/>
      <c r="NRH112" s="412"/>
      <c r="NRI112" s="406"/>
      <c r="NRJ112" s="407"/>
      <c r="NRK112" s="408"/>
      <c r="NRL112" s="409"/>
      <c r="NRM112" s="410"/>
      <c r="NRN112" s="411"/>
      <c r="NRO112" s="412"/>
      <c r="NRP112" s="406"/>
      <c r="NRQ112" s="407"/>
      <c r="NRR112" s="408"/>
      <c r="NRS112" s="409"/>
      <c r="NRT112" s="410"/>
      <c r="NRU112" s="411"/>
      <c r="NRV112" s="412"/>
      <c r="NRW112" s="406"/>
      <c r="NRX112" s="407"/>
      <c r="NRY112" s="408"/>
      <c r="NRZ112" s="409"/>
      <c r="NSA112" s="410"/>
      <c r="NSB112" s="411"/>
      <c r="NSC112" s="412"/>
      <c r="NSD112" s="406"/>
      <c r="NSE112" s="407"/>
      <c r="NSF112" s="408"/>
      <c r="NSG112" s="409"/>
      <c r="NSH112" s="410"/>
      <c r="NSI112" s="411"/>
      <c r="NSJ112" s="412"/>
      <c r="NSK112" s="406"/>
      <c r="NSL112" s="407"/>
      <c r="NSM112" s="408"/>
      <c r="NSN112" s="409"/>
      <c r="NSO112" s="410"/>
      <c r="NSP112" s="411"/>
      <c r="NSQ112" s="412"/>
      <c r="NSR112" s="406"/>
      <c r="NSS112" s="407"/>
      <c r="NST112" s="408"/>
      <c r="NSU112" s="409"/>
      <c r="NSV112" s="410"/>
      <c r="NSW112" s="411"/>
      <c r="NSX112" s="412"/>
      <c r="NSY112" s="406"/>
      <c r="NSZ112" s="407"/>
      <c r="NTA112" s="408"/>
      <c r="NTB112" s="409"/>
      <c r="NTC112" s="410"/>
      <c r="NTD112" s="411"/>
      <c r="NTE112" s="412"/>
      <c r="NTF112" s="406"/>
      <c r="NTG112" s="407"/>
      <c r="NTH112" s="408"/>
      <c r="NTI112" s="409"/>
      <c r="NTJ112" s="410"/>
      <c r="NTK112" s="411"/>
      <c r="NTL112" s="412"/>
      <c r="NTM112" s="406"/>
      <c r="NTN112" s="407"/>
      <c r="NTO112" s="408"/>
      <c r="NTP112" s="409"/>
      <c r="NTQ112" s="410"/>
      <c r="NTR112" s="411"/>
      <c r="NTS112" s="412"/>
      <c r="NTT112" s="406"/>
      <c r="NTU112" s="407"/>
      <c r="NTV112" s="408"/>
      <c r="NTW112" s="409"/>
      <c r="NTX112" s="410"/>
      <c r="NTY112" s="411"/>
      <c r="NTZ112" s="412"/>
      <c r="NUA112" s="406"/>
      <c r="NUB112" s="407"/>
      <c r="NUC112" s="408"/>
      <c r="NUD112" s="409"/>
      <c r="NUE112" s="410"/>
      <c r="NUF112" s="411"/>
      <c r="NUG112" s="412"/>
      <c r="NUH112" s="406"/>
      <c r="NUI112" s="407"/>
      <c r="NUJ112" s="408"/>
      <c r="NUK112" s="409"/>
      <c r="NUL112" s="410"/>
      <c r="NUM112" s="411"/>
      <c r="NUN112" s="412"/>
      <c r="NUO112" s="406"/>
      <c r="NUP112" s="407"/>
      <c r="NUQ112" s="408"/>
      <c r="NUR112" s="409"/>
      <c r="NUS112" s="410"/>
      <c r="NUT112" s="411"/>
      <c r="NUU112" s="412"/>
      <c r="NUV112" s="406"/>
      <c r="NUW112" s="407"/>
      <c r="NUX112" s="408"/>
      <c r="NUY112" s="409"/>
      <c r="NUZ112" s="410"/>
      <c r="NVA112" s="411"/>
      <c r="NVB112" s="412"/>
      <c r="NVC112" s="406"/>
      <c r="NVD112" s="407"/>
      <c r="NVE112" s="408"/>
      <c r="NVF112" s="409"/>
      <c r="NVG112" s="410"/>
      <c r="NVH112" s="411"/>
      <c r="NVI112" s="412"/>
      <c r="NVJ112" s="406"/>
      <c r="NVK112" s="407"/>
      <c r="NVL112" s="408"/>
      <c r="NVM112" s="409"/>
      <c r="NVN112" s="410"/>
      <c r="NVO112" s="411"/>
      <c r="NVP112" s="412"/>
      <c r="NVQ112" s="406"/>
      <c r="NVR112" s="407"/>
      <c r="NVS112" s="408"/>
      <c r="NVT112" s="409"/>
      <c r="NVU112" s="410"/>
      <c r="NVV112" s="411"/>
      <c r="NVW112" s="412"/>
      <c r="NVX112" s="406"/>
      <c r="NVY112" s="407"/>
      <c r="NVZ112" s="408"/>
      <c r="NWA112" s="409"/>
      <c r="NWB112" s="410"/>
      <c r="NWC112" s="411"/>
      <c r="NWD112" s="412"/>
      <c r="NWE112" s="406"/>
      <c r="NWF112" s="407"/>
      <c r="NWG112" s="408"/>
      <c r="NWH112" s="409"/>
      <c r="NWI112" s="410"/>
      <c r="NWJ112" s="411"/>
      <c r="NWK112" s="412"/>
      <c r="NWL112" s="406"/>
      <c r="NWM112" s="407"/>
      <c r="NWN112" s="408"/>
      <c r="NWO112" s="409"/>
      <c r="NWP112" s="410"/>
      <c r="NWQ112" s="411"/>
      <c r="NWR112" s="412"/>
      <c r="NWS112" s="406"/>
      <c r="NWT112" s="407"/>
      <c r="NWU112" s="408"/>
      <c r="NWV112" s="409"/>
      <c r="NWW112" s="410"/>
      <c r="NWX112" s="411"/>
      <c r="NWY112" s="412"/>
      <c r="NWZ112" s="406"/>
      <c r="NXA112" s="407"/>
      <c r="NXB112" s="408"/>
      <c r="NXC112" s="409"/>
      <c r="NXD112" s="410"/>
      <c r="NXE112" s="411"/>
      <c r="NXF112" s="412"/>
      <c r="NXG112" s="406"/>
      <c r="NXH112" s="407"/>
      <c r="NXI112" s="408"/>
      <c r="NXJ112" s="409"/>
      <c r="NXK112" s="410"/>
      <c r="NXL112" s="411"/>
      <c r="NXM112" s="412"/>
      <c r="NXN112" s="406"/>
      <c r="NXO112" s="407"/>
      <c r="NXP112" s="408"/>
      <c r="NXQ112" s="409"/>
      <c r="NXR112" s="410"/>
      <c r="NXS112" s="411"/>
      <c r="NXT112" s="412"/>
      <c r="NXU112" s="406"/>
      <c r="NXV112" s="407"/>
      <c r="NXW112" s="408"/>
      <c r="NXX112" s="409"/>
      <c r="NXY112" s="410"/>
      <c r="NXZ112" s="411"/>
      <c r="NYA112" s="412"/>
      <c r="NYB112" s="406"/>
      <c r="NYC112" s="407"/>
      <c r="NYD112" s="408"/>
      <c r="NYE112" s="409"/>
      <c r="NYF112" s="410"/>
      <c r="NYG112" s="411"/>
      <c r="NYH112" s="412"/>
      <c r="NYI112" s="406"/>
      <c r="NYJ112" s="407"/>
      <c r="NYK112" s="408"/>
      <c r="NYL112" s="409"/>
      <c r="NYM112" s="410"/>
      <c r="NYN112" s="411"/>
      <c r="NYO112" s="412"/>
      <c r="NYP112" s="406"/>
      <c r="NYQ112" s="407"/>
      <c r="NYR112" s="408"/>
      <c r="NYS112" s="409"/>
      <c r="NYT112" s="410"/>
      <c r="NYU112" s="411"/>
      <c r="NYV112" s="412"/>
      <c r="NYW112" s="406"/>
      <c r="NYX112" s="407"/>
      <c r="NYY112" s="408"/>
      <c r="NYZ112" s="409"/>
      <c r="NZA112" s="410"/>
      <c r="NZB112" s="411"/>
      <c r="NZC112" s="412"/>
      <c r="NZD112" s="406"/>
      <c r="NZE112" s="407"/>
      <c r="NZF112" s="408"/>
      <c r="NZG112" s="409"/>
      <c r="NZH112" s="410"/>
      <c r="NZI112" s="411"/>
      <c r="NZJ112" s="412"/>
      <c r="NZK112" s="406"/>
      <c r="NZL112" s="407"/>
      <c r="NZM112" s="408"/>
      <c r="NZN112" s="409"/>
      <c r="NZO112" s="410"/>
      <c r="NZP112" s="411"/>
      <c r="NZQ112" s="412"/>
      <c r="NZR112" s="406"/>
      <c r="NZS112" s="407"/>
      <c r="NZT112" s="408"/>
      <c r="NZU112" s="409"/>
      <c r="NZV112" s="410"/>
      <c r="NZW112" s="411"/>
      <c r="NZX112" s="412"/>
      <c r="NZY112" s="406"/>
      <c r="NZZ112" s="407"/>
      <c r="OAA112" s="408"/>
      <c r="OAB112" s="409"/>
      <c r="OAC112" s="410"/>
      <c r="OAD112" s="411"/>
      <c r="OAE112" s="412"/>
      <c r="OAF112" s="406"/>
      <c r="OAG112" s="407"/>
      <c r="OAH112" s="408"/>
      <c r="OAI112" s="409"/>
      <c r="OAJ112" s="410"/>
      <c r="OAK112" s="411"/>
      <c r="OAL112" s="412"/>
      <c r="OAM112" s="406"/>
      <c r="OAN112" s="407"/>
      <c r="OAO112" s="408"/>
      <c r="OAP112" s="409"/>
      <c r="OAQ112" s="410"/>
      <c r="OAR112" s="411"/>
      <c r="OAS112" s="412"/>
      <c r="OAT112" s="406"/>
      <c r="OAU112" s="407"/>
      <c r="OAV112" s="408"/>
      <c r="OAW112" s="409"/>
      <c r="OAX112" s="410"/>
      <c r="OAY112" s="411"/>
      <c r="OAZ112" s="412"/>
      <c r="OBA112" s="406"/>
      <c r="OBB112" s="407"/>
      <c r="OBC112" s="408"/>
      <c r="OBD112" s="409"/>
      <c r="OBE112" s="410"/>
      <c r="OBF112" s="411"/>
      <c r="OBG112" s="412"/>
      <c r="OBH112" s="406"/>
      <c r="OBI112" s="407"/>
      <c r="OBJ112" s="408"/>
      <c r="OBK112" s="409"/>
      <c r="OBL112" s="410"/>
      <c r="OBM112" s="411"/>
      <c r="OBN112" s="412"/>
      <c r="OBO112" s="406"/>
      <c r="OBP112" s="407"/>
      <c r="OBQ112" s="408"/>
      <c r="OBR112" s="409"/>
      <c r="OBS112" s="410"/>
      <c r="OBT112" s="411"/>
      <c r="OBU112" s="412"/>
      <c r="OBV112" s="406"/>
      <c r="OBW112" s="407"/>
      <c r="OBX112" s="408"/>
      <c r="OBY112" s="409"/>
      <c r="OBZ112" s="410"/>
      <c r="OCA112" s="411"/>
      <c r="OCB112" s="412"/>
      <c r="OCC112" s="406"/>
      <c r="OCD112" s="407"/>
      <c r="OCE112" s="408"/>
      <c r="OCF112" s="409"/>
      <c r="OCG112" s="410"/>
      <c r="OCH112" s="411"/>
      <c r="OCI112" s="412"/>
      <c r="OCJ112" s="406"/>
      <c r="OCK112" s="407"/>
      <c r="OCL112" s="408"/>
      <c r="OCM112" s="409"/>
      <c r="OCN112" s="410"/>
      <c r="OCO112" s="411"/>
      <c r="OCP112" s="412"/>
      <c r="OCQ112" s="406"/>
      <c r="OCR112" s="407"/>
      <c r="OCS112" s="408"/>
      <c r="OCT112" s="409"/>
      <c r="OCU112" s="410"/>
      <c r="OCV112" s="411"/>
      <c r="OCW112" s="412"/>
      <c r="OCX112" s="406"/>
      <c r="OCY112" s="407"/>
      <c r="OCZ112" s="408"/>
      <c r="ODA112" s="409"/>
      <c r="ODB112" s="410"/>
      <c r="ODC112" s="411"/>
      <c r="ODD112" s="412"/>
      <c r="ODE112" s="406"/>
      <c r="ODF112" s="407"/>
      <c r="ODG112" s="408"/>
      <c r="ODH112" s="409"/>
      <c r="ODI112" s="410"/>
      <c r="ODJ112" s="411"/>
      <c r="ODK112" s="412"/>
      <c r="ODL112" s="406"/>
      <c r="ODM112" s="407"/>
      <c r="ODN112" s="408"/>
      <c r="ODO112" s="409"/>
      <c r="ODP112" s="410"/>
      <c r="ODQ112" s="411"/>
      <c r="ODR112" s="412"/>
      <c r="ODS112" s="406"/>
      <c r="ODT112" s="407"/>
      <c r="ODU112" s="408"/>
      <c r="ODV112" s="409"/>
      <c r="ODW112" s="410"/>
      <c r="ODX112" s="411"/>
      <c r="ODY112" s="412"/>
      <c r="ODZ112" s="406"/>
      <c r="OEA112" s="407"/>
      <c r="OEB112" s="408"/>
      <c r="OEC112" s="409"/>
      <c r="OED112" s="410"/>
      <c r="OEE112" s="411"/>
      <c r="OEF112" s="412"/>
      <c r="OEG112" s="406"/>
      <c r="OEH112" s="407"/>
      <c r="OEI112" s="408"/>
      <c r="OEJ112" s="409"/>
      <c r="OEK112" s="410"/>
      <c r="OEL112" s="411"/>
      <c r="OEM112" s="412"/>
      <c r="OEN112" s="406"/>
      <c r="OEO112" s="407"/>
      <c r="OEP112" s="408"/>
      <c r="OEQ112" s="409"/>
      <c r="OER112" s="410"/>
      <c r="OES112" s="411"/>
      <c r="OET112" s="412"/>
      <c r="OEU112" s="406"/>
      <c r="OEV112" s="407"/>
      <c r="OEW112" s="408"/>
      <c r="OEX112" s="409"/>
      <c r="OEY112" s="410"/>
      <c r="OEZ112" s="411"/>
      <c r="OFA112" s="412"/>
      <c r="OFB112" s="406"/>
      <c r="OFC112" s="407"/>
      <c r="OFD112" s="408"/>
      <c r="OFE112" s="409"/>
      <c r="OFF112" s="410"/>
      <c r="OFG112" s="411"/>
      <c r="OFH112" s="412"/>
      <c r="OFI112" s="406"/>
      <c r="OFJ112" s="407"/>
      <c r="OFK112" s="408"/>
      <c r="OFL112" s="409"/>
      <c r="OFM112" s="410"/>
      <c r="OFN112" s="411"/>
      <c r="OFO112" s="412"/>
      <c r="OFP112" s="406"/>
      <c r="OFQ112" s="407"/>
      <c r="OFR112" s="408"/>
      <c r="OFS112" s="409"/>
      <c r="OFT112" s="410"/>
      <c r="OFU112" s="411"/>
      <c r="OFV112" s="412"/>
      <c r="OFW112" s="406"/>
      <c r="OFX112" s="407"/>
      <c r="OFY112" s="408"/>
      <c r="OFZ112" s="409"/>
      <c r="OGA112" s="410"/>
      <c r="OGB112" s="411"/>
      <c r="OGC112" s="412"/>
      <c r="OGD112" s="406"/>
      <c r="OGE112" s="407"/>
      <c r="OGF112" s="408"/>
      <c r="OGG112" s="409"/>
      <c r="OGH112" s="410"/>
      <c r="OGI112" s="411"/>
      <c r="OGJ112" s="412"/>
      <c r="OGK112" s="406"/>
      <c r="OGL112" s="407"/>
      <c r="OGM112" s="408"/>
      <c r="OGN112" s="409"/>
      <c r="OGO112" s="410"/>
      <c r="OGP112" s="411"/>
      <c r="OGQ112" s="412"/>
      <c r="OGR112" s="406"/>
      <c r="OGS112" s="407"/>
      <c r="OGT112" s="408"/>
      <c r="OGU112" s="409"/>
      <c r="OGV112" s="410"/>
      <c r="OGW112" s="411"/>
      <c r="OGX112" s="412"/>
      <c r="OGY112" s="406"/>
      <c r="OGZ112" s="407"/>
      <c r="OHA112" s="408"/>
      <c r="OHB112" s="409"/>
      <c r="OHC112" s="410"/>
      <c r="OHD112" s="411"/>
      <c r="OHE112" s="412"/>
      <c r="OHF112" s="406"/>
      <c r="OHG112" s="407"/>
      <c r="OHH112" s="408"/>
      <c r="OHI112" s="409"/>
      <c r="OHJ112" s="410"/>
      <c r="OHK112" s="411"/>
      <c r="OHL112" s="412"/>
      <c r="OHM112" s="406"/>
      <c r="OHN112" s="407"/>
      <c r="OHO112" s="408"/>
      <c r="OHP112" s="409"/>
      <c r="OHQ112" s="410"/>
      <c r="OHR112" s="411"/>
      <c r="OHS112" s="412"/>
      <c r="OHT112" s="406"/>
      <c r="OHU112" s="407"/>
      <c r="OHV112" s="408"/>
      <c r="OHW112" s="409"/>
      <c r="OHX112" s="410"/>
      <c r="OHY112" s="411"/>
      <c r="OHZ112" s="412"/>
      <c r="OIA112" s="406"/>
      <c r="OIB112" s="407"/>
      <c r="OIC112" s="408"/>
      <c r="OID112" s="409"/>
      <c r="OIE112" s="410"/>
      <c r="OIF112" s="411"/>
      <c r="OIG112" s="412"/>
      <c r="OIH112" s="406"/>
      <c r="OII112" s="407"/>
      <c r="OIJ112" s="408"/>
      <c r="OIK112" s="409"/>
      <c r="OIL112" s="410"/>
      <c r="OIM112" s="411"/>
      <c r="OIN112" s="412"/>
      <c r="OIO112" s="406"/>
      <c r="OIP112" s="407"/>
      <c r="OIQ112" s="408"/>
      <c r="OIR112" s="409"/>
      <c r="OIS112" s="410"/>
      <c r="OIT112" s="411"/>
      <c r="OIU112" s="412"/>
      <c r="OIV112" s="406"/>
      <c r="OIW112" s="407"/>
      <c r="OIX112" s="408"/>
      <c r="OIY112" s="409"/>
      <c r="OIZ112" s="410"/>
      <c r="OJA112" s="411"/>
      <c r="OJB112" s="412"/>
      <c r="OJC112" s="406"/>
      <c r="OJD112" s="407"/>
      <c r="OJE112" s="408"/>
      <c r="OJF112" s="409"/>
      <c r="OJG112" s="410"/>
      <c r="OJH112" s="411"/>
      <c r="OJI112" s="412"/>
      <c r="OJJ112" s="406"/>
      <c r="OJK112" s="407"/>
      <c r="OJL112" s="408"/>
      <c r="OJM112" s="409"/>
      <c r="OJN112" s="410"/>
      <c r="OJO112" s="411"/>
      <c r="OJP112" s="412"/>
      <c r="OJQ112" s="406"/>
      <c r="OJR112" s="407"/>
      <c r="OJS112" s="408"/>
      <c r="OJT112" s="409"/>
      <c r="OJU112" s="410"/>
      <c r="OJV112" s="411"/>
      <c r="OJW112" s="412"/>
      <c r="OJX112" s="406"/>
      <c r="OJY112" s="407"/>
      <c r="OJZ112" s="408"/>
      <c r="OKA112" s="409"/>
      <c r="OKB112" s="410"/>
      <c r="OKC112" s="411"/>
      <c r="OKD112" s="412"/>
      <c r="OKE112" s="406"/>
      <c r="OKF112" s="407"/>
      <c r="OKG112" s="408"/>
      <c r="OKH112" s="409"/>
      <c r="OKI112" s="410"/>
      <c r="OKJ112" s="411"/>
      <c r="OKK112" s="412"/>
      <c r="OKL112" s="406"/>
      <c r="OKM112" s="407"/>
      <c r="OKN112" s="408"/>
      <c r="OKO112" s="409"/>
      <c r="OKP112" s="410"/>
      <c r="OKQ112" s="411"/>
      <c r="OKR112" s="412"/>
      <c r="OKS112" s="406"/>
      <c r="OKT112" s="407"/>
      <c r="OKU112" s="408"/>
      <c r="OKV112" s="409"/>
      <c r="OKW112" s="410"/>
      <c r="OKX112" s="411"/>
      <c r="OKY112" s="412"/>
      <c r="OKZ112" s="406"/>
      <c r="OLA112" s="407"/>
      <c r="OLB112" s="408"/>
      <c r="OLC112" s="409"/>
      <c r="OLD112" s="410"/>
      <c r="OLE112" s="411"/>
      <c r="OLF112" s="412"/>
      <c r="OLG112" s="406"/>
      <c r="OLH112" s="407"/>
      <c r="OLI112" s="408"/>
      <c r="OLJ112" s="409"/>
      <c r="OLK112" s="410"/>
      <c r="OLL112" s="411"/>
      <c r="OLM112" s="412"/>
      <c r="OLN112" s="406"/>
      <c r="OLO112" s="407"/>
      <c r="OLP112" s="408"/>
      <c r="OLQ112" s="409"/>
      <c r="OLR112" s="410"/>
      <c r="OLS112" s="411"/>
      <c r="OLT112" s="412"/>
      <c r="OLU112" s="406"/>
      <c r="OLV112" s="407"/>
      <c r="OLW112" s="408"/>
      <c r="OLX112" s="409"/>
      <c r="OLY112" s="410"/>
      <c r="OLZ112" s="411"/>
      <c r="OMA112" s="412"/>
      <c r="OMB112" s="406"/>
      <c r="OMC112" s="407"/>
      <c r="OMD112" s="408"/>
      <c r="OME112" s="409"/>
      <c r="OMF112" s="410"/>
      <c r="OMG112" s="411"/>
      <c r="OMH112" s="412"/>
      <c r="OMI112" s="406"/>
      <c r="OMJ112" s="407"/>
      <c r="OMK112" s="408"/>
      <c r="OML112" s="409"/>
      <c r="OMM112" s="410"/>
      <c r="OMN112" s="411"/>
      <c r="OMO112" s="412"/>
      <c r="OMP112" s="406"/>
      <c r="OMQ112" s="407"/>
      <c r="OMR112" s="408"/>
      <c r="OMS112" s="409"/>
      <c r="OMT112" s="410"/>
      <c r="OMU112" s="411"/>
      <c r="OMV112" s="412"/>
      <c r="OMW112" s="406"/>
      <c r="OMX112" s="407"/>
      <c r="OMY112" s="408"/>
      <c r="OMZ112" s="409"/>
      <c r="ONA112" s="410"/>
      <c r="ONB112" s="411"/>
      <c r="ONC112" s="412"/>
      <c r="OND112" s="406"/>
      <c r="ONE112" s="407"/>
      <c r="ONF112" s="408"/>
      <c r="ONG112" s="409"/>
      <c r="ONH112" s="410"/>
      <c r="ONI112" s="411"/>
      <c r="ONJ112" s="412"/>
      <c r="ONK112" s="406"/>
      <c r="ONL112" s="407"/>
      <c r="ONM112" s="408"/>
      <c r="ONN112" s="409"/>
      <c r="ONO112" s="410"/>
      <c r="ONP112" s="411"/>
      <c r="ONQ112" s="412"/>
      <c r="ONR112" s="406"/>
      <c r="ONS112" s="407"/>
      <c r="ONT112" s="408"/>
      <c r="ONU112" s="409"/>
      <c r="ONV112" s="410"/>
      <c r="ONW112" s="411"/>
      <c r="ONX112" s="412"/>
      <c r="ONY112" s="406"/>
      <c r="ONZ112" s="407"/>
      <c r="OOA112" s="408"/>
      <c r="OOB112" s="409"/>
      <c r="OOC112" s="410"/>
      <c r="OOD112" s="411"/>
      <c r="OOE112" s="412"/>
      <c r="OOF112" s="406"/>
      <c r="OOG112" s="407"/>
      <c r="OOH112" s="408"/>
      <c r="OOI112" s="409"/>
      <c r="OOJ112" s="410"/>
      <c r="OOK112" s="411"/>
      <c r="OOL112" s="412"/>
      <c r="OOM112" s="406"/>
      <c r="OON112" s="407"/>
      <c r="OOO112" s="408"/>
      <c r="OOP112" s="409"/>
      <c r="OOQ112" s="410"/>
      <c r="OOR112" s="411"/>
      <c r="OOS112" s="412"/>
      <c r="OOT112" s="406"/>
      <c r="OOU112" s="407"/>
      <c r="OOV112" s="408"/>
      <c r="OOW112" s="409"/>
      <c r="OOX112" s="410"/>
      <c r="OOY112" s="411"/>
      <c r="OOZ112" s="412"/>
      <c r="OPA112" s="406"/>
      <c r="OPB112" s="407"/>
      <c r="OPC112" s="408"/>
      <c r="OPD112" s="409"/>
      <c r="OPE112" s="410"/>
      <c r="OPF112" s="411"/>
      <c r="OPG112" s="412"/>
      <c r="OPH112" s="406"/>
      <c r="OPI112" s="407"/>
      <c r="OPJ112" s="408"/>
      <c r="OPK112" s="409"/>
      <c r="OPL112" s="410"/>
      <c r="OPM112" s="411"/>
      <c r="OPN112" s="412"/>
      <c r="OPO112" s="406"/>
      <c r="OPP112" s="407"/>
      <c r="OPQ112" s="408"/>
      <c r="OPR112" s="409"/>
      <c r="OPS112" s="410"/>
      <c r="OPT112" s="411"/>
      <c r="OPU112" s="412"/>
      <c r="OPV112" s="406"/>
      <c r="OPW112" s="407"/>
      <c r="OPX112" s="408"/>
      <c r="OPY112" s="409"/>
      <c r="OPZ112" s="410"/>
      <c r="OQA112" s="411"/>
      <c r="OQB112" s="412"/>
      <c r="OQC112" s="406"/>
      <c r="OQD112" s="407"/>
      <c r="OQE112" s="408"/>
      <c r="OQF112" s="409"/>
      <c r="OQG112" s="410"/>
      <c r="OQH112" s="411"/>
      <c r="OQI112" s="412"/>
      <c r="OQJ112" s="406"/>
      <c r="OQK112" s="407"/>
      <c r="OQL112" s="408"/>
      <c r="OQM112" s="409"/>
      <c r="OQN112" s="410"/>
      <c r="OQO112" s="411"/>
      <c r="OQP112" s="412"/>
      <c r="OQQ112" s="406"/>
      <c r="OQR112" s="407"/>
      <c r="OQS112" s="408"/>
      <c r="OQT112" s="409"/>
      <c r="OQU112" s="410"/>
      <c r="OQV112" s="411"/>
      <c r="OQW112" s="412"/>
      <c r="OQX112" s="406"/>
      <c r="OQY112" s="407"/>
      <c r="OQZ112" s="408"/>
      <c r="ORA112" s="409"/>
      <c r="ORB112" s="410"/>
      <c r="ORC112" s="411"/>
      <c r="ORD112" s="412"/>
      <c r="ORE112" s="406"/>
      <c r="ORF112" s="407"/>
      <c r="ORG112" s="408"/>
      <c r="ORH112" s="409"/>
      <c r="ORI112" s="410"/>
      <c r="ORJ112" s="411"/>
      <c r="ORK112" s="412"/>
      <c r="ORL112" s="406"/>
      <c r="ORM112" s="407"/>
      <c r="ORN112" s="408"/>
      <c r="ORO112" s="409"/>
      <c r="ORP112" s="410"/>
      <c r="ORQ112" s="411"/>
      <c r="ORR112" s="412"/>
      <c r="ORS112" s="406"/>
      <c r="ORT112" s="407"/>
      <c r="ORU112" s="408"/>
      <c r="ORV112" s="409"/>
      <c r="ORW112" s="410"/>
      <c r="ORX112" s="411"/>
      <c r="ORY112" s="412"/>
      <c r="ORZ112" s="406"/>
      <c r="OSA112" s="407"/>
      <c r="OSB112" s="408"/>
      <c r="OSC112" s="409"/>
      <c r="OSD112" s="410"/>
      <c r="OSE112" s="411"/>
      <c r="OSF112" s="412"/>
      <c r="OSG112" s="406"/>
      <c r="OSH112" s="407"/>
      <c r="OSI112" s="408"/>
      <c r="OSJ112" s="409"/>
      <c r="OSK112" s="410"/>
      <c r="OSL112" s="411"/>
      <c r="OSM112" s="412"/>
      <c r="OSN112" s="406"/>
      <c r="OSO112" s="407"/>
      <c r="OSP112" s="408"/>
      <c r="OSQ112" s="409"/>
      <c r="OSR112" s="410"/>
      <c r="OSS112" s="411"/>
      <c r="OST112" s="412"/>
      <c r="OSU112" s="406"/>
      <c r="OSV112" s="407"/>
      <c r="OSW112" s="408"/>
      <c r="OSX112" s="409"/>
      <c r="OSY112" s="410"/>
      <c r="OSZ112" s="411"/>
      <c r="OTA112" s="412"/>
      <c r="OTB112" s="406"/>
      <c r="OTC112" s="407"/>
      <c r="OTD112" s="408"/>
      <c r="OTE112" s="409"/>
      <c r="OTF112" s="410"/>
      <c r="OTG112" s="411"/>
      <c r="OTH112" s="412"/>
      <c r="OTI112" s="406"/>
      <c r="OTJ112" s="407"/>
      <c r="OTK112" s="408"/>
      <c r="OTL112" s="409"/>
      <c r="OTM112" s="410"/>
      <c r="OTN112" s="411"/>
      <c r="OTO112" s="412"/>
      <c r="OTP112" s="406"/>
      <c r="OTQ112" s="407"/>
      <c r="OTR112" s="408"/>
      <c r="OTS112" s="409"/>
      <c r="OTT112" s="410"/>
      <c r="OTU112" s="411"/>
      <c r="OTV112" s="412"/>
      <c r="OTW112" s="406"/>
      <c r="OTX112" s="407"/>
      <c r="OTY112" s="408"/>
      <c r="OTZ112" s="409"/>
      <c r="OUA112" s="410"/>
      <c r="OUB112" s="411"/>
      <c r="OUC112" s="412"/>
      <c r="OUD112" s="406"/>
      <c r="OUE112" s="407"/>
      <c r="OUF112" s="408"/>
      <c r="OUG112" s="409"/>
      <c r="OUH112" s="410"/>
      <c r="OUI112" s="411"/>
      <c r="OUJ112" s="412"/>
      <c r="OUK112" s="406"/>
      <c r="OUL112" s="407"/>
      <c r="OUM112" s="408"/>
      <c r="OUN112" s="409"/>
      <c r="OUO112" s="410"/>
      <c r="OUP112" s="411"/>
      <c r="OUQ112" s="412"/>
      <c r="OUR112" s="406"/>
      <c r="OUS112" s="407"/>
      <c r="OUT112" s="408"/>
      <c r="OUU112" s="409"/>
      <c r="OUV112" s="410"/>
      <c r="OUW112" s="411"/>
      <c r="OUX112" s="412"/>
      <c r="OUY112" s="406"/>
      <c r="OUZ112" s="407"/>
      <c r="OVA112" s="408"/>
      <c r="OVB112" s="409"/>
      <c r="OVC112" s="410"/>
      <c r="OVD112" s="411"/>
      <c r="OVE112" s="412"/>
      <c r="OVF112" s="406"/>
      <c r="OVG112" s="407"/>
      <c r="OVH112" s="408"/>
      <c r="OVI112" s="409"/>
      <c r="OVJ112" s="410"/>
      <c r="OVK112" s="411"/>
      <c r="OVL112" s="412"/>
      <c r="OVM112" s="406"/>
      <c r="OVN112" s="407"/>
      <c r="OVO112" s="408"/>
      <c r="OVP112" s="409"/>
      <c r="OVQ112" s="410"/>
      <c r="OVR112" s="411"/>
      <c r="OVS112" s="412"/>
      <c r="OVT112" s="406"/>
      <c r="OVU112" s="407"/>
      <c r="OVV112" s="408"/>
      <c r="OVW112" s="409"/>
      <c r="OVX112" s="410"/>
      <c r="OVY112" s="411"/>
      <c r="OVZ112" s="412"/>
      <c r="OWA112" s="406"/>
      <c r="OWB112" s="407"/>
      <c r="OWC112" s="408"/>
      <c r="OWD112" s="409"/>
      <c r="OWE112" s="410"/>
      <c r="OWF112" s="411"/>
      <c r="OWG112" s="412"/>
      <c r="OWH112" s="406"/>
      <c r="OWI112" s="407"/>
      <c r="OWJ112" s="408"/>
      <c r="OWK112" s="409"/>
      <c r="OWL112" s="410"/>
      <c r="OWM112" s="411"/>
      <c r="OWN112" s="412"/>
      <c r="OWO112" s="406"/>
      <c r="OWP112" s="407"/>
      <c r="OWQ112" s="408"/>
      <c r="OWR112" s="409"/>
      <c r="OWS112" s="410"/>
      <c r="OWT112" s="411"/>
      <c r="OWU112" s="412"/>
      <c r="OWV112" s="406"/>
      <c r="OWW112" s="407"/>
      <c r="OWX112" s="408"/>
      <c r="OWY112" s="409"/>
      <c r="OWZ112" s="410"/>
      <c r="OXA112" s="411"/>
      <c r="OXB112" s="412"/>
      <c r="OXC112" s="406"/>
      <c r="OXD112" s="407"/>
      <c r="OXE112" s="408"/>
      <c r="OXF112" s="409"/>
      <c r="OXG112" s="410"/>
      <c r="OXH112" s="411"/>
      <c r="OXI112" s="412"/>
      <c r="OXJ112" s="406"/>
      <c r="OXK112" s="407"/>
      <c r="OXL112" s="408"/>
      <c r="OXM112" s="409"/>
      <c r="OXN112" s="410"/>
      <c r="OXO112" s="411"/>
      <c r="OXP112" s="412"/>
      <c r="OXQ112" s="406"/>
      <c r="OXR112" s="407"/>
      <c r="OXS112" s="408"/>
      <c r="OXT112" s="409"/>
      <c r="OXU112" s="410"/>
      <c r="OXV112" s="411"/>
      <c r="OXW112" s="412"/>
      <c r="OXX112" s="406"/>
      <c r="OXY112" s="407"/>
      <c r="OXZ112" s="408"/>
      <c r="OYA112" s="409"/>
      <c r="OYB112" s="410"/>
      <c r="OYC112" s="411"/>
      <c r="OYD112" s="412"/>
      <c r="OYE112" s="406"/>
      <c r="OYF112" s="407"/>
      <c r="OYG112" s="408"/>
      <c r="OYH112" s="409"/>
      <c r="OYI112" s="410"/>
      <c r="OYJ112" s="411"/>
      <c r="OYK112" s="412"/>
      <c r="OYL112" s="406"/>
      <c r="OYM112" s="407"/>
      <c r="OYN112" s="408"/>
      <c r="OYO112" s="409"/>
      <c r="OYP112" s="410"/>
      <c r="OYQ112" s="411"/>
      <c r="OYR112" s="412"/>
      <c r="OYS112" s="406"/>
      <c r="OYT112" s="407"/>
      <c r="OYU112" s="408"/>
      <c r="OYV112" s="409"/>
      <c r="OYW112" s="410"/>
      <c r="OYX112" s="411"/>
      <c r="OYY112" s="412"/>
      <c r="OYZ112" s="406"/>
      <c r="OZA112" s="407"/>
      <c r="OZB112" s="408"/>
      <c r="OZC112" s="409"/>
      <c r="OZD112" s="410"/>
      <c r="OZE112" s="411"/>
      <c r="OZF112" s="412"/>
      <c r="OZG112" s="406"/>
      <c r="OZH112" s="407"/>
      <c r="OZI112" s="408"/>
      <c r="OZJ112" s="409"/>
      <c r="OZK112" s="410"/>
      <c r="OZL112" s="411"/>
      <c r="OZM112" s="412"/>
      <c r="OZN112" s="406"/>
      <c r="OZO112" s="407"/>
      <c r="OZP112" s="408"/>
      <c r="OZQ112" s="409"/>
      <c r="OZR112" s="410"/>
      <c r="OZS112" s="411"/>
      <c r="OZT112" s="412"/>
      <c r="OZU112" s="406"/>
      <c r="OZV112" s="407"/>
      <c r="OZW112" s="408"/>
      <c r="OZX112" s="409"/>
      <c r="OZY112" s="410"/>
      <c r="OZZ112" s="411"/>
      <c r="PAA112" s="412"/>
      <c r="PAB112" s="406"/>
      <c r="PAC112" s="407"/>
      <c r="PAD112" s="408"/>
      <c r="PAE112" s="409"/>
      <c r="PAF112" s="410"/>
      <c r="PAG112" s="411"/>
      <c r="PAH112" s="412"/>
      <c r="PAI112" s="406"/>
      <c r="PAJ112" s="407"/>
      <c r="PAK112" s="408"/>
      <c r="PAL112" s="409"/>
      <c r="PAM112" s="410"/>
      <c r="PAN112" s="411"/>
      <c r="PAO112" s="412"/>
      <c r="PAP112" s="406"/>
      <c r="PAQ112" s="407"/>
      <c r="PAR112" s="408"/>
      <c r="PAS112" s="409"/>
      <c r="PAT112" s="410"/>
      <c r="PAU112" s="411"/>
      <c r="PAV112" s="412"/>
      <c r="PAW112" s="406"/>
      <c r="PAX112" s="407"/>
      <c r="PAY112" s="408"/>
      <c r="PAZ112" s="409"/>
      <c r="PBA112" s="410"/>
      <c r="PBB112" s="411"/>
      <c r="PBC112" s="412"/>
      <c r="PBD112" s="406"/>
      <c r="PBE112" s="407"/>
      <c r="PBF112" s="408"/>
      <c r="PBG112" s="409"/>
      <c r="PBH112" s="410"/>
      <c r="PBI112" s="411"/>
      <c r="PBJ112" s="412"/>
      <c r="PBK112" s="406"/>
      <c r="PBL112" s="407"/>
      <c r="PBM112" s="408"/>
      <c r="PBN112" s="409"/>
      <c r="PBO112" s="410"/>
      <c r="PBP112" s="411"/>
      <c r="PBQ112" s="412"/>
      <c r="PBR112" s="406"/>
      <c r="PBS112" s="407"/>
      <c r="PBT112" s="408"/>
      <c r="PBU112" s="409"/>
      <c r="PBV112" s="410"/>
      <c r="PBW112" s="411"/>
      <c r="PBX112" s="412"/>
      <c r="PBY112" s="406"/>
      <c r="PBZ112" s="407"/>
      <c r="PCA112" s="408"/>
      <c r="PCB112" s="409"/>
      <c r="PCC112" s="410"/>
      <c r="PCD112" s="411"/>
      <c r="PCE112" s="412"/>
      <c r="PCF112" s="406"/>
      <c r="PCG112" s="407"/>
      <c r="PCH112" s="408"/>
      <c r="PCI112" s="409"/>
      <c r="PCJ112" s="410"/>
      <c r="PCK112" s="411"/>
      <c r="PCL112" s="412"/>
      <c r="PCM112" s="406"/>
      <c r="PCN112" s="407"/>
      <c r="PCO112" s="408"/>
      <c r="PCP112" s="409"/>
      <c r="PCQ112" s="410"/>
      <c r="PCR112" s="411"/>
      <c r="PCS112" s="412"/>
      <c r="PCT112" s="406"/>
      <c r="PCU112" s="407"/>
      <c r="PCV112" s="408"/>
      <c r="PCW112" s="409"/>
      <c r="PCX112" s="410"/>
      <c r="PCY112" s="411"/>
      <c r="PCZ112" s="412"/>
      <c r="PDA112" s="406"/>
      <c r="PDB112" s="407"/>
      <c r="PDC112" s="408"/>
      <c r="PDD112" s="409"/>
      <c r="PDE112" s="410"/>
      <c r="PDF112" s="411"/>
      <c r="PDG112" s="412"/>
      <c r="PDH112" s="406"/>
      <c r="PDI112" s="407"/>
      <c r="PDJ112" s="408"/>
      <c r="PDK112" s="409"/>
      <c r="PDL112" s="410"/>
      <c r="PDM112" s="411"/>
      <c r="PDN112" s="412"/>
      <c r="PDO112" s="406"/>
      <c r="PDP112" s="407"/>
      <c r="PDQ112" s="408"/>
      <c r="PDR112" s="409"/>
      <c r="PDS112" s="410"/>
      <c r="PDT112" s="411"/>
      <c r="PDU112" s="412"/>
      <c r="PDV112" s="406"/>
      <c r="PDW112" s="407"/>
      <c r="PDX112" s="408"/>
      <c r="PDY112" s="409"/>
      <c r="PDZ112" s="410"/>
      <c r="PEA112" s="411"/>
      <c r="PEB112" s="412"/>
      <c r="PEC112" s="406"/>
      <c r="PED112" s="407"/>
      <c r="PEE112" s="408"/>
      <c r="PEF112" s="409"/>
      <c r="PEG112" s="410"/>
      <c r="PEH112" s="411"/>
      <c r="PEI112" s="412"/>
      <c r="PEJ112" s="406"/>
      <c r="PEK112" s="407"/>
      <c r="PEL112" s="408"/>
      <c r="PEM112" s="409"/>
      <c r="PEN112" s="410"/>
      <c r="PEO112" s="411"/>
      <c r="PEP112" s="412"/>
      <c r="PEQ112" s="406"/>
      <c r="PER112" s="407"/>
      <c r="PES112" s="408"/>
      <c r="PET112" s="409"/>
      <c r="PEU112" s="410"/>
      <c r="PEV112" s="411"/>
      <c r="PEW112" s="412"/>
      <c r="PEX112" s="406"/>
      <c r="PEY112" s="407"/>
      <c r="PEZ112" s="408"/>
      <c r="PFA112" s="409"/>
      <c r="PFB112" s="410"/>
      <c r="PFC112" s="411"/>
      <c r="PFD112" s="412"/>
      <c r="PFE112" s="406"/>
      <c r="PFF112" s="407"/>
      <c r="PFG112" s="408"/>
      <c r="PFH112" s="409"/>
      <c r="PFI112" s="410"/>
      <c r="PFJ112" s="411"/>
      <c r="PFK112" s="412"/>
      <c r="PFL112" s="406"/>
      <c r="PFM112" s="407"/>
      <c r="PFN112" s="408"/>
      <c r="PFO112" s="409"/>
      <c r="PFP112" s="410"/>
      <c r="PFQ112" s="411"/>
      <c r="PFR112" s="412"/>
      <c r="PFS112" s="406"/>
      <c r="PFT112" s="407"/>
      <c r="PFU112" s="408"/>
      <c r="PFV112" s="409"/>
      <c r="PFW112" s="410"/>
      <c r="PFX112" s="411"/>
      <c r="PFY112" s="412"/>
      <c r="PFZ112" s="406"/>
      <c r="PGA112" s="407"/>
      <c r="PGB112" s="408"/>
      <c r="PGC112" s="409"/>
      <c r="PGD112" s="410"/>
      <c r="PGE112" s="411"/>
      <c r="PGF112" s="412"/>
      <c r="PGG112" s="406"/>
      <c r="PGH112" s="407"/>
      <c r="PGI112" s="408"/>
      <c r="PGJ112" s="409"/>
      <c r="PGK112" s="410"/>
      <c r="PGL112" s="411"/>
      <c r="PGM112" s="412"/>
      <c r="PGN112" s="406"/>
      <c r="PGO112" s="407"/>
      <c r="PGP112" s="408"/>
      <c r="PGQ112" s="409"/>
      <c r="PGR112" s="410"/>
      <c r="PGS112" s="411"/>
      <c r="PGT112" s="412"/>
      <c r="PGU112" s="406"/>
      <c r="PGV112" s="407"/>
      <c r="PGW112" s="408"/>
      <c r="PGX112" s="409"/>
      <c r="PGY112" s="410"/>
      <c r="PGZ112" s="411"/>
      <c r="PHA112" s="412"/>
      <c r="PHB112" s="406"/>
      <c r="PHC112" s="407"/>
      <c r="PHD112" s="408"/>
      <c r="PHE112" s="409"/>
      <c r="PHF112" s="410"/>
      <c r="PHG112" s="411"/>
      <c r="PHH112" s="412"/>
      <c r="PHI112" s="406"/>
      <c r="PHJ112" s="407"/>
      <c r="PHK112" s="408"/>
      <c r="PHL112" s="409"/>
      <c r="PHM112" s="410"/>
      <c r="PHN112" s="411"/>
      <c r="PHO112" s="412"/>
      <c r="PHP112" s="406"/>
      <c r="PHQ112" s="407"/>
      <c r="PHR112" s="408"/>
      <c r="PHS112" s="409"/>
      <c r="PHT112" s="410"/>
      <c r="PHU112" s="411"/>
      <c r="PHV112" s="412"/>
      <c r="PHW112" s="406"/>
      <c r="PHX112" s="407"/>
      <c r="PHY112" s="408"/>
      <c r="PHZ112" s="409"/>
      <c r="PIA112" s="410"/>
      <c r="PIB112" s="411"/>
      <c r="PIC112" s="412"/>
      <c r="PID112" s="406"/>
      <c r="PIE112" s="407"/>
      <c r="PIF112" s="408"/>
      <c r="PIG112" s="409"/>
      <c r="PIH112" s="410"/>
      <c r="PII112" s="411"/>
      <c r="PIJ112" s="412"/>
      <c r="PIK112" s="406"/>
      <c r="PIL112" s="407"/>
      <c r="PIM112" s="408"/>
      <c r="PIN112" s="409"/>
      <c r="PIO112" s="410"/>
      <c r="PIP112" s="411"/>
      <c r="PIQ112" s="412"/>
      <c r="PIR112" s="406"/>
      <c r="PIS112" s="407"/>
      <c r="PIT112" s="408"/>
      <c r="PIU112" s="409"/>
      <c r="PIV112" s="410"/>
      <c r="PIW112" s="411"/>
      <c r="PIX112" s="412"/>
      <c r="PIY112" s="406"/>
      <c r="PIZ112" s="407"/>
      <c r="PJA112" s="408"/>
      <c r="PJB112" s="409"/>
      <c r="PJC112" s="410"/>
      <c r="PJD112" s="411"/>
      <c r="PJE112" s="412"/>
      <c r="PJF112" s="406"/>
      <c r="PJG112" s="407"/>
      <c r="PJH112" s="408"/>
      <c r="PJI112" s="409"/>
      <c r="PJJ112" s="410"/>
      <c r="PJK112" s="411"/>
      <c r="PJL112" s="412"/>
      <c r="PJM112" s="406"/>
      <c r="PJN112" s="407"/>
      <c r="PJO112" s="408"/>
      <c r="PJP112" s="409"/>
      <c r="PJQ112" s="410"/>
      <c r="PJR112" s="411"/>
      <c r="PJS112" s="412"/>
      <c r="PJT112" s="406"/>
      <c r="PJU112" s="407"/>
      <c r="PJV112" s="408"/>
      <c r="PJW112" s="409"/>
      <c r="PJX112" s="410"/>
      <c r="PJY112" s="411"/>
      <c r="PJZ112" s="412"/>
      <c r="PKA112" s="406"/>
      <c r="PKB112" s="407"/>
      <c r="PKC112" s="408"/>
      <c r="PKD112" s="409"/>
      <c r="PKE112" s="410"/>
      <c r="PKF112" s="411"/>
      <c r="PKG112" s="412"/>
      <c r="PKH112" s="406"/>
      <c r="PKI112" s="407"/>
      <c r="PKJ112" s="408"/>
      <c r="PKK112" s="409"/>
      <c r="PKL112" s="410"/>
      <c r="PKM112" s="411"/>
      <c r="PKN112" s="412"/>
      <c r="PKO112" s="406"/>
      <c r="PKP112" s="407"/>
      <c r="PKQ112" s="408"/>
      <c r="PKR112" s="409"/>
      <c r="PKS112" s="410"/>
      <c r="PKT112" s="411"/>
      <c r="PKU112" s="412"/>
      <c r="PKV112" s="406"/>
      <c r="PKW112" s="407"/>
      <c r="PKX112" s="408"/>
      <c r="PKY112" s="409"/>
      <c r="PKZ112" s="410"/>
      <c r="PLA112" s="411"/>
      <c r="PLB112" s="412"/>
      <c r="PLC112" s="406"/>
      <c r="PLD112" s="407"/>
      <c r="PLE112" s="408"/>
      <c r="PLF112" s="409"/>
      <c r="PLG112" s="410"/>
      <c r="PLH112" s="411"/>
      <c r="PLI112" s="412"/>
      <c r="PLJ112" s="406"/>
      <c r="PLK112" s="407"/>
      <c r="PLL112" s="408"/>
      <c r="PLM112" s="409"/>
      <c r="PLN112" s="410"/>
      <c r="PLO112" s="411"/>
      <c r="PLP112" s="412"/>
      <c r="PLQ112" s="406"/>
      <c r="PLR112" s="407"/>
      <c r="PLS112" s="408"/>
      <c r="PLT112" s="409"/>
      <c r="PLU112" s="410"/>
      <c r="PLV112" s="411"/>
      <c r="PLW112" s="412"/>
      <c r="PLX112" s="406"/>
      <c r="PLY112" s="407"/>
      <c r="PLZ112" s="408"/>
      <c r="PMA112" s="409"/>
      <c r="PMB112" s="410"/>
      <c r="PMC112" s="411"/>
      <c r="PMD112" s="412"/>
      <c r="PME112" s="406"/>
      <c r="PMF112" s="407"/>
      <c r="PMG112" s="408"/>
      <c r="PMH112" s="409"/>
      <c r="PMI112" s="410"/>
      <c r="PMJ112" s="411"/>
      <c r="PMK112" s="412"/>
      <c r="PML112" s="406"/>
      <c r="PMM112" s="407"/>
      <c r="PMN112" s="408"/>
      <c r="PMO112" s="409"/>
      <c r="PMP112" s="410"/>
      <c r="PMQ112" s="411"/>
      <c r="PMR112" s="412"/>
      <c r="PMS112" s="406"/>
      <c r="PMT112" s="407"/>
      <c r="PMU112" s="408"/>
      <c r="PMV112" s="409"/>
      <c r="PMW112" s="410"/>
      <c r="PMX112" s="411"/>
      <c r="PMY112" s="412"/>
      <c r="PMZ112" s="406"/>
      <c r="PNA112" s="407"/>
      <c r="PNB112" s="408"/>
      <c r="PNC112" s="409"/>
      <c r="PND112" s="410"/>
      <c r="PNE112" s="411"/>
      <c r="PNF112" s="412"/>
      <c r="PNG112" s="406"/>
      <c r="PNH112" s="407"/>
      <c r="PNI112" s="408"/>
      <c r="PNJ112" s="409"/>
      <c r="PNK112" s="410"/>
      <c r="PNL112" s="411"/>
      <c r="PNM112" s="412"/>
      <c r="PNN112" s="406"/>
      <c r="PNO112" s="407"/>
      <c r="PNP112" s="408"/>
      <c r="PNQ112" s="409"/>
      <c r="PNR112" s="410"/>
      <c r="PNS112" s="411"/>
      <c r="PNT112" s="412"/>
      <c r="PNU112" s="406"/>
      <c r="PNV112" s="407"/>
      <c r="PNW112" s="408"/>
      <c r="PNX112" s="409"/>
      <c r="PNY112" s="410"/>
      <c r="PNZ112" s="411"/>
      <c r="POA112" s="412"/>
      <c r="POB112" s="406"/>
      <c r="POC112" s="407"/>
      <c r="POD112" s="408"/>
      <c r="POE112" s="409"/>
      <c r="POF112" s="410"/>
      <c r="POG112" s="411"/>
      <c r="POH112" s="412"/>
      <c r="POI112" s="406"/>
      <c r="POJ112" s="407"/>
      <c r="POK112" s="408"/>
      <c r="POL112" s="409"/>
      <c r="POM112" s="410"/>
      <c r="PON112" s="411"/>
      <c r="POO112" s="412"/>
      <c r="POP112" s="406"/>
      <c r="POQ112" s="407"/>
      <c r="POR112" s="408"/>
      <c r="POS112" s="409"/>
      <c r="POT112" s="410"/>
      <c r="POU112" s="411"/>
      <c r="POV112" s="412"/>
      <c r="POW112" s="406"/>
      <c r="POX112" s="407"/>
      <c r="POY112" s="408"/>
      <c r="POZ112" s="409"/>
      <c r="PPA112" s="410"/>
      <c r="PPB112" s="411"/>
      <c r="PPC112" s="412"/>
      <c r="PPD112" s="406"/>
      <c r="PPE112" s="407"/>
      <c r="PPF112" s="408"/>
      <c r="PPG112" s="409"/>
      <c r="PPH112" s="410"/>
      <c r="PPI112" s="411"/>
      <c r="PPJ112" s="412"/>
      <c r="PPK112" s="406"/>
      <c r="PPL112" s="407"/>
      <c r="PPM112" s="408"/>
      <c r="PPN112" s="409"/>
      <c r="PPO112" s="410"/>
      <c r="PPP112" s="411"/>
      <c r="PPQ112" s="412"/>
      <c r="PPR112" s="406"/>
      <c r="PPS112" s="407"/>
      <c r="PPT112" s="408"/>
      <c r="PPU112" s="409"/>
      <c r="PPV112" s="410"/>
      <c r="PPW112" s="411"/>
      <c r="PPX112" s="412"/>
      <c r="PPY112" s="406"/>
      <c r="PPZ112" s="407"/>
      <c r="PQA112" s="408"/>
      <c r="PQB112" s="409"/>
      <c r="PQC112" s="410"/>
      <c r="PQD112" s="411"/>
      <c r="PQE112" s="412"/>
      <c r="PQF112" s="406"/>
      <c r="PQG112" s="407"/>
      <c r="PQH112" s="408"/>
      <c r="PQI112" s="409"/>
      <c r="PQJ112" s="410"/>
      <c r="PQK112" s="411"/>
      <c r="PQL112" s="412"/>
      <c r="PQM112" s="406"/>
      <c r="PQN112" s="407"/>
      <c r="PQO112" s="408"/>
      <c r="PQP112" s="409"/>
      <c r="PQQ112" s="410"/>
      <c r="PQR112" s="411"/>
      <c r="PQS112" s="412"/>
      <c r="PQT112" s="406"/>
      <c r="PQU112" s="407"/>
      <c r="PQV112" s="408"/>
      <c r="PQW112" s="409"/>
      <c r="PQX112" s="410"/>
      <c r="PQY112" s="411"/>
      <c r="PQZ112" s="412"/>
      <c r="PRA112" s="406"/>
      <c r="PRB112" s="407"/>
      <c r="PRC112" s="408"/>
      <c r="PRD112" s="409"/>
      <c r="PRE112" s="410"/>
      <c r="PRF112" s="411"/>
      <c r="PRG112" s="412"/>
      <c r="PRH112" s="406"/>
      <c r="PRI112" s="407"/>
      <c r="PRJ112" s="408"/>
      <c r="PRK112" s="409"/>
      <c r="PRL112" s="410"/>
      <c r="PRM112" s="411"/>
      <c r="PRN112" s="412"/>
      <c r="PRO112" s="406"/>
      <c r="PRP112" s="407"/>
      <c r="PRQ112" s="408"/>
      <c r="PRR112" s="409"/>
      <c r="PRS112" s="410"/>
      <c r="PRT112" s="411"/>
      <c r="PRU112" s="412"/>
      <c r="PRV112" s="406"/>
      <c r="PRW112" s="407"/>
      <c r="PRX112" s="408"/>
      <c r="PRY112" s="409"/>
      <c r="PRZ112" s="410"/>
      <c r="PSA112" s="411"/>
      <c r="PSB112" s="412"/>
      <c r="PSC112" s="406"/>
      <c r="PSD112" s="407"/>
      <c r="PSE112" s="408"/>
      <c r="PSF112" s="409"/>
      <c r="PSG112" s="410"/>
      <c r="PSH112" s="411"/>
      <c r="PSI112" s="412"/>
      <c r="PSJ112" s="406"/>
      <c r="PSK112" s="407"/>
      <c r="PSL112" s="408"/>
      <c r="PSM112" s="409"/>
      <c r="PSN112" s="410"/>
      <c r="PSO112" s="411"/>
      <c r="PSP112" s="412"/>
      <c r="PSQ112" s="406"/>
      <c r="PSR112" s="407"/>
      <c r="PSS112" s="408"/>
      <c r="PST112" s="409"/>
      <c r="PSU112" s="410"/>
      <c r="PSV112" s="411"/>
      <c r="PSW112" s="412"/>
      <c r="PSX112" s="406"/>
      <c r="PSY112" s="407"/>
      <c r="PSZ112" s="408"/>
      <c r="PTA112" s="409"/>
      <c r="PTB112" s="410"/>
      <c r="PTC112" s="411"/>
      <c r="PTD112" s="412"/>
      <c r="PTE112" s="406"/>
      <c r="PTF112" s="407"/>
      <c r="PTG112" s="408"/>
      <c r="PTH112" s="409"/>
      <c r="PTI112" s="410"/>
      <c r="PTJ112" s="411"/>
      <c r="PTK112" s="412"/>
      <c r="PTL112" s="406"/>
      <c r="PTM112" s="407"/>
      <c r="PTN112" s="408"/>
      <c r="PTO112" s="409"/>
      <c r="PTP112" s="410"/>
      <c r="PTQ112" s="411"/>
      <c r="PTR112" s="412"/>
      <c r="PTS112" s="406"/>
      <c r="PTT112" s="407"/>
      <c r="PTU112" s="408"/>
      <c r="PTV112" s="409"/>
      <c r="PTW112" s="410"/>
      <c r="PTX112" s="411"/>
      <c r="PTY112" s="412"/>
      <c r="PTZ112" s="406"/>
      <c r="PUA112" s="407"/>
      <c r="PUB112" s="408"/>
      <c r="PUC112" s="409"/>
      <c r="PUD112" s="410"/>
      <c r="PUE112" s="411"/>
      <c r="PUF112" s="412"/>
      <c r="PUG112" s="406"/>
      <c r="PUH112" s="407"/>
      <c r="PUI112" s="408"/>
      <c r="PUJ112" s="409"/>
      <c r="PUK112" s="410"/>
      <c r="PUL112" s="411"/>
      <c r="PUM112" s="412"/>
      <c r="PUN112" s="406"/>
      <c r="PUO112" s="407"/>
      <c r="PUP112" s="408"/>
      <c r="PUQ112" s="409"/>
      <c r="PUR112" s="410"/>
      <c r="PUS112" s="411"/>
      <c r="PUT112" s="412"/>
      <c r="PUU112" s="406"/>
      <c r="PUV112" s="407"/>
      <c r="PUW112" s="408"/>
      <c r="PUX112" s="409"/>
      <c r="PUY112" s="410"/>
      <c r="PUZ112" s="411"/>
      <c r="PVA112" s="412"/>
      <c r="PVB112" s="406"/>
      <c r="PVC112" s="407"/>
      <c r="PVD112" s="408"/>
      <c r="PVE112" s="409"/>
      <c r="PVF112" s="410"/>
      <c r="PVG112" s="411"/>
      <c r="PVH112" s="412"/>
      <c r="PVI112" s="406"/>
      <c r="PVJ112" s="407"/>
      <c r="PVK112" s="408"/>
      <c r="PVL112" s="409"/>
      <c r="PVM112" s="410"/>
      <c r="PVN112" s="411"/>
      <c r="PVO112" s="412"/>
      <c r="PVP112" s="406"/>
      <c r="PVQ112" s="407"/>
      <c r="PVR112" s="408"/>
      <c r="PVS112" s="409"/>
      <c r="PVT112" s="410"/>
      <c r="PVU112" s="411"/>
      <c r="PVV112" s="412"/>
      <c r="PVW112" s="406"/>
      <c r="PVX112" s="407"/>
      <c r="PVY112" s="408"/>
      <c r="PVZ112" s="409"/>
      <c r="PWA112" s="410"/>
      <c r="PWB112" s="411"/>
      <c r="PWC112" s="412"/>
      <c r="PWD112" s="406"/>
      <c r="PWE112" s="407"/>
      <c r="PWF112" s="408"/>
      <c r="PWG112" s="409"/>
      <c r="PWH112" s="410"/>
      <c r="PWI112" s="411"/>
      <c r="PWJ112" s="412"/>
      <c r="PWK112" s="406"/>
      <c r="PWL112" s="407"/>
      <c r="PWM112" s="408"/>
      <c r="PWN112" s="409"/>
      <c r="PWO112" s="410"/>
      <c r="PWP112" s="411"/>
      <c r="PWQ112" s="412"/>
      <c r="PWR112" s="406"/>
      <c r="PWS112" s="407"/>
      <c r="PWT112" s="408"/>
      <c r="PWU112" s="409"/>
      <c r="PWV112" s="410"/>
      <c r="PWW112" s="411"/>
      <c r="PWX112" s="412"/>
      <c r="PWY112" s="406"/>
      <c r="PWZ112" s="407"/>
      <c r="PXA112" s="408"/>
      <c r="PXB112" s="409"/>
      <c r="PXC112" s="410"/>
      <c r="PXD112" s="411"/>
      <c r="PXE112" s="412"/>
      <c r="PXF112" s="406"/>
      <c r="PXG112" s="407"/>
      <c r="PXH112" s="408"/>
      <c r="PXI112" s="409"/>
      <c r="PXJ112" s="410"/>
      <c r="PXK112" s="411"/>
      <c r="PXL112" s="412"/>
      <c r="PXM112" s="406"/>
      <c r="PXN112" s="407"/>
      <c r="PXO112" s="408"/>
      <c r="PXP112" s="409"/>
      <c r="PXQ112" s="410"/>
      <c r="PXR112" s="411"/>
      <c r="PXS112" s="412"/>
      <c r="PXT112" s="406"/>
      <c r="PXU112" s="407"/>
      <c r="PXV112" s="408"/>
      <c r="PXW112" s="409"/>
      <c r="PXX112" s="410"/>
      <c r="PXY112" s="411"/>
      <c r="PXZ112" s="412"/>
      <c r="PYA112" s="406"/>
      <c r="PYB112" s="407"/>
      <c r="PYC112" s="408"/>
      <c r="PYD112" s="409"/>
      <c r="PYE112" s="410"/>
      <c r="PYF112" s="411"/>
      <c r="PYG112" s="412"/>
      <c r="PYH112" s="406"/>
      <c r="PYI112" s="407"/>
      <c r="PYJ112" s="408"/>
      <c r="PYK112" s="409"/>
      <c r="PYL112" s="410"/>
      <c r="PYM112" s="411"/>
      <c r="PYN112" s="412"/>
      <c r="PYO112" s="406"/>
      <c r="PYP112" s="407"/>
      <c r="PYQ112" s="408"/>
      <c r="PYR112" s="409"/>
      <c r="PYS112" s="410"/>
      <c r="PYT112" s="411"/>
      <c r="PYU112" s="412"/>
      <c r="PYV112" s="406"/>
      <c r="PYW112" s="407"/>
      <c r="PYX112" s="408"/>
      <c r="PYY112" s="409"/>
      <c r="PYZ112" s="410"/>
      <c r="PZA112" s="411"/>
      <c r="PZB112" s="412"/>
      <c r="PZC112" s="406"/>
      <c r="PZD112" s="407"/>
      <c r="PZE112" s="408"/>
      <c r="PZF112" s="409"/>
      <c r="PZG112" s="410"/>
      <c r="PZH112" s="411"/>
      <c r="PZI112" s="412"/>
      <c r="PZJ112" s="406"/>
      <c r="PZK112" s="407"/>
      <c r="PZL112" s="408"/>
      <c r="PZM112" s="409"/>
      <c r="PZN112" s="410"/>
      <c r="PZO112" s="411"/>
      <c r="PZP112" s="412"/>
      <c r="PZQ112" s="406"/>
      <c r="PZR112" s="407"/>
      <c r="PZS112" s="408"/>
      <c r="PZT112" s="409"/>
      <c r="PZU112" s="410"/>
      <c r="PZV112" s="411"/>
      <c r="PZW112" s="412"/>
      <c r="PZX112" s="406"/>
      <c r="PZY112" s="407"/>
      <c r="PZZ112" s="408"/>
      <c r="QAA112" s="409"/>
      <c r="QAB112" s="410"/>
      <c r="QAC112" s="411"/>
      <c r="QAD112" s="412"/>
      <c r="QAE112" s="406"/>
      <c r="QAF112" s="407"/>
      <c r="QAG112" s="408"/>
      <c r="QAH112" s="409"/>
      <c r="QAI112" s="410"/>
      <c r="QAJ112" s="411"/>
      <c r="QAK112" s="412"/>
      <c r="QAL112" s="406"/>
      <c r="QAM112" s="407"/>
      <c r="QAN112" s="408"/>
      <c r="QAO112" s="409"/>
      <c r="QAP112" s="410"/>
      <c r="QAQ112" s="411"/>
      <c r="QAR112" s="412"/>
      <c r="QAS112" s="406"/>
      <c r="QAT112" s="407"/>
      <c r="QAU112" s="408"/>
      <c r="QAV112" s="409"/>
      <c r="QAW112" s="410"/>
      <c r="QAX112" s="411"/>
      <c r="QAY112" s="412"/>
      <c r="QAZ112" s="406"/>
      <c r="QBA112" s="407"/>
      <c r="QBB112" s="408"/>
      <c r="QBC112" s="409"/>
      <c r="QBD112" s="410"/>
      <c r="QBE112" s="411"/>
      <c r="QBF112" s="412"/>
      <c r="QBG112" s="406"/>
      <c r="QBH112" s="407"/>
      <c r="QBI112" s="408"/>
      <c r="QBJ112" s="409"/>
      <c r="QBK112" s="410"/>
      <c r="QBL112" s="411"/>
      <c r="QBM112" s="412"/>
      <c r="QBN112" s="406"/>
      <c r="QBO112" s="407"/>
      <c r="QBP112" s="408"/>
      <c r="QBQ112" s="409"/>
      <c r="QBR112" s="410"/>
      <c r="QBS112" s="411"/>
      <c r="QBT112" s="412"/>
      <c r="QBU112" s="406"/>
      <c r="QBV112" s="407"/>
      <c r="QBW112" s="408"/>
      <c r="QBX112" s="409"/>
      <c r="QBY112" s="410"/>
      <c r="QBZ112" s="411"/>
      <c r="QCA112" s="412"/>
      <c r="QCB112" s="406"/>
      <c r="QCC112" s="407"/>
      <c r="QCD112" s="408"/>
      <c r="QCE112" s="409"/>
      <c r="QCF112" s="410"/>
      <c r="QCG112" s="411"/>
      <c r="QCH112" s="412"/>
      <c r="QCI112" s="406"/>
      <c r="QCJ112" s="407"/>
      <c r="QCK112" s="408"/>
      <c r="QCL112" s="409"/>
      <c r="QCM112" s="410"/>
      <c r="QCN112" s="411"/>
      <c r="QCO112" s="412"/>
      <c r="QCP112" s="406"/>
      <c r="QCQ112" s="407"/>
      <c r="QCR112" s="408"/>
      <c r="QCS112" s="409"/>
      <c r="QCT112" s="410"/>
      <c r="QCU112" s="411"/>
      <c r="QCV112" s="412"/>
      <c r="QCW112" s="406"/>
      <c r="QCX112" s="407"/>
      <c r="QCY112" s="408"/>
      <c r="QCZ112" s="409"/>
      <c r="QDA112" s="410"/>
      <c r="QDB112" s="411"/>
      <c r="QDC112" s="412"/>
      <c r="QDD112" s="406"/>
      <c r="QDE112" s="407"/>
      <c r="QDF112" s="408"/>
      <c r="QDG112" s="409"/>
      <c r="QDH112" s="410"/>
      <c r="QDI112" s="411"/>
      <c r="QDJ112" s="412"/>
      <c r="QDK112" s="406"/>
      <c r="QDL112" s="407"/>
      <c r="QDM112" s="408"/>
      <c r="QDN112" s="409"/>
      <c r="QDO112" s="410"/>
      <c r="QDP112" s="411"/>
      <c r="QDQ112" s="412"/>
      <c r="QDR112" s="406"/>
      <c r="QDS112" s="407"/>
      <c r="QDT112" s="408"/>
      <c r="QDU112" s="409"/>
      <c r="QDV112" s="410"/>
      <c r="QDW112" s="411"/>
      <c r="QDX112" s="412"/>
      <c r="QDY112" s="406"/>
      <c r="QDZ112" s="407"/>
      <c r="QEA112" s="408"/>
      <c r="QEB112" s="409"/>
      <c r="QEC112" s="410"/>
      <c r="QED112" s="411"/>
      <c r="QEE112" s="412"/>
      <c r="QEF112" s="406"/>
      <c r="QEG112" s="407"/>
      <c r="QEH112" s="408"/>
      <c r="QEI112" s="409"/>
      <c r="QEJ112" s="410"/>
      <c r="QEK112" s="411"/>
      <c r="QEL112" s="412"/>
      <c r="QEM112" s="406"/>
      <c r="QEN112" s="407"/>
      <c r="QEO112" s="408"/>
      <c r="QEP112" s="409"/>
      <c r="QEQ112" s="410"/>
      <c r="QER112" s="411"/>
      <c r="QES112" s="412"/>
      <c r="QET112" s="406"/>
      <c r="QEU112" s="407"/>
      <c r="QEV112" s="408"/>
      <c r="QEW112" s="409"/>
      <c r="QEX112" s="410"/>
      <c r="QEY112" s="411"/>
      <c r="QEZ112" s="412"/>
      <c r="QFA112" s="406"/>
      <c r="QFB112" s="407"/>
      <c r="QFC112" s="408"/>
      <c r="QFD112" s="409"/>
      <c r="QFE112" s="410"/>
      <c r="QFF112" s="411"/>
      <c r="QFG112" s="412"/>
      <c r="QFH112" s="406"/>
      <c r="QFI112" s="407"/>
      <c r="QFJ112" s="408"/>
      <c r="QFK112" s="409"/>
      <c r="QFL112" s="410"/>
      <c r="QFM112" s="411"/>
      <c r="QFN112" s="412"/>
      <c r="QFO112" s="406"/>
      <c r="QFP112" s="407"/>
      <c r="QFQ112" s="408"/>
      <c r="QFR112" s="409"/>
      <c r="QFS112" s="410"/>
      <c r="QFT112" s="411"/>
      <c r="QFU112" s="412"/>
      <c r="QFV112" s="406"/>
      <c r="QFW112" s="407"/>
      <c r="QFX112" s="408"/>
      <c r="QFY112" s="409"/>
      <c r="QFZ112" s="410"/>
      <c r="QGA112" s="411"/>
      <c r="QGB112" s="412"/>
      <c r="QGC112" s="406"/>
      <c r="QGD112" s="407"/>
      <c r="QGE112" s="408"/>
      <c r="QGF112" s="409"/>
      <c r="QGG112" s="410"/>
      <c r="QGH112" s="411"/>
      <c r="QGI112" s="412"/>
      <c r="QGJ112" s="406"/>
      <c r="QGK112" s="407"/>
      <c r="QGL112" s="408"/>
      <c r="QGM112" s="409"/>
      <c r="QGN112" s="410"/>
      <c r="QGO112" s="411"/>
      <c r="QGP112" s="412"/>
      <c r="QGQ112" s="406"/>
      <c r="QGR112" s="407"/>
      <c r="QGS112" s="408"/>
      <c r="QGT112" s="409"/>
      <c r="QGU112" s="410"/>
      <c r="QGV112" s="411"/>
      <c r="QGW112" s="412"/>
      <c r="QGX112" s="406"/>
      <c r="QGY112" s="407"/>
      <c r="QGZ112" s="408"/>
      <c r="QHA112" s="409"/>
      <c r="QHB112" s="410"/>
      <c r="QHC112" s="411"/>
      <c r="QHD112" s="412"/>
      <c r="QHE112" s="406"/>
      <c r="QHF112" s="407"/>
      <c r="QHG112" s="408"/>
      <c r="QHH112" s="409"/>
      <c r="QHI112" s="410"/>
      <c r="QHJ112" s="411"/>
      <c r="QHK112" s="412"/>
      <c r="QHL112" s="406"/>
      <c r="QHM112" s="407"/>
      <c r="QHN112" s="408"/>
      <c r="QHO112" s="409"/>
      <c r="QHP112" s="410"/>
      <c r="QHQ112" s="411"/>
      <c r="QHR112" s="412"/>
      <c r="QHS112" s="406"/>
      <c r="QHT112" s="407"/>
      <c r="QHU112" s="408"/>
      <c r="QHV112" s="409"/>
      <c r="QHW112" s="410"/>
      <c r="QHX112" s="411"/>
      <c r="QHY112" s="412"/>
      <c r="QHZ112" s="406"/>
      <c r="QIA112" s="407"/>
      <c r="QIB112" s="408"/>
      <c r="QIC112" s="409"/>
      <c r="QID112" s="410"/>
      <c r="QIE112" s="411"/>
      <c r="QIF112" s="412"/>
      <c r="QIG112" s="406"/>
      <c r="QIH112" s="407"/>
      <c r="QII112" s="408"/>
      <c r="QIJ112" s="409"/>
      <c r="QIK112" s="410"/>
      <c r="QIL112" s="411"/>
      <c r="QIM112" s="412"/>
      <c r="QIN112" s="406"/>
      <c r="QIO112" s="407"/>
      <c r="QIP112" s="408"/>
      <c r="QIQ112" s="409"/>
      <c r="QIR112" s="410"/>
      <c r="QIS112" s="411"/>
      <c r="QIT112" s="412"/>
      <c r="QIU112" s="406"/>
      <c r="QIV112" s="407"/>
      <c r="QIW112" s="408"/>
      <c r="QIX112" s="409"/>
      <c r="QIY112" s="410"/>
      <c r="QIZ112" s="411"/>
      <c r="QJA112" s="412"/>
      <c r="QJB112" s="406"/>
      <c r="QJC112" s="407"/>
      <c r="QJD112" s="408"/>
      <c r="QJE112" s="409"/>
      <c r="QJF112" s="410"/>
      <c r="QJG112" s="411"/>
      <c r="QJH112" s="412"/>
      <c r="QJI112" s="406"/>
      <c r="QJJ112" s="407"/>
      <c r="QJK112" s="408"/>
      <c r="QJL112" s="409"/>
      <c r="QJM112" s="410"/>
      <c r="QJN112" s="411"/>
      <c r="QJO112" s="412"/>
      <c r="QJP112" s="406"/>
      <c r="QJQ112" s="407"/>
      <c r="QJR112" s="408"/>
      <c r="QJS112" s="409"/>
      <c r="QJT112" s="410"/>
      <c r="QJU112" s="411"/>
      <c r="QJV112" s="412"/>
      <c r="QJW112" s="406"/>
      <c r="QJX112" s="407"/>
      <c r="QJY112" s="408"/>
      <c r="QJZ112" s="409"/>
      <c r="QKA112" s="410"/>
      <c r="QKB112" s="411"/>
      <c r="QKC112" s="412"/>
      <c r="QKD112" s="406"/>
      <c r="QKE112" s="407"/>
      <c r="QKF112" s="408"/>
      <c r="QKG112" s="409"/>
      <c r="QKH112" s="410"/>
      <c r="QKI112" s="411"/>
      <c r="QKJ112" s="412"/>
      <c r="QKK112" s="406"/>
      <c r="QKL112" s="407"/>
      <c r="QKM112" s="408"/>
      <c r="QKN112" s="409"/>
      <c r="QKO112" s="410"/>
      <c r="QKP112" s="411"/>
      <c r="QKQ112" s="412"/>
      <c r="QKR112" s="406"/>
      <c r="QKS112" s="407"/>
      <c r="QKT112" s="408"/>
      <c r="QKU112" s="409"/>
      <c r="QKV112" s="410"/>
      <c r="QKW112" s="411"/>
      <c r="QKX112" s="412"/>
      <c r="QKY112" s="406"/>
      <c r="QKZ112" s="407"/>
      <c r="QLA112" s="408"/>
      <c r="QLB112" s="409"/>
      <c r="QLC112" s="410"/>
      <c r="QLD112" s="411"/>
      <c r="QLE112" s="412"/>
      <c r="QLF112" s="406"/>
      <c r="QLG112" s="407"/>
      <c r="QLH112" s="408"/>
      <c r="QLI112" s="409"/>
      <c r="QLJ112" s="410"/>
      <c r="QLK112" s="411"/>
      <c r="QLL112" s="412"/>
      <c r="QLM112" s="406"/>
      <c r="QLN112" s="407"/>
      <c r="QLO112" s="408"/>
      <c r="QLP112" s="409"/>
      <c r="QLQ112" s="410"/>
      <c r="QLR112" s="411"/>
      <c r="QLS112" s="412"/>
      <c r="QLT112" s="406"/>
      <c r="QLU112" s="407"/>
      <c r="QLV112" s="408"/>
      <c r="QLW112" s="409"/>
      <c r="QLX112" s="410"/>
      <c r="QLY112" s="411"/>
      <c r="QLZ112" s="412"/>
      <c r="QMA112" s="406"/>
      <c r="QMB112" s="407"/>
      <c r="QMC112" s="408"/>
      <c r="QMD112" s="409"/>
      <c r="QME112" s="410"/>
      <c r="QMF112" s="411"/>
      <c r="QMG112" s="412"/>
      <c r="QMH112" s="406"/>
      <c r="QMI112" s="407"/>
      <c r="QMJ112" s="408"/>
      <c r="QMK112" s="409"/>
      <c r="QML112" s="410"/>
      <c r="QMM112" s="411"/>
      <c r="QMN112" s="412"/>
      <c r="QMO112" s="406"/>
      <c r="QMP112" s="407"/>
      <c r="QMQ112" s="408"/>
      <c r="QMR112" s="409"/>
      <c r="QMS112" s="410"/>
      <c r="QMT112" s="411"/>
      <c r="QMU112" s="412"/>
      <c r="QMV112" s="406"/>
      <c r="QMW112" s="407"/>
      <c r="QMX112" s="408"/>
      <c r="QMY112" s="409"/>
      <c r="QMZ112" s="410"/>
      <c r="QNA112" s="411"/>
      <c r="QNB112" s="412"/>
      <c r="QNC112" s="406"/>
      <c r="QND112" s="407"/>
      <c r="QNE112" s="408"/>
      <c r="QNF112" s="409"/>
      <c r="QNG112" s="410"/>
      <c r="QNH112" s="411"/>
      <c r="QNI112" s="412"/>
      <c r="QNJ112" s="406"/>
      <c r="QNK112" s="407"/>
      <c r="QNL112" s="408"/>
      <c r="QNM112" s="409"/>
      <c r="QNN112" s="410"/>
      <c r="QNO112" s="411"/>
      <c r="QNP112" s="412"/>
      <c r="QNQ112" s="406"/>
      <c r="QNR112" s="407"/>
      <c r="QNS112" s="408"/>
      <c r="QNT112" s="409"/>
      <c r="QNU112" s="410"/>
      <c r="QNV112" s="411"/>
      <c r="QNW112" s="412"/>
      <c r="QNX112" s="406"/>
      <c r="QNY112" s="407"/>
      <c r="QNZ112" s="408"/>
      <c r="QOA112" s="409"/>
      <c r="QOB112" s="410"/>
      <c r="QOC112" s="411"/>
      <c r="QOD112" s="412"/>
      <c r="QOE112" s="406"/>
      <c r="QOF112" s="407"/>
      <c r="QOG112" s="408"/>
      <c r="QOH112" s="409"/>
      <c r="QOI112" s="410"/>
      <c r="QOJ112" s="411"/>
      <c r="QOK112" s="412"/>
      <c r="QOL112" s="406"/>
      <c r="QOM112" s="407"/>
      <c r="QON112" s="408"/>
      <c r="QOO112" s="409"/>
      <c r="QOP112" s="410"/>
      <c r="QOQ112" s="411"/>
      <c r="QOR112" s="412"/>
      <c r="QOS112" s="406"/>
      <c r="QOT112" s="407"/>
      <c r="QOU112" s="408"/>
      <c r="QOV112" s="409"/>
      <c r="QOW112" s="410"/>
      <c r="QOX112" s="411"/>
      <c r="QOY112" s="412"/>
      <c r="QOZ112" s="406"/>
      <c r="QPA112" s="407"/>
      <c r="QPB112" s="408"/>
      <c r="QPC112" s="409"/>
      <c r="QPD112" s="410"/>
      <c r="QPE112" s="411"/>
      <c r="QPF112" s="412"/>
      <c r="QPG112" s="406"/>
      <c r="QPH112" s="407"/>
      <c r="QPI112" s="408"/>
      <c r="QPJ112" s="409"/>
      <c r="QPK112" s="410"/>
      <c r="QPL112" s="411"/>
      <c r="QPM112" s="412"/>
      <c r="QPN112" s="406"/>
      <c r="QPO112" s="407"/>
      <c r="QPP112" s="408"/>
      <c r="QPQ112" s="409"/>
      <c r="QPR112" s="410"/>
      <c r="QPS112" s="411"/>
      <c r="QPT112" s="412"/>
      <c r="QPU112" s="406"/>
      <c r="QPV112" s="407"/>
      <c r="QPW112" s="408"/>
      <c r="QPX112" s="409"/>
      <c r="QPY112" s="410"/>
      <c r="QPZ112" s="411"/>
      <c r="QQA112" s="412"/>
      <c r="QQB112" s="406"/>
      <c r="QQC112" s="407"/>
      <c r="QQD112" s="408"/>
      <c r="QQE112" s="409"/>
      <c r="QQF112" s="410"/>
      <c r="QQG112" s="411"/>
      <c r="QQH112" s="412"/>
      <c r="QQI112" s="406"/>
      <c r="QQJ112" s="407"/>
      <c r="QQK112" s="408"/>
      <c r="QQL112" s="409"/>
      <c r="QQM112" s="410"/>
      <c r="QQN112" s="411"/>
      <c r="QQO112" s="412"/>
      <c r="QQP112" s="406"/>
      <c r="QQQ112" s="407"/>
      <c r="QQR112" s="408"/>
      <c r="QQS112" s="409"/>
      <c r="QQT112" s="410"/>
      <c r="QQU112" s="411"/>
      <c r="QQV112" s="412"/>
      <c r="QQW112" s="406"/>
      <c r="QQX112" s="407"/>
      <c r="QQY112" s="408"/>
      <c r="QQZ112" s="409"/>
      <c r="QRA112" s="410"/>
      <c r="QRB112" s="411"/>
      <c r="QRC112" s="412"/>
      <c r="QRD112" s="406"/>
      <c r="QRE112" s="407"/>
      <c r="QRF112" s="408"/>
      <c r="QRG112" s="409"/>
      <c r="QRH112" s="410"/>
      <c r="QRI112" s="411"/>
      <c r="QRJ112" s="412"/>
      <c r="QRK112" s="406"/>
      <c r="QRL112" s="407"/>
      <c r="QRM112" s="408"/>
      <c r="QRN112" s="409"/>
      <c r="QRO112" s="410"/>
      <c r="QRP112" s="411"/>
      <c r="QRQ112" s="412"/>
      <c r="QRR112" s="406"/>
      <c r="QRS112" s="407"/>
      <c r="QRT112" s="408"/>
      <c r="QRU112" s="409"/>
      <c r="QRV112" s="410"/>
      <c r="QRW112" s="411"/>
      <c r="QRX112" s="412"/>
      <c r="QRY112" s="406"/>
      <c r="QRZ112" s="407"/>
      <c r="QSA112" s="408"/>
      <c r="QSB112" s="409"/>
      <c r="QSC112" s="410"/>
      <c r="QSD112" s="411"/>
      <c r="QSE112" s="412"/>
      <c r="QSF112" s="406"/>
      <c r="QSG112" s="407"/>
      <c r="QSH112" s="408"/>
      <c r="QSI112" s="409"/>
      <c r="QSJ112" s="410"/>
      <c r="QSK112" s="411"/>
      <c r="QSL112" s="412"/>
      <c r="QSM112" s="406"/>
      <c r="QSN112" s="407"/>
      <c r="QSO112" s="408"/>
      <c r="QSP112" s="409"/>
      <c r="QSQ112" s="410"/>
      <c r="QSR112" s="411"/>
      <c r="QSS112" s="412"/>
      <c r="QST112" s="406"/>
      <c r="QSU112" s="407"/>
      <c r="QSV112" s="408"/>
      <c r="QSW112" s="409"/>
      <c r="QSX112" s="410"/>
      <c r="QSY112" s="411"/>
      <c r="QSZ112" s="412"/>
      <c r="QTA112" s="406"/>
      <c r="QTB112" s="407"/>
      <c r="QTC112" s="408"/>
      <c r="QTD112" s="409"/>
      <c r="QTE112" s="410"/>
      <c r="QTF112" s="411"/>
      <c r="QTG112" s="412"/>
      <c r="QTH112" s="406"/>
      <c r="QTI112" s="407"/>
      <c r="QTJ112" s="408"/>
      <c r="QTK112" s="409"/>
      <c r="QTL112" s="410"/>
      <c r="QTM112" s="411"/>
      <c r="QTN112" s="412"/>
      <c r="QTO112" s="406"/>
      <c r="QTP112" s="407"/>
      <c r="QTQ112" s="408"/>
      <c r="QTR112" s="409"/>
      <c r="QTS112" s="410"/>
      <c r="QTT112" s="411"/>
      <c r="QTU112" s="412"/>
      <c r="QTV112" s="406"/>
      <c r="QTW112" s="407"/>
      <c r="QTX112" s="408"/>
      <c r="QTY112" s="409"/>
      <c r="QTZ112" s="410"/>
      <c r="QUA112" s="411"/>
      <c r="QUB112" s="412"/>
      <c r="QUC112" s="406"/>
      <c r="QUD112" s="407"/>
      <c r="QUE112" s="408"/>
      <c r="QUF112" s="409"/>
      <c r="QUG112" s="410"/>
      <c r="QUH112" s="411"/>
      <c r="QUI112" s="412"/>
      <c r="QUJ112" s="406"/>
      <c r="QUK112" s="407"/>
      <c r="QUL112" s="408"/>
      <c r="QUM112" s="409"/>
      <c r="QUN112" s="410"/>
      <c r="QUO112" s="411"/>
      <c r="QUP112" s="412"/>
      <c r="QUQ112" s="406"/>
      <c r="QUR112" s="407"/>
      <c r="QUS112" s="408"/>
      <c r="QUT112" s="409"/>
      <c r="QUU112" s="410"/>
      <c r="QUV112" s="411"/>
      <c r="QUW112" s="412"/>
      <c r="QUX112" s="406"/>
      <c r="QUY112" s="407"/>
      <c r="QUZ112" s="408"/>
      <c r="QVA112" s="409"/>
      <c r="QVB112" s="410"/>
      <c r="QVC112" s="411"/>
      <c r="QVD112" s="412"/>
      <c r="QVE112" s="406"/>
      <c r="QVF112" s="407"/>
      <c r="QVG112" s="408"/>
      <c r="QVH112" s="409"/>
      <c r="QVI112" s="410"/>
      <c r="QVJ112" s="411"/>
      <c r="QVK112" s="412"/>
      <c r="QVL112" s="406"/>
      <c r="QVM112" s="407"/>
      <c r="QVN112" s="408"/>
      <c r="QVO112" s="409"/>
      <c r="QVP112" s="410"/>
      <c r="QVQ112" s="411"/>
      <c r="QVR112" s="412"/>
      <c r="QVS112" s="406"/>
      <c r="QVT112" s="407"/>
      <c r="QVU112" s="408"/>
      <c r="QVV112" s="409"/>
      <c r="QVW112" s="410"/>
      <c r="QVX112" s="411"/>
      <c r="QVY112" s="412"/>
      <c r="QVZ112" s="406"/>
      <c r="QWA112" s="407"/>
      <c r="QWB112" s="408"/>
      <c r="QWC112" s="409"/>
      <c r="QWD112" s="410"/>
      <c r="QWE112" s="411"/>
      <c r="QWF112" s="412"/>
      <c r="QWG112" s="406"/>
      <c r="QWH112" s="407"/>
      <c r="QWI112" s="408"/>
      <c r="QWJ112" s="409"/>
      <c r="QWK112" s="410"/>
      <c r="QWL112" s="411"/>
      <c r="QWM112" s="412"/>
      <c r="QWN112" s="406"/>
      <c r="QWO112" s="407"/>
      <c r="QWP112" s="408"/>
      <c r="QWQ112" s="409"/>
      <c r="QWR112" s="410"/>
      <c r="QWS112" s="411"/>
      <c r="QWT112" s="412"/>
      <c r="QWU112" s="406"/>
      <c r="QWV112" s="407"/>
      <c r="QWW112" s="408"/>
      <c r="QWX112" s="409"/>
      <c r="QWY112" s="410"/>
      <c r="QWZ112" s="411"/>
      <c r="QXA112" s="412"/>
      <c r="QXB112" s="406"/>
      <c r="QXC112" s="407"/>
      <c r="QXD112" s="408"/>
      <c r="QXE112" s="409"/>
      <c r="QXF112" s="410"/>
      <c r="QXG112" s="411"/>
      <c r="QXH112" s="412"/>
      <c r="QXI112" s="406"/>
      <c r="QXJ112" s="407"/>
      <c r="QXK112" s="408"/>
      <c r="QXL112" s="409"/>
      <c r="QXM112" s="410"/>
      <c r="QXN112" s="411"/>
      <c r="QXO112" s="412"/>
      <c r="QXP112" s="406"/>
      <c r="QXQ112" s="407"/>
      <c r="QXR112" s="408"/>
      <c r="QXS112" s="409"/>
      <c r="QXT112" s="410"/>
      <c r="QXU112" s="411"/>
      <c r="QXV112" s="412"/>
      <c r="QXW112" s="406"/>
      <c r="QXX112" s="407"/>
      <c r="QXY112" s="408"/>
      <c r="QXZ112" s="409"/>
      <c r="QYA112" s="410"/>
      <c r="QYB112" s="411"/>
      <c r="QYC112" s="412"/>
      <c r="QYD112" s="406"/>
      <c r="QYE112" s="407"/>
      <c r="QYF112" s="408"/>
      <c r="QYG112" s="409"/>
      <c r="QYH112" s="410"/>
      <c r="QYI112" s="411"/>
      <c r="QYJ112" s="412"/>
      <c r="QYK112" s="406"/>
      <c r="QYL112" s="407"/>
      <c r="QYM112" s="408"/>
      <c r="QYN112" s="409"/>
      <c r="QYO112" s="410"/>
      <c r="QYP112" s="411"/>
      <c r="QYQ112" s="412"/>
      <c r="QYR112" s="406"/>
      <c r="QYS112" s="407"/>
      <c r="QYT112" s="408"/>
      <c r="QYU112" s="409"/>
      <c r="QYV112" s="410"/>
      <c r="QYW112" s="411"/>
      <c r="QYX112" s="412"/>
      <c r="QYY112" s="406"/>
      <c r="QYZ112" s="407"/>
      <c r="QZA112" s="408"/>
      <c r="QZB112" s="409"/>
      <c r="QZC112" s="410"/>
      <c r="QZD112" s="411"/>
      <c r="QZE112" s="412"/>
      <c r="QZF112" s="406"/>
      <c r="QZG112" s="407"/>
      <c r="QZH112" s="408"/>
      <c r="QZI112" s="409"/>
      <c r="QZJ112" s="410"/>
      <c r="QZK112" s="411"/>
      <c r="QZL112" s="412"/>
      <c r="QZM112" s="406"/>
      <c r="QZN112" s="407"/>
      <c r="QZO112" s="408"/>
      <c r="QZP112" s="409"/>
      <c r="QZQ112" s="410"/>
      <c r="QZR112" s="411"/>
      <c r="QZS112" s="412"/>
      <c r="QZT112" s="406"/>
      <c r="QZU112" s="407"/>
      <c r="QZV112" s="408"/>
      <c r="QZW112" s="409"/>
      <c r="QZX112" s="410"/>
      <c r="QZY112" s="411"/>
      <c r="QZZ112" s="412"/>
      <c r="RAA112" s="406"/>
      <c r="RAB112" s="407"/>
      <c r="RAC112" s="408"/>
      <c r="RAD112" s="409"/>
      <c r="RAE112" s="410"/>
      <c r="RAF112" s="411"/>
      <c r="RAG112" s="412"/>
      <c r="RAH112" s="406"/>
      <c r="RAI112" s="407"/>
      <c r="RAJ112" s="408"/>
      <c r="RAK112" s="409"/>
      <c r="RAL112" s="410"/>
      <c r="RAM112" s="411"/>
      <c r="RAN112" s="412"/>
      <c r="RAO112" s="406"/>
      <c r="RAP112" s="407"/>
      <c r="RAQ112" s="408"/>
      <c r="RAR112" s="409"/>
      <c r="RAS112" s="410"/>
      <c r="RAT112" s="411"/>
      <c r="RAU112" s="412"/>
      <c r="RAV112" s="406"/>
      <c r="RAW112" s="407"/>
      <c r="RAX112" s="408"/>
      <c r="RAY112" s="409"/>
      <c r="RAZ112" s="410"/>
      <c r="RBA112" s="411"/>
      <c r="RBB112" s="412"/>
      <c r="RBC112" s="406"/>
      <c r="RBD112" s="407"/>
      <c r="RBE112" s="408"/>
      <c r="RBF112" s="409"/>
      <c r="RBG112" s="410"/>
      <c r="RBH112" s="411"/>
      <c r="RBI112" s="412"/>
      <c r="RBJ112" s="406"/>
      <c r="RBK112" s="407"/>
      <c r="RBL112" s="408"/>
      <c r="RBM112" s="409"/>
      <c r="RBN112" s="410"/>
      <c r="RBO112" s="411"/>
      <c r="RBP112" s="412"/>
      <c r="RBQ112" s="406"/>
      <c r="RBR112" s="407"/>
      <c r="RBS112" s="408"/>
      <c r="RBT112" s="409"/>
      <c r="RBU112" s="410"/>
      <c r="RBV112" s="411"/>
      <c r="RBW112" s="412"/>
      <c r="RBX112" s="406"/>
      <c r="RBY112" s="407"/>
      <c r="RBZ112" s="408"/>
      <c r="RCA112" s="409"/>
      <c r="RCB112" s="410"/>
      <c r="RCC112" s="411"/>
      <c r="RCD112" s="412"/>
      <c r="RCE112" s="406"/>
      <c r="RCF112" s="407"/>
      <c r="RCG112" s="408"/>
      <c r="RCH112" s="409"/>
      <c r="RCI112" s="410"/>
      <c r="RCJ112" s="411"/>
      <c r="RCK112" s="412"/>
      <c r="RCL112" s="406"/>
      <c r="RCM112" s="407"/>
      <c r="RCN112" s="408"/>
      <c r="RCO112" s="409"/>
      <c r="RCP112" s="410"/>
      <c r="RCQ112" s="411"/>
      <c r="RCR112" s="412"/>
      <c r="RCS112" s="406"/>
      <c r="RCT112" s="407"/>
      <c r="RCU112" s="408"/>
      <c r="RCV112" s="409"/>
      <c r="RCW112" s="410"/>
      <c r="RCX112" s="411"/>
      <c r="RCY112" s="412"/>
      <c r="RCZ112" s="406"/>
      <c r="RDA112" s="407"/>
      <c r="RDB112" s="408"/>
      <c r="RDC112" s="409"/>
      <c r="RDD112" s="410"/>
      <c r="RDE112" s="411"/>
      <c r="RDF112" s="412"/>
      <c r="RDG112" s="406"/>
      <c r="RDH112" s="407"/>
      <c r="RDI112" s="408"/>
      <c r="RDJ112" s="409"/>
      <c r="RDK112" s="410"/>
      <c r="RDL112" s="411"/>
      <c r="RDM112" s="412"/>
      <c r="RDN112" s="406"/>
      <c r="RDO112" s="407"/>
      <c r="RDP112" s="408"/>
      <c r="RDQ112" s="409"/>
      <c r="RDR112" s="410"/>
      <c r="RDS112" s="411"/>
      <c r="RDT112" s="412"/>
      <c r="RDU112" s="406"/>
      <c r="RDV112" s="407"/>
      <c r="RDW112" s="408"/>
      <c r="RDX112" s="409"/>
      <c r="RDY112" s="410"/>
      <c r="RDZ112" s="411"/>
      <c r="REA112" s="412"/>
      <c r="REB112" s="406"/>
      <c r="REC112" s="407"/>
      <c r="RED112" s="408"/>
      <c r="REE112" s="409"/>
      <c r="REF112" s="410"/>
      <c r="REG112" s="411"/>
      <c r="REH112" s="412"/>
      <c r="REI112" s="406"/>
      <c r="REJ112" s="407"/>
      <c r="REK112" s="408"/>
      <c r="REL112" s="409"/>
      <c r="REM112" s="410"/>
      <c r="REN112" s="411"/>
      <c r="REO112" s="412"/>
      <c r="REP112" s="406"/>
      <c r="REQ112" s="407"/>
      <c r="RER112" s="408"/>
      <c r="RES112" s="409"/>
      <c r="RET112" s="410"/>
      <c r="REU112" s="411"/>
      <c r="REV112" s="412"/>
      <c r="REW112" s="406"/>
      <c r="REX112" s="407"/>
      <c r="REY112" s="408"/>
      <c r="REZ112" s="409"/>
      <c r="RFA112" s="410"/>
      <c r="RFB112" s="411"/>
      <c r="RFC112" s="412"/>
      <c r="RFD112" s="406"/>
      <c r="RFE112" s="407"/>
      <c r="RFF112" s="408"/>
      <c r="RFG112" s="409"/>
      <c r="RFH112" s="410"/>
      <c r="RFI112" s="411"/>
      <c r="RFJ112" s="412"/>
      <c r="RFK112" s="406"/>
      <c r="RFL112" s="407"/>
      <c r="RFM112" s="408"/>
      <c r="RFN112" s="409"/>
      <c r="RFO112" s="410"/>
      <c r="RFP112" s="411"/>
      <c r="RFQ112" s="412"/>
      <c r="RFR112" s="406"/>
      <c r="RFS112" s="407"/>
      <c r="RFT112" s="408"/>
      <c r="RFU112" s="409"/>
      <c r="RFV112" s="410"/>
      <c r="RFW112" s="411"/>
      <c r="RFX112" s="412"/>
      <c r="RFY112" s="406"/>
      <c r="RFZ112" s="407"/>
      <c r="RGA112" s="408"/>
      <c r="RGB112" s="409"/>
      <c r="RGC112" s="410"/>
      <c r="RGD112" s="411"/>
      <c r="RGE112" s="412"/>
      <c r="RGF112" s="406"/>
      <c r="RGG112" s="407"/>
      <c r="RGH112" s="408"/>
      <c r="RGI112" s="409"/>
      <c r="RGJ112" s="410"/>
      <c r="RGK112" s="411"/>
      <c r="RGL112" s="412"/>
      <c r="RGM112" s="406"/>
      <c r="RGN112" s="407"/>
      <c r="RGO112" s="408"/>
      <c r="RGP112" s="409"/>
      <c r="RGQ112" s="410"/>
      <c r="RGR112" s="411"/>
      <c r="RGS112" s="412"/>
      <c r="RGT112" s="406"/>
      <c r="RGU112" s="407"/>
      <c r="RGV112" s="408"/>
      <c r="RGW112" s="409"/>
      <c r="RGX112" s="410"/>
      <c r="RGY112" s="411"/>
      <c r="RGZ112" s="412"/>
      <c r="RHA112" s="406"/>
      <c r="RHB112" s="407"/>
      <c r="RHC112" s="408"/>
      <c r="RHD112" s="409"/>
      <c r="RHE112" s="410"/>
      <c r="RHF112" s="411"/>
      <c r="RHG112" s="412"/>
      <c r="RHH112" s="406"/>
      <c r="RHI112" s="407"/>
      <c r="RHJ112" s="408"/>
      <c r="RHK112" s="409"/>
      <c r="RHL112" s="410"/>
      <c r="RHM112" s="411"/>
      <c r="RHN112" s="412"/>
      <c r="RHO112" s="406"/>
      <c r="RHP112" s="407"/>
      <c r="RHQ112" s="408"/>
      <c r="RHR112" s="409"/>
      <c r="RHS112" s="410"/>
      <c r="RHT112" s="411"/>
      <c r="RHU112" s="412"/>
      <c r="RHV112" s="406"/>
      <c r="RHW112" s="407"/>
      <c r="RHX112" s="408"/>
      <c r="RHY112" s="409"/>
      <c r="RHZ112" s="410"/>
      <c r="RIA112" s="411"/>
      <c r="RIB112" s="412"/>
      <c r="RIC112" s="406"/>
      <c r="RID112" s="407"/>
      <c r="RIE112" s="408"/>
      <c r="RIF112" s="409"/>
      <c r="RIG112" s="410"/>
      <c r="RIH112" s="411"/>
      <c r="RII112" s="412"/>
      <c r="RIJ112" s="406"/>
      <c r="RIK112" s="407"/>
      <c r="RIL112" s="408"/>
      <c r="RIM112" s="409"/>
      <c r="RIN112" s="410"/>
      <c r="RIO112" s="411"/>
      <c r="RIP112" s="412"/>
      <c r="RIQ112" s="406"/>
      <c r="RIR112" s="407"/>
      <c r="RIS112" s="408"/>
      <c r="RIT112" s="409"/>
      <c r="RIU112" s="410"/>
      <c r="RIV112" s="411"/>
      <c r="RIW112" s="412"/>
      <c r="RIX112" s="406"/>
      <c r="RIY112" s="407"/>
      <c r="RIZ112" s="408"/>
      <c r="RJA112" s="409"/>
      <c r="RJB112" s="410"/>
      <c r="RJC112" s="411"/>
      <c r="RJD112" s="412"/>
      <c r="RJE112" s="406"/>
      <c r="RJF112" s="407"/>
      <c r="RJG112" s="408"/>
      <c r="RJH112" s="409"/>
      <c r="RJI112" s="410"/>
      <c r="RJJ112" s="411"/>
      <c r="RJK112" s="412"/>
      <c r="RJL112" s="406"/>
      <c r="RJM112" s="407"/>
      <c r="RJN112" s="408"/>
      <c r="RJO112" s="409"/>
      <c r="RJP112" s="410"/>
      <c r="RJQ112" s="411"/>
      <c r="RJR112" s="412"/>
      <c r="RJS112" s="406"/>
      <c r="RJT112" s="407"/>
      <c r="RJU112" s="408"/>
      <c r="RJV112" s="409"/>
      <c r="RJW112" s="410"/>
      <c r="RJX112" s="411"/>
      <c r="RJY112" s="412"/>
      <c r="RJZ112" s="406"/>
      <c r="RKA112" s="407"/>
      <c r="RKB112" s="408"/>
      <c r="RKC112" s="409"/>
      <c r="RKD112" s="410"/>
      <c r="RKE112" s="411"/>
      <c r="RKF112" s="412"/>
      <c r="RKG112" s="406"/>
      <c r="RKH112" s="407"/>
      <c r="RKI112" s="408"/>
      <c r="RKJ112" s="409"/>
      <c r="RKK112" s="410"/>
      <c r="RKL112" s="411"/>
      <c r="RKM112" s="412"/>
      <c r="RKN112" s="406"/>
      <c r="RKO112" s="407"/>
      <c r="RKP112" s="408"/>
      <c r="RKQ112" s="409"/>
      <c r="RKR112" s="410"/>
      <c r="RKS112" s="411"/>
      <c r="RKT112" s="412"/>
      <c r="RKU112" s="406"/>
      <c r="RKV112" s="407"/>
      <c r="RKW112" s="408"/>
      <c r="RKX112" s="409"/>
      <c r="RKY112" s="410"/>
      <c r="RKZ112" s="411"/>
      <c r="RLA112" s="412"/>
      <c r="RLB112" s="406"/>
      <c r="RLC112" s="407"/>
      <c r="RLD112" s="408"/>
      <c r="RLE112" s="409"/>
      <c r="RLF112" s="410"/>
      <c r="RLG112" s="411"/>
      <c r="RLH112" s="412"/>
      <c r="RLI112" s="406"/>
      <c r="RLJ112" s="407"/>
      <c r="RLK112" s="408"/>
      <c r="RLL112" s="409"/>
      <c r="RLM112" s="410"/>
      <c r="RLN112" s="411"/>
      <c r="RLO112" s="412"/>
      <c r="RLP112" s="406"/>
      <c r="RLQ112" s="407"/>
      <c r="RLR112" s="408"/>
      <c r="RLS112" s="409"/>
      <c r="RLT112" s="410"/>
      <c r="RLU112" s="411"/>
      <c r="RLV112" s="412"/>
      <c r="RLW112" s="406"/>
      <c r="RLX112" s="407"/>
      <c r="RLY112" s="408"/>
      <c r="RLZ112" s="409"/>
      <c r="RMA112" s="410"/>
      <c r="RMB112" s="411"/>
      <c r="RMC112" s="412"/>
      <c r="RMD112" s="406"/>
      <c r="RME112" s="407"/>
      <c r="RMF112" s="408"/>
      <c r="RMG112" s="409"/>
      <c r="RMH112" s="410"/>
      <c r="RMI112" s="411"/>
      <c r="RMJ112" s="412"/>
      <c r="RMK112" s="406"/>
      <c r="RML112" s="407"/>
      <c r="RMM112" s="408"/>
      <c r="RMN112" s="409"/>
      <c r="RMO112" s="410"/>
      <c r="RMP112" s="411"/>
      <c r="RMQ112" s="412"/>
      <c r="RMR112" s="406"/>
      <c r="RMS112" s="407"/>
      <c r="RMT112" s="408"/>
      <c r="RMU112" s="409"/>
      <c r="RMV112" s="410"/>
      <c r="RMW112" s="411"/>
      <c r="RMX112" s="412"/>
      <c r="RMY112" s="406"/>
      <c r="RMZ112" s="407"/>
      <c r="RNA112" s="408"/>
      <c r="RNB112" s="409"/>
      <c r="RNC112" s="410"/>
      <c r="RND112" s="411"/>
      <c r="RNE112" s="412"/>
      <c r="RNF112" s="406"/>
      <c r="RNG112" s="407"/>
      <c r="RNH112" s="408"/>
      <c r="RNI112" s="409"/>
      <c r="RNJ112" s="410"/>
      <c r="RNK112" s="411"/>
      <c r="RNL112" s="412"/>
      <c r="RNM112" s="406"/>
      <c r="RNN112" s="407"/>
      <c r="RNO112" s="408"/>
      <c r="RNP112" s="409"/>
      <c r="RNQ112" s="410"/>
      <c r="RNR112" s="411"/>
      <c r="RNS112" s="412"/>
      <c r="RNT112" s="406"/>
      <c r="RNU112" s="407"/>
      <c r="RNV112" s="408"/>
      <c r="RNW112" s="409"/>
      <c r="RNX112" s="410"/>
      <c r="RNY112" s="411"/>
      <c r="RNZ112" s="412"/>
      <c r="ROA112" s="406"/>
      <c r="ROB112" s="407"/>
      <c r="ROC112" s="408"/>
      <c r="ROD112" s="409"/>
      <c r="ROE112" s="410"/>
      <c r="ROF112" s="411"/>
      <c r="ROG112" s="412"/>
      <c r="ROH112" s="406"/>
      <c r="ROI112" s="407"/>
      <c r="ROJ112" s="408"/>
      <c r="ROK112" s="409"/>
      <c r="ROL112" s="410"/>
      <c r="ROM112" s="411"/>
      <c r="RON112" s="412"/>
      <c r="ROO112" s="406"/>
      <c r="ROP112" s="407"/>
      <c r="ROQ112" s="408"/>
      <c r="ROR112" s="409"/>
      <c r="ROS112" s="410"/>
      <c r="ROT112" s="411"/>
      <c r="ROU112" s="412"/>
      <c r="ROV112" s="406"/>
      <c r="ROW112" s="407"/>
      <c r="ROX112" s="408"/>
      <c r="ROY112" s="409"/>
      <c r="ROZ112" s="410"/>
      <c r="RPA112" s="411"/>
      <c r="RPB112" s="412"/>
      <c r="RPC112" s="406"/>
      <c r="RPD112" s="407"/>
      <c r="RPE112" s="408"/>
      <c r="RPF112" s="409"/>
      <c r="RPG112" s="410"/>
      <c r="RPH112" s="411"/>
      <c r="RPI112" s="412"/>
      <c r="RPJ112" s="406"/>
      <c r="RPK112" s="407"/>
      <c r="RPL112" s="408"/>
      <c r="RPM112" s="409"/>
      <c r="RPN112" s="410"/>
      <c r="RPO112" s="411"/>
      <c r="RPP112" s="412"/>
      <c r="RPQ112" s="406"/>
      <c r="RPR112" s="407"/>
      <c r="RPS112" s="408"/>
      <c r="RPT112" s="409"/>
      <c r="RPU112" s="410"/>
      <c r="RPV112" s="411"/>
      <c r="RPW112" s="412"/>
      <c r="RPX112" s="406"/>
      <c r="RPY112" s="407"/>
      <c r="RPZ112" s="408"/>
      <c r="RQA112" s="409"/>
      <c r="RQB112" s="410"/>
      <c r="RQC112" s="411"/>
      <c r="RQD112" s="412"/>
      <c r="RQE112" s="406"/>
      <c r="RQF112" s="407"/>
      <c r="RQG112" s="408"/>
      <c r="RQH112" s="409"/>
      <c r="RQI112" s="410"/>
      <c r="RQJ112" s="411"/>
      <c r="RQK112" s="412"/>
      <c r="RQL112" s="406"/>
      <c r="RQM112" s="407"/>
      <c r="RQN112" s="408"/>
      <c r="RQO112" s="409"/>
      <c r="RQP112" s="410"/>
      <c r="RQQ112" s="411"/>
      <c r="RQR112" s="412"/>
      <c r="RQS112" s="406"/>
      <c r="RQT112" s="407"/>
      <c r="RQU112" s="408"/>
      <c r="RQV112" s="409"/>
      <c r="RQW112" s="410"/>
      <c r="RQX112" s="411"/>
      <c r="RQY112" s="412"/>
      <c r="RQZ112" s="406"/>
      <c r="RRA112" s="407"/>
      <c r="RRB112" s="408"/>
      <c r="RRC112" s="409"/>
      <c r="RRD112" s="410"/>
      <c r="RRE112" s="411"/>
      <c r="RRF112" s="412"/>
      <c r="RRG112" s="406"/>
      <c r="RRH112" s="407"/>
      <c r="RRI112" s="408"/>
      <c r="RRJ112" s="409"/>
      <c r="RRK112" s="410"/>
      <c r="RRL112" s="411"/>
      <c r="RRM112" s="412"/>
      <c r="RRN112" s="406"/>
      <c r="RRO112" s="407"/>
      <c r="RRP112" s="408"/>
      <c r="RRQ112" s="409"/>
      <c r="RRR112" s="410"/>
      <c r="RRS112" s="411"/>
      <c r="RRT112" s="412"/>
      <c r="RRU112" s="406"/>
      <c r="RRV112" s="407"/>
      <c r="RRW112" s="408"/>
      <c r="RRX112" s="409"/>
      <c r="RRY112" s="410"/>
      <c r="RRZ112" s="411"/>
      <c r="RSA112" s="412"/>
      <c r="RSB112" s="406"/>
      <c r="RSC112" s="407"/>
      <c r="RSD112" s="408"/>
      <c r="RSE112" s="409"/>
      <c r="RSF112" s="410"/>
      <c r="RSG112" s="411"/>
      <c r="RSH112" s="412"/>
      <c r="RSI112" s="406"/>
      <c r="RSJ112" s="407"/>
      <c r="RSK112" s="408"/>
      <c r="RSL112" s="409"/>
      <c r="RSM112" s="410"/>
      <c r="RSN112" s="411"/>
      <c r="RSO112" s="412"/>
      <c r="RSP112" s="406"/>
      <c r="RSQ112" s="407"/>
      <c r="RSR112" s="408"/>
      <c r="RSS112" s="409"/>
      <c r="RST112" s="410"/>
      <c r="RSU112" s="411"/>
      <c r="RSV112" s="412"/>
      <c r="RSW112" s="406"/>
      <c r="RSX112" s="407"/>
      <c r="RSY112" s="408"/>
      <c r="RSZ112" s="409"/>
      <c r="RTA112" s="410"/>
      <c r="RTB112" s="411"/>
      <c r="RTC112" s="412"/>
      <c r="RTD112" s="406"/>
      <c r="RTE112" s="407"/>
      <c r="RTF112" s="408"/>
      <c r="RTG112" s="409"/>
      <c r="RTH112" s="410"/>
      <c r="RTI112" s="411"/>
      <c r="RTJ112" s="412"/>
      <c r="RTK112" s="406"/>
      <c r="RTL112" s="407"/>
      <c r="RTM112" s="408"/>
      <c r="RTN112" s="409"/>
      <c r="RTO112" s="410"/>
      <c r="RTP112" s="411"/>
      <c r="RTQ112" s="412"/>
      <c r="RTR112" s="406"/>
      <c r="RTS112" s="407"/>
      <c r="RTT112" s="408"/>
      <c r="RTU112" s="409"/>
      <c r="RTV112" s="410"/>
      <c r="RTW112" s="411"/>
      <c r="RTX112" s="412"/>
      <c r="RTY112" s="406"/>
      <c r="RTZ112" s="407"/>
      <c r="RUA112" s="408"/>
      <c r="RUB112" s="409"/>
      <c r="RUC112" s="410"/>
      <c r="RUD112" s="411"/>
      <c r="RUE112" s="412"/>
      <c r="RUF112" s="406"/>
      <c r="RUG112" s="407"/>
      <c r="RUH112" s="408"/>
      <c r="RUI112" s="409"/>
      <c r="RUJ112" s="410"/>
      <c r="RUK112" s="411"/>
      <c r="RUL112" s="412"/>
      <c r="RUM112" s="406"/>
      <c r="RUN112" s="407"/>
      <c r="RUO112" s="408"/>
      <c r="RUP112" s="409"/>
      <c r="RUQ112" s="410"/>
      <c r="RUR112" s="411"/>
      <c r="RUS112" s="412"/>
      <c r="RUT112" s="406"/>
      <c r="RUU112" s="407"/>
      <c r="RUV112" s="408"/>
      <c r="RUW112" s="409"/>
      <c r="RUX112" s="410"/>
      <c r="RUY112" s="411"/>
      <c r="RUZ112" s="412"/>
      <c r="RVA112" s="406"/>
      <c r="RVB112" s="407"/>
      <c r="RVC112" s="408"/>
      <c r="RVD112" s="409"/>
      <c r="RVE112" s="410"/>
      <c r="RVF112" s="411"/>
      <c r="RVG112" s="412"/>
      <c r="RVH112" s="406"/>
      <c r="RVI112" s="407"/>
      <c r="RVJ112" s="408"/>
      <c r="RVK112" s="409"/>
      <c r="RVL112" s="410"/>
      <c r="RVM112" s="411"/>
      <c r="RVN112" s="412"/>
      <c r="RVO112" s="406"/>
      <c r="RVP112" s="407"/>
      <c r="RVQ112" s="408"/>
      <c r="RVR112" s="409"/>
      <c r="RVS112" s="410"/>
      <c r="RVT112" s="411"/>
      <c r="RVU112" s="412"/>
      <c r="RVV112" s="406"/>
      <c r="RVW112" s="407"/>
      <c r="RVX112" s="408"/>
      <c r="RVY112" s="409"/>
      <c r="RVZ112" s="410"/>
      <c r="RWA112" s="411"/>
      <c r="RWB112" s="412"/>
      <c r="RWC112" s="406"/>
      <c r="RWD112" s="407"/>
      <c r="RWE112" s="408"/>
      <c r="RWF112" s="409"/>
      <c r="RWG112" s="410"/>
      <c r="RWH112" s="411"/>
      <c r="RWI112" s="412"/>
      <c r="RWJ112" s="406"/>
      <c r="RWK112" s="407"/>
      <c r="RWL112" s="408"/>
      <c r="RWM112" s="409"/>
      <c r="RWN112" s="410"/>
      <c r="RWO112" s="411"/>
      <c r="RWP112" s="412"/>
      <c r="RWQ112" s="406"/>
      <c r="RWR112" s="407"/>
      <c r="RWS112" s="408"/>
      <c r="RWT112" s="409"/>
      <c r="RWU112" s="410"/>
      <c r="RWV112" s="411"/>
      <c r="RWW112" s="412"/>
      <c r="RWX112" s="406"/>
      <c r="RWY112" s="407"/>
      <c r="RWZ112" s="408"/>
      <c r="RXA112" s="409"/>
      <c r="RXB112" s="410"/>
      <c r="RXC112" s="411"/>
      <c r="RXD112" s="412"/>
      <c r="RXE112" s="406"/>
      <c r="RXF112" s="407"/>
      <c r="RXG112" s="408"/>
      <c r="RXH112" s="409"/>
      <c r="RXI112" s="410"/>
      <c r="RXJ112" s="411"/>
      <c r="RXK112" s="412"/>
      <c r="RXL112" s="406"/>
      <c r="RXM112" s="407"/>
      <c r="RXN112" s="408"/>
      <c r="RXO112" s="409"/>
      <c r="RXP112" s="410"/>
      <c r="RXQ112" s="411"/>
      <c r="RXR112" s="412"/>
      <c r="RXS112" s="406"/>
      <c r="RXT112" s="407"/>
      <c r="RXU112" s="408"/>
      <c r="RXV112" s="409"/>
      <c r="RXW112" s="410"/>
      <c r="RXX112" s="411"/>
      <c r="RXY112" s="412"/>
      <c r="RXZ112" s="406"/>
      <c r="RYA112" s="407"/>
      <c r="RYB112" s="408"/>
      <c r="RYC112" s="409"/>
      <c r="RYD112" s="410"/>
      <c r="RYE112" s="411"/>
      <c r="RYF112" s="412"/>
      <c r="RYG112" s="406"/>
      <c r="RYH112" s="407"/>
      <c r="RYI112" s="408"/>
      <c r="RYJ112" s="409"/>
      <c r="RYK112" s="410"/>
      <c r="RYL112" s="411"/>
      <c r="RYM112" s="412"/>
      <c r="RYN112" s="406"/>
      <c r="RYO112" s="407"/>
      <c r="RYP112" s="408"/>
      <c r="RYQ112" s="409"/>
      <c r="RYR112" s="410"/>
      <c r="RYS112" s="411"/>
      <c r="RYT112" s="412"/>
      <c r="RYU112" s="406"/>
      <c r="RYV112" s="407"/>
      <c r="RYW112" s="408"/>
      <c r="RYX112" s="409"/>
      <c r="RYY112" s="410"/>
      <c r="RYZ112" s="411"/>
      <c r="RZA112" s="412"/>
      <c r="RZB112" s="406"/>
      <c r="RZC112" s="407"/>
      <c r="RZD112" s="408"/>
      <c r="RZE112" s="409"/>
      <c r="RZF112" s="410"/>
      <c r="RZG112" s="411"/>
      <c r="RZH112" s="412"/>
      <c r="RZI112" s="406"/>
      <c r="RZJ112" s="407"/>
      <c r="RZK112" s="408"/>
      <c r="RZL112" s="409"/>
      <c r="RZM112" s="410"/>
      <c r="RZN112" s="411"/>
      <c r="RZO112" s="412"/>
      <c r="RZP112" s="406"/>
      <c r="RZQ112" s="407"/>
      <c r="RZR112" s="408"/>
      <c r="RZS112" s="409"/>
      <c r="RZT112" s="410"/>
      <c r="RZU112" s="411"/>
      <c r="RZV112" s="412"/>
      <c r="RZW112" s="406"/>
      <c r="RZX112" s="407"/>
      <c r="RZY112" s="408"/>
      <c r="RZZ112" s="409"/>
      <c r="SAA112" s="410"/>
      <c r="SAB112" s="411"/>
      <c r="SAC112" s="412"/>
      <c r="SAD112" s="406"/>
      <c r="SAE112" s="407"/>
      <c r="SAF112" s="408"/>
      <c r="SAG112" s="409"/>
      <c r="SAH112" s="410"/>
      <c r="SAI112" s="411"/>
      <c r="SAJ112" s="412"/>
      <c r="SAK112" s="406"/>
      <c r="SAL112" s="407"/>
      <c r="SAM112" s="408"/>
      <c r="SAN112" s="409"/>
      <c r="SAO112" s="410"/>
      <c r="SAP112" s="411"/>
      <c r="SAQ112" s="412"/>
      <c r="SAR112" s="406"/>
      <c r="SAS112" s="407"/>
      <c r="SAT112" s="408"/>
      <c r="SAU112" s="409"/>
      <c r="SAV112" s="410"/>
      <c r="SAW112" s="411"/>
      <c r="SAX112" s="412"/>
      <c r="SAY112" s="406"/>
      <c r="SAZ112" s="407"/>
      <c r="SBA112" s="408"/>
      <c r="SBB112" s="409"/>
      <c r="SBC112" s="410"/>
      <c r="SBD112" s="411"/>
      <c r="SBE112" s="412"/>
      <c r="SBF112" s="406"/>
      <c r="SBG112" s="407"/>
      <c r="SBH112" s="408"/>
      <c r="SBI112" s="409"/>
      <c r="SBJ112" s="410"/>
      <c r="SBK112" s="411"/>
      <c r="SBL112" s="412"/>
      <c r="SBM112" s="406"/>
      <c r="SBN112" s="407"/>
      <c r="SBO112" s="408"/>
      <c r="SBP112" s="409"/>
      <c r="SBQ112" s="410"/>
      <c r="SBR112" s="411"/>
      <c r="SBS112" s="412"/>
      <c r="SBT112" s="406"/>
      <c r="SBU112" s="407"/>
      <c r="SBV112" s="408"/>
      <c r="SBW112" s="409"/>
      <c r="SBX112" s="410"/>
      <c r="SBY112" s="411"/>
      <c r="SBZ112" s="412"/>
      <c r="SCA112" s="406"/>
      <c r="SCB112" s="407"/>
      <c r="SCC112" s="408"/>
      <c r="SCD112" s="409"/>
      <c r="SCE112" s="410"/>
      <c r="SCF112" s="411"/>
      <c r="SCG112" s="412"/>
      <c r="SCH112" s="406"/>
      <c r="SCI112" s="407"/>
      <c r="SCJ112" s="408"/>
      <c r="SCK112" s="409"/>
      <c r="SCL112" s="410"/>
      <c r="SCM112" s="411"/>
      <c r="SCN112" s="412"/>
      <c r="SCO112" s="406"/>
      <c r="SCP112" s="407"/>
      <c r="SCQ112" s="408"/>
      <c r="SCR112" s="409"/>
      <c r="SCS112" s="410"/>
      <c r="SCT112" s="411"/>
      <c r="SCU112" s="412"/>
      <c r="SCV112" s="406"/>
      <c r="SCW112" s="407"/>
      <c r="SCX112" s="408"/>
      <c r="SCY112" s="409"/>
      <c r="SCZ112" s="410"/>
      <c r="SDA112" s="411"/>
      <c r="SDB112" s="412"/>
      <c r="SDC112" s="406"/>
      <c r="SDD112" s="407"/>
      <c r="SDE112" s="408"/>
      <c r="SDF112" s="409"/>
      <c r="SDG112" s="410"/>
      <c r="SDH112" s="411"/>
      <c r="SDI112" s="412"/>
      <c r="SDJ112" s="406"/>
      <c r="SDK112" s="407"/>
      <c r="SDL112" s="408"/>
      <c r="SDM112" s="409"/>
      <c r="SDN112" s="410"/>
      <c r="SDO112" s="411"/>
      <c r="SDP112" s="412"/>
      <c r="SDQ112" s="406"/>
      <c r="SDR112" s="407"/>
      <c r="SDS112" s="408"/>
      <c r="SDT112" s="409"/>
      <c r="SDU112" s="410"/>
      <c r="SDV112" s="411"/>
      <c r="SDW112" s="412"/>
      <c r="SDX112" s="406"/>
      <c r="SDY112" s="407"/>
      <c r="SDZ112" s="408"/>
      <c r="SEA112" s="409"/>
      <c r="SEB112" s="410"/>
      <c r="SEC112" s="411"/>
      <c r="SED112" s="412"/>
      <c r="SEE112" s="406"/>
      <c r="SEF112" s="407"/>
      <c r="SEG112" s="408"/>
      <c r="SEH112" s="409"/>
      <c r="SEI112" s="410"/>
      <c r="SEJ112" s="411"/>
      <c r="SEK112" s="412"/>
      <c r="SEL112" s="406"/>
      <c r="SEM112" s="407"/>
      <c r="SEN112" s="408"/>
      <c r="SEO112" s="409"/>
      <c r="SEP112" s="410"/>
      <c r="SEQ112" s="411"/>
      <c r="SER112" s="412"/>
      <c r="SES112" s="406"/>
      <c r="SET112" s="407"/>
      <c r="SEU112" s="408"/>
      <c r="SEV112" s="409"/>
      <c r="SEW112" s="410"/>
      <c r="SEX112" s="411"/>
      <c r="SEY112" s="412"/>
      <c r="SEZ112" s="406"/>
      <c r="SFA112" s="407"/>
      <c r="SFB112" s="408"/>
      <c r="SFC112" s="409"/>
      <c r="SFD112" s="410"/>
      <c r="SFE112" s="411"/>
      <c r="SFF112" s="412"/>
      <c r="SFG112" s="406"/>
      <c r="SFH112" s="407"/>
      <c r="SFI112" s="408"/>
      <c r="SFJ112" s="409"/>
      <c r="SFK112" s="410"/>
      <c r="SFL112" s="411"/>
      <c r="SFM112" s="412"/>
      <c r="SFN112" s="406"/>
      <c r="SFO112" s="407"/>
      <c r="SFP112" s="408"/>
      <c r="SFQ112" s="409"/>
      <c r="SFR112" s="410"/>
      <c r="SFS112" s="411"/>
      <c r="SFT112" s="412"/>
      <c r="SFU112" s="406"/>
      <c r="SFV112" s="407"/>
      <c r="SFW112" s="408"/>
      <c r="SFX112" s="409"/>
      <c r="SFY112" s="410"/>
      <c r="SFZ112" s="411"/>
      <c r="SGA112" s="412"/>
      <c r="SGB112" s="406"/>
      <c r="SGC112" s="407"/>
      <c r="SGD112" s="408"/>
      <c r="SGE112" s="409"/>
      <c r="SGF112" s="410"/>
      <c r="SGG112" s="411"/>
      <c r="SGH112" s="412"/>
      <c r="SGI112" s="406"/>
      <c r="SGJ112" s="407"/>
      <c r="SGK112" s="408"/>
      <c r="SGL112" s="409"/>
      <c r="SGM112" s="410"/>
      <c r="SGN112" s="411"/>
      <c r="SGO112" s="412"/>
      <c r="SGP112" s="406"/>
      <c r="SGQ112" s="407"/>
      <c r="SGR112" s="408"/>
      <c r="SGS112" s="409"/>
      <c r="SGT112" s="410"/>
      <c r="SGU112" s="411"/>
      <c r="SGV112" s="412"/>
      <c r="SGW112" s="406"/>
      <c r="SGX112" s="407"/>
      <c r="SGY112" s="408"/>
      <c r="SGZ112" s="409"/>
      <c r="SHA112" s="410"/>
      <c r="SHB112" s="411"/>
      <c r="SHC112" s="412"/>
      <c r="SHD112" s="406"/>
      <c r="SHE112" s="407"/>
      <c r="SHF112" s="408"/>
      <c r="SHG112" s="409"/>
      <c r="SHH112" s="410"/>
      <c r="SHI112" s="411"/>
      <c r="SHJ112" s="412"/>
      <c r="SHK112" s="406"/>
      <c r="SHL112" s="407"/>
      <c r="SHM112" s="408"/>
      <c r="SHN112" s="409"/>
      <c r="SHO112" s="410"/>
      <c r="SHP112" s="411"/>
      <c r="SHQ112" s="412"/>
      <c r="SHR112" s="406"/>
      <c r="SHS112" s="407"/>
      <c r="SHT112" s="408"/>
      <c r="SHU112" s="409"/>
      <c r="SHV112" s="410"/>
      <c r="SHW112" s="411"/>
      <c r="SHX112" s="412"/>
      <c r="SHY112" s="406"/>
      <c r="SHZ112" s="407"/>
      <c r="SIA112" s="408"/>
      <c r="SIB112" s="409"/>
      <c r="SIC112" s="410"/>
      <c r="SID112" s="411"/>
      <c r="SIE112" s="412"/>
      <c r="SIF112" s="406"/>
      <c r="SIG112" s="407"/>
      <c r="SIH112" s="408"/>
      <c r="SII112" s="409"/>
      <c r="SIJ112" s="410"/>
      <c r="SIK112" s="411"/>
      <c r="SIL112" s="412"/>
      <c r="SIM112" s="406"/>
      <c r="SIN112" s="407"/>
      <c r="SIO112" s="408"/>
      <c r="SIP112" s="409"/>
      <c r="SIQ112" s="410"/>
      <c r="SIR112" s="411"/>
      <c r="SIS112" s="412"/>
      <c r="SIT112" s="406"/>
      <c r="SIU112" s="407"/>
      <c r="SIV112" s="408"/>
      <c r="SIW112" s="409"/>
      <c r="SIX112" s="410"/>
      <c r="SIY112" s="411"/>
      <c r="SIZ112" s="412"/>
      <c r="SJA112" s="406"/>
      <c r="SJB112" s="407"/>
      <c r="SJC112" s="408"/>
      <c r="SJD112" s="409"/>
      <c r="SJE112" s="410"/>
      <c r="SJF112" s="411"/>
      <c r="SJG112" s="412"/>
      <c r="SJH112" s="406"/>
      <c r="SJI112" s="407"/>
      <c r="SJJ112" s="408"/>
      <c r="SJK112" s="409"/>
      <c r="SJL112" s="410"/>
      <c r="SJM112" s="411"/>
      <c r="SJN112" s="412"/>
      <c r="SJO112" s="406"/>
      <c r="SJP112" s="407"/>
      <c r="SJQ112" s="408"/>
      <c r="SJR112" s="409"/>
      <c r="SJS112" s="410"/>
      <c r="SJT112" s="411"/>
      <c r="SJU112" s="412"/>
      <c r="SJV112" s="406"/>
      <c r="SJW112" s="407"/>
      <c r="SJX112" s="408"/>
      <c r="SJY112" s="409"/>
      <c r="SJZ112" s="410"/>
      <c r="SKA112" s="411"/>
      <c r="SKB112" s="412"/>
      <c r="SKC112" s="406"/>
      <c r="SKD112" s="407"/>
      <c r="SKE112" s="408"/>
      <c r="SKF112" s="409"/>
      <c r="SKG112" s="410"/>
      <c r="SKH112" s="411"/>
      <c r="SKI112" s="412"/>
      <c r="SKJ112" s="406"/>
      <c r="SKK112" s="407"/>
      <c r="SKL112" s="408"/>
      <c r="SKM112" s="409"/>
      <c r="SKN112" s="410"/>
      <c r="SKO112" s="411"/>
      <c r="SKP112" s="412"/>
      <c r="SKQ112" s="406"/>
      <c r="SKR112" s="407"/>
      <c r="SKS112" s="408"/>
      <c r="SKT112" s="409"/>
      <c r="SKU112" s="410"/>
      <c r="SKV112" s="411"/>
      <c r="SKW112" s="412"/>
      <c r="SKX112" s="406"/>
      <c r="SKY112" s="407"/>
      <c r="SKZ112" s="408"/>
      <c r="SLA112" s="409"/>
      <c r="SLB112" s="410"/>
      <c r="SLC112" s="411"/>
      <c r="SLD112" s="412"/>
      <c r="SLE112" s="406"/>
      <c r="SLF112" s="407"/>
      <c r="SLG112" s="408"/>
      <c r="SLH112" s="409"/>
      <c r="SLI112" s="410"/>
      <c r="SLJ112" s="411"/>
      <c r="SLK112" s="412"/>
      <c r="SLL112" s="406"/>
      <c r="SLM112" s="407"/>
      <c r="SLN112" s="408"/>
      <c r="SLO112" s="409"/>
      <c r="SLP112" s="410"/>
      <c r="SLQ112" s="411"/>
      <c r="SLR112" s="412"/>
      <c r="SLS112" s="406"/>
      <c r="SLT112" s="407"/>
      <c r="SLU112" s="408"/>
      <c r="SLV112" s="409"/>
      <c r="SLW112" s="410"/>
      <c r="SLX112" s="411"/>
      <c r="SLY112" s="412"/>
      <c r="SLZ112" s="406"/>
      <c r="SMA112" s="407"/>
      <c r="SMB112" s="408"/>
      <c r="SMC112" s="409"/>
      <c r="SMD112" s="410"/>
      <c r="SME112" s="411"/>
      <c r="SMF112" s="412"/>
      <c r="SMG112" s="406"/>
      <c r="SMH112" s="407"/>
      <c r="SMI112" s="408"/>
      <c r="SMJ112" s="409"/>
      <c r="SMK112" s="410"/>
      <c r="SML112" s="411"/>
      <c r="SMM112" s="412"/>
      <c r="SMN112" s="406"/>
      <c r="SMO112" s="407"/>
      <c r="SMP112" s="408"/>
      <c r="SMQ112" s="409"/>
      <c r="SMR112" s="410"/>
      <c r="SMS112" s="411"/>
      <c r="SMT112" s="412"/>
      <c r="SMU112" s="406"/>
      <c r="SMV112" s="407"/>
      <c r="SMW112" s="408"/>
      <c r="SMX112" s="409"/>
      <c r="SMY112" s="410"/>
      <c r="SMZ112" s="411"/>
      <c r="SNA112" s="412"/>
      <c r="SNB112" s="406"/>
      <c r="SNC112" s="407"/>
      <c r="SND112" s="408"/>
      <c r="SNE112" s="409"/>
      <c r="SNF112" s="410"/>
      <c r="SNG112" s="411"/>
      <c r="SNH112" s="412"/>
      <c r="SNI112" s="406"/>
      <c r="SNJ112" s="407"/>
      <c r="SNK112" s="408"/>
      <c r="SNL112" s="409"/>
      <c r="SNM112" s="410"/>
      <c r="SNN112" s="411"/>
      <c r="SNO112" s="412"/>
      <c r="SNP112" s="406"/>
      <c r="SNQ112" s="407"/>
      <c r="SNR112" s="408"/>
      <c r="SNS112" s="409"/>
      <c r="SNT112" s="410"/>
      <c r="SNU112" s="411"/>
      <c r="SNV112" s="412"/>
      <c r="SNW112" s="406"/>
      <c r="SNX112" s="407"/>
      <c r="SNY112" s="408"/>
      <c r="SNZ112" s="409"/>
      <c r="SOA112" s="410"/>
      <c r="SOB112" s="411"/>
      <c r="SOC112" s="412"/>
      <c r="SOD112" s="406"/>
      <c r="SOE112" s="407"/>
      <c r="SOF112" s="408"/>
      <c r="SOG112" s="409"/>
      <c r="SOH112" s="410"/>
      <c r="SOI112" s="411"/>
      <c r="SOJ112" s="412"/>
      <c r="SOK112" s="406"/>
      <c r="SOL112" s="407"/>
      <c r="SOM112" s="408"/>
      <c r="SON112" s="409"/>
      <c r="SOO112" s="410"/>
      <c r="SOP112" s="411"/>
      <c r="SOQ112" s="412"/>
      <c r="SOR112" s="406"/>
      <c r="SOS112" s="407"/>
      <c r="SOT112" s="408"/>
      <c r="SOU112" s="409"/>
      <c r="SOV112" s="410"/>
      <c r="SOW112" s="411"/>
      <c r="SOX112" s="412"/>
      <c r="SOY112" s="406"/>
      <c r="SOZ112" s="407"/>
      <c r="SPA112" s="408"/>
      <c r="SPB112" s="409"/>
      <c r="SPC112" s="410"/>
      <c r="SPD112" s="411"/>
      <c r="SPE112" s="412"/>
      <c r="SPF112" s="406"/>
      <c r="SPG112" s="407"/>
      <c r="SPH112" s="408"/>
      <c r="SPI112" s="409"/>
      <c r="SPJ112" s="410"/>
      <c r="SPK112" s="411"/>
      <c r="SPL112" s="412"/>
      <c r="SPM112" s="406"/>
      <c r="SPN112" s="407"/>
      <c r="SPO112" s="408"/>
      <c r="SPP112" s="409"/>
      <c r="SPQ112" s="410"/>
      <c r="SPR112" s="411"/>
      <c r="SPS112" s="412"/>
      <c r="SPT112" s="406"/>
      <c r="SPU112" s="407"/>
      <c r="SPV112" s="408"/>
      <c r="SPW112" s="409"/>
      <c r="SPX112" s="410"/>
      <c r="SPY112" s="411"/>
      <c r="SPZ112" s="412"/>
      <c r="SQA112" s="406"/>
      <c r="SQB112" s="407"/>
      <c r="SQC112" s="408"/>
      <c r="SQD112" s="409"/>
      <c r="SQE112" s="410"/>
      <c r="SQF112" s="411"/>
      <c r="SQG112" s="412"/>
      <c r="SQH112" s="406"/>
      <c r="SQI112" s="407"/>
      <c r="SQJ112" s="408"/>
      <c r="SQK112" s="409"/>
      <c r="SQL112" s="410"/>
      <c r="SQM112" s="411"/>
      <c r="SQN112" s="412"/>
      <c r="SQO112" s="406"/>
      <c r="SQP112" s="407"/>
      <c r="SQQ112" s="408"/>
      <c r="SQR112" s="409"/>
      <c r="SQS112" s="410"/>
      <c r="SQT112" s="411"/>
      <c r="SQU112" s="412"/>
      <c r="SQV112" s="406"/>
      <c r="SQW112" s="407"/>
      <c r="SQX112" s="408"/>
      <c r="SQY112" s="409"/>
      <c r="SQZ112" s="410"/>
      <c r="SRA112" s="411"/>
      <c r="SRB112" s="412"/>
      <c r="SRC112" s="406"/>
      <c r="SRD112" s="407"/>
      <c r="SRE112" s="408"/>
      <c r="SRF112" s="409"/>
      <c r="SRG112" s="410"/>
      <c r="SRH112" s="411"/>
      <c r="SRI112" s="412"/>
      <c r="SRJ112" s="406"/>
      <c r="SRK112" s="407"/>
      <c r="SRL112" s="408"/>
      <c r="SRM112" s="409"/>
      <c r="SRN112" s="410"/>
      <c r="SRO112" s="411"/>
      <c r="SRP112" s="412"/>
      <c r="SRQ112" s="406"/>
      <c r="SRR112" s="407"/>
      <c r="SRS112" s="408"/>
      <c r="SRT112" s="409"/>
      <c r="SRU112" s="410"/>
      <c r="SRV112" s="411"/>
      <c r="SRW112" s="412"/>
      <c r="SRX112" s="406"/>
      <c r="SRY112" s="407"/>
      <c r="SRZ112" s="408"/>
      <c r="SSA112" s="409"/>
      <c r="SSB112" s="410"/>
      <c r="SSC112" s="411"/>
      <c r="SSD112" s="412"/>
      <c r="SSE112" s="406"/>
      <c r="SSF112" s="407"/>
      <c r="SSG112" s="408"/>
      <c r="SSH112" s="409"/>
      <c r="SSI112" s="410"/>
      <c r="SSJ112" s="411"/>
      <c r="SSK112" s="412"/>
      <c r="SSL112" s="406"/>
      <c r="SSM112" s="407"/>
      <c r="SSN112" s="408"/>
      <c r="SSO112" s="409"/>
      <c r="SSP112" s="410"/>
      <c r="SSQ112" s="411"/>
      <c r="SSR112" s="412"/>
      <c r="SSS112" s="406"/>
      <c r="SST112" s="407"/>
      <c r="SSU112" s="408"/>
      <c r="SSV112" s="409"/>
      <c r="SSW112" s="410"/>
      <c r="SSX112" s="411"/>
      <c r="SSY112" s="412"/>
      <c r="SSZ112" s="406"/>
      <c r="STA112" s="407"/>
      <c r="STB112" s="408"/>
      <c r="STC112" s="409"/>
      <c r="STD112" s="410"/>
      <c r="STE112" s="411"/>
      <c r="STF112" s="412"/>
      <c r="STG112" s="406"/>
      <c r="STH112" s="407"/>
      <c r="STI112" s="408"/>
      <c r="STJ112" s="409"/>
      <c r="STK112" s="410"/>
      <c r="STL112" s="411"/>
      <c r="STM112" s="412"/>
      <c r="STN112" s="406"/>
      <c r="STO112" s="407"/>
      <c r="STP112" s="408"/>
      <c r="STQ112" s="409"/>
      <c r="STR112" s="410"/>
      <c r="STS112" s="411"/>
      <c r="STT112" s="412"/>
      <c r="STU112" s="406"/>
      <c r="STV112" s="407"/>
      <c r="STW112" s="408"/>
      <c r="STX112" s="409"/>
      <c r="STY112" s="410"/>
      <c r="STZ112" s="411"/>
      <c r="SUA112" s="412"/>
      <c r="SUB112" s="406"/>
      <c r="SUC112" s="407"/>
      <c r="SUD112" s="408"/>
      <c r="SUE112" s="409"/>
      <c r="SUF112" s="410"/>
      <c r="SUG112" s="411"/>
      <c r="SUH112" s="412"/>
      <c r="SUI112" s="406"/>
      <c r="SUJ112" s="407"/>
      <c r="SUK112" s="408"/>
      <c r="SUL112" s="409"/>
      <c r="SUM112" s="410"/>
      <c r="SUN112" s="411"/>
      <c r="SUO112" s="412"/>
      <c r="SUP112" s="406"/>
      <c r="SUQ112" s="407"/>
      <c r="SUR112" s="408"/>
      <c r="SUS112" s="409"/>
      <c r="SUT112" s="410"/>
      <c r="SUU112" s="411"/>
      <c r="SUV112" s="412"/>
      <c r="SUW112" s="406"/>
      <c r="SUX112" s="407"/>
      <c r="SUY112" s="408"/>
      <c r="SUZ112" s="409"/>
      <c r="SVA112" s="410"/>
      <c r="SVB112" s="411"/>
      <c r="SVC112" s="412"/>
      <c r="SVD112" s="406"/>
      <c r="SVE112" s="407"/>
      <c r="SVF112" s="408"/>
      <c r="SVG112" s="409"/>
      <c r="SVH112" s="410"/>
      <c r="SVI112" s="411"/>
      <c r="SVJ112" s="412"/>
      <c r="SVK112" s="406"/>
      <c r="SVL112" s="407"/>
      <c r="SVM112" s="408"/>
      <c r="SVN112" s="409"/>
      <c r="SVO112" s="410"/>
      <c r="SVP112" s="411"/>
      <c r="SVQ112" s="412"/>
      <c r="SVR112" s="406"/>
      <c r="SVS112" s="407"/>
      <c r="SVT112" s="408"/>
      <c r="SVU112" s="409"/>
      <c r="SVV112" s="410"/>
      <c r="SVW112" s="411"/>
      <c r="SVX112" s="412"/>
      <c r="SVY112" s="406"/>
      <c r="SVZ112" s="407"/>
      <c r="SWA112" s="408"/>
      <c r="SWB112" s="409"/>
      <c r="SWC112" s="410"/>
      <c r="SWD112" s="411"/>
      <c r="SWE112" s="412"/>
      <c r="SWF112" s="406"/>
      <c r="SWG112" s="407"/>
      <c r="SWH112" s="408"/>
      <c r="SWI112" s="409"/>
      <c r="SWJ112" s="410"/>
      <c r="SWK112" s="411"/>
      <c r="SWL112" s="412"/>
      <c r="SWM112" s="406"/>
      <c r="SWN112" s="407"/>
      <c r="SWO112" s="408"/>
      <c r="SWP112" s="409"/>
      <c r="SWQ112" s="410"/>
      <c r="SWR112" s="411"/>
      <c r="SWS112" s="412"/>
      <c r="SWT112" s="406"/>
      <c r="SWU112" s="407"/>
      <c r="SWV112" s="408"/>
      <c r="SWW112" s="409"/>
      <c r="SWX112" s="410"/>
      <c r="SWY112" s="411"/>
      <c r="SWZ112" s="412"/>
      <c r="SXA112" s="406"/>
      <c r="SXB112" s="407"/>
      <c r="SXC112" s="408"/>
      <c r="SXD112" s="409"/>
      <c r="SXE112" s="410"/>
      <c r="SXF112" s="411"/>
      <c r="SXG112" s="412"/>
      <c r="SXH112" s="406"/>
      <c r="SXI112" s="407"/>
      <c r="SXJ112" s="408"/>
      <c r="SXK112" s="409"/>
      <c r="SXL112" s="410"/>
      <c r="SXM112" s="411"/>
      <c r="SXN112" s="412"/>
      <c r="SXO112" s="406"/>
      <c r="SXP112" s="407"/>
      <c r="SXQ112" s="408"/>
      <c r="SXR112" s="409"/>
      <c r="SXS112" s="410"/>
      <c r="SXT112" s="411"/>
      <c r="SXU112" s="412"/>
      <c r="SXV112" s="406"/>
      <c r="SXW112" s="407"/>
      <c r="SXX112" s="408"/>
      <c r="SXY112" s="409"/>
      <c r="SXZ112" s="410"/>
      <c r="SYA112" s="411"/>
      <c r="SYB112" s="412"/>
      <c r="SYC112" s="406"/>
      <c r="SYD112" s="407"/>
      <c r="SYE112" s="408"/>
      <c r="SYF112" s="409"/>
      <c r="SYG112" s="410"/>
      <c r="SYH112" s="411"/>
      <c r="SYI112" s="412"/>
      <c r="SYJ112" s="406"/>
      <c r="SYK112" s="407"/>
      <c r="SYL112" s="408"/>
      <c r="SYM112" s="409"/>
      <c r="SYN112" s="410"/>
      <c r="SYO112" s="411"/>
      <c r="SYP112" s="412"/>
      <c r="SYQ112" s="406"/>
      <c r="SYR112" s="407"/>
      <c r="SYS112" s="408"/>
      <c r="SYT112" s="409"/>
      <c r="SYU112" s="410"/>
      <c r="SYV112" s="411"/>
      <c r="SYW112" s="412"/>
      <c r="SYX112" s="406"/>
      <c r="SYY112" s="407"/>
      <c r="SYZ112" s="408"/>
      <c r="SZA112" s="409"/>
      <c r="SZB112" s="410"/>
      <c r="SZC112" s="411"/>
      <c r="SZD112" s="412"/>
      <c r="SZE112" s="406"/>
      <c r="SZF112" s="407"/>
      <c r="SZG112" s="408"/>
      <c r="SZH112" s="409"/>
      <c r="SZI112" s="410"/>
      <c r="SZJ112" s="411"/>
      <c r="SZK112" s="412"/>
      <c r="SZL112" s="406"/>
      <c r="SZM112" s="407"/>
      <c r="SZN112" s="408"/>
      <c r="SZO112" s="409"/>
      <c r="SZP112" s="410"/>
      <c r="SZQ112" s="411"/>
      <c r="SZR112" s="412"/>
      <c r="SZS112" s="406"/>
      <c r="SZT112" s="407"/>
      <c r="SZU112" s="408"/>
      <c r="SZV112" s="409"/>
      <c r="SZW112" s="410"/>
      <c r="SZX112" s="411"/>
      <c r="SZY112" s="412"/>
      <c r="SZZ112" s="406"/>
      <c r="TAA112" s="407"/>
      <c r="TAB112" s="408"/>
      <c r="TAC112" s="409"/>
      <c r="TAD112" s="410"/>
      <c r="TAE112" s="411"/>
      <c r="TAF112" s="412"/>
      <c r="TAG112" s="406"/>
      <c r="TAH112" s="407"/>
      <c r="TAI112" s="408"/>
      <c r="TAJ112" s="409"/>
      <c r="TAK112" s="410"/>
      <c r="TAL112" s="411"/>
      <c r="TAM112" s="412"/>
      <c r="TAN112" s="406"/>
      <c r="TAO112" s="407"/>
      <c r="TAP112" s="408"/>
      <c r="TAQ112" s="409"/>
      <c r="TAR112" s="410"/>
      <c r="TAS112" s="411"/>
      <c r="TAT112" s="412"/>
      <c r="TAU112" s="406"/>
      <c r="TAV112" s="407"/>
      <c r="TAW112" s="408"/>
      <c r="TAX112" s="409"/>
      <c r="TAY112" s="410"/>
      <c r="TAZ112" s="411"/>
      <c r="TBA112" s="412"/>
      <c r="TBB112" s="406"/>
      <c r="TBC112" s="407"/>
      <c r="TBD112" s="408"/>
      <c r="TBE112" s="409"/>
      <c r="TBF112" s="410"/>
      <c r="TBG112" s="411"/>
      <c r="TBH112" s="412"/>
      <c r="TBI112" s="406"/>
      <c r="TBJ112" s="407"/>
      <c r="TBK112" s="408"/>
      <c r="TBL112" s="409"/>
      <c r="TBM112" s="410"/>
      <c r="TBN112" s="411"/>
      <c r="TBO112" s="412"/>
      <c r="TBP112" s="406"/>
      <c r="TBQ112" s="407"/>
      <c r="TBR112" s="408"/>
      <c r="TBS112" s="409"/>
      <c r="TBT112" s="410"/>
      <c r="TBU112" s="411"/>
      <c r="TBV112" s="412"/>
      <c r="TBW112" s="406"/>
      <c r="TBX112" s="407"/>
      <c r="TBY112" s="408"/>
      <c r="TBZ112" s="409"/>
      <c r="TCA112" s="410"/>
      <c r="TCB112" s="411"/>
      <c r="TCC112" s="412"/>
      <c r="TCD112" s="406"/>
      <c r="TCE112" s="407"/>
      <c r="TCF112" s="408"/>
      <c r="TCG112" s="409"/>
      <c r="TCH112" s="410"/>
      <c r="TCI112" s="411"/>
      <c r="TCJ112" s="412"/>
      <c r="TCK112" s="406"/>
      <c r="TCL112" s="407"/>
      <c r="TCM112" s="408"/>
      <c r="TCN112" s="409"/>
      <c r="TCO112" s="410"/>
      <c r="TCP112" s="411"/>
      <c r="TCQ112" s="412"/>
      <c r="TCR112" s="406"/>
      <c r="TCS112" s="407"/>
      <c r="TCT112" s="408"/>
      <c r="TCU112" s="409"/>
      <c r="TCV112" s="410"/>
      <c r="TCW112" s="411"/>
      <c r="TCX112" s="412"/>
      <c r="TCY112" s="406"/>
      <c r="TCZ112" s="407"/>
      <c r="TDA112" s="408"/>
      <c r="TDB112" s="409"/>
      <c r="TDC112" s="410"/>
      <c r="TDD112" s="411"/>
      <c r="TDE112" s="412"/>
      <c r="TDF112" s="406"/>
      <c r="TDG112" s="407"/>
      <c r="TDH112" s="408"/>
      <c r="TDI112" s="409"/>
      <c r="TDJ112" s="410"/>
      <c r="TDK112" s="411"/>
      <c r="TDL112" s="412"/>
      <c r="TDM112" s="406"/>
      <c r="TDN112" s="407"/>
      <c r="TDO112" s="408"/>
      <c r="TDP112" s="409"/>
      <c r="TDQ112" s="410"/>
      <c r="TDR112" s="411"/>
      <c r="TDS112" s="412"/>
      <c r="TDT112" s="406"/>
      <c r="TDU112" s="407"/>
      <c r="TDV112" s="408"/>
      <c r="TDW112" s="409"/>
      <c r="TDX112" s="410"/>
      <c r="TDY112" s="411"/>
      <c r="TDZ112" s="412"/>
      <c r="TEA112" s="406"/>
      <c r="TEB112" s="407"/>
      <c r="TEC112" s="408"/>
      <c r="TED112" s="409"/>
      <c r="TEE112" s="410"/>
      <c r="TEF112" s="411"/>
      <c r="TEG112" s="412"/>
      <c r="TEH112" s="406"/>
      <c r="TEI112" s="407"/>
      <c r="TEJ112" s="408"/>
      <c r="TEK112" s="409"/>
      <c r="TEL112" s="410"/>
      <c r="TEM112" s="411"/>
      <c r="TEN112" s="412"/>
      <c r="TEO112" s="406"/>
      <c r="TEP112" s="407"/>
      <c r="TEQ112" s="408"/>
      <c r="TER112" s="409"/>
      <c r="TES112" s="410"/>
      <c r="TET112" s="411"/>
      <c r="TEU112" s="412"/>
      <c r="TEV112" s="406"/>
      <c r="TEW112" s="407"/>
      <c r="TEX112" s="408"/>
      <c r="TEY112" s="409"/>
      <c r="TEZ112" s="410"/>
      <c r="TFA112" s="411"/>
      <c r="TFB112" s="412"/>
      <c r="TFC112" s="406"/>
      <c r="TFD112" s="407"/>
      <c r="TFE112" s="408"/>
      <c r="TFF112" s="409"/>
      <c r="TFG112" s="410"/>
      <c r="TFH112" s="411"/>
      <c r="TFI112" s="412"/>
      <c r="TFJ112" s="406"/>
      <c r="TFK112" s="407"/>
      <c r="TFL112" s="408"/>
      <c r="TFM112" s="409"/>
      <c r="TFN112" s="410"/>
      <c r="TFO112" s="411"/>
      <c r="TFP112" s="412"/>
      <c r="TFQ112" s="406"/>
      <c r="TFR112" s="407"/>
      <c r="TFS112" s="408"/>
      <c r="TFT112" s="409"/>
      <c r="TFU112" s="410"/>
      <c r="TFV112" s="411"/>
      <c r="TFW112" s="412"/>
      <c r="TFX112" s="406"/>
      <c r="TFY112" s="407"/>
      <c r="TFZ112" s="408"/>
      <c r="TGA112" s="409"/>
      <c r="TGB112" s="410"/>
      <c r="TGC112" s="411"/>
      <c r="TGD112" s="412"/>
      <c r="TGE112" s="406"/>
      <c r="TGF112" s="407"/>
      <c r="TGG112" s="408"/>
      <c r="TGH112" s="409"/>
      <c r="TGI112" s="410"/>
      <c r="TGJ112" s="411"/>
      <c r="TGK112" s="412"/>
      <c r="TGL112" s="406"/>
      <c r="TGM112" s="407"/>
      <c r="TGN112" s="408"/>
      <c r="TGO112" s="409"/>
      <c r="TGP112" s="410"/>
      <c r="TGQ112" s="411"/>
      <c r="TGR112" s="412"/>
      <c r="TGS112" s="406"/>
      <c r="TGT112" s="407"/>
      <c r="TGU112" s="408"/>
      <c r="TGV112" s="409"/>
      <c r="TGW112" s="410"/>
      <c r="TGX112" s="411"/>
      <c r="TGY112" s="412"/>
      <c r="TGZ112" s="406"/>
      <c r="THA112" s="407"/>
      <c r="THB112" s="408"/>
      <c r="THC112" s="409"/>
      <c r="THD112" s="410"/>
      <c r="THE112" s="411"/>
      <c r="THF112" s="412"/>
      <c r="THG112" s="406"/>
      <c r="THH112" s="407"/>
      <c r="THI112" s="408"/>
      <c r="THJ112" s="409"/>
      <c r="THK112" s="410"/>
      <c r="THL112" s="411"/>
      <c r="THM112" s="412"/>
      <c r="THN112" s="406"/>
      <c r="THO112" s="407"/>
      <c r="THP112" s="408"/>
      <c r="THQ112" s="409"/>
      <c r="THR112" s="410"/>
      <c r="THS112" s="411"/>
      <c r="THT112" s="412"/>
      <c r="THU112" s="406"/>
      <c r="THV112" s="407"/>
      <c r="THW112" s="408"/>
      <c r="THX112" s="409"/>
      <c r="THY112" s="410"/>
      <c r="THZ112" s="411"/>
      <c r="TIA112" s="412"/>
      <c r="TIB112" s="406"/>
      <c r="TIC112" s="407"/>
      <c r="TID112" s="408"/>
      <c r="TIE112" s="409"/>
      <c r="TIF112" s="410"/>
      <c r="TIG112" s="411"/>
      <c r="TIH112" s="412"/>
      <c r="TII112" s="406"/>
      <c r="TIJ112" s="407"/>
      <c r="TIK112" s="408"/>
      <c r="TIL112" s="409"/>
      <c r="TIM112" s="410"/>
      <c r="TIN112" s="411"/>
      <c r="TIO112" s="412"/>
      <c r="TIP112" s="406"/>
      <c r="TIQ112" s="407"/>
      <c r="TIR112" s="408"/>
      <c r="TIS112" s="409"/>
      <c r="TIT112" s="410"/>
      <c r="TIU112" s="411"/>
      <c r="TIV112" s="412"/>
      <c r="TIW112" s="406"/>
      <c r="TIX112" s="407"/>
      <c r="TIY112" s="408"/>
      <c r="TIZ112" s="409"/>
      <c r="TJA112" s="410"/>
      <c r="TJB112" s="411"/>
      <c r="TJC112" s="412"/>
      <c r="TJD112" s="406"/>
      <c r="TJE112" s="407"/>
      <c r="TJF112" s="408"/>
      <c r="TJG112" s="409"/>
      <c r="TJH112" s="410"/>
      <c r="TJI112" s="411"/>
      <c r="TJJ112" s="412"/>
      <c r="TJK112" s="406"/>
      <c r="TJL112" s="407"/>
      <c r="TJM112" s="408"/>
      <c r="TJN112" s="409"/>
      <c r="TJO112" s="410"/>
      <c r="TJP112" s="411"/>
      <c r="TJQ112" s="412"/>
      <c r="TJR112" s="406"/>
      <c r="TJS112" s="407"/>
      <c r="TJT112" s="408"/>
      <c r="TJU112" s="409"/>
      <c r="TJV112" s="410"/>
      <c r="TJW112" s="411"/>
      <c r="TJX112" s="412"/>
      <c r="TJY112" s="406"/>
      <c r="TJZ112" s="407"/>
      <c r="TKA112" s="408"/>
      <c r="TKB112" s="409"/>
      <c r="TKC112" s="410"/>
      <c r="TKD112" s="411"/>
      <c r="TKE112" s="412"/>
      <c r="TKF112" s="406"/>
      <c r="TKG112" s="407"/>
      <c r="TKH112" s="408"/>
      <c r="TKI112" s="409"/>
      <c r="TKJ112" s="410"/>
      <c r="TKK112" s="411"/>
      <c r="TKL112" s="412"/>
      <c r="TKM112" s="406"/>
      <c r="TKN112" s="407"/>
      <c r="TKO112" s="408"/>
      <c r="TKP112" s="409"/>
      <c r="TKQ112" s="410"/>
      <c r="TKR112" s="411"/>
      <c r="TKS112" s="412"/>
      <c r="TKT112" s="406"/>
      <c r="TKU112" s="407"/>
      <c r="TKV112" s="408"/>
      <c r="TKW112" s="409"/>
      <c r="TKX112" s="410"/>
      <c r="TKY112" s="411"/>
      <c r="TKZ112" s="412"/>
      <c r="TLA112" s="406"/>
      <c r="TLB112" s="407"/>
      <c r="TLC112" s="408"/>
      <c r="TLD112" s="409"/>
      <c r="TLE112" s="410"/>
      <c r="TLF112" s="411"/>
      <c r="TLG112" s="412"/>
      <c r="TLH112" s="406"/>
      <c r="TLI112" s="407"/>
      <c r="TLJ112" s="408"/>
      <c r="TLK112" s="409"/>
      <c r="TLL112" s="410"/>
      <c r="TLM112" s="411"/>
      <c r="TLN112" s="412"/>
      <c r="TLO112" s="406"/>
      <c r="TLP112" s="407"/>
      <c r="TLQ112" s="408"/>
      <c r="TLR112" s="409"/>
      <c r="TLS112" s="410"/>
      <c r="TLT112" s="411"/>
      <c r="TLU112" s="412"/>
      <c r="TLV112" s="406"/>
      <c r="TLW112" s="407"/>
      <c r="TLX112" s="408"/>
      <c r="TLY112" s="409"/>
      <c r="TLZ112" s="410"/>
      <c r="TMA112" s="411"/>
      <c r="TMB112" s="412"/>
      <c r="TMC112" s="406"/>
      <c r="TMD112" s="407"/>
      <c r="TME112" s="408"/>
      <c r="TMF112" s="409"/>
      <c r="TMG112" s="410"/>
      <c r="TMH112" s="411"/>
      <c r="TMI112" s="412"/>
      <c r="TMJ112" s="406"/>
      <c r="TMK112" s="407"/>
      <c r="TML112" s="408"/>
      <c r="TMM112" s="409"/>
      <c r="TMN112" s="410"/>
      <c r="TMO112" s="411"/>
      <c r="TMP112" s="412"/>
      <c r="TMQ112" s="406"/>
      <c r="TMR112" s="407"/>
      <c r="TMS112" s="408"/>
      <c r="TMT112" s="409"/>
      <c r="TMU112" s="410"/>
      <c r="TMV112" s="411"/>
      <c r="TMW112" s="412"/>
      <c r="TMX112" s="406"/>
      <c r="TMY112" s="407"/>
      <c r="TMZ112" s="408"/>
      <c r="TNA112" s="409"/>
      <c r="TNB112" s="410"/>
      <c r="TNC112" s="411"/>
      <c r="TND112" s="412"/>
      <c r="TNE112" s="406"/>
      <c r="TNF112" s="407"/>
      <c r="TNG112" s="408"/>
      <c r="TNH112" s="409"/>
      <c r="TNI112" s="410"/>
      <c r="TNJ112" s="411"/>
      <c r="TNK112" s="412"/>
      <c r="TNL112" s="406"/>
      <c r="TNM112" s="407"/>
      <c r="TNN112" s="408"/>
      <c r="TNO112" s="409"/>
      <c r="TNP112" s="410"/>
      <c r="TNQ112" s="411"/>
      <c r="TNR112" s="412"/>
      <c r="TNS112" s="406"/>
      <c r="TNT112" s="407"/>
      <c r="TNU112" s="408"/>
      <c r="TNV112" s="409"/>
      <c r="TNW112" s="410"/>
      <c r="TNX112" s="411"/>
      <c r="TNY112" s="412"/>
      <c r="TNZ112" s="406"/>
      <c r="TOA112" s="407"/>
      <c r="TOB112" s="408"/>
      <c r="TOC112" s="409"/>
      <c r="TOD112" s="410"/>
      <c r="TOE112" s="411"/>
      <c r="TOF112" s="412"/>
      <c r="TOG112" s="406"/>
      <c r="TOH112" s="407"/>
      <c r="TOI112" s="408"/>
      <c r="TOJ112" s="409"/>
      <c r="TOK112" s="410"/>
      <c r="TOL112" s="411"/>
      <c r="TOM112" s="412"/>
      <c r="TON112" s="406"/>
      <c r="TOO112" s="407"/>
      <c r="TOP112" s="408"/>
      <c r="TOQ112" s="409"/>
      <c r="TOR112" s="410"/>
      <c r="TOS112" s="411"/>
      <c r="TOT112" s="412"/>
      <c r="TOU112" s="406"/>
      <c r="TOV112" s="407"/>
      <c r="TOW112" s="408"/>
      <c r="TOX112" s="409"/>
      <c r="TOY112" s="410"/>
      <c r="TOZ112" s="411"/>
      <c r="TPA112" s="412"/>
      <c r="TPB112" s="406"/>
      <c r="TPC112" s="407"/>
      <c r="TPD112" s="408"/>
      <c r="TPE112" s="409"/>
      <c r="TPF112" s="410"/>
      <c r="TPG112" s="411"/>
      <c r="TPH112" s="412"/>
      <c r="TPI112" s="406"/>
      <c r="TPJ112" s="407"/>
      <c r="TPK112" s="408"/>
      <c r="TPL112" s="409"/>
      <c r="TPM112" s="410"/>
      <c r="TPN112" s="411"/>
      <c r="TPO112" s="412"/>
      <c r="TPP112" s="406"/>
      <c r="TPQ112" s="407"/>
      <c r="TPR112" s="408"/>
      <c r="TPS112" s="409"/>
      <c r="TPT112" s="410"/>
      <c r="TPU112" s="411"/>
      <c r="TPV112" s="412"/>
      <c r="TPW112" s="406"/>
      <c r="TPX112" s="407"/>
      <c r="TPY112" s="408"/>
      <c r="TPZ112" s="409"/>
      <c r="TQA112" s="410"/>
      <c r="TQB112" s="411"/>
      <c r="TQC112" s="412"/>
      <c r="TQD112" s="406"/>
      <c r="TQE112" s="407"/>
      <c r="TQF112" s="408"/>
      <c r="TQG112" s="409"/>
      <c r="TQH112" s="410"/>
      <c r="TQI112" s="411"/>
      <c r="TQJ112" s="412"/>
      <c r="TQK112" s="406"/>
      <c r="TQL112" s="407"/>
      <c r="TQM112" s="408"/>
      <c r="TQN112" s="409"/>
      <c r="TQO112" s="410"/>
      <c r="TQP112" s="411"/>
      <c r="TQQ112" s="412"/>
      <c r="TQR112" s="406"/>
      <c r="TQS112" s="407"/>
      <c r="TQT112" s="408"/>
      <c r="TQU112" s="409"/>
      <c r="TQV112" s="410"/>
      <c r="TQW112" s="411"/>
      <c r="TQX112" s="412"/>
      <c r="TQY112" s="406"/>
      <c r="TQZ112" s="407"/>
      <c r="TRA112" s="408"/>
      <c r="TRB112" s="409"/>
      <c r="TRC112" s="410"/>
      <c r="TRD112" s="411"/>
      <c r="TRE112" s="412"/>
      <c r="TRF112" s="406"/>
      <c r="TRG112" s="407"/>
      <c r="TRH112" s="408"/>
      <c r="TRI112" s="409"/>
      <c r="TRJ112" s="410"/>
      <c r="TRK112" s="411"/>
      <c r="TRL112" s="412"/>
      <c r="TRM112" s="406"/>
      <c r="TRN112" s="407"/>
      <c r="TRO112" s="408"/>
      <c r="TRP112" s="409"/>
      <c r="TRQ112" s="410"/>
      <c r="TRR112" s="411"/>
      <c r="TRS112" s="412"/>
      <c r="TRT112" s="406"/>
      <c r="TRU112" s="407"/>
      <c r="TRV112" s="408"/>
      <c r="TRW112" s="409"/>
      <c r="TRX112" s="410"/>
      <c r="TRY112" s="411"/>
      <c r="TRZ112" s="412"/>
      <c r="TSA112" s="406"/>
      <c r="TSB112" s="407"/>
      <c r="TSC112" s="408"/>
      <c r="TSD112" s="409"/>
      <c r="TSE112" s="410"/>
      <c r="TSF112" s="411"/>
      <c r="TSG112" s="412"/>
      <c r="TSH112" s="406"/>
      <c r="TSI112" s="407"/>
      <c r="TSJ112" s="408"/>
      <c r="TSK112" s="409"/>
      <c r="TSL112" s="410"/>
      <c r="TSM112" s="411"/>
      <c r="TSN112" s="412"/>
      <c r="TSO112" s="406"/>
      <c r="TSP112" s="407"/>
      <c r="TSQ112" s="408"/>
      <c r="TSR112" s="409"/>
      <c r="TSS112" s="410"/>
      <c r="TST112" s="411"/>
      <c r="TSU112" s="412"/>
      <c r="TSV112" s="406"/>
      <c r="TSW112" s="407"/>
      <c r="TSX112" s="408"/>
      <c r="TSY112" s="409"/>
      <c r="TSZ112" s="410"/>
      <c r="TTA112" s="411"/>
      <c r="TTB112" s="412"/>
      <c r="TTC112" s="406"/>
      <c r="TTD112" s="407"/>
      <c r="TTE112" s="408"/>
      <c r="TTF112" s="409"/>
      <c r="TTG112" s="410"/>
      <c r="TTH112" s="411"/>
      <c r="TTI112" s="412"/>
      <c r="TTJ112" s="406"/>
      <c r="TTK112" s="407"/>
      <c r="TTL112" s="408"/>
      <c r="TTM112" s="409"/>
      <c r="TTN112" s="410"/>
      <c r="TTO112" s="411"/>
      <c r="TTP112" s="412"/>
      <c r="TTQ112" s="406"/>
      <c r="TTR112" s="407"/>
      <c r="TTS112" s="408"/>
      <c r="TTT112" s="409"/>
      <c r="TTU112" s="410"/>
      <c r="TTV112" s="411"/>
      <c r="TTW112" s="412"/>
      <c r="TTX112" s="406"/>
      <c r="TTY112" s="407"/>
      <c r="TTZ112" s="408"/>
      <c r="TUA112" s="409"/>
      <c r="TUB112" s="410"/>
      <c r="TUC112" s="411"/>
      <c r="TUD112" s="412"/>
      <c r="TUE112" s="406"/>
      <c r="TUF112" s="407"/>
      <c r="TUG112" s="408"/>
      <c r="TUH112" s="409"/>
      <c r="TUI112" s="410"/>
      <c r="TUJ112" s="411"/>
      <c r="TUK112" s="412"/>
      <c r="TUL112" s="406"/>
      <c r="TUM112" s="407"/>
      <c r="TUN112" s="408"/>
      <c r="TUO112" s="409"/>
      <c r="TUP112" s="410"/>
      <c r="TUQ112" s="411"/>
      <c r="TUR112" s="412"/>
      <c r="TUS112" s="406"/>
      <c r="TUT112" s="407"/>
      <c r="TUU112" s="408"/>
      <c r="TUV112" s="409"/>
      <c r="TUW112" s="410"/>
      <c r="TUX112" s="411"/>
      <c r="TUY112" s="412"/>
      <c r="TUZ112" s="406"/>
      <c r="TVA112" s="407"/>
      <c r="TVB112" s="408"/>
      <c r="TVC112" s="409"/>
      <c r="TVD112" s="410"/>
      <c r="TVE112" s="411"/>
      <c r="TVF112" s="412"/>
      <c r="TVG112" s="406"/>
      <c r="TVH112" s="407"/>
      <c r="TVI112" s="408"/>
      <c r="TVJ112" s="409"/>
      <c r="TVK112" s="410"/>
      <c r="TVL112" s="411"/>
      <c r="TVM112" s="412"/>
      <c r="TVN112" s="406"/>
      <c r="TVO112" s="407"/>
      <c r="TVP112" s="408"/>
      <c r="TVQ112" s="409"/>
      <c r="TVR112" s="410"/>
      <c r="TVS112" s="411"/>
      <c r="TVT112" s="412"/>
      <c r="TVU112" s="406"/>
      <c r="TVV112" s="407"/>
      <c r="TVW112" s="408"/>
      <c r="TVX112" s="409"/>
      <c r="TVY112" s="410"/>
      <c r="TVZ112" s="411"/>
      <c r="TWA112" s="412"/>
      <c r="TWB112" s="406"/>
      <c r="TWC112" s="407"/>
      <c r="TWD112" s="408"/>
      <c r="TWE112" s="409"/>
      <c r="TWF112" s="410"/>
      <c r="TWG112" s="411"/>
      <c r="TWH112" s="412"/>
      <c r="TWI112" s="406"/>
      <c r="TWJ112" s="407"/>
      <c r="TWK112" s="408"/>
      <c r="TWL112" s="409"/>
      <c r="TWM112" s="410"/>
      <c r="TWN112" s="411"/>
      <c r="TWO112" s="412"/>
      <c r="TWP112" s="406"/>
      <c r="TWQ112" s="407"/>
      <c r="TWR112" s="408"/>
      <c r="TWS112" s="409"/>
      <c r="TWT112" s="410"/>
      <c r="TWU112" s="411"/>
      <c r="TWV112" s="412"/>
      <c r="TWW112" s="406"/>
      <c r="TWX112" s="407"/>
      <c r="TWY112" s="408"/>
      <c r="TWZ112" s="409"/>
      <c r="TXA112" s="410"/>
      <c r="TXB112" s="411"/>
      <c r="TXC112" s="412"/>
      <c r="TXD112" s="406"/>
      <c r="TXE112" s="407"/>
      <c r="TXF112" s="408"/>
      <c r="TXG112" s="409"/>
      <c r="TXH112" s="410"/>
      <c r="TXI112" s="411"/>
      <c r="TXJ112" s="412"/>
      <c r="TXK112" s="406"/>
      <c r="TXL112" s="407"/>
      <c r="TXM112" s="408"/>
      <c r="TXN112" s="409"/>
      <c r="TXO112" s="410"/>
      <c r="TXP112" s="411"/>
      <c r="TXQ112" s="412"/>
      <c r="TXR112" s="406"/>
      <c r="TXS112" s="407"/>
      <c r="TXT112" s="408"/>
      <c r="TXU112" s="409"/>
      <c r="TXV112" s="410"/>
      <c r="TXW112" s="411"/>
      <c r="TXX112" s="412"/>
      <c r="TXY112" s="406"/>
      <c r="TXZ112" s="407"/>
      <c r="TYA112" s="408"/>
      <c r="TYB112" s="409"/>
      <c r="TYC112" s="410"/>
      <c r="TYD112" s="411"/>
      <c r="TYE112" s="412"/>
      <c r="TYF112" s="406"/>
      <c r="TYG112" s="407"/>
      <c r="TYH112" s="408"/>
      <c r="TYI112" s="409"/>
      <c r="TYJ112" s="410"/>
      <c r="TYK112" s="411"/>
      <c r="TYL112" s="412"/>
      <c r="TYM112" s="406"/>
      <c r="TYN112" s="407"/>
      <c r="TYO112" s="408"/>
      <c r="TYP112" s="409"/>
      <c r="TYQ112" s="410"/>
      <c r="TYR112" s="411"/>
      <c r="TYS112" s="412"/>
      <c r="TYT112" s="406"/>
      <c r="TYU112" s="407"/>
      <c r="TYV112" s="408"/>
      <c r="TYW112" s="409"/>
      <c r="TYX112" s="410"/>
      <c r="TYY112" s="411"/>
      <c r="TYZ112" s="412"/>
      <c r="TZA112" s="406"/>
      <c r="TZB112" s="407"/>
      <c r="TZC112" s="408"/>
      <c r="TZD112" s="409"/>
      <c r="TZE112" s="410"/>
      <c r="TZF112" s="411"/>
      <c r="TZG112" s="412"/>
      <c r="TZH112" s="406"/>
      <c r="TZI112" s="407"/>
      <c r="TZJ112" s="408"/>
      <c r="TZK112" s="409"/>
      <c r="TZL112" s="410"/>
      <c r="TZM112" s="411"/>
      <c r="TZN112" s="412"/>
      <c r="TZO112" s="406"/>
      <c r="TZP112" s="407"/>
      <c r="TZQ112" s="408"/>
      <c r="TZR112" s="409"/>
      <c r="TZS112" s="410"/>
      <c r="TZT112" s="411"/>
      <c r="TZU112" s="412"/>
      <c r="TZV112" s="406"/>
      <c r="TZW112" s="407"/>
      <c r="TZX112" s="408"/>
      <c r="TZY112" s="409"/>
      <c r="TZZ112" s="410"/>
      <c r="UAA112" s="411"/>
      <c r="UAB112" s="412"/>
      <c r="UAC112" s="406"/>
      <c r="UAD112" s="407"/>
      <c r="UAE112" s="408"/>
      <c r="UAF112" s="409"/>
      <c r="UAG112" s="410"/>
      <c r="UAH112" s="411"/>
      <c r="UAI112" s="412"/>
      <c r="UAJ112" s="406"/>
      <c r="UAK112" s="407"/>
      <c r="UAL112" s="408"/>
      <c r="UAM112" s="409"/>
      <c r="UAN112" s="410"/>
      <c r="UAO112" s="411"/>
      <c r="UAP112" s="412"/>
      <c r="UAQ112" s="406"/>
      <c r="UAR112" s="407"/>
      <c r="UAS112" s="408"/>
      <c r="UAT112" s="409"/>
      <c r="UAU112" s="410"/>
      <c r="UAV112" s="411"/>
      <c r="UAW112" s="412"/>
      <c r="UAX112" s="406"/>
      <c r="UAY112" s="407"/>
      <c r="UAZ112" s="408"/>
      <c r="UBA112" s="409"/>
      <c r="UBB112" s="410"/>
      <c r="UBC112" s="411"/>
      <c r="UBD112" s="412"/>
      <c r="UBE112" s="406"/>
      <c r="UBF112" s="407"/>
      <c r="UBG112" s="408"/>
      <c r="UBH112" s="409"/>
      <c r="UBI112" s="410"/>
      <c r="UBJ112" s="411"/>
      <c r="UBK112" s="412"/>
      <c r="UBL112" s="406"/>
      <c r="UBM112" s="407"/>
      <c r="UBN112" s="408"/>
      <c r="UBO112" s="409"/>
      <c r="UBP112" s="410"/>
      <c r="UBQ112" s="411"/>
      <c r="UBR112" s="412"/>
      <c r="UBS112" s="406"/>
      <c r="UBT112" s="407"/>
      <c r="UBU112" s="408"/>
      <c r="UBV112" s="409"/>
      <c r="UBW112" s="410"/>
      <c r="UBX112" s="411"/>
      <c r="UBY112" s="412"/>
      <c r="UBZ112" s="406"/>
      <c r="UCA112" s="407"/>
      <c r="UCB112" s="408"/>
      <c r="UCC112" s="409"/>
      <c r="UCD112" s="410"/>
      <c r="UCE112" s="411"/>
      <c r="UCF112" s="412"/>
      <c r="UCG112" s="406"/>
      <c r="UCH112" s="407"/>
      <c r="UCI112" s="408"/>
      <c r="UCJ112" s="409"/>
      <c r="UCK112" s="410"/>
      <c r="UCL112" s="411"/>
      <c r="UCM112" s="412"/>
      <c r="UCN112" s="406"/>
      <c r="UCO112" s="407"/>
      <c r="UCP112" s="408"/>
      <c r="UCQ112" s="409"/>
      <c r="UCR112" s="410"/>
      <c r="UCS112" s="411"/>
      <c r="UCT112" s="412"/>
      <c r="UCU112" s="406"/>
      <c r="UCV112" s="407"/>
      <c r="UCW112" s="408"/>
      <c r="UCX112" s="409"/>
      <c r="UCY112" s="410"/>
      <c r="UCZ112" s="411"/>
      <c r="UDA112" s="412"/>
      <c r="UDB112" s="406"/>
      <c r="UDC112" s="407"/>
      <c r="UDD112" s="408"/>
      <c r="UDE112" s="409"/>
      <c r="UDF112" s="410"/>
      <c r="UDG112" s="411"/>
      <c r="UDH112" s="412"/>
      <c r="UDI112" s="406"/>
      <c r="UDJ112" s="407"/>
      <c r="UDK112" s="408"/>
      <c r="UDL112" s="409"/>
      <c r="UDM112" s="410"/>
      <c r="UDN112" s="411"/>
      <c r="UDO112" s="412"/>
      <c r="UDP112" s="406"/>
      <c r="UDQ112" s="407"/>
      <c r="UDR112" s="408"/>
      <c r="UDS112" s="409"/>
      <c r="UDT112" s="410"/>
      <c r="UDU112" s="411"/>
      <c r="UDV112" s="412"/>
      <c r="UDW112" s="406"/>
      <c r="UDX112" s="407"/>
      <c r="UDY112" s="408"/>
      <c r="UDZ112" s="409"/>
      <c r="UEA112" s="410"/>
      <c r="UEB112" s="411"/>
      <c r="UEC112" s="412"/>
      <c r="UED112" s="406"/>
      <c r="UEE112" s="407"/>
      <c r="UEF112" s="408"/>
      <c r="UEG112" s="409"/>
      <c r="UEH112" s="410"/>
      <c r="UEI112" s="411"/>
      <c r="UEJ112" s="412"/>
      <c r="UEK112" s="406"/>
      <c r="UEL112" s="407"/>
      <c r="UEM112" s="408"/>
      <c r="UEN112" s="409"/>
      <c r="UEO112" s="410"/>
      <c r="UEP112" s="411"/>
      <c r="UEQ112" s="412"/>
      <c r="UER112" s="406"/>
      <c r="UES112" s="407"/>
      <c r="UET112" s="408"/>
      <c r="UEU112" s="409"/>
      <c r="UEV112" s="410"/>
      <c r="UEW112" s="411"/>
      <c r="UEX112" s="412"/>
      <c r="UEY112" s="406"/>
      <c r="UEZ112" s="407"/>
      <c r="UFA112" s="408"/>
      <c r="UFB112" s="409"/>
      <c r="UFC112" s="410"/>
      <c r="UFD112" s="411"/>
      <c r="UFE112" s="412"/>
      <c r="UFF112" s="406"/>
      <c r="UFG112" s="407"/>
      <c r="UFH112" s="408"/>
      <c r="UFI112" s="409"/>
      <c r="UFJ112" s="410"/>
      <c r="UFK112" s="411"/>
      <c r="UFL112" s="412"/>
      <c r="UFM112" s="406"/>
      <c r="UFN112" s="407"/>
      <c r="UFO112" s="408"/>
      <c r="UFP112" s="409"/>
      <c r="UFQ112" s="410"/>
      <c r="UFR112" s="411"/>
      <c r="UFS112" s="412"/>
      <c r="UFT112" s="406"/>
      <c r="UFU112" s="407"/>
      <c r="UFV112" s="408"/>
      <c r="UFW112" s="409"/>
      <c r="UFX112" s="410"/>
      <c r="UFY112" s="411"/>
      <c r="UFZ112" s="412"/>
      <c r="UGA112" s="406"/>
      <c r="UGB112" s="407"/>
      <c r="UGC112" s="408"/>
      <c r="UGD112" s="409"/>
      <c r="UGE112" s="410"/>
      <c r="UGF112" s="411"/>
      <c r="UGG112" s="412"/>
      <c r="UGH112" s="406"/>
      <c r="UGI112" s="407"/>
      <c r="UGJ112" s="408"/>
      <c r="UGK112" s="409"/>
      <c r="UGL112" s="410"/>
      <c r="UGM112" s="411"/>
      <c r="UGN112" s="412"/>
      <c r="UGO112" s="406"/>
      <c r="UGP112" s="407"/>
      <c r="UGQ112" s="408"/>
      <c r="UGR112" s="409"/>
      <c r="UGS112" s="410"/>
      <c r="UGT112" s="411"/>
      <c r="UGU112" s="412"/>
      <c r="UGV112" s="406"/>
      <c r="UGW112" s="407"/>
      <c r="UGX112" s="408"/>
      <c r="UGY112" s="409"/>
      <c r="UGZ112" s="410"/>
      <c r="UHA112" s="411"/>
      <c r="UHB112" s="412"/>
      <c r="UHC112" s="406"/>
      <c r="UHD112" s="407"/>
      <c r="UHE112" s="408"/>
      <c r="UHF112" s="409"/>
      <c r="UHG112" s="410"/>
      <c r="UHH112" s="411"/>
      <c r="UHI112" s="412"/>
      <c r="UHJ112" s="406"/>
      <c r="UHK112" s="407"/>
      <c r="UHL112" s="408"/>
      <c r="UHM112" s="409"/>
      <c r="UHN112" s="410"/>
      <c r="UHO112" s="411"/>
      <c r="UHP112" s="412"/>
      <c r="UHQ112" s="406"/>
      <c r="UHR112" s="407"/>
      <c r="UHS112" s="408"/>
      <c r="UHT112" s="409"/>
      <c r="UHU112" s="410"/>
      <c r="UHV112" s="411"/>
      <c r="UHW112" s="412"/>
      <c r="UHX112" s="406"/>
      <c r="UHY112" s="407"/>
      <c r="UHZ112" s="408"/>
      <c r="UIA112" s="409"/>
      <c r="UIB112" s="410"/>
      <c r="UIC112" s="411"/>
      <c r="UID112" s="412"/>
      <c r="UIE112" s="406"/>
      <c r="UIF112" s="407"/>
      <c r="UIG112" s="408"/>
      <c r="UIH112" s="409"/>
      <c r="UII112" s="410"/>
      <c r="UIJ112" s="411"/>
      <c r="UIK112" s="412"/>
      <c r="UIL112" s="406"/>
      <c r="UIM112" s="407"/>
      <c r="UIN112" s="408"/>
      <c r="UIO112" s="409"/>
      <c r="UIP112" s="410"/>
      <c r="UIQ112" s="411"/>
      <c r="UIR112" s="412"/>
      <c r="UIS112" s="406"/>
      <c r="UIT112" s="407"/>
      <c r="UIU112" s="408"/>
      <c r="UIV112" s="409"/>
      <c r="UIW112" s="410"/>
      <c r="UIX112" s="411"/>
      <c r="UIY112" s="412"/>
      <c r="UIZ112" s="406"/>
      <c r="UJA112" s="407"/>
      <c r="UJB112" s="408"/>
      <c r="UJC112" s="409"/>
      <c r="UJD112" s="410"/>
      <c r="UJE112" s="411"/>
      <c r="UJF112" s="412"/>
      <c r="UJG112" s="406"/>
      <c r="UJH112" s="407"/>
      <c r="UJI112" s="408"/>
      <c r="UJJ112" s="409"/>
      <c r="UJK112" s="410"/>
      <c r="UJL112" s="411"/>
      <c r="UJM112" s="412"/>
      <c r="UJN112" s="406"/>
      <c r="UJO112" s="407"/>
      <c r="UJP112" s="408"/>
      <c r="UJQ112" s="409"/>
      <c r="UJR112" s="410"/>
      <c r="UJS112" s="411"/>
      <c r="UJT112" s="412"/>
      <c r="UJU112" s="406"/>
      <c r="UJV112" s="407"/>
      <c r="UJW112" s="408"/>
      <c r="UJX112" s="409"/>
      <c r="UJY112" s="410"/>
      <c r="UJZ112" s="411"/>
      <c r="UKA112" s="412"/>
      <c r="UKB112" s="406"/>
      <c r="UKC112" s="407"/>
      <c r="UKD112" s="408"/>
      <c r="UKE112" s="409"/>
      <c r="UKF112" s="410"/>
      <c r="UKG112" s="411"/>
      <c r="UKH112" s="412"/>
      <c r="UKI112" s="406"/>
      <c r="UKJ112" s="407"/>
      <c r="UKK112" s="408"/>
      <c r="UKL112" s="409"/>
      <c r="UKM112" s="410"/>
      <c r="UKN112" s="411"/>
      <c r="UKO112" s="412"/>
      <c r="UKP112" s="406"/>
      <c r="UKQ112" s="407"/>
      <c r="UKR112" s="408"/>
      <c r="UKS112" s="409"/>
      <c r="UKT112" s="410"/>
      <c r="UKU112" s="411"/>
      <c r="UKV112" s="412"/>
      <c r="UKW112" s="406"/>
      <c r="UKX112" s="407"/>
      <c r="UKY112" s="408"/>
      <c r="UKZ112" s="409"/>
      <c r="ULA112" s="410"/>
      <c r="ULB112" s="411"/>
      <c r="ULC112" s="412"/>
      <c r="ULD112" s="406"/>
      <c r="ULE112" s="407"/>
      <c r="ULF112" s="408"/>
      <c r="ULG112" s="409"/>
      <c r="ULH112" s="410"/>
      <c r="ULI112" s="411"/>
      <c r="ULJ112" s="412"/>
      <c r="ULK112" s="406"/>
      <c r="ULL112" s="407"/>
      <c r="ULM112" s="408"/>
      <c r="ULN112" s="409"/>
      <c r="ULO112" s="410"/>
      <c r="ULP112" s="411"/>
      <c r="ULQ112" s="412"/>
      <c r="ULR112" s="406"/>
      <c r="ULS112" s="407"/>
      <c r="ULT112" s="408"/>
      <c r="ULU112" s="409"/>
      <c r="ULV112" s="410"/>
      <c r="ULW112" s="411"/>
      <c r="ULX112" s="412"/>
      <c r="ULY112" s="406"/>
      <c r="ULZ112" s="407"/>
      <c r="UMA112" s="408"/>
      <c r="UMB112" s="409"/>
      <c r="UMC112" s="410"/>
      <c r="UMD112" s="411"/>
      <c r="UME112" s="412"/>
      <c r="UMF112" s="406"/>
      <c r="UMG112" s="407"/>
      <c r="UMH112" s="408"/>
      <c r="UMI112" s="409"/>
      <c r="UMJ112" s="410"/>
      <c r="UMK112" s="411"/>
      <c r="UML112" s="412"/>
      <c r="UMM112" s="406"/>
      <c r="UMN112" s="407"/>
      <c r="UMO112" s="408"/>
      <c r="UMP112" s="409"/>
      <c r="UMQ112" s="410"/>
      <c r="UMR112" s="411"/>
      <c r="UMS112" s="412"/>
      <c r="UMT112" s="406"/>
      <c r="UMU112" s="407"/>
      <c r="UMV112" s="408"/>
      <c r="UMW112" s="409"/>
      <c r="UMX112" s="410"/>
      <c r="UMY112" s="411"/>
      <c r="UMZ112" s="412"/>
      <c r="UNA112" s="406"/>
      <c r="UNB112" s="407"/>
      <c r="UNC112" s="408"/>
      <c r="UND112" s="409"/>
      <c r="UNE112" s="410"/>
      <c r="UNF112" s="411"/>
      <c r="UNG112" s="412"/>
      <c r="UNH112" s="406"/>
      <c r="UNI112" s="407"/>
      <c r="UNJ112" s="408"/>
      <c r="UNK112" s="409"/>
      <c r="UNL112" s="410"/>
      <c r="UNM112" s="411"/>
      <c r="UNN112" s="412"/>
      <c r="UNO112" s="406"/>
      <c r="UNP112" s="407"/>
      <c r="UNQ112" s="408"/>
      <c r="UNR112" s="409"/>
      <c r="UNS112" s="410"/>
      <c r="UNT112" s="411"/>
      <c r="UNU112" s="412"/>
      <c r="UNV112" s="406"/>
      <c r="UNW112" s="407"/>
      <c r="UNX112" s="408"/>
      <c r="UNY112" s="409"/>
      <c r="UNZ112" s="410"/>
      <c r="UOA112" s="411"/>
      <c r="UOB112" s="412"/>
      <c r="UOC112" s="406"/>
      <c r="UOD112" s="407"/>
      <c r="UOE112" s="408"/>
      <c r="UOF112" s="409"/>
      <c r="UOG112" s="410"/>
      <c r="UOH112" s="411"/>
      <c r="UOI112" s="412"/>
      <c r="UOJ112" s="406"/>
      <c r="UOK112" s="407"/>
      <c r="UOL112" s="408"/>
      <c r="UOM112" s="409"/>
      <c r="UON112" s="410"/>
      <c r="UOO112" s="411"/>
      <c r="UOP112" s="412"/>
      <c r="UOQ112" s="406"/>
      <c r="UOR112" s="407"/>
      <c r="UOS112" s="408"/>
      <c r="UOT112" s="409"/>
      <c r="UOU112" s="410"/>
      <c r="UOV112" s="411"/>
      <c r="UOW112" s="412"/>
      <c r="UOX112" s="406"/>
      <c r="UOY112" s="407"/>
      <c r="UOZ112" s="408"/>
      <c r="UPA112" s="409"/>
      <c r="UPB112" s="410"/>
      <c r="UPC112" s="411"/>
      <c r="UPD112" s="412"/>
      <c r="UPE112" s="406"/>
      <c r="UPF112" s="407"/>
      <c r="UPG112" s="408"/>
      <c r="UPH112" s="409"/>
      <c r="UPI112" s="410"/>
      <c r="UPJ112" s="411"/>
      <c r="UPK112" s="412"/>
      <c r="UPL112" s="406"/>
      <c r="UPM112" s="407"/>
      <c r="UPN112" s="408"/>
      <c r="UPO112" s="409"/>
      <c r="UPP112" s="410"/>
      <c r="UPQ112" s="411"/>
      <c r="UPR112" s="412"/>
      <c r="UPS112" s="406"/>
      <c r="UPT112" s="407"/>
      <c r="UPU112" s="408"/>
      <c r="UPV112" s="409"/>
      <c r="UPW112" s="410"/>
      <c r="UPX112" s="411"/>
      <c r="UPY112" s="412"/>
      <c r="UPZ112" s="406"/>
      <c r="UQA112" s="407"/>
      <c r="UQB112" s="408"/>
      <c r="UQC112" s="409"/>
      <c r="UQD112" s="410"/>
      <c r="UQE112" s="411"/>
      <c r="UQF112" s="412"/>
      <c r="UQG112" s="406"/>
      <c r="UQH112" s="407"/>
      <c r="UQI112" s="408"/>
      <c r="UQJ112" s="409"/>
      <c r="UQK112" s="410"/>
      <c r="UQL112" s="411"/>
      <c r="UQM112" s="412"/>
      <c r="UQN112" s="406"/>
      <c r="UQO112" s="407"/>
      <c r="UQP112" s="408"/>
      <c r="UQQ112" s="409"/>
      <c r="UQR112" s="410"/>
      <c r="UQS112" s="411"/>
      <c r="UQT112" s="412"/>
      <c r="UQU112" s="406"/>
      <c r="UQV112" s="407"/>
      <c r="UQW112" s="408"/>
      <c r="UQX112" s="409"/>
      <c r="UQY112" s="410"/>
      <c r="UQZ112" s="411"/>
      <c r="URA112" s="412"/>
      <c r="URB112" s="406"/>
      <c r="URC112" s="407"/>
      <c r="URD112" s="408"/>
      <c r="URE112" s="409"/>
      <c r="URF112" s="410"/>
      <c r="URG112" s="411"/>
      <c r="URH112" s="412"/>
      <c r="URI112" s="406"/>
      <c r="URJ112" s="407"/>
      <c r="URK112" s="408"/>
      <c r="URL112" s="409"/>
      <c r="URM112" s="410"/>
      <c r="URN112" s="411"/>
      <c r="URO112" s="412"/>
      <c r="URP112" s="406"/>
      <c r="URQ112" s="407"/>
      <c r="URR112" s="408"/>
      <c r="URS112" s="409"/>
      <c r="URT112" s="410"/>
      <c r="URU112" s="411"/>
      <c r="URV112" s="412"/>
      <c r="URW112" s="406"/>
      <c r="URX112" s="407"/>
      <c r="URY112" s="408"/>
      <c r="URZ112" s="409"/>
      <c r="USA112" s="410"/>
      <c r="USB112" s="411"/>
      <c r="USC112" s="412"/>
      <c r="USD112" s="406"/>
      <c r="USE112" s="407"/>
      <c r="USF112" s="408"/>
      <c r="USG112" s="409"/>
      <c r="USH112" s="410"/>
      <c r="USI112" s="411"/>
      <c r="USJ112" s="412"/>
      <c r="USK112" s="406"/>
      <c r="USL112" s="407"/>
      <c r="USM112" s="408"/>
      <c r="USN112" s="409"/>
      <c r="USO112" s="410"/>
      <c r="USP112" s="411"/>
      <c r="USQ112" s="412"/>
      <c r="USR112" s="406"/>
      <c r="USS112" s="407"/>
      <c r="UST112" s="408"/>
      <c r="USU112" s="409"/>
      <c r="USV112" s="410"/>
      <c r="USW112" s="411"/>
      <c r="USX112" s="412"/>
      <c r="USY112" s="406"/>
      <c r="USZ112" s="407"/>
      <c r="UTA112" s="408"/>
      <c r="UTB112" s="409"/>
      <c r="UTC112" s="410"/>
      <c r="UTD112" s="411"/>
      <c r="UTE112" s="412"/>
      <c r="UTF112" s="406"/>
      <c r="UTG112" s="407"/>
      <c r="UTH112" s="408"/>
      <c r="UTI112" s="409"/>
      <c r="UTJ112" s="410"/>
      <c r="UTK112" s="411"/>
      <c r="UTL112" s="412"/>
      <c r="UTM112" s="406"/>
      <c r="UTN112" s="407"/>
      <c r="UTO112" s="408"/>
      <c r="UTP112" s="409"/>
      <c r="UTQ112" s="410"/>
      <c r="UTR112" s="411"/>
      <c r="UTS112" s="412"/>
      <c r="UTT112" s="406"/>
      <c r="UTU112" s="407"/>
      <c r="UTV112" s="408"/>
      <c r="UTW112" s="409"/>
      <c r="UTX112" s="410"/>
      <c r="UTY112" s="411"/>
      <c r="UTZ112" s="412"/>
      <c r="UUA112" s="406"/>
      <c r="UUB112" s="407"/>
      <c r="UUC112" s="408"/>
      <c r="UUD112" s="409"/>
      <c r="UUE112" s="410"/>
      <c r="UUF112" s="411"/>
      <c r="UUG112" s="412"/>
      <c r="UUH112" s="406"/>
      <c r="UUI112" s="407"/>
      <c r="UUJ112" s="408"/>
      <c r="UUK112" s="409"/>
      <c r="UUL112" s="410"/>
      <c r="UUM112" s="411"/>
      <c r="UUN112" s="412"/>
      <c r="UUO112" s="406"/>
      <c r="UUP112" s="407"/>
      <c r="UUQ112" s="408"/>
      <c r="UUR112" s="409"/>
      <c r="UUS112" s="410"/>
      <c r="UUT112" s="411"/>
      <c r="UUU112" s="412"/>
      <c r="UUV112" s="406"/>
      <c r="UUW112" s="407"/>
      <c r="UUX112" s="408"/>
      <c r="UUY112" s="409"/>
      <c r="UUZ112" s="410"/>
      <c r="UVA112" s="411"/>
      <c r="UVB112" s="412"/>
      <c r="UVC112" s="406"/>
      <c r="UVD112" s="407"/>
      <c r="UVE112" s="408"/>
      <c r="UVF112" s="409"/>
      <c r="UVG112" s="410"/>
      <c r="UVH112" s="411"/>
      <c r="UVI112" s="412"/>
      <c r="UVJ112" s="406"/>
      <c r="UVK112" s="407"/>
      <c r="UVL112" s="408"/>
      <c r="UVM112" s="409"/>
      <c r="UVN112" s="410"/>
      <c r="UVO112" s="411"/>
      <c r="UVP112" s="412"/>
      <c r="UVQ112" s="406"/>
      <c r="UVR112" s="407"/>
      <c r="UVS112" s="408"/>
      <c r="UVT112" s="409"/>
      <c r="UVU112" s="410"/>
      <c r="UVV112" s="411"/>
      <c r="UVW112" s="412"/>
      <c r="UVX112" s="406"/>
      <c r="UVY112" s="407"/>
      <c r="UVZ112" s="408"/>
      <c r="UWA112" s="409"/>
      <c r="UWB112" s="410"/>
      <c r="UWC112" s="411"/>
      <c r="UWD112" s="412"/>
      <c r="UWE112" s="406"/>
      <c r="UWF112" s="407"/>
      <c r="UWG112" s="408"/>
      <c r="UWH112" s="409"/>
      <c r="UWI112" s="410"/>
      <c r="UWJ112" s="411"/>
      <c r="UWK112" s="412"/>
      <c r="UWL112" s="406"/>
      <c r="UWM112" s="407"/>
      <c r="UWN112" s="408"/>
      <c r="UWO112" s="409"/>
      <c r="UWP112" s="410"/>
      <c r="UWQ112" s="411"/>
      <c r="UWR112" s="412"/>
      <c r="UWS112" s="406"/>
      <c r="UWT112" s="407"/>
      <c r="UWU112" s="408"/>
      <c r="UWV112" s="409"/>
      <c r="UWW112" s="410"/>
      <c r="UWX112" s="411"/>
      <c r="UWY112" s="412"/>
      <c r="UWZ112" s="406"/>
      <c r="UXA112" s="407"/>
      <c r="UXB112" s="408"/>
      <c r="UXC112" s="409"/>
      <c r="UXD112" s="410"/>
      <c r="UXE112" s="411"/>
      <c r="UXF112" s="412"/>
      <c r="UXG112" s="406"/>
      <c r="UXH112" s="407"/>
      <c r="UXI112" s="408"/>
      <c r="UXJ112" s="409"/>
      <c r="UXK112" s="410"/>
      <c r="UXL112" s="411"/>
      <c r="UXM112" s="412"/>
      <c r="UXN112" s="406"/>
      <c r="UXO112" s="407"/>
      <c r="UXP112" s="408"/>
      <c r="UXQ112" s="409"/>
      <c r="UXR112" s="410"/>
      <c r="UXS112" s="411"/>
      <c r="UXT112" s="412"/>
      <c r="UXU112" s="406"/>
      <c r="UXV112" s="407"/>
      <c r="UXW112" s="408"/>
      <c r="UXX112" s="409"/>
      <c r="UXY112" s="410"/>
      <c r="UXZ112" s="411"/>
      <c r="UYA112" s="412"/>
      <c r="UYB112" s="406"/>
      <c r="UYC112" s="407"/>
      <c r="UYD112" s="408"/>
      <c r="UYE112" s="409"/>
      <c r="UYF112" s="410"/>
      <c r="UYG112" s="411"/>
      <c r="UYH112" s="412"/>
      <c r="UYI112" s="406"/>
      <c r="UYJ112" s="407"/>
      <c r="UYK112" s="408"/>
      <c r="UYL112" s="409"/>
      <c r="UYM112" s="410"/>
      <c r="UYN112" s="411"/>
      <c r="UYO112" s="412"/>
      <c r="UYP112" s="406"/>
      <c r="UYQ112" s="407"/>
      <c r="UYR112" s="408"/>
      <c r="UYS112" s="409"/>
      <c r="UYT112" s="410"/>
      <c r="UYU112" s="411"/>
      <c r="UYV112" s="412"/>
      <c r="UYW112" s="406"/>
      <c r="UYX112" s="407"/>
      <c r="UYY112" s="408"/>
      <c r="UYZ112" s="409"/>
      <c r="UZA112" s="410"/>
      <c r="UZB112" s="411"/>
      <c r="UZC112" s="412"/>
      <c r="UZD112" s="406"/>
      <c r="UZE112" s="407"/>
      <c r="UZF112" s="408"/>
      <c r="UZG112" s="409"/>
      <c r="UZH112" s="410"/>
      <c r="UZI112" s="411"/>
      <c r="UZJ112" s="412"/>
      <c r="UZK112" s="406"/>
      <c r="UZL112" s="407"/>
      <c r="UZM112" s="408"/>
      <c r="UZN112" s="409"/>
      <c r="UZO112" s="410"/>
      <c r="UZP112" s="411"/>
      <c r="UZQ112" s="412"/>
      <c r="UZR112" s="406"/>
      <c r="UZS112" s="407"/>
      <c r="UZT112" s="408"/>
      <c r="UZU112" s="409"/>
      <c r="UZV112" s="410"/>
      <c r="UZW112" s="411"/>
      <c r="UZX112" s="412"/>
      <c r="UZY112" s="406"/>
      <c r="UZZ112" s="407"/>
      <c r="VAA112" s="408"/>
      <c r="VAB112" s="409"/>
      <c r="VAC112" s="410"/>
      <c r="VAD112" s="411"/>
      <c r="VAE112" s="412"/>
      <c r="VAF112" s="406"/>
      <c r="VAG112" s="407"/>
      <c r="VAH112" s="408"/>
      <c r="VAI112" s="409"/>
      <c r="VAJ112" s="410"/>
      <c r="VAK112" s="411"/>
      <c r="VAL112" s="412"/>
      <c r="VAM112" s="406"/>
      <c r="VAN112" s="407"/>
      <c r="VAO112" s="408"/>
      <c r="VAP112" s="409"/>
      <c r="VAQ112" s="410"/>
      <c r="VAR112" s="411"/>
      <c r="VAS112" s="412"/>
      <c r="VAT112" s="406"/>
      <c r="VAU112" s="407"/>
      <c r="VAV112" s="408"/>
      <c r="VAW112" s="409"/>
      <c r="VAX112" s="410"/>
      <c r="VAY112" s="411"/>
      <c r="VAZ112" s="412"/>
      <c r="VBA112" s="406"/>
      <c r="VBB112" s="407"/>
      <c r="VBC112" s="408"/>
      <c r="VBD112" s="409"/>
      <c r="VBE112" s="410"/>
      <c r="VBF112" s="411"/>
      <c r="VBG112" s="412"/>
      <c r="VBH112" s="406"/>
      <c r="VBI112" s="407"/>
      <c r="VBJ112" s="408"/>
      <c r="VBK112" s="409"/>
      <c r="VBL112" s="410"/>
      <c r="VBM112" s="411"/>
      <c r="VBN112" s="412"/>
      <c r="VBO112" s="406"/>
      <c r="VBP112" s="407"/>
      <c r="VBQ112" s="408"/>
      <c r="VBR112" s="409"/>
      <c r="VBS112" s="410"/>
      <c r="VBT112" s="411"/>
      <c r="VBU112" s="412"/>
      <c r="VBV112" s="406"/>
      <c r="VBW112" s="407"/>
      <c r="VBX112" s="408"/>
      <c r="VBY112" s="409"/>
      <c r="VBZ112" s="410"/>
      <c r="VCA112" s="411"/>
      <c r="VCB112" s="412"/>
      <c r="VCC112" s="406"/>
      <c r="VCD112" s="407"/>
      <c r="VCE112" s="408"/>
      <c r="VCF112" s="409"/>
      <c r="VCG112" s="410"/>
      <c r="VCH112" s="411"/>
      <c r="VCI112" s="412"/>
      <c r="VCJ112" s="406"/>
      <c r="VCK112" s="407"/>
      <c r="VCL112" s="408"/>
      <c r="VCM112" s="409"/>
      <c r="VCN112" s="410"/>
      <c r="VCO112" s="411"/>
      <c r="VCP112" s="412"/>
      <c r="VCQ112" s="406"/>
      <c r="VCR112" s="407"/>
      <c r="VCS112" s="408"/>
      <c r="VCT112" s="409"/>
      <c r="VCU112" s="410"/>
      <c r="VCV112" s="411"/>
      <c r="VCW112" s="412"/>
      <c r="VCX112" s="406"/>
      <c r="VCY112" s="407"/>
      <c r="VCZ112" s="408"/>
      <c r="VDA112" s="409"/>
      <c r="VDB112" s="410"/>
      <c r="VDC112" s="411"/>
      <c r="VDD112" s="412"/>
      <c r="VDE112" s="406"/>
      <c r="VDF112" s="407"/>
      <c r="VDG112" s="408"/>
      <c r="VDH112" s="409"/>
      <c r="VDI112" s="410"/>
      <c r="VDJ112" s="411"/>
      <c r="VDK112" s="412"/>
      <c r="VDL112" s="406"/>
      <c r="VDM112" s="407"/>
      <c r="VDN112" s="408"/>
      <c r="VDO112" s="409"/>
      <c r="VDP112" s="410"/>
      <c r="VDQ112" s="411"/>
      <c r="VDR112" s="412"/>
      <c r="VDS112" s="406"/>
      <c r="VDT112" s="407"/>
      <c r="VDU112" s="408"/>
      <c r="VDV112" s="409"/>
      <c r="VDW112" s="410"/>
      <c r="VDX112" s="411"/>
      <c r="VDY112" s="412"/>
      <c r="VDZ112" s="406"/>
      <c r="VEA112" s="407"/>
      <c r="VEB112" s="408"/>
      <c r="VEC112" s="409"/>
      <c r="VED112" s="410"/>
      <c r="VEE112" s="411"/>
      <c r="VEF112" s="412"/>
      <c r="VEG112" s="406"/>
      <c r="VEH112" s="407"/>
      <c r="VEI112" s="408"/>
      <c r="VEJ112" s="409"/>
      <c r="VEK112" s="410"/>
      <c r="VEL112" s="411"/>
      <c r="VEM112" s="412"/>
      <c r="VEN112" s="406"/>
      <c r="VEO112" s="407"/>
      <c r="VEP112" s="408"/>
      <c r="VEQ112" s="409"/>
      <c r="VER112" s="410"/>
      <c r="VES112" s="411"/>
      <c r="VET112" s="412"/>
      <c r="VEU112" s="406"/>
      <c r="VEV112" s="407"/>
      <c r="VEW112" s="408"/>
      <c r="VEX112" s="409"/>
      <c r="VEY112" s="410"/>
      <c r="VEZ112" s="411"/>
      <c r="VFA112" s="412"/>
      <c r="VFB112" s="406"/>
      <c r="VFC112" s="407"/>
      <c r="VFD112" s="408"/>
      <c r="VFE112" s="409"/>
      <c r="VFF112" s="410"/>
      <c r="VFG112" s="411"/>
      <c r="VFH112" s="412"/>
      <c r="VFI112" s="406"/>
      <c r="VFJ112" s="407"/>
      <c r="VFK112" s="408"/>
      <c r="VFL112" s="409"/>
      <c r="VFM112" s="410"/>
      <c r="VFN112" s="411"/>
      <c r="VFO112" s="412"/>
      <c r="VFP112" s="406"/>
      <c r="VFQ112" s="407"/>
      <c r="VFR112" s="408"/>
      <c r="VFS112" s="409"/>
      <c r="VFT112" s="410"/>
      <c r="VFU112" s="411"/>
      <c r="VFV112" s="412"/>
      <c r="VFW112" s="406"/>
      <c r="VFX112" s="407"/>
      <c r="VFY112" s="408"/>
      <c r="VFZ112" s="409"/>
      <c r="VGA112" s="410"/>
      <c r="VGB112" s="411"/>
      <c r="VGC112" s="412"/>
      <c r="VGD112" s="406"/>
      <c r="VGE112" s="407"/>
      <c r="VGF112" s="408"/>
      <c r="VGG112" s="409"/>
      <c r="VGH112" s="410"/>
      <c r="VGI112" s="411"/>
      <c r="VGJ112" s="412"/>
      <c r="VGK112" s="406"/>
      <c r="VGL112" s="407"/>
      <c r="VGM112" s="408"/>
      <c r="VGN112" s="409"/>
      <c r="VGO112" s="410"/>
      <c r="VGP112" s="411"/>
      <c r="VGQ112" s="412"/>
      <c r="VGR112" s="406"/>
      <c r="VGS112" s="407"/>
      <c r="VGT112" s="408"/>
      <c r="VGU112" s="409"/>
      <c r="VGV112" s="410"/>
      <c r="VGW112" s="411"/>
      <c r="VGX112" s="412"/>
      <c r="VGY112" s="406"/>
      <c r="VGZ112" s="407"/>
      <c r="VHA112" s="408"/>
      <c r="VHB112" s="409"/>
      <c r="VHC112" s="410"/>
      <c r="VHD112" s="411"/>
      <c r="VHE112" s="412"/>
      <c r="VHF112" s="406"/>
      <c r="VHG112" s="407"/>
      <c r="VHH112" s="408"/>
      <c r="VHI112" s="409"/>
      <c r="VHJ112" s="410"/>
      <c r="VHK112" s="411"/>
      <c r="VHL112" s="412"/>
      <c r="VHM112" s="406"/>
      <c r="VHN112" s="407"/>
      <c r="VHO112" s="408"/>
      <c r="VHP112" s="409"/>
      <c r="VHQ112" s="410"/>
      <c r="VHR112" s="411"/>
      <c r="VHS112" s="412"/>
      <c r="VHT112" s="406"/>
      <c r="VHU112" s="407"/>
      <c r="VHV112" s="408"/>
      <c r="VHW112" s="409"/>
      <c r="VHX112" s="410"/>
      <c r="VHY112" s="411"/>
      <c r="VHZ112" s="412"/>
      <c r="VIA112" s="406"/>
      <c r="VIB112" s="407"/>
      <c r="VIC112" s="408"/>
      <c r="VID112" s="409"/>
      <c r="VIE112" s="410"/>
      <c r="VIF112" s="411"/>
      <c r="VIG112" s="412"/>
      <c r="VIH112" s="406"/>
      <c r="VII112" s="407"/>
      <c r="VIJ112" s="408"/>
      <c r="VIK112" s="409"/>
      <c r="VIL112" s="410"/>
      <c r="VIM112" s="411"/>
      <c r="VIN112" s="412"/>
      <c r="VIO112" s="406"/>
      <c r="VIP112" s="407"/>
      <c r="VIQ112" s="408"/>
      <c r="VIR112" s="409"/>
      <c r="VIS112" s="410"/>
      <c r="VIT112" s="411"/>
      <c r="VIU112" s="412"/>
      <c r="VIV112" s="406"/>
      <c r="VIW112" s="407"/>
      <c r="VIX112" s="408"/>
      <c r="VIY112" s="409"/>
      <c r="VIZ112" s="410"/>
      <c r="VJA112" s="411"/>
      <c r="VJB112" s="412"/>
      <c r="VJC112" s="406"/>
      <c r="VJD112" s="407"/>
      <c r="VJE112" s="408"/>
      <c r="VJF112" s="409"/>
      <c r="VJG112" s="410"/>
      <c r="VJH112" s="411"/>
      <c r="VJI112" s="412"/>
      <c r="VJJ112" s="406"/>
      <c r="VJK112" s="407"/>
      <c r="VJL112" s="408"/>
      <c r="VJM112" s="409"/>
      <c r="VJN112" s="410"/>
      <c r="VJO112" s="411"/>
      <c r="VJP112" s="412"/>
      <c r="VJQ112" s="406"/>
      <c r="VJR112" s="407"/>
      <c r="VJS112" s="408"/>
      <c r="VJT112" s="409"/>
      <c r="VJU112" s="410"/>
      <c r="VJV112" s="411"/>
      <c r="VJW112" s="412"/>
      <c r="VJX112" s="406"/>
      <c r="VJY112" s="407"/>
      <c r="VJZ112" s="408"/>
      <c r="VKA112" s="409"/>
      <c r="VKB112" s="410"/>
      <c r="VKC112" s="411"/>
      <c r="VKD112" s="412"/>
      <c r="VKE112" s="406"/>
      <c r="VKF112" s="407"/>
      <c r="VKG112" s="408"/>
      <c r="VKH112" s="409"/>
      <c r="VKI112" s="410"/>
      <c r="VKJ112" s="411"/>
      <c r="VKK112" s="412"/>
      <c r="VKL112" s="406"/>
      <c r="VKM112" s="407"/>
      <c r="VKN112" s="408"/>
      <c r="VKO112" s="409"/>
      <c r="VKP112" s="410"/>
      <c r="VKQ112" s="411"/>
      <c r="VKR112" s="412"/>
      <c r="VKS112" s="406"/>
      <c r="VKT112" s="407"/>
      <c r="VKU112" s="408"/>
      <c r="VKV112" s="409"/>
      <c r="VKW112" s="410"/>
      <c r="VKX112" s="411"/>
      <c r="VKY112" s="412"/>
      <c r="VKZ112" s="406"/>
      <c r="VLA112" s="407"/>
      <c r="VLB112" s="408"/>
      <c r="VLC112" s="409"/>
      <c r="VLD112" s="410"/>
      <c r="VLE112" s="411"/>
      <c r="VLF112" s="412"/>
      <c r="VLG112" s="406"/>
      <c r="VLH112" s="407"/>
      <c r="VLI112" s="408"/>
      <c r="VLJ112" s="409"/>
      <c r="VLK112" s="410"/>
      <c r="VLL112" s="411"/>
      <c r="VLM112" s="412"/>
      <c r="VLN112" s="406"/>
      <c r="VLO112" s="407"/>
      <c r="VLP112" s="408"/>
      <c r="VLQ112" s="409"/>
      <c r="VLR112" s="410"/>
      <c r="VLS112" s="411"/>
      <c r="VLT112" s="412"/>
      <c r="VLU112" s="406"/>
      <c r="VLV112" s="407"/>
      <c r="VLW112" s="408"/>
      <c r="VLX112" s="409"/>
      <c r="VLY112" s="410"/>
      <c r="VLZ112" s="411"/>
      <c r="VMA112" s="412"/>
      <c r="VMB112" s="406"/>
      <c r="VMC112" s="407"/>
      <c r="VMD112" s="408"/>
      <c r="VME112" s="409"/>
      <c r="VMF112" s="410"/>
      <c r="VMG112" s="411"/>
      <c r="VMH112" s="412"/>
      <c r="VMI112" s="406"/>
      <c r="VMJ112" s="407"/>
      <c r="VMK112" s="408"/>
      <c r="VML112" s="409"/>
      <c r="VMM112" s="410"/>
      <c r="VMN112" s="411"/>
      <c r="VMO112" s="412"/>
      <c r="VMP112" s="406"/>
      <c r="VMQ112" s="407"/>
      <c r="VMR112" s="408"/>
      <c r="VMS112" s="409"/>
      <c r="VMT112" s="410"/>
      <c r="VMU112" s="411"/>
      <c r="VMV112" s="412"/>
      <c r="VMW112" s="406"/>
      <c r="VMX112" s="407"/>
      <c r="VMY112" s="408"/>
      <c r="VMZ112" s="409"/>
      <c r="VNA112" s="410"/>
      <c r="VNB112" s="411"/>
      <c r="VNC112" s="412"/>
      <c r="VND112" s="406"/>
      <c r="VNE112" s="407"/>
      <c r="VNF112" s="408"/>
      <c r="VNG112" s="409"/>
      <c r="VNH112" s="410"/>
      <c r="VNI112" s="411"/>
      <c r="VNJ112" s="412"/>
      <c r="VNK112" s="406"/>
      <c r="VNL112" s="407"/>
      <c r="VNM112" s="408"/>
      <c r="VNN112" s="409"/>
      <c r="VNO112" s="410"/>
      <c r="VNP112" s="411"/>
      <c r="VNQ112" s="412"/>
      <c r="VNR112" s="406"/>
      <c r="VNS112" s="407"/>
      <c r="VNT112" s="408"/>
      <c r="VNU112" s="409"/>
      <c r="VNV112" s="410"/>
      <c r="VNW112" s="411"/>
      <c r="VNX112" s="412"/>
      <c r="VNY112" s="406"/>
      <c r="VNZ112" s="407"/>
      <c r="VOA112" s="408"/>
      <c r="VOB112" s="409"/>
      <c r="VOC112" s="410"/>
      <c r="VOD112" s="411"/>
      <c r="VOE112" s="412"/>
      <c r="VOF112" s="406"/>
      <c r="VOG112" s="407"/>
      <c r="VOH112" s="408"/>
      <c r="VOI112" s="409"/>
      <c r="VOJ112" s="410"/>
      <c r="VOK112" s="411"/>
      <c r="VOL112" s="412"/>
      <c r="VOM112" s="406"/>
      <c r="VON112" s="407"/>
      <c r="VOO112" s="408"/>
      <c r="VOP112" s="409"/>
      <c r="VOQ112" s="410"/>
      <c r="VOR112" s="411"/>
      <c r="VOS112" s="412"/>
      <c r="VOT112" s="406"/>
      <c r="VOU112" s="407"/>
      <c r="VOV112" s="408"/>
      <c r="VOW112" s="409"/>
      <c r="VOX112" s="410"/>
      <c r="VOY112" s="411"/>
      <c r="VOZ112" s="412"/>
      <c r="VPA112" s="406"/>
      <c r="VPB112" s="407"/>
      <c r="VPC112" s="408"/>
      <c r="VPD112" s="409"/>
      <c r="VPE112" s="410"/>
      <c r="VPF112" s="411"/>
      <c r="VPG112" s="412"/>
      <c r="VPH112" s="406"/>
      <c r="VPI112" s="407"/>
      <c r="VPJ112" s="408"/>
      <c r="VPK112" s="409"/>
      <c r="VPL112" s="410"/>
      <c r="VPM112" s="411"/>
      <c r="VPN112" s="412"/>
      <c r="VPO112" s="406"/>
      <c r="VPP112" s="407"/>
      <c r="VPQ112" s="408"/>
      <c r="VPR112" s="409"/>
      <c r="VPS112" s="410"/>
      <c r="VPT112" s="411"/>
      <c r="VPU112" s="412"/>
      <c r="VPV112" s="406"/>
      <c r="VPW112" s="407"/>
      <c r="VPX112" s="408"/>
      <c r="VPY112" s="409"/>
      <c r="VPZ112" s="410"/>
      <c r="VQA112" s="411"/>
      <c r="VQB112" s="412"/>
      <c r="VQC112" s="406"/>
      <c r="VQD112" s="407"/>
      <c r="VQE112" s="408"/>
      <c r="VQF112" s="409"/>
      <c r="VQG112" s="410"/>
      <c r="VQH112" s="411"/>
      <c r="VQI112" s="412"/>
      <c r="VQJ112" s="406"/>
      <c r="VQK112" s="407"/>
      <c r="VQL112" s="408"/>
      <c r="VQM112" s="409"/>
      <c r="VQN112" s="410"/>
      <c r="VQO112" s="411"/>
      <c r="VQP112" s="412"/>
      <c r="VQQ112" s="406"/>
      <c r="VQR112" s="407"/>
      <c r="VQS112" s="408"/>
      <c r="VQT112" s="409"/>
      <c r="VQU112" s="410"/>
      <c r="VQV112" s="411"/>
      <c r="VQW112" s="412"/>
      <c r="VQX112" s="406"/>
      <c r="VQY112" s="407"/>
      <c r="VQZ112" s="408"/>
      <c r="VRA112" s="409"/>
      <c r="VRB112" s="410"/>
      <c r="VRC112" s="411"/>
      <c r="VRD112" s="412"/>
      <c r="VRE112" s="406"/>
      <c r="VRF112" s="407"/>
      <c r="VRG112" s="408"/>
      <c r="VRH112" s="409"/>
      <c r="VRI112" s="410"/>
      <c r="VRJ112" s="411"/>
      <c r="VRK112" s="412"/>
      <c r="VRL112" s="406"/>
      <c r="VRM112" s="407"/>
      <c r="VRN112" s="408"/>
      <c r="VRO112" s="409"/>
      <c r="VRP112" s="410"/>
      <c r="VRQ112" s="411"/>
      <c r="VRR112" s="412"/>
      <c r="VRS112" s="406"/>
      <c r="VRT112" s="407"/>
      <c r="VRU112" s="408"/>
      <c r="VRV112" s="409"/>
      <c r="VRW112" s="410"/>
      <c r="VRX112" s="411"/>
      <c r="VRY112" s="412"/>
      <c r="VRZ112" s="406"/>
      <c r="VSA112" s="407"/>
      <c r="VSB112" s="408"/>
      <c r="VSC112" s="409"/>
      <c r="VSD112" s="410"/>
      <c r="VSE112" s="411"/>
      <c r="VSF112" s="412"/>
      <c r="VSG112" s="406"/>
      <c r="VSH112" s="407"/>
      <c r="VSI112" s="408"/>
      <c r="VSJ112" s="409"/>
      <c r="VSK112" s="410"/>
      <c r="VSL112" s="411"/>
      <c r="VSM112" s="412"/>
      <c r="VSN112" s="406"/>
      <c r="VSO112" s="407"/>
      <c r="VSP112" s="408"/>
      <c r="VSQ112" s="409"/>
      <c r="VSR112" s="410"/>
      <c r="VSS112" s="411"/>
      <c r="VST112" s="412"/>
      <c r="VSU112" s="406"/>
      <c r="VSV112" s="407"/>
      <c r="VSW112" s="408"/>
      <c r="VSX112" s="409"/>
      <c r="VSY112" s="410"/>
      <c r="VSZ112" s="411"/>
      <c r="VTA112" s="412"/>
      <c r="VTB112" s="406"/>
      <c r="VTC112" s="407"/>
      <c r="VTD112" s="408"/>
      <c r="VTE112" s="409"/>
      <c r="VTF112" s="410"/>
      <c r="VTG112" s="411"/>
      <c r="VTH112" s="412"/>
      <c r="VTI112" s="406"/>
      <c r="VTJ112" s="407"/>
      <c r="VTK112" s="408"/>
      <c r="VTL112" s="409"/>
      <c r="VTM112" s="410"/>
      <c r="VTN112" s="411"/>
      <c r="VTO112" s="412"/>
      <c r="VTP112" s="406"/>
      <c r="VTQ112" s="407"/>
      <c r="VTR112" s="408"/>
      <c r="VTS112" s="409"/>
      <c r="VTT112" s="410"/>
      <c r="VTU112" s="411"/>
      <c r="VTV112" s="412"/>
      <c r="VTW112" s="406"/>
      <c r="VTX112" s="407"/>
      <c r="VTY112" s="408"/>
      <c r="VTZ112" s="409"/>
      <c r="VUA112" s="410"/>
      <c r="VUB112" s="411"/>
      <c r="VUC112" s="412"/>
      <c r="VUD112" s="406"/>
      <c r="VUE112" s="407"/>
      <c r="VUF112" s="408"/>
      <c r="VUG112" s="409"/>
      <c r="VUH112" s="410"/>
      <c r="VUI112" s="411"/>
      <c r="VUJ112" s="412"/>
      <c r="VUK112" s="406"/>
      <c r="VUL112" s="407"/>
      <c r="VUM112" s="408"/>
      <c r="VUN112" s="409"/>
      <c r="VUO112" s="410"/>
      <c r="VUP112" s="411"/>
      <c r="VUQ112" s="412"/>
      <c r="VUR112" s="406"/>
      <c r="VUS112" s="407"/>
      <c r="VUT112" s="408"/>
      <c r="VUU112" s="409"/>
      <c r="VUV112" s="410"/>
      <c r="VUW112" s="411"/>
      <c r="VUX112" s="412"/>
      <c r="VUY112" s="406"/>
      <c r="VUZ112" s="407"/>
      <c r="VVA112" s="408"/>
      <c r="VVB112" s="409"/>
      <c r="VVC112" s="410"/>
      <c r="VVD112" s="411"/>
      <c r="VVE112" s="412"/>
      <c r="VVF112" s="406"/>
      <c r="VVG112" s="407"/>
      <c r="VVH112" s="408"/>
      <c r="VVI112" s="409"/>
      <c r="VVJ112" s="410"/>
      <c r="VVK112" s="411"/>
      <c r="VVL112" s="412"/>
      <c r="VVM112" s="406"/>
      <c r="VVN112" s="407"/>
      <c r="VVO112" s="408"/>
      <c r="VVP112" s="409"/>
      <c r="VVQ112" s="410"/>
      <c r="VVR112" s="411"/>
      <c r="VVS112" s="412"/>
      <c r="VVT112" s="406"/>
      <c r="VVU112" s="407"/>
      <c r="VVV112" s="408"/>
      <c r="VVW112" s="409"/>
      <c r="VVX112" s="410"/>
      <c r="VVY112" s="411"/>
      <c r="VVZ112" s="412"/>
      <c r="VWA112" s="406"/>
      <c r="VWB112" s="407"/>
      <c r="VWC112" s="408"/>
      <c r="VWD112" s="409"/>
      <c r="VWE112" s="410"/>
      <c r="VWF112" s="411"/>
      <c r="VWG112" s="412"/>
      <c r="VWH112" s="406"/>
      <c r="VWI112" s="407"/>
      <c r="VWJ112" s="408"/>
      <c r="VWK112" s="409"/>
      <c r="VWL112" s="410"/>
      <c r="VWM112" s="411"/>
      <c r="VWN112" s="412"/>
      <c r="VWO112" s="406"/>
      <c r="VWP112" s="407"/>
      <c r="VWQ112" s="408"/>
      <c r="VWR112" s="409"/>
      <c r="VWS112" s="410"/>
      <c r="VWT112" s="411"/>
      <c r="VWU112" s="412"/>
      <c r="VWV112" s="406"/>
      <c r="VWW112" s="407"/>
      <c r="VWX112" s="408"/>
      <c r="VWY112" s="409"/>
      <c r="VWZ112" s="410"/>
      <c r="VXA112" s="411"/>
      <c r="VXB112" s="412"/>
      <c r="VXC112" s="406"/>
      <c r="VXD112" s="407"/>
      <c r="VXE112" s="408"/>
      <c r="VXF112" s="409"/>
      <c r="VXG112" s="410"/>
      <c r="VXH112" s="411"/>
      <c r="VXI112" s="412"/>
      <c r="VXJ112" s="406"/>
      <c r="VXK112" s="407"/>
      <c r="VXL112" s="408"/>
      <c r="VXM112" s="409"/>
      <c r="VXN112" s="410"/>
      <c r="VXO112" s="411"/>
      <c r="VXP112" s="412"/>
      <c r="VXQ112" s="406"/>
      <c r="VXR112" s="407"/>
      <c r="VXS112" s="408"/>
      <c r="VXT112" s="409"/>
      <c r="VXU112" s="410"/>
      <c r="VXV112" s="411"/>
      <c r="VXW112" s="412"/>
      <c r="VXX112" s="406"/>
      <c r="VXY112" s="407"/>
      <c r="VXZ112" s="408"/>
      <c r="VYA112" s="409"/>
      <c r="VYB112" s="410"/>
      <c r="VYC112" s="411"/>
      <c r="VYD112" s="412"/>
      <c r="VYE112" s="406"/>
      <c r="VYF112" s="407"/>
      <c r="VYG112" s="408"/>
      <c r="VYH112" s="409"/>
      <c r="VYI112" s="410"/>
      <c r="VYJ112" s="411"/>
      <c r="VYK112" s="412"/>
      <c r="VYL112" s="406"/>
      <c r="VYM112" s="407"/>
      <c r="VYN112" s="408"/>
      <c r="VYO112" s="409"/>
      <c r="VYP112" s="410"/>
      <c r="VYQ112" s="411"/>
      <c r="VYR112" s="412"/>
      <c r="VYS112" s="406"/>
      <c r="VYT112" s="407"/>
      <c r="VYU112" s="408"/>
      <c r="VYV112" s="409"/>
      <c r="VYW112" s="410"/>
      <c r="VYX112" s="411"/>
      <c r="VYY112" s="412"/>
      <c r="VYZ112" s="406"/>
      <c r="VZA112" s="407"/>
      <c r="VZB112" s="408"/>
      <c r="VZC112" s="409"/>
      <c r="VZD112" s="410"/>
      <c r="VZE112" s="411"/>
      <c r="VZF112" s="412"/>
      <c r="VZG112" s="406"/>
      <c r="VZH112" s="407"/>
      <c r="VZI112" s="408"/>
      <c r="VZJ112" s="409"/>
      <c r="VZK112" s="410"/>
      <c r="VZL112" s="411"/>
      <c r="VZM112" s="412"/>
      <c r="VZN112" s="406"/>
      <c r="VZO112" s="407"/>
      <c r="VZP112" s="408"/>
      <c r="VZQ112" s="409"/>
      <c r="VZR112" s="410"/>
      <c r="VZS112" s="411"/>
      <c r="VZT112" s="412"/>
      <c r="VZU112" s="406"/>
      <c r="VZV112" s="407"/>
      <c r="VZW112" s="408"/>
      <c r="VZX112" s="409"/>
      <c r="VZY112" s="410"/>
      <c r="VZZ112" s="411"/>
      <c r="WAA112" s="412"/>
      <c r="WAB112" s="406"/>
      <c r="WAC112" s="407"/>
      <c r="WAD112" s="408"/>
      <c r="WAE112" s="409"/>
      <c r="WAF112" s="410"/>
      <c r="WAG112" s="411"/>
      <c r="WAH112" s="412"/>
      <c r="WAI112" s="406"/>
      <c r="WAJ112" s="407"/>
      <c r="WAK112" s="408"/>
      <c r="WAL112" s="409"/>
      <c r="WAM112" s="410"/>
      <c r="WAN112" s="411"/>
      <c r="WAO112" s="412"/>
      <c r="WAP112" s="406"/>
      <c r="WAQ112" s="407"/>
      <c r="WAR112" s="408"/>
      <c r="WAS112" s="409"/>
      <c r="WAT112" s="410"/>
      <c r="WAU112" s="411"/>
      <c r="WAV112" s="412"/>
      <c r="WAW112" s="406"/>
      <c r="WAX112" s="407"/>
      <c r="WAY112" s="408"/>
      <c r="WAZ112" s="409"/>
      <c r="WBA112" s="410"/>
      <c r="WBB112" s="411"/>
      <c r="WBC112" s="412"/>
      <c r="WBD112" s="406"/>
      <c r="WBE112" s="407"/>
      <c r="WBF112" s="408"/>
      <c r="WBG112" s="409"/>
      <c r="WBH112" s="410"/>
      <c r="WBI112" s="411"/>
      <c r="WBJ112" s="412"/>
      <c r="WBK112" s="406"/>
      <c r="WBL112" s="407"/>
      <c r="WBM112" s="408"/>
      <c r="WBN112" s="409"/>
      <c r="WBO112" s="410"/>
      <c r="WBP112" s="411"/>
      <c r="WBQ112" s="412"/>
      <c r="WBR112" s="406"/>
      <c r="WBS112" s="407"/>
      <c r="WBT112" s="408"/>
      <c r="WBU112" s="409"/>
      <c r="WBV112" s="410"/>
      <c r="WBW112" s="411"/>
      <c r="WBX112" s="412"/>
      <c r="WBY112" s="406"/>
      <c r="WBZ112" s="407"/>
      <c r="WCA112" s="408"/>
      <c r="WCB112" s="409"/>
      <c r="WCC112" s="410"/>
      <c r="WCD112" s="411"/>
      <c r="WCE112" s="412"/>
      <c r="WCF112" s="406"/>
      <c r="WCG112" s="407"/>
      <c r="WCH112" s="408"/>
      <c r="WCI112" s="409"/>
      <c r="WCJ112" s="410"/>
      <c r="WCK112" s="411"/>
      <c r="WCL112" s="412"/>
      <c r="WCM112" s="406"/>
      <c r="WCN112" s="407"/>
      <c r="WCO112" s="408"/>
      <c r="WCP112" s="409"/>
      <c r="WCQ112" s="410"/>
      <c r="WCR112" s="411"/>
      <c r="WCS112" s="412"/>
      <c r="WCT112" s="406"/>
      <c r="WCU112" s="407"/>
      <c r="WCV112" s="408"/>
      <c r="WCW112" s="409"/>
      <c r="WCX112" s="410"/>
      <c r="WCY112" s="411"/>
      <c r="WCZ112" s="412"/>
      <c r="WDA112" s="406"/>
      <c r="WDB112" s="407"/>
      <c r="WDC112" s="408"/>
      <c r="WDD112" s="409"/>
      <c r="WDE112" s="410"/>
      <c r="WDF112" s="411"/>
      <c r="WDG112" s="412"/>
      <c r="WDH112" s="406"/>
      <c r="WDI112" s="407"/>
      <c r="WDJ112" s="408"/>
      <c r="WDK112" s="409"/>
      <c r="WDL112" s="410"/>
      <c r="WDM112" s="411"/>
      <c r="WDN112" s="412"/>
      <c r="WDO112" s="406"/>
      <c r="WDP112" s="407"/>
      <c r="WDQ112" s="408"/>
      <c r="WDR112" s="409"/>
      <c r="WDS112" s="410"/>
      <c r="WDT112" s="411"/>
      <c r="WDU112" s="412"/>
      <c r="WDV112" s="406"/>
      <c r="WDW112" s="407"/>
      <c r="WDX112" s="408"/>
      <c r="WDY112" s="409"/>
      <c r="WDZ112" s="410"/>
      <c r="WEA112" s="411"/>
      <c r="WEB112" s="412"/>
      <c r="WEC112" s="406"/>
      <c r="WED112" s="407"/>
      <c r="WEE112" s="408"/>
      <c r="WEF112" s="409"/>
      <c r="WEG112" s="410"/>
      <c r="WEH112" s="411"/>
      <c r="WEI112" s="412"/>
      <c r="WEJ112" s="406"/>
      <c r="WEK112" s="407"/>
      <c r="WEL112" s="408"/>
      <c r="WEM112" s="409"/>
      <c r="WEN112" s="410"/>
      <c r="WEO112" s="411"/>
      <c r="WEP112" s="412"/>
      <c r="WEQ112" s="406"/>
      <c r="WER112" s="407"/>
      <c r="WES112" s="408"/>
      <c r="WET112" s="409"/>
      <c r="WEU112" s="410"/>
      <c r="WEV112" s="411"/>
      <c r="WEW112" s="412"/>
      <c r="WEX112" s="406"/>
      <c r="WEY112" s="407"/>
      <c r="WEZ112" s="408"/>
      <c r="WFA112" s="409"/>
      <c r="WFB112" s="410"/>
      <c r="WFC112" s="411"/>
      <c r="WFD112" s="412"/>
      <c r="WFE112" s="406"/>
      <c r="WFF112" s="407"/>
      <c r="WFG112" s="408"/>
      <c r="WFH112" s="409"/>
      <c r="WFI112" s="410"/>
      <c r="WFJ112" s="411"/>
      <c r="WFK112" s="412"/>
      <c r="WFL112" s="406"/>
      <c r="WFM112" s="407"/>
      <c r="WFN112" s="408"/>
      <c r="WFO112" s="409"/>
      <c r="WFP112" s="410"/>
      <c r="WFQ112" s="411"/>
      <c r="WFR112" s="412"/>
      <c r="WFS112" s="406"/>
      <c r="WFT112" s="407"/>
      <c r="WFU112" s="408"/>
      <c r="WFV112" s="409"/>
      <c r="WFW112" s="410"/>
      <c r="WFX112" s="411"/>
      <c r="WFY112" s="412"/>
      <c r="WFZ112" s="406"/>
      <c r="WGA112" s="407"/>
      <c r="WGB112" s="408"/>
      <c r="WGC112" s="409"/>
      <c r="WGD112" s="410"/>
      <c r="WGE112" s="411"/>
      <c r="WGF112" s="412"/>
      <c r="WGG112" s="406"/>
      <c r="WGH112" s="407"/>
      <c r="WGI112" s="408"/>
      <c r="WGJ112" s="409"/>
      <c r="WGK112" s="410"/>
      <c r="WGL112" s="411"/>
      <c r="WGM112" s="412"/>
      <c r="WGN112" s="406"/>
      <c r="WGO112" s="407"/>
      <c r="WGP112" s="408"/>
      <c r="WGQ112" s="409"/>
      <c r="WGR112" s="410"/>
      <c r="WGS112" s="411"/>
      <c r="WGT112" s="412"/>
      <c r="WGU112" s="406"/>
      <c r="WGV112" s="407"/>
      <c r="WGW112" s="408"/>
      <c r="WGX112" s="409"/>
      <c r="WGY112" s="410"/>
      <c r="WGZ112" s="411"/>
      <c r="WHA112" s="412"/>
      <c r="WHB112" s="406"/>
      <c r="WHC112" s="407"/>
      <c r="WHD112" s="408"/>
      <c r="WHE112" s="409"/>
      <c r="WHF112" s="410"/>
      <c r="WHG112" s="411"/>
      <c r="WHH112" s="412"/>
      <c r="WHI112" s="406"/>
      <c r="WHJ112" s="407"/>
      <c r="WHK112" s="408"/>
      <c r="WHL112" s="409"/>
      <c r="WHM112" s="410"/>
      <c r="WHN112" s="411"/>
      <c r="WHO112" s="412"/>
      <c r="WHP112" s="406"/>
      <c r="WHQ112" s="407"/>
      <c r="WHR112" s="408"/>
      <c r="WHS112" s="409"/>
      <c r="WHT112" s="410"/>
      <c r="WHU112" s="411"/>
      <c r="WHV112" s="412"/>
      <c r="WHW112" s="406"/>
      <c r="WHX112" s="407"/>
      <c r="WHY112" s="408"/>
      <c r="WHZ112" s="409"/>
      <c r="WIA112" s="410"/>
      <c r="WIB112" s="411"/>
      <c r="WIC112" s="412"/>
      <c r="WID112" s="406"/>
      <c r="WIE112" s="407"/>
      <c r="WIF112" s="408"/>
      <c r="WIG112" s="409"/>
      <c r="WIH112" s="410"/>
      <c r="WII112" s="411"/>
      <c r="WIJ112" s="412"/>
      <c r="WIK112" s="406"/>
      <c r="WIL112" s="407"/>
      <c r="WIM112" s="408"/>
      <c r="WIN112" s="409"/>
      <c r="WIO112" s="410"/>
      <c r="WIP112" s="411"/>
      <c r="WIQ112" s="412"/>
      <c r="WIR112" s="406"/>
      <c r="WIS112" s="407"/>
      <c r="WIT112" s="408"/>
      <c r="WIU112" s="409"/>
      <c r="WIV112" s="410"/>
      <c r="WIW112" s="411"/>
      <c r="WIX112" s="412"/>
      <c r="WIY112" s="406"/>
      <c r="WIZ112" s="407"/>
      <c r="WJA112" s="408"/>
      <c r="WJB112" s="409"/>
      <c r="WJC112" s="410"/>
      <c r="WJD112" s="411"/>
      <c r="WJE112" s="412"/>
      <c r="WJF112" s="406"/>
      <c r="WJG112" s="407"/>
      <c r="WJH112" s="408"/>
      <c r="WJI112" s="409"/>
      <c r="WJJ112" s="410"/>
      <c r="WJK112" s="411"/>
      <c r="WJL112" s="412"/>
      <c r="WJM112" s="406"/>
      <c r="WJN112" s="407"/>
      <c r="WJO112" s="408"/>
      <c r="WJP112" s="409"/>
      <c r="WJQ112" s="410"/>
      <c r="WJR112" s="411"/>
      <c r="WJS112" s="412"/>
      <c r="WJT112" s="406"/>
      <c r="WJU112" s="407"/>
      <c r="WJV112" s="408"/>
      <c r="WJW112" s="409"/>
      <c r="WJX112" s="410"/>
      <c r="WJY112" s="411"/>
      <c r="WJZ112" s="412"/>
      <c r="WKA112" s="406"/>
      <c r="WKB112" s="407"/>
      <c r="WKC112" s="408"/>
      <c r="WKD112" s="409"/>
      <c r="WKE112" s="410"/>
      <c r="WKF112" s="411"/>
      <c r="WKG112" s="412"/>
      <c r="WKH112" s="406"/>
      <c r="WKI112" s="407"/>
      <c r="WKJ112" s="408"/>
      <c r="WKK112" s="409"/>
      <c r="WKL112" s="410"/>
      <c r="WKM112" s="411"/>
      <c r="WKN112" s="412"/>
      <c r="WKO112" s="406"/>
      <c r="WKP112" s="407"/>
      <c r="WKQ112" s="408"/>
      <c r="WKR112" s="409"/>
      <c r="WKS112" s="410"/>
      <c r="WKT112" s="411"/>
      <c r="WKU112" s="412"/>
      <c r="WKV112" s="406"/>
      <c r="WKW112" s="407"/>
      <c r="WKX112" s="408"/>
      <c r="WKY112" s="409"/>
      <c r="WKZ112" s="410"/>
      <c r="WLA112" s="411"/>
      <c r="WLB112" s="412"/>
      <c r="WLC112" s="406"/>
      <c r="WLD112" s="407"/>
      <c r="WLE112" s="408"/>
      <c r="WLF112" s="409"/>
      <c r="WLG112" s="410"/>
      <c r="WLH112" s="411"/>
      <c r="WLI112" s="412"/>
      <c r="WLJ112" s="406"/>
      <c r="WLK112" s="407"/>
      <c r="WLL112" s="408"/>
      <c r="WLM112" s="409"/>
      <c r="WLN112" s="410"/>
      <c r="WLO112" s="411"/>
      <c r="WLP112" s="412"/>
      <c r="WLQ112" s="406"/>
      <c r="WLR112" s="407"/>
      <c r="WLS112" s="408"/>
      <c r="WLT112" s="409"/>
      <c r="WLU112" s="410"/>
      <c r="WLV112" s="411"/>
      <c r="WLW112" s="412"/>
      <c r="WLX112" s="406"/>
      <c r="WLY112" s="407"/>
      <c r="WLZ112" s="408"/>
      <c r="WMA112" s="409"/>
      <c r="WMB112" s="410"/>
      <c r="WMC112" s="411"/>
      <c r="WMD112" s="412"/>
      <c r="WME112" s="406"/>
      <c r="WMF112" s="407"/>
      <c r="WMG112" s="408"/>
      <c r="WMH112" s="409"/>
      <c r="WMI112" s="410"/>
      <c r="WMJ112" s="411"/>
      <c r="WMK112" s="412"/>
      <c r="WML112" s="406"/>
      <c r="WMM112" s="407"/>
      <c r="WMN112" s="408"/>
      <c r="WMO112" s="409"/>
      <c r="WMP112" s="410"/>
      <c r="WMQ112" s="411"/>
      <c r="WMR112" s="412"/>
      <c r="WMS112" s="406"/>
      <c r="WMT112" s="407"/>
      <c r="WMU112" s="408"/>
      <c r="WMV112" s="409"/>
      <c r="WMW112" s="410"/>
      <c r="WMX112" s="411"/>
      <c r="WMY112" s="412"/>
      <c r="WMZ112" s="406"/>
      <c r="WNA112" s="407"/>
      <c r="WNB112" s="408"/>
      <c r="WNC112" s="409"/>
      <c r="WND112" s="410"/>
      <c r="WNE112" s="411"/>
      <c r="WNF112" s="412"/>
      <c r="WNG112" s="406"/>
      <c r="WNH112" s="407"/>
      <c r="WNI112" s="408"/>
      <c r="WNJ112" s="409"/>
      <c r="WNK112" s="410"/>
      <c r="WNL112" s="411"/>
      <c r="WNM112" s="412"/>
      <c r="WNN112" s="406"/>
      <c r="WNO112" s="407"/>
      <c r="WNP112" s="408"/>
      <c r="WNQ112" s="409"/>
      <c r="WNR112" s="410"/>
      <c r="WNS112" s="411"/>
      <c r="WNT112" s="412"/>
      <c r="WNU112" s="406"/>
      <c r="WNV112" s="407"/>
      <c r="WNW112" s="408"/>
      <c r="WNX112" s="409"/>
      <c r="WNY112" s="410"/>
      <c r="WNZ112" s="411"/>
      <c r="WOA112" s="412"/>
      <c r="WOB112" s="406"/>
      <c r="WOC112" s="407"/>
      <c r="WOD112" s="408"/>
      <c r="WOE112" s="409"/>
      <c r="WOF112" s="410"/>
      <c r="WOG112" s="411"/>
      <c r="WOH112" s="412"/>
      <c r="WOI112" s="406"/>
      <c r="WOJ112" s="407"/>
      <c r="WOK112" s="408"/>
      <c r="WOL112" s="409"/>
      <c r="WOM112" s="410"/>
      <c r="WON112" s="411"/>
      <c r="WOO112" s="412"/>
      <c r="WOP112" s="406"/>
      <c r="WOQ112" s="407"/>
      <c r="WOR112" s="408"/>
      <c r="WOS112" s="409"/>
      <c r="WOT112" s="410"/>
      <c r="WOU112" s="411"/>
      <c r="WOV112" s="412"/>
      <c r="WOW112" s="406"/>
      <c r="WOX112" s="407"/>
      <c r="WOY112" s="408"/>
      <c r="WOZ112" s="409"/>
      <c r="WPA112" s="410"/>
      <c r="WPB112" s="411"/>
      <c r="WPC112" s="412"/>
      <c r="WPD112" s="406"/>
      <c r="WPE112" s="407"/>
      <c r="WPF112" s="408"/>
      <c r="WPG112" s="409"/>
      <c r="WPH112" s="410"/>
      <c r="WPI112" s="411"/>
      <c r="WPJ112" s="412"/>
      <c r="WPK112" s="406"/>
      <c r="WPL112" s="407"/>
      <c r="WPM112" s="408"/>
      <c r="WPN112" s="409"/>
      <c r="WPO112" s="410"/>
      <c r="WPP112" s="411"/>
      <c r="WPQ112" s="412"/>
      <c r="WPR112" s="406"/>
      <c r="WPS112" s="407"/>
      <c r="WPT112" s="408"/>
      <c r="WPU112" s="409"/>
      <c r="WPV112" s="410"/>
      <c r="WPW112" s="411"/>
      <c r="WPX112" s="412"/>
      <c r="WPY112" s="406"/>
      <c r="WPZ112" s="407"/>
      <c r="WQA112" s="408"/>
      <c r="WQB112" s="409"/>
      <c r="WQC112" s="410"/>
      <c r="WQD112" s="411"/>
      <c r="WQE112" s="412"/>
      <c r="WQF112" s="406"/>
      <c r="WQG112" s="407"/>
      <c r="WQH112" s="408"/>
      <c r="WQI112" s="409"/>
      <c r="WQJ112" s="410"/>
      <c r="WQK112" s="411"/>
      <c r="WQL112" s="412"/>
      <c r="WQM112" s="406"/>
      <c r="WQN112" s="407"/>
      <c r="WQO112" s="408"/>
      <c r="WQP112" s="409"/>
      <c r="WQQ112" s="410"/>
      <c r="WQR112" s="411"/>
      <c r="WQS112" s="412"/>
      <c r="WQT112" s="406"/>
      <c r="WQU112" s="407"/>
      <c r="WQV112" s="408"/>
      <c r="WQW112" s="409"/>
      <c r="WQX112" s="410"/>
      <c r="WQY112" s="411"/>
      <c r="WQZ112" s="412"/>
      <c r="WRA112" s="406"/>
      <c r="WRB112" s="407"/>
      <c r="WRC112" s="408"/>
      <c r="WRD112" s="409"/>
      <c r="WRE112" s="410"/>
      <c r="WRF112" s="411"/>
      <c r="WRG112" s="412"/>
      <c r="WRH112" s="406"/>
      <c r="WRI112" s="407"/>
      <c r="WRJ112" s="408"/>
      <c r="WRK112" s="409"/>
      <c r="WRL112" s="410"/>
      <c r="WRM112" s="411"/>
      <c r="WRN112" s="412"/>
      <c r="WRO112" s="406"/>
      <c r="WRP112" s="407"/>
      <c r="WRQ112" s="408"/>
      <c r="WRR112" s="409"/>
      <c r="WRS112" s="410"/>
      <c r="WRT112" s="411"/>
      <c r="WRU112" s="412"/>
      <c r="WRV112" s="406"/>
      <c r="WRW112" s="407"/>
      <c r="WRX112" s="408"/>
      <c r="WRY112" s="409"/>
      <c r="WRZ112" s="410"/>
      <c r="WSA112" s="411"/>
      <c r="WSB112" s="412"/>
      <c r="WSC112" s="406"/>
      <c r="WSD112" s="407"/>
      <c r="WSE112" s="408"/>
      <c r="WSF112" s="409"/>
      <c r="WSG112" s="410"/>
      <c r="WSH112" s="411"/>
      <c r="WSI112" s="412"/>
      <c r="WSJ112" s="406"/>
      <c r="WSK112" s="407"/>
      <c r="WSL112" s="408"/>
      <c r="WSM112" s="409"/>
      <c r="WSN112" s="410"/>
      <c r="WSO112" s="411"/>
      <c r="WSP112" s="412"/>
      <c r="WSQ112" s="406"/>
      <c r="WSR112" s="407"/>
      <c r="WSS112" s="408"/>
      <c r="WST112" s="409"/>
      <c r="WSU112" s="410"/>
      <c r="WSV112" s="411"/>
      <c r="WSW112" s="412"/>
      <c r="WSX112" s="406"/>
      <c r="WSY112" s="407"/>
      <c r="WSZ112" s="408"/>
      <c r="WTA112" s="409"/>
      <c r="WTB112" s="410"/>
      <c r="WTC112" s="411"/>
      <c r="WTD112" s="412"/>
      <c r="WTE112" s="406"/>
      <c r="WTF112" s="407"/>
      <c r="WTG112" s="408"/>
      <c r="WTH112" s="409"/>
      <c r="WTI112" s="410"/>
      <c r="WTJ112" s="411"/>
      <c r="WTK112" s="412"/>
      <c r="WTL112" s="406"/>
      <c r="WTM112" s="407"/>
      <c r="WTN112" s="408"/>
      <c r="WTO112" s="409"/>
      <c r="WTP112" s="410"/>
      <c r="WTQ112" s="411"/>
      <c r="WTR112" s="412"/>
      <c r="WTS112" s="406"/>
      <c r="WTT112" s="407"/>
      <c r="WTU112" s="408"/>
      <c r="WTV112" s="409"/>
      <c r="WTW112" s="410"/>
      <c r="WTX112" s="411"/>
      <c r="WTY112" s="412"/>
      <c r="WTZ112" s="406"/>
      <c r="WUA112" s="407"/>
      <c r="WUB112" s="408"/>
      <c r="WUC112" s="409"/>
      <c r="WUD112" s="410"/>
      <c r="WUE112" s="411"/>
      <c r="WUF112" s="412"/>
      <c r="WUG112" s="406"/>
      <c r="WUH112" s="407"/>
      <c r="WUI112" s="408"/>
      <c r="WUJ112" s="409"/>
      <c r="WUK112" s="410"/>
      <c r="WUL112" s="411"/>
      <c r="WUM112" s="412"/>
      <c r="WUN112" s="406"/>
      <c r="WUO112" s="407"/>
      <c r="WUP112" s="408"/>
      <c r="WUQ112" s="409"/>
      <c r="WUR112" s="410"/>
      <c r="WUS112" s="411"/>
      <c r="WUT112" s="412"/>
      <c r="WUU112" s="406"/>
      <c r="WUV112" s="407"/>
      <c r="WUW112" s="408"/>
      <c r="WUX112" s="409"/>
      <c r="WUY112" s="410"/>
      <c r="WUZ112" s="411"/>
      <c r="WVA112" s="412"/>
      <c r="WVB112" s="406"/>
      <c r="WVC112" s="407"/>
      <c r="WVD112" s="408"/>
      <c r="WVE112" s="409"/>
      <c r="WVF112" s="410"/>
      <c r="WVG112" s="411"/>
      <c r="WVH112" s="412"/>
      <c r="WVI112" s="406"/>
      <c r="WVJ112" s="407"/>
      <c r="WVK112" s="408"/>
      <c r="WVL112" s="409"/>
      <c r="WVM112" s="410"/>
      <c r="WVN112" s="411"/>
      <c r="WVO112" s="412"/>
      <c r="WVP112" s="406"/>
      <c r="WVQ112" s="407"/>
      <c r="WVR112" s="408"/>
      <c r="WVS112" s="409"/>
      <c r="WVT112" s="410"/>
      <c r="WVU112" s="411"/>
      <c r="WVV112" s="412"/>
      <c r="WVW112" s="406"/>
      <c r="WVX112" s="407"/>
      <c r="WVY112" s="408"/>
      <c r="WVZ112" s="409"/>
      <c r="WWA112" s="410"/>
      <c r="WWB112" s="411"/>
      <c r="WWC112" s="412"/>
      <c r="WWD112" s="406"/>
      <c r="WWE112" s="407"/>
      <c r="WWF112" s="408"/>
      <c r="WWG112" s="409"/>
      <c r="WWH112" s="410"/>
      <c r="WWI112" s="411"/>
      <c r="WWJ112" s="412"/>
      <c r="WWK112" s="406"/>
      <c r="WWL112" s="407"/>
      <c r="WWM112" s="408"/>
      <c r="WWN112" s="409"/>
      <c r="WWO112" s="410"/>
      <c r="WWP112" s="411"/>
      <c r="WWQ112" s="412"/>
      <c r="WWR112" s="406"/>
      <c r="WWS112" s="407"/>
      <c r="WWT112" s="408"/>
      <c r="WWU112" s="409"/>
      <c r="WWV112" s="410"/>
      <c r="WWW112" s="411"/>
      <c r="WWX112" s="412"/>
      <c r="WWY112" s="406"/>
      <c r="WWZ112" s="407"/>
      <c r="WXA112" s="408"/>
      <c r="WXB112" s="409"/>
      <c r="WXC112" s="410"/>
      <c r="WXD112" s="411"/>
      <c r="WXE112" s="412"/>
      <c r="WXF112" s="406"/>
      <c r="WXG112" s="407"/>
      <c r="WXH112" s="408"/>
      <c r="WXI112" s="409"/>
      <c r="WXJ112" s="410"/>
      <c r="WXK112" s="411"/>
      <c r="WXL112" s="412"/>
      <c r="WXM112" s="406"/>
      <c r="WXN112" s="407"/>
      <c r="WXO112" s="408"/>
      <c r="WXP112" s="409"/>
      <c r="WXQ112" s="410"/>
      <c r="WXR112" s="411"/>
      <c r="WXS112" s="412"/>
      <c r="WXT112" s="406"/>
      <c r="WXU112" s="407"/>
      <c r="WXV112" s="408"/>
      <c r="WXW112" s="409"/>
      <c r="WXX112" s="410"/>
      <c r="WXY112" s="411"/>
      <c r="WXZ112" s="412"/>
      <c r="WYA112" s="406"/>
      <c r="WYB112" s="407"/>
      <c r="WYC112" s="408"/>
      <c r="WYD112" s="409"/>
      <c r="WYE112" s="410"/>
      <c r="WYF112" s="411"/>
      <c r="WYG112" s="412"/>
      <c r="WYH112" s="406"/>
      <c r="WYI112" s="407"/>
      <c r="WYJ112" s="408"/>
      <c r="WYK112" s="409"/>
      <c r="WYL112" s="410"/>
      <c r="WYM112" s="411"/>
      <c r="WYN112" s="412"/>
      <c r="WYO112" s="406"/>
      <c r="WYP112" s="407"/>
      <c r="WYQ112" s="408"/>
      <c r="WYR112" s="409"/>
      <c r="WYS112" s="410"/>
      <c r="WYT112" s="411"/>
      <c r="WYU112" s="412"/>
      <c r="WYV112" s="406"/>
      <c r="WYW112" s="407"/>
      <c r="WYX112" s="408"/>
      <c r="WYY112" s="409"/>
      <c r="WYZ112" s="410"/>
      <c r="WZA112" s="411"/>
      <c r="WZB112" s="412"/>
      <c r="WZC112" s="406"/>
      <c r="WZD112" s="407"/>
      <c r="WZE112" s="408"/>
      <c r="WZF112" s="409"/>
      <c r="WZG112" s="410"/>
      <c r="WZH112" s="411"/>
      <c r="WZI112" s="412"/>
      <c r="WZJ112" s="406"/>
      <c r="WZK112" s="407"/>
      <c r="WZL112" s="408"/>
      <c r="WZM112" s="409"/>
      <c r="WZN112" s="410"/>
      <c r="WZO112" s="411"/>
      <c r="WZP112" s="412"/>
      <c r="WZQ112" s="406"/>
      <c r="WZR112" s="407"/>
      <c r="WZS112" s="408"/>
      <c r="WZT112" s="409"/>
      <c r="WZU112" s="410"/>
      <c r="WZV112" s="411"/>
      <c r="WZW112" s="412"/>
      <c r="WZX112" s="406"/>
      <c r="WZY112" s="407"/>
      <c r="WZZ112" s="408"/>
      <c r="XAA112" s="409"/>
      <c r="XAB112" s="410"/>
      <c r="XAC112" s="411"/>
      <c r="XAD112" s="412"/>
      <c r="XAE112" s="406"/>
      <c r="XAF112" s="407"/>
      <c r="XAG112" s="408"/>
      <c r="XAH112" s="409"/>
      <c r="XAI112" s="410"/>
      <c r="XAJ112" s="411"/>
      <c r="XAK112" s="412"/>
      <c r="XAL112" s="406"/>
      <c r="XAM112" s="407"/>
      <c r="XAN112" s="408"/>
      <c r="XAO112" s="409"/>
      <c r="XAP112" s="410"/>
      <c r="XAQ112" s="411"/>
      <c r="XAR112" s="412"/>
      <c r="XAS112" s="406"/>
      <c r="XAT112" s="407"/>
      <c r="XAU112" s="408"/>
      <c r="XAV112" s="409"/>
      <c r="XAW112" s="410"/>
      <c r="XAX112" s="411"/>
      <c r="XAY112" s="412"/>
      <c r="XAZ112" s="406"/>
      <c r="XBA112" s="407"/>
      <c r="XBB112" s="408"/>
      <c r="XBC112" s="409"/>
      <c r="XBD112" s="410"/>
      <c r="XBE112" s="411"/>
      <c r="XBF112" s="412"/>
      <c r="XBG112" s="406"/>
      <c r="XBH112" s="407"/>
      <c r="XBI112" s="408"/>
      <c r="XBJ112" s="409"/>
      <c r="XBK112" s="410"/>
      <c r="XBL112" s="411"/>
      <c r="XBM112" s="412"/>
      <c r="XBN112" s="406"/>
      <c r="XBO112" s="407"/>
      <c r="XBP112" s="408"/>
      <c r="XBQ112" s="409"/>
      <c r="XBR112" s="410"/>
      <c r="XBS112" s="411"/>
      <c r="XBT112" s="412"/>
      <c r="XBU112" s="406"/>
      <c r="XBV112" s="407"/>
      <c r="XBW112" s="408"/>
      <c r="XBX112" s="409"/>
      <c r="XBY112" s="410"/>
      <c r="XBZ112" s="411"/>
      <c r="XCA112" s="412"/>
      <c r="XCB112" s="406"/>
      <c r="XCC112" s="407"/>
      <c r="XCD112" s="408"/>
      <c r="XCE112" s="409"/>
      <c r="XCF112" s="410"/>
      <c r="XCG112" s="411"/>
      <c r="XCH112" s="412"/>
      <c r="XCI112" s="406"/>
      <c r="XCJ112" s="407"/>
      <c r="XCK112" s="408"/>
      <c r="XCL112" s="409"/>
      <c r="XCM112" s="410"/>
      <c r="XCN112" s="411"/>
      <c r="XCO112" s="412"/>
      <c r="XCP112" s="406"/>
      <c r="XCQ112" s="407"/>
      <c r="XCR112" s="408"/>
      <c r="XCS112" s="409"/>
      <c r="XCT112" s="410"/>
      <c r="XCU112" s="411"/>
      <c r="XCV112" s="412"/>
      <c r="XCW112" s="406"/>
      <c r="XCX112" s="407"/>
      <c r="XCY112" s="408"/>
      <c r="XCZ112" s="409"/>
      <c r="XDA112" s="410"/>
      <c r="XDB112" s="411"/>
      <c r="XDC112" s="412"/>
      <c r="XDD112" s="406"/>
      <c r="XDE112" s="407"/>
      <c r="XDF112" s="408"/>
      <c r="XDG112" s="409"/>
      <c r="XDH112" s="410"/>
      <c r="XDI112" s="411"/>
      <c r="XDJ112" s="412"/>
      <c r="XDK112" s="406"/>
      <c r="XDL112" s="407"/>
      <c r="XDM112" s="408"/>
      <c r="XDN112" s="409"/>
      <c r="XDO112" s="410"/>
      <c r="XDP112" s="411"/>
      <c r="XDQ112" s="412"/>
      <c r="XDR112" s="406"/>
      <c r="XDS112" s="407"/>
      <c r="XDT112" s="408"/>
      <c r="XDU112" s="409"/>
      <c r="XDV112" s="410"/>
      <c r="XDW112" s="411"/>
      <c r="XDX112" s="412"/>
      <c r="XDY112" s="406"/>
      <c r="XDZ112" s="407"/>
      <c r="XEA112" s="408"/>
      <c r="XEB112" s="409"/>
      <c r="XEC112" s="410"/>
      <c r="XED112" s="411"/>
      <c r="XEE112" s="412"/>
      <c r="XEF112" s="406"/>
      <c r="XEG112" s="407"/>
      <c r="XEH112" s="408"/>
      <c r="XEI112" s="409"/>
      <c r="XEJ112" s="410"/>
      <c r="XEK112" s="411"/>
      <c r="XEL112" s="412"/>
      <c r="XEM112" s="406"/>
      <c r="XEN112" s="407"/>
      <c r="XEO112" s="408"/>
      <c r="XEP112" s="409"/>
      <c r="XEQ112" s="410"/>
      <c r="XER112" s="411"/>
      <c r="XES112" s="412"/>
      <c r="XET112" s="406"/>
      <c r="XEU112" s="407"/>
      <c r="XEV112" s="408"/>
      <c r="XEW112" s="409"/>
      <c r="XEX112" s="410"/>
      <c r="XEY112" s="411"/>
      <c r="XEZ112" s="412"/>
      <c r="XFA112" s="406"/>
      <c r="XFB112" s="407"/>
      <c r="XFC112" s="408"/>
      <c r="XFD112" s="409"/>
    </row>
    <row r="113" spans="1:10" ht="24" customHeight="1" x14ac:dyDescent="0.2">
      <c r="A113" s="714"/>
      <c r="B113" s="638" t="s">
        <v>740</v>
      </c>
      <c r="C113" s="636">
        <f>SUM(C110:C112)</f>
        <v>254575840</v>
      </c>
      <c r="D113" s="636">
        <f>SUM(D110:D112)</f>
        <v>49950000</v>
      </c>
      <c r="E113" s="636">
        <f>SUM(E110:E112)</f>
        <v>204625840</v>
      </c>
      <c r="F113" s="639"/>
      <c r="G113" s="640">
        <f>D113/C113</f>
        <v>0.19620872114180199</v>
      </c>
      <c r="I113" s="206"/>
    </row>
    <row r="114" spans="1:10" ht="18" customHeight="1" x14ac:dyDescent="0.2">
      <c r="A114" s="641" t="s">
        <v>231</v>
      </c>
      <c r="B114" s="641" t="s">
        <v>232</v>
      </c>
      <c r="C114" s="641" t="s">
        <v>242</v>
      </c>
      <c r="D114" s="641" t="s">
        <v>234</v>
      </c>
      <c r="E114" s="641" t="s">
        <v>235</v>
      </c>
      <c r="F114" s="641" t="s">
        <v>236</v>
      </c>
      <c r="G114" s="641" t="s">
        <v>237</v>
      </c>
    </row>
    <row r="115" spans="1:10" ht="54.75" customHeight="1" x14ac:dyDescent="0.2">
      <c r="A115" s="413" t="s">
        <v>763</v>
      </c>
      <c r="B115" s="392" t="s">
        <v>1200</v>
      </c>
      <c r="C115" s="389">
        <v>112670253</v>
      </c>
      <c r="D115" s="389"/>
      <c r="E115" s="390">
        <f>+C115-D115</f>
        <v>112670253</v>
      </c>
      <c r="F115" s="391">
        <v>42604</v>
      </c>
      <c r="G115" s="392" t="s">
        <v>1056</v>
      </c>
      <c r="J115" s="185"/>
    </row>
    <row r="116" spans="1:10" ht="54.75" customHeight="1" x14ac:dyDescent="0.2">
      <c r="A116" s="414"/>
      <c r="B116" s="392" t="s">
        <v>1201</v>
      </c>
      <c r="C116" s="389">
        <v>61670683</v>
      </c>
      <c r="D116" s="389">
        <v>61670683</v>
      </c>
      <c r="E116" s="390">
        <f t="shared" ref="E116:E125" si="9">+C116-D116</f>
        <v>0</v>
      </c>
      <c r="F116" s="391">
        <v>42604</v>
      </c>
      <c r="G116" s="392" t="s">
        <v>1053</v>
      </c>
      <c r="J116" s="185"/>
    </row>
    <row r="117" spans="1:10" ht="54.75" customHeight="1" x14ac:dyDescent="0.2">
      <c r="A117" s="414"/>
      <c r="B117" s="392" t="s">
        <v>1202</v>
      </c>
      <c r="C117" s="389">
        <v>18659064</v>
      </c>
      <c r="D117" s="389">
        <v>18659064</v>
      </c>
      <c r="E117" s="390">
        <f t="shared" si="9"/>
        <v>0</v>
      </c>
      <c r="F117" s="391">
        <v>42577</v>
      </c>
      <c r="G117" s="392" t="s">
        <v>691</v>
      </c>
      <c r="J117" s="185"/>
    </row>
    <row r="118" spans="1:10" ht="54.75" customHeight="1" x14ac:dyDescent="0.2">
      <c r="A118" s="414"/>
      <c r="B118" s="392" t="s">
        <v>1203</v>
      </c>
      <c r="C118" s="389">
        <v>30000000</v>
      </c>
      <c r="D118" s="392"/>
      <c r="E118" s="390">
        <f t="shared" si="9"/>
        <v>30000000</v>
      </c>
      <c r="F118" s="391">
        <v>42600</v>
      </c>
      <c r="G118" s="392" t="s">
        <v>783</v>
      </c>
      <c r="J118" s="185"/>
    </row>
    <row r="119" spans="1:10" ht="54.75" customHeight="1" x14ac:dyDescent="0.2">
      <c r="A119" s="414"/>
      <c r="B119" s="392" t="s">
        <v>1204</v>
      </c>
      <c r="C119" s="389">
        <v>29000000</v>
      </c>
      <c r="D119" s="392"/>
      <c r="E119" s="390">
        <f t="shared" si="9"/>
        <v>29000000</v>
      </c>
      <c r="F119" s="391">
        <v>42536</v>
      </c>
      <c r="G119" s="392"/>
      <c r="J119" s="185"/>
    </row>
    <row r="120" spans="1:10" ht="54.75" customHeight="1" x14ac:dyDescent="0.2">
      <c r="A120" s="414"/>
      <c r="B120" s="392" t="s">
        <v>1205</v>
      </c>
      <c r="C120" s="389">
        <v>565434199</v>
      </c>
      <c r="D120" s="389"/>
      <c r="E120" s="390">
        <f t="shared" si="9"/>
        <v>565434199</v>
      </c>
      <c r="F120" s="391">
        <v>42520</v>
      </c>
      <c r="G120" s="392" t="s">
        <v>1085</v>
      </c>
      <c r="J120" s="185"/>
    </row>
    <row r="121" spans="1:10" ht="54.75" customHeight="1" x14ac:dyDescent="0.2">
      <c r="A121" s="414"/>
      <c r="B121" s="392" t="s">
        <v>1206</v>
      </c>
      <c r="C121" s="389">
        <v>20768600</v>
      </c>
      <c r="D121" s="389"/>
      <c r="E121" s="390">
        <f t="shared" si="9"/>
        <v>20768600</v>
      </c>
      <c r="F121" s="391">
        <v>42635</v>
      </c>
      <c r="G121" s="392" t="s">
        <v>958</v>
      </c>
      <c r="J121" s="185"/>
    </row>
    <row r="122" spans="1:10" ht="54.75" customHeight="1" x14ac:dyDescent="0.2">
      <c r="A122" s="414"/>
      <c r="B122" s="392" t="s">
        <v>1207</v>
      </c>
      <c r="C122" s="426">
        <v>23100000</v>
      </c>
      <c r="D122" s="394"/>
      <c r="E122" s="390">
        <f t="shared" si="9"/>
        <v>23100000</v>
      </c>
      <c r="F122" s="391">
        <v>42635</v>
      </c>
      <c r="G122" s="392" t="s">
        <v>959</v>
      </c>
      <c r="J122" s="185"/>
    </row>
    <row r="123" spans="1:10" ht="54.75" customHeight="1" x14ac:dyDescent="0.2">
      <c r="A123" s="414"/>
      <c r="B123" s="392" t="s">
        <v>1208</v>
      </c>
      <c r="C123" s="426">
        <v>21000000</v>
      </c>
      <c r="D123" s="394">
        <v>21000000</v>
      </c>
      <c r="E123" s="390">
        <f t="shared" si="9"/>
        <v>0</v>
      </c>
      <c r="F123" s="427">
        <v>42608</v>
      </c>
      <c r="G123" s="392" t="s">
        <v>1146</v>
      </c>
      <c r="J123" s="185"/>
    </row>
    <row r="124" spans="1:10" ht="54.75" customHeight="1" x14ac:dyDescent="0.2">
      <c r="A124" s="414"/>
      <c r="B124" s="392" t="s">
        <v>1209</v>
      </c>
      <c r="C124" s="426">
        <v>242700000</v>
      </c>
      <c r="D124" s="394"/>
      <c r="E124" s="390"/>
      <c r="F124" s="427">
        <v>42612</v>
      </c>
      <c r="G124" s="392"/>
      <c r="J124" s="185"/>
    </row>
    <row r="125" spans="1:10" ht="54.75" customHeight="1" x14ac:dyDescent="0.2">
      <c r="A125" s="414"/>
      <c r="B125" s="387" t="s">
        <v>1210</v>
      </c>
      <c r="C125" s="397">
        <v>36000000</v>
      </c>
      <c r="D125" s="397">
        <v>36000000</v>
      </c>
      <c r="E125" s="390">
        <f t="shared" si="9"/>
        <v>0</v>
      </c>
      <c r="F125" s="398">
        <v>42580</v>
      </c>
      <c r="G125" s="392" t="s">
        <v>1154</v>
      </c>
      <c r="J125" s="185"/>
    </row>
    <row r="126" spans="1:10" ht="22.5" customHeight="1" x14ac:dyDescent="0.2">
      <c r="A126" s="414"/>
      <c r="B126" s="638" t="s">
        <v>736</v>
      </c>
      <c r="C126" s="636">
        <f>SUM(C115:C125)</f>
        <v>1161002799</v>
      </c>
      <c r="D126" s="636">
        <f>SUM(D115:D125)</f>
        <v>137329747</v>
      </c>
      <c r="E126" s="636">
        <f>SUM(E115:E125)</f>
        <v>780973052</v>
      </c>
      <c r="F126" s="639"/>
      <c r="G126" s="640">
        <f>D126/C126</f>
        <v>0.11828545729457798</v>
      </c>
      <c r="J126" s="185"/>
    </row>
    <row r="127" spans="1:10" ht="12.75" x14ac:dyDescent="0.2">
      <c r="A127" s="635"/>
      <c r="B127" s="635" t="s">
        <v>764</v>
      </c>
      <c r="C127" s="636">
        <f>+C126+C113</f>
        <v>1415578639</v>
      </c>
      <c r="D127" s="636">
        <f>+D126+D113</f>
        <v>187279747</v>
      </c>
      <c r="E127" s="636">
        <f>+E126+E113</f>
        <v>985598892</v>
      </c>
      <c r="F127" s="636"/>
      <c r="G127" s="637">
        <f>+D127/C127</f>
        <v>0.13229907674525174</v>
      </c>
    </row>
    <row r="128" spans="1:10" ht="30.75" customHeight="1" x14ac:dyDescent="0.2">
      <c r="A128" s="631"/>
      <c r="B128" s="631" t="s">
        <v>766</v>
      </c>
      <c r="C128" s="632">
        <f>+C37</f>
        <v>1112126017</v>
      </c>
      <c r="D128" s="632">
        <f>+D37</f>
        <v>1112126017</v>
      </c>
      <c r="E128" s="632">
        <f>+E37</f>
        <v>0</v>
      </c>
      <c r="F128" s="632"/>
      <c r="G128" s="633">
        <f>+D128/C128</f>
        <v>1</v>
      </c>
    </row>
    <row r="129" spans="1:16384" ht="39" customHeight="1" x14ac:dyDescent="0.2">
      <c r="A129" s="631"/>
      <c r="B129" s="631" t="s">
        <v>767</v>
      </c>
      <c r="C129" s="632">
        <f>+C81+C93+C107+C127</f>
        <v>6998873983</v>
      </c>
      <c r="D129" s="632">
        <f>+D81+D93+D107+D127</f>
        <v>1556053762</v>
      </c>
      <c r="E129" s="632">
        <f>+E81+E93+E107+E127</f>
        <v>5200120221</v>
      </c>
      <c r="F129" s="632"/>
      <c r="G129" s="633">
        <f>+D129/C129</f>
        <v>0.22232915834455594</v>
      </c>
    </row>
    <row r="130" spans="1:16384" ht="25.5" customHeight="1" x14ac:dyDescent="0.2">
      <c r="A130" s="634"/>
      <c r="B130" s="631" t="s">
        <v>765</v>
      </c>
      <c r="C130" s="632">
        <f>+C128+C129</f>
        <v>8111000000</v>
      </c>
      <c r="D130" s="632">
        <f>+D128+D129</f>
        <v>2668179779</v>
      </c>
      <c r="E130" s="632">
        <f>+E128+E129</f>
        <v>5200120221</v>
      </c>
      <c r="F130" s="632"/>
      <c r="G130" s="633">
        <f>D130/C130</f>
        <v>0.32895817765996793</v>
      </c>
    </row>
    <row r="131" spans="1:16384" x14ac:dyDescent="0.2">
      <c r="B131" s="425"/>
      <c r="C131" s="425"/>
      <c r="D131" s="425"/>
      <c r="E131" s="425"/>
      <c r="F131" s="425"/>
      <c r="G131" s="425"/>
    </row>
    <row r="132" spans="1:16384" ht="12.75" hidden="1" customHeight="1" x14ac:dyDescent="0.2">
      <c r="A132" s="428"/>
      <c r="B132" s="431"/>
      <c r="C132" s="431"/>
      <c r="D132" s="431"/>
      <c r="E132" s="431"/>
      <c r="F132" s="431"/>
      <c r="G132" s="431"/>
      <c r="H132" s="429"/>
      <c r="I132" s="429"/>
      <c r="J132" s="430"/>
    </row>
    <row r="133" spans="1:16384" ht="13.5" customHeight="1" x14ac:dyDescent="0.2">
      <c r="A133" s="715" t="s">
        <v>923</v>
      </c>
      <c r="B133" s="715"/>
      <c r="C133" s="715"/>
      <c r="D133" s="715"/>
      <c r="E133" s="715"/>
      <c r="F133" s="715"/>
      <c r="G133" s="715"/>
      <c r="H133" s="716"/>
      <c r="I133" s="716"/>
      <c r="J133" s="716"/>
      <c r="K133" s="716"/>
      <c r="L133" s="716"/>
      <c r="M133" s="716"/>
      <c r="N133" s="716"/>
      <c r="O133" s="716"/>
      <c r="P133" s="716"/>
      <c r="Q133" s="716"/>
      <c r="R133" s="716"/>
      <c r="S133" s="716"/>
      <c r="T133" s="716"/>
      <c r="U133" s="716"/>
      <c r="V133" s="716"/>
      <c r="W133" s="716"/>
      <c r="X133" s="716"/>
      <c r="Y133" s="716"/>
      <c r="Z133" s="716"/>
      <c r="AA133" s="716"/>
      <c r="AB133" s="716"/>
      <c r="AC133" s="716"/>
      <c r="AD133" s="716"/>
      <c r="AE133" s="716"/>
      <c r="AF133" s="716"/>
      <c r="AG133" s="716"/>
      <c r="AH133" s="716"/>
      <c r="AI133" s="716"/>
      <c r="AJ133" s="716"/>
      <c r="AK133" s="716"/>
      <c r="AL133" s="716"/>
      <c r="AM133" s="716"/>
      <c r="AN133" s="716"/>
      <c r="AO133" s="716"/>
      <c r="AP133" s="716"/>
      <c r="AQ133" s="716"/>
      <c r="AR133" s="716"/>
      <c r="AS133" s="716"/>
      <c r="AT133" s="716"/>
      <c r="AU133" s="716"/>
      <c r="AV133" s="716"/>
      <c r="AW133" s="716"/>
      <c r="AX133" s="716"/>
      <c r="AY133" s="716"/>
      <c r="AZ133" s="716"/>
      <c r="BA133" s="716"/>
      <c r="BB133" s="716"/>
      <c r="BC133" s="716"/>
      <c r="BD133" s="716"/>
      <c r="BE133" s="716"/>
      <c r="BF133" s="716"/>
      <c r="BG133" s="716"/>
      <c r="BH133" s="716"/>
      <c r="BI133" s="716"/>
      <c r="BJ133" s="716"/>
      <c r="BK133" s="716"/>
      <c r="BL133" s="716"/>
      <c r="BM133" s="716"/>
      <c r="BN133" s="716"/>
      <c r="BO133" s="716"/>
      <c r="BP133" s="716"/>
      <c r="BQ133" s="716"/>
      <c r="BR133" s="716"/>
      <c r="BS133" s="716"/>
      <c r="BT133" s="716"/>
      <c r="BU133" s="716"/>
      <c r="BV133" s="716"/>
      <c r="BW133" s="716"/>
      <c r="BX133" s="716"/>
      <c r="BY133" s="716"/>
      <c r="BZ133" s="716"/>
      <c r="CA133" s="716"/>
      <c r="CB133" s="716"/>
      <c r="CC133" s="716"/>
      <c r="CD133" s="716"/>
      <c r="CE133" s="716"/>
      <c r="CF133" s="716"/>
      <c r="CG133" s="716"/>
      <c r="CH133" s="716"/>
      <c r="CI133" s="716"/>
      <c r="CJ133" s="716"/>
      <c r="CK133" s="716"/>
      <c r="CL133" s="716"/>
      <c r="CM133" s="716"/>
      <c r="CN133" s="716"/>
      <c r="CO133" s="716"/>
      <c r="CP133" s="716"/>
      <c r="CQ133" s="716"/>
      <c r="CR133" s="716"/>
      <c r="CS133" s="716"/>
      <c r="CT133" s="716"/>
      <c r="CU133" s="716"/>
      <c r="CV133" s="716"/>
      <c r="CW133" s="716"/>
      <c r="CX133" s="716"/>
      <c r="CY133" s="716"/>
      <c r="CZ133" s="716"/>
      <c r="DA133" s="716"/>
      <c r="DB133" s="716"/>
      <c r="DC133" s="716"/>
      <c r="DD133" s="716"/>
      <c r="DE133" s="716"/>
      <c r="DF133" s="716"/>
      <c r="DG133" s="716"/>
      <c r="DH133" s="716"/>
      <c r="DI133" s="716"/>
      <c r="DJ133" s="716"/>
      <c r="DK133" s="716"/>
      <c r="DL133" s="716"/>
      <c r="DM133" s="716"/>
      <c r="DN133" s="716"/>
      <c r="DO133" s="716"/>
      <c r="DP133" s="716"/>
      <c r="DQ133" s="716"/>
      <c r="DR133" s="716"/>
      <c r="DS133" s="716"/>
      <c r="DT133" s="716"/>
      <c r="DU133" s="716"/>
      <c r="DV133" s="716"/>
      <c r="DW133" s="716"/>
      <c r="DX133" s="716"/>
      <c r="DY133" s="716"/>
      <c r="DZ133" s="716"/>
      <c r="EA133" s="716"/>
      <c r="EB133" s="716"/>
      <c r="EC133" s="716"/>
      <c r="ED133" s="716"/>
      <c r="EE133" s="716"/>
      <c r="EF133" s="716"/>
      <c r="EG133" s="716"/>
      <c r="EH133" s="716"/>
      <c r="EI133" s="716"/>
      <c r="EJ133" s="716"/>
      <c r="EK133" s="716"/>
      <c r="EL133" s="716"/>
      <c r="EM133" s="716"/>
      <c r="EN133" s="716"/>
      <c r="EO133" s="716"/>
      <c r="EP133" s="716"/>
      <c r="EQ133" s="716"/>
      <c r="ER133" s="716"/>
      <c r="ES133" s="716"/>
      <c r="ET133" s="716"/>
      <c r="EU133" s="716"/>
      <c r="EV133" s="716"/>
      <c r="EW133" s="716"/>
      <c r="EX133" s="716"/>
      <c r="EY133" s="716"/>
      <c r="EZ133" s="716"/>
      <c r="FA133" s="716"/>
      <c r="FB133" s="716"/>
      <c r="FC133" s="716"/>
      <c r="FD133" s="716"/>
      <c r="FE133" s="716"/>
      <c r="FF133" s="716"/>
      <c r="FG133" s="716"/>
      <c r="FH133" s="716"/>
      <c r="FI133" s="716"/>
      <c r="FJ133" s="716"/>
      <c r="FK133" s="716"/>
      <c r="FL133" s="716"/>
      <c r="FM133" s="716"/>
      <c r="FN133" s="716"/>
      <c r="FO133" s="716"/>
      <c r="FP133" s="716"/>
      <c r="FQ133" s="716"/>
      <c r="FR133" s="716"/>
      <c r="FS133" s="716"/>
      <c r="FT133" s="716"/>
      <c r="FU133" s="716"/>
      <c r="FV133" s="716"/>
      <c r="FW133" s="716"/>
      <c r="FX133" s="716"/>
      <c r="FY133" s="716"/>
      <c r="FZ133" s="716"/>
      <c r="GA133" s="716"/>
      <c r="GB133" s="716"/>
      <c r="GC133" s="716"/>
      <c r="GD133" s="716"/>
      <c r="GE133" s="716"/>
      <c r="GF133" s="716"/>
      <c r="GG133" s="716"/>
      <c r="GH133" s="716"/>
      <c r="GI133" s="716"/>
      <c r="GJ133" s="716"/>
      <c r="GK133" s="716"/>
      <c r="GL133" s="716"/>
      <c r="GM133" s="716"/>
      <c r="GN133" s="716"/>
      <c r="GO133" s="716"/>
      <c r="GP133" s="716"/>
      <c r="GQ133" s="716"/>
      <c r="GR133" s="716"/>
      <c r="GS133" s="716"/>
      <c r="GT133" s="716"/>
      <c r="GU133" s="716"/>
      <c r="GV133" s="716"/>
      <c r="GW133" s="716"/>
      <c r="GX133" s="716"/>
      <c r="GY133" s="716"/>
      <c r="GZ133" s="716"/>
      <c r="HA133" s="716"/>
      <c r="HB133" s="716"/>
      <c r="HC133" s="716"/>
      <c r="HD133" s="716"/>
      <c r="HE133" s="716"/>
      <c r="HF133" s="716"/>
      <c r="HG133" s="716"/>
      <c r="HH133" s="716"/>
      <c r="HI133" s="716"/>
      <c r="HJ133" s="716"/>
      <c r="HK133" s="716"/>
      <c r="HL133" s="716"/>
      <c r="HM133" s="716"/>
      <c r="HN133" s="716"/>
      <c r="HO133" s="716"/>
      <c r="HP133" s="716"/>
      <c r="HQ133" s="716"/>
      <c r="HR133" s="716"/>
      <c r="HS133" s="716"/>
      <c r="HT133" s="716"/>
      <c r="HU133" s="716"/>
      <c r="HV133" s="716"/>
      <c r="HW133" s="716"/>
      <c r="HX133" s="716"/>
      <c r="HY133" s="716"/>
      <c r="HZ133" s="716"/>
      <c r="IA133" s="716"/>
      <c r="IB133" s="716"/>
      <c r="IC133" s="716"/>
      <c r="ID133" s="716"/>
      <c r="IE133" s="716"/>
      <c r="IF133" s="716"/>
      <c r="IG133" s="716"/>
      <c r="IH133" s="716"/>
      <c r="II133" s="716"/>
      <c r="IJ133" s="716"/>
      <c r="IK133" s="716"/>
      <c r="IL133" s="716"/>
      <c r="IM133" s="716"/>
      <c r="IN133" s="716"/>
      <c r="IO133" s="716"/>
      <c r="IP133" s="716"/>
      <c r="IQ133" s="716"/>
      <c r="IR133" s="716"/>
      <c r="IS133" s="716"/>
      <c r="IT133" s="716"/>
      <c r="IU133" s="716"/>
      <c r="IV133" s="716"/>
      <c r="IW133" s="716"/>
      <c r="IX133" s="716"/>
      <c r="IY133" s="716"/>
      <c r="IZ133" s="716"/>
      <c r="JA133" s="716"/>
      <c r="JB133" s="716"/>
      <c r="JC133" s="716"/>
      <c r="JD133" s="716"/>
      <c r="JE133" s="716"/>
      <c r="JF133" s="716"/>
      <c r="JG133" s="716"/>
      <c r="JH133" s="716"/>
      <c r="JI133" s="716"/>
      <c r="JJ133" s="716"/>
      <c r="JK133" s="716"/>
      <c r="JL133" s="716"/>
      <c r="JM133" s="716"/>
      <c r="JN133" s="716"/>
      <c r="JO133" s="716"/>
      <c r="JP133" s="716"/>
      <c r="JQ133" s="716"/>
      <c r="JR133" s="716"/>
      <c r="JS133" s="716"/>
      <c r="JT133" s="716"/>
      <c r="JU133" s="716"/>
      <c r="JV133" s="716"/>
      <c r="JW133" s="716"/>
      <c r="JX133" s="716"/>
      <c r="JY133" s="716"/>
      <c r="JZ133" s="716"/>
      <c r="KA133" s="716"/>
      <c r="KB133" s="716"/>
      <c r="KC133" s="716"/>
      <c r="KD133" s="716"/>
      <c r="KE133" s="716"/>
      <c r="KF133" s="716"/>
      <c r="KG133" s="716"/>
      <c r="KH133" s="716"/>
      <c r="KI133" s="716"/>
      <c r="KJ133" s="716"/>
      <c r="KK133" s="716"/>
      <c r="KL133" s="716"/>
      <c r="KM133" s="716"/>
      <c r="KN133" s="716"/>
      <c r="KO133" s="716"/>
      <c r="KP133" s="716"/>
      <c r="KQ133" s="716"/>
      <c r="KR133" s="716"/>
      <c r="KS133" s="716"/>
      <c r="KT133" s="716"/>
      <c r="KU133" s="716"/>
      <c r="KV133" s="716"/>
      <c r="KW133" s="716"/>
      <c r="KX133" s="716"/>
      <c r="KY133" s="716"/>
      <c r="KZ133" s="716"/>
      <c r="LA133" s="716"/>
      <c r="LB133" s="716"/>
      <c r="LC133" s="716"/>
      <c r="LD133" s="716"/>
      <c r="LE133" s="716"/>
      <c r="LF133" s="716"/>
      <c r="LG133" s="716"/>
      <c r="LH133" s="716"/>
      <c r="LI133" s="716"/>
      <c r="LJ133" s="716"/>
      <c r="LK133" s="716"/>
      <c r="LL133" s="716"/>
      <c r="LM133" s="716"/>
      <c r="LN133" s="716"/>
      <c r="LO133" s="716"/>
      <c r="LP133" s="716"/>
      <c r="LQ133" s="716"/>
      <c r="LR133" s="716"/>
      <c r="LS133" s="716"/>
      <c r="LT133" s="716"/>
      <c r="LU133" s="716"/>
      <c r="LV133" s="716"/>
      <c r="LW133" s="716"/>
      <c r="LX133" s="716"/>
      <c r="LY133" s="716"/>
      <c r="LZ133" s="716"/>
      <c r="MA133" s="716"/>
      <c r="MB133" s="716"/>
      <c r="MC133" s="716"/>
      <c r="MD133" s="716"/>
      <c r="ME133" s="716"/>
      <c r="MF133" s="716"/>
      <c r="MG133" s="716"/>
      <c r="MH133" s="716"/>
      <c r="MI133" s="716"/>
      <c r="MJ133" s="716"/>
      <c r="MK133" s="716"/>
      <c r="ML133" s="716"/>
      <c r="MM133" s="716"/>
      <c r="MN133" s="716"/>
      <c r="MO133" s="716"/>
      <c r="MP133" s="716"/>
      <c r="MQ133" s="716"/>
      <c r="MR133" s="716"/>
      <c r="MS133" s="716"/>
      <c r="MT133" s="716"/>
      <c r="MU133" s="716"/>
      <c r="MV133" s="716"/>
      <c r="MW133" s="716"/>
      <c r="MX133" s="716"/>
      <c r="MY133" s="716"/>
      <c r="MZ133" s="716"/>
      <c r="NA133" s="716"/>
      <c r="NB133" s="716"/>
      <c r="NC133" s="716"/>
      <c r="ND133" s="716"/>
      <c r="NE133" s="716"/>
      <c r="NF133" s="716"/>
      <c r="NG133" s="716"/>
      <c r="NH133" s="716"/>
      <c r="NI133" s="716"/>
      <c r="NJ133" s="716"/>
      <c r="NK133" s="716"/>
      <c r="NL133" s="716"/>
      <c r="NM133" s="716"/>
      <c r="NN133" s="716"/>
      <c r="NO133" s="716"/>
      <c r="NP133" s="716"/>
      <c r="NQ133" s="716"/>
      <c r="NR133" s="716"/>
      <c r="NS133" s="716"/>
      <c r="NT133" s="716"/>
      <c r="NU133" s="716"/>
      <c r="NV133" s="716"/>
      <c r="NW133" s="716"/>
      <c r="NX133" s="716"/>
      <c r="NY133" s="716"/>
      <c r="NZ133" s="716"/>
      <c r="OA133" s="716"/>
      <c r="OB133" s="716"/>
      <c r="OC133" s="716"/>
      <c r="OD133" s="716"/>
      <c r="OE133" s="716"/>
      <c r="OF133" s="716"/>
      <c r="OG133" s="716"/>
      <c r="OH133" s="716"/>
      <c r="OI133" s="716"/>
      <c r="OJ133" s="716"/>
      <c r="OK133" s="716"/>
      <c r="OL133" s="716"/>
      <c r="OM133" s="716"/>
      <c r="ON133" s="716"/>
      <c r="OO133" s="716"/>
      <c r="OP133" s="716"/>
      <c r="OQ133" s="716"/>
      <c r="OR133" s="716"/>
      <c r="OS133" s="716"/>
      <c r="OT133" s="716"/>
      <c r="OU133" s="716"/>
      <c r="OV133" s="716"/>
      <c r="OW133" s="716"/>
      <c r="OX133" s="716"/>
      <c r="OY133" s="716"/>
      <c r="OZ133" s="716"/>
      <c r="PA133" s="716"/>
      <c r="PB133" s="716"/>
      <c r="PC133" s="716"/>
      <c r="PD133" s="716"/>
      <c r="PE133" s="716"/>
      <c r="PF133" s="716"/>
      <c r="PG133" s="716"/>
      <c r="PH133" s="716"/>
      <c r="PI133" s="716"/>
      <c r="PJ133" s="716"/>
      <c r="PK133" s="716"/>
      <c r="PL133" s="716"/>
      <c r="PM133" s="716"/>
      <c r="PN133" s="716"/>
      <c r="PO133" s="716"/>
      <c r="PP133" s="716"/>
      <c r="PQ133" s="716"/>
      <c r="PR133" s="716"/>
      <c r="PS133" s="716"/>
      <c r="PT133" s="716"/>
      <c r="PU133" s="716"/>
      <c r="PV133" s="716"/>
      <c r="PW133" s="716"/>
      <c r="PX133" s="716"/>
      <c r="PY133" s="716"/>
      <c r="PZ133" s="716"/>
      <c r="QA133" s="716"/>
      <c r="QB133" s="716"/>
      <c r="QC133" s="716"/>
      <c r="QD133" s="716"/>
      <c r="QE133" s="716"/>
      <c r="QF133" s="716"/>
      <c r="QG133" s="716"/>
      <c r="QH133" s="716"/>
      <c r="QI133" s="716"/>
      <c r="QJ133" s="716"/>
      <c r="QK133" s="716"/>
      <c r="QL133" s="716"/>
      <c r="QM133" s="716"/>
      <c r="QN133" s="716"/>
      <c r="QO133" s="716"/>
      <c r="QP133" s="716"/>
      <c r="QQ133" s="716"/>
      <c r="QR133" s="716"/>
      <c r="QS133" s="716"/>
      <c r="QT133" s="716"/>
      <c r="QU133" s="716"/>
      <c r="QV133" s="716"/>
      <c r="QW133" s="716"/>
      <c r="QX133" s="716"/>
      <c r="QY133" s="716"/>
      <c r="QZ133" s="716"/>
      <c r="RA133" s="716"/>
      <c r="RB133" s="716"/>
      <c r="RC133" s="716"/>
      <c r="RD133" s="716"/>
      <c r="RE133" s="716"/>
      <c r="RF133" s="716"/>
      <c r="RG133" s="716"/>
      <c r="RH133" s="716"/>
      <c r="RI133" s="716"/>
      <c r="RJ133" s="716"/>
      <c r="RK133" s="716"/>
      <c r="RL133" s="716"/>
      <c r="RM133" s="716"/>
      <c r="RN133" s="716"/>
      <c r="RO133" s="716"/>
      <c r="RP133" s="716"/>
      <c r="RQ133" s="716"/>
      <c r="RR133" s="716"/>
      <c r="RS133" s="716"/>
      <c r="RT133" s="716"/>
      <c r="RU133" s="716"/>
      <c r="RV133" s="716"/>
      <c r="RW133" s="716"/>
      <c r="RX133" s="716"/>
      <c r="RY133" s="716"/>
      <c r="RZ133" s="716"/>
      <c r="SA133" s="716"/>
      <c r="SB133" s="716"/>
      <c r="SC133" s="716"/>
      <c r="SD133" s="716"/>
      <c r="SE133" s="716"/>
      <c r="SF133" s="716"/>
      <c r="SG133" s="716"/>
      <c r="SH133" s="716"/>
      <c r="SI133" s="716"/>
      <c r="SJ133" s="716"/>
      <c r="SK133" s="716"/>
      <c r="SL133" s="716"/>
      <c r="SM133" s="716"/>
      <c r="SN133" s="716"/>
      <c r="SO133" s="716"/>
      <c r="SP133" s="716"/>
      <c r="SQ133" s="716"/>
      <c r="SR133" s="716"/>
      <c r="SS133" s="716"/>
      <c r="ST133" s="716"/>
      <c r="SU133" s="716"/>
      <c r="SV133" s="716"/>
      <c r="SW133" s="716"/>
      <c r="SX133" s="716"/>
      <c r="SY133" s="716"/>
      <c r="SZ133" s="716"/>
      <c r="TA133" s="716"/>
      <c r="TB133" s="716"/>
      <c r="TC133" s="716"/>
      <c r="TD133" s="716"/>
      <c r="TE133" s="716"/>
      <c r="TF133" s="716"/>
      <c r="TG133" s="716"/>
      <c r="TH133" s="716"/>
      <c r="TI133" s="716"/>
      <c r="TJ133" s="716"/>
      <c r="TK133" s="716"/>
      <c r="TL133" s="716"/>
      <c r="TM133" s="716"/>
      <c r="TN133" s="716"/>
      <c r="TO133" s="716"/>
      <c r="TP133" s="716"/>
      <c r="TQ133" s="716"/>
      <c r="TR133" s="716"/>
      <c r="TS133" s="716"/>
      <c r="TT133" s="716"/>
      <c r="TU133" s="716"/>
      <c r="TV133" s="716"/>
      <c r="TW133" s="716"/>
      <c r="TX133" s="716"/>
      <c r="TY133" s="716"/>
      <c r="TZ133" s="716"/>
      <c r="UA133" s="716"/>
      <c r="UB133" s="716"/>
      <c r="UC133" s="716"/>
      <c r="UD133" s="716"/>
      <c r="UE133" s="716"/>
      <c r="UF133" s="716"/>
      <c r="UG133" s="716"/>
      <c r="UH133" s="716"/>
      <c r="UI133" s="716"/>
      <c r="UJ133" s="716"/>
      <c r="UK133" s="716"/>
      <c r="UL133" s="716"/>
      <c r="UM133" s="716"/>
      <c r="UN133" s="716"/>
      <c r="UO133" s="716"/>
      <c r="UP133" s="716"/>
      <c r="UQ133" s="716"/>
      <c r="UR133" s="716"/>
      <c r="US133" s="716"/>
      <c r="UT133" s="716"/>
      <c r="UU133" s="716"/>
      <c r="UV133" s="716"/>
      <c r="UW133" s="716"/>
      <c r="UX133" s="716"/>
      <c r="UY133" s="716"/>
      <c r="UZ133" s="716"/>
      <c r="VA133" s="716"/>
      <c r="VB133" s="716"/>
      <c r="VC133" s="716"/>
      <c r="VD133" s="716"/>
      <c r="VE133" s="716"/>
      <c r="VF133" s="716"/>
      <c r="VG133" s="716"/>
      <c r="VH133" s="716"/>
      <c r="VI133" s="716"/>
      <c r="VJ133" s="716"/>
      <c r="VK133" s="716"/>
      <c r="VL133" s="716"/>
      <c r="VM133" s="716"/>
      <c r="VN133" s="716"/>
      <c r="VO133" s="716"/>
      <c r="VP133" s="716"/>
      <c r="VQ133" s="716"/>
      <c r="VR133" s="716"/>
      <c r="VS133" s="716"/>
      <c r="VT133" s="716"/>
      <c r="VU133" s="716"/>
      <c r="VV133" s="716"/>
      <c r="VW133" s="716"/>
      <c r="VX133" s="716"/>
      <c r="VY133" s="716"/>
      <c r="VZ133" s="716"/>
      <c r="WA133" s="716"/>
      <c r="WB133" s="716"/>
      <c r="WC133" s="716"/>
      <c r="WD133" s="716"/>
      <c r="WE133" s="716"/>
      <c r="WF133" s="716"/>
      <c r="WG133" s="716"/>
      <c r="WH133" s="716"/>
      <c r="WI133" s="716"/>
      <c r="WJ133" s="716"/>
      <c r="WK133" s="716"/>
      <c r="WL133" s="716"/>
      <c r="WM133" s="716"/>
      <c r="WN133" s="716"/>
      <c r="WO133" s="716"/>
      <c r="WP133" s="716"/>
      <c r="WQ133" s="716"/>
      <c r="WR133" s="716"/>
      <c r="WS133" s="716"/>
      <c r="WT133" s="716"/>
      <c r="WU133" s="716"/>
      <c r="WV133" s="716"/>
      <c r="WW133" s="716"/>
      <c r="WX133" s="716"/>
      <c r="WY133" s="716"/>
      <c r="WZ133" s="716"/>
      <c r="XA133" s="716"/>
      <c r="XB133" s="716"/>
      <c r="XC133" s="716"/>
      <c r="XD133" s="716"/>
      <c r="XE133" s="716"/>
      <c r="XF133" s="716"/>
      <c r="XG133" s="716"/>
      <c r="XH133" s="716"/>
      <c r="XI133" s="716"/>
      <c r="XJ133" s="716"/>
      <c r="XK133" s="716"/>
      <c r="XL133" s="716"/>
      <c r="XM133" s="716"/>
      <c r="XN133" s="716"/>
      <c r="XO133" s="716"/>
      <c r="XP133" s="716"/>
      <c r="XQ133" s="716"/>
      <c r="XR133" s="716"/>
      <c r="XS133" s="716"/>
      <c r="XT133" s="716"/>
      <c r="XU133" s="716"/>
      <c r="XV133" s="716"/>
      <c r="XW133" s="716"/>
      <c r="XX133" s="716"/>
      <c r="XY133" s="716"/>
      <c r="XZ133" s="716"/>
      <c r="YA133" s="716"/>
      <c r="YB133" s="716"/>
      <c r="YC133" s="716"/>
      <c r="YD133" s="716"/>
      <c r="YE133" s="716"/>
      <c r="YF133" s="716"/>
      <c r="YG133" s="716"/>
      <c r="YH133" s="716"/>
      <c r="YI133" s="716"/>
      <c r="YJ133" s="716"/>
      <c r="YK133" s="716"/>
      <c r="YL133" s="716"/>
      <c r="YM133" s="716"/>
      <c r="YN133" s="716"/>
      <c r="YO133" s="716"/>
      <c r="YP133" s="716"/>
      <c r="YQ133" s="716"/>
      <c r="YR133" s="716"/>
      <c r="YS133" s="716"/>
      <c r="YT133" s="716"/>
      <c r="YU133" s="716"/>
      <c r="YV133" s="716"/>
      <c r="YW133" s="716"/>
      <c r="YX133" s="716"/>
      <c r="YY133" s="716"/>
      <c r="YZ133" s="716"/>
      <c r="ZA133" s="716"/>
      <c r="ZB133" s="716"/>
      <c r="ZC133" s="716"/>
      <c r="ZD133" s="716"/>
      <c r="ZE133" s="716"/>
      <c r="ZF133" s="716"/>
      <c r="ZG133" s="716"/>
      <c r="ZH133" s="716"/>
      <c r="ZI133" s="716"/>
      <c r="ZJ133" s="716"/>
      <c r="ZK133" s="716"/>
      <c r="ZL133" s="716"/>
      <c r="ZM133" s="716"/>
      <c r="ZN133" s="716"/>
      <c r="ZO133" s="716"/>
      <c r="ZP133" s="716"/>
      <c r="ZQ133" s="716"/>
      <c r="ZR133" s="716"/>
      <c r="ZS133" s="716"/>
      <c r="ZT133" s="716"/>
      <c r="ZU133" s="716"/>
      <c r="ZV133" s="716"/>
      <c r="ZW133" s="716"/>
      <c r="ZX133" s="716"/>
      <c r="ZY133" s="716"/>
      <c r="ZZ133" s="716"/>
      <c r="AAA133" s="716"/>
      <c r="AAB133" s="716"/>
      <c r="AAC133" s="716"/>
      <c r="AAD133" s="716"/>
      <c r="AAE133" s="716"/>
      <c r="AAF133" s="716"/>
      <c r="AAG133" s="716"/>
      <c r="AAH133" s="716"/>
      <c r="AAI133" s="716"/>
      <c r="AAJ133" s="716"/>
      <c r="AAK133" s="716"/>
      <c r="AAL133" s="716"/>
      <c r="AAM133" s="716"/>
      <c r="AAN133" s="716"/>
      <c r="AAO133" s="716"/>
      <c r="AAP133" s="716"/>
      <c r="AAQ133" s="716"/>
      <c r="AAR133" s="716"/>
      <c r="AAS133" s="716"/>
      <c r="AAT133" s="716"/>
      <c r="AAU133" s="716"/>
      <c r="AAV133" s="716"/>
      <c r="AAW133" s="716"/>
      <c r="AAX133" s="716"/>
      <c r="AAY133" s="716"/>
      <c r="AAZ133" s="716"/>
      <c r="ABA133" s="716"/>
      <c r="ABB133" s="716"/>
      <c r="ABC133" s="716"/>
      <c r="ABD133" s="716"/>
      <c r="ABE133" s="716"/>
      <c r="ABF133" s="716"/>
      <c r="ABG133" s="716"/>
      <c r="ABH133" s="716"/>
      <c r="ABI133" s="716"/>
      <c r="ABJ133" s="716"/>
      <c r="ABK133" s="716"/>
      <c r="ABL133" s="716"/>
      <c r="ABM133" s="716"/>
      <c r="ABN133" s="716"/>
      <c r="ABO133" s="716"/>
      <c r="ABP133" s="716"/>
      <c r="ABQ133" s="716"/>
      <c r="ABR133" s="716"/>
      <c r="ABS133" s="716"/>
      <c r="ABT133" s="716"/>
      <c r="ABU133" s="716"/>
      <c r="ABV133" s="716"/>
      <c r="ABW133" s="716"/>
      <c r="ABX133" s="716"/>
      <c r="ABY133" s="716"/>
      <c r="ABZ133" s="716"/>
      <c r="ACA133" s="716"/>
      <c r="ACB133" s="716"/>
      <c r="ACC133" s="716"/>
      <c r="ACD133" s="716"/>
      <c r="ACE133" s="716"/>
      <c r="ACF133" s="716"/>
      <c r="ACG133" s="716"/>
      <c r="ACH133" s="716"/>
      <c r="ACI133" s="716"/>
      <c r="ACJ133" s="716"/>
      <c r="ACK133" s="716"/>
      <c r="ACL133" s="716"/>
      <c r="ACM133" s="716"/>
      <c r="ACN133" s="716"/>
      <c r="ACO133" s="716"/>
      <c r="ACP133" s="716"/>
      <c r="ACQ133" s="716"/>
      <c r="ACR133" s="716"/>
      <c r="ACS133" s="716"/>
      <c r="ACT133" s="716"/>
      <c r="ACU133" s="716"/>
      <c r="ACV133" s="716"/>
      <c r="ACW133" s="716"/>
      <c r="ACX133" s="716"/>
      <c r="ACY133" s="716"/>
      <c r="ACZ133" s="716"/>
      <c r="ADA133" s="716"/>
      <c r="ADB133" s="716"/>
      <c r="ADC133" s="716"/>
      <c r="ADD133" s="716"/>
      <c r="ADE133" s="716"/>
      <c r="ADF133" s="716"/>
      <c r="ADG133" s="716"/>
      <c r="ADH133" s="716"/>
      <c r="ADI133" s="716"/>
      <c r="ADJ133" s="716"/>
      <c r="ADK133" s="716"/>
      <c r="ADL133" s="716"/>
      <c r="ADM133" s="716"/>
      <c r="ADN133" s="716"/>
      <c r="ADO133" s="716"/>
      <c r="ADP133" s="716"/>
      <c r="ADQ133" s="716"/>
      <c r="ADR133" s="716"/>
      <c r="ADS133" s="716"/>
      <c r="ADT133" s="716"/>
      <c r="ADU133" s="716"/>
      <c r="ADV133" s="716"/>
      <c r="ADW133" s="716"/>
      <c r="ADX133" s="716"/>
      <c r="ADY133" s="716"/>
      <c r="ADZ133" s="716"/>
      <c r="AEA133" s="716"/>
      <c r="AEB133" s="716"/>
      <c r="AEC133" s="716"/>
      <c r="AED133" s="716"/>
      <c r="AEE133" s="716"/>
      <c r="AEF133" s="716"/>
      <c r="AEG133" s="716"/>
      <c r="AEH133" s="716"/>
      <c r="AEI133" s="716"/>
      <c r="AEJ133" s="716"/>
      <c r="AEK133" s="716"/>
      <c r="AEL133" s="716"/>
      <c r="AEM133" s="716"/>
      <c r="AEN133" s="716"/>
      <c r="AEO133" s="716"/>
      <c r="AEP133" s="716"/>
      <c r="AEQ133" s="716"/>
      <c r="AER133" s="716"/>
      <c r="AES133" s="716"/>
      <c r="AET133" s="716"/>
      <c r="AEU133" s="716"/>
      <c r="AEV133" s="716"/>
      <c r="AEW133" s="716"/>
      <c r="AEX133" s="716"/>
      <c r="AEY133" s="716"/>
      <c r="AEZ133" s="716"/>
      <c r="AFA133" s="716"/>
      <c r="AFB133" s="716"/>
      <c r="AFC133" s="716"/>
      <c r="AFD133" s="716"/>
      <c r="AFE133" s="716"/>
      <c r="AFF133" s="716"/>
      <c r="AFG133" s="716"/>
      <c r="AFH133" s="716"/>
      <c r="AFI133" s="716"/>
      <c r="AFJ133" s="716"/>
      <c r="AFK133" s="716"/>
      <c r="AFL133" s="716"/>
      <c r="AFM133" s="716"/>
      <c r="AFN133" s="716"/>
      <c r="AFO133" s="716"/>
      <c r="AFP133" s="716"/>
      <c r="AFQ133" s="716"/>
      <c r="AFR133" s="716"/>
      <c r="AFS133" s="716"/>
      <c r="AFT133" s="716"/>
      <c r="AFU133" s="716"/>
      <c r="AFV133" s="716"/>
      <c r="AFW133" s="716"/>
      <c r="AFX133" s="716"/>
      <c r="AFY133" s="716"/>
      <c r="AFZ133" s="716"/>
      <c r="AGA133" s="716"/>
      <c r="AGB133" s="716"/>
      <c r="AGC133" s="716"/>
      <c r="AGD133" s="716"/>
      <c r="AGE133" s="716"/>
      <c r="AGF133" s="716"/>
      <c r="AGG133" s="716"/>
      <c r="AGH133" s="716"/>
      <c r="AGI133" s="716"/>
      <c r="AGJ133" s="716"/>
      <c r="AGK133" s="716"/>
      <c r="AGL133" s="716"/>
      <c r="AGM133" s="716"/>
      <c r="AGN133" s="716"/>
      <c r="AGO133" s="716"/>
      <c r="AGP133" s="716"/>
      <c r="AGQ133" s="716"/>
      <c r="AGR133" s="716"/>
      <c r="AGS133" s="716"/>
      <c r="AGT133" s="716"/>
      <c r="AGU133" s="716"/>
      <c r="AGV133" s="716"/>
      <c r="AGW133" s="716"/>
      <c r="AGX133" s="716"/>
      <c r="AGY133" s="716"/>
      <c r="AGZ133" s="716"/>
      <c r="AHA133" s="716"/>
      <c r="AHB133" s="716"/>
      <c r="AHC133" s="716"/>
      <c r="AHD133" s="716"/>
      <c r="AHE133" s="716"/>
      <c r="AHF133" s="716"/>
      <c r="AHG133" s="716"/>
      <c r="AHH133" s="716"/>
      <c r="AHI133" s="716"/>
      <c r="AHJ133" s="716"/>
      <c r="AHK133" s="716"/>
      <c r="AHL133" s="716"/>
      <c r="AHM133" s="716"/>
      <c r="AHN133" s="716"/>
      <c r="AHO133" s="716"/>
      <c r="AHP133" s="716"/>
      <c r="AHQ133" s="716"/>
      <c r="AHR133" s="716"/>
      <c r="AHS133" s="716"/>
      <c r="AHT133" s="716"/>
      <c r="AHU133" s="716"/>
      <c r="AHV133" s="716"/>
      <c r="AHW133" s="716"/>
      <c r="AHX133" s="716"/>
      <c r="AHY133" s="716"/>
      <c r="AHZ133" s="716"/>
      <c r="AIA133" s="716"/>
      <c r="AIB133" s="716"/>
      <c r="AIC133" s="716"/>
      <c r="AID133" s="716"/>
      <c r="AIE133" s="716"/>
      <c r="AIF133" s="716"/>
      <c r="AIG133" s="716"/>
      <c r="AIH133" s="716"/>
      <c r="AII133" s="716"/>
      <c r="AIJ133" s="716"/>
      <c r="AIK133" s="716"/>
      <c r="AIL133" s="716"/>
      <c r="AIM133" s="716"/>
      <c r="AIN133" s="716"/>
      <c r="AIO133" s="716"/>
      <c r="AIP133" s="716"/>
      <c r="AIQ133" s="716"/>
      <c r="AIR133" s="716"/>
      <c r="AIS133" s="716"/>
      <c r="AIT133" s="716"/>
      <c r="AIU133" s="716"/>
      <c r="AIV133" s="716"/>
      <c r="AIW133" s="716"/>
      <c r="AIX133" s="716"/>
      <c r="AIY133" s="716"/>
      <c r="AIZ133" s="716"/>
      <c r="AJA133" s="716"/>
      <c r="AJB133" s="716"/>
      <c r="AJC133" s="716"/>
      <c r="AJD133" s="716"/>
      <c r="AJE133" s="716"/>
      <c r="AJF133" s="716"/>
      <c r="AJG133" s="716"/>
      <c r="AJH133" s="716"/>
      <c r="AJI133" s="716"/>
      <c r="AJJ133" s="716"/>
      <c r="AJK133" s="716"/>
      <c r="AJL133" s="716"/>
      <c r="AJM133" s="716"/>
      <c r="AJN133" s="716"/>
      <c r="AJO133" s="716"/>
      <c r="AJP133" s="716"/>
      <c r="AJQ133" s="716"/>
      <c r="AJR133" s="716"/>
      <c r="AJS133" s="716"/>
      <c r="AJT133" s="716"/>
      <c r="AJU133" s="716"/>
      <c r="AJV133" s="716"/>
      <c r="AJW133" s="716"/>
      <c r="AJX133" s="716"/>
      <c r="AJY133" s="716"/>
      <c r="AJZ133" s="716"/>
      <c r="AKA133" s="716"/>
      <c r="AKB133" s="716"/>
      <c r="AKC133" s="716"/>
      <c r="AKD133" s="716"/>
      <c r="AKE133" s="716"/>
      <c r="AKF133" s="716"/>
      <c r="AKG133" s="716"/>
      <c r="AKH133" s="716"/>
      <c r="AKI133" s="716"/>
      <c r="AKJ133" s="716"/>
      <c r="AKK133" s="716"/>
      <c r="AKL133" s="716"/>
      <c r="AKM133" s="716"/>
      <c r="AKN133" s="716"/>
      <c r="AKO133" s="716"/>
      <c r="AKP133" s="716"/>
      <c r="AKQ133" s="716"/>
      <c r="AKR133" s="716"/>
      <c r="AKS133" s="716"/>
      <c r="AKT133" s="716"/>
      <c r="AKU133" s="716"/>
      <c r="AKV133" s="716"/>
      <c r="AKW133" s="716"/>
      <c r="AKX133" s="716"/>
      <c r="AKY133" s="716"/>
      <c r="AKZ133" s="716"/>
      <c r="ALA133" s="716"/>
      <c r="ALB133" s="716"/>
      <c r="ALC133" s="716"/>
      <c r="ALD133" s="716"/>
      <c r="ALE133" s="716"/>
      <c r="ALF133" s="716"/>
      <c r="ALG133" s="716"/>
      <c r="ALH133" s="716"/>
      <c r="ALI133" s="716"/>
      <c r="ALJ133" s="716"/>
      <c r="ALK133" s="716"/>
      <c r="ALL133" s="716"/>
      <c r="ALM133" s="716"/>
      <c r="ALN133" s="716"/>
      <c r="ALO133" s="716"/>
      <c r="ALP133" s="716"/>
      <c r="ALQ133" s="716"/>
      <c r="ALR133" s="716"/>
      <c r="ALS133" s="716"/>
      <c r="ALT133" s="716"/>
      <c r="ALU133" s="716"/>
      <c r="ALV133" s="716"/>
      <c r="ALW133" s="716"/>
      <c r="ALX133" s="716"/>
      <c r="ALY133" s="716"/>
      <c r="ALZ133" s="716"/>
      <c r="AMA133" s="716"/>
      <c r="AMB133" s="716"/>
      <c r="AMC133" s="716"/>
      <c r="AMD133" s="716"/>
      <c r="AME133" s="716"/>
      <c r="AMF133" s="716"/>
      <c r="AMG133" s="716"/>
      <c r="AMH133" s="716"/>
      <c r="AMI133" s="716"/>
      <c r="AMJ133" s="716"/>
      <c r="AMK133" s="716"/>
      <c r="AML133" s="716"/>
      <c r="AMM133" s="716"/>
      <c r="AMN133" s="716"/>
      <c r="AMO133" s="716"/>
      <c r="AMP133" s="716"/>
      <c r="AMQ133" s="716"/>
      <c r="AMR133" s="716"/>
      <c r="AMS133" s="716"/>
      <c r="AMT133" s="716"/>
      <c r="AMU133" s="716"/>
      <c r="AMV133" s="716"/>
      <c r="AMW133" s="716"/>
      <c r="AMX133" s="716"/>
      <c r="AMY133" s="716"/>
      <c r="AMZ133" s="716"/>
      <c r="ANA133" s="716"/>
      <c r="ANB133" s="716"/>
      <c r="ANC133" s="716"/>
      <c r="AND133" s="716"/>
      <c r="ANE133" s="716"/>
      <c r="ANF133" s="716"/>
      <c r="ANG133" s="716"/>
      <c r="ANH133" s="716"/>
      <c r="ANI133" s="716"/>
      <c r="ANJ133" s="716"/>
      <c r="ANK133" s="716"/>
      <c r="ANL133" s="716"/>
      <c r="ANM133" s="716"/>
      <c r="ANN133" s="716"/>
      <c r="ANO133" s="716"/>
      <c r="ANP133" s="716"/>
      <c r="ANQ133" s="716"/>
      <c r="ANR133" s="716"/>
      <c r="ANS133" s="716"/>
      <c r="ANT133" s="716"/>
      <c r="ANU133" s="716"/>
      <c r="ANV133" s="716"/>
      <c r="ANW133" s="716"/>
      <c r="ANX133" s="716"/>
      <c r="ANY133" s="716"/>
      <c r="ANZ133" s="716"/>
      <c r="AOA133" s="716"/>
      <c r="AOB133" s="716"/>
      <c r="AOC133" s="716"/>
      <c r="AOD133" s="716"/>
      <c r="AOE133" s="716"/>
      <c r="AOF133" s="716"/>
      <c r="AOG133" s="716"/>
      <c r="AOH133" s="716"/>
      <c r="AOI133" s="716"/>
      <c r="AOJ133" s="716"/>
      <c r="AOK133" s="716"/>
      <c r="AOL133" s="716"/>
      <c r="AOM133" s="716"/>
      <c r="AON133" s="716"/>
      <c r="AOO133" s="716"/>
      <c r="AOP133" s="716"/>
      <c r="AOQ133" s="716"/>
      <c r="AOR133" s="716"/>
      <c r="AOS133" s="716"/>
      <c r="AOT133" s="716"/>
      <c r="AOU133" s="716"/>
      <c r="AOV133" s="716"/>
      <c r="AOW133" s="716"/>
      <c r="AOX133" s="716"/>
      <c r="AOY133" s="716"/>
      <c r="AOZ133" s="716"/>
      <c r="APA133" s="716"/>
      <c r="APB133" s="716"/>
      <c r="APC133" s="716"/>
      <c r="APD133" s="716"/>
      <c r="APE133" s="716"/>
      <c r="APF133" s="716"/>
      <c r="APG133" s="716"/>
      <c r="APH133" s="716"/>
      <c r="API133" s="716"/>
      <c r="APJ133" s="716"/>
      <c r="APK133" s="716"/>
      <c r="APL133" s="716"/>
      <c r="APM133" s="716"/>
      <c r="APN133" s="716"/>
      <c r="APO133" s="716"/>
      <c r="APP133" s="716"/>
      <c r="APQ133" s="716"/>
      <c r="APR133" s="716"/>
      <c r="APS133" s="716"/>
      <c r="APT133" s="716"/>
      <c r="APU133" s="716"/>
      <c r="APV133" s="716"/>
      <c r="APW133" s="716"/>
      <c r="APX133" s="716"/>
      <c r="APY133" s="716"/>
      <c r="APZ133" s="716"/>
      <c r="AQA133" s="716"/>
      <c r="AQB133" s="716"/>
      <c r="AQC133" s="716"/>
      <c r="AQD133" s="716"/>
      <c r="AQE133" s="716"/>
      <c r="AQF133" s="716"/>
      <c r="AQG133" s="716"/>
      <c r="AQH133" s="716"/>
      <c r="AQI133" s="716"/>
      <c r="AQJ133" s="716"/>
      <c r="AQK133" s="716"/>
      <c r="AQL133" s="716"/>
      <c r="AQM133" s="716"/>
      <c r="AQN133" s="716"/>
      <c r="AQO133" s="716"/>
      <c r="AQP133" s="716"/>
      <c r="AQQ133" s="716"/>
      <c r="AQR133" s="716"/>
      <c r="AQS133" s="716"/>
      <c r="AQT133" s="716"/>
      <c r="AQU133" s="716"/>
      <c r="AQV133" s="716"/>
      <c r="AQW133" s="716"/>
      <c r="AQX133" s="716"/>
      <c r="AQY133" s="716"/>
      <c r="AQZ133" s="716"/>
      <c r="ARA133" s="716"/>
      <c r="ARB133" s="716"/>
      <c r="ARC133" s="716"/>
      <c r="ARD133" s="716"/>
      <c r="ARE133" s="716"/>
      <c r="ARF133" s="716"/>
      <c r="ARG133" s="716"/>
      <c r="ARH133" s="716"/>
      <c r="ARI133" s="716"/>
      <c r="ARJ133" s="716"/>
      <c r="ARK133" s="716"/>
      <c r="ARL133" s="716"/>
      <c r="ARM133" s="716"/>
      <c r="ARN133" s="716"/>
      <c r="ARO133" s="716"/>
      <c r="ARP133" s="716"/>
      <c r="ARQ133" s="716"/>
      <c r="ARR133" s="716"/>
      <c r="ARS133" s="716"/>
      <c r="ART133" s="716"/>
      <c r="ARU133" s="716"/>
      <c r="ARV133" s="716"/>
      <c r="ARW133" s="716"/>
      <c r="ARX133" s="716"/>
      <c r="ARY133" s="716"/>
      <c r="ARZ133" s="716"/>
      <c r="ASA133" s="716"/>
      <c r="ASB133" s="716"/>
      <c r="ASC133" s="716"/>
      <c r="ASD133" s="716"/>
      <c r="ASE133" s="716"/>
      <c r="ASF133" s="716"/>
      <c r="ASG133" s="716"/>
      <c r="ASH133" s="716"/>
      <c r="ASI133" s="716"/>
      <c r="ASJ133" s="716"/>
      <c r="ASK133" s="716"/>
      <c r="ASL133" s="716"/>
      <c r="ASM133" s="716"/>
      <c r="ASN133" s="716"/>
      <c r="ASO133" s="716"/>
      <c r="ASP133" s="716"/>
      <c r="ASQ133" s="716"/>
      <c r="ASR133" s="716"/>
      <c r="ASS133" s="716"/>
      <c r="AST133" s="716"/>
      <c r="ASU133" s="716"/>
      <c r="ASV133" s="716"/>
      <c r="ASW133" s="716"/>
      <c r="ASX133" s="716"/>
      <c r="ASY133" s="716"/>
      <c r="ASZ133" s="716"/>
      <c r="ATA133" s="716"/>
      <c r="ATB133" s="716"/>
      <c r="ATC133" s="716"/>
      <c r="ATD133" s="716"/>
      <c r="ATE133" s="716"/>
      <c r="ATF133" s="716"/>
      <c r="ATG133" s="716"/>
      <c r="ATH133" s="716"/>
      <c r="ATI133" s="716"/>
      <c r="ATJ133" s="716"/>
      <c r="ATK133" s="716"/>
      <c r="ATL133" s="716"/>
      <c r="ATM133" s="716"/>
      <c r="ATN133" s="716"/>
      <c r="ATO133" s="716"/>
      <c r="ATP133" s="716"/>
      <c r="ATQ133" s="716"/>
      <c r="ATR133" s="716"/>
      <c r="ATS133" s="716"/>
      <c r="ATT133" s="716"/>
      <c r="ATU133" s="716"/>
      <c r="ATV133" s="716"/>
      <c r="ATW133" s="716"/>
      <c r="ATX133" s="716"/>
      <c r="ATY133" s="716"/>
      <c r="ATZ133" s="716"/>
      <c r="AUA133" s="716"/>
      <c r="AUB133" s="716"/>
      <c r="AUC133" s="716"/>
      <c r="AUD133" s="716"/>
      <c r="AUE133" s="716"/>
      <c r="AUF133" s="716"/>
      <c r="AUG133" s="716"/>
      <c r="AUH133" s="716"/>
      <c r="AUI133" s="716"/>
      <c r="AUJ133" s="716"/>
      <c r="AUK133" s="716"/>
      <c r="AUL133" s="716"/>
      <c r="AUM133" s="716"/>
      <c r="AUN133" s="716"/>
      <c r="AUO133" s="716"/>
      <c r="AUP133" s="716"/>
      <c r="AUQ133" s="716"/>
      <c r="AUR133" s="716"/>
      <c r="AUS133" s="716"/>
      <c r="AUT133" s="716"/>
      <c r="AUU133" s="716"/>
      <c r="AUV133" s="716"/>
      <c r="AUW133" s="716"/>
      <c r="AUX133" s="716"/>
      <c r="AUY133" s="716"/>
      <c r="AUZ133" s="716"/>
      <c r="AVA133" s="716"/>
      <c r="AVB133" s="716"/>
      <c r="AVC133" s="716"/>
      <c r="AVD133" s="716"/>
      <c r="AVE133" s="716"/>
      <c r="AVF133" s="716"/>
      <c r="AVG133" s="716"/>
      <c r="AVH133" s="716"/>
      <c r="AVI133" s="716"/>
      <c r="AVJ133" s="716"/>
      <c r="AVK133" s="716"/>
      <c r="AVL133" s="716"/>
      <c r="AVM133" s="716"/>
      <c r="AVN133" s="716"/>
      <c r="AVO133" s="716"/>
      <c r="AVP133" s="716"/>
      <c r="AVQ133" s="716"/>
      <c r="AVR133" s="716"/>
      <c r="AVS133" s="716"/>
      <c r="AVT133" s="716"/>
      <c r="AVU133" s="716"/>
      <c r="AVV133" s="716"/>
      <c r="AVW133" s="716"/>
      <c r="AVX133" s="716"/>
      <c r="AVY133" s="716"/>
      <c r="AVZ133" s="716"/>
      <c r="AWA133" s="716"/>
      <c r="AWB133" s="716"/>
      <c r="AWC133" s="716"/>
      <c r="AWD133" s="716"/>
      <c r="AWE133" s="716"/>
      <c r="AWF133" s="716"/>
      <c r="AWG133" s="716"/>
      <c r="AWH133" s="716"/>
      <c r="AWI133" s="716"/>
      <c r="AWJ133" s="716"/>
      <c r="AWK133" s="716"/>
      <c r="AWL133" s="716"/>
      <c r="AWM133" s="716"/>
      <c r="AWN133" s="716"/>
      <c r="AWO133" s="716"/>
      <c r="AWP133" s="716"/>
      <c r="AWQ133" s="716"/>
      <c r="AWR133" s="716"/>
      <c r="AWS133" s="716"/>
      <c r="AWT133" s="716"/>
      <c r="AWU133" s="716"/>
      <c r="AWV133" s="716"/>
      <c r="AWW133" s="716"/>
      <c r="AWX133" s="716"/>
      <c r="AWY133" s="716"/>
      <c r="AWZ133" s="716"/>
      <c r="AXA133" s="716"/>
      <c r="AXB133" s="716"/>
      <c r="AXC133" s="716"/>
      <c r="AXD133" s="716"/>
      <c r="AXE133" s="716"/>
      <c r="AXF133" s="716"/>
      <c r="AXG133" s="716"/>
      <c r="AXH133" s="716"/>
      <c r="AXI133" s="716"/>
      <c r="AXJ133" s="716"/>
      <c r="AXK133" s="716"/>
      <c r="AXL133" s="716"/>
      <c r="AXM133" s="716"/>
      <c r="AXN133" s="716"/>
      <c r="AXO133" s="716"/>
      <c r="AXP133" s="716"/>
      <c r="AXQ133" s="716"/>
      <c r="AXR133" s="716"/>
      <c r="AXS133" s="716"/>
      <c r="AXT133" s="716"/>
      <c r="AXU133" s="716"/>
      <c r="AXV133" s="716"/>
      <c r="AXW133" s="716"/>
      <c r="AXX133" s="716"/>
      <c r="AXY133" s="716"/>
      <c r="AXZ133" s="716"/>
      <c r="AYA133" s="716"/>
      <c r="AYB133" s="716"/>
      <c r="AYC133" s="716"/>
      <c r="AYD133" s="716"/>
      <c r="AYE133" s="716"/>
      <c r="AYF133" s="716"/>
      <c r="AYG133" s="716"/>
      <c r="AYH133" s="716"/>
      <c r="AYI133" s="716"/>
      <c r="AYJ133" s="716"/>
      <c r="AYK133" s="716"/>
      <c r="AYL133" s="716"/>
      <c r="AYM133" s="716"/>
      <c r="AYN133" s="716"/>
      <c r="AYO133" s="716"/>
      <c r="AYP133" s="716"/>
      <c r="AYQ133" s="716"/>
      <c r="AYR133" s="716"/>
      <c r="AYS133" s="716"/>
      <c r="AYT133" s="716"/>
      <c r="AYU133" s="716"/>
      <c r="AYV133" s="716"/>
      <c r="AYW133" s="716"/>
      <c r="AYX133" s="716"/>
      <c r="AYY133" s="716"/>
      <c r="AYZ133" s="716"/>
      <c r="AZA133" s="716"/>
      <c r="AZB133" s="716"/>
      <c r="AZC133" s="716"/>
      <c r="AZD133" s="716"/>
      <c r="AZE133" s="716"/>
      <c r="AZF133" s="716"/>
      <c r="AZG133" s="716"/>
      <c r="AZH133" s="716"/>
      <c r="AZI133" s="716"/>
      <c r="AZJ133" s="716"/>
      <c r="AZK133" s="716"/>
      <c r="AZL133" s="716"/>
      <c r="AZM133" s="716"/>
      <c r="AZN133" s="716"/>
      <c r="AZO133" s="716"/>
      <c r="AZP133" s="716"/>
      <c r="AZQ133" s="716"/>
      <c r="AZR133" s="716"/>
      <c r="AZS133" s="716"/>
      <c r="AZT133" s="716"/>
      <c r="AZU133" s="716"/>
      <c r="AZV133" s="716"/>
      <c r="AZW133" s="716"/>
      <c r="AZX133" s="716"/>
      <c r="AZY133" s="716"/>
      <c r="AZZ133" s="716"/>
      <c r="BAA133" s="716"/>
      <c r="BAB133" s="716"/>
      <c r="BAC133" s="716"/>
      <c r="BAD133" s="716"/>
      <c r="BAE133" s="716"/>
      <c r="BAF133" s="716"/>
      <c r="BAG133" s="716"/>
      <c r="BAH133" s="716"/>
      <c r="BAI133" s="716"/>
      <c r="BAJ133" s="716"/>
      <c r="BAK133" s="716"/>
      <c r="BAL133" s="716"/>
      <c r="BAM133" s="716"/>
      <c r="BAN133" s="716"/>
      <c r="BAO133" s="716"/>
      <c r="BAP133" s="716"/>
      <c r="BAQ133" s="716"/>
      <c r="BAR133" s="716"/>
      <c r="BAS133" s="716"/>
      <c r="BAT133" s="716"/>
      <c r="BAU133" s="716"/>
      <c r="BAV133" s="716"/>
      <c r="BAW133" s="716"/>
      <c r="BAX133" s="716"/>
      <c r="BAY133" s="716"/>
      <c r="BAZ133" s="716"/>
      <c r="BBA133" s="716"/>
      <c r="BBB133" s="716"/>
      <c r="BBC133" s="716"/>
      <c r="BBD133" s="716"/>
      <c r="BBE133" s="716"/>
      <c r="BBF133" s="716"/>
      <c r="BBG133" s="716"/>
      <c r="BBH133" s="716"/>
      <c r="BBI133" s="716"/>
      <c r="BBJ133" s="716"/>
      <c r="BBK133" s="716"/>
      <c r="BBL133" s="716"/>
      <c r="BBM133" s="716"/>
      <c r="BBN133" s="716"/>
      <c r="BBO133" s="716"/>
      <c r="BBP133" s="716"/>
      <c r="BBQ133" s="716"/>
      <c r="BBR133" s="716"/>
      <c r="BBS133" s="716"/>
      <c r="BBT133" s="716"/>
      <c r="BBU133" s="716"/>
      <c r="BBV133" s="716"/>
      <c r="BBW133" s="716"/>
      <c r="BBX133" s="716"/>
      <c r="BBY133" s="716"/>
      <c r="BBZ133" s="716"/>
      <c r="BCA133" s="716"/>
      <c r="BCB133" s="716"/>
      <c r="BCC133" s="716"/>
      <c r="BCD133" s="716"/>
      <c r="BCE133" s="716"/>
      <c r="BCF133" s="716"/>
      <c r="BCG133" s="716"/>
      <c r="BCH133" s="716"/>
      <c r="BCI133" s="716"/>
      <c r="BCJ133" s="716"/>
      <c r="BCK133" s="716"/>
      <c r="BCL133" s="716"/>
      <c r="BCM133" s="716"/>
      <c r="BCN133" s="716"/>
      <c r="BCO133" s="716"/>
      <c r="BCP133" s="716"/>
      <c r="BCQ133" s="716"/>
      <c r="BCR133" s="716"/>
      <c r="BCS133" s="716"/>
      <c r="BCT133" s="716"/>
      <c r="BCU133" s="716"/>
      <c r="BCV133" s="716"/>
      <c r="BCW133" s="716"/>
      <c r="BCX133" s="716"/>
      <c r="BCY133" s="716"/>
      <c r="BCZ133" s="716"/>
      <c r="BDA133" s="716"/>
      <c r="BDB133" s="716"/>
      <c r="BDC133" s="716"/>
      <c r="BDD133" s="716"/>
      <c r="BDE133" s="716"/>
      <c r="BDF133" s="716"/>
      <c r="BDG133" s="716"/>
      <c r="BDH133" s="716"/>
      <c r="BDI133" s="716"/>
      <c r="BDJ133" s="716"/>
      <c r="BDK133" s="716"/>
      <c r="BDL133" s="716"/>
      <c r="BDM133" s="716"/>
      <c r="BDN133" s="716"/>
      <c r="BDO133" s="716"/>
      <c r="BDP133" s="716"/>
      <c r="BDQ133" s="716"/>
      <c r="BDR133" s="716"/>
      <c r="BDS133" s="716"/>
      <c r="BDT133" s="716"/>
      <c r="BDU133" s="716"/>
      <c r="BDV133" s="716"/>
      <c r="BDW133" s="716"/>
      <c r="BDX133" s="716"/>
      <c r="BDY133" s="716"/>
      <c r="BDZ133" s="716"/>
      <c r="BEA133" s="716"/>
      <c r="BEB133" s="716"/>
      <c r="BEC133" s="716"/>
      <c r="BED133" s="716"/>
      <c r="BEE133" s="716"/>
      <c r="BEF133" s="716"/>
      <c r="BEG133" s="716"/>
      <c r="BEH133" s="716"/>
      <c r="BEI133" s="716"/>
      <c r="BEJ133" s="716"/>
      <c r="BEK133" s="716"/>
      <c r="BEL133" s="716"/>
      <c r="BEM133" s="716"/>
      <c r="BEN133" s="716"/>
      <c r="BEO133" s="716"/>
      <c r="BEP133" s="716"/>
      <c r="BEQ133" s="716"/>
      <c r="BER133" s="716"/>
      <c r="BES133" s="716"/>
      <c r="BET133" s="716"/>
      <c r="BEU133" s="716"/>
      <c r="BEV133" s="716"/>
      <c r="BEW133" s="716"/>
      <c r="BEX133" s="716"/>
      <c r="BEY133" s="716"/>
      <c r="BEZ133" s="716"/>
      <c r="BFA133" s="716"/>
      <c r="BFB133" s="716"/>
      <c r="BFC133" s="716"/>
      <c r="BFD133" s="716"/>
      <c r="BFE133" s="716"/>
      <c r="BFF133" s="716"/>
      <c r="BFG133" s="716"/>
      <c r="BFH133" s="716"/>
      <c r="BFI133" s="716"/>
      <c r="BFJ133" s="716"/>
      <c r="BFK133" s="716"/>
      <c r="BFL133" s="716"/>
      <c r="BFM133" s="716"/>
      <c r="BFN133" s="716"/>
      <c r="BFO133" s="716"/>
      <c r="BFP133" s="716"/>
      <c r="BFQ133" s="716"/>
      <c r="BFR133" s="716"/>
      <c r="BFS133" s="716"/>
      <c r="BFT133" s="716"/>
      <c r="BFU133" s="716"/>
      <c r="BFV133" s="716"/>
      <c r="BFW133" s="716"/>
      <c r="BFX133" s="716"/>
      <c r="BFY133" s="716"/>
      <c r="BFZ133" s="716"/>
      <c r="BGA133" s="716"/>
      <c r="BGB133" s="716"/>
      <c r="BGC133" s="716"/>
      <c r="BGD133" s="716"/>
      <c r="BGE133" s="716"/>
      <c r="BGF133" s="716"/>
      <c r="BGG133" s="716"/>
      <c r="BGH133" s="716"/>
      <c r="BGI133" s="716"/>
      <c r="BGJ133" s="716"/>
      <c r="BGK133" s="716"/>
      <c r="BGL133" s="716"/>
      <c r="BGM133" s="716"/>
      <c r="BGN133" s="716"/>
      <c r="BGO133" s="716"/>
      <c r="BGP133" s="716"/>
      <c r="BGQ133" s="716"/>
      <c r="BGR133" s="716"/>
      <c r="BGS133" s="716"/>
      <c r="BGT133" s="716"/>
      <c r="BGU133" s="716"/>
      <c r="BGV133" s="716"/>
      <c r="BGW133" s="716"/>
      <c r="BGX133" s="716"/>
      <c r="BGY133" s="716"/>
      <c r="BGZ133" s="716"/>
      <c r="BHA133" s="716"/>
      <c r="BHB133" s="716"/>
      <c r="BHC133" s="716"/>
      <c r="BHD133" s="716"/>
      <c r="BHE133" s="716"/>
      <c r="BHF133" s="716"/>
      <c r="BHG133" s="716"/>
      <c r="BHH133" s="716"/>
      <c r="BHI133" s="716"/>
      <c r="BHJ133" s="716"/>
      <c r="BHK133" s="716"/>
      <c r="BHL133" s="716"/>
      <c r="BHM133" s="716"/>
      <c r="BHN133" s="716"/>
      <c r="BHO133" s="716"/>
      <c r="BHP133" s="716"/>
      <c r="BHQ133" s="716"/>
      <c r="BHR133" s="716"/>
      <c r="BHS133" s="716"/>
      <c r="BHT133" s="716"/>
      <c r="BHU133" s="716"/>
      <c r="BHV133" s="716"/>
      <c r="BHW133" s="716"/>
      <c r="BHX133" s="716"/>
      <c r="BHY133" s="716"/>
      <c r="BHZ133" s="716"/>
      <c r="BIA133" s="716"/>
      <c r="BIB133" s="716"/>
      <c r="BIC133" s="716"/>
      <c r="BID133" s="716"/>
      <c r="BIE133" s="716"/>
      <c r="BIF133" s="716"/>
      <c r="BIG133" s="716"/>
      <c r="BIH133" s="716"/>
      <c r="BII133" s="716"/>
      <c r="BIJ133" s="716"/>
      <c r="BIK133" s="716"/>
      <c r="BIL133" s="716"/>
      <c r="BIM133" s="716"/>
      <c r="BIN133" s="716"/>
      <c r="BIO133" s="716"/>
      <c r="BIP133" s="716"/>
      <c r="BIQ133" s="716"/>
      <c r="BIR133" s="716"/>
      <c r="BIS133" s="716"/>
      <c r="BIT133" s="716"/>
      <c r="BIU133" s="716"/>
      <c r="BIV133" s="716"/>
      <c r="BIW133" s="716"/>
      <c r="BIX133" s="716"/>
      <c r="BIY133" s="716"/>
      <c r="BIZ133" s="716"/>
      <c r="BJA133" s="716"/>
      <c r="BJB133" s="716"/>
      <c r="BJC133" s="716"/>
      <c r="BJD133" s="716"/>
      <c r="BJE133" s="716"/>
      <c r="BJF133" s="716"/>
      <c r="BJG133" s="716"/>
      <c r="BJH133" s="716"/>
      <c r="BJI133" s="716"/>
      <c r="BJJ133" s="716"/>
      <c r="BJK133" s="716"/>
      <c r="BJL133" s="716"/>
      <c r="BJM133" s="716"/>
      <c r="BJN133" s="716"/>
      <c r="BJO133" s="716"/>
      <c r="BJP133" s="716"/>
      <c r="BJQ133" s="716"/>
      <c r="BJR133" s="716"/>
      <c r="BJS133" s="716"/>
      <c r="BJT133" s="716"/>
      <c r="BJU133" s="716"/>
      <c r="BJV133" s="716"/>
      <c r="BJW133" s="716"/>
      <c r="BJX133" s="716"/>
      <c r="BJY133" s="716"/>
      <c r="BJZ133" s="716"/>
      <c r="BKA133" s="716"/>
      <c r="BKB133" s="716"/>
      <c r="BKC133" s="716"/>
      <c r="BKD133" s="716"/>
      <c r="BKE133" s="716"/>
      <c r="BKF133" s="716"/>
      <c r="BKG133" s="716"/>
      <c r="BKH133" s="716"/>
      <c r="BKI133" s="716"/>
      <c r="BKJ133" s="716"/>
      <c r="BKK133" s="716"/>
      <c r="BKL133" s="716"/>
      <c r="BKM133" s="716"/>
      <c r="BKN133" s="716"/>
      <c r="BKO133" s="716"/>
      <c r="BKP133" s="716"/>
      <c r="BKQ133" s="716"/>
      <c r="BKR133" s="716"/>
      <c r="BKS133" s="716"/>
      <c r="BKT133" s="716"/>
      <c r="BKU133" s="716"/>
      <c r="BKV133" s="716"/>
      <c r="BKW133" s="716"/>
      <c r="BKX133" s="716"/>
      <c r="BKY133" s="716"/>
      <c r="BKZ133" s="716"/>
      <c r="BLA133" s="716"/>
      <c r="BLB133" s="716"/>
      <c r="BLC133" s="716"/>
      <c r="BLD133" s="716"/>
      <c r="BLE133" s="716"/>
      <c r="BLF133" s="716"/>
      <c r="BLG133" s="716"/>
      <c r="BLH133" s="716"/>
      <c r="BLI133" s="716"/>
      <c r="BLJ133" s="716"/>
      <c r="BLK133" s="716"/>
      <c r="BLL133" s="716"/>
      <c r="BLM133" s="716"/>
      <c r="BLN133" s="716"/>
      <c r="BLO133" s="716"/>
      <c r="BLP133" s="716"/>
      <c r="BLQ133" s="716"/>
      <c r="BLR133" s="716"/>
      <c r="BLS133" s="716"/>
      <c r="BLT133" s="716"/>
      <c r="BLU133" s="716"/>
      <c r="BLV133" s="716"/>
      <c r="BLW133" s="716"/>
      <c r="BLX133" s="716"/>
      <c r="BLY133" s="716"/>
      <c r="BLZ133" s="716"/>
      <c r="BMA133" s="716"/>
      <c r="BMB133" s="716"/>
      <c r="BMC133" s="716"/>
      <c r="BMD133" s="716"/>
      <c r="BME133" s="716"/>
      <c r="BMF133" s="716"/>
      <c r="BMG133" s="716"/>
      <c r="BMH133" s="716"/>
      <c r="BMI133" s="716"/>
      <c r="BMJ133" s="716"/>
      <c r="BMK133" s="716"/>
      <c r="BML133" s="716"/>
      <c r="BMM133" s="716"/>
      <c r="BMN133" s="716"/>
      <c r="BMO133" s="716"/>
      <c r="BMP133" s="716"/>
      <c r="BMQ133" s="716"/>
      <c r="BMR133" s="716"/>
      <c r="BMS133" s="716"/>
      <c r="BMT133" s="716"/>
      <c r="BMU133" s="716"/>
      <c r="BMV133" s="716"/>
      <c r="BMW133" s="716"/>
      <c r="BMX133" s="716"/>
      <c r="BMY133" s="716"/>
      <c r="BMZ133" s="716"/>
      <c r="BNA133" s="716"/>
      <c r="BNB133" s="716"/>
      <c r="BNC133" s="716"/>
      <c r="BND133" s="716"/>
      <c r="BNE133" s="716"/>
      <c r="BNF133" s="716"/>
      <c r="BNG133" s="716"/>
      <c r="BNH133" s="716"/>
      <c r="BNI133" s="716"/>
      <c r="BNJ133" s="716"/>
      <c r="BNK133" s="716"/>
      <c r="BNL133" s="716"/>
      <c r="BNM133" s="716"/>
      <c r="BNN133" s="716"/>
      <c r="BNO133" s="716"/>
      <c r="BNP133" s="716"/>
      <c r="BNQ133" s="716"/>
      <c r="BNR133" s="716"/>
      <c r="BNS133" s="716"/>
      <c r="BNT133" s="716"/>
      <c r="BNU133" s="716"/>
      <c r="BNV133" s="716"/>
      <c r="BNW133" s="716"/>
      <c r="BNX133" s="716"/>
      <c r="BNY133" s="716"/>
      <c r="BNZ133" s="716"/>
      <c r="BOA133" s="716"/>
      <c r="BOB133" s="716"/>
      <c r="BOC133" s="716"/>
      <c r="BOD133" s="716"/>
      <c r="BOE133" s="716"/>
      <c r="BOF133" s="716"/>
      <c r="BOG133" s="716"/>
      <c r="BOH133" s="716"/>
      <c r="BOI133" s="716"/>
      <c r="BOJ133" s="716"/>
      <c r="BOK133" s="716"/>
      <c r="BOL133" s="716"/>
      <c r="BOM133" s="716"/>
      <c r="BON133" s="716"/>
      <c r="BOO133" s="716"/>
      <c r="BOP133" s="716"/>
      <c r="BOQ133" s="716"/>
      <c r="BOR133" s="716"/>
      <c r="BOS133" s="716"/>
      <c r="BOT133" s="716"/>
      <c r="BOU133" s="716"/>
      <c r="BOV133" s="716"/>
      <c r="BOW133" s="716"/>
      <c r="BOX133" s="716"/>
      <c r="BOY133" s="716"/>
      <c r="BOZ133" s="716"/>
      <c r="BPA133" s="716"/>
      <c r="BPB133" s="716"/>
      <c r="BPC133" s="716"/>
      <c r="BPD133" s="716"/>
      <c r="BPE133" s="716"/>
      <c r="BPF133" s="716"/>
      <c r="BPG133" s="716"/>
      <c r="BPH133" s="716"/>
      <c r="BPI133" s="716"/>
      <c r="BPJ133" s="716"/>
      <c r="BPK133" s="716"/>
      <c r="BPL133" s="716"/>
      <c r="BPM133" s="716"/>
      <c r="BPN133" s="716"/>
      <c r="BPO133" s="716"/>
      <c r="BPP133" s="716"/>
      <c r="BPQ133" s="716"/>
      <c r="BPR133" s="716"/>
      <c r="BPS133" s="716"/>
      <c r="BPT133" s="716"/>
      <c r="BPU133" s="716"/>
      <c r="BPV133" s="716"/>
      <c r="BPW133" s="716"/>
      <c r="BPX133" s="716"/>
      <c r="BPY133" s="716"/>
      <c r="BPZ133" s="716"/>
      <c r="BQA133" s="716"/>
      <c r="BQB133" s="716"/>
      <c r="BQC133" s="716"/>
      <c r="BQD133" s="716"/>
      <c r="BQE133" s="716"/>
      <c r="BQF133" s="716"/>
      <c r="BQG133" s="716"/>
      <c r="BQH133" s="716"/>
      <c r="BQI133" s="716"/>
      <c r="BQJ133" s="716"/>
      <c r="BQK133" s="716"/>
      <c r="BQL133" s="716"/>
      <c r="BQM133" s="716"/>
      <c r="BQN133" s="716"/>
      <c r="BQO133" s="716"/>
      <c r="BQP133" s="716"/>
      <c r="BQQ133" s="716"/>
      <c r="BQR133" s="716"/>
      <c r="BQS133" s="716"/>
      <c r="BQT133" s="716"/>
      <c r="BQU133" s="716"/>
      <c r="BQV133" s="716"/>
      <c r="BQW133" s="716"/>
      <c r="BQX133" s="716"/>
      <c r="BQY133" s="716"/>
      <c r="BQZ133" s="716"/>
      <c r="BRA133" s="716"/>
      <c r="BRB133" s="716"/>
      <c r="BRC133" s="716"/>
      <c r="BRD133" s="716"/>
      <c r="BRE133" s="716"/>
      <c r="BRF133" s="716"/>
      <c r="BRG133" s="716"/>
      <c r="BRH133" s="716"/>
      <c r="BRI133" s="716"/>
      <c r="BRJ133" s="716"/>
      <c r="BRK133" s="716"/>
      <c r="BRL133" s="716"/>
      <c r="BRM133" s="716"/>
      <c r="BRN133" s="716"/>
      <c r="BRO133" s="716"/>
      <c r="BRP133" s="716"/>
      <c r="BRQ133" s="716"/>
      <c r="BRR133" s="716"/>
      <c r="BRS133" s="716"/>
      <c r="BRT133" s="716"/>
      <c r="BRU133" s="716"/>
      <c r="BRV133" s="716"/>
      <c r="BRW133" s="716"/>
      <c r="BRX133" s="716"/>
      <c r="BRY133" s="716"/>
      <c r="BRZ133" s="716"/>
      <c r="BSA133" s="716"/>
      <c r="BSB133" s="716"/>
      <c r="BSC133" s="716"/>
      <c r="BSD133" s="716"/>
      <c r="BSE133" s="716"/>
      <c r="BSF133" s="716"/>
      <c r="BSG133" s="716"/>
      <c r="BSH133" s="716"/>
      <c r="BSI133" s="716"/>
      <c r="BSJ133" s="716"/>
      <c r="BSK133" s="716"/>
      <c r="BSL133" s="716"/>
      <c r="BSM133" s="716"/>
      <c r="BSN133" s="716"/>
      <c r="BSO133" s="716"/>
      <c r="BSP133" s="716"/>
      <c r="BSQ133" s="716"/>
      <c r="BSR133" s="716"/>
      <c r="BSS133" s="716"/>
      <c r="BST133" s="716"/>
      <c r="BSU133" s="716"/>
      <c r="BSV133" s="716"/>
      <c r="BSW133" s="716"/>
      <c r="BSX133" s="716"/>
      <c r="BSY133" s="716"/>
      <c r="BSZ133" s="716"/>
      <c r="BTA133" s="716"/>
      <c r="BTB133" s="716"/>
      <c r="BTC133" s="716"/>
      <c r="BTD133" s="716"/>
      <c r="BTE133" s="716"/>
      <c r="BTF133" s="716"/>
      <c r="BTG133" s="716"/>
      <c r="BTH133" s="716"/>
      <c r="BTI133" s="716"/>
      <c r="BTJ133" s="716"/>
      <c r="BTK133" s="716"/>
      <c r="BTL133" s="716"/>
      <c r="BTM133" s="716"/>
      <c r="BTN133" s="716"/>
      <c r="BTO133" s="716"/>
      <c r="BTP133" s="716"/>
      <c r="BTQ133" s="716"/>
      <c r="BTR133" s="716"/>
      <c r="BTS133" s="716"/>
      <c r="BTT133" s="716"/>
      <c r="BTU133" s="716"/>
      <c r="BTV133" s="716"/>
      <c r="BTW133" s="716"/>
      <c r="BTX133" s="716"/>
      <c r="BTY133" s="716"/>
      <c r="BTZ133" s="716"/>
      <c r="BUA133" s="716"/>
      <c r="BUB133" s="716"/>
      <c r="BUC133" s="716"/>
      <c r="BUD133" s="716"/>
      <c r="BUE133" s="716"/>
      <c r="BUF133" s="716"/>
      <c r="BUG133" s="716"/>
      <c r="BUH133" s="716"/>
      <c r="BUI133" s="716"/>
      <c r="BUJ133" s="716"/>
      <c r="BUK133" s="716"/>
      <c r="BUL133" s="716"/>
      <c r="BUM133" s="716"/>
      <c r="BUN133" s="716"/>
      <c r="BUO133" s="716"/>
      <c r="BUP133" s="716"/>
      <c r="BUQ133" s="716"/>
      <c r="BUR133" s="716"/>
      <c r="BUS133" s="716"/>
      <c r="BUT133" s="716"/>
      <c r="BUU133" s="716"/>
      <c r="BUV133" s="716"/>
      <c r="BUW133" s="716"/>
      <c r="BUX133" s="716"/>
      <c r="BUY133" s="716"/>
      <c r="BUZ133" s="716"/>
      <c r="BVA133" s="716"/>
      <c r="BVB133" s="716"/>
      <c r="BVC133" s="716"/>
      <c r="BVD133" s="716"/>
      <c r="BVE133" s="716"/>
      <c r="BVF133" s="716"/>
      <c r="BVG133" s="716"/>
      <c r="BVH133" s="716"/>
      <c r="BVI133" s="716"/>
      <c r="BVJ133" s="716"/>
      <c r="BVK133" s="716"/>
      <c r="BVL133" s="716"/>
      <c r="BVM133" s="716"/>
      <c r="BVN133" s="716"/>
      <c r="BVO133" s="716"/>
      <c r="BVP133" s="716"/>
      <c r="BVQ133" s="716"/>
      <c r="BVR133" s="716"/>
      <c r="BVS133" s="716"/>
      <c r="BVT133" s="716"/>
      <c r="BVU133" s="716"/>
      <c r="BVV133" s="716"/>
      <c r="BVW133" s="716"/>
      <c r="BVX133" s="716"/>
      <c r="BVY133" s="716"/>
      <c r="BVZ133" s="716"/>
      <c r="BWA133" s="716"/>
      <c r="BWB133" s="716"/>
      <c r="BWC133" s="716"/>
      <c r="BWD133" s="716"/>
      <c r="BWE133" s="716"/>
      <c r="BWF133" s="716"/>
      <c r="BWG133" s="716"/>
      <c r="BWH133" s="716"/>
      <c r="BWI133" s="716"/>
      <c r="BWJ133" s="716"/>
      <c r="BWK133" s="716"/>
      <c r="BWL133" s="716"/>
      <c r="BWM133" s="716"/>
      <c r="BWN133" s="716"/>
      <c r="BWO133" s="716"/>
      <c r="BWP133" s="716"/>
      <c r="BWQ133" s="716"/>
      <c r="BWR133" s="716"/>
      <c r="BWS133" s="716"/>
      <c r="BWT133" s="716"/>
      <c r="BWU133" s="716"/>
      <c r="BWV133" s="716"/>
      <c r="BWW133" s="716"/>
      <c r="BWX133" s="716"/>
      <c r="BWY133" s="716"/>
      <c r="BWZ133" s="716"/>
      <c r="BXA133" s="716"/>
      <c r="BXB133" s="716"/>
      <c r="BXC133" s="716"/>
      <c r="BXD133" s="716"/>
      <c r="BXE133" s="716"/>
      <c r="BXF133" s="716"/>
      <c r="BXG133" s="716"/>
      <c r="BXH133" s="716"/>
      <c r="BXI133" s="716"/>
      <c r="BXJ133" s="716"/>
      <c r="BXK133" s="716"/>
      <c r="BXL133" s="716"/>
      <c r="BXM133" s="716"/>
      <c r="BXN133" s="716"/>
      <c r="BXO133" s="716"/>
      <c r="BXP133" s="716"/>
      <c r="BXQ133" s="716"/>
      <c r="BXR133" s="716"/>
      <c r="BXS133" s="716"/>
      <c r="BXT133" s="716"/>
      <c r="BXU133" s="716"/>
      <c r="BXV133" s="716"/>
      <c r="BXW133" s="716"/>
      <c r="BXX133" s="716"/>
      <c r="BXY133" s="716"/>
      <c r="BXZ133" s="716"/>
      <c r="BYA133" s="716"/>
      <c r="BYB133" s="716"/>
      <c r="BYC133" s="716"/>
      <c r="BYD133" s="716"/>
      <c r="BYE133" s="716"/>
      <c r="BYF133" s="716"/>
      <c r="BYG133" s="716"/>
      <c r="BYH133" s="716"/>
      <c r="BYI133" s="716"/>
      <c r="BYJ133" s="716"/>
      <c r="BYK133" s="716"/>
      <c r="BYL133" s="716"/>
      <c r="BYM133" s="716"/>
      <c r="BYN133" s="716"/>
      <c r="BYO133" s="716"/>
      <c r="BYP133" s="716"/>
      <c r="BYQ133" s="716"/>
      <c r="BYR133" s="716"/>
      <c r="BYS133" s="716"/>
      <c r="BYT133" s="716"/>
      <c r="BYU133" s="716"/>
      <c r="BYV133" s="716"/>
      <c r="BYW133" s="716"/>
      <c r="BYX133" s="716"/>
      <c r="BYY133" s="716"/>
      <c r="BYZ133" s="716"/>
      <c r="BZA133" s="716"/>
      <c r="BZB133" s="716"/>
      <c r="BZC133" s="716"/>
      <c r="BZD133" s="716"/>
      <c r="BZE133" s="716"/>
      <c r="BZF133" s="716"/>
      <c r="BZG133" s="716"/>
      <c r="BZH133" s="716"/>
      <c r="BZI133" s="716"/>
      <c r="BZJ133" s="716"/>
      <c r="BZK133" s="716"/>
      <c r="BZL133" s="716"/>
      <c r="BZM133" s="716"/>
      <c r="BZN133" s="716"/>
      <c r="BZO133" s="716"/>
      <c r="BZP133" s="716"/>
      <c r="BZQ133" s="716"/>
      <c r="BZR133" s="716"/>
      <c r="BZS133" s="716"/>
      <c r="BZT133" s="716"/>
      <c r="BZU133" s="716"/>
      <c r="BZV133" s="716"/>
      <c r="BZW133" s="716"/>
      <c r="BZX133" s="716"/>
      <c r="BZY133" s="716"/>
      <c r="BZZ133" s="716"/>
      <c r="CAA133" s="716"/>
      <c r="CAB133" s="716"/>
      <c r="CAC133" s="716"/>
      <c r="CAD133" s="716"/>
      <c r="CAE133" s="716"/>
      <c r="CAF133" s="716"/>
      <c r="CAG133" s="716"/>
      <c r="CAH133" s="716"/>
      <c r="CAI133" s="716"/>
      <c r="CAJ133" s="716"/>
      <c r="CAK133" s="716"/>
      <c r="CAL133" s="716"/>
      <c r="CAM133" s="716"/>
      <c r="CAN133" s="716"/>
      <c r="CAO133" s="716"/>
      <c r="CAP133" s="716"/>
      <c r="CAQ133" s="716"/>
      <c r="CAR133" s="716"/>
      <c r="CAS133" s="716"/>
      <c r="CAT133" s="716"/>
      <c r="CAU133" s="716"/>
      <c r="CAV133" s="716"/>
      <c r="CAW133" s="716"/>
      <c r="CAX133" s="716"/>
      <c r="CAY133" s="716"/>
      <c r="CAZ133" s="716"/>
      <c r="CBA133" s="716"/>
      <c r="CBB133" s="716"/>
      <c r="CBC133" s="716"/>
      <c r="CBD133" s="716"/>
      <c r="CBE133" s="716"/>
      <c r="CBF133" s="716"/>
      <c r="CBG133" s="716"/>
      <c r="CBH133" s="716"/>
      <c r="CBI133" s="716"/>
      <c r="CBJ133" s="716"/>
      <c r="CBK133" s="716"/>
      <c r="CBL133" s="716"/>
      <c r="CBM133" s="716"/>
      <c r="CBN133" s="716"/>
      <c r="CBO133" s="716"/>
      <c r="CBP133" s="716"/>
      <c r="CBQ133" s="716"/>
      <c r="CBR133" s="716"/>
      <c r="CBS133" s="716"/>
      <c r="CBT133" s="716"/>
      <c r="CBU133" s="716"/>
      <c r="CBV133" s="716"/>
      <c r="CBW133" s="716"/>
      <c r="CBX133" s="716"/>
      <c r="CBY133" s="716"/>
      <c r="CBZ133" s="716"/>
      <c r="CCA133" s="716"/>
      <c r="CCB133" s="716"/>
      <c r="CCC133" s="716"/>
      <c r="CCD133" s="716"/>
      <c r="CCE133" s="716"/>
      <c r="CCF133" s="716"/>
      <c r="CCG133" s="716"/>
      <c r="CCH133" s="716"/>
      <c r="CCI133" s="716"/>
      <c r="CCJ133" s="716"/>
      <c r="CCK133" s="716"/>
      <c r="CCL133" s="716"/>
      <c r="CCM133" s="716"/>
      <c r="CCN133" s="716"/>
      <c r="CCO133" s="716"/>
      <c r="CCP133" s="716"/>
      <c r="CCQ133" s="716"/>
      <c r="CCR133" s="716"/>
      <c r="CCS133" s="716"/>
      <c r="CCT133" s="716"/>
      <c r="CCU133" s="716"/>
      <c r="CCV133" s="716"/>
      <c r="CCW133" s="716"/>
      <c r="CCX133" s="716"/>
      <c r="CCY133" s="716"/>
      <c r="CCZ133" s="716"/>
      <c r="CDA133" s="716"/>
      <c r="CDB133" s="716"/>
      <c r="CDC133" s="716"/>
      <c r="CDD133" s="716"/>
      <c r="CDE133" s="716"/>
      <c r="CDF133" s="716"/>
      <c r="CDG133" s="716"/>
      <c r="CDH133" s="716"/>
      <c r="CDI133" s="716"/>
      <c r="CDJ133" s="716"/>
      <c r="CDK133" s="716"/>
      <c r="CDL133" s="716"/>
      <c r="CDM133" s="716"/>
      <c r="CDN133" s="716"/>
      <c r="CDO133" s="716"/>
      <c r="CDP133" s="716"/>
      <c r="CDQ133" s="716"/>
      <c r="CDR133" s="716"/>
      <c r="CDS133" s="716"/>
      <c r="CDT133" s="716"/>
      <c r="CDU133" s="716"/>
      <c r="CDV133" s="716"/>
      <c r="CDW133" s="716"/>
      <c r="CDX133" s="716"/>
      <c r="CDY133" s="716"/>
      <c r="CDZ133" s="716"/>
      <c r="CEA133" s="716"/>
      <c r="CEB133" s="716"/>
      <c r="CEC133" s="716"/>
      <c r="CED133" s="716"/>
      <c r="CEE133" s="716"/>
      <c r="CEF133" s="716"/>
      <c r="CEG133" s="716"/>
      <c r="CEH133" s="716"/>
      <c r="CEI133" s="716"/>
      <c r="CEJ133" s="716"/>
      <c r="CEK133" s="716"/>
      <c r="CEL133" s="716"/>
      <c r="CEM133" s="716"/>
      <c r="CEN133" s="716"/>
      <c r="CEO133" s="716"/>
      <c r="CEP133" s="716"/>
      <c r="CEQ133" s="716"/>
      <c r="CER133" s="716"/>
      <c r="CES133" s="716"/>
      <c r="CET133" s="716"/>
      <c r="CEU133" s="716"/>
      <c r="CEV133" s="716"/>
      <c r="CEW133" s="716"/>
      <c r="CEX133" s="716"/>
      <c r="CEY133" s="716"/>
      <c r="CEZ133" s="716"/>
      <c r="CFA133" s="716"/>
      <c r="CFB133" s="716"/>
      <c r="CFC133" s="716"/>
      <c r="CFD133" s="716"/>
      <c r="CFE133" s="716"/>
      <c r="CFF133" s="716"/>
      <c r="CFG133" s="716"/>
      <c r="CFH133" s="716"/>
      <c r="CFI133" s="716"/>
      <c r="CFJ133" s="716"/>
      <c r="CFK133" s="716"/>
      <c r="CFL133" s="716"/>
      <c r="CFM133" s="716"/>
      <c r="CFN133" s="716"/>
      <c r="CFO133" s="716"/>
      <c r="CFP133" s="716"/>
      <c r="CFQ133" s="716"/>
      <c r="CFR133" s="716"/>
      <c r="CFS133" s="716"/>
      <c r="CFT133" s="716"/>
      <c r="CFU133" s="716"/>
      <c r="CFV133" s="716"/>
      <c r="CFW133" s="716"/>
      <c r="CFX133" s="716"/>
      <c r="CFY133" s="716"/>
      <c r="CFZ133" s="716"/>
      <c r="CGA133" s="716"/>
      <c r="CGB133" s="716"/>
      <c r="CGC133" s="716"/>
      <c r="CGD133" s="716"/>
      <c r="CGE133" s="716"/>
      <c r="CGF133" s="716"/>
      <c r="CGG133" s="716"/>
      <c r="CGH133" s="716"/>
      <c r="CGI133" s="716"/>
      <c r="CGJ133" s="716"/>
      <c r="CGK133" s="716"/>
      <c r="CGL133" s="716"/>
      <c r="CGM133" s="716"/>
      <c r="CGN133" s="716"/>
      <c r="CGO133" s="716"/>
      <c r="CGP133" s="716"/>
      <c r="CGQ133" s="716"/>
      <c r="CGR133" s="716"/>
      <c r="CGS133" s="716"/>
      <c r="CGT133" s="716"/>
      <c r="CGU133" s="716"/>
      <c r="CGV133" s="716"/>
      <c r="CGW133" s="716"/>
      <c r="CGX133" s="716"/>
      <c r="CGY133" s="716"/>
      <c r="CGZ133" s="716"/>
      <c r="CHA133" s="716"/>
      <c r="CHB133" s="716"/>
      <c r="CHC133" s="716"/>
      <c r="CHD133" s="716"/>
      <c r="CHE133" s="716"/>
      <c r="CHF133" s="716"/>
      <c r="CHG133" s="716"/>
      <c r="CHH133" s="716"/>
      <c r="CHI133" s="716"/>
      <c r="CHJ133" s="716"/>
      <c r="CHK133" s="716"/>
      <c r="CHL133" s="716"/>
      <c r="CHM133" s="716"/>
      <c r="CHN133" s="716"/>
      <c r="CHO133" s="716"/>
      <c r="CHP133" s="716"/>
      <c r="CHQ133" s="716"/>
      <c r="CHR133" s="716"/>
      <c r="CHS133" s="716"/>
      <c r="CHT133" s="716"/>
      <c r="CHU133" s="716"/>
      <c r="CHV133" s="716"/>
      <c r="CHW133" s="716"/>
      <c r="CHX133" s="716"/>
      <c r="CHY133" s="716"/>
      <c r="CHZ133" s="716"/>
      <c r="CIA133" s="716"/>
      <c r="CIB133" s="716"/>
      <c r="CIC133" s="716"/>
      <c r="CID133" s="716"/>
      <c r="CIE133" s="716"/>
      <c r="CIF133" s="716"/>
      <c r="CIG133" s="716"/>
      <c r="CIH133" s="716"/>
      <c r="CII133" s="716"/>
      <c r="CIJ133" s="716"/>
      <c r="CIK133" s="716"/>
      <c r="CIL133" s="716"/>
      <c r="CIM133" s="716"/>
      <c r="CIN133" s="716"/>
      <c r="CIO133" s="716"/>
      <c r="CIP133" s="716"/>
      <c r="CIQ133" s="716"/>
      <c r="CIR133" s="716"/>
      <c r="CIS133" s="716"/>
      <c r="CIT133" s="716"/>
      <c r="CIU133" s="716"/>
      <c r="CIV133" s="716"/>
      <c r="CIW133" s="716"/>
      <c r="CIX133" s="716"/>
      <c r="CIY133" s="716"/>
      <c r="CIZ133" s="716"/>
      <c r="CJA133" s="716"/>
      <c r="CJB133" s="716"/>
      <c r="CJC133" s="716"/>
      <c r="CJD133" s="716"/>
      <c r="CJE133" s="716"/>
      <c r="CJF133" s="716"/>
      <c r="CJG133" s="716"/>
      <c r="CJH133" s="716"/>
      <c r="CJI133" s="716"/>
      <c r="CJJ133" s="716"/>
      <c r="CJK133" s="716"/>
      <c r="CJL133" s="716"/>
      <c r="CJM133" s="716"/>
      <c r="CJN133" s="716"/>
      <c r="CJO133" s="716"/>
      <c r="CJP133" s="716"/>
      <c r="CJQ133" s="716"/>
      <c r="CJR133" s="716"/>
      <c r="CJS133" s="716"/>
      <c r="CJT133" s="716"/>
      <c r="CJU133" s="716"/>
      <c r="CJV133" s="716"/>
      <c r="CJW133" s="716"/>
      <c r="CJX133" s="716"/>
      <c r="CJY133" s="716"/>
      <c r="CJZ133" s="716"/>
      <c r="CKA133" s="716"/>
      <c r="CKB133" s="716"/>
      <c r="CKC133" s="716"/>
      <c r="CKD133" s="716"/>
      <c r="CKE133" s="716"/>
      <c r="CKF133" s="716"/>
      <c r="CKG133" s="716"/>
      <c r="CKH133" s="716"/>
      <c r="CKI133" s="716"/>
      <c r="CKJ133" s="716"/>
      <c r="CKK133" s="716"/>
      <c r="CKL133" s="716"/>
      <c r="CKM133" s="716"/>
      <c r="CKN133" s="716"/>
      <c r="CKO133" s="716"/>
      <c r="CKP133" s="716"/>
      <c r="CKQ133" s="716"/>
      <c r="CKR133" s="716"/>
      <c r="CKS133" s="716"/>
      <c r="CKT133" s="716"/>
      <c r="CKU133" s="716"/>
      <c r="CKV133" s="716"/>
      <c r="CKW133" s="716"/>
      <c r="CKX133" s="716"/>
      <c r="CKY133" s="716"/>
      <c r="CKZ133" s="716"/>
      <c r="CLA133" s="716"/>
      <c r="CLB133" s="716"/>
      <c r="CLC133" s="716"/>
      <c r="CLD133" s="716"/>
      <c r="CLE133" s="716"/>
      <c r="CLF133" s="716"/>
      <c r="CLG133" s="716"/>
      <c r="CLH133" s="716"/>
      <c r="CLI133" s="716"/>
      <c r="CLJ133" s="716"/>
      <c r="CLK133" s="716"/>
      <c r="CLL133" s="716"/>
      <c r="CLM133" s="716"/>
      <c r="CLN133" s="716"/>
      <c r="CLO133" s="716"/>
      <c r="CLP133" s="716"/>
      <c r="CLQ133" s="716"/>
      <c r="CLR133" s="716"/>
      <c r="CLS133" s="716"/>
      <c r="CLT133" s="716"/>
      <c r="CLU133" s="716"/>
      <c r="CLV133" s="716"/>
      <c r="CLW133" s="716"/>
      <c r="CLX133" s="716"/>
      <c r="CLY133" s="716"/>
      <c r="CLZ133" s="716"/>
      <c r="CMA133" s="716"/>
      <c r="CMB133" s="716"/>
      <c r="CMC133" s="716"/>
      <c r="CMD133" s="716"/>
      <c r="CME133" s="716"/>
      <c r="CMF133" s="716"/>
      <c r="CMG133" s="716"/>
      <c r="CMH133" s="716"/>
      <c r="CMI133" s="716"/>
      <c r="CMJ133" s="716"/>
      <c r="CMK133" s="716"/>
      <c r="CML133" s="716"/>
      <c r="CMM133" s="716"/>
      <c r="CMN133" s="716"/>
      <c r="CMO133" s="716"/>
      <c r="CMP133" s="716"/>
      <c r="CMQ133" s="716"/>
      <c r="CMR133" s="716"/>
      <c r="CMS133" s="716"/>
      <c r="CMT133" s="716"/>
      <c r="CMU133" s="716"/>
      <c r="CMV133" s="716"/>
      <c r="CMW133" s="716"/>
      <c r="CMX133" s="716"/>
      <c r="CMY133" s="716"/>
      <c r="CMZ133" s="716"/>
      <c r="CNA133" s="716"/>
      <c r="CNB133" s="716"/>
      <c r="CNC133" s="716"/>
      <c r="CND133" s="716"/>
      <c r="CNE133" s="716"/>
      <c r="CNF133" s="716"/>
      <c r="CNG133" s="716"/>
      <c r="CNH133" s="716"/>
      <c r="CNI133" s="716"/>
      <c r="CNJ133" s="716"/>
      <c r="CNK133" s="716"/>
      <c r="CNL133" s="716"/>
      <c r="CNM133" s="716"/>
      <c r="CNN133" s="716"/>
      <c r="CNO133" s="716"/>
      <c r="CNP133" s="716"/>
      <c r="CNQ133" s="716"/>
      <c r="CNR133" s="716"/>
      <c r="CNS133" s="716"/>
      <c r="CNT133" s="716"/>
      <c r="CNU133" s="716"/>
      <c r="CNV133" s="716"/>
      <c r="CNW133" s="716"/>
      <c r="CNX133" s="716"/>
      <c r="CNY133" s="716"/>
      <c r="CNZ133" s="716"/>
      <c r="COA133" s="716"/>
      <c r="COB133" s="716"/>
      <c r="COC133" s="716"/>
      <c r="COD133" s="716"/>
      <c r="COE133" s="716"/>
      <c r="COF133" s="716"/>
      <c r="COG133" s="716"/>
      <c r="COH133" s="716"/>
      <c r="COI133" s="716"/>
      <c r="COJ133" s="716"/>
      <c r="COK133" s="716"/>
      <c r="COL133" s="716"/>
      <c r="COM133" s="716"/>
      <c r="CON133" s="716"/>
      <c r="COO133" s="716"/>
      <c r="COP133" s="716"/>
      <c r="COQ133" s="716"/>
      <c r="COR133" s="716"/>
      <c r="COS133" s="716"/>
      <c r="COT133" s="716"/>
      <c r="COU133" s="716"/>
      <c r="COV133" s="716"/>
      <c r="COW133" s="716"/>
      <c r="COX133" s="716"/>
      <c r="COY133" s="716"/>
      <c r="COZ133" s="716"/>
      <c r="CPA133" s="716"/>
      <c r="CPB133" s="716"/>
      <c r="CPC133" s="716"/>
      <c r="CPD133" s="716"/>
      <c r="CPE133" s="716"/>
      <c r="CPF133" s="716"/>
      <c r="CPG133" s="716"/>
      <c r="CPH133" s="716"/>
      <c r="CPI133" s="716"/>
      <c r="CPJ133" s="716"/>
      <c r="CPK133" s="716"/>
      <c r="CPL133" s="716"/>
      <c r="CPM133" s="716"/>
      <c r="CPN133" s="716"/>
      <c r="CPO133" s="716"/>
      <c r="CPP133" s="716"/>
      <c r="CPQ133" s="716"/>
      <c r="CPR133" s="716"/>
      <c r="CPS133" s="716"/>
      <c r="CPT133" s="716"/>
      <c r="CPU133" s="716"/>
      <c r="CPV133" s="716"/>
      <c r="CPW133" s="716"/>
      <c r="CPX133" s="716"/>
      <c r="CPY133" s="716"/>
      <c r="CPZ133" s="716"/>
      <c r="CQA133" s="716"/>
      <c r="CQB133" s="716"/>
      <c r="CQC133" s="716"/>
      <c r="CQD133" s="716"/>
      <c r="CQE133" s="716"/>
      <c r="CQF133" s="716"/>
      <c r="CQG133" s="716"/>
      <c r="CQH133" s="716"/>
      <c r="CQI133" s="716"/>
      <c r="CQJ133" s="716"/>
      <c r="CQK133" s="716"/>
      <c r="CQL133" s="716"/>
      <c r="CQM133" s="716"/>
      <c r="CQN133" s="716"/>
      <c r="CQO133" s="716"/>
      <c r="CQP133" s="716"/>
      <c r="CQQ133" s="716"/>
      <c r="CQR133" s="716"/>
      <c r="CQS133" s="716"/>
      <c r="CQT133" s="716"/>
      <c r="CQU133" s="716"/>
      <c r="CQV133" s="716"/>
      <c r="CQW133" s="716"/>
      <c r="CQX133" s="716"/>
      <c r="CQY133" s="716"/>
      <c r="CQZ133" s="716"/>
      <c r="CRA133" s="716"/>
      <c r="CRB133" s="716"/>
      <c r="CRC133" s="716"/>
      <c r="CRD133" s="716"/>
      <c r="CRE133" s="716"/>
      <c r="CRF133" s="716"/>
      <c r="CRG133" s="716"/>
      <c r="CRH133" s="716"/>
      <c r="CRI133" s="716"/>
      <c r="CRJ133" s="716"/>
      <c r="CRK133" s="716"/>
      <c r="CRL133" s="716"/>
      <c r="CRM133" s="716"/>
      <c r="CRN133" s="716"/>
      <c r="CRO133" s="716"/>
      <c r="CRP133" s="716"/>
      <c r="CRQ133" s="716"/>
      <c r="CRR133" s="716"/>
      <c r="CRS133" s="716"/>
      <c r="CRT133" s="716"/>
      <c r="CRU133" s="716"/>
      <c r="CRV133" s="716"/>
      <c r="CRW133" s="716"/>
      <c r="CRX133" s="716"/>
      <c r="CRY133" s="716"/>
      <c r="CRZ133" s="716"/>
      <c r="CSA133" s="716"/>
      <c r="CSB133" s="716"/>
      <c r="CSC133" s="716"/>
      <c r="CSD133" s="716"/>
      <c r="CSE133" s="716"/>
      <c r="CSF133" s="716"/>
      <c r="CSG133" s="716"/>
      <c r="CSH133" s="716"/>
      <c r="CSI133" s="716"/>
      <c r="CSJ133" s="716"/>
      <c r="CSK133" s="716"/>
      <c r="CSL133" s="716"/>
      <c r="CSM133" s="716"/>
      <c r="CSN133" s="716"/>
      <c r="CSO133" s="716"/>
      <c r="CSP133" s="716"/>
      <c r="CSQ133" s="716"/>
      <c r="CSR133" s="716"/>
      <c r="CSS133" s="716"/>
      <c r="CST133" s="716"/>
      <c r="CSU133" s="716"/>
      <c r="CSV133" s="716"/>
      <c r="CSW133" s="716"/>
      <c r="CSX133" s="716"/>
      <c r="CSY133" s="716"/>
      <c r="CSZ133" s="716"/>
      <c r="CTA133" s="716"/>
      <c r="CTB133" s="716"/>
      <c r="CTC133" s="716"/>
      <c r="CTD133" s="716"/>
      <c r="CTE133" s="716"/>
      <c r="CTF133" s="716"/>
      <c r="CTG133" s="716"/>
      <c r="CTH133" s="716"/>
      <c r="CTI133" s="716"/>
      <c r="CTJ133" s="716"/>
      <c r="CTK133" s="716"/>
      <c r="CTL133" s="716"/>
      <c r="CTM133" s="716"/>
      <c r="CTN133" s="716"/>
      <c r="CTO133" s="716"/>
      <c r="CTP133" s="716"/>
      <c r="CTQ133" s="716"/>
      <c r="CTR133" s="716"/>
      <c r="CTS133" s="716"/>
      <c r="CTT133" s="716"/>
      <c r="CTU133" s="716"/>
      <c r="CTV133" s="716"/>
      <c r="CTW133" s="716"/>
      <c r="CTX133" s="716"/>
      <c r="CTY133" s="716"/>
      <c r="CTZ133" s="716"/>
      <c r="CUA133" s="716"/>
      <c r="CUB133" s="716"/>
      <c r="CUC133" s="716"/>
      <c r="CUD133" s="716"/>
      <c r="CUE133" s="716"/>
      <c r="CUF133" s="716"/>
      <c r="CUG133" s="716"/>
      <c r="CUH133" s="716"/>
      <c r="CUI133" s="716"/>
      <c r="CUJ133" s="716"/>
      <c r="CUK133" s="716"/>
      <c r="CUL133" s="716"/>
      <c r="CUM133" s="716"/>
      <c r="CUN133" s="716"/>
      <c r="CUO133" s="716"/>
      <c r="CUP133" s="716"/>
      <c r="CUQ133" s="716"/>
      <c r="CUR133" s="716"/>
      <c r="CUS133" s="716"/>
      <c r="CUT133" s="716"/>
      <c r="CUU133" s="716"/>
      <c r="CUV133" s="716"/>
      <c r="CUW133" s="716"/>
      <c r="CUX133" s="716"/>
      <c r="CUY133" s="716"/>
      <c r="CUZ133" s="716"/>
      <c r="CVA133" s="716"/>
      <c r="CVB133" s="716"/>
      <c r="CVC133" s="716"/>
      <c r="CVD133" s="716"/>
      <c r="CVE133" s="716"/>
      <c r="CVF133" s="716"/>
      <c r="CVG133" s="716"/>
      <c r="CVH133" s="716"/>
      <c r="CVI133" s="716"/>
      <c r="CVJ133" s="716"/>
      <c r="CVK133" s="716"/>
      <c r="CVL133" s="716"/>
      <c r="CVM133" s="716"/>
      <c r="CVN133" s="716"/>
      <c r="CVO133" s="716"/>
      <c r="CVP133" s="716"/>
      <c r="CVQ133" s="716"/>
      <c r="CVR133" s="716"/>
      <c r="CVS133" s="716"/>
      <c r="CVT133" s="716"/>
      <c r="CVU133" s="716"/>
      <c r="CVV133" s="716"/>
      <c r="CVW133" s="716"/>
      <c r="CVX133" s="716"/>
      <c r="CVY133" s="716"/>
      <c r="CVZ133" s="716"/>
      <c r="CWA133" s="716"/>
      <c r="CWB133" s="716"/>
      <c r="CWC133" s="716"/>
      <c r="CWD133" s="716"/>
      <c r="CWE133" s="716"/>
      <c r="CWF133" s="716"/>
      <c r="CWG133" s="716"/>
      <c r="CWH133" s="716"/>
      <c r="CWI133" s="716"/>
      <c r="CWJ133" s="716"/>
      <c r="CWK133" s="716"/>
      <c r="CWL133" s="716"/>
      <c r="CWM133" s="716"/>
      <c r="CWN133" s="716"/>
      <c r="CWO133" s="716"/>
      <c r="CWP133" s="716"/>
      <c r="CWQ133" s="716"/>
      <c r="CWR133" s="716"/>
      <c r="CWS133" s="716"/>
      <c r="CWT133" s="716"/>
      <c r="CWU133" s="716"/>
      <c r="CWV133" s="716"/>
      <c r="CWW133" s="716"/>
      <c r="CWX133" s="716"/>
      <c r="CWY133" s="716"/>
      <c r="CWZ133" s="716"/>
      <c r="CXA133" s="716"/>
      <c r="CXB133" s="716"/>
      <c r="CXC133" s="716"/>
      <c r="CXD133" s="716"/>
      <c r="CXE133" s="716"/>
      <c r="CXF133" s="716"/>
      <c r="CXG133" s="716"/>
      <c r="CXH133" s="716"/>
      <c r="CXI133" s="716"/>
      <c r="CXJ133" s="716"/>
      <c r="CXK133" s="716"/>
      <c r="CXL133" s="716"/>
      <c r="CXM133" s="716"/>
      <c r="CXN133" s="716"/>
      <c r="CXO133" s="716"/>
      <c r="CXP133" s="716"/>
      <c r="CXQ133" s="716"/>
      <c r="CXR133" s="716"/>
      <c r="CXS133" s="716"/>
      <c r="CXT133" s="716"/>
      <c r="CXU133" s="716"/>
      <c r="CXV133" s="716"/>
      <c r="CXW133" s="716"/>
      <c r="CXX133" s="716"/>
      <c r="CXY133" s="716"/>
      <c r="CXZ133" s="716"/>
      <c r="CYA133" s="716"/>
      <c r="CYB133" s="716"/>
      <c r="CYC133" s="716"/>
      <c r="CYD133" s="716"/>
      <c r="CYE133" s="716"/>
      <c r="CYF133" s="716"/>
      <c r="CYG133" s="716"/>
      <c r="CYH133" s="716"/>
      <c r="CYI133" s="716"/>
      <c r="CYJ133" s="716"/>
      <c r="CYK133" s="716"/>
      <c r="CYL133" s="716"/>
      <c r="CYM133" s="716"/>
      <c r="CYN133" s="716"/>
      <c r="CYO133" s="716"/>
      <c r="CYP133" s="716"/>
      <c r="CYQ133" s="716"/>
      <c r="CYR133" s="716"/>
      <c r="CYS133" s="716"/>
      <c r="CYT133" s="716"/>
      <c r="CYU133" s="716"/>
      <c r="CYV133" s="716"/>
      <c r="CYW133" s="716"/>
      <c r="CYX133" s="716"/>
      <c r="CYY133" s="716"/>
      <c r="CYZ133" s="716"/>
      <c r="CZA133" s="716"/>
      <c r="CZB133" s="716"/>
      <c r="CZC133" s="716"/>
      <c r="CZD133" s="716"/>
      <c r="CZE133" s="716"/>
      <c r="CZF133" s="716"/>
      <c r="CZG133" s="716"/>
      <c r="CZH133" s="716"/>
      <c r="CZI133" s="716"/>
      <c r="CZJ133" s="716"/>
      <c r="CZK133" s="716"/>
      <c r="CZL133" s="716"/>
      <c r="CZM133" s="716"/>
      <c r="CZN133" s="716"/>
      <c r="CZO133" s="716"/>
      <c r="CZP133" s="716"/>
      <c r="CZQ133" s="716"/>
      <c r="CZR133" s="716"/>
      <c r="CZS133" s="716"/>
      <c r="CZT133" s="716"/>
      <c r="CZU133" s="716"/>
      <c r="CZV133" s="716"/>
      <c r="CZW133" s="716"/>
      <c r="CZX133" s="716"/>
      <c r="CZY133" s="716"/>
      <c r="CZZ133" s="716"/>
      <c r="DAA133" s="716"/>
      <c r="DAB133" s="716"/>
      <c r="DAC133" s="716"/>
      <c r="DAD133" s="716"/>
      <c r="DAE133" s="716"/>
      <c r="DAF133" s="716"/>
      <c r="DAG133" s="716"/>
      <c r="DAH133" s="716"/>
      <c r="DAI133" s="716"/>
      <c r="DAJ133" s="716"/>
      <c r="DAK133" s="716"/>
      <c r="DAL133" s="716"/>
      <c r="DAM133" s="716"/>
      <c r="DAN133" s="716"/>
      <c r="DAO133" s="716"/>
      <c r="DAP133" s="716"/>
      <c r="DAQ133" s="716"/>
      <c r="DAR133" s="716"/>
      <c r="DAS133" s="716"/>
      <c r="DAT133" s="716"/>
      <c r="DAU133" s="716"/>
      <c r="DAV133" s="716"/>
      <c r="DAW133" s="716"/>
      <c r="DAX133" s="716"/>
      <c r="DAY133" s="716"/>
      <c r="DAZ133" s="716"/>
      <c r="DBA133" s="716"/>
      <c r="DBB133" s="716"/>
      <c r="DBC133" s="716"/>
      <c r="DBD133" s="716"/>
      <c r="DBE133" s="716"/>
      <c r="DBF133" s="716"/>
      <c r="DBG133" s="716"/>
      <c r="DBH133" s="716"/>
      <c r="DBI133" s="716"/>
      <c r="DBJ133" s="716"/>
      <c r="DBK133" s="716"/>
      <c r="DBL133" s="716"/>
      <c r="DBM133" s="716"/>
      <c r="DBN133" s="716"/>
      <c r="DBO133" s="716"/>
      <c r="DBP133" s="716"/>
      <c r="DBQ133" s="716"/>
      <c r="DBR133" s="716"/>
      <c r="DBS133" s="716"/>
      <c r="DBT133" s="716"/>
      <c r="DBU133" s="716"/>
      <c r="DBV133" s="716"/>
      <c r="DBW133" s="716"/>
      <c r="DBX133" s="716"/>
      <c r="DBY133" s="716"/>
      <c r="DBZ133" s="716"/>
      <c r="DCA133" s="716"/>
      <c r="DCB133" s="716"/>
      <c r="DCC133" s="716"/>
      <c r="DCD133" s="716"/>
      <c r="DCE133" s="716"/>
      <c r="DCF133" s="716"/>
      <c r="DCG133" s="716"/>
      <c r="DCH133" s="716"/>
      <c r="DCI133" s="716"/>
      <c r="DCJ133" s="716"/>
      <c r="DCK133" s="716"/>
      <c r="DCL133" s="716"/>
      <c r="DCM133" s="716"/>
      <c r="DCN133" s="716"/>
      <c r="DCO133" s="716"/>
      <c r="DCP133" s="716"/>
      <c r="DCQ133" s="716"/>
      <c r="DCR133" s="716"/>
      <c r="DCS133" s="716"/>
      <c r="DCT133" s="716"/>
      <c r="DCU133" s="716"/>
      <c r="DCV133" s="716"/>
      <c r="DCW133" s="716"/>
      <c r="DCX133" s="716"/>
      <c r="DCY133" s="716"/>
      <c r="DCZ133" s="716"/>
      <c r="DDA133" s="716"/>
      <c r="DDB133" s="716"/>
      <c r="DDC133" s="716"/>
      <c r="DDD133" s="716"/>
      <c r="DDE133" s="716"/>
      <c r="DDF133" s="716"/>
      <c r="DDG133" s="716"/>
      <c r="DDH133" s="716"/>
      <c r="DDI133" s="716"/>
      <c r="DDJ133" s="716"/>
      <c r="DDK133" s="716"/>
      <c r="DDL133" s="716"/>
      <c r="DDM133" s="716"/>
      <c r="DDN133" s="716"/>
      <c r="DDO133" s="716"/>
      <c r="DDP133" s="716"/>
      <c r="DDQ133" s="716"/>
      <c r="DDR133" s="716"/>
      <c r="DDS133" s="716"/>
      <c r="DDT133" s="716"/>
      <c r="DDU133" s="716"/>
      <c r="DDV133" s="716"/>
      <c r="DDW133" s="716"/>
      <c r="DDX133" s="716"/>
      <c r="DDY133" s="716"/>
      <c r="DDZ133" s="716"/>
      <c r="DEA133" s="716"/>
      <c r="DEB133" s="716"/>
      <c r="DEC133" s="716"/>
      <c r="DED133" s="716"/>
      <c r="DEE133" s="716"/>
      <c r="DEF133" s="716"/>
      <c r="DEG133" s="716"/>
      <c r="DEH133" s="716"/>
      <c r="DEI133" s="716"/>
      <c r="DEJ133" s="716"/>
      <c r="DEK133" s="716"/>
      <c r="DEL133" s="716"/>
      <c r="DEM133" s="716"/>
      <c r="DEN133" s="716"/>
      <c r="DEO133" s="716"/>
      <c r="DEP133" s="716"/>
      <c r="DEQ133" s="716"/>
      <c r="DER133" s="716"/>
      <c r="DES133" s="716"/>
      <c r="DET133" s="716"/>
      <c r="DEU133" s="716"/>
      <c r="DEV133" s="716"/>
      <c r="DEW133" s="716"/>
      <c r="DEX133" s="716"/>
      <c r="DEY133" s="716"/>
      <c r="DEZ133" s="716"/>
      <c r="DFA133" s="716"/>
      <c r="DFB133" s="716"/>
      <c r="DFC133" s="716"/>
      <c r="DFD133" s="716"/>
      <c r="DFE133" s="716"/>
      <c r="DFF133" s="716"/>
      <c r="DFG133" s="716"/>
      <c r="DFH133" s="716"/>
      <c r="DFI133" s="716"/>
      <c r="DFJ133" s="716"/>
      <c r="DFK133" s="716"/>
      <c r="DFL133" s="716"/>
      <c r="DFM133" s="716"/>
      <c r="DFN133" s="716"/>
      <c r="DFO133" s="716"/>
      <c r="DFP133" s="716"/>
      <c r="DFQ133" s="716"/>
      <c r="DFR133" s="716"/>
      <c r="DFS133" s="716"/>
      <c r="DFT133" s="716"/>
      <c r="DFU133" s="716"/>
      <c r="DFV133" s="716"/>
      <c r="DFW133" s="716"/>
      <c r="DFX133" s="716"/>
      <c r="DFY133" s="716"/>
      <c r="DFZ133" s="716"/>
      <c r="DGA133" s="716"/>
      <c r="DGB133" s="716"/>
      <c r="DGC133" s="716"/>
      <c r="DGD133" s="716"/>
      <c r="DGE133" s="716"/>
      <c r="DGF133" s="716"/>
      <c r="DGG133" s="716"/>
      <c r="DGH133" s="716"/>
      <c r="DGI133" s="716"/>
      <c r="DGJ133" s="716"/>
      <c r="DGK133" s="716"/>
      <c r="DGL133" s="716"/>
      <c r="DGM133" s="716"/>
      <c r="DGN133" s="716"/>
      <c r="DGO133" s="716"/>
      <c r="DGP133" s="716"/>
      <c r="DGQ133" s="716"/>
      <c r="DGR133" s="716"/>
      <c r="DGS133" s="716"/>
      <c r="DGT133" s="716"/>
      <c r="DGU133" s="716"/>
      <c r="DGV133" s="716"/>
      <c r="DGW133" s="716"/>
      <c r="DGX133" s="716"/>
      <c r="DGY133" s="716"/>
      <c r="DGZ133" s="716"/>
      <c r="DHA133" s="716"/>
      <c r="DHB133" s="716"/>
      <c r="DHC133" s="716"/>
      <c r="DHD133" s="716"/>
      <c r="DHE133" s="716"/>
      <c r="DHF133" s="716"/>
      <c r="DHG133" s="716"/>
      <c r="DHH133" s="716"/>
      <c r="DHI133" s="716"/>
      <c r="DHJ133" s="716"/>
      <c r="DHK133" s="716"/>
      <c r="DHL133" s="716"/>
      <c r="DHM133" s="716"/>
      <c r="DHN133" s="716"/>
      <c r="DHO133" s="716"/>
      <c r="DHP133" s="716"/>
      <c r="DHQ133" s="716"/>
      <c r="DHR133" s="716"/>
      <c r="DHS133" s="716"/>
      <c r="DHT133" s="716"/>
      <c r="DHU133" s="716"/>
      <c r="DHV133" s="716"/>
      <c r="DHW133" s="716"/>
      <c r="DHX133" s="716"/>
      <c r="DHY133" s="716"/>
      <c r="DHZ133" s="716"/>
      <c r="DIA133" s="716"/>
      <c r="DIB133" s="716"/>
      <c r="DIC133" s="716"/>
      <c r="DID133" s="716"/>
      <c r="DIE133" s="716"/>
      <c r="DIF133" s="716"/>
      <c r="DIG133" s="716"/>
      <c r="DIH133" s="716"/>
      <c r="DII133" s="716"/>
      <c r="DIJ133" s="716"/>
      <c r="DIK133" s="716"/>
      <c r="DIL133" s="716"/>
      <c r="DIM133" s="716"/>
      <c r="DIN133" s="716"/>
      <c r="DIO133" s="716"/>
      <c r="DIP133" s="716"/>
      <c r="DIQ133" s="716"/>
      <c r="DIR133" s="716"/>
      <c r="DIS133" s="716"/>
      <c r="DIT133" s="716"/>
      <c r="DIU133" s="716"/>
      <c r="DIV133" s="716"/>
      <c r="DIW133" s="716"/>
      <c r="DIX133" s="716"/>
      <c r="DIY133" s="716"/>
      <c r="DIZ133" s="716"/>
      <c r="DJA133" s="716"/>
      <c r="DJB133" s="716"/>
      <c r="DJC133" s="716"/>
      <c r="DJD133" s="716"/>
      <c r="DJE133" s="716"/>
      <c r="DJF133" s="716"/>
      <c r="DJG133" s="716"/>
      <c r="DJH133" s="716"/>
      <c r="DJI133" s="716"/>
      <c r="DJJ133" s="716"/>
      <c r="DJK133" s="716"/>
      <c r="DJL133" s="716"/>
      <c r="DJM133" s="716"/>
      <c r="DJN133" s="716"/>
      <c r="DJO133" s="716"/>
      <c r="DJP133" s="716"/>
      <c r="DJQ133" s="716"/>
      <c r="DJR133" s="716"/>
      <c r="DJS133" s="716"/>
      <c r="DJT133" s="716"/>
      <c r="DJU133" s="716"/>
      <c r="DJV133" s="716"/>
      <c r="DJW133" s="716"/>
      <c r="DJX133" s="716"/>
      <c r="DJY133" s="716"/>
      <c r="DJZ133" s="716"/>
      <c r="DKA133" s="716"/>
      <c r="DKB133" s="716"/>
      <c r="DKC133" s="716"/>
      <c r="DKD133" s="716"/>
      <c r="DKE133" s="716"/>
      <c r="DKF133" s="716"/>
      <c r="DKG133" s="716"/>
      <c r="DKH133" s="716"/>
      <c r="DKI133" s="716"/>
      <c r="DKJ133" s="716"/>
      <c r="DKK133" s="716"/>
      <c r="DKL133" s="716"/>
      <c r="DKM133" s="716"/>
      <c r="DKN133" s="716"/>
      <c r="DKO133" s="716"/>
      <c r="DKP133" s="716"/>
      <c r="DKQ133" s="716"/>
      <c r="DKR133" s="716"/>
      <c r="DKS133" s="716"/>
      <c r="DKT133" s="716"/>
      <c r="DKU133" s="716"/>
      <c r="DKV133" s="716"/>
      <c r="DKW133" s="716"/>
      <c r="DKX133" s="716"/>
      <c r="DKY133" s="716"/>
      <c r="DKZ133" s="716"/>
      <c r="DLA133" s="716"/>
      <c r="DLB133" s="716"/>
      <c r="DLC133" s="716"/>
      <c r="DLD133" s="716"/>
      <c r="DLE133" s="716"/>
      <c r="DLF133" s="716"/>
      <c r="DLG133" s="716"/>
      <c r="DLH133" s="716"/>
      <c r="DLI133" s="716"/>
      <c r="DLJ133" s="716"/>
      <c r="DLK133" s="716"/>
      <c r="DLL133" s="716"/>
      <c r="DLM133" s="716"/>
      <c r="DLN133" s="716"/>
      <c r="DLO133" s="716"/>
      <c r="DLP133" s="716"/>
      <c r="DLQ133" s="716"/>
      <c r="DLR133" s="716"/>
      <c r="DLS133" s="716"/>
      <c r="DLT133" s="716"/>
      <c r="DLU133" s="716"/>
      <c r="DLV133" s="716"/>
      <c r="DLW133" s="716"/>
      <c r="DLX133" s="716"/>
      <c r="DLY133" s="716"/>
      <c r="DLZ133" s="716"/>
      <c r="DMA133" s="716"/>
      <c r="DMB133" s="716"/>
      <c r="DMC133" s="716"/>
      <c r="DMD133" s="716"/>
      <c r="DME133" s="716"/>
      <c r="DMF133" s="716"/>
      <c r="DMG133" s="716"/>
      <c r="DMH133" s="716"/>
      <c r="DMI133" s="716"/>
      <c r="DMJ133" s="716"/>
      <c r="DMK133" s="716"/>
      <c r="DML133" s="716"/>
      <c r="DMM133" s="716"/>
      <c r="DMN133" s="716"/>
      <c r="DMO133" s="716"/>
      <c r="DMP133" s="716"/>
      <c r="DMQ133" s="716"/>
      <c r="DMR133" s="716"/>
      <c r="DMS133" s="716"/>
      <c r="DMT133" s="716"/>
      <c r="DMU133" s="716"/>
      <c r="DMV133" s="716"/>
      <c r="DMW133" s="716"/>
      <c r="DMX133" s="716"/>
      <c r="DMY133" s="716"/>
      <c r="DMZ133" s="716"/>
      <c r="DNA133" s="716"/>
      <c r="DNB133" s="716"/>
      <c r="DNC133" s="716"/>
      <c r="DND133" s="716"/>
      <c r="DNE133" s="716"/>
      <c r="DNF133" s="716"/>
      <c r="DNG133" s="716"/>
      <c r="DNH133" s="716"/>
      <c r="DNI133" s="716"/>
      <c r="DNJ133" s="716"/>
      <c r="DNK133" s="716"/>
      <c r="DNL133" s="716"/>
      <c r="DNM133" s="716"/>
      <c r="DNN133" s="716"/>
      <c r="DNO133" s="716"/>
      <c r="DNP133" s="716"/>
      <c r="DNQ133" s="716"/>
      <c r="DNR133" s="716"/>
      <c r="DNS133" s="716"/>
      <c r="DNT133" s="716"/>
      <c r="DNU133" s="716"/>
      <c r="DNV133" s="716"/>
      <c r="DNW133" s="716"/>
      <c r="DNX133" s="716"/>
      <c r="DNY133" s="716"/>
      <c r="DNZ133" s="716"/>
      <c r="DOA133" s="716"/>
      <c r="DOB133" s="716"/>
      <c r="DOC133" s="716"/>
      <c r="DOD133" s="716"/>
      <c r="DOE133" s="716"/>
      <c r="DOF133" s="716"/>
      <c r="DOG133" s="716"/>
      <c r="DOH133" s="716"/>
      <c r="DOI133" s="716"/>
      <c r="DOJ133" s="716"/>
      <c r="DOK133" s="716"/>
      <c r="DOL133" s="716"/>
      <c r="DOM133" s="716"/>
      <c r="DON133" s="716"/>
      <c r="DOO133" s="716"/>
      <c r="DOP133" s="716"/>
      <c r="DOQ133" s="716"/>
      <c r="DOR133" s="716"/>
      <c r="DOS133" s="716"/>
      <c r="DOT133" s="716"/>
      <c r="DOU133" s="716"/>
      <c r="DOV133" s="716"/>
      <c r="DOW133" s="716"/>
      <c r="DOX133" s="716"/>
      <c r="DOY133" s="716"/>
      <c r="DOZ133" s="716"/>
      <c r="DPA133" s="716"/>
      <c r="DPB133" s="716"/>
      <c r="DPC133" s="716"/>
      <c r="DPD133" s="716"/>
      <c r="DPE133" s="716"/>
      <c r="DPF133" s="716"/>
      <c r="DPG133" s="716"/>
      <c r="DPH133" s="716"/>
      <c r="DPI133" s="716"/>
      <c r="DPJ133" s="716"/>
      <c r="DPK133" s="716"/>
      <c r="DPL133" s="716"/>
      <c r="DPM133" s="716"/>
      <c r="DPN133" s="716"/>
      <c r="DPO133" s="716"/>
      <c r="DPP133" s="716"/>
      <c r="DPQ133" s="716"/>
      <c r="DPR133" s="716"/>
      <c r="DPS133" s="716"/>
      <c r="DPT133" s="716"/>
      <c r="DPU133" s="716"/>
      <c r="DPV133" s="716"/>
      <c r="DPW133" s="716"/>
      <c r="DPX133" s="716"/>
      <c r="DPY133" s="716"/>
      <c r="DPZ133" s="716"/>
      <c r="DQA133" s="716"/>
      <c r="DQB133" s="716"/>
      <c r="DQC133" s="716"/>
      <c r="DQD133" s="716"/>
      <c r="DQE133" s="716"/>
      <c r="DQF133" s="716"/>
      <c r="DQG133" s="716"/>
      <c r="DQH133" s="716"/>
      <c r="DQI133" s="716"/>
      <c r="DQJ133" s="716"/>
      <c r="DQK133" s="716"/>
      <c r="DQL133" s="716"/>
      <c r="DQM133" s="716"/>
      <c r="DQN133" s="716"/>
      <c r="DQO133" s="716"/>
      <c r="DQP133" s="716"/>
      <c r="DQQ133" s="716"/>
      <c r="DQR133" s="716"/>
      <c r="DQS133" s="716"/>
      <c r="DQT133" s="716"/>
      <c r="DQU133" s="716"/>
      <c r="DQV133" s="716"/>
      <c r="DQW133" s="716"/>
      <c r="DQX133" s="716"/>
      <c r="DQY133" s="716"/>
      <c r="DQZ133" s="716"/>
      <c r="DRA133" s="716"/>
      <c r="DRB133" s="716"/>
      <c r="DRC133" s="716"/>
      <c r="DRD133" s="716"/>
      <c r="DRE133" s="716"/>
      <c r="DRF133" s="716"/>
      <c r="DRG133" s="716"/>
      <c r="DRH133" s="716"/>
      <c r="DRI133" s="716"/>
      <c r="DRJ133" s="716"/>
      <c r="DRK133" s="716"/>
      <c r="DRL133" s="716"/>
      <c r="DRM133" s="716"/>
      <c r="DRN133" s="716"/>
      <c r="DRO133" s="716"/>
      <c r="DRP133" s="716"/>
      <c r="DRQ133" s="716"/>
      <c r="DRR133" s="716"/>
      <c r="DRS133" s="716"/>
      <c r="DRT133" s="716"/>
      <c r="DRU133" s="716"/>
      <c r="DRV133" s="716"/>
      <c r="DRW133" s="716"/>
      <c r="DRX133" s="716"/>
      <c r="DRY133" s="716"/>
      <c r="DRZ133" s="716"/>
      <c r="DSA133" s="716"/>
      <c r="DSB133" s="716"/>
      <c r="DSC133" s="716"/>
      <c r="DSD133" s="716"/>
      <c r="DSE133" s="716"/>
      <c r="DSF133" s="716"/>
      <c r="DSG133" s="716"/>
      <c r="DSH133" s="716"/>
      <c r="DSI133" s="716"/>
      <c r="DSJ133" s="716"/>
      <c r="DSK133" s="716"/>
      <c r="DSL133" s="716"/>
      <c r="DSM133" s="716"/>
      <c r="DSN133" s="716"/>
      <c r="DSO133" s="716"/>
      <c r="DSP133" s="716"/>
      <c r="DSQ133" s="716"/>
      <c r="DSR133" s="716"/>
      <c r="DSS133" s="716"/>
      <c r="DST133" s="716"/>
      <c r="DSU133" s="716"/>
      <c r="DSV133" s="716"/>
      <c r="DSW133" s="716"/>
      <c r="DSX133" s="716"/>
      <c r="DSY133" s="716"/>
      <c r="DSZ133" s="716"/>
      <c r="DTA133" s="716"/>
      <c r="DTB133" s="716"/>
      <c r="DTC133" s="716"/>
      <c r="DTD133" s="716"/>
      <c r="DTE133" s="716"/>
      <c r="DTF133" s="716"/>
      <c r="DTG133" s="716"/>
      <c r="DTH133" s="716"/>
      <c r="DTI133" s="716"/>
      <c r="DTJ133" s="716"/>
      <c r="DTK133" s="716"/>
      <c r="DTL133" s="716"/>
      <c r="DTM133" s="716"/>
      <c r="DTN133" s="716"/>
      <c r="DTO133" s="716"/>
      <c r="DTP133" s="716"/>
      <c r="DTQ133" s="716"/>
      <c r="DTR133" s="716"/>
      <c r="DTS133" s="716"/>
      <c r="DTT133" s="716"/>
      <c r="DTU133" s="716"/>
      <c r="DTV133" s="716"/>
      <c r="DTW133" s="716"/>
      <c r="DTX133" s="716"/>
      <c r="DTY133" s="716"/>
      <c r="DTZ133" s="716"/>
      <c r="DUA133" s="716"/>
      <c r="DUB133" s="716"/>
      <c r="DUC133" s="716"/>
      <c r="DUD133" s="716"/>
      <c r="DUE133" s="716"/>
      <c r="DUF133" s="716"/>
      <c r="DUG133" s="716"/>
      <c r="DUH133" s="716"/>
      <c r="DUI133" s="716"/>
      <c r="DUJ133" s="716"/>
      <c r="DUK133" s="716"/>
      <c r="DUL133" s="716"/>
      <c r="DUM133" s="716"/>
      <c r="DUN133" s="716"/>
      <c r="DUO133" s="716"/>
      <c r="DUP133" s="716"/>
      <c r="DUQ133" s="716"/>
      <c r="DUR133" s="716"/>
      <c r="DUS133" s="716"/>
      <c r="DUT133" s="716"/>
      <c r="DUU133" s="716"/>
      <c r="DUV133" s="716"/>
      <c r="DUW133" s="716"/>
      <c r="DUX133" s="716"/>
      <c r="DUY133" s="716"/>
      <c r="DUZ133" s="716"/>
      <c r="DVA133" s="716"/>
      <c r="DVB133" s="716"/>
      <c r="DVC133" s="716"/>
      <c r="DVD133" s="716"/>
      <c r="DVE133" s="716"/>
      <c r="DVF133" s="716"/>
      <c r="DVG133" s="716"/>
      <c r="DVH133" s="716"/>
      <c r="DVI133" s="716"/>
      <c r="DVJ133" s="716"/>
      <c r="DVK133" s="716"/>
      <c r="DVL133" s="716"/>
      <c r="DVM133" s="716"/>
      <c r="DVN133" s="716"/>
      <c r="DVO133" s="716"/>
      <c r="DVP133" s="716"/>
      <c r="DVQ133" s="716"/>
      <c r="DVR133" s="716"/>
      <c r="DVS133" s="716"/>
      <c r="DVT133" s="716"/>
      <c r="DVU133" s="716"/>
      <c r="DVV133" s="716"/>
      <c r="DVW133" s="716"/>
      <c r="DVX133" s="716"/>
      <c r="DVY133" s="716"/>
      <c r="DVZ133" s="716"/>
      <c r="DWA133" s="716"/>
      <c r="DWB133" s="716"/>
      <c r="DWC133" s="716"/>
      <c r="DWD133" s="716"/>
      <c r="DWE133" s="716"/>
      <c r="DWF133" s="716"/>
      <c r="DWG133" s="716"/>
      <c r="DWH133" s="716"/>
      <c r="DWI133" s="716"/>
      <c r="DWJ133" s="716"/>
      <c r="DWK133" s="716"/>
      <c r="DWL133" s="716"/>
      <c r="DWM133" s="716"/>
      <c r="DWN133" s="716"/>
      <c r="DWO133" s="716"/>
      <c r="DWP133" s="716"/>
      <c r="DWQ133" s="716"/>
      <c r="DWR133" s="716"/>
      <c r="DWS133" s="716"/>
      <c r="DWT133" s="716"/>
      <c r="DWU133" s="716"/>
      <c r="DWV133" s="716"/>
      <c r="DWW133" s="716"/>
      <c r="DWX133" s="716"/>
      <c r="DWY133" s="716"/>
      <c r="DWZ133" s="716"/>
      <c r="DXA133" s="716"/>
      <c r="DXB133" s="716"/>
      <c r="DXC133" s="716"/>
      <c r="DXD133" s="716"/>
      <c r="DXE133" s="716"/>
      <c r="DXF133" s="716"/>
      <c r="DXG133" s="716"/>
      <c r="DXH133" s="716"/>
      <c r="DXI133" s="716"/>
      <c r="DXJ133" s="716"/>
      <c r="DXK133" s="716"/>
      <c r="DXL133" s="716"/>
      <c r="DXM133" s="716"/>
      <c r="DXN133" s="716"/>
      <c r="DXO133" s="716"/>
      <c r="DXP133" s="716"/>
      <c r="DXQ133" s="716"/>
      <c r="DXR133" s="716"/>
      <c r="DXS133" s="716"/>
      <c r="DXT133" s="716"/>
      <c r="DXU133" s="716"/>
      <c r="DXV133" s="716"/>
      <c r="DXW133" s="716"/>
      <c r="DXX133" s="716"/>
      <c r="DXY133" s="716"/>
      <c r="DXZ133" s="716"/>
      <c r="DYA133" s="716"/>
      <c r="DYB133" s="716"/>
      <c r="DYC133" s="716"/>
      <c r="DYD133" s="716"/>
      <c r="DYE133" s="716"/>
      <c r="DYF133" s="716"/>
      <c r="DYG133" s="716"/>
      <c r="DYH133" s="716"/>
      <c r="DYI133" s="716"/>
      <c r="DYJ133" s="716"/>
      <c r="DYK133" s="716"/>
      <c r="DYL133" s="716"/>
      <c r="DYM133" s="716"/>
      <c r="DYN133" s="716"/>
      <c r="DYO133" s="716"/>
      <c r="DYP133" s="716"/>
      <c r="DYQ133" s="716"/>
      <c r="DYR133" s="716"/>
      <c r="DYS133" s="716"/>
      <c r="DYT133" s="716"/>
      <c r="DYU133" s="716"/>
      <c r="DYV133" s="716"/>
      <c r="DYW133" s="716"/>
      <c r="DYX133" s="716"/>
      <c r="DYY133" s="716"/>
      <c r="DYZ133" s="716"/>
      <c r="DZA133" s="716"/>
      <c r="DZB133" s="716"/>
      <c r="DZC133" s="716"/>
      <c r="DZD133" s="716"/>
      <c r="DZE133" s="716"/>
      <c r="DZF133" s="716"/>
      <c r="DZG133" s="716"/>
      <c r="DZH133" s="716"/>
      <c r="DZI133" s="716"/>
      <c r="DZJ133" s="716"/>
      <c r="DZK133" s="716"/>
      <c r="DZL133" s="716"/>
      <c r="DZM133" s="716"/>
      <c r="DZN133" s="716"/>
      <c r="DZO133" s="716"/>
      <c r="DZP133" s="716"/>
      <c r="DZQ133" s="716"/>
      <c r="DZR133" s="716"/>
      <c r="DZS133" s="716"/>
      <c r="DZT133" s="716"/>
      <c r="DZU133" s="716"/>
      <c r="DZV133" s="716"/>
      <c r="DZW133" s="716"/>
      <c r="DZX133" s="716"/>
      <c r="DZY133" s="716"/>
      <c r="DZZ133" s="716"/>
      <c r="EAA133" s="716"/>
      <c r="EAB133" s="716"/>
      <c r="EAC133" s="716"/>
      <c r="EAD133" s="716"/>
      <c r="EAE133" s="716"/>
      <c r="EAF133" s="716"/>
      <c r="EAG133" s="716"/>
      <c r="EAH133" s="716"/>
      <c r="EAI133" s="716"/>
      <c r="EAJ133" s="716"/>
      <c r="EAK133" s="716"/>
      <c r="EAL133" s="716"/>
      <c r="EAM133" s="716"/>
      <c r="EAN133" s="716"/>
      <c r="EAO133" s="716"/>
      <c r="EAP133" s="716"/>
      <c r="EAQ133" s="716"/>
      <c r="EAR133" s="716"/>
      <c r="EAS133" s="716"/>
      <c r="EAT133" s="716"/>
      <c r="EAU133" s="716"/>
      <c r="EAV133" s="716"/>
      <c r="EAW133" s="716"/>
      <c r="EAX133" s="716"/>
      <c r="EAY133" s="716"/>
      <c r="EAZ133" s="716"/>
      <c r="EBA133" s="716"/>
      <c r="EBB133" s="716"/>
      <c r="EBC133" s="716"/>
      <c r="EBD133" s="716"/>
      <c r="EBE133" s="716"/>
      <c r="EBF133" s="716"/>
      <c r="EBG133" s="716"/>
      <c r="EBH133" s="716"/>
      <c r="EBI133" s="716"/>
      <c r="EBJ133" s="716"/>
      <c r="EBK133" s="716"/>
      <c r="EBL133" s="716"/>
      <c r="EBM133" s="716"/>
      <c r="EBN133" s="716"/>
      <c r="EBO133" s="716"/>
      <c r="EBP133" s="716"/>
      <c r="EBQ133" s="716"/>
      <c r="EBR133" s="716"/>
      <c r="EBS133" s="716"/>
      <c r="EBT133" s="716"/>
      <c r="EBU133" s="716"/>
      <c r="EBV133" s="716"/>
      <c r="EBW133" s="716"/>
      <c r="EBX133" s="716"/>
      <c r="EBY133" s="716"/>
      <c r="EBZ133" s="716"/>
      <c r="ECA133" s="716"/>
      <c r="ECB133" s="716"/>
      <c r="ECC133" s="716"/>
      <c r="ECD133" s="716"/>
      <c r="ECE133" s="716"/>
      <c r="ECF133" s="716"/>
      <c r="ECG133" s="716"/>
      <c r="ECH133" s="716"/>
      <c r="ECI133" s="716"/>
      <c r="ECJ133" s="716"/>
      <c r="ECK133" s="716"/>
      <c r="ECL133" s="716"/>
      <c r="ECM133" s="716"/>
      <c r="ECN133" s="716"/>
      <c r="ECO133" s="716"/>
      <c r="ECP133" s="716"/>
      <c r="ECQ133" s="716"/>
      <c r="ECR133" s="716"/>
      <c r="ECS133" s="716"/>
      <c r="ECT133" s="716"/>
      <c r="ECU133" s="716"/>
      <c r="ECV133" s="716"/>
      <c r="ECW133" s="716"/>
      <c r="ECX133" s="716"/>
      <c r="ECY133" s="716"/>
      <c r="ECZ133" s="716"/>
      <c r="EDA133" s="716"/>
      <c r="EDB133" s="716"/>
      <c r="EDC133" s="716"/>
      <c r="EDD133" s="716"/>
      <c r="EDE133" s="716"/>
      <c r="EDF133" s="716"/>
      <c r="EDG133" s="716"/>
      <c r="EDH133" s="716"/>
      <c r="EDI133" s="716"/>
      <c r="EDJ133" s="716"/>
      <c r="EDK133" s="716"/>
      <c r="EDL133" s="716"/>
      <c r="EDM133" s="716"/>
      <c r="EDN133" s="716"/>
      <c r="EDO133" s="716"/>
      <c r="EDP133" s="716"/>
      <c r="EDQ133" s="716"/>
      <c r="EDR133" s="716"/>
      <c r="EDS133" s="716"/>
      <c r="EDT133" s="716"/>
      <c r="EDU133" s="716"/>
      <c r="EDV133" s="716"/>
      <c r="EDW133" s="716"/>
      <c r="EDX133" s="716"/>
      <c r="EDY133" s="716"/>
      <c r="EDZ133" s="716"/>
      <c r="EEA133" s="716"/>
      <c r="EEB133" s="716"/>
      <c r="EEC133" s="716"/>
      <c r="EED133" s="716"/>
      <c r="EEE133" s="716"/>
      <c r="EEF133" s="716"/>
      <c r="EEG133" s="716"/>
      <c r="EEH133" s="716"/>
      <c r="EEI133" s="716"/>
      <c r="EEJ133" s="716"/>
      <c r="EEK133" s="716"/>
      <c r="EEL133" s="716"/>
      <c r="EEM133" s="716"/>
      <c r="EEN133" s="716"/>
      <c r="EEO133" s="716"/>
      <c r="EEP133" s="716"/>
      <c r="EEQ133" s="716"/>
      <c r="EER133" s="716"/>
      <c r="EES133" s="716"/>
      <c r="EET133" s="716"/>
      <c r="EEU133" s="716"/>
      <c r="EEV133" s="716"/>
      <c r="EEW133" s="716"/>
      <c r="EEX133" s="716"/>
      <c r="EEY133" s="716"/>
      <c r="EEZ133" s="716"/>
      <c r="EFA133" s="716"/>
      <c r="EFB133" s="716"/>
      <c r="EFC133" s="716"/>
      <c r="EFD133" s="716"/>
      <c r="EFE133" s="716"/>
      <c r="EFF133" s="716"/>
      <c r="EFG133" s="716"/>
      <c r="EFH133" s="716"/>
      <c r="EFI133" s="716"/>
      <c r="EFJ133" s="716"/>
      <c r="EFK133" s="716"/>
      <c r="EFL133" s="716"/>
      <c r="EFM133" s="716"/>
      <c r="EFN133" s="716"/>
      <c r="EFO133" s="716"/>
      <c r="EFP133" s="716"/>
      <c r="EFQ133" s="716"/>
      <c r="EFR133" s="716"/>
      <c r="EFS133" s="716"/>
      <c r="EFT133" s="716"/>
      <c r="EFU133" s="716"/>
      <c r="EFV133" s="716"/>
      <c r="EFW133" s="716"/>
      <c r="EFX133" s="716"/>
      <c r="EFY133" s="716"/>
      <c r="EFZ133" s="716"/>
      <c r="EGA133" s="716"/>
      <c r="EGB133" s="716"/>
      <c r="EGC133" s="716"/>
      <c r="EGD133" s="716"/>
      <c r="EGE133" s="716"/>
      <c r="EGF133" s="716"/>
      <c r="EGG133" s="716"/>
      <c r="EGH133" s="716"/>
      <c r="EGI133" s="716"/>
      <c r="EGJ133" s="716"/>
      <c r="EGK133" s="716"/>
      <c r="EGL133" s="716"/>
      <c r="EGM133" s="716"/>
      <c r="EGN133" s="716"/>
      <c r="EGO133" s="716"/>
      <c r="EGP133" s="716"/>
      <c r="EGQ133" s="716"/>
      <c r="EGR133" s="716"/>
      <c r="EGS133" s="716"/>
      <c r="EGT133" s="716"/>
      <c r="EGU133" s="716"/>
      <c r="EGV133" s="716"/>
      <c r="EGW133" s="716"/>
      <c r="EGX133" s="716"/>
      <c r="EGY133" s="716"/>
      <c r="EGZ133" s="716"/>
      <c r="EHA133" s="716"/>
      <c r="EHB133" s="716"/>
      <c r="EHC133" s="716"/>
      <c r="EHD133" s="716"/>
      <c r="EHE133" s="716"/>
      <c r="EHF133" s="716"/>
      <c r="EHG133" s="716"/>
      <c r="EHH133" s="716"/>
      <c r="EHI133" s="716"/>
      <c r="EHJ133" s="716"/>
      <c r="EHK133" s="716"/>
      <c r="EHL133" s="716"/>
      <c r="EHM133" s="716"/>
      <c r="EHN133" s="716"/>
      <c r="EHO133" s="716"/>
      <c r="EHP133" s="716"/>
      <c r="EHQ133" s="716"/>
      <c r="EHR133" s="716"/>
      <c r="EHS133" s="716"/>
      <c r="EHT133" s="716"/>
      <c r="EHU133" s="716"/>
      <c r="EHV133" s="716"/>
      <c r="EHW133" s="716"/>
      <c r="EHX133" s="716"/>
      <c r="EHY133" s="716"/>
      <c r="EHZ133" s="716"/>
      <c r="EIA133" s="716"/>
      <c r="EIB133" s="716"/>
      <c r="EIC133" s="716"/>
      <c r="EID133" s="716"/>
      <c r="EIE133" s="716"/>
      <c r="EIF133" s="716"/>
      <c r="EIG133" s="716"/>
      <c r="EIH133" s="716"/>
      <c r="EII133" s="716"/>
      <c r="EIJ133" s="716"/>
      <c r="EIK133" s="716"/>
      <c r="EIL133" s="716"/>
      <c r="EIM133" s="716"/>
      <c r="EIN133" s="716"/>
      <c r="EIO133" s="716"/>
      <c r="EIP133" s="716"/>
      <c r="EIQ133" s="716"/>
      <c r="EIR133" s="716"/>
      <c r="EIS133" s="716"/>
      <c r="EIT133" s="716"/>
      <c r="EIU133" s="716"/>
      <c r="EIV133" s="716"/>
      <c r="EIW133" s="716"/>
      <c r="EIX133" s="716"/>
      <c r="EIY133" s="716"/>
      <c r="EIZ133" s="716"/>
      <c r="EJA133" s="716"/>
      <c r="EJB133" s="716"/>
      <c r="EJC133" s="716"/>
      <c r="EJD133" s="716"/>
      <c r="EJE133" s="716"/>
      <c r="EJF133" s="716"/>
      <c r="EJG133" s="716"/>
      <c r="EJH133" s="716"/>
      <c r="EJI133" s="716"/>
      <c r="EJJ133" s="716"/>
      <c r="EJK133" s="716"/>
      <c r="EJL133" s="716"/>
      <c r="EJM133" s="716"/>
      <c r="EJN133" s="716"/>
      <c r="EJO133" s="716"/>
      <c r="EJP133" s="716"/>
      <c r="EJQ133" s="716"/>
      <c r="EJR133" s="716"/>
      <c r="EJS133" s="716"/>
      <c r="EJT133" s="716"/>
      <c r="EJU133" s="716"/>
      <c r="EJV133" s="716"/>
      <c r="EJW133" s="716"/>
      <c r="EJX133" s="716"/>
      <c r="EJY133" s="716"/>
      <c r="EJZ133" s="716"/>
      <c r="EKA133" s="716"/>
      <c r="EKB133" s="716"/>
      <c r="EKC133" s="716"/>
      <c r="EKD133" s="716"/>
      <c r="EKE133" s="716"/>
      <c r="EKF133" s="716"/>
      <c r="EKG133" s="716"/>
      <c r="EKH133" s="716"/>
      <c r="EKI133" s="716"/>
      <c r="EKJ133" s="716"/>
      <c r="EKK133" s="716"/>
      <c r="EKL133" s="716"/>
      <c r="EKM133" s="716"/>
      <c r="EKN133" s="716"/>
      <c r="EKO133" s="716"/>
      <c r="EKP133" s="716"/>
      <c r="EKQ133" s="716"/>
      <c r="EKR133" s="716"/>
      <c r="EKS133" s="716"/>
      <c r="EKT133" s="716"/>
      <c r="EKU133" s="716"/>
      <c r="EKV133" s="716"/>
      <c r="EKW133" s="716"/>
      <c r="EKX133" s="716"/>
      <c r="EKY133" s="716"/>
      <c r="EKZ133" s="716"/>
      <c r="ELA133" s="716"/>
      <c r="ELB133" s="716"/>
      <c r="ELC133" s="716"/>
      <c r="ELD133" s="716"/>
      <c r="ELE133" s="716"/>
      <c r="ELF133" s="716"/>
      <c r="ELG133" s="716"/>
      <c r="ELH133" s="716"/>
      <c r="ELI133" s="716"/>
      <c r="ELJ133" s="716"/>
      <c r="ELK133" s="716"/>
      <c r="ELL133" s="716"/>
      <c r="ELM133" s="716"/>
      <c r="ELN133" s="716"/>
      <c r="ELO133" s="716"/>
      <c r="ELP133" s="716"/>
      <c r="ELQ133" s="716"/>
      <c r="ELR133" s="716"/>
      <c r="ELS133" s="716"/>
      <c r="ELT133" s="716"/>
      <c r="ELU133" s="716"/>
      <c r="ELV133" s="716"/>
      <c r="ELW133" s="716"/>
      <c r="ELX133" s="716"/>
      <c r="ELY133" s="716"/>
      <c r="ELZ133" s="716"/>
      <c r="EMA133" s="716"/>
      <c r="EMB133" s="716"/>
      <c r="EMC133" s="716"/>
      <c r="EMD133" s="716"/>
      <c r="EME133" s="716"/>
      <c r="EMF133" s="716"/>
      <c r="EMG133" s="716"/>
      <c r="EMH133" s="716"/>
      <c r="EMI133" s="716"/>
      <c r="EMJ133" s="716"/>
      <c r="EMK133" s="716"/>
      <c r="EML133" s="716"/>
      <c r="EMM133" s="716"/>
      <c r="EMN133" s="716"/>
      <c r="EMO133" s="716"/>
      <c r="EMP133" s="716"/>
      <c r="EMQ133" s="716"/>
      <c r="EMR133" s="716"/>
      <c r="EMS133" s="716"/>
      <c r="EMT133" s="716"/>
      <c r="EMU133" s="716"/>
      <c r="EMV133" s="716"/>
      <c r="EMW133" s="716"/>
      <c r="EMX133" s="716"/>
      <c r="EMY133" s="716"/>
      <c r="EMZ133" s="716"/>
      <c r="ENA133" s="716"/>
      <c r="ENB133" s="716"/>
      <c r="ENC133" s="716"/>
      <c r="END133" s="716"/>
      <c r="ENE133" s="716"/>
      <c r="ENF133" s="716"/>
      <c r="ENG133" s="716"/>
      <c r="ENH133" s="716"/>
      <c r="ENI133" s="716"/>
      <c r="ENJ133" s="716"/>
      <c r="ENK133" s="716"/>
      <c r="ENL133" s="716"/>
      <c r="ENM133" s="716"/>
      <c r="ENN133" s="716"/>
      <c r="ENO133" s="716"/>
      <c r="ENP133" s="716"/>
      <c r="ENQ133" s="716"/>
      <c r="ENR133" s="716"/>
      <c r="ENS133" s="716"/>
      <c r="ENT133" s="716"/>
      <c r="ENU133" s="716"/>
      <c r="ENV133" s="716"/>
      <c r="ENW133" s="716"/>
      <c r="ENX133" s="716"/>
      <c r="ENY133" s="716"/>
      <c r="ENZ133" s="716"/>
      <c r="EOA133" s="716"/>
      <c r="EOB133" s="716"/>
      <c r="EOC133" s="716"/>
      <c r="EOD133" s="716"/>
      <c r="EOE133" s="716"/>
      <c r="EOF133" s="716"/>
      <c r="EOG133" s="716"/>
      <c r="EOH133" s="716"/>
      <c r="EOI133" s="716"/>
      <c r="EOJ133" s="716"/>
      <c r="EOK133" s="716"/>
      <c r="EOL133" s="716"/>
      <c r="EOM133" s="716"/>
      <c r="EON133" s="716"/>
      <c r="EOO133" s="716"/>
      <c r="EOP133" s="716"/>
      <c r="EOQ133" s="716"/>
      <c r="EOR133" s="716"/>
      <c r="EOS133" s="716"/>
      <c r="EOT133" s="716"/>
      <c r="EOU133" s="716"/>
      <c r="EOV133" s="716"/>
      <c r="EOW133" s="716"/>
      <c r="EOX133" s="716"/>
      <c r="EOY133" s="716"/>
      <c r="EOZ133" s="716"/>
      <c r="EPA133" s="716"/>
      <c r="EPB133" s="716"/>
      <c r="EPC133" s="716"/>
      <c r="EPD133" s="716"/>
      <c r="EPE133" s="716"/>
      <c r="EPF133" s="716"/>
      <c r="EPG133" s="716"/>
      <c r="EPH133" s="716"/>
      <c r="EPI133" s="716"/>
      <c r="EPJ133" s="716"/>
      <c r="EPK133" s="716"/>
      <c r="EPL133" s="716"/>
      <c r="EPM133" s="716"/>
      <c r="EPN133" s="716"/>
      <c r="EPO133" s="716"/>
      <c r="EPP133" s="716"/>
      <c r="EPQ133" s="716"/>
      <c r="EPR133" s="716"/>
      <c r="EPS133" s="716"/>
      <c r="EPT133" s="716"/>
      <c r="EPU133" s="716"/>
      <c r="EPV133" s="716"/>
      <c r="EPW133" s="716"/>
      <c r="EPX133" s="716"/>
      <c r="EPY133" s="716"/>
      <c r="EPZ133" s="716"/>
      <c r="EQA133" s="716"/>
      <c r="EQB133" s="716"/>
      <c r="EQC133" s="716"/>
      <c r="EQD133" s="716"/>
      <c r="EQE133" s="716"/>
      <c r="EQF133" s="716"/>
      <c r="EQG133" s="716"/>
      <c r="EQH133" s="716"/>
      <c r="EQI133" s="716"/>
      <c r="EQJ133" s="716"/>
      <c r="EQK133" s="716"/>
      <c r="EQL133" s="716"/>
      <c r="EQM133" s="716"/>
      <c r="EQN133" s="716"/>
      <c r="EQO133" s="716"/>
      <c r="EQP133" s="716"/>
      <c r="EQQ133" s="716"/>
      <c r="EQR133" s="716"/>
      <c r="EQS133" s="716"/>
      <c r="EQT133" s="716"/>
      <c r="EQU133" s="716"/>
      <c r="EQV133" s="716"/>
      <c r="EQW133" s="716"/>
      <c r="EQX133" s="716"/>
      <c r="EQY133" s="716"/>
      <c r="EQZ133" s="716"/>
      <c r="ERA133" s="716"/>
      <c r="ERB133" s="716"/>
      <c r="ERC133" s="716"/>
      <c r="ERD133" s="716"/>
      <c r="ERE133" s="716"/>
      <c r="ERF133" s="716"/>
      <c r="ERG133" s="716"/>
      <c r="ERH133" s="716"/>
      <c r="ERI133" s="716"/>
      <c r="ERJ133" s="716"/>
      <c r="ERK133" s="716"/>
      <c r="ERL133" s="716"/>
      <c r="ERM133" s="716"/>
      <c r="ERN133" s="716"/>
      <c r="ERO133" s="716"/>
      <c r="ERP133" s="716"/>
      <c r="ERQ133" s="716"/>
      <c r="ERR133" s="716"/>
      <c r="ERS133" s="716"/>
      <c r="ERT133" s="716"/>
      <c r="ERU133" s="716"/>
      <c r="ERV133" s="716"/>
      <c r="ERW133" s="716"/>
      <c r="ERX133" s="716"/>
      <c r="ERY133" s="716"/>
      <c r="ERZ133" s="716"/>
      <c r="ESA133" s="716"/>
      <c r="ESB133" s="716"/>
      <c r="ESC133" s="716"/>
      <c r="ESD133" s="716"/>
      <c r="ESE133" s="716"/>
      <c r="ESF133" s="716"/>
      <c r="ESG133" s="716"/>
      <c r="ESH133" s="716"/>
      <c r="ESI133" s="716"/>
      <c r="ESJ133" s="716"/>
      <c r="ESK133" s="716"/>
      <c r="ESL133" s="716"/>
      <c r="ESM133" s="716"/>
      <c r="ESN133" s="716"/>
      <c r="ESO133" s="716"/>
      <c r="ESP133" s="716"/>
      <c r="ESQ133" s="716"/>
      <c r="ESR133" s="716"/>
      <c r="ESS133" s="716"/>
      <c r="EST133" s="716"/>
      <c r="ESU133" s="716"/>
      <c r="ESV133" s="716"/>
      <c r="ESW133" s="716"/>
      <c r="ESX133" s="716"/>
      <c r="ESY133" s="716"/>
      <c r="ESZ133" s="716"/>
      <c r="ETA133" s="716"/>
      <c r="ETB133" s="716"/>
      <c r="ETC133" s="716"/>
      <c r="ETD133" s="716"/>
      <c r="ETE133" s="716"/>
      <c r="ETF133" s="716"/>
      <c r="ETG133" s="716"/>
      <c r="ETH133" s="716"/>
      <c r="ETI133" s="716"/>
      <c r="ETJ133" s="716"/>
      <c r="ETK133" s="716"/>
      <c r="ETL133" s="716"/>
      <c r="ETM133" s="716"/>
      <c r="ETN133" s="716"/>
      <c r="ETO133" s="716"/>
      <c r="ETP133" s="716"/>
      <c r="ETQ133" s="716"/>
      <c r="ETR133" s="716"/>
      <c r="ETS133" s="716"/>
      <c r="ETT133" s="716"/>
      <c r="ETU133" s="716"/>
      <c r="ETV133" s="716"/>
      <c r="ETW133" s="716"/>
      <c r="ETX133" s="716"/>
      <c r="ETY133" s="716"/>
      <c r="ETZ133" s="716"/>
      <c r="EUA133" s="716"/>
      <c r="EUB133" s="716"/>
      <c r="EUC133" s="716"/>
      <c r="EUD133" s="716"/>
      <c r="EUE133" s="716"/>
      <c r="EUF133" s="716"/>
      <c r="EUG133" s="716"/>
      <c r="EUH133" s="716"/>
      <c r="EUI133" s="716"/>
      <c r="EUJ133" s="716"/>
      <c r="EUK133" s="716"/>
      <c r="EUL133" s="716"/>
      <c r="EUM133" s="716"/>
      <c r="EUN133" s="716"/>
      <c r="EUO133" s="716"/>
      <c r="EUP133" s="716"/>
      <c r="EUQ133" s="716"/>
      <c r="EUR133" s="716"/>
      <c r="EUS133" s="716"/>
      <c r="EUT133" s="716"/>
      <c r="EUU133" s="716"/>
      <c r="EUV133" s="716"/>
      <c r="EUW133" s="716"/>
      <c r="EUX133" s="716"/>
      <c r="EUY133" s="716"/>
      <c r="EUZ133" s="716"/>
      <c r="EVA133" s="716"/>
      <c r="EVB133" s="716"/>
      <c r="EVC133" s="716"/>
      <c r="EVD133" s="716"/>
      <c r="EVE133" s="716"/>
      <c r="EVF133" s="716"/>
      <c r="EVG133" s="716"/>
      <c r="EVH133" s="716"/>
      <c r="EVI133" s="716"/>
      <c r="EVJ133" s="716"/>
      <c r="EVK133" s="716"/>
      <c r="EVL133" s="716"/>
      <c r="EVM133" s="716"/>
      <c r="EVN133" s="716"/>
      <c r="EVO133" s="716"/>
      <c r="EVP133" s="716"/>
      <c r="EVQ133" s="716"/>
      <c r="EVR133" s="716"/>
      <c r="EVS133" s="716"/>
      <c r="EVT133" s="716"/>
      <c r="EVU133" s="716"/>
      <c r="EVV133" s="716"/>
      <c r="EVW133" s="716"/>
      <c r="EVX133" s="716"/>
      <c r="EVY133" s="716"/>
      <c r="EVZ133" s="716"/>
      <c r="EWA133" s="716"/>
      <c r="EWB133" s="716"/>
      <c r="EWC133" s="716"/>
      <c r="EWD133" s="716"/>
      <c r="EWE133" s="716"/>
      <c r="EWF133" s="716"/>
      <c r="EWG133" s="716"/>
      <c r="EWH133" s="716"/>
      <c r="EWI133" s="716"/>
      <c r="EWJ133" s="716"/>
      <c r="EWK133" s="716"/>
      <c r="EWL133" s="716"/>
      <c r="EWM133" s="716"/>
      <c r="EWN133" s="716"/>
      <c r="EWO133" s="716"/>
      <c r="EWP133" s="716"/>
      <c r="EWQ133" s="716"/>
      <c r="EWR133" s="716"/>
      <c r="EWS133" s="716"/>
      <c r="EWT133" s="716"/>
      <c r="EWU133" s="716"/>
      <c r="EWV133" s="716"/>
      <c r="EWW133" s="716"/>
      <c r="EWX133" s="716"/>
      <c r="EWY133" s="716"/>
      <c r="EWZ133" s="716"/>
      <c r="EXA133" s="716"/>
      <c r="EXB133" s="716"/>
      <c r="EXC133" s="716"/>
      <c r="EXD133" s="716"/>
      <c r="EXE133" s="716"/>
      <c r="EXF133" s="716"/>
      <c r="EXG133" s="716"/>
      <c r="EXH133" s="716"/>
      <c r="EXI133" s="716"/>
      <c r="EXJ133" s="716"/>
      <c r="EXK133" s="716"/>
      <c r="EXL133" s="716"/>
      <c r="EXM133" s="716"/>
      <c r="EXN133" s="716"/>
      <c r="EXO133" s="716"/>
      <c r="EXP133" s="716"/>
      <c r="EXQ133" s="716"/>
      <c r="EXR133" s="716"/>
      <c r="EXS133" s="716"/>
      <c r="EXT133" s="716"/>
      <c r="EXU133" s="716"/>
      <c r="EXV133" s="716"/>
      <c r="EXW133" s="716"/>
      <c r="EXX133" s="716"/>
      <c r="EXY133" s="716"/>
      <c r="EXZ133" s="716"/>
      <c r="EYA133" s="716"/>
      <c r="EYB133" s="716"/>
      <c r="EYC133" s="716"/>
      <c r="EYD133" s="716"/>
      <c r="EYE133" s="716"/>
      <c r="EYF133" s="716"/>
      <c r="EYG133" s="716"/>
      <c r="EYH133" s="716"/>
      <c r="EYI133" s="716"/>
      <c r="EYJ133" s="716"/>
      <c r="EYK133" s="716"/>
      <c r="EYL133" s="716"/>
      <c r="EYM133" s="716"/>
      <c r="EYN133" s="716"/>
      <c r="EYO133" s="716"/>
      <c r="EYP133" s="716"/>
      <c r="EYQ133" s="716"/>
      <c r="EYR133" s="716"/>
      <c r="EYS133" s="716"/>
      <c r="EYT133" s="716"/>
      <c r="EYU133" s="716"/>
      <c r="EYV133" s="716"/>
      <c r="EYW133" s="716"/>
      <c r="EYX133" s="716"/>
      <c r="EYY133" s="716"/>
      <c r="EYZ133" s="716"/>
      <c r="EZA133" s="716"/>
      <c r="EZB133" s="716"/>
      <c r="EZC133" s="716"/>
      <c r="EZD133" s="716"/>
      <c r="EZE133" s="716"/>
      <c r="EZF133" s="716"/>
      <c r="EZG133" s="716"/>
      <c r="EZH133" s="716"/>
      <c r="EZI133" s="716"/>
      <c r="EZJ133" s="716"/>
      <c r="EZK133" s="716"/>
      <c r="EZL133" s="716"/>
      <c r="EZM133" s="716"/>
      <c r="EZN133" s="716"/>
      <c r="EZO133" s="716"/>
      <c r="EZP133" s="716"/>
      <c r="EZQ133" s="716"/>
      <c r="EZR133" s="716"/>
      <c r="EZS133" s="716"/>
      <c r="EZT133" s="716"/>
      <c r="EZU133" s="716"/>
      <c r="EZV133" s="716"/>
      <c r="EZW133" s="716"/>
      <c r="EZX133" s="716"/>
      <c r="EZY133" s="716"/>
      <c r="EZZ133" s="716"/>
      <c r="FAA133" s="716"/>
      <c r="FAB133" s="716"/>
      <c r="FAC133" s="716"/>
      <c r="FAD133" s="716"/>
      <c r="FAE133" s="716"/>
      <c r="FAF133" s="716"/>
      <c r="FAG133" s="716"/>
      <c r="FAH133" s="716"/>
      <c r="FAI133" s="716"/>
      <c r="FAJ133" s="716"/>
      <c r="FAK133" s="716"/>
      <c r="FAL133" s="716"/>
      <c r="FAM133" s="716"/>
      <c r="FAN133" s="716"/>
      <c r="FAO133" s="716"/>
      <c r="FAP133" s="716"/>
      <c r="FAQ133" s="716"/>
      <c r="FAR133" s="716"/>
      <c r="FAS133" s="716"/>
      <c r="FAT133" s="716"/>
      <c r="FAU133" s="716"/>
      <c r="FAV133" s="716"/>
      <c r="FAW133" s="716"/>
      <c r="FAX133" s="716"/>
      <c r="FAY133" s="716"/>
      <c r="FAZ133" s="716"/>
      <c r="FBA133" s="716"/>
      <c r="FBB133" s="716"/>
      <c r="FBC133" s="716"/>
      <c r="FBD133" s="716"/>
      <c r="FBE133" s="716"/>
      <c r="FBF133" s="716"/>
      <c r="FBG133" s="716"/>
      <c r="FBH133" s="716"/>
      <c r="FBI133" s="716"/>
      <c r="FBJ133" s="716"/>
      <c r="FBK133" s="716"/>
      <c r="FBL133" s="716"/>
      <c r="FBM133" s="716"/>
      <c r="FBN133" s="716"/>
      <c r="FBO133" s="716"/>
      <c r="FBP133" s="716"/>
      <c r="FBQ133" s="716"/>
      <c r="FBR133" s="716"/>
      <c r="FBS133" s="716"/>
      <c r="FBT133" s="716"/>
      <c r="FBU133" s="716"/>
      <c r="FBV133" s="716"/>
      <c r="FBW133" s="716"/>
      <c r="FBX133" s="716"/>
      <c r="FBY133" s="716"/>
      <c r="FBZ133" s="716"/>
      <c r="FCA133" s="716"/>
      <c r="FCB133" s="716"/>
      <c r="FCC133" s="716"/>
      <c r="FCD133" s="716"/>
      <c r="FCE133" s="716"/>
      <c r="FCF133" s="716"/>
      <c r="FCG133" s="716"/>
      <c r="FCH133" s="716"/>
      <c r="FCI133" s="716"/>
      <c r="FCJ133" s="716"/>
      <c r="FCK133" s="716"/>
      <c r="FCL133" s="716"/>
      <c r="FCM133" s="716"/>
      <c r="FCN133" s="716"/>
      <c r="FCO133" s="716"/>
      <c r="FCP133" s="716"/>
      <c r="FCQ133" s="716"/>
      <c r="FCR133" s="716"/>
      <c r="FCS133" s="716"/>
      <c r="FCT133" s="716"/>
      <c r="FCU133" s="716"/>
      <c r="FCV133" s="716"/>
      <c r="FCW133" s="716"/>
      <c r="FCX133" s="716"/>
      <c r="FCY133" s="716"/>
      <c r="FCZ133" s="716"/>
      <c r="FDA133" s="716"/>
      <c r="FDB133" s="716"/>
      <c r="FDC133" s="716"/>
      <c r="FDD133" s="716"/>
      <c r="FDE133" s="716"/>
      <c r="FDF133" s="716"/>
      <c r="FDG133" s="716"/>
      <c r="FDH133" s="716"/>
      <c r="FDI133" s="716"/>
      <c r="FDJ133" s="716"/>
      <c r="FDK133" s="716"/>
      <c r="FDL133" s="716"/>
      <c r="FDM133" s="716"/>
      <c r="FDN133" s="716"/>
      <c r="FDO133" s="716"/>
      <c r="FDP133" s="716"/>
      <c r="FDQ133" s="716"/>
      <c r="FDR133" s="716"/>
      <c r="FDS133" s="716"/>
      <c r="FDT133" s="716"/>
      <c r="FDU133" s="716"/>
      <c r="FDV133" s="716"/>
      <c r="FDW133" s="716"/>
      <c r="FDX133" s="716"/>
      <c r="FDY133" s="716"/>
      <c r="FDZ133" s="716"/>
      <c r="FEA133" s="716"/>
      <c r="FEB133" s="716"/>
      <c r="FEC133" s="716"/>
      <c r="FED133" s="716"/>
      <c r="FEE133" s="716"/>
      <c r="FEF133" s="716"/>
      <c r="FEG133" s="716"/>
      <c r="FEH133" s="716"/>
      <c r="FEI133" s="716"/>
      <c r="FEJ133" s="716"/>
      <c r="FEK133" s="716"/>
      <c r="FEL133" s="716"/>
      <c r="FEM133" s="716"/>
      <c r="FEN133" s="716"/>
      <c r="FEO133" s="716"/>
      <c r="FEP133" s="716"/>
      <c r="FEQ133" s="716"/>
      <c r="FER133" s="716"/>
      <c r="FES133" s="716"/>
      <c r="FET133" s="716"/>
      <c r="FEU133" s="716"/>
      <c r="FEV133" s="716"/>
      <c r="FEW133" s="716"/>
      <c r="FEX133" s="716"/>
      <c r="FEY133" s="716"/>
      <c r="FEZ133" s="716"/>
      <c r="FFA133" s="716"/>
      <c r="FFB133" s="716"/>
      <c r="FFC133" s="716"/>
      <c r="FFD133" s="716"/>
      <c r="FFE133" s="716"/>
      <c r="FFF133" s="716"/>
      <c r="FFG133" s="716"/>
      <c r="FFH133" s="716"/>
      <c r="FFI133" s="716"/>
      <c r="FFJ133" s="716"/>
      <c r="FFK133" s="716"/>
      <c r="FFL133" s="716"/>
      <c r="FFM133" s="716"/>
      <c r="FFN133" s="716"/>
      <c r="FFO133" s="716"/>
      <c r="FFP133" s="716"/>
      <c r="FFQ133" s="716"/>
      <c r="FFR133" s="716"/>
      <c r="FFS133" s="716"/>
      <c r="FFT133" s="716"/>
      <c r="FFU133" s="716"/>
      <c r="FFV133" s="716"/>
      <c r="FFW133" s="716"/>
      <c r="FFX133" s="716"/>
      <c r="FFY133" s="716"/>
      <c r="FFZ133" s="716"/>
      <c r="FGA133" s="716"/>
      <c r="FGB133" s="716"/>
      <c r="FGC133" s="716"/>
      <c r="FGD133" s="716"/>
      <c r="FGE133" s="716"/>
      <c r="FGF133" s="716"/>
      <c r="FGG133" s="716"/>
      <c r="FGH133" s="716"/>
      <c r="FGI133" s="716"/>
      <c r="FGJ133" s="716"/>
      <c r="FGK133" s="716"/>
      <c r="FGL133" s="716"/>
      <c r="FGM133" s="716"/>
      <c r="FGN133" s="716"/>
      <c r="FGO133" s="716"/>
      <c r="FGP133" s="716"/>
      <c r="FGQ133" s="716"/>
      <c r="FGR133" s="716"/>
      <c r="FGS133" s="716"/>
      <c r="FGT133" s="716"/>
      <c r="FGU133" s="716"/>
      <c r="FGV133" s="716"/>
      <c r="FGW133" s="716"/>
      <c r="FGX133" s="716"/>
      <c r="FGY133" s="716"/>
      <c r="FGZ133" s="716"/>
      <c r="FHA133" s="716"/>
      <c r="FHB133" s="716"/>
      <c r="FHC133" s="716"/>
      <c r="FHD133" s="716"/>
      <c r="FHE133" s="716"/>
      <c r="FHF133" s="716"/>
      <c r="FHG133" s="716"/>
      <c r="FHH133" s="716"/>
      <c r="FHI133" s="716"/>
      <c r="FHJ133" s="716"/>
      <c r="FHK133" s="716"/>
      <c r="FHL133" s="716"/>
      <c r="FHM133" s="716"/>
      <c r="FHN133" s="716"/>
      <c r="FHO133" s="716"/>
      <c r="FHP133" s="716"/>
      <c r="FHQ133" s="716"/>
      <c r="FHR133" s="716"/>
      <c r="FHS133" s="716"/>
      <c r="FHT133" s="716"/>
      <c r="FHU133" s="716"/>
      <c r="FHV133" s="716"/>
      <c r="FHW133" s="716"/>
      <c r="FHX133" s="716"/>
      <c r="FHY133" s="716"/>
      <c r="FHZ133" s="716"/>
      <c r="FIA133" s="716"/>
      <c r="FIB133" s="716"/>
      <c r="FIC133" s="716"/>
      <c r="FID133" s="716"/>
      <c r="FIE133" s="716"/>
      <c r="FIF133" s="716"/>
      <c r="FIG133" s="716"/>
      <c r="FIH133" s="716"/>
      <c r="FII133" s="716"/>
      <c r="FIJ133" s="716"/>
      <c r="FIK133" s="716"/>
      <c r="FIL133" s="716"/>
      <c r="FIM133" s="716"/>
      <c r="FIN133" s="716"/>
      <c r="FIO133" s="716"/>
      <c r="FIP133" s="716"/>
      <c r="FIQ133" s="716"/>
      <c r="FIR133" s="716"/>
      <c r="FIS133" s="716"/>
      <c r="FIT133" s="716"/>
      <c r="FIU133" s="716"/>
      <c r="FIV133" s="716"/>
      <c r="FIW133" s="716"/>
      <c r="FIX133" s="716"/>
      <c r="FIY133" s="716"/>
      <c r="FIZ133" s="716"/>
      <c r="FJA133" s="716"/>
      <c r="FJB133" s="716"/>
      <c r="FJC133" s="716"/>
      <c r="FJD133" s="716"/>
      <c r="FJE133" s="716"/>
      <c r="FJF133" s="716"/>
      <c r="FJG133" s="716"/>
      <c r="FJH133" s="716"/>
      <c r="FJI133" s="716"/>
      <c r="FJJ133" s="716"/>
      <c r="FJK133" s="716"/>
      <c r="FJL133" s="716"/>
      <c r="FJM133" s="716"/>
      <c r="FJN133" s="716"/>
      <c r="FJO133" s="716"/>
      <c r="FJP133" s="716"/>
      <c r="FJQ133" s="716"/>
      <c r="FJR133" s="716"/>
      <c r="FJS133" s="716"/>
      <c r="FJT133" s="716"/>
      <c r="FJU133" s="716"/>
      <c r="FJV133" s="716"/>
      <c r="FJW133" s="716"/>
      <c r="FJX133" s="716"/>
      <c r="FJY133" s="716"/>
      <c r="FJZ133" s="716"/>
      <c r="FKA133" s="716"/>
      <c r="FKB133" s="716"/>
      <c r="FKC133" s="716"/>
      <c r="FKD133" s="716"/>
      <c r="FKE133" s="716"/>
      <c r="FKF133" s="716"/>
      <c r="FKG133" s="716"/>
      <c r="FKH133" s="716"/>
      <c r="FKI133" s="716"/>
      <c r="FKJ133" s="716"/>
      <c r="FKK133" s="716"/>
      <c r="FKL133" s="716"/>
      <c r="FKM133" s="716"/>
      <c r="FKN133" s="716"/>
      <c r="FKO133" s="716"/>
      <c r="FKP133" s="716"/>
      <c r="FKQ133" s="716"/>
      <c r="FKR133" s="716"/>
      <c r="FKS133" s="716"/>
      <c r="FKT133" s="716"/>
      <c r="FKU133" s="716"/>
      <c r="FKV133" s="716"/>
      <c r="FKW133" s="716"/>
      <c r="FKX133" s="716"/>
      <c r="FKY133" s="716"/>
      <c r="FKZ133" s="716"/>
      <c r="FLA133" s="716"/>
      <c r="FLB133" s="716"/>
      <c r="FLC133" s="716"/>
      <c r="FLD133" s="716"/>
      <c r="FLE133" s="716"/>
      <c r="FLF133" s="716"/>
      <c r="FLG133" s="716"/>
      <c r="FLH133" s="716"/>
      <c r="FLI133" s="716"/>
      <c r="FLJ133" s="716"/>
      <c r="FLK133" s="716"/>
      <c r="FLL133" s="716"/>
      <c r="FLM133" s="716"/>
      <c r="FLN133" s="716"/>
      <c r="FLO133" s="716"/>
      <c r="FLP133" s="716"/>
      <c r="FLQ133" s="716"/>
      <c r="FLR133" s="716"/>
      <c r="FLS133" s="716"/>
      <c r="FLT133" s="716"/>
      <c r="FLU133" s="716"/>
      <c r="FLV133" s="716"/>
      <c r="FLW133" s="716"/>
      <c r="FLX133" s="716"/>
      <c r="FLY133" s="716"/>
      <c r="FLZ133" s="716"/>
      <c r="FMA133" s="716"/>
      <c r="FMB133" s="716"/>
      <c r="FMC133" s="716"/>
      <c r="FMD133" s="716"/>
      <c r="FME133" s="716"/>
      <c r="FMF133" s="716"/>
      <c r="FMG133" s="716"/>
      <c r="FMH133" s="716"/>
      <c r="FMI133" s="716"/>
      <c r="FMJ133" s="716"/>
      <c r="FMK133" s="716"/>
      <c r="FML133" s="716"/>
      <c r="FMM133" s="716"/>
      <c r="FMN133" s="716"/>
      <c r="FMO133" s="716"/>
      <c r="FMP133" s="716"/>
      <c r="FMQ133" s="716"/>
      <c r="FMR133" s="716"/>
      <c r="FMS133" s="716"/>
      <c r="FMT133" s="716"/>
      <c r="FMU133" s="716"/>
      <c r="FMV133" s="716"/>
      <c r="FMW133" s="716"/>
      <c r="FMX133" s="716"/>
      <c r="FMY133" s="716"/>
      <c r="FMZ133" s="716"/>
      <c r="FNA133" s="716"/>
      <c r="FNB133" s="716"/>
      <c r="FNC133" s="716"/>
      <c r="FND133" s="716"/>
      <c r="FNE133" s="716"/>
      <c r="FNF133" s="716"/>
      <c r="FNG133" s="716"/>
      <c r="FNH133" s="716"/>
      <c r="FNI133" s="716"/>
      <c r="FNJ133" s="716"/>
      <c r="FNK133" s="716"/>
      <c r="FNL133" s="716"/>
      <c r="FNM133" s="716"/>
      <c r="FNN133" s="716"/>
      <c r="FNO133" s="716"/>
      <c r="FNP133" s="716"/>
      <c r="FNQ133" s="716"/>
      <c r="FNR133" s="716"/>
      <c r="FNS133" s="716"/>
      <c r="FNT133" s="716"/>
      <c r="FNU133" s="716"/>
      <c r="FNV133" s="716"/>
      <c r="FNW133" s="716"/>
      <c r="FNX133" s="716"/>
      <c r="FNY133" s="716"/>
      <c r="FNZ133" s="716"/>
      <c r="FOA133" s="716"/>
      <c r="FOB133" s="716"/>
      <c r="FOC133" s="716"/>
      <c r="FOD133" s="716"/>
      <c r="FOE133" s="716"/>
      <c r="FOF133" s="716"/>
      <c r="FOG133" s="716"/>
      <c r="FOH133" s="716"/>
      <c r="FOI133" s="716"/>
      <c r="FOJ133" s="716"/>
      <c r="FOK133" s="716"/>
      <c r="FOL133" s="716"/>
      <c r="FOM133" s="716"/>
      <c r="FON133" s="716"/>
      <c r="FOO133" s="716"/>
      <c r="FOP133" s="716"/>
      <c r="FOQ133" s="716"/>
      <c r="FOR133" s="716"/>
      <c r="FOS133" s="716"/>
      <c r="FOT133" s="716"/>
      <c r="FOU133" s="716"/>
      <c r="FOV133" s="716"/>
      <c r="FOW133" s="716"/>
      <c r="FOX133" s="716"/>
      <c r="FOY133" s="716"/>
      <c r="FOZ133" s="716"/>
      <c r="FPA133" s="716"/>
      <c r="FPB133" s="716"/>
      <c r="FPC133" s="716"/>
      <c r="FPD133" s="716"/>
      <c r="FPE133" s="716"/>
      <c r="FPF133" s="716"/>
      <c r="FPG133" s="716"/>
      <c r="FPH133" s="716"/>
      <c r="FPI133" s="716"/>
      <c r="FPJ133" s="716"/>
      <c r="FPK133" s="716"/>
      <c r="FPL133" s="716"/>
      <c r="FPM133" s="716"/>
      <c r="FPN133" s="716"/>
      <c r="FPO133" s="716"/>
      <c r="FPP133" s="716"/>
      <c r="FPQ133" s="716"/>
      <c r="FPR133" s="716"/>
      <c r="FPS133" s="716"/>
      <c r="FPT133" s="716"/>
      <c r="FPU133" s="716"/>
      <c r="FPV133" s="716"/>
      <c r="FPW133" s="716"/>
      <c r="FPX133" s="716"/>
      <c r="FPY133" s="716"/>
      <c r="FPZ133" s="716"/>
      <c r="FQA133" s="716"/>
      <c r="FQB133" s="716"/>
      <c r="FQC133" s="716"/>
      <c r="FQD133" s="716"/>
      <c r="FQE133" s="716"/>
      <c r="FQF133" s="716"/>
      <c r="FQG133" s="716"/>
      <c r="FQH133" s="716"/>
      <c r="FQI133" s="716"/>
      <c r="FQJ133" s="716"/>
      <c r="FQK133" s="716"/>
      <c r="FQL133" s="716"/>
      <c r="FQM133" s="716"/>
      <c r="FQN133" s="716"/>
      <c r="FQO133" s="716"/>
      <c r="FQP133" s="716"/>
      <c r="FQQ133" s="716"/>
      <c r="FQR133" s="716"/>
      <c r="FQS133" s="716"/>
      <c r="FQT133" s="716"/>
      <c r="FQU133" s="716"/>
      <c r="FQV133" s="716"/>
      <c r="FQW133" s="716"/>
      <c r="FQX133" s="716"/>
      <c r="FQY133" s="716"/>
      <c r="FQZ133" s="716"/>
      <c r="FRA133" s="716"/>
      <c r="FRB133" s="716"/>
      <c r="FRC133" s="716"/>
      <c r="FRD133" s="716"/>
      <c r="FRE133" s="716"/>
      <c r="FRF133" s="716"/>
      <c r="FRG133" s="716"/>
      <c r="FRH133" s="716"/>
      <c r="FRI133" s="716"/>
      <c r="FRJ133" s="716"/>
      <c r="FRK133" s="716"/>
      <c r="FRL133" s="716"/>
      <c r="FRM133" s="716"/>
      <c r="FRN133" s="716"/>
      <c r="FRO133" s="716"/>
      <c r="FRP133" s="716"/>
      <c r="FRQ133" s="716"/>
      <c r="FRR133" s="716"/>
      <c r="FRS133" s="716"/>
      <c r="FRT133" s="716"/>
      <c r="FRU133" s="716"/>
      <c r="FRV133" s="716"/>
      <c r="FRW133" s="716"/>
      <c r="FRX133" s="716"/>
      <c r="FRY133" s="716"/>
      <c r="FRZ133" s="716"/>
      <c r="FSA133" s="716"/>
      <c r="FSB133" s="716"/>
      <c r="FSC133" s="716"/>
      <c r="FSD133" s="716"/>
      <c r="FSE133" s="716"/>
      <c r="FSF133" s="716"/>
      <c r="FSG133" s="716"/>
      <c r="FSH133" s="716"/>
      <c r="FSI133" s="716"/>
      <c r="FSJ133" s="716"/>
      <c r="FSK133" s="716"/>
      <c r="FSL133" s="716"/>
      <c r="FSM133" s="716"/>
      <c r="FSN133" s="716"/>
      <c r="FSO133" s="716"/>
      <c r="FSP133" s="716"/>
      <c r="FSQ133" s="716"/>
      <c r="FSR133" s="716"/>
      <c r="FSS133" s="716"/>
      <c r="FST133" s="716"/>
      <c r="FSU133" s="716"/>
      <c r="FSV133" s="716"/>
      <c r="FSW133" s="716"/>
      <c r="FSX133" s="716"/>
      <c r="FSY133" s="716"/>
      <c r="FSZ133" s="716"/>
      <c r="FTA133" s="716"/>
      <c r="FTB133" s="716"/>
      <c r="FTC133" s="716"/>
      <c r="FTD133" s="716"/>
      <c r="FTE133" s="716"/>
      <c r="FTF133" s="716"/>
      <c r="FTG133" s="716"/>
      <c r="FTH133" s="716"/>
      <c r="FTI133" s="716"/>
      <c r="FTJ133" s="716"/>
      <c r="FTK133" s="716"/>
      <c r="FTL133" s="716"/>
      <c r="FTM133" s="716"/>
      <c r="FTN133" s="716"/>
      <c r="FTO133" s="716"/>
      <c r="FTP133" s="716"/>
      <c r="FTQ133" s="716"/>
      <c r="FTR133" s="716"/>
      <c r="FTS133" s="716"/>
      <c r="FTT133" s="716"/>
      <c r="FTU133" s="716"/>
      <c r="FTV133" s="716"/>
      <c r="FTW133" s="716"/>
      <c r="FTX133" s="716"/>
      <c r="FTY133" s="716"/>
      <c r="FTZ133" s="716"/>
      <c r="FUA133" s="716"/>
      <c r="FUB133" s="716"/>
      <c r="FUC133" s="716"/>
      <c r="FUD133" s="716"/>
      <c r="FUE133" s="716"/>
      <c r="FUF133" s="716"/>
      <c r="FUG133" s="716"/>
      <c r="FUH133" s="716"/>
      <c r="FUI133" s="716"/>
      <c r="FUJ133" s="716"/>
      <c r="FUK133" s="716"/>
      <c r="FUL133" s="716"/>
      <c r="FUM133" s="716"/>
      <c r="FUN133" s="716"/>
      <c r="FUO133" s="716"/>
      <c r="FUP133" s="716"/>
      <c r="FUQ133" s="716"/>
      <c r="FUR133" s="716"/>
      <c r="FUS133" s="716"/>
      <c r="FUT133" s="716"/>
      <c r="FUU133" s="716"/>
      <c r="FUV133" s="716"/>
      <c r="FUW133" s="716"/>
      <c r="FUX133" s="716"/>
      <c r="FUY133" s="716"/>
      <c r="FUZ133" s="716"/>
      <c r="FVA133" s="716"/>
      <c r="FVB133" s="716"/>
      <c r="FVC133" s="716"/>
      <c r="FVD133" s="716"/>
      <c r="FVE133" s="716"/>
      <c r="FVF133" s="716"/>
      <c r="FVG133" s="716"/>
      <c r="FVH133" s="716"/>
      <c r="FVI133" s="716"/>
      <c r="FVJ133" s="716"/>
      <c r="FVK133" s="716"/>
      <c r="FVL133" s="716"/>
      <c r="FVM133" s="716"/>
      <c r="FVN133" s="716"/>
      <c r="FVO133" s="716"/>
      <c r="FVP133" s="716"/>
      <c r="FVQ133" s="716"/>
      <c r="FVR133" s="716"/>
      <c r="FVS133" s="716"/>
      <c r="FVT133" s="716"/>
      <c r="FVU133" s="716"/>
      <c r="FVV133" s="716"/>
      <c r="FVW133" s="716"/>
      <c r="FVX133" s="716"/>
      <c r="FVY133" s="716"/>
      <c r="FVZ133" s="716"/>
      <c r="FWA133" s="716"/>
      <c r="FWB133" s="716"/>
      <c r="FWC133" s="716"/>
      <c r="FWD133" s="716"/>
      <c r="FWE133" s="716"/>
      <c r="FWF133" s="716"/>
      <c r="FWG133" s="716"/>
      <c r="FWH133" s="716"/>
      <c r="FWI133" s="716"/>
      <c r="FWJ133" s="716"/>
      <c r="FWK133" s="716"/>
      <c r="FWL133" s="716"/>
      <c r="FWM133" s="716"/>
      <c r="FWN133" s="716"/>
      <c r="FWO133" s="716"/>
      <c r="FWP133" s="716"/>
      <c r="FWQ133" s="716"/>
      <c r="FWR133" s="716"/>
      <c r="FWS133" s="716"/>
      <c r="FWT133" s="716"/>
      <c r="FWU133" s="716"/>
      <c r="FWV133" s="716"/>
      <c r="FWW133" s="716"/>
      <c r="FWX133" s="716"/>
      <c r="FWY133" s="716"/>
      <c r="FWZ133" s="716"/>
      <c r="FXA133" s="716"/>
      <c r="FXB133" s="716"/>
      <c r="FXC133" s="716"/>
      <c r="FXD133" s="716"/>
      <c r="FXE133" s="716"/>
      <c r="FXF133" s="716"/>
      <c r="FXG133" s="716"/>
      <c r="FXH133" s="716"/>
      <c r="FXI133" s="716"/>
      <c r="FXJ133" s="716"/>
      <c r="FXK133" s="716"/>
      <c r="FXL133" s="716"/>
      <c r="FXM133" s="716"/>
      <c r="FXN133" s="716"/>
      <c r="FXO133" s="716"/>
      <c r="FXP133" s="716"/>
      <c r="FXQ133" s="716"/>
      <c r="FXR133" s="716"/>
      <c r="FXS133" s="716"/>
      <c r="FXT133" s="716"/>
      <c r="FXU133" s="716"/>
      <c r="FXV133" s="716"/>
      <c r="FXW133" s="716"/>
      <c r="FXX133" s="716"/>
      <c r="FXY133" s="716"/>
      <c r="FXZ133" s="716"/>
      <c r="FYA133" s="716"/>
      <c r="FYB133" s="716"/>
      <c r="FYC133" s="716"/>
      <c r="FYD133" s="716"/>
      <c r="FYE133" s="716"/>
      <c r="FYF133" s="716"/>
      <c r="FYG133" s="716"/>
      <c r="FYH133" s="716"/>
      <c r="FYI133" s="716"/>
      <c r="FYJ133" s="716"/>
      <c r="FYK133" s="716"/>
      <c r="FYL133" s="716"/>
      <c r="FYM133" s="716"/>
      <c r="FYN133" s="716"/>
      <c r="FYO133" s="716"/>
      <c r="FYP133" s="716"/>
      <c r="FYQ133" s="716"/>
      <c r="FYR133" s="716"/>
      <c r="FYS133" s="716"/>
      <c r="FYT133" s="716"/>
      <c r="FYU133" s="716"/>
      <c r="FYV133" s="716"/>
      <c r="FYW133" s="716"/>
      <c r="FYX133" s="716"/>
      <c r="FYY133" s="716"/>
      <c r="FYZ133" s="716"/>
      <c r="FZA133" s="716"/>
      <c r="FZB133" s="716"/>
      <c r="FZC133" s="716"/>
      <c r="FZD133" s="716"/>
      <c r="FZE133" s="716"/>
      <c r="FZF133" s="716"/>
      <c r="FZG133" s="716"/>
      <c r="FZH133" s="716"/>
      <c r="FZI133" s="716"/>
      <c r="FZJ133" s="716"/>
      <c r="FZK133" s="716"/>
      <c r="FZL133" s="716"/>
      <c r="FZM133" s="716"/>
      <c r="FZN133" s="716"/>
      <c r="FZO133" s="716"/>
      <c r="FZP133" s="716"/>
      <c r="FZQ133" s="716"/>
      <c r="FZR133" s="716"/>
      <c r="FZS133" s="716"/>
      <c r="FZT133" s="716"/>
      <c r="FZU133" s="716"/>
      <c r="FZV133" s="716"/>
      <c r="FZW133" s="716"/>
      <c r="FZX133" s="716"/>
      <c r="FZY133" s="716"/>
      <c r="FZZ133" s="716"/>
      <c r="GAA133" s="716"/>
      <c r="GAB133" s="716"/>
      <c r="GAC133" s="716"/>
      <c r="GAD133" s="716"/>
      <c r="GAE133" s="716"/>
      <c r="GAF133" s="716"/>
      <c r="GAG133" s="716"/>
      <c r="GAH133" s="716"/>
      <c r="GAI133" s="716"/>
      <c r="GAJ133" s="716"/>
      <c r="GAK133" s="716"/>
      <c r="GAL133" s="716"/>
      <c r="GAM133" s="716"/>
      <c r="GAN133" s="716"/>
      <c r="GAO133" s="716"/>
      <c r="GAP133" s="716"/>
      <c r="GAQ133" s="716"/>
      <c r="GAR133" s="716"/>
      <c r="GAS133" s="716"/>
      <c r="GAT133" s="716"/>
      <c r="GAU133" s="716"/>
      <c r="GAV133" s="716"/>
      <c r="GAW133" s="716"/>
      <c r="GAX133" s="716"/>
      <c r="GAY133" s="716"/>
      <c r="GAZ133" s="716"/>
      <c r="GBA133" s="716"/>
      <c r="GBB133" s="716"/>
      <c r="GBC133" s="716"/>
      <c r="GBD133" s="716"/>
      <c r="GBE133" s="716"/>
      <c r="GBF133" s="716"/>
      <c r="GBG133" s="716"/>
      <c r="GBH133" s="716"/>
      <c r="GBI133" s="716"/>
      <c r="GBJ133" s="716"/>
      <c r="GBK133" s="716"/>
      <c r="GBL133" s="716"/>
      <c r="GBM133" s="716"/>
      <c r="GBN133" s="716"/>
      <c r="GBO133" s="716"/>
      <c r="GBP133" s="716"/>
      <c r="GBQ133" s="716"/>
      <c r="GBR133" s="716"/>
      <c r="GBS133" s="716"/>
      <c r="GBT133" s="716"/>
      <c r="GBU133" s="716"/>
      <c r="GBV133" s="716"/>
      <c r="GBW133" s="716"/>
      <c r="GBX133" s="716"/>
      <c r="GBY133" s="716"/>
      <c r="GBZ133" s="716"/>
      <c r="GCA133" s="716"/>
      <c r="GCB133" s="716"/>
      <c r="GCC133" s="716"/>
      <c r="GCD133" s="716"/>
      <c r="GCE133" s="716"/>
      <c r="GCF133" s="716"/>
      <c r="GCG133" s="716"/>
      <c r="GCH133" s="716"/>
      <c r="GCI133" s="716"/>
      <c r="GCJ133" s="716"/>
      <c r="GCK133" s="716"/>
      <c r="GCL133" s="716"/>
      <c r="GCM133" s="716"/>
      <c r="GCN133" s="716"/>
      <c r="GCO133" s="716"/>
      <c r="GCP133" s="716"/>
      <c r="GCQ133" s="716"/>
      <c r="GCR133" s="716"/>
      <c r="GCS133" s="716"/>
      <c r="GCT133" s="716"/>
      <c r="GCU133" s="716"/>
      <c r="GCV133" s="716"/>
      <c r="GCW133" s="716"/>
      <c r="GCX133" s="716"/>
      <c r="GCY133" s="716"/>
      <c r="GCZ133" s="716"/>
      <c r="GDA133" s="716"/>
      <c r="GDB133" s="716"/>
      <c r="GDC133" s="716"/>
      <c r="GDD133" s="716"/>
      <c r="GDE133" s="716"/>
      <c r="GDF133" s="716"/>
      <c r="GDG133" s="716"/>
      <c r="GDH133" s="716"/>
      <c r="GDI133" s="716"/>
      <c r="GDJ133" s="716"/>
      <c r="GDK133" s="716"/>
      <c r="GDL133" s="716"/>
      <c r="GDM133" s="716"/>
      <c r="GDN133" s="716"/>
      <c r="GDO133" s="716"/>
      <c r="GDP133" s="716"/>
      <c r="GDQ133" s="716"/>
      <c r="GDR133" s="716"/>
      <c r="GDS133" s="716"/>
      <c r="GDT133" s="716"/>
      <c r="GDU133" s="716"/>
      <c r="GDV133" s="716"/>
      <c r="GDW133" s="716"/>
      <c r="GDX133" s="716"/>
      <c r="GDY133" s="716"/>
      <c r="GDZ133" s="716"/>
      <c r="GEA133" s="716"/>
      <c r="GEB133" s="716"/>
      <c r="GEC133" s="716"/>
      <c r="GED133" s="716"/>
      <c r="GEE133" s="716"/>
      <c r="GEF133" s="716"/>
      <c r="GEG133" s="716"/>
      <c r="GEH133" s="716"/>
      <c r="GEI133" s="716"/>
      <c r="GEJ133" s="716"/>
      <c r="GEK133" s="716"/>
      <c r="GEL133" s="716"/>
      <c r="GEM133" s="716"/>
      <c r="GEN133" s="716"/>
      <c r="GEO133" s="716"/>
      <c r="GEP133" s="716"/>
      <c r="GEQ133" s="716"/>
      <c r="GER133" s="716"/>
      <c r="GES133" s="716"/>
      <c r="GET133" s="716"/>
      <c r="GEU133" s="716"/>
      <c r="GEV133" s="716"/>
      <c r="GEW133" s="716"/>
      <c r="GEX133" s="716"/>
      <c r="GEY133" s="716"/>
      <c r="GEZ133" s="716"/>
      <c r="GFA133" s="716"/>
      <c r="GFB133" s="716"/>
      <c r="GFC133" s="716"/>
      <c r="GFD133" s="716"/>
      <c r="GFE133" s="716"/>
      <c r="GFF133" s="716"/>
      <c r="GFG133" s="716"/>
      <c r="GFH133" s="716"/>
      <c r="GFI133" s="716"/>
      <c r="GFJ133" s="716"/>
      <c r="GFK133" s="716"/>
      <c r="GFL133" s="716"/>
      <c r="GFM133" s="716"/>
      <c r="GFN133" s="716"/>
      <c r="GFO133" s="716"/>
      <c r="GFP133" s="716"/>
      <c r="GFQ133" s="716"/>
      <c r="GFR133" s="716"/>
      <c r="GFS133" s="716"/>
      <c r="GFT133" s="716"/>
      <c r="GFU133" s="716"/>
      <c r="GFV133" s="716"/>
      <c r="GFW133" s="716"/>
      <c r="GFX133" s="716"/>
      <c r="GFY133" s="716"/>
      <c r="GFZ133" s="716"/>
      <c r="GGA133" s="716"/>
      <c r="GGB133" s="716"/>
      <c r="GGC133" s="716"/>
      <c r="GGD133" s="716"/>
      <c r="GGE133" s="716"/>
      <c r="GGF133" s="716"/>
      <c r="GGG133" s="716"/>
      <c r="GGH133" s="716"/>
      <c r="GGI133" s="716"/>
      <c r="GGJ133" s="716"/>
      <c r="GGK133" s="716"/>
      <c r="GGL133" s="716"/>
      <c r="GGM133" s="716"/>
      <c r="GGN133" s="716"/>
      <c r="GGO133" s="716"/>
      <c r="GGP133" s="716"/>
      <c r="GGQ133" s="716"/>
      <c r="GGR133" s="716"/>
      <c r="GGS133" s="716"/>
      <c r="GGT133" s="716"/>
      <c r="GGU133" s="716"/>
      <c r="GGV133" s="716"/>
      <c r="GGW133" s="716"/>
      <c r="GGX133" s="716"/>
      <c r="GGY133" s="716"/>
      <c r="GGZ133" s="716"/>
      <c r="GHA133" s="716"/>
      <c r="GHB133" s="716"/>
      <c r="GHC133" s="716"/>
      <c r="GHD133" s="716"/>
      <c r="GHE133" s="716"/>
      <c r="GHF133" s="716"/>
      <c r="GHG133" s="716"/>
      <c r="GHH133" s="716"/>
      <c r="GHI133" s="716"/>
      <c r="GHJ133" s="716"/>
      <c r="GHK133" s="716"/>
      <c r="GHL133" s="716"/>
      <c r="GHM133" s="716"/>
      <c r="GHN133" s="716"/>
      <c r="GHO133" s="716"/>
      <c r="GHP133" s="716"/>
      <c r="GHQ133" s="716"/>
      <c r="GHR133" s="716"/>
      <c r="GHS133" s="716"/>
      <c r="GHT133" s="716"/>
      <c r="GHU133" s="716"/>
      <c r="GHV133" s="716"/>
      <c r="GHW133" s="716"/>
      <c r="GHX133" s="716"/>
      <c r="GHY133" s="716"/>
      <c r="GHZ133" s="716"/>
      <c r="GIA133" s="716"/>
      <c r="GIB133" s="716"/>
      <c r="GIC133" s="716"/>
      <c r="GID133" s="716"/>
      <c r="GIE133" s="716"/>
      <c r="GIF133" s="716"/>
      <c r="GIG133" s="716"/>
      <c r="GIH133" s="716"/>
      <c r="GII133" s="716"/>
      <c r="GIJ133" s="716"/>
      <c r="GIK133" s="716"/>
      <c r="GIL133" s="716"/>
      <c r="GIM133" s="716"/>
      <c r="GIN133" s="716"/>
      <c r="GIO133" s="716"/>
      <c r="GIP133" s="716"/>
      <c r="GIQ133" s="716"/>
      <c r="GIR133" s="716"/>
      <c r="GIS133" s="716"/>
      <c r="GIT133" s="716"/>
      <c r="GIU133" s="716"/>
      <c r="GIV133" s="716"/>
      <c r="GIW133" s="716"/>
      <c r="GIX133" s="716"/>
      <c r="GIY133" s="716"/>
      <c r="GIZ133" s="716"/>
      <c r="GJA133" s="716"/>
      <c r="GJB133" s="716"/>
      <c r="GJC133" s="716"/>
      <c r="GJD133" s="716"/>
      <c r="GJE133" s="716"/>
      <c r="GJF133" s="716"/>
      <c r="GJG133" s="716"/>
      <c r="GJH133" s="716"/>
      <c r="GJI133" s="716"/>
      <c r="GJJ133" s="716"/>
      <c r="GJK133" s="716"/>
      <c r="GJL133" s="716"/>
      <c r="GJM133" s="716"/>
      <c r="GJN133" s="716"/>
      <c r="GJO133" s="716"/>
      <c r="GJP133" s="716"/>
      <c r="GJQ133" s="716"/>
      <c r="GJR133" s="716"/>
      <c r="GJS133" s="716"/>
      <c r="GJT133" s="716"/>
      <c r="GJU133" s="716"/>
      <c r="GJV133" s="716"/>
      <c r="GJW133" s="716"/>
      <c r="GJX133" s="716"/>
      <c r="GJY133" s="716"/>
      <c r="GJZ133" s="716"/>
      <c r="GKA133" s="716"/>
      <c r="GKB133" s="716"/>
      <c r="GKC133" s="716"/>
      <c r="GKD133" s="716"/>
      <c r="GKE133" s="716"/>
      <c r="GKF133" s="716"/>
      <c r="GKG133" s="716"/>
      <c r="GKH133" s="716"/>
      <c r="GKI133" s="716"/>
      <c r="GKJ133" s="716"/>
      <c r="GKK133" s="716"/>
      <c r="GKL133" s="716"/>
      <c r="GKM133" s="716"/>
      <c r="GKN133" s="716"/>
      <c r="GKO133" s="716"/>
      <c r="GKP133" s="716"/>
      <c r="GKQ133" s="716"/>
      <c r="GKR133" s="716"/>
      <c r="GKS133" s="716"/>
      <c r="GKT133" s="716"/>
      <c r="GKU133" s="716"/>
      <c r="GKV133" s="716"/>
      <c r="GKW133" s="716"/>
      <c r="GKX133" s="716"/>
      <c r="GKY133" s="716"/>
      <c r="GKZ133" s="716"/>
      <c r="GLA133" s="716"/>
      <c r="GLB133" s="716"/>
      <c r="GLC133" s="716"/>
      <c r="GLD133" s="716"/>
      <c r="GLE133" s="716"/>
      <c r="GLF133" s="716"/>
      <c r="GLG133" s="716"/>
      <c r="GLH133" s="716"/>
      <c r="GLI133" s="716"/>
      <c r="GLJ133" s="716"/>
      <c r="GLK133" s="716"/>
      <c r="GLL133" s="716"/>
      <c r="GLM133" s="716"/>
      <c r="GLN133" s="716"/>
      <c r="GLO133" s="716"/>
      <c r="GLP133" s="716"/>
      <c r="GLQ133" s="716"/>
      <c r="GLR133" s="716"/>
      <c r="GLS133" s="716"/>
      <c r="GLT133" s="716"/>
      <c r="GLU133" s="716"/>
      <c r="GLV133" s="716"/>
      <c r="GLW133" s="716"/>
      <c r="GLX133" s="716"/>
      <c r="GLY133" s="716"/>
      <c r="GLZ133" s="716"/>
      <c r="GMA133" s="716"/>
      <c r="GMB133" s="716"/>
      <c r="GMC133" s="716"/>
      <c r="GMD133" s="716"/>
      <c r="GME133" s="716"/>
      <c r="GMF133" s="716"/>
      <c r="GMG133" s="716"/>
      <c r="GMH133" s="716"/>
      <c r="GMI133" s="716"/>
      <c r="GMJ133" s="716"/>
      <c r="GMK133" s="716"/>
      <c r="GML133" s="716"/>
      <c r="GMM133" s="716"/>
      <c r="GMN133" s="716"/>
      <c r="GMO133" s="716"/>
      <c r="GMP133" s="716"/>
      <c r="GMQ133" s="716"/>
      <c r="GMR133" s="716"/>
      <c r="GMS133" s="716"/>
      <c r="GMT133" s="716"/>
      <c r="GMU133" s="716"/>
      <c r="GMV133" s="716"/>
      <c r="GMW133" s="716"/>
      <c r="GMX133" s="716"/>
      <c r="GMY133" s="716"/>
      <c r="GMZ133" s="716"/>
      <c r="GNA133" s="716"/>
      <c r="GNB133" s="716"/>
      <c r="GNC133" s="716"/>
      <c r="GND133" s="716"/>
      <c r="GNE133" s="716"/>
      <c r="GNF133" s="716"/>
      <c r="GNG133" s="716"/>
      <c r="GNH133" s="716"/>
      <c r="GNI133" s="716"/>
      <c r="GNJ133" s="716"/>
      <c r="GNK133" s="716"/>
      <c r="GNL133" s="716"/>
      <c r="GNM133" s="716"/>
      <c r="GNN133" s="716"/>
      <c r="GNO133" s="716"/>
      <c r="GNP133" s="716"/>
      <c r="GNQ133" s="716"/>
      <c r="GNR133" s="716"/>
      <c r="GNS133" s="716"/>
      <c r="GNT133" s="716"/>
      <c r="GNU133" s="716"/>
      <c r="GNV133" s="716"/>
      <c r="GNW133" s="716"/>
      <c r="GNX133" s="716"/>
      <c r="GNY133" s="716"/>
      <c r="GNZ133" s="716"/>
      <c r="GOA133" s="716"/>
      <c r="GOB133" s="716"/>
      <c r="GOC133" s="716"/>
      <c r="GOD133" s="716"/>
      <c r="GOE133" s="716"/>
      <c r="GOF133" s="716"/>
      <c r="GOG133" s="716"/>
      <c r="GOH133" s="716"/>
      <c r="GOI133" s="716"/>
      <c r="GOJ133" s="716"/>
      <c r="GOK133" s="716"/>
      <c r="GOL133" s="716"/>
      <c r="GOM133" s="716"/>
      <c r="GON133" s="716"/>
      <c r="GOO133" s="716"/>
      <c r="GOP133" s="716"/>
      <c r="GOQ133" s="716"/>
      <c r="GOR133" s="716"/>
      <c r="GOS133" s="716"/>
      <c r="GOT133" s="716"/>
      <c r="GOU133" s="716"/>
      <c r="GOV133" s="716"/>
      <c r="GOW133" s="716"/>
      <c r="GOX133" s="716"/>
      <c r="GOY133" s="716"/>
      <c r="GOZ133" s="716"/>
      <c r="GPA133" s="716"/>
      <c r="GPB133" s="716"/>
      <c r="GPC133" s="716"/>
      <c r="GPD133" s="716"/>
      <c r="GPE133" s="716"/>
      <c r="GPF133" s="716"/>
      <c r="GPG133" s="716"/>
      <c r="GPH133" s="716"/>
      <c r="GPI133" s="716"/>
      <c r="GPJ133" s="716"/>
      <c r="GPK133" s="716"/>
      <c r="GPL133" s="716"/>
      <c r="GPM133" s="716"/>
      <c r="GPN133" s="716"/>
      <c r="GPO133" s="716"/>
      <c r="GPP133" s="716"/>
      <c r="GPQ133" s="716"/>
      <c r="GPR133" s="716"/>
      <c r="GPS133" s="716"/>
      <c r="GPT133" s="716"/>
      <c r="GPU133" s="716"/>
      <c r="GPV133" s="716"/>
      <c r="GPW133" s="716"/>
      <c r="GPX133" s="716"/>
      <c r="GPY133" s="716"/>
      <c r="GPZ133" s="716"/>
      <c r="GQA133" s="716"/>
      <c r="GQB133" s="716"/>
      <c r="GQC133" s="716"/>
      <c r="GQD133" s="716"/>
      <c r="GQE133" s="716"/>
      <c r="GQF133" s="716"/>
      <c r="GQG133" s="716"/>
      <c r="GQH133" s="716"/>
      <c r="GQI133" s="716"/>
      <c r="GQJ133" s="716"/>
      <c r="GQK133" s="716"/>
      <c r="GQL133" s="716"/>
      <c r="GQM133" s="716"/>
      <c r="GQN133" s="716"/>
      <c r="GQO133" s="716"/>
      <c r="GQP133" s="716"/>
      <c r="GQQ133" s="716"/>
      <c r="GQR133" s="716"/>
      <c r="GQS133" s="716"/>
      <c r="GQT133" s="716"/>
      <c r="GQU133" s="716"/>
      <c r="GQV133" s="716"/>
      <c r="GQW133" s="716"/>
      <c r="GQX133" s="716"/>
      <c r="GQY133" s="716"/>
      <c r="GQZ133" s="716"/>
      <c r="GRA133" s="716"/>
      <c r="GRB133" s="716"/>
      <c r="GRC133" s="716"/>
      <c r="GRD133" s="716"/>
      <c r="GRE133" s="716"/>
      <c r="GRF133" s="716"/>
      <c r="GRG133" s="716"/>
      <c r="GRH133" s="716"/>
      <c r="GRI133" s="716"/>
      <c r="GRJ133" s="716"/>
      <c r="GRK133" s="716"/>
      <c r="GRL133" s="716"/>
      <c r="GRM133" s="716"/>
      <c r="GRN133" s="716"/>
      <c r="GRO133" s="716"/>
      <c r="GRP133" s="716"/>
      <c r="GRQ133" s="716"/>
      <c r="GRR133" s="716"/>
      <c r="GRS133" s="716"/>
      <c r="GRT133" s="716"/>
      <c r="GRU133" s="716"/>
      <c r="GRV133" s="716"/>
      <c r="GRW133" s="716"/>
      <c r="GRX133" s="716"/>
      <c r="GRY133" s="716"/>
      <c r="GRZ133" s="716"/>
      <c r="GSA133" s="716"/>
      <c r="GSB133" s="716"/>
      <c r="GSC133" s="716"/>
      <c r="GSD133" s="716"/>
      <c r="GSE133" s="716"/>
      <c r="GSF133" s="716"/>
      <c r="GSG133" s="716"/>
      <c r="GSH133" s="716"/>
      <c r="GSI133" s="716"/>
      <c r="GSJ133" s="716"/>
      <c r="GSK133" s="716"/>
      <c r="GSL133" s="716"/>
      <c r="GSM133" s="716"/>
      <c r="GSN133" s="716"/>
      <c r="GSO133" s="716"/>
      <c r="GSP133" s="716"/>
      <c r="GSQ133" s="716"/>
      <c r="GSR133" s="716"/>
      <c r="GSS133" s="716"/>
      <c r="GST133" s="716"/>
      <c r="GSU133" s="716"/>
      <c r="GSV133" s="716"/>
      <c r="GSW133" s="716"/>
      <c r="GSX133" s="716"/>
      <c r="GSY133" s="716"/>
      <c r="GSZ133" s="716"/>
      <c r="GTA133" s="716"/>
      <c r="GTB133" s="716"/>
      <c r="GTC133" s="716"/>
      <c r="GTD133" s="716"/>
      <c r="GTE133" s="716"/>
      <c r="GTF133" s="716"/>
      <c r="GTG133" s="716"/>
      <c r="GTH133" s="716"/>
      <c r="GTI133" s="716"/>
      <c r="GTJ133" s="716"/>
      <c r="GTK133" s="716"/>
      <c r="GTL133" s="716"/>
      <c r="GTM133" s="716"/>
      <c r="GTN133" s="716"/>
      <c r="GTO133" s="716"/>
      <c r="GTP133" s="716"/>
      <c r="GTQ133" s="716"/>
      <c r="GTR133" s="716"/>
      <c r="GTS133" s="716"/>
      <c r="GTT133" s="716"/>
      <c r="GTU133" s="716"/>
      <c r="GTV133" s="716"/>
      <c r="GTW133" s="716"/>
      <c r="GTX133" s="716"/>
      <c r="GTY133" s="716"/>
      <c r="GTZ133" s="716"/>
      <c r="GUA133" s="716"/>
      <c r="GUB133" s="716"/>
      <c r="GUC133" s="716"/>
      <c r="GUD133" s="716"/>
      <c r="GUE133" s="716"/>
      <c r="GUF133" s="716"/>
      <c r="GUG133" s="716"/>
      <c r="GUH133" s="716"/>
      <c r="GUI133" s="716"/>
      <c r="GUJ133" s="716"/>
      <c r="GUK133" s="716"/>
      <c r="GUL133" s="716"/>
      <c r="GUM133" s="716"/>
      <c r="GUN133" s="716"/>
      <c r="GUO133" s="716"/>
      <c r="GUP133" s="716"/>
      <c r="GUQ133" s="716"/>
      <c r="GUR133" s="716"/>
      <c r="GUS133" s="716"/>
      <c r="GUT133" s="716"/>
      <c r="GUU133" s="716"/>
      <c r="GUV133" s="716"/>
      <c r="GUW133" s="716"/>
      <c r="GUX133" s="716"/>
      <c r="GUY133" s="716"/>
      <c r="GUZ133" s="716"/>
      <c r="GVA133" s="716"/>
      <c r="GVB133" s="716"/>
      <c r="GVC133" s="716"/>
      <c r="GVD133" s="716"/>
      <c r="GVE133" s="716"/>
      <c r="GVF133" s="716"/>
      <c r="GVG133" s="716"/>
      <c r="GVH133" s="716"/>
      <c r="GVI133" s="716"/>
      <c r="GVJ133" s="716"/>
      <c r="GVK133" s="716"/>
      <c r="GVL133" s="716"/>
      <c r="GVM133" s="716"/>
      <c r="GVN133" s="716"/>
      <c r="GVO133" s="716"/>
      <c r="GVP133" s="716"/>
      <c r="GVQ133" s="716"/>
      <c r="GVR133" s="716"/>
      <c r="GVS133" s="716"/>
      <c r="GVT133" s="716"/>
      <c r="GVU133" s="716"/>
      <c r="GVV133" s="716"/>
      <c r="GVW133" s="716"/>
      <c r="GVX133" s="716"/>
      <c r="GVY133" s="716"/>
      <c r="GVZ133" s="716"/>
      <c r="GWA133" s="716"/>
      <c r="GWB133" s="716"/>
      <c r="GWC133" s="716"/>
      <c r="GWD133" s="716"/>
      <c r="GWE133" s="716"/>
      <c r="GWF133" s="716"/>
      <c r="GWG133" s="716"/>
      <c r="GWH133" s="716"/>
      <c r="GWI133" s="716"/>
      <c r="GWJ133" s="716"/>
      <c r="GWK133" s="716"/>
      <c r="GWL133" s="716"/>
      <c r="GWM133" s="716"/>
      <c r="GWN133" s="716"/>
      <c r="GWO133" s="716"/>
      <c r="GWP133" s="716"/>
      <c r="GWQ133" s="716"/>
      <c r="GWR133" s="716"/>
      <c r="GWS133" s="716"/>
      <c r="GWT133" s="716"/>
      <c r="GWU133" s="716"/>
      <c r="GWV133" s="716"/>
      <c r="GWW133" s="716"/>
      <c r="GWX133" s="716"/>
      <c r="GWY133" s="716"/>
      <c r="GWZ133" s="716"/>
      <c r="GXA133" s="716"/>
      <c r="GXB133" s="716"/>
      <c r="GXC133" s="716"/>
      <c r="GXD133" s="716"/>
      <c r="GXE133" s="716"/>
      <c r="GXF133" s="716"/>
      <c r="GXG133" s="716"/>
      <c r="GXH133" s="716"/>
      <c r="GXI133" s="716"/>
      <c r="GXJ133" s="716"/>
      <c r="GXK133" s="716"/>
      <c r="GXL133" s="716"/>
      <c r="GXM133" s="716"/>
      <c r="GXN133" s="716"/>
      <c r="GXO133" s="716"/>
      <c r="GXP133" s="716"/>
      <c r="GXQ133" s="716"/>
      <c r="GXR133" s="716"/>
      <c r="GXS133" s="716"/>
      <c r="GXT133" s="716"/>
      <c r="GXU133" s="716"/>
      <c r="GXV133" s="716"/>
      <c r="GXW133" s="716"/>
      <c r="GXX133" s="716"/>
      <c r="GXY133" s="716"/>
      <c r="GXZ133" s="716"/>
      <c r="GYA133" s="716"/>
      <c r="GYB133" s="716"/>
      <c r="GYC133" s="716"/>
      <c r="GYD133" s="716"/>
      <c r="GYE133" s="716"/>
      <c r="GYF133" s="716"/>
      <c r="GYG133" s="716"/>
      <c r="GYH133" s="716"/>
      <c r="GYI133" s="716"/>
      <c r="GYJ133" s="716"/>
      <c r="GYK133" s="716"/>
      <c r="GYL133" s="716"/>
      <c r="GYM133" s="716"/>
      <c r="GYN133" s="716"/>
      <c r="GYO133" s="716"/>
      <c r="GYP133" s="716"/>
      <c r="GYQ133" s="716"/>
      <c r="GYR133" s="716"/>
      <c r="GYS133" s="716"/>
      <c r="GYT133" s="716"/>
      <c r="GYU133" s="716"/>
      <c r="GYV133" s="716"/>
      <c r="GYW133" s="716"/>
      <c r="GYX133" s="716"/>
      <c r="GYY133" s="716"/>
      <c r="GYZ133" s="716"/>
      <c r="GZA133" s="716"/>
      <c r="GZB133" s="716"/>
      <c r="GZC133" s="716"/>
      <c r="GZD133" s="716"/>
      <c r="GZE133" s="716"/>
      <c r="GZF133" s="716"/>
      <c r="GZG133" s="716"/>
      <c r="GZH133" s="716"/>
      <c r="GZI133" s="716"/>
      <c r="GZJ133" s="716"/>
      <c r="GZK133" s="716"/>
      <c r="GZL133" s="716"/>
      <c r="GZM133" s="716"/>
      <c r="GZN133" s="716"/>
      <c r="GZO133" s="716"/>
      <c r="GZP133" s="716"/>
      <c r="GZQ133" s="716"/>
      <c r="GZR133" s="716"/>
      <c r="GZS133" s="716"/>
      <c r="GZT133" s="716"/>
      <c r="GZU133" s="716"/>
      <c r="GZV133" s="716"/>
      <c r="GZW133" s="716"/>
      <c r="GZX133" s="716"/>
      <c r="GZY133" s="716"/>
      <c r="GZZ133" s="716"/>
      <c r="HAA133" s="716"/>
      <c r="HAB133" s="716"/>
      <c r="HAC133" s="716"/>
      <c r="HAD133" s="716"/>
      <c r="HAE133" s="716"/>
      <c r="HAF133" s="716"/>
      <c r="HAG133" s="716"/>
      <c r="HAH133" s="716"/>
      <c r="HAI133" s="716"/>
      <c r="HAJ133" s="716"/>
      <c r="HAK133" s="716"/>
      <c r="HAL133" s="716"/>
      <c r="HAM133" s="716"/>
      <c r="HAN133" s="716"/>
      <c r="HAO133" s="716"/>
      <c r="HAP133" s="716"/>
      <c r="HAQ133" s="716"/>
      <c r="HAR133" s="716"/>
      <c r="HAS133" s="716"/>
      <c r="HAT133" s="716"/>
      <c r="HAU133" s="716"/>
      <c r="HAV133" s="716"/>
      <c r="HAW133" s="716"/>
      <c r="HAX133" s="716"/>
      <c r="HAY133" s="716"/>
      <c r="HAZ133" s="716"/>
      <c r="HBA133" s="716"/>
      <c r="HBB133" s="716"/>
      <c r="HBC133" s="716"/>
      <c r="HBD133" s="716"/>
      <c r="HBE133" s="716"/>
      <c r="HBF133" s="716"/>
      <c r="HBG133" s="716"/>
      <c r="HBH133" s="716"/>
      <c r="HBI133" s="716"/>
      <c r="HBJ133" s="716"/>
      <c r="HBK133" s="716"/>
      <c r="HBL133" s="716"/>
      <c r="HBM133" s="716"/>
      <c r="HBN133" s="716"/>
      <c r="HBO133" s="716"/>
      <c r="HBP133" s="716"/>
      <c r="HBQ133" s="716"/>
      <c r="HBR133" s="716"/>
      <c r="HBS133" s="716"/>
      <c r="HBT133" s="716"/>
      <c r="HBU133" s="716"/>
      <c r="HBV133" s="716"/>
      <c r="HBW133" s="716"/>
      <c r="HBX133" s="716"/>
      <c r="HBY133" s="716"/>
      <c r="HBZ133" s="716"/>
      <c r="HCA133" s="716"/>
      <c r="HCB133" s="716"/>
      <c r="HCC133" s="716"/>
      <c r="HCD133" s="716"/>
      <c r="HCE133" s="716"/>
      <c r="HCF133" s="716"/>
      <c r="HCG133" s="716"/>
      <c r="HCH133" s="716"/>
      <c r="HCI133" s="716"/>
      <c r="HCJ133" s="716"/>
      <c r="HCK133" s="716"/>
      <c r="HCL133" s="716"/>
      <c r="HCM133" s="716"/>
      <c r="HCN133" s="716"/>
      <c r="HCO133" s="716"/>
      <c r="HCP133" s="716"/>
      <c r="HCQ133" s="716"/>
      <c r="HCR133" s="716"/>
      <c r="HCS133" s="716"/>
      <c r="HCT133" s="716"/>
      <c r="HCU133" s="716"/>
      <c r="HCV133" s="716"/>
      <c r="HCW133" s="716"/>
      <c r="HCX133" s="716"/>
      <c r="HCY133" s="716"/>
      <c r="HCZ133" s="716"/>
      <c r="HDA133" s="716"/>
      <c r="HDB133" s="716"/>
      <c r="HDC133" s="716"/>
      <c r="HDD133" s="716"/>
      <c r="HDE133" s="716"/>
      <c r="HDF133" s="716"/>
      <c r="HDG133" s="716"/>
      <c r="HDH133" s="716"/>
      <c r="HDI133" s="716"/>
      <c r="HDJ133" s="716"/>
      <c r="HDK133" s="716"/>
      <c r="HDL133" s="716"/>
      <c r="HDM133" s="716"/>
      <c r="HDN133" s="716"/>
      <c r="HDO133" s="716"/>
      <c r="HDP133" s="716"/>
      <c r="HDQ133" s="716"/>
      <c r="HDR133" s="716"/>
      <c r="HDS133" s="716"/>
      <c r="HDT133" s="716"/>
      <c r="HDU133" s="716"/>
      <c r="HDV133" s="716"/>
      <c r="HDW133" s="716"/>
      <c r="HDX133" s="716"/>
      <c r="HDY133" s="716"/>
      <c r="HDZ133" s="716"/>
      <c r="HEA133" s="716"/>
      <c r="HEB133" s="716"/>
      <c r="HEC133" s="716"/>
      <c r="HED133" s="716"/>
      <c r="HEE133" s="716"/>
      <c r="HEF133" s="716"/>
      <c r="HEG133" s="716"/>
      <c r="HEH133" s="716"/>
      <c r="HEI133" s="716"/>
      <c r="HEJ133" s="716"/>
      <c r="HEK133" s="716"/>
      <c r="HEL133" s="716"/>
      <c r="HEM133" s="716"/>
      <c r="HEN133" s="716"/>
      <c r="HEO133" s="716"/>
      <c r="HEP133" s="716"/>
      <c r="HEQ133" s="716"/>
      <c r="HER133" s="716"/>
      <c r="HES133" s="716"/>
      <c r="HET133" s="716"/>
      <c r="HEU133" s="716"/>
      <c r="HEV133" s="716"/>
      <c r="HEW133" s="716"/>
      <c r="HEX133" s="716"/>
      <c r="HEY133" s="716"/>
      <c r="HEZ133" s="716"/>
      <c r="HFA133" s="716"/>
      <c r="HFB133" s="716"/>
      <c r="HFC133" s="716"/>
      <c r="HFD133" s="716"/>
      <c r="HFE133" s="716"/>
      <c r="HFF133" s="716"/>
      <c r="HFG133" s="716"/>
      <c r="HFH133" s="716"/>
      <c r="HFI133" s="716"/>
      <c r="HFJ133" s="716"/>
      <c r="HFK133" s="716"/>
      <c r="HFL133" s="716"/>
      <c r="HFM133" s="716"/>
      <c r="HFN133" s="716"/>
      <c r="HFO133" s="716"/>
      <c r="HFP133" s="716"/>
      <c r="HFQ133" s="716"/>
      <c r="HFR133" s="716"/>
      <c r="HFS133" s="716"/>
      <c r="HFT133" s="716"/>
      <c r="HFU133" s="716"/>
      <c r="HFV133" s="716"/>
      <c r="HFW133" s="716"/>
      <c r="HFX133" s="716"/>
      <c r="HFY133" s="716"/>
      <c r="HFZ133" s="716"/>
      <c r="HGA133" s="716"/>
      <c r="HGB133" s="716"/>
      <c r="HGC133" s="716"/>
      <c r="HGD133" s="716"/>
      <c r="HGE133" s="716"/>
      <c r="HGF133" s="716"/>
      <c r="HGG133" s="716"/>
      <c r="HGH133" s="716"/>
      <c r="HGI133" s="716"/>
      <c r="HGJ133" s="716"/>
      <c r="HGK133" s="716"/>
      <c r="HGL133" s="716"/>
      <c r="HGM133" s="716"/>
      <c r="HGN133" s="716"/>
      <c r="HGO133" s="716"/>
      <c r="HGP133" s="716"/>
      <c r="HGQ133" s="716"/>
      <c r="HGR133" s="716"/>
      <c r="HGS133" s="716"/>
      <c r="HGT133" s="716"/>
      <c r="HGU133" s="716"/>
      <c r="HGV133" s="716"/>
      <c r="HGW133" s="716"/>
      <c r="HGX133" s="716"/>
      <c r="HGY133" s="716"/>
      <c r="HGZ133" s="716"/>
      <c r="HHA133" s="716"/>
      <c r="HHB133" s="716"/>
      <c r="HHC133" s="716"/>
      <c r="HHD133" s="716"/>
      <c r="HHE133" s="716"/>
      <c r="HHF133" s="716"/>
      <c r="HHG133" s="716"/>
      <c r="HHH133" s="716"/>
      <c r="HHI133" s="716"/>
      <c r="HHJ133" s="716"/>
      <c r="HHK133" s="716"/>
      <c r="HHL133" s="716"/>
      <c r="HHM133" s="716"/>
      <c r="HHN133" s="716"/>
      <c r="HHO133" s="716"/>
      <c r="HHP133" s="716"/>
      <c r="HHQ133" s="716"/>
      <c r="HHR133" s="716"/>
      <c r="HHS133" s="716"/>
      <c r="HHT133" s="716"/>
      <c r="HHU133" s="716"/>
      <c r="HHV133" s="716"/>
      <c r="HHW133" s="716"/>
      <c r="HHX133" s="716"/>
      <c r="HHY133" s="716"/>
      <c r="HHZ133" s="716"/>
      <c r="HIA133" s="716"/>
      <c r="HIB133" s="716"/>
      <c r="HIC133" s="716"/>
      <c r="HID133" s="716"/>
      <c r="HIE133" s="716"/>
      <c r="HIF133" s="716"/>
      <c r="HIG133" s="716"/>
      <c r="HIH133" s="716"/>
      <c r="HII133" s="716"/>
      <c r="HIJ133" s="716"/>
      <c r="HIK133" s="716"/>
      <c r="HIL133" s="716"/>
      <c r="HIM133" s="716"/>
      <c r="HIN133" s="716"/>
      <c r="HIO133" s="716"/>
      <c r="HIP133" s="716"/>
      <c r="HIQ133" s="716"/>
      <c r="HIR133" s="716"/>
      <c r="HIS133" s="716"/>
      <c r="HIT133" s="716"/>
      <c r="HIU133" s="716"/>
      <c r="HIV133" s="716"/>
      <c r="HIW133" s="716"/>
      <c r="HIX133" s="716"/>
      <c r="HIY133" s="716"/>
      <c r="HIZ133" s="716"/>
      <c r="HJA133" s="716"/>
      <c r="HJB133" s="716"/>
      <c r="HJC133" s="716"/>
      <c r="HJD133" s="716"/>
      <c r="HJE133" s="716"/>
      <c r="HJF133" s="716"/>
      <c r="HJG133" s="716"/>
      <c r="HJH133" s="716"/>
      <c r="HJI133" s="716"/>
      <c r="HJJ133" s="716"/>
      <c r="HJK133" s="716"/>
      <c r="HJL133" s="716"/>
      <c r="HJM133" s="716"/>
      <c r="HJN133" s="716"/>
      <c r="HJO133" s="716"/>
      <c r="HJP133" s="716"/>
      <c r="HJQ133" s="716"/>
      <c r="HJR133" s="716"/>
      <c r="HJS133" s="716"/>
      <c r="HJT133" s="716"/>
      <c r="HJU133" s="716"/>
      <c r="HJV133" s="716"/>
      <c r="HJW133" s="716"/>
      <c r="HJX133" s="716"/>
      <c r="HJY133" s="716"/>
      <c r="HJZ133" s="716"/>
      <c r="HKA133" s="716"/>
      <c r="HKB133" s="716"/>
      <c r="HKC133" s="716"/>
      <c r="HKD133" s="716"/>
      <c r="HKE133" s="716"/>
      <c r="HKF133" s="716"/>
      <c r="HKG133" s="716"/>
      <c r="HKH133" s="716"/>
      <c r="HKI133" s="716"/>
      <c r="HKJ133" s="716"/>
      <c r="HKK133" s="716"/>
      <c r="HKL133" s="716"/>
      <c r="HKM133" s="716"/>
      <c r="HKN133" s="716"/>
      <c r="HKO133" s="716"/>
      <c r="HKP133" s="716"/>
      <c r="HKQ133" s="716"/>
      <c r="HKR133" s="716"/>
      <c r="HKS133" s="716"/>
      <c r="HKT133" s="716"/>
      <c r="HKU133" s="716"/>
      <c r="HKV133" s="716"/>
      <c r="HKW133" s="716"/>
      <c r="HKX133" s="716"/>
      <c r="HKY133" s="716"/>
      <c r="HKZ133" s="716"/>
      <c r="HLA133" s="716"/>
      <c r="HLB133" s="716"/>
      <c r="HLC133" s="716"/>
      <c r="HLD133" s="716"/>
      <c r="HLE133" s="716"/>
      <c r="HLF133" s="716"/>
      <c r="HLG133" s="716"/>
      <c r="HLH133" s="716"/>
      <c r="HLI133" s="716"/>
      <c r="HLJ133" s="716"/>
      <c r="HLK133" s="716"/>
      <c r="HLL133" s="716"/>
      <c r="HLM133" s="716"/>
      <c r="HLN133" s="716"/>
      <c r="HLO133" s="716"/>
      <c r="HLP133" s="716"/>
      <c r="HLQ133" s="716"/>
      <c r="HLR133" s="716"/>
      <c r="HLS133" s="716"/>
      <c r="HLT133" s="716"/>
      <c r="HLU133" s="716"/>
      <c r="HLV133" s="716"/>
      <c r="HLW133" s="716"/>
      <c r="HLX133" s="716"/>
      <c r="HLY133" s="716"/>
      <c r="HLZ133" s="716"/>
      <c r="HMA133" s="716"/>
      <c r="HMB133" s="716"/>
      <c r="HMC133" s="716"/>
      <c r="HMD133" s="716"/>
      <c r="HME133" s="716"/>
      <c r="HMF133" s="716"/>
      <c r="HMG133" s="716"/>
      <c r="HMH133" s="716"/>
      <c r="HMI133" s="716"/>
      <c r="HMJ133" s="716"/>
      <c r="HMK133" s="716"/>
      <c r="HML133" s="716"/>
      <c r="HMM133" s="716"/>
      <c r="HMN133" s="716"/>
      <c r="HMO133" s="716"/>
      <c r="HMP133" s="716"/>
      <c r="HMQ133" s="716"/>
      <c r="HMR133" s="716"/>
      <c r="HMS133" s="716"/>
      <c r="HMT133" s="716"/>
      <c r="HMU133" s="716"/>
      <c r="HMV133" s="716"/>
      <c r="HMW133" s="716"/>
      <c r="HMX133" s="716"/>
      <c r="HMY133" s="716"/>
      <c r="HMZ133" s="716"/>
      <c r="HNA133" s="716"/>
      <c r="HNB133" s="716"/>
      <c r="HNC133" s="716"/>
      <c r="HND133" s="716"/>
      <c r="HNE133" s="716"/>
      <c r="HNF133" s="716"/>
      <c r="HNG133" s="716"/>
      <c r="HNH133" s="716"/>
      <c r="HNI133" s="716"/>
      <c r="HNJ133" s="716"/>
      <c r="HNK133" s="716"/>
      <c r="HNL133" s="716"/>
      <c r="HNM133" s="716"/>
      <c r="HNN133" s="716"/>
      <c r="HNO133" s="716"/>
      <c r="HNP133" s="716"/>
      <c r="HNQ133" s="716"/>
      <c r="HNR133" s="716"/>
      <c r="HNS133" s="716"/>
      <c r="HNT133" s="716"/>
      <c r="HNU133" s="716"/>
      <c r="HNV133" s="716"/>
      <c r="HNW133" s="716"/>
      <c r="HNX133" s="716"/>
      <c r="HNY133" s="716"/>
      <c r="HNZ133" s="716"/>
      <c r="HOA133" s="716"/>
      <c r="HOB133" s="716"/>
      <c r="HOC133" s="716"/>
      <c r="HOD133" s="716"/>
      <c r="HOE133" s="716"/>
      <c r="HOF133" s="716"/>
      <c r="HOG133" s="716"/>
      <c r="HOH133" s="716"/>
      <c r="HOI133" s="716"/>
      <c r="HOJ133" s="716"/>
      <c r="HOK133" s="716"/>
      <c r="HOL133" s="716"/>
      <c r="HOM133" s="716"/>
      <c r="HON133" s="716"/>
      <c r="HOO133" s="716"/>
      <c r="HOP133" s="716"/>
      <c r="HOQ133" s="716"/>
      <c r="HOR133" s="716"/>
      <c r="HOS133" s="716"/>
      <c r="HOT133" s="716"/>
      <c r="HOU133" s="716"/>
      <c r="HOV133" s="716"/>
      <c r="HOW133" s="716"/>
      <c r="HOX133" s="716"/>
      <c r="HOY133" s="716"/>
      <c r="HOZ133" s="716"/>
      <c r="HPA133" s="716"/>
      <c r="HPB133" s="716"/>
      <c r="HPC133" s="716"/>
      <c r="HPD133" s="716"/>
      <c r="HPE133" s="716"/>
      <c r="HPF133" s="716"/>
      <c r="HPG133" s="716"/>
      <c r="HPH133" s="716"/>
      <c r="HPI133" s="716"/>
      <c r="HPJ133" s="716"/>
      <c r="HPK133" s="716"/>
      <c r="HPL133" s="716"/>
      <c r="HPM133" s="716"/>
      <c r="HPN133" s="716"/>
      <c r="HPO133" s="716"/>
      <c r="HPP133" s="716"/>
      <c r="HPQ133" s="716"/>
      <c r="HPR133" s="716"/>
      <c r="HPS133" s="716"/>
      <c r="HPT133" s="716"/>
      <c r="HPU133" s="716"/>
      <c r="HPV133" s="716"/>
      <c r="HPW133" s="716"/>
      <c r="HPX133" s="716"/>
      <c r="HPY133" s="716"/>
      <c r="HPZ133" s="716"/>
      <c r="HQA133" s="716"/>
      <c r="HQB133" s="716"/>
      <c r="HQC133" s="716"/>
      <c r="HQD133" s="716"/>
      <c r="HQE133" s="716"/>
      <c r="HQF133" s="716"/>
      <c r="HQG133" s="716"/>
      <c r="HQH133" s="716"/>
      <c r="HQI133" s="716"/>
      <c r="HQJ133" s="716"/>
      <c r="HQK133" s="716"/>
      <c r="HQL133" s="716"/>
      <c r="HQM133" s="716"/>
      <c r="HQN133" s="716"/>
      <c r="HQO133" s="716"/>
      <c r="HQP133" s="716"/>
      <c r="HQQ133" s="716"/>
      <c r="HQR133" s="716"/>
      <c r="HQS133" s="716"/>
      <c r="HQT133" s="716"/>
      <c r="HQU133" s="716"/>
      <c r="HQV133" s="716"/>
      <c r="HQW133" s="716"/>
      <c r="HQX133" s="716"/>
      <c r="HQY133" s="716"/>
      <c r="HQZ133" s="716"/>
      <c r="HRA133" s="716"/>
      <c r="HRB133" s="716"/>
      <c r="HRC133" s="716"/>
      <c r="HRD133" s="716"/>
      <c r="HRE133" s="716"/>
      <c r="HRF133" s="716"/>
      <c r="HRG133" s="716"/>
      <c r="HRH133" s="716"/>
      <c r="HRI133" s="716"/>
      <c r="HRJ133" s="716"/>
      <c r="HRK133" s="716"/>
      <c r="HRL133" s="716"/>
      <c r="HRM133" s="716"/>
      <c r="HRN133" s="716"/>
      <c r="HRO133" s="716"/>
      <c r="HRP133" s="716"/>
      <c r="HRQ133" s="716"/>
      <c r="HRR133" s="716"/>
      <c r="HRS133" s="716"/>
      <c r="HRT133" s="716"/>
      <c r="HRU133" s="716"/>
      <c r="HRV133" s="716"/>
      <c r="HRW133" s="716"/>
      <c r="HRX133" s="716"/>
      <c r="HRY133" s="716"/>
      <c r="HRZ133" s="716"/>
      <c r="HSA133" s="716"/>
      <c r="HSB133" s="716"/>
      <c r="HSC133" s="716"/>
      <c r="HSD133" s="716"/>
      <c r="HSE133" s="716"/>
      <c r="HSF133" s="716"/>
      <c r="HSG133" s="716"/>
      <c r="HSH133" s="716"/>
      <c r="HSI133" s="716"/>
      <c r="HSJ133" s="716"/>
      <c r="HSK133" s="716"/>
      <c r="HSL133" s="716"/>
      <c r="HSM133" s="716"/>
      <c r="HSN133" s="716"/>
      <c r="HSO133" s="716"/>
      <c r="HSP133" s="716"/>
      <c r="HSQ133" s="716"/>
      <c r="HSR133" s="716"/>
      <c r="HSS133" s="716"/>
      <c r="HST133" s="716"/>
      <c r="HSU133" s="716"/>
      <c r="HSV133" s="716"/>
      <c r="HSW133" s="716"/>
      <c r="HSX133" s="716"/>
      <c r="HSY133" s="716"/>
      <c r="HSZ133" s="716"/>
      <c r="HTA133" s="716"/>
      <c r="HTB133" s="716"/>
      <c r="HTC133" s="716"/>
      <c r="HTD133" s="716"/>
      <c r="HTE133" s="716"/>
      <c r="HTF133" s="716"/>
      <c r="HTG133" s="716"/>
      <c r="HTH133" s="716"/>
      <c r="HTI133" s="716"/>
      <c r="HTJ133" s="716"/>
      <c r="HTK133" s="716"/>
      <c r="HTL133" s="716"/>
      <c r="HTM133" s="716"/>
      <c r="HTN133" s="716"/>
      <c r="HTO133" s="716"/>
      <c r="HTP133" s="716"/>
      <c r="HTQ133" s="716"/>
      <c r="HTR133" s="716"/>
      <c r="HTS133" s="716"/>
      <c r="HTT133" s="716"/>
      <c r="HTU133" s="716"/>
      <c r="HTV133" s="716"/>
      <c r="HTW133" s="716"/>
      <c r="HTX133" s="716"/>
      <c r="HTY133" s="716"/>
      <c r="HTZ133" s="716"/>
      <c r="HUA133" s="716"/>
      <c r="HUB133" s="716"/>
      <c r="HUC133" s="716"/>
      <c r="HUD133" s="716"/>
      <c r="HUE133" s="716"/>
      <c r="HUF133" s="716"/>
      <c r="HUG133" s="716"/>
      <c r="HUH133" s="716"/>
      <c r="HUI133" s="716"/>
      <c r="HUJ133" s="716"/>
      <c r="HUK133" s="716"/>
      <c r="HUL133" s="716"/>
      <c r="HUM133" s="716"/>
      <c r="HUN133" s="716"/>
      <c r="HUO133" s="716"/>
      <c r="HUP133" s="716"/>
      <c r="HUQ133" s="716"/>
      <c r="HUR133" s="716"/>
      <c r="HUS133" s="716"/>
      <c r="HUT133" s="716"/>
      <c r="HUU133" s="716"/>
      <c r="HUV133" s="716"/>
      <c r="HUW133" s="716"/>
      <c r="HUX133" s="716"/>
      <c r="HUY133" s="716"/>
      <c r="HUZ133" s="716"/>
      <c r="HVA133" s="716"/>
      <c r="HVB133" s="716"/>
      <c r="HVC133" s="716"/>
      <c r="HVD133" s="716"/>
      <c r="HVE133" s="716"/>
      <c r="HVF133" s="716"/>
      <c r="HVG133" s="716"/>
      <c r="HVH133" s="716"/>
      <c r="HVI133" s="716"/>
      <c r="HVJ133" s="716"/>
      <c r="HVK133" s="716"/>
      <c r="HVL133" s="716"/>
      <c r="HVM133" s="716"/>
      <c r="HVN133" s="716"/>
      <c r="HVO133" s="716"/>
      <c r="HVP133" s="716"/>
      <c r="HVQ133" s="716"/>
      <c r="HVR133" s="716"/>
      <c r="HVS133" s="716"/>
      <c r="HVT133" s="716"/>
      <c r="HVU133" s="716"/>
      <c r="HVV133" s="716"/>
      <c r="HVW133" s="716"/>
      <c r="HVX133" s="716"/>
      <c r="HVY133" s="716"/>
      <c r="HVZ133" s="716"/>
      <c r="HWA133" s="716"/>
      <c r="HWB133" s="716"/>
      <c r="HWC133" s="716"/>
      <c r="HWD133" s="716"/>
      <c r="HWE133" s="716"/>
      <c r="HWF133" s="716"/>
      <c r="HWG133" s="716"/>
      <c r="HWH133" s="716"/>
      <c r="HWI133" s="716"/>
      <c r="HWJ133" s="716"/>
      <c r="HWK133" s="716"/>
      <c r="HWL133" s="716"/>
      <c r="HWM133" s="716"/>
      <c r="HWN133" s="716"/>
      <c r="HWO133" s="716"/>
      <c r="HWP133" s="716"/>
      <c r="HWQ133" s="716"/>
      <c r="HWR133" s="716"/>
      <c r="HWS133" s="716"/>
      <c r="HWT133" s="716"/>
      <c r="HWU133" s="716"/>
      <c r="HWV133" s="716"/>
      <c r="HWW133" s="716"/>
      <c r="HWX133" s="716"/>
      <c r="HWY133" s="716"/>
      <c r="HWZ133" s="716"/>
      <c r="HXA133" s="716"/>
      <c r="HXB133" s="716"/>
      <c r="HXC133" s="716"/>
      <c r="HXD133" s="716"/>
      <c r="HXE133" s="716"/>
      <c r="HXF133" s="716"/>
      <c r="HXG133" s="716"/>
      <c r="HXH133" s="716"/>
      <c r="HXI133" s="716"/>
      <c r="HXJ133" s="716"/>
      <c r="HXK133" s="716"/>
      <c r="HXL133" s="716"/>
      <c r="HXM133" s="716"/>
      <c r="HXN133" s="716"/>
      <c r="HXO133" s="716"/>
      <c r="HXP133" s="716"/>
      <c r="HXQ133" s="716"/>
      <c r="HXR133" s="716"/>
      <c r="HXS133" s="716"/>
      <c r="HXT133" s="716"/>
      <c r="HXU133" s="716"/>
      <c r="HXV133" s="716"/>
      <c r="HXW133" s="716"/>
      <c r="HXX133" s="716"/>
      <c r="HXY133" s="716"/>
      <c r="HXZ133" s="716"/>
      <c r="HYA133" s="716"/>
      <c r="HYB133" s="716"/>
      <c r="HYC133" s="716"/>
      <c r="HYD133" s="716"/>
      <c r="HYE133" s="716"/>
      <c r="HYF133" s="716"/>
      <c r="HYG133" s="716"/>
      <c r="HYH133" s="716"/>
      <c r="HYI133" s="716"/>
      <c r="HYJ133" s="716"/>
      <c r="HYK133" s="716"/>
      <c r="HYL133" s="716"/>
      <c r="HYM133" s="716"/>
      <c r="HYN133" s="716"/>
      <c r="HYO133" s="716"/>
      <c r="HYP133" s="716"/>
      <c r="HYQ133" s="716"/>
      <c r="HYR133" s="716"/>
      <c r="HYS133" s="716"/>
      <c r="HYT133" s="716"/>
      <c r="HYU133" s="716"/>
      <c r="HYV133" s="716"/>
      <c r="HYW133" s="716"/>
      <c r="HYX133" s="716"/>
      <c r="HYY133" s="716"/>
      <c r="HYZ133" s="716"/>
      <c r="HZA133" s="716"/>
      <c r="HZB133" s="716"/>
      <c r="HZC133" s="716"/>
      <c r="HZD133" s="716"/>
      <c r="HZE133" s="716"/>
      <c r="HZF133" s="716"/>
      <c r="HZG133" s="716"/>
      <c r="HZH133" s="716"/>
      <c r="HZI133" s="716"/>
      <c r="HZJ133" s="716"/>
      <c r="HZK133" s="716"/>
      <c r="HZL133" s="716"/>
      <c r="HZM133" s="716"/>
      <c r="HZN133" s="716"/>
      <c r="HZO133" s="716"/>
      <c r="HZP133" s="716"/>
      <c r="HZQ133" s="716"/>
      <c r="HZR133" s="716"/>
      <c r="HZS133" s="716"/>
      <c r="HZT133" s="716"/>
      <c r="HZU133" s="716"/>
      <c r="HZV133" s="716"/>
      <c r="HZW133" s="716"/>
      <c r="HZX133" s="716"/>
      <c r="HZY133" s="716"/>
      <c r="HZZ133" s="716"/>
      <c r="IAA133" s="716"/>
      <c r="IAB133" s="716"/>
      <c r="IAC133" s="716"/>
      <c r="IAD133" s="716"/>
      <c r="IAE133" s="716"/>
      <c r="IAF133" s="716"/>
      <c r="IAG133" s="716"/>
      <c r="IAH133" s="716"/>
      <c r="IAI133" s="716"/>
      <c r="IAJ133" s="716"/>
      <c r="IAK133" s="716"/>
      <c r="IAL133" s="716"/>
      <c r="IAM133" s="716"/>
      <c r="IAN133" s="716"/>
      <c r="IAO133" s="716"/>
      <c r="IAP133" s="716"/>
      <c r="IAQ133" s="716"/>
      <c r="IAR133" s="716"/>
      <c r="IAS133" s="716"/>
      <c r="IAT133" s="716"/>
      <c r="IAU133" s="716"/>
      <c r="IAV133" s="716"/>
      <c r="IAW133" s="716"/>
      <c r="IAX133" s="716"/>
      <c r="IAY133" s="716"/>
      <c r="IAZ133" s="716"/>
      <c r="IBA133" s="716"/>
      <c r="IBB133" s="716"/>
      <c r="IBC133" s="716"/>
      <c r="IBD133" s="716"/>
      <c r="IBE133" s="716"/>
      <c r="IBF133" s="716"/>
      <c r="IBG133" s="716"/>
      <c r="IBH133" s="716"/>
      <c r="IBI133" s="716"/>
      <c r="IBJ133" s="716"/>
      <c r="IBK133" s="716"/>
      <c r="IBL133" s="716"/>
      <c r="IBM133" s="716"/>
      <c r="IBN133" s="716"/>
      <c r="IBO133" s="716"/>
      <c r="IBP133" s="716"/>
      <c r="IBQ133" s="716"/>
      <c r="IBR133" s="716"/>
      <c r="IBS133" s="716"/>
      <c r="IBT133" s="716"/>
      <c r="IBU133" s="716"/>
      <c r="IBV133" s="716"/>
      <c r="IBW133" s="716"/>
      <c r="IBX133" s="716"/>
      <c r="IBY133" s="716"/>
      <c r="IBZ133" s="716"/>
      <c r="ICA133" s="716"/>
      <c r="ICB133" s="716"/>
      <c r="ICC133" s="716"/>
      <c r="ICD133" s="716"/>
      <c r="ICE133" s="716"/>
      <c r="ICF133" s="716"/>
      <c r="ICG133" s="716"/>
      <c r="ICH133" s="716"/>
      <c r="ICI133" s="716"/>
      <c r="ICJ133" s="716"/>
      <c r="ICK133" s="716"/>
      <c r="ICL133" s="716"/>
      <c r="ICM133" s="716"/>
      <c r="ICN133" s="716"/>
      <c r="ICO133" s="716"/>
      <c r="ICP133" s="716"/>
      <c r="ICQ133" s="716"/>
      <c r="ICR133" s="716"/>
      <c r="ICS133" s="716"/>
      <c r="ICT133" s="716"/>
      <c r="ICU133" s="716"/>
      <c r="ICV133" s="716"/>
      <c r="ICW133" s="716"/>
      <c r="ICX133" s="716"/>
      <c r="ICY133" s="716"/>
      <c r="ICZ133" s="716"/>
      <c r="IDA133" s="716"/>
      <c r="IDB133" s="716"/>
      <c r="IDC133" s="716"/>
      <c r="IDD133" s="716"/>
      <c r="IDE133" s="716"/>
      <c r="IDF133" s="716"/>
      <c r="IDG133" s="716"/>
      <c r="IDH133" s="716"/>
      <c r="IDI133" s="716"/>
      <c r="IDJ133" s="716"/>
      <c r="IDK133" s="716"/>
      <c r="IDL133" s="716"/>
      <c r="IDM133" s="716"/>
      <c r="IDN133" s="716"/>
      <c r="IDO133" s="716"/>
      <c r="IDP133" s="716"/>
      <c r="IDQ133" s="716"/>
      <c r="IDR133" s="716"/>
      <c r="IDS133" s="716"/>
      <c r="IDT133" s="716"/>
      <c r="IDU133" s="716"/>
      <c r="IDV133" s="716"/>
      <c r="IDW133" s="716"/>
      <c r="IDX133" s="716"/>
      <c r="IDY133" s="716"/>
      <c r="IDZ133" s="716"/>
      <c r="IEA133" s="716"/>
      <c r="IEB133" s="716"/>
      <c r="IEC133" s="716"/>
      <c r="IED133" s="716"/>
      <c r="IEE133" s="716"/>
      <c r="IEF133" s="716"/>
      <c r="IEG133" s="716"/>
      <c r="IEH133" s="716"/>
      <c r="IEI133" s="716"/>
      <c r="IEJ133" s="716"/>
      <c r="IEK133" s="716"/>
      <c r="IEL133" s="716"/>
      <c r="IEM133" s="716"/>
      <c r="IEN133" s="716"/>
      <c r="IEO133" s="716"/>
      <c r="IEP133" s="716"/>
      <c r="IEQ133" s="716"/>
      <c r="IER133" s="716"/>
      <c r="IES133" s="716"/>
      <c r="IET133" s="716"/>
      <c r="IEU133" s="716"/>
      <c r="IEV133" s="716"/>
      <c r="IEW133" s="716"/>
      <c r="IEX133" s="716"/>
      <c r="IEY133" s="716"/>
      <c r="IEZ133" s="716"/>
      <c r="IFA133" s="716"/>
      <c r="IFB133" s="716"/>
      <c r="IFC133" s="716"/>
      <c r="IFD133" s="716"/>
      <c r="IFE133" s="716"/>
      <c r="IFF133" s="716"/>
      <c r="IFG133" s="716"/>
      <c r="IFH133" s="716"/>
      <c r="IFI133" s="716"/>
      <c r="IFJ133" s="716"/>
      <c r="IFK133" s="716"/>
      <c r="IFL133" s="716"/>
      <c r="IFM133" s="716"/>
      <c r="IFN133" s="716"/>
      <c r="IFO133" s="716"/>
      <c r="IFP133" s="716"/>
      <c r="IFQ133" s="716"/>
      <c r="IFR133" s="716"/>
      <c r="IFS133" s="716"/>
      <c r="IFT133" s="716"/>
      <c r="IFU133" s="716"/>
      <c r="IFV133" s="716"/>
      <c r="IFW133" s="716"/>
      <c r="IFX133" s="716"/>
      <c r="IFY133" s="716"/>
      <c r="IFZ133" s="716"/>
      <c r="IGA133" s="716"/>
      <c r="IGB133" s="716"/>
      <c r="IGC133" s="716"/>
      <c r="IGD133" s="716"/>
      <c r="IGE133" s="716"/>
      <c r="IGF133" s="716"/>
      <c r="IGG133" s="716"/>
      <c r="IGH133" s="716"/>
      <c r="IGI133" s="716"/>
      <c r="IGJ133" s="716"/>
      <c r="IGK133" s="716"/>
      <c r="IGL133" s="716"/>
      <c r="IGM133" s="716"/>
      <c r="IGN133" s="716"/>
      <c r="IGO133" s="716"/>
      <c r="IGP133" s="716"/>
      <c r="IGQ133" s="716"/>
      <c r="IGR133" s="716"/>
      <c r="IGS133" s="716"/>
      <c r="IGT133" s="716"/>
      <c r="IGU133" s="716"/>
      <c r="IGV133" s="716"/>
      <c r="IGW133" s="716"/>
      <c r="IGX133" s="716"/>
      <c r="IGY133" s="716"/>
      <c r="IGZ133" s="716"/>
      <c r="IHA133" s="716"/>
      <c r="IHB133" s="716"/>
      <c r="IHC133" s="716"/>
      <c r="IHD133" s="716"/>
      <c r="IHE133" s="716"/>
      <c r="IHF133" s="716"/>
      <c r="IHG133" s="716"/>
      <c r="IHH133" s="716"/>
      <c r="IHI133" s="716"/>
      <c r="IHJ133" s="716"/>
      <c r="IHK133" s="716"/>
      <c r="IHL133" s="716"/>
      <c r="IHM133" s="716"/>
      <c r="IHN133" s="716"/>
      <c r="IHO133" s="716"/>
      <c r="IHP133" s="716"/>
      <c r="IHQ133" s="716"/>
      <c r="IHR133" s="716"/>
      <c r="IHS133" s="716"/>
      <c r="IHT133" s="716"/>
      <c r="IHU133" s="716"/>
      <c r="IHV133" s="716"/>
      <c r="IHW133" s="716"/>
      <c r="IHX133" s="716"/>
      <c r="IHY133" s="716"/>
      <c r="IHZ133" s="716"/>
      <c r="IIA133" s="716"/>
      <c r="IIB133" s="716"/>
      <c r="IIC133" s="716"/>
      <c r="IID133" s="716"/>
      <c r="IIE133" s="716"/>
      <c r="IIF133" s="716"/>
      <c r="IIG133" s="716"/>
      <c r="IIH133" s="716"/>
      <c r="III133" s="716"/>
      <c r="IIJ133" s="716"/>
      <c r="IIK133" s="716"/>
      <c r="IIL133" s="716"/>
      <c r="IIM133" s="716"/>
      <c r="IIN133" s="716"/>
      <c r="IIO133" s="716"/>
      <c r="IIP133" s="716"/>
      <c r="IIQ133" s="716"/>
      <c r="IIR133" s="716"/>
      <c r="IIS133" s="716"/>
      <c r="IIT133" s="716"/>
      <c r="IIU133" s="716"/>
      <c r="IIV133" s="716"/>
      <c r="IIW133" s="716"/>
      <c r="IIX133" s="716"/>
      <c r="IIY133" s="716"/>
      <c r="IIZ133" s="716"/>
      <c r="IJA133" s="716"/>
      <c r="IJB133" s="716"/>
      <c r="IJC133" s="716"/>
      <c r="IJD133" s="716"/>
      <c r="IJE133" s="716"/>
      <c r="IJF133" s="716"/>
      <c r="IJG133" s="716"/>
      <c r="IJH133" s="716"/>
      <c r="IJI133" s="716"/>
      <c r="IJJ133" s="716"/>
      <c r="IJK133" s="716"/>
      <c r="IJL133" s="716"/>
      <c r="IJM133" s="716"/>
      <c r="IJN133" s="716"/>
      <c r="IJO133" s="716"/>
      <c r="IJP133" s="716"/>
      <c r="IJQ133" s="716"/>
      <c r="IJR133" s="716"/>
      <c r="IJS133" s="716"/>
      <c r="IJT133" s="716"/>
      <c r="IJU133" s="716"/>
      <c r="IJV133" s="716"/>
      <c r="IJW133" s="716"/>
      <c r="IJX133" s="716"/>
      <c r="IJY133" s="716"/>
      <c r="IJZ133" s="716"/>
      <c r="IKA133" s="716"/>
      <c r="IKB133" s="716"/>
      <c r="IKC133" s="716"/>
      <c r="IKD133" s="716"/>
      <c r="IKE133" s="716"/>
      <c r="IKF133" s="716"/>
      <c r="IKG133" s="716"/>
      <c r="IKH133" s="716"/>
      <c r="IKI133" s="716"/>
      <c r="IKJ133" s="716"/>
      <c r="IKK133" s="716"/>
      <c r="IKL133" s="716"/>
      <c r="IKM133" s="716"/>
      <c r="IKN133" s="716"/>
      <c r="IKO133" s="716"/>
      <c r="IKP133" s="716"/>
      <c r="IKQ133" s="716"/>
      <c r="IKR133" s="716"/>
      <c r="IKS133" s="716"/>
      <c r="IKT133" s="716"/>
      <c r="IKU133" s="716"/>
      <c r="IKV133" s="716"/>
      <c r="IKW133" s="716"/>
      <c r="IKX133" s="716"/>
      <c r="IKY133" s="716"/>
      <c r="IKZ133" s="716"/>
      <c r="ILA133" s="716"/>
      <c r="ILB133" s="716"/>
      <c r="ILC133" s="716"/>
      <c r="ILD133" s="716"/>
      <c r="ILE133" s="716"/>
      <c r="ILF133" s="716"/>
      <c r="ILG133" s="716"/>
      <c r="ILH133" s="716"/>
      <c r="ILI133" s="716"/>
      <c r="ILJ133" s="716"/>
      <c r="ILK133" s="716"/>
      <c r="ILL133" s="716"/>
      <c r="ILM133" s="716"/>
      <c r="ILN133" s="716"/>
      <c r="ILO133" s="716"/>
      <c r="ILP133" s="716"/>
      <c r="ILQ133" s="716"/>
      <c r="ILR133" s="716"/>
      <c r="ILS133" s="716"/>
      <c r="ILT133" s="716"/>
      <c r="ILU133" s="716"/>
      <c r="ILV133" s="716"/>
      <c r="ILW133" s="716"/>
      <c r="ILX133" s="716"/>
      <c r="ILY133" s="716"/>
      <c r="ILZ133" s="716"/>
      <c r="IMA133" s="716"/>
      <c r="IMB133" s="716"/>
      <c r="IMC133" s="716"/>
      <c r="IMD133" s="716"/>
      <c r="IME133" s="716"/>
      <c r="IMF133" s="716"/>
      <c r="IMG133" s="716"/>
      <c r="IMH133" s="716"/>
      <c r="IMI133" s="716"/>
      <c r="IMJ133" s="716"/>
      <c r="IMK133" s="716"/>
      <c r="IML133" s="716"/>
      <c r="IMM133" s="716"/>
      <c r="IMN133" s="716"/>
      <c r="IMO133" s="716"/>
      <c r="IMP133" s="716"/>
      <c r="IMQ133" s="716"/>
      <c r="IMR133" s="716"/>
      <c r="IMS133" s="716"/>
      <c r="IMT133" s="716"/>
      <c r="IMU133" s="716"/>
      <c r="IMV133" s="716"/>
      <c r="IMW133" s="716"/>
      <c r="IMX133" s="716"/>
      <c r="IMY133" s="716"/>
      <c r="IMZ133" s="716"/>
      <c r="INA133" s="716"/>
      <c r="INB133" s="716"/>
      <c r="INC133" s="716"/>
      <c r="IND133" s="716"/>
      <c r="INE133" s="716"/>
      <c r="INF133" s="716"/>
      <c r="ING133" s="716"/>
      <c r="INH133" s="716"/>
      <c r="INI133" s="716"/>
      <c r="INJ133" s="716"/>
      <c r="INK133" s="716"/>
      <c r="INL133" s="716"/>
      <c r="INM133" s="716"/>
      <c r="INN133" s="716"/>
      <c r="INO133" s="716"/>
      <c r="INP133" s="716"/>
      <c r="INQ133" s="716"/>
      <c r="INR133" s="716"/>
      <c r="INS133" s="716"/>
      <c r="INT133" s="716"/>
      <c r="INU133" s="716"/>
      <c r="INV133" s="716"/>
      <c r="INW133" s="716"/>
      <c r="INX133" s="716"/>
      <c r="INY133" s="716"/>
      <c r="INZ133" s="716"/>
      <c r="IOA133" s="716"/>
      <c r="IOB133" s="716"/>
      <c r="IOC133" s="716"/>
      <c r="IOD133" s="716"/>
      <c r="IOE133" s="716"/>
      <c r="IOF133" s="716"/>
      <c r="IOG133" s="716"/>
      <c r="IOH133" s="716"/>
      <c r="IOI133" s="716"/>
      <c r="IOJ133" s="716"/>
      <c r="IOK133" s="716"/>
      <c r="IOL133" s="716"/>
      <c r="IOM133" s="716"/>
      <c r="ION133" s="716"/>
      <c r="IOO133" s="716"/>
      <c r="IOP133" s="716"/>
      <c r="IOQ133" s="716"/>
      <c r="IOR133" s="716"/>
      <c r="IOS133" s="716"/>
      <c r="IOT133" s="716"/>
      <c r="IOU133" s="716"/>
      <c r="IOV133" s="716"/>
      <c r="IOW133" s="716"/>
      <c r="IOX133" s="716"/>
      <c r="IOY133" s="716"/>
      <c r="IOZ133" s="716"/>
      <c r="IPA133" s="716"/>
      <c r="IPB133" s="716"/>
      <c r="IPC133" s="716"/>
      <c r="IPD133" s="716"/>
      <c r="IPE133" s="716"/>
      <c r="IPF133" s="716"/>
      <c r="IPG133" s="716"/>
      <c r="IPH133" s="716"/>
      <c r="IPI133" s="716"/>
      <c r="IPJ133" s="716"/>
      <c r="IPK133" s="716"/>
      <c r="IPL133" s="716"/>
      <c r="IPM133" s="716"/>
      <c r="IPN133" s="716"/>
      <c r="IPO133" s="716"/>
      <c r="IPP133" s="716"/>
      <c r="IPQ133" s="716"/>
      <c r="IPR133" s="716"/>
      <c r="IPS133" s="716"/>
      <c r="IPT133" s="716"/>
      <c r="IPU133" s="716"/>
      <c r="IPV133" s="716"/>
      <c r="IPW133" s="716"/>
      <c r="IPX133" s="716"/>
      <c r="IPY133" s="716"/>
      <c r="IPZ133" s="716"/>
      <c r="IQA133" s="716"/>
      <c r="IQB133" s="716"/>
      <c r="IQC133" s="716"/>
      <c r="IQD133" s="716"/>
      <c r="IQE133" s="716"/>
      <c r="IQF133" s="716"/>
      <c r="IQG133" s="716"/>
      <c r="IQH133" s="716"/>
      <c r="IQI133" s="716"/>
      <c r="IQJ133" s="716"/>
      <c r="IQK133" s="716"/>
      <c r="IQL133" s="716"/>
      <c r="IQM133" s="716"/>
      <c r="IQN133" s="716"/>
      <c r="IQO133" s="716"/>
      <c r="IQP133" s="716"/>
      <c r="IQQ133" s="716"/>
      <c r="IQR133" s="716"/>
      <c r="IQS133" s="716"/>
      <c r="IQT133" s="716"/>
      <c r="IQU133" s="716"/>
      <c r="IQV133" s="716"/>
      <c r="IQW133" s="716"/>
      <c r="IQX133" s="716"/>
      <c r="IQY133" s="716"/>
      <c r="IQZ133" s="716"/>
      <c r="IRA133" s="716"/>
      <c r="IRB133" s="716"/>
      <c r="IRC133" s="716"/>
      <c r="IRD133" s="716"/>
      <c r="IRE133" s="716"/>
      <c r="IRF133" s="716"/>
      <c r="IRG133" s="716"/>
      <c r="IRH133" s="716"/>
      <c r="IRI133" s="716"/>
      <c r="IRJ133" s="716"/>
      <c r="IRK133" s="716"/>
      <c r="IRL133" s="716"/>
      <c r="IRM133" s="716"/>
      <c r="IRN133" s="716"/>
      <c r="IRO133" s="716"/>
      <c r="IRP133" s="716"/>
      <c r="IRQ133" s="716"/>
      <c r="IRR133" s="716"/>
      <c r="IRS133" s="716"/>
      <c r="IRT133" s="716"/>
      <c r="IRU133" s="716"/>
      <c r="IRV133" s="716"/>
      <c r="IRW133" s="716"/>
      <c r="IRX133" s="716"/>
      <c r="IRY133" s="716"/>
      <c r="IRZ133" s="716"/>
      <c r="ISA133" s="716"/>
      <c r="ISB133" s="716"/>
      <c r="ISC133" s="716"/>
      <c r="ISD133" s="716"/>
      <c r="ISE133" s="716"/>
      <c r="ISF133" s="716"/>
      <c r="ISG133" s="716"/>
      <c r="ISH133" s="716"/>
      <c r="ISI133" s="716"/>
      <c r="ISJ133" s="716"/>
      <c r="ISK133" s="716"/>
      <c r="ISL133" s="716"/>
      <c r="ISM133" s="716"/>
      <c r="ISN133" s="716"/>
      <c r="ISO133" s="716"/>
      <c r="ISP133" s="716"/>
      <c r="ISQ133" s="716"/>
      <c r="ISR133" s="716"/>
      <c r="ISS133" s="716"/>
      <c r="IST133" s="716"/>
      <c r="ISU133" s="716"/>
      <c r="ISV133" s="716"/>
      <c r="ISW133" s="716"/>
      <c r="ISX133" s="716"/>
      <c r="ISY133" s="716"/>
      <c r="ISZ133" s="716"/>
      <c r="ITA133" s="716"/>
      <c r="ITB133" s="716"/>
      <c r="ITC133" s="716"/>
      <c r="ITD133" s="716"/>
      <c r="ITE133" s="716"/>
      <c r="ITF133" s="716"/>
      <c r="ITG133" s="716"/>
      <c r="ITH133" s="716"/>
      <c r="ITI133" s="716"/>
      <c r="ITJ133" s="716"/>
      <c r="ITK133" s="716"/>
      <c r="ITL133" s="716"/>
      <c r="ITM133" s="716"/>
      <c r="ITN133" s="716"/>
      <c r="ITO133" s="716"/>
      <c r="ITP133" s="716"/>
      <c r="ITQ133" s="716"/>
      <c r="ITR133" s="716"/>
      <c r="ITS133" s="716"/>
      <c r="ITT133" s="716"/>
      <c r="ITU133" s="716"/>
      <c r="ITV133" s="716"/>
      <c r="ITW133" s="716"/>
      <c r="ITX133" s="716"/>
      <c r="ITY133" s="716"/>
      <c r="ITZ133" s="716"/>
      <c r="IUA133" s="716"/>
      <c r="IUB133" s="716"/>
      <c r="IUC133" s="716"/>
      <c r="IUD133" s="716"/>
      <c r="IUE133" s="716"/>
      <c r="IUF133" s="716"/>
      <c r="IUG133" s="716"/>
      <c r="IUH133" s="716"/>
      <c r="IUI133" s="716"/>
      <c r="IUJ133" s="716"/>
      <c r="IUK133" s="716"/>
      <c r="IUL133" s="716"/>
      <c r="IUM133" s="716"/>
      <c r="IUN133" s="716"/>
      <c r="IUO133" s="716"/>
      <c r="IUP133" s="716"/>
      <c r="IUQ133" s="716"/>
      <c r="IUR133" s="716"/>
      <c r="IUS133" s="716"/>
      <c r="IUT133" s="716"/>
      <c r="IUU133" s="716"/>
      <c r="IUV133" s="716"/>
      <c r="IUW133" s="716"/>
      <c r="IUX133" s="716"/>
      <c r="IUY133" s="716"/>
      <c r="IUZ133" s="716"/>
      <c r="IVA133" s="716"/>
      <c r="IVB133" s="716"/>
      <c r="IVC133" s="716"/>
      <c r="IVD133" s="716"/>
      <c r="IVE133" s="716"/>
      <c r="IVF133" s="716"/>
      <c r="IVG133" s="716"/>
      <c r="IVH133" s="716"/>
      <c r="IVI133" s="716"/>
      <c r="IVJ133" s="716"/>
      <c r="IVK133" s="716"/>
      <c r="IVL133" s="716"/>
      <c r="IVM133" s="716"/>
      <c r="IVN133" s="716"/>
      <c r="IVO133" s="716"/>
      <c r="IVP133" s="716"/>
      <c r="IVQ133" s="716"/>
      <c r="IVR133" s="716"/>
      <c r="IVS133" s="716"/>
      <c r="IVT133" s="716"/>
      <c r="IVU133" s="716"/>
      <c r="IVV133" s="716"/>
      <c r="IVW133" s="716"/>
      <c r="IVX133" s="716"/>
      <c r="IVY133" s="716"/>
      <c r="IVZ133" s="716"/>
      <c r="IWA133" s="716"/>
      <c r="IWB133" s="716"/>
      <c r="IWC133" s="716"/>
      <c r="IWD133" s="716"/>
      <c r="IWE133" s="716"/>
      <c r="IWF133" s="716"/>
      <c r="IWG133" s="716"/>
      <c r="IWH133" s="716"/>
      <c r="IWI133" s="716"/>
      <c r="IWJ133" s="716"/>
      <c r="IWK133" s="716"/>
      <c r="IWL133" s="716"/>
      <c r="IWM133" s="716"/>
      <c r="IWN133" s="716"/>
      <c r="IWO133" s="716"/>
      <c r="IWP133" s="716"/>
      <c r="IWQ133" s="716"/>
      <c r="IWR133" s="716"/>
      <c r="IWS133" s="716"/>
      <c r="IWT133" s="716"/>
      <c r="IWU133" s="716"/>
      <c r="IWV133" s="716"/>
      <c r="IWW133" s="716"/>
      <c r="IWX133" s="716"/>
      <c r="IWY133" s="716"/>
      <c r="IWZ133" s="716"/>
      <c r="IXA133" s="716"/>
      <c r="IXB133" s="716"/>
      <c r="IXC133" s="716"/>
      <c r="IXD133" s="716"/>
      <c r="IXE133" s="716"/>
      <c r="IXF133" s="716"/>
      <c r="IXG133" s="716"/>
      <c r="IXH133" s="716"/>
      <c r="IXI133" s="716"/>
      <c r="IXJ133" s="716"/>
      <c r="IXK133" s="716"/>
      <c r="IXL133" s="716"/>
      <c r="IXM133" s="716"/>
      <c r="IXN133" s="716"/>
      <c r="IXO133" s="716"/>
      <c r="IXP133" s="716"/>
      <c r="IXQ133" s="716"/>
      <c r="IXR133" s="716"/>
      <c r="IXS133" s="716"/>
      <c r="IXT133" s="716"/>
      <c r="IXU133" s="716"/>
      <c r="IXV133" s="716"/>
      <c r="IXW133" s="716"/>
      <c r="IXX133" s="716"/>
      <c r="IXY133" s="716"/>
      <c r="IXZ133" s="716"/>
      <c r="IYA133" s="716"/>
      <c r="IYB133" s="716"/>
      <c r="IYC133" s="716"/>
      <c r="IYD133" s="716"/>
      <c r="IYE133" s="716"/>
      <c r="IYF133" s="716"/>
      <c r="IYG133" s="716"/>
      <c r="IYH133" s="716"/>
      <c r="IYI133" s="716"/>
      <c r="IYJ133" s="716"/>
      <c r="IYK133" s="716"/>
      <c r="IYL133" s="716"/>
      <c r="IYM133" s="716"/>
      <c r="IYN133" s="716"/>
      <c r="IYO133" s="716"/>
      <c r="IYP133" s="716"/>
      <c r="IYQ133" s="716"/>
      <c r="IYR133" s="716"/>
      <c r="IYS133" s="716"/>
      <c r="IYT133" s="716"/>
      <c r="IYU133" s="716"/>
      <c r="IYV133" s="716"/>
      <c r="IYW133" s="716"/>
      <c r="IYX133" s="716"/>
      <c r="IYY133" s="716"/>
      <c r="IYZ133" s="716"/>
      <c r="IZA133" s="716"/>
      <c r="IZB133" s="716"/>
      <c r="IZC133" s="716"/>
      <c r="IZD133" s="716"/>
      <c r="IZE133" s="716"/>
      <c r="IZF133" s="716"/>
      <c r="IZG133" s="716"/>
      <c r="IZH133" s="716"/>
      <c r="IZI133" s="716"/>
      <c r="IZJ133" s="716"/>
      <c r="IZK133" s="716"/>
      <c r="IZL133" s="716"/>
      <c r="IZM133" s="716"/>
      <c r="IZN133" s="716"/>
      <c r="IZO133" s="716"/>
      <c r="IZP133" s="716"/>
      <c r="IZQ133" s="716"/>
      <c r="IZR133" s="716"/>
      <c r="IZS133" s="716"/>
      <c r="IZT133" s="716"/>
      <c r="IZU133" s="716"/>
      <c r="IZV133" s="716"/>
      <c r="IZW133" s="716"/>
      <c r="IZX133" s="716"/>
      <c r="IZY133" s="716"/>
      <c r="IZZ133" s="716"/>
      <c r="JAA133" s="716"/>
      <c r="JAB133" s="716"/>
      <c r="JAC133" s="716"/>
      <c r="JAD133" s="716"/>
      <c r="JAE133" s="716"/>
      <c r="JAF133" s="716"/>
      <c r="JAG133" s="716"/>
      <c r="JAH133" s="716"/>
      <c r="JAI133" s="716"/>
      <c r="JAJ133" s="716"/>
      <c r="JAK133" s="716"/>
      <c r="JAL133" s="716"/>
      <c r="JAM133" s="716"/>
      <c r="JAN133" s="716"/>
      <c r="JAO133" s="716"/>
      <c r="JAP133" s="716"/>
      <c r="JAQ133" s="716"/>
      <c r="JAR133" s="716"/>
      <c r="JAS133" s="716"/>
      <c r="JAT133" s="716"/>
      <c r="JAU133" s="716"/>
      <c r="JAV133" s="716"/>
      <c r="JAW133" s="716"/>
      <c r="JAX133" s="716"/>
      <c r="JAY133" s="716"/>
      <c r="JAZ133" s="716"/>
      <c r="JBA133" s="716"/>
      <c r="JBB133" s="716"/>
      <c r="JBC133" s="716"/>
      <c r="JBD133" s="716"/>
      <c r="JBE133" s="716"/>
      <c r="JBF133" s="716"/>
      <c r="JBG133" s="716"/>
      <c r="JBH133" s="716"/>
      <c r="JBI133" s="716"/>
      <c r="JBJ133" s="716"/>
      <c r="JBK133" s="716"/>
      <c r="JBL133" s="716"/>
      <c r="JBM133" s="716"/>
      <c r="JBN133" s="716"/>
      <c r="JBO133" s="716"/>
      <c r="JBP133" s="716"/>
      <c r="JBQ133" s="716"/>
      <c r="JBR133" s="716"/>
      <c r="JBS133" s="716"/>
      <c r="JBT133" s="716"/>
      <c r="JBU133" s="716"/>
      <c r="JBV133" s="716"/>
      <c r="JBW133" s="716"/>
      <c r="JBX133" s="716"/>
      <c r="JBY133" s="716"/>
      <c r="JBZ133" s="716"/>
      <c r="JCA133" s="716"/>
      <c r="JCB133" s="716"/>
      <c r="JCC133" s="716"/>
      <c r="JCD133" s="716"/>
      <c r="JCE133" s="716"/>
      <c r="JCF133" s="716"/>
      <c r="JCG133" s="716"/>
      <c r="JCH133" s="716"/>
      <c r="JCI133" s="716"/>
      <c r="JCJ133" s="716"/>
      <c r="JCK133" s="716"/>
      <c r="JCL133" s="716"/>
      <c r="JCM133" s="716"/>
      <c r="JCN133" s="716"/>
      <c r="JCO133" s="716"/>
      <c r="JCP133" s="716"/>
      <c r="JCQ133" s="716"/>
      <c r="JCR133" s="716"/>
      <c r="JCS133" s="716"/>
      <c r="JCT133" s="716"/>
      <c r="JCU133" s="716"/>
      <c r="JCV133" s="716"/>
      <c r="JCW133" s="716"/>
      <c r="JCX133" s="716"/>
      <c r="JCY133" s="716"/>
      <c r="JCZ133" s="716"/>
      <c r="JDA133" s="716"/>
      <c r="JDB133" s="716"/>
      <c r="JDC133" s="716"/>
      <c r="JDD133" s="716"/>
      <c r="JDE133" s="716"/>
      <c r="JDF133" s="716"/>
      <c r="JDG133" s="716"/>
      <c r="JDH133" s="716"/>
      <c r="JDI133" s="716"/>
      <c r="JDJ133" s="716"/>
      <c r="JDK133" s="716"/>
      <c r="JDL133" s="716"/>
      <c r="JDM133" s="716"/>
      <c r="JDN133" s="716"/>
      <c r="JDO133" s="716"/>
      <c r="JDP133" s="716"/>
      <c r="JDQ133" s="716"/>
      <c r="JDR133" s="716"/>
      <c r="JDS133" s="716"/>
      <c r="JDT133" s="716"/>
      <c r="JDU133" s="716"/>
      <c r="JDV133" s="716"/>
      <c r="JDW133" s="716"/>
      <c r="JDX133" s="716"/>
      <c r="JDY133" s="716"/>
      <c r="JDZ133" s="716"/>
      <c r="JEA133" s="716"/>
      <c r="JEB133" s="716"/>
      <c r="JEC133" s="716"/>
      <c r="JED133" s="716"/>
      <c r="JEE133" s="716"/>
      <c r="JEF133" s="716"/>
      <c r="JEG133" s="716"/>
      <c r="JEH133" s="716"/>
      <c r="JEI133" s="716"/>
      <c r="JEJ133" s="716"/>
      <c r="JEK133" s="716"/>
      <c r="JEL133" s="716"/>
      <c r="JEM133" s="716"/>
      <c r="JEN133" s="716"/>
      <c r="JEO133" s="716"/>
      <c r="JEP133" s="716"/>
      <c r="JEQ133" s="716"/>
      <c r="JER133" s="716"/>
      <c r="JES133" s="716"/>
      <c r="JET133" s="716"/>
      <c r="JEU133" s="716"/>
      <c r="JEV133" s="716"/>
      <c r="JEW133" s="716"/>
      <c r="JEX133" s="716"/>
      <c r="JEY133" s="716"/>
      <c r="JEZ133" s="716"/>
      <c r="JFA133" s="716"/>
      <c r="JFB133" s="716"/>
      <c r="JFC133" s="716"/>
      <c r="JFD133" s="716"/>
      <c r="JFE133" s="716"/>
      <c r="JFF133" s="716"/>
      <c r="JFG133" s="716"/>
      <c r="JFH133" s="716"/>
      <c r="JFI133" s="716"/>
      <c r="JFJ133" s="716"/>
      <c r="JFK133" s="716"/>
      <c r="JFL133" s="716"/>
      <c r="JFM133" s="716"/>
      <c r="JFN133" s="716"/>
      <c r="JFO133" s="716"/>
      <c r="JFP133" s="716"/>
      <c r="JFQ133" s="716"/>
      <c r="JFR133" s="716"/>
      <c r="JFS133" s="716"/>
      <c r="JFT133" s="716"/>
      <c r="JFU133" s="716"/>
      <c r="JFV133" s="716"/>
      <c r="JFW133" s="716"/>
      <c r="JFX133" s="716"/>
      <c r="JFY133" s="716"/>
      <c r="JFZ133" s="716"/>
      <c r="JGA133" s="716"/>
      <c r="JGB133" s="716"/>
      <c r="JGC133" s="716"/>
      <c r="JGD133" s="716"/>
      <c r="JGE133" s="716"/>
      <c r="JGF133" s="716"/>
      <c r="JGG133" s="716"/>
      <c r="JGH133" s="716"/>
      <c r="JGI133" s="716"/>
      <c r="JGJ133" s="716"/>
      <c r="JGK133" s="716"/>
      <c r="JGL133" s="716"/>
      <c r="JGM133" s="716"/>
      <c r="JGN133" s="716"/>
      <c r="JGO133" s="716"/>
      <c r="JGP133" s="716"/>
      <c r="JGQ133" s="716"/>
      <c r="JGR133" s="716"/>
      <c r="JGS133" s="716"/>
      <c r="JGT133" s="716"/>
      <c r="JGU133" s="716"/>
      <c r="JGV133" s="716"/>
      <c r="JGW133" s="716"/>
      <c r="JGX133" s="716"/>
      <c r="JGY133" s="716"/>
      <c r="JGZ133" s="716"/>
      <c r="JHA133" s="716"/>
      <c r="JHB133" s="716"/>
      <c r="JHC133" s="716"/>
      <c r="JHD133" s="716"/>
      <c r="JHE133" s="716"/>
      <c r="JHF133" s="716"/>
      <c r="JHG133" s="716"/>
      <c r="JHH133" s="716"/>
      <c r="JHI133" s="716"/>
      <c r="JHJ133" s="716"/>
      <c r="JHK133" s="716"/>
      <c r="JHL133" s="716"/>
      <c r="JHM133" s="716"/>
      <c r="JHN133" s="716"/>
      <c r="JHO133" s="716"/>
      <c r="JHP133" s="716"/>
      <c r="JHQ133" s="716"/>
      <c r="JHR133" s="716"/>
      <c r="JHS133" s="716"/>
      <c r="JHT133" s="716"/>
      <c r="JHU133" s="716"/>
      <c r="JHV133" s="716"/>
      <c r="JHW133" s="716"/>
      <c r="JHX133" s="716"/>
      <c r="JHY133" s="716"/>
      <c r="JHZ133" s="716"/>
      <c r="JIA133" s="716"/>
      <c r="JIB133" s="716"/>
      <c r="JIC133" s="716"/>
      <c r="JID133" s="716"/>
      <c r="JIE133" s="716"/>
      <c r="JIF133" s="716"/>
      <c r="JIG133" s="716"/>
      <c r="JIH133" s="716"/>
      <c r="JII133" s="716"/>
      <c r="JIJ133" s="716"/>
      <c r="JIK133" s="716"/>
      <c r="JIL133" s="716"/>
      <c r="JIM133" s="716"/>
      <c r="JIN133" s="716"/>
      <c r="JIO133" s="716"/>
      <c r="JIP133" s="716"/>
      <c r="JIQ133" s="716"/>
      <c r="JIR133" s="716"/>
      <c r="JIS133" s="716"/>
      <c r="JIT133" s="716"/>
      <c r="JIU133" s="716"/>
      <c r="JIV133" s="716"/>
      <c r="JIW133" s="716"/>
      <c r="JIX133" s="716"/>
      <c r="JIY133" s="716"/>
      <c r="JIZ133" s="716"/>
      <c r="JJA133" s="716"/>
      <c r="JJB133" s="716"/>
      <c r="JJC133" s="716"/>
      <c r="JJD133" s="716"/>
      <c r="JJE133" s="716"/>
      <c r="JJF133" s="716"/>
      <c r="JJG133" s="716"/>
      <c r="JJH133" s="716"/>
      <c r="JJI133" s="716"/>
      <c r="JJJ133" s="716"/>
      <c r="JJK133" s="716"/>
      <c r="JJL133" s="716"/>
      <c r="JJM133" s="716"/>
      <c r="JJN133" s="716"/>
      <c r="JJO133" s="716"/>
      <c r="JJP133" s="716"/>
      <c r="JJQ133" s="716"/>
      <c r="JJR133" s="716"/>
      <c r="JJS133" s="716"/>
      <c r="JJT133" s="716"/>
      <c r="JJU133" s="716"/>
      <c r="JJV133" s="716"/>
      <c r="JJW133" s="716"/>
      <c r="JJX133" s="716"/>
      <c r="JJY133" s="716"/>
      <c r="JJZ133" s="716"/>
      <c r="JKA133" s="716"/>
      <c r="JKB133" s="716"/>
      <c r="JKC133" s="716"/>
      <c r="JKD133" s="716"/>
      <c r="JKE133" s="716"/>
      <c r="JKF133" s="716"/>
      <c r="JKG133" s="716"/>
      <c r="JKH133" s="716"/>
      <c r="JKI133" s="716"/>
      <c r="JKJ133" s="716"/>
      <c r="JKK133" s="716"/>
      <c r="JKL133" s="716"/>
      <c r="JKM133" s="716"/>
      <c r="JKN133" s="716"/>
      <c r="JKO133" s="716"/>
      <c r="JKP133" s="716"/>
      <c r="JKQ133" s="716"/>
      <c r="JKR133" s="716"/>
      <c r="JKS133" s="716"/>
      <c r="JKT133" s="716"/>
      <c r="JKU133" s="716"/>
      <c r="JKV133" s="716"/>
      <c r="JKW133" s="716"/>
      <c r="JKX133" s="716"/>
      <c r="JKY133" s="716"/>
      <c r="JKZ133" s="716"/>
      <c r="JLA133" s="716"/>
      <c r="JLB133" s="716"/>
      <c r="JLC133" s="716"/>
      <c r="JLD133" s="716"/>
      <c r="JLE133" s="716"/>
      <c r="JLF133" s="716"/>
      <c r="JLG133" s="716"/>
      <c r="JLH133" s="716"/>
      <c r="JLI133" s="716"/>
      <c r="JLJ133" s="716"/>
      <c r="JLK133" s="716"/>
      <c r="JLL133" s="716"/>
      <c r="JLM133" s="716"/>
      <c r="JLN133" s="716"/>
      <c r="JLO133" s="716"/>
      <c r="JLP133" s="716"/>
      <c r="JLQ133" s="716"/>
      <c r="JLR133" s="716"/>
      <c r="JLS133" s="716"/>
      <c r="JLT133" s="716"/>
      <c r="JLU133" s="716"/>
      <c r="JLV133" s="716"/>
      <c r="JLW133" s="716"/>
      <c r="JLX133" s="716"/>
      <c r="JLY133" s="716"/>
      <c r="JLZ133" s="716"/>
      <c r="JMA133" s="716"/>
      <c r="JMB133" s="716"/>
      <c r="JMC133" s="716"/>
      <c r="JMD133" s="716"/>
      <c r="JME133" s="716"/>
      <c r="JMF133" s="716"/>
      <c r="JMG133" s="716"/>
      <c r="JMH133" s="716"/>
      <c r="JMI133" s="716"/>
      <c r="JMJ133" s="716"/>
      <c r="JMK133" s="716"/>
      <c r="JML133" s="716"/>
      <c r="JMM133" s="716"/>
      <c r="JMN133" s="716"/>
      <c r="JMO133" s="716"/>
      <c r="JMP133" s="716"/>
      <c r="JMQ133" s="716"/>
      <c r="JMR133" s="716"/>
      <c r="JMS133" s="716"/>
      <c r="JMT133" s="716"/>
      <c r="JMU133" s="716"/>
      <c r="JMV133" s="716"/>
      <c r="JMW133" s="716"/>
      <c r="JMX133" s="716"/>
      <c r="JMY133" s="716"/>
      <c r="JMZ133" s="716"/>
      <c r="JNA133" s="716"/>
      <c r="JNB133" s="716"/>
      <c r="JNC133" s="716"/>
      <c r="JND133" s="716"/>
      <c r="JNE133" s="716"/>
      <c r="JNF133" s="716"/>
      <c r="JNG133" s="716"/>
      <c r="JNH133" s="716"/>
      <c r="JNI133" s="716"/>
      <c r="JNJ133" s="716"/>
      <c r="JNK133" s="716"/>
      <c r="JNL133" s="716"/>
      <c r="JNM133" s="716"/>
      <c r="JNN133" s="716"/>
      <c r="JNO133" s="716"/>
      <c r="JNP133" s="716"/>
      <c r="JNQ133" s="716"/>
      <c r="JNR133" s="716"/>
      <c r="JNS133" s="716"/>
      <c r="JNT133" s="716"/>
      <c r="JNU133" s="716"/>
      <c r="JNV133" s="716"/>
      <c r="JNW133" s="716"/>
      <c r="JNX133" s="716"/>
      <c r="JNY133" s="716"/>
      <c r="JNZ133" s="716"/>
      <c r="JOA133" s="716"/>
      <c r="JOB133" s="716"/>
      <c r="JOC133" s="716"/>
      <c r="JOD133" s="716"/>
      <c r="JOE133" s="716"/>
      <c r="JOF133" s="716"/>
      <c r="JOG133" s="716"/>
      <c r="JOH133" s="716"/>
      <c r="JOI133" s="716"/>
      <c r="JOJ133" s="716"/>
      <c r="JOK133" s="716"/>
      <c r="JOL133" s="716"/>
      <c r="JOM133" s="716"/>
      <c r="JON133" s="716"/>
      <c r="JOO133" s="716"/>
      <c r="JOP133" s="716"/>
      <c r="JOQ133" s="716"/>
      <c r="JOR133" s="716"/>
      <c r="JOS133" s="716"/>
      <c r="JOT133" s="716"/>
      <c r="JOU133" s="716"/>
      <c r="JOV133" s="716"/>
      <c r="JOW133" s="716"/>
      <c r="JOX133" s="716"/>
      <c r="JOY133" s="716"/>
      <c r="JOZ133" s="716"/>
      <c r="JPA133" s="716"/>
      <c r="JPB133" s="716"/>
      <c r="JPC133" s="716"/>
      <c r="JPD133" s="716"/>
      <c r="JPE133" s="716"/>
      <c r="JPF133" s="716"/>
      <c r="JPG133" s="716"/>
      <c r="JPH133" s="716"/>
      <c r="JPI133" s="716"/>
      <c r="JPJ133" s="716"/>
      <c r="JPK133" s="716"/>
      <c r="JPL133" s="716"/>
      <c r="JPM133" s="716"/>
      <c r="JPN133" s="716"/>
      <c r="JPO133" s="716"/>
      <c r="JPP133" s="716"/>
      <c r="JPQ133" s="716"/>
      <c r="JPR133" s="716"/>
      <c r="JPS133" s="716"/>
      <c r="JPT133" s="716"/>
      <c r="JPU133" s="716"/>
      <c r="JPV133" s="716"/>
      <c r="JPW133" s="716"/>
      <c r="JPX133" s="716"/>
      <c r="JPY133" s="716"/>
      <c r="JPZ133" s="716"/>
      <c r="JQA133" s="716"/>
      <c r="JQB133" s="716"/>
      <c r="JQC133" s="716"/>
      <c r="JQD133" s="716"/>
      <c r="JQE133" s="716"/>
      <c r="JQF133" s="716"/>
      <c r="JQG133" s="716"/>
      <c r="JQH133" s="716"/>
      <c r="JQI133" s="716"/>
      <c r="JQJ133" s="716"/>
      <c r="JQK133" s="716"/>
      <c r="JQL133" s="716"/>
      <c r="JQM133" s="716"/>
      <c r="JQN133" s="716"/>
      <c r="JQO133" s="716"/>
      <c r="JQP133" s="716"/>
      <c r="JQQ133" s="716"/>
      <c r="JQR133" s="716"/>
      <c r="JQS133" s="716"/>
      <c r="JQT133" s="716"/>
      <c r="JQU133" s="716"/>
      <c r="JQV133" s="716"/>
      <c r="JQW133" s="716"/>
      <c r="JQX133" s="716"/>
      <c r="JQY133" s="716"/>
      <c r="JQZ133" s="716"/>
      <c r="JRA133" s="716"/>
      <c r="JRB133" s="716"/>
      <c r="JRC133" s="716"/>
      <c r="JRD133" s="716"/>
      <c r="JRE133" s="716"/>
      <c r="JRF133" s="716"/>
      <c r="JRG133" s="716"/>
      <c r="JRH133" s="716"/>
      <c r="JRI133" s="716"/>
      <c r="JRJ133" s="716"/>
      <c r="JRK133" s="716"/>
      <c r="JRL133" s="716"/>
      <c r="JRM133" s="716"/>
      <c r="JRN133" s="716"/>
      <c r="JRO133" s="716"/>
      <c r="JRP133" s="716"/>
      <c r="JRQ133" s="716"/>
      <c r="JRR133" s="716"/>
      <c r="JRS133" s="716"/>
      <c r="JRT133" s="716"/>
      <c r="JRU133" s="716"/>
      <c r="JRV133" s="716"/>
      <c r="JRW133" s="716"/>
      <c r="JRX133" s="716"/>
      <c r="JRY133" s="716"/>
      <c r="JRZ133" s="716"/>
      <c r="JSA133" s="716"/>
      <c r="JSB133" s="716"/>
      <c r="JSC133" s="716"/>
      <c r="JSD133" s="716"/>
      <c r="JSE133" s="716"/>
      <c r="JSF133" s="716"/>
      <c r="JSG133" s="716"/>
      <c r="JSH133" s="716"/>
      <c r="JSI133" s="716"/>
      <c r="JSJ133" s="716"/>
      <c r="JSK133" s="716"/>
      <c r="JSL133" s="716"/>
      <c r="JSM133" s="716"/>
      <c r="JSN133" s="716"/>
      <c r="JSO133" s="716"/>
      <c r="JSP133" s="716"/>
      <c r="JSQ133" s="716"/>
      <c r="JSR133" s="716"/>
      <c r="JSS133" s="716"/>
      <c r="JST133" s="716"/>
      <c r="JSU133" s="716"/>
      <c r="JSV133" s="716"/>
      <c r="JSW133" s="716"/>
      <c r="JSX133" s="716"/>
      <c r="JSY133" s="716"/>
      <c r="JSZ133" s="716"/>
      <c r="JTA133" s="716"/>
      <c r="JTB133" s="716"/>
      <c r="JTC133" s="716"/>
      <c r="JTD133" s="716"/>
      <c r="JTE133" s="716"/>
      <c r="JTF133" s="716"/>
      <c r="JTG133" s="716"/>
      <c r="JTH133" s="716"/>
      <c r="JTI133" s="716"/>
      <c r="JTJ133" s="716"/>
      <c r="JTK133" s="716"/>
      <c r="JTL133" s="716"/>
      <c r="JTM133" s="716"/>
      <c r="JTN133" s="716"/>
      <c r="JTO133" s="716"/>
      <c r="JTP133" s="716"/>
      <c r="JTQ133" s="716"/>
      <c r="JTR133" s="716"/>
      <c r="JTS133" s="716"/>
      <c r="JTT133" s="716"/>
      <c r="JTU133" s="716"/>
      <c r="JTV133" s="716"/>
      <c r="JTW133" s="716"/>
      <c r="JTX133" s="716"/>
      <c r="JTY133" s="716"/>
      <c r="JTZ133" s="716"/>
      <c r="JUA133" s="716"/>
      <c r="JUB133" s="716"/>
      <c r="JUC133" s="716"/>
      <c r="JUD133" s="716"/>
      <c r="JUE133" s="716"/>
      <c r="JUF133" s="716"/>
      <c r="JUG133" s="716"/>
      <c r="JUH133" s="716"/>
      <c r="JUI133" s="716"/>
      <c r="JUJ133" s="716"/>
      <c r="JUK133" s="716"/>
      <c r="JUL133" s="716"/>
      <c r="JUM133" s="716"/>
      <c r="JUN133" s="716"/>
      <c r="JUO133" s="716"/>
      <c r="JUP133" s="716"/>
      <c r="JUQ133" s="716"/>
      <c r="JUR133" s="716"/>
      <c r="JUS133" s="716"/>
      <c r="JUT133" s="716"/>
      <c r="JUU133" s="716"/>
      <c r="JUV133" s="716"/>
      <c r="JUW133" s="716"/>
      <c r="JUX133" s="716"/>
      <c r="JUY133" s="716"/>
      <c r="JUZ133" s="716"/>
      <c r="JVA133" s="716"/>
      <c r="JVB133" s="716"/>
      <c r="JVC133" s="716"/>
      <c r="JVD133" s="716"/>
      <c r="JVE133" s="716"/>
      <c r="JVF133" s="716"/>
      <c r="JVG133" s="716"/>
      <c r="JVH133" s="716"/>
      <c r="JVI133" s="716"/>
      <c r="JVJ133" s="716"/>
      <c r="JVK133" s="716"/>
      <c r="JVL133" s="716"/>
      <c r="JVM133" s="716"/>
      <c r="JVN133" s="716"/>
      <c r="JVO133" s="716"/>
      <c r="JVP133" s="716"/>
      <c r="JVQ133" s="716"/>
      <c r="JVR133" s="716"/>
      <c r="JVS133" s="716"/>
      <c r="JVT133" s="716"/>
      <c r="JVU133" s="716"/>
      <c r="JVV133" s="716"/>
      <c r="JVW133" s="716"/>
      <c r="JVX133" s="716"/>
      <c r="JVY133" s="716"/>
      <c r="JVZ133" s="716"/>
      <c r="JWA133" s="716"/>
      <c r="JWB133" s="716"/>
      <c r="JWC133" s="716"/>
      <c r="JWD133" s="716"/>
      <c r="JWE133" s="716"/>
      <c r="JWF133" s="716"/>
      <c r="JWG133" s="716"/>
      <c r="JWH133" s="716"/>
      <c r="JWI133" s="716"/>
      <c r="JWJ133" s="716"/>
      <c r="JWK133" s="716"/>
      <c r="JWL133" s="716"/>
      <c r="JWM133" s="716"/>
      <c r="JWN133" s="716"/>
      <c r="JWO133" s="716"/>
      <c r="JWP133" s="716"/>
      <c r="JWQ133" s="716"/>
      <c r="JWR133" s="716"/>
      <c r="JWS133" s="716"/>
      <c r="JWT133" s="716"/>
      <c r="JWU133" s="716"/>
      <c r="JWV133" s="716"/>
      <c r="JWW133" s="716"/>
      <c r="JWX133" s="716"/>
      <c r="JWY133" s="716"/>
      <c r="JWZ133" s="716"/>
      <c r="JXA133" s="716"/>
      <c r="JXB133" s="716"/>
      <c r="JXC133" s="716"/>
      <c r="JXD133" s="716"/>
      <c r="JXE133" s="716"/>
      <c r="JXF133" s="716"/>
      <c r="JXG133" s="716"/>
      <c r="JXH133" s="716"/>
      <c r="JXI133" s="716"/>
      <c r="JXJ133" s="716"/>
      <c r="JXK133" s="716"/>
      <c r="JXL133" s="716"/>
      <c r="JXM133" s="716"/>
      <c r="JXN133" s="716"/>
      <c r="JXO133" s="716"/>
      <c r="JXP133" s="716"/>
      <c r="JXQ133" s="716"/>
      <c r="JXR133" s="716"/>
      <c r="JXS133" s="716"/>
      <c r="JXT133" s="716"/>
      <c r="JXU133" s="716"/>
      <c r="JXV133" s="716"/>
      <c r="JXW133" s="716"/>
      <c r="JXX133" s="716"/>
      <c r="JXY133" s="716"/>
      <c r="JXZ133" s="716"/>
      <c r="JYA133" s="716"/>
      <c r="JYB133" s="716"/>
      <c r="JYC133" s="716"/>
      <c r="JYD133" s="716"/>
      <c r="JYE133" s="716"/>
      <c r="JYF133" s="716"/>
      <c r="JYG133" s="716"/>
      <c r="JYH133" s="716"/>
      <c r="JYI133" s="716"/>
      <c r="JYJ133" s="716"/>
      <c r="JYK133" s="716"/>
      <c r="JYL133" s="716"/>
      <c r="JYM133" s="716"/>
      <c r="JYN133" s="716"/>
      <c r="JYO133" s="716"/>
      <c r="JYP133" s="716"/>
      <c r="JYQ133" s="716"/>
      <c r="JYR133" s="716"/>
      <c r="JYS133" s="716"/>
      <c r="JYT133" s="716"/>
      <c r="JYU133" s="716"/>
      <c r="JYV133" s="716"/>
      <c r="JYW133" s="716"/>
      <c r="JYX133" s="716"/>
      <c r="JYY133" s="716"/>
      <c r="JYZ133" s="716"/>
      <c r="JZA133" s="716"/>
      <c r="JZB133" s="716"/>
      <c r="JZC133" s="716"/>
      <c r="JZD133" s="716"/>
      <c r="JZE133" s="716"/>
      <c r="JZF133" s="716"/>
      <c r="JZG133" s="716"/>
      <c r="JZH133" s="716"/>
      <c r="JZI133" s="716"/>
      <c r="JZJ133" s="716"/>
      <c r="JZK133" s="716"/>
      <c r="JZL133" s="716"/>
      <c r="JZM133" s="716"/>
      <c r="JZN133" s="716"/>
      <c r="JZO133" s="716"/>
      <c r="JZP133" s="716"/>
      <c r="JZQ133" s="716"/>
      <c r="JZR133" s="716"/>
      <c r="JZS133" s="716"/>
      <c r="JZT133" s="716"/>
      <c r="JZU133" s="716"/>
      <c r="JZV133" s="716"/>
      <c r="JZW133" s="716"/>
      <c r="JZX133" s="716"/>
      <c r="JZY133" s="716"/>
      <c r="JZZ133" s="716"/>
      <c r="KAA133" s="716"/>
      <c r="KAB133" s="716"/>
      <c r="KAC133" s="716"/>
      <c r="KAD133" s="716"/>
      <c r="KAE133" s="716"/>
      <c r="KAF133" s="716"/>
      <c r="KAG133" s="716"/>
      <c r="KAH133" s="716"/>
      <c r="KAI133" s="716"/>
      <c r="KAJ133" s="716"/>
      <c r="KAK133" s="716"/>
      <c r="KAL133" s="716"/>
      <c r="KAM133" s="716"/>
      <c r="KAN133" s="716"/>
      <c r="KAO133" s="716"/>
      <c r="KAP133" s="716"/>
      <c r="KAQ133" s="716"/>
      <c r="KAR133" s="716"/>
      <c r="KAS133" s="716"/>
      <c r="KAT133" s="716"/>
      <c r="KAU133" s="716"/>
      <c r="KAV133" s="716"/>
      <c r="KAW133" s="716"/>
      <c r="KAX133" s="716"/>
      <c r="KAY133" s="716"/>
      <c r="KAZ133" s="716"/>
      <c r="KBA133" s="716"/>
      <c r="KBB133" s="716"/>
      <c r="KBC133" s="716"/>
      <c r="KBD133" s="716"/>
      <c r="KBE133" s="716"/>
      <c r="KBF133" s="716"/>
      <c r="KBG133" s="716"/>
      <c r="KBH133" s="716"/>
      <c r="KBI133" s="716"/>
      <c r="KBJ133" s="716"/>
      <c r="KBK133" s="716"/>
      <c r="KBL133" s="716"/>
      <c r="KBM133" s="716"/>
      <c r="KBN133" s="716"/>
      <c r="KBO133" s="716"/>
      <c r="KBP133" s="716"/>
      <c r="KBQ133" s="716"/>
      <c r="KBR133" s="716"/>
      <c r="KBS133" s="716"/>
      <c r="KBT133" s="716"/>
      <c r="KBU133" s="716"/>
      <c r="KBV133" s="716"/>
      <c r="KBW133" s="716"/>
      <c r="KBX133" s="716"/>
      <c r="KBY133" s="716"/>
      <c r="KBZ133" s="716"/>
      <c r="KCA133" s="716"/>
      <c r="KCB133" s="716"/>
      <c r="KCC133" s="716"/>
      <c r="KCD133" s="716"/>
      <c r="KCE133" s="716"/>
      <c r="KCF133" s="716"/>
      <c r="KCG133" s="716"/>
      <c r="KCH133" s="716"/>
      <c r="KCI133" s="716"/>
      <c r="KCJ133" s="716"/>
      <c r="KCK133" s="716"/>
      <c r="KCL133" s="716"/>
      <c r="KCM133" s="716"/>
      <c r="KCN133" s="716"/>
      <c r="KCO133" s="716"/>
      <c r="KCP133" s="716"/>
      <c r="KCQ133" s="716"/>
      <c r="KCR133" s="716"/>
      <c r="KCS133" s="716"/>
      <c r="KCT133" s="716"/>
      <c r="KCU133" s="716"/>
      <c r="KCV133" s="716"/>
      <c r="KCW133" s="716"/>
      <c r="KCX133" s="716"/>
      <c r="KCY133" s="716"/>
      <c r="KCZ133" s="716"/>
      <c r="KDA133" s="716"/>
      <c r="KDB133" s="716"/>
      <c r="KDC133" s="716"/>
      <c r="KDD133" s="716"/>
      <c r="KDE133" s="716"/>
      <c r="KDF133" s="716"/>
      <c r="KDG133" s="716"/>
      <c r="KDH133" s="716"/>
      <c r="KDI133" s="716"/>
      <c r="KDJ133" s="716"/>
      <c r="KDK133" s="716"/>
      <c r="KDL133" s="716"/>
      <c r="KDM133" s="716"/>
      <c r="KDN133" s="716"/>
      <c r="KDO133" s="716"/>
      <c r="KDP133" s="716"/>
      <c r="KDQ133" s="716"/>
      <c r="KDR133" s="716"/>
      <c r="KDS133" s="716"/>
      <c r="KDT133" s="716"/>
      <c r="KDU133" s="716"/>
      <c r="KDV133" s="716"/>
      <c r="KDW133" s="716"/>
      <c r="KDX133" s="716"/>
      <c r="KDY133" s="716"/>
      <c r="KDZ133" s="716"/>
      <c r="KEA133" s="716"/>
      <c r="KEB133" s="716"/>
      <c r="KEC133" s="716"/>
      <c r="KED133" s="716"/>
      <c r="KEE133" s="716"/>
      <c r="KEF133" s="716"/>
      <c r="KEG133" s="716"/>
      <c r="KEH133" s="716"/>
      <c r="KEI133" s="716"/>
      <c r="KEJ133" s="716"/>
      <c r="KEK133" s="716"/>
      <c r="KEL133" s="716"/>
      <c r="KEM133" s="716"/>
      <c r="KEN133" s="716"/>
      <c r="KEO133" s="716"/>
      <c r="KEP133" s="716"/>
      <c r="KEQ133" s="716"/>
      <c r="KER133" s="716"/>
      <c r="KES133" s="716"/>
      <c r="KET133" s="716"/>
      <c r="KEU133" s="716"/>
      <c r="KEV133" s="716"/>
      <c r="KEW133" s="716"/>
      <c r="KEX133" s="716"/>
      <c r="KEY133" s="716"/>
      <c r="KEZ133" s="716"/>
      <c r="KFA133" s="716"/>
      <c r="KFB133" s="716"/>
      <c r="KFC133" s="716"/>
      <c r="KFD133" s="716"/>
      <c r="KFE133" s="716"/>
      <c r="KFF133" s="716"/>
      <c r="KFG133" s="716"/>
      <c r="KFH133" s="716"/>
      <c r="KFI133" s="716"/>
      <c r="KFJ133" s="716"/>
      <c r="KFK133" s="716"/>
      <c r="KFL133" s="716"/>
      <c r="KFM133" s="716"/>
      <c r="KFN133" s="716"/>
      <c r="KFO133" s="716"/>
      <c r="KFP133" s="716"/>
      <c r="KFQ133" s="716"/>
      <c r="KFR133" s="716"/>
      <c r="KFS133" s="716"/>
      <c r="KFT133" s="716"/>
      <c r="KFU133" s="716"/>
      <c r="KFV133" s="716"/>
      <c r="KFW133" s="716"/>
      <c r="KFX133" s="716"/>
      <c r="KFY133" s="716"/>
      <c r="KFZ133" s="716"/>
      <c r="KGA133" s="716"/>
      <c r="KGB133" s="716"/>
      <c r="KGC133" s="716"/>
      <c r="KGD133" s="716"/>
      <c r="KGE133" s="716"/>
      <c r="KGF133" s="716"/>
      <c r="KGG133" s="716"/>
      <c r="KGH133" s="716"/>
      <c r="KGI133" s="716"/>
      <c r="KGJ133" s="716"/>
      <c r="KGK133" s="716"/>
      <c r="KGL133" s="716"/>
      <c r="KGM133" s="716"/>
      <c r="KGN133" s="716"/>
      <c r="KGO133" s="716"/>
      <c r="KGP133" s="716"/>
      <c r="KGQ133" s="716"/>
      <c r="KGR133" s="716"/>
      <c r="KGS133" s="716"/>
      <c r="KGT133" s="716"/>
      <c r="KGU133" s="716"/>
      <c r="KGV133" s="716"/>
      <c r="KGW133" s="716"/>
      <c r="KGX133" s="716"/>
      <c r="KGY133" s="716"/>
      <c r="KGZ133" s="716"/>
      <c r="KHA133" s="716"/>
      <c r="KHB133" s="716"/>
      <c r="KHC133" s="716"/>
      <c r="KHD133" s="716"/>
      <c r="KHE133" s="716"/>
      <c r="KHF133" s="716"/>
      <c r="KHG133" s="716"/>
      <c r="KHH133" s="716"/>
      <c r="KHI133" s="716"/>
      <c r="KHJ133" s="716"/>
      <c r="KHK133" s="716"/>
      <c r="KHL133" s="716"/>
      <c r="KHM133" s="716"/>
      <c r="KHN133" s="716"/>
      <c r="KHO133" s="716"/>
      <c r="KHP133" s="716"/>
      <c r="KHQ133" s="716"/>
      <c r="KHR133" s="716"/>
      <c r="KHS133" s="716"/>
      <c r="KHT133" s="716"/>
      <c r="KHU133" s="716"/>
      <c r="KHV133" s="716"/>
      <c r="KHW133" s="716"/>
      <c r="KHX133" s="716"/>
      <c r="KHY133" s="716"/>
      <c r="KHZ133" s="716"/>
      <c r="KIA133" s="716"/>
      <c r="KIB133" s="716"/>
      <c r="KIC133" s="716"/>
      <c r="KID133" s="716"/>
      <c r="KIE133" s="716"/>
      <c r="KIF133" s="716"/>
      <c r="KIG133" s="716"/>
      <c r="KIH133" s="716"/>
      <c r="KII133" s="716"/>
      <c r="KIJ133" s="716"/>
      <c r="KIK133" s="716"/>
      <c r="KIL133" s="716"/>
      <c r="KIM133" s="716"/>
      <c r="KIN133" s="716"/>
      <c r="KIO133" s="716"/>
      <c r="KIP133" s="716"/>
      <c r="KIQ133" s="716"/>
      <c r="KIR133" s="716"/>
      <c r="KIS133" s="716"/>
      <c r="KIT133" s="716"/>
      <c r="KIU133" s="716"/>
      <c r="KIV133" s="716"/>
      <c r="KIW133" s="716"/>
      <c r="KIX133" s="716"/>
      <c r="KIY133" s="716"/>
      <c r="KIZ133" s="716"/>
      <c r="KJA133" s="716"/>
      <c r="KJB133" s="716"/>
      <c r="KJC133" s="716"/>
      <c r="KJD133" s="716"/>
      <c r="KJE133" s="716"/>
      <c r="KJF133" s="716"/>
      <c r="KJG133" s="716"/>
      <c r="KJH133" s="716"/>
      <c r="KJI133" s="716"/>
      <c r="KJJ133" s="716"/>
      <c r="KJK133" s="716"/>
      <c r="KJL133" s="716"/>
      <c r="KJM133" s="716"/>
      <c r="KJN133" s="716"/>
      <c r="KJO133" s="716"/>
      <c r="KJP133" s="716"/>
      <c r="KJQ133" s="716"/>
      <c r="KJR133" s="716"/>
      <c r="KJS133" s="716"/>
      <c r="KJT133" s="716"/>
      <c r="KJU133" s="716"/>
      <c r="KJV133" s="716"/>
      <c r="KJW133" s="716"/>
      <c r="KJX133" s="716"/>
      <c r="KJY133" s="716"/>
      <c r="KJZ133" s="716"/>
      <c r="KKA133" s="716"/>
      <c r="KKB133" s="716"/>
      <c r="KKC133" s="716"/>
      <c r="KKD133" s="716"/>
      <c r="KKE133" s="716"/>
      <c r="KKF133" s="716"/>
      <c r="KKG133" s="716"/>
      <c r="KKH133" s="716"/>
      <c r="KKI133" s="716"/>
      <c r="KKJ133" s="716"/>
      <c r="KKK133" s="716"/>
      <c r="KKL133" s="716"/>
      <c r="KKM133" s="716"/>
      <c r="KKN133" s="716"/>
      <c r="KKO133" s="716"/>
      <c r="KKP133" s="716"/>
      <c r="KKQ133" s="716"/>
      <c r="KKR133" s="716"/>
      <c r="KKS133" s="716"/>
      <c r="KKT133" s="716"/>
      <c r="KKU133" s="716"/>
      <c r="KKV133" s="716"/>
      <c r="KKW133" s="716"/>
      <c r="KKX133" s="716"/>
      <c r="KKY133" s="716"/>
      <c r="KKZ133" s="716"/>
      <c r="KLA133" s="716"/>
      <c r="KLB133" s="716"/>
      <c r="KLC133" s="716"/>
      <c r="KLD133" s="716"/>
      <c r="KLE133" s="716"/>
      <c r="KLF133" s="716"/>
      <c r="KLG133" s="716"/>
      <c r="KLH133" s="716"/>
      <c r="KLI133" s="716"/>
      <c r="KLJ133" s="716"/>
      <c r="KLK133" s="716"/>
      <c r="KLL133" s="716"/>
      <c r="KLM133" s="716"/>
      <c r="KLN133" s="716"/>
      <c r="KLO133" s="716"/>
      <c r="KLP133" s="716"/>
      <c r="KLQ133" s="716"/>
      <c r="KLR133" s="716"/>
      <c r="KLS133" s="716"/>
      <c r="KLT133" s="716"/>
      <c r="KLU133" s="716"/>
      <c r="KLV133" s="716"/>
      <c r="KLW133" s="716"/>
      <c r="KLX133" s="716"/>
      <c r="KLY133" s="716"/>
      <c r="KLZ133" s="716"/>
      <c r="KMA133" s="716"/>
      <c r="KMB133" s="716"/>
      <c r="KMC133" s="716"/>
      <c r="KMD133" s="716"/>
      <c r="KME133" s="716"/>
      <c r="KMF133" s="716"/>
      <c r="KMG133" s="716"/>
      <c r="KMH133" s="716"/>
      <c r="KMI133" s="716"/>
      <c r="KMJ133" s="716"/>
      <c r="KMK133" s="716"/>
      <c r="KML133" s="716"/>
      <c r="KMM133" s="716"/>
      <c r="KMN133" s="716"/>
      <c r="KMO133" s="716"/>
      <c r="KMP133" s="716"/>
      <c r="KMQ133" s="716"/>
      <c r="KMR133" s="716"/>
      <c r="KMS133" s="716"/>
      <c r="KMT133" s="716"/>
      <c r="KMU133" s="716"/>
      <c r="KMV133" s="716"/>
      <c r="KMW133" s="716"/>
      <c r="KMX133" s="716"/>
      <c r="KMY133" s="716"/>
      <c r="KMZ133" s="716"/>
      <c r="KNA133" s="716"/>
      <c r="KNB133" s="716"/>
      <c r="KNC133" s="716"/>
      <c r="KND133" s="716"/>
      <c r="KNE133" s="716"/>
      <c r="KNF133" s="716"/>
      <c r="KNG133" s="716"/>
      <c r="KNH133" s="716"/>
      <c r="KNI133" s="716"/>
      <c r="KNJ133" s="716"/>
      <c r="KNK133" s="716"/>
      <c r="KNL133" s="716"/>
      <c r="KNM133" s="716"/>
      <c r="KNN133" s="716"/>
      <c r="KNO133" s="716"/>
      <c r="KNP133" s="716"/>
      <c r="KNQ133" s="716"/>
      <c r="KNR133" s="716"/>
      <c r="KNS133" s="716"/>
      <c r="KNT133" s="716"/>
      <c r="KNU133" s="716"/>
      <c r="KNV133" s="716"/>
      <c r="KNW133" s="716"/>
      <c r="KNX133" s="716"/>
      <c r="KNY133" s="716"/>
      <c r="KNZ133" s="716"/>
      <c r="KOA133" s="716"/>
      <c r="KOB133" s="716"/>
      <c r="KOC133" s="716"/>
      <c r="KOD133" s="716"/>
      <c r="KOE133" s="716"/>
      <c r="KOF133" s="716"/>
      <c r="KOG133" s="716"/>
      <c r="KOH133" s="716"/>
      <c r="KOI133" s="716"/>
      <c r="KOJ133" s="716"/>
      <c r="KOK133" s="716"/>
      <c r="KOL133" s="716"/>
      <c r="KOM133" s="716"/>
      <c r="KON133" s="716"/>
      <c r="KOO133" s="716"/>
      <c r="KOP133" s="716"/>
      <c r="KOQ133" s="716"/>
      <c r="KOR133" s="716"/>
      <c r="KOS133" s="716"/>
      <c r="KOT133" s="716"/>
      <c r="KOU133" s="716"/>
      <c r="KOV133" s="716"/>
      <c r="KOW133" s="716"/>
      <c r="KOX133" s="716"/>
      <c r="KOY133" s="716"/>
      <c r="KOZ133" s="716"/>
      <c r="KPA133" s="716"/>
      <c r="KPB133" s="716"/>
      <c r="KPC133" s="716"/>
      <c r="KPD133" s="716"/>
      <c r="KPE133" s="716"/>
      <c r="KPF133" s="716"/>
      <c r="KPG133" s="716"/>
      <c r="KPH133" s="716"/>
      <c r="KPI133" s="716"/>
      <c r="KPJ133" s="716"/>
      <c r="KPK133" s="716"/>
      <c r="KPL133" s="716"/>
      <c r="KPM133" s="716"/>
      <c r="KPN133" s="716"/>
      <c r="KPO133" s="716"/>
      <c r="KPP133" s="716"/>
      <c r="KPQ133" s="716"/>
      <c r="KPR133" s="716"/>
      <c r="KPS133" s="716"/>
      <c r="KPT133" s="716"/>
      <c r="KPU133" s="716"/>
      <c r="KPV133" s="716"/>
      <c r="KPW133" s="716"/>
      <c r="KPX133" s="716"/>
      <c r="KPY133" s="716"/>
      <c r="KPZ133" s="716"/>
      <c r="KQA133" s="716"/>
      <c r="KQB133" s="716"/>
      <c r="KQC133" s="716"/>
      <c r="KQD133" s="716"/>
      <c r="KQE133" s="716"/>
      <c r="KQF133" s="716"/>
      <c r="KQG133" s="716"/>
      <c r="KQH133" s="716"/>
      <c r="KQI133" s="716"/>
      <c r="KQJ133" s="716"/>
      <c r="KQK133" s="716"/>
      <c r="KQL133" s="716"/>
      <c r="KQM133" s="716"/>
      <c r="KQN133" s="716"/>
      <c r="KQO133" s="716"/>
      <c r="KQP133" s="716"/>
      <c r="KQQ133" s="716"/>
      <c r="KQR133" s="716"/>
      <c r="KQS133" s="716"/>
      <c r="KQT133" s="716"/>
      <c r="KQU133" s="716"/>
      <c r="KQV133" s="716"/>
      <c r="KQW133" s="716"/>
      <c r="KQX133" s="716"/>
      <c r="KQY133" s="716"/>
      <c r="KQZ133" s="716"/>
      <c r="KRA133" s="716"/>
      <c r="KRB133" s="716"/>
      <c r="KRC133" s="716"/>
      <c r="KRD133" s="716"/>
      <c r="KRE133" s="716"/>
      <c r="KRF133" s="716"/>
      <c r="KRG133" s="716"/>
      <c r="KRH133" s="716"/>
      <c r="KRI133" s="716"/>
      <c r="KRJ133" s="716"/>
      <c r="KRK133" s="716"/>
      <c r="KRL133" s="716"/>
      <c r="KRM133" s="716"/>
      <c r="KRN133" s="716"/>
      <c r="KRO133" s="716"/>
      <c r="KRP133" s="716"/>
      <c r="KRQ133" s="716"/>
      <c r="KRR133" s="716"/>
      <c r="KRS133" s="716"/>
      <c r="KRT133" s="716"/>
      <c r="KRU133" s="716"/>
      <c r="KRV133" s="716"/>
      <c r="KRW133" s="716"/>
      <c r="KRX133" s="716"/>
      <c r="KRY133" s="716"/>
      <c r="KRZ133" s="716"/>
      <c r="KSA133" s="716"/>
      <c r="KSB133" s="716"/>
      <c r="KSC133" s="716"/>
      <c r="KSD133" s="716"/>
      <c r="KSE133" s="716"/>
      <c r="KSF133" s="716"/>
      <c r="KSG133" s="716"/>
      <c r="KSH133" s="716"/>
      <c r="KSI133" s="716"/>
      <c r="KSJ133" s="716"/>
      <c r="KSK133" s="716"/>
      <c r="KSL133" s="716"/>
      <c r="KSM133" s="716"/>
      <c r="KSN133" s="716"/>
      <c r="KSO133" s="716"/>
      <c r="KSP133" s="716"/>
      <c r="KSQ133" s="716"/>
      <c r="KSR133" s="716"/>
      <c r="KSS133" s="716"/>
      <c r="KST133" s="716"/>
      <c r="KSU133" s="716"/>
      <c r="KSV133" s="716"/>
      <c r="KSW133" s="716"/>
      <c r="KSX133" s="716"/>
      <c r="KSY133" s="716"/>
      <c r="KSZ133" s="716"/>
      <c r="KTA133" s="716"/>
      <c r="KTB133" s="716"/>
      <c r="KTC133" s="716"/>
      <c r="KTD133" s="716"/>
      <c r="KTE133" s="716"/>
      <c r="KTF133" s="716"/>
      <c r="KTG133" s="716"/>
      <c r="KTH133" s="716"/>
      <c r="KTI133" s="716"/>
      <c r="KTJ133" s="716"/>
      <c r="KTK133" s="716"/>
      <c r="KTL133" s="716"/>
      <c r="KTM133" s="716"/>
      <c r="KTN133" s="716"/>
      <c r="KTO133" s="716"/>
      <c r="KTP133" s="716"/>
      <c r="KTQ133" s="716"/>
      <c r="KTR133" s="716"/>
      <c r="KTS133" s="716"/>
      <c r="KTT133" s="716"/>
      <c r="KTU133" s="716"/>
      <c r="KTV133" s="716"/>
      <c r="KTW133" s="716"/>
      <c r="KTX133" s="716"/>
      <c r="KTY133" s="716"/>
      <c r="KTZ133" s="716"/>
      <c r="KUA133" s="716"/>
      <c r="KUB133" s="716"/>
      <c r="KUC133" s="716"/>
      <c r="KUD133" s="716"/>
      <c r="KUE133" s="716"/>
      <c r="KUF133" s="716"/>
      <c r="KUG133" s="716"/>
      <c r="KUH133" s="716"/>
      <c r="KUI133" s="716"/>
      <c r="KUJ133" s="716"/>
      <c r="KUK133" s="716"/>
      <c r="KUL133" s="716"/>
      <c r="KUM133" s="716"/>
      <c r="KUN133" s="716"/>
      <c r="KUO133" s="716"/>
      <c r="KUP133" s="716"/>
      <c r="KUQ133" s="716"/>
      <c r="KUR133" s="716"/>
      <c r="KUS133" s="716"/>
      <c r="KUT133" s="716"/>
      <c r="KUU133" s="716"/>
      <c r="KUV133" s="716"/>
      <c r="KUW133" s="716"/>
      <c r="KUX133" s="716"/>
      <c r="KUY133" s="716"/>
      <c r="KUZ133" s="716"/>
      <c r="KVA133" s="716"/>
      <c r="KVB133" s="716"/>
      <c r="KVC133" s="716"/>
      <c r="KVD133" s="716"/>
      <c r="KVE133" s="716"/>
      <c r="KVF133" s="716"/>
      <c r="KVG133" s="716"/>
      <c r="KVH133" s="716"/>
      <c r="KVI133" s="716"/>
      <c r="KVJ133" s="716"/>
      <c r="KVK133" s="716"/>
      <c r="KVL133" s="716"/>
      <c r="KVM133" s="716"/>
      <c r="KVN133" s="716"/>
      <c r="KVO133" s="716"/>
      <c r="KVP133" s="716"/>
      <c r="KVQ133" s="716"/>
      <c r="KVR133" s="716"/>
      <c r="KVS133" s="716"/>
      <c r="KVT133" s="716"/>
      <c r="KVU133" s="716"/>
      <c r="KVV133" s="716"/>
      <c r="KVW133" s="716"/>
      <c r="KVX133" s="716"/>
      <c r="KVY133" s="716"/>
      <c r="KVZ133" s="716"/>
      <c r="KWA133" s="716"/>
      <c r="KWB133" s="716"/>
      <c r="KWC133" s="716"/>
      <c r="KWD133" s="716"/>
      <c r="KWE133" s="716"/>
      <c r="KWF133" s="716"/>
      <c r="KWG133" s="716"/>
      <c r="KWH133" s="716"/>
      <c r="KWI133" s="716"/>
      <c r="KWJ133" s="716"/>
      <c r="KWK133" s="716"/>
      <c r="KWL133" s="716"/>
      <c r="KWM133" s="716"/>
      <c r="KWN133" s="716"/>
      <c r="KWO133" s="716"/>
      <c r="KWP133" s="716"/>
      <c r="KWQ133" s="716"/>
      <c r="KWR133" s="716"/>
      <c r="KWS133" s="716"/>
      <c r="KWT133" s="716"/>
      <c r="KWU133" s="716"/>
      <c r="KWV133" s="716"/>
      <c r="KWW133" s="716"/>
      <c r="KWX133" s="716"/>
      <c r="KWY133" s="716"/>
      <c r="KWZ133" s="716"/>
      <c r="KXA133" s="716"/>
      <c r="KXB133" s="716"/>
      <c r="KXC133" s="716"/>
      <c r="KXD133" s="716"/>
      <c r="KXE133" s="716"/>
      <c r="KXF133" s="716"/>
      <c r="KXG133" s="716"/>
      <c r="KXH133" s="716"/>
      <c r="KXI133" s="716"/>
      <c r="KXJ133" s="716"/>
      <c r="KXK133" s="716"/>
      <c r="KXL133" s="716"/>
      <c r="KXM133" s="716"/>
      <c r="KXN133" s="716"/>
      <c r="KXO133" s="716"/>
      <c r="KXP133" s="716"/>
      <c r="KXQ133" s="716"/>
      <c r="KXR133" s="716"/>
      <c r="KXS133" s="716"/>
      <c r="KXT133" s="716"/>
      <c r="KXU133" s="716"/>
      <c r="KXV133" s="716"/>
      <c r="KXW133" s="716"/>
      <c r="KXX133" s="716"/>
      <c r="KXY133" s="716"/>
      <c r="KXZ133" s="716"/>
      <c r="KYA133" s="716"/>
      <c r="KYB133" s="716"/>
      <c r="KYC133" s="716"/>
      <c r="KYD133" s="716"/>
      <c r="KYE133" s="716"/>
      <c r="KYF133" s="716"/>
      <c r="KYG133" s="716"/>
      <c r="KYH133" s="716"/>
      <c r="KYI133" s="716"/>
      <c r="KYJ133" s="716"/>
      <c r="KYK133" s="716"/>
      <c r="KYL133" s="716"/>
      <c r="KYM133" s="716"/>
      <c r="KYN133" s="716"/>
      <c r="KYO133" s="716"/>
      <c r="KYP133" s="716"/>
      <c r="KYQ133" s="716"/>
      <c r="KYR133" s="716"/>
      <c r="KYS133" s="716"/>
      <c r="KYT133" s="716"/>
      <c r="KYU133" s="716"/>
      <c r="KYV133" s="716"/>
      <c r="KYW133" s="716"/>
      <c r="KYX133" s="716"/>
      <c r="KYY133" s="716"/>
      <c r="KYZ133" s="716"/>
      <c r="KZA133" s="716"/>
      <c r="KZB133" s="716"/>
      <c r="KZC133" s="716"/>
      <c r="KZD133" s="716"/>
      <c r="KZE133" s="716"/>
      <c r="KZF133" s="716"/>
      <c r="KZG133" s="716"/>
      <c r="KZH133" s="716"/>
      <c r="KZI133" s="716"/>
      <c r="KZJ133" s="716"/>
      <c r="KZK133" s="716"/>
      <c r="KZL133" s="716"/>
      <c r="KZM133" s="716"/>
      <c r="KZN133" s="716"/>
      <c r="KZO133" s="716"/>
      <c r="KZP133" s="716"/>
      <c r="KZQ133" s="716"/>
      <c r="KZR133" s="716"/>
      <c r="KZS133" s="716"/>
      <c r="KZT133" s="716"/>
      <c r="KZU133" s="716"/>
      <c r="KZV133" s="716"/>
      <c r="KZW133" s="716"/>
      <c r="KZX133" s="716"/>
      <c r="KZY133" s="716"/>
      <c r="KZZ133" s="716"/>
      <c r="LAA133" s="716"/>
      <c r="LAB133" s="716"/>
      <c r="LAC133" s="716"/>
      <c r="LAD133" s="716"/>
      <c r="LAE133" s="716"/>
      <c r="LAF133" s="716"/>
      <c r="LAG133" s="716"/>
      <c r="LAH133" s="716"/>
      <c r="LAI133" s="716"/>
      <c r="LAJ133" s="716"/>
      <c r="LAK133" s="716"/>
      <c r="LAL133" s="716"/>
      <c r="LAM133" s="716"/>
      <c r="LAN133" s="716"/>
      <c r="LAO133" s="716"/>
      <c r="LAP133" s="716"/>
      <c r="LAQ133" s="716"/>
      <c r="LAR133" s="716"/>
      <c r="LAS133" s="716"/>
      <c r="LAT133" s="716"/>
      <c r="LAU133" s="716"/>
      <c r="LAV133" s="716"/>
      <c r="LAW133" s="716"/>
      <c r="LAX133" s="716"/>
      <c r="LAY133" s="716"/>
      <c r="LAZ133" s="716"/>
      <c r="LBA133" s="716"/>
      <c r="LBB133" s="716"/>
      <c r="LBC133" s="716"/>
      <c r="LBD133" s="716"/>
      <c r="LBE133" s="716"/>
      <c r="LBF133" s="716"/>
      <c r="LBG133" s="716"/>
      <c r="LBH133" s="716"/>
      <c r="LBI133" s="716"/>
      <c r="LBJ133" s="716"/>
      <c r="LBK133" s="716"/>
      <c r="LBL133" s="716"/>
      <c r="LBM133" s="716"/>
      <c r="LBN133" s="716"/>
      <c r="LBO133" s="716"/>
      <c r="LBP133" s="716"/>
      <c r="LBQ133" s="716"/>
      <c r="LBR133" s="716"/>
      <c r="LBS133" s="716"/>
      <c r="LBT133" s="716"/>
      <c r="LBU133" s="716"/>
      <c r="LBV133" s="716"/>
      <c r="LBW133" s="716"/>
      <c r="LBX133" s="716"/>
      <c r="LBY133" s="716"/>
      <c r="LBZ133" s="716"/>
      <c r="LCA133" s="716"/>
      <c r="LCB133" s="716"/>
      <c r="LCC133" s="716"/>
      <c r="LCD133" s="716"/>
      <c r="LCE133" s="716"/>
      <c r="LCF133" s="716"/>
      <c r="LCG133" s="716"/>
      <c r="LCH133" s="716"/>
      <c r="LCI133" s="716"/>
      <c r="LCJ133" s="716"/>
      <c r="LCK133" s="716"/>
      <c r="LCL133" s="716"/>
      <c r="LCM133" s="716"/>
      <c r="LCN133" s="716"/>
      <c r="LCO133" s="716"/>
      <c r="LCP133" s="716"/>
      <c r="LCQ133" s="716"/>
      <c r="LCR133" s="716"/>
      <c r="LCS133" s="716"/>
      <c r="LCT133" s="716"/>
      <c r="LCU133" s="716"/>
      <c r="LCV133" s="716"/>
      <c r="LCW133" s="716"/>
      <c r="LCX133" s="716"/>
      <c r="LCY133" s="716"/>
      <c r="LCZ133" s="716"/>
      <c r="LDA133" s="716"/>
      <c r="LDB133" s="716"/>
      <c r="LDC133" s="716"/>
      <c r="LDD133" s="716"/>
      <c r="LDE133" s="716"/>
      <c r="LDF133" s="716"/>
      <c r="LDG133" s="716"/>
      <c r="LDH133" s="716"/>
      <c r="LDI133" s="716"/>
      <c r="LDJ133" s="716"/>
      <c r="LDK133" s="716"/>
      <c r="LDL133" s="716"/>
      <c r="LDM133" s="716"/>
      <c r="LDN133" s="716"/>
      <c r="LDO133" s="716"/>
      <c r="LDP133" s="716"/>
      <c r="LDQ133" s="716"/>
      <c r="LDR133" s="716"/>
      <c r="LDS133" s="716"/>
      <c r="LDT133" s="716"/>
      <c r="LDU133" s="716"/>
      <c r="LDV133" s="716"/>
      <c r="LDW133" s="716"/>
      <c r="LDX133" s="716"/>
      <c r="LDY133" s="716"/>
      <c r="LDZ133" s="716"/>
      <c r="LEA133" s="716"/>
      <c r="LEB133" s="716"/>
      <c r="LEC133" s="716"/>
      <c r="LED133" s="716"/>
      <c r="LEE133" s="716"/>
      <c r="LEF133" s="716"/>
      <c r="LEG133" s="716"/>
      <c r="LEH133" s="716"/>
      <c r="LEI133" s="716"/>
      <c r="LEJ133" s="716"/>
      <c r="LEK133" s="716"/>
      <c r="LEL133" s="716"/>
      <c r="LEM133" s="716"/>
      <c r="LEN133" s="716"/>
      <c r="LEO133" s="716"/>
      <c r="LEP133" s="716"/>
      <c r="LEQ133" s="716"/>
      <c r="LER133" s="716"/>
      <c r="LES133" s="716"/>
      <c r="LET133" s="716"/>
      <c r="LEU133" s="716"/>
      <c r="LEV133" s="716"/>
      <c r="LEW133" s="716"/>
      <c r="LEX133" s="716"/>
      <c r="LEY133" s="716"/>
      <c r="LEZ133" s="716"/>
      <c r="LFA133" s="716"/>
      <c r="LFB133" s="716"/>
      <c r="LFC133" s="716"/>
      <c r="LFD133" s="716"/>
      <c r="LFE133" s="716"/>
      <c r="LFF133" s="716"/>
      <c r="LFG133" s="716"/>
      <c r="LFH133" s="716"/>
      <c r="LFI133" s="716"/>
      <c r="LFJ133" s="716"/>
      <c r="LFK133" s="716"/>
      <c r="LFL133" s="716"/>
      <c r="LFM133" s="716"/>
      <c r="LFN133" s="716"/>
      <c r="LFO133" s="716"/>
      <c r="LFP133" s="716"/>
      <c r="LFQ133" s="716"/>
      <c r="LFR133" s="716"/>
      <c r="LFS133" s="716"/>
      <c r="LFT133" s="716"/>
      <c r="LFU133" s="716"/>
      <c r="LFV133" s="716"/>
      <c r="LFW133" s="716"/>
      <c r="LFX133" s="716"/>
      <c r="LFY133" s="716"/>
      <c r="LFZ133" s="716"/>
      <c r="LGA133" s="716"/>
      <c r="LGB133" s="716"/>
      <c r="LGC133" s="716"/>
      <c r="LGD133" s="716"/>
      <c r="LGE133" s="716"/>
      <c r="LGF133" s="716"/>
      <c r="LGG133" s="716"/>
      <c r="LGH133" s="716"/>
      <c r="LGI133" s="716"/>
      <c r="LGJ133" s="716"/>
      <c r="LGK133" s="716"/>
      <c r="LGL133" s="716"/>
      <c r="LGM133" s="716"/>
      <c r="LGN133" s="716"/>
      <c r="LGO133" s="716"/>
      <c r="LGP133" s="716"/>
      <c r="LGQ133" s="716"/>
      <c r="LGR133" s="716"/>
      <c r="LGS133" s="716"/>
      <c r="LGT133" s="716"/>
      <c r="LGU133" s="716"/>
      <c r="LGV133" s="716"/>
      <c r="LGW133" s="716"/>
      <c r="LGX133" s="716"/>
      <c r="LGY133" s="716"/>
      <c r="LGZ133" s="716"/>
      <c r="LHA133" s="716"/>
      <c r="LHB133" s="716"/>
      <c r="LHC133" s="716"/>
      <c r="LHD133" s="716"/>
      <c r="LHE133" s="716"/>
      <c r="LHF133" s="716"/>
      <c r="LHG133" s="716"/>
      <c r="LHH133" s="716"/>
      <c r="LHI133" s="716"/>
      <c r="LHJ133" s="716"/>
      <c r="LHK133" s="716"/>
      <c r="LHL133" s="716"/>
      <c r="LHM133" s="716"/>
      <c r="LHN133" s="716"/>
      <c r="LHO133" s="716"/>
      <c r="LHP133" s="716"/>
      <c r="LHQ133" s="716"/>
      <c r="LHR133" s="716"/>
      <c r="LHS133" s="716"/>
      <c r="LHT133" s="716"/>
      <c r="LHU133" s="716"/>
      <c r="LHV133" s="716"/>
      <c r="LHW133" s="716"/>
      <c r="LHX133" s="716"/>
      <c r="LHY133" s="716"/>
      <c r="LHZ133" s="716"/>
      <c r="LIA133" s="716"/>
      <c r="LIB133" s="716"/>
      <c r="LIC133" s="716"/>
      <c r="LID133" s="716"/>
      <c r="LIE133" s="716"/>
      <c r="LIF133" s="716"/>
      <c r="LIG133" s="716"/>
      <c r="LIH133" s="716"/>
      <c r="LII133" s="716"/>
      <c r="LIJ133" s="716"/>
      <c r="LIK133" s="716"/>
      <c r="LIL133" s="716"/>
      <c r="LIM133" s="716"/>
      <c r="LIN133" s="716"/>
      <c r="LIO133" s="716"/>
      <c r="LIP133" s="716"/>
      <c r="LIQ133" s="716"/>
      <c r="LIR133" s="716"/>
      <c r="LIS133" s="716"/>
      <c r="LIT133" s="716"/>
      <c r="LIU133" s="716"/>
      <c r="LIV133" s="716"/>
      <c r="LIW133" s="716"/>
      <c r="LIX133" s="716"/>
      <c r="LIY133" s="716"/>
      <c r="LIZ133" s="716"/>
      <c r="LJA133" s="716"/>
      <c r="LJB133" s="716"/>
      <c r="LJC133" s="716"/>
      <c r="LJD133" s="716"/>
      <c r="LJE133" s="716"/>
      <c r="LJF133" s="716"/>
      <c r="LJG133" s="716"/>
      <c r="LJH133" s="716"/>
      <c r="LJI133" s="716"/>
      <c r="LJJ133" s="716"/>
      <c r="LJK133" s="716"/>
      <c r="LJL133" s="716"/>
      <c r="LJM133" s="716"/>
      <c r="LJN133" s="716"/>
      <c r="LJO133" s="716"/>
      <c r="LJP133" s="716"/>
      <c r="LJQ133" s="716"/>
      <c r="LJR133" s="716"/>
      <c r="LJS133" s="716"/>
      <c r="LJT133" s="716"/>
      <c r="LJU133" s="716"/>
      <c r="LJV133" s="716"/>
      <c r="LJW133" s="716"/>
      <c r="LJX133" s="716"/>
      <c r="LJY133" s="716"/>
      <c r="LJZ133" s="716"/>
      <c r="LKA133" s="716"/>
      <c r="LKB133" s="716"/>
      <c r="LKC133" s="716"/>
      <c r="LKD133" s="716"/>
      <c r="LKE133" s="716"/>
      <c r="LKF133" s="716"/>
      <c r="LKG133" s="716"/>
      <c r="LKH133" s="716"/>
      <c r="LKI133" s="716"/>
      <c r="LKJ133" s="716"/>
      <c r="LKK133" s="716"/>
      <c r="LKL133" s="716"/>
      <c r="LKM133" s="716"/>
      <c r="LKN133" s="716"/>
      <c r="LKO133" s="716"/>
      <c r="LKP133" s="716"/>
      <c r="LKQ133" s="716"/>
      <c r="LKR133" s="716"/>
      <c r="LKS133" s="716"/>
      <c r="LKT133" s="716"/>
      <c r="LKU133" s="716"/>
      <c r="LKV133" s="716"/>
      <c r="LKW133" s="716"/>
      <c r="LKX133" s="716"/>
      <c r="LKY133" s="716"/>
      <c r="LKZ133" s="716"/>
      <c r="LLA133" s="716"/>
      <c r="LLB133" s="716"/>
      <c r="LLC133" s="716"/>
      <c r="LLD133" s="716"/>
      <c r="LLE133" s="716"/>
      <c r="LLF133" s="716"/>
      <c r="LLG133" s="716"/>
      <c r="LLH133" s="716"/>
      <c r="LLI133" s="716"/>
      <c r="LLJ133" s="716"/>
      <c r="LLK133" s="716"/>
      <c r="LLL133" s="716"/>
      <c r="LLM133" s="716"/>
      <c r="LLN133" s="716"/>
      <c r="LLO133" s="716"/>
      <c r="LLP133" s="716"/>
      <c r="LLQ133" s="716"/>
      <c r="LLR133" s="716"/>
      <c r="LLS133" s="716"/>
      <c r="LLT133" s="716"/>
      <c r="LLU133" s="716"/>
      <c r="LLV133" s="716"/>
      <c r="LLW133" s="716"/>
      <c r="LLX133" s="716"/>
      <c r="LLY133" s="716"/>
      <c r="LLZ133" s="716"/>
      <c r="LMA133" s="716"/>
      <c r="LMB133" s="716"/>
      <c r="LMC133" s="716"/>
      <c r="LMD133" s="716"/>
      <c r="LME133" s="716"/>
      <c r="LMF133" s="716"/>
      <c r="LMG133" s="716"/>
      <c r="LMH133" s="716"/>
      <c r="LMI133" s="716"/>
      <c r="LMJ133" s="716"/>
      <c r="LMK133" s="716"/>
      <c r="LML133" s="716"/>
      <c r="LMM133" s="716"/>
      <c r="LMN133" s="716"/>
      <c r="LMO133" s="716"/>
      <c r="LMP133" s="716"/>
      <c r="LMQ133" s="716"/>
      <c r="LMR133" s="716"/>
      <c r="LMS133" s="716"/>
      <c r="LMT133" s="716"/>
      <c r="LMU133" s="716"/>
      <c r="LMV133" s="716"/>
      <c r="LMW133" s="716"/>
      <c r="LMX133" s="716"/>
      <c r="LMY133" s="716"/>
      <c r="LMZ133" s="716"/>
      <c r="LNA133" s="716"/>
      <c r="LNB133" s="716"/>
      <c r="LNC133" s="716"/>
      <c r="LND133" s="716"/>
      <c r="LNE133" s="716"/>
      <c r="LNF133" s="716"/>
      <c r="LNG133" s="716"/>
      <c r="LNH133" s="716"/>
      <c r="LNI133" s="716"/>
      <c r="LNJ133" s="716"/>
      <c r="LNK133" s="716"/>
      <c r="LNL133" s="716"/>
      <c r="LNM133" s="716"/>
      <c r="LNN133" s="716"/>
      <c r="LNO133" s="716"/>
      <c r="LNP133" s="716"/>
      <c r="LNQ133" s="716"/>
      <c r="LNR133" s="716"/>
      <c r="LNS133" s="716"/>
      <c r="LNT133" s="716"/>
      <c r="LNU133" s="716"/>
      <c r="LNV133" s="716"/>
      <c r="LNW133" s="716"/>
      <c r="LNX133" s="716"/>
      <c r="LNY133" s="716"/>
      <c r="LNZ133" s="716"/>
      <c r="LOA133" s="716"/>
      <c r="LOB133" s="716"/>
      <c r="LOC133" s="716"/>
      <c r="LOD133" s="716"/>
      <c r="LOE133" s="716"/>
      <c r="LOF133" s="716"/>
      <c r="LOG133" s="716"/>
      <c r="LOH133" s="716"/>
      <c r="LOI133" s="716"/>
      <c r="LOJ133" s="716"/>
      <c r="LOK133" s="716"/>
      <c r="LOL133" s="716"/>
      <c r="LOM133" s="716"/>
      <c r="LON133" s="716"/>
      <c r="LOO133" s="716"/>
      <c r="LOP133" s="716"/>
      <c r="LOQ133" s="716"/>
      <c r="LOR133" s="716"/>
      <c r="LOS133" s="716"/>
      <c r="LOT133" s="716"/>
      <c r="LOU133" s="716"/>
      <c r="LOV133" s="716"/>
      <c r="LOW133" s="716"/>
      <c r="LOX133" s="716"/>
      <c r="LOY133" s="716"/>
      <c r="LOZ133" s="716"/>
      <c r="LPA133" s="716"/>
      <c r="LPB133" s="716"/>
      <c r="LPC133" s="716"/>
      <c r="LPD133" s="716"/>
      <c r="LPE133" s="716"/>
      <c r="LPF133" s="716"/>
      <c r="LPG133" s="716"/>
      <c r="LPH133" s="716"/>
      <c r="LPI133" s="716"/>
      <c r="LPJ133" s="716"/>
      <c r="LPK133" s="716"/>
      <c r="LPL133" s="716"/>
      <c r="LPM133" s="716"/>
      <c r="LPN133" s="716"/>
      <c r="LPO133" s="716"/>
      <c r="LPP133" s="716"/>
      <c r="LPQ133" s="716"/>
      <c r="LPR133" s="716"/>
      <c r="LPS133" s="716"/>
      <c r="LPT133" s="716"/>
      <c r="LPU133" s="716"/>
      <c r="LPV133" s="716"/>
      <c r="LPW133" s="716"/>
      <c r="LPX133" s="716"/>
      <c r="LPY133" s="716"/>
      <c r="LPZ133" s="716"/>
      <c r="LQA133" s="716"/>
      <c r="LQB133" s="716"/>
      <c r="LQC133" s="716"/>
      <c r="LQD133" s="716"/>
      <c r="LQE133" s="716"/>
      <c r="LQF133" s="716"/>
      <c r="LQG133" s="716"/>
      <c r="LQH133" s="716"/>
      <c r="LQI133" s="716"/>
      <c r="LQJ133" s="716"/>
      <c r="LQK133" s="716"/>
      <c r="LQL133" s="716"/>
      <c r="LQM133" s="716"/>
      <c r="LQN133" s="716"/>
      <c r="LQO133" s="716"/>
      <c r="LQP133" s="716"/>
      <c r="LQQ133" s="716"/>
      <c r="LQR133" s="716"/>
      <c r="LQS133" s="716"/>
      <c r="LQT133" s="716"/>
      <c r="LQU133" s="716"/>
      <c r="LQV133" s="716"/>
      <c r="LQW133" s="716"/>
      <c r="LQX133" s="716"/>
      <c r="LQY133" s="716"/>
      <c r="LQZ133" s="716"/>
      <c r="LRA133" s="716"/>
      <c r="LRB133" s="716"/>
      <c r="LRC133" s="716"/>
      <c r="LRD133" s="716"/>
      <c r="LRE133" s="716"/>
      <c r="LRF133" s="716"/>
      <c r="LRG133" s="716"/>
      <c r="LRH133" s="716"/>
      <c r="LRI133" s="716"/>
      <c r="LRJ133" s="716"/>
      <c r="LRK133" s="716"/>
      <c r="LRL133" s="716"/>
      <c r="LRM133" s="716"/>
      <c r="LRN133" s="716"/>
      <c r="LRO133" s="716"/>
      <c r="LRP133" s="716"/>
      <c r="LRQ133" s="716"/>
      <c r="LRR133" s="716"/>
      <c r="LRS133" s="716"/>
      <c r="LRT133" s="716"/>
      <c r="LRU133" s="716"/>
      <c r="LRV133" s="716"/>
      <c r="LRW133" s="716"/>
      <c r="LRX133" s="716"/>
      <c r="LRY133" s="716"/>
      <c r="LRZ133" s="716"/>
      <c r="LSA133" s="716"/>
      <c r="LSB133" s="716"/>
      <c r="LSC133" s="716"/>
      <c r="LSD133" s="716"/>
      <c r="LSE133" s="716"/>
      <c r="LSF133" s="716"/>
      <c r="LSG133" s="716"/>
      <c r="LSH133" s="716"/>
      <c r="LSI133" s="716"/>
      <c r="LSJ133" s="716"/>
      <c r="LSK133" s="716"/>
      <c r="LSL133" s="716"/>
      <c r="LSM133" s="716"/>
      <c r="LSN133" s="716"/>
      <c r="LSO133" s="716"/>
      <c r="LSP133" s="716"/>
      <c r="LSQ133" s="716"/>
      <c r="LSR133" s="716"/>
      <c r="LSS133" s="716"/>
      <c r="LST133" s="716"/>
      <c r="LSU133" s="716"/>
      <c r="LSV133" s="716"/>
      <c r="LSW133" s="716"/>
      <c r="LSX133" s="716"/>
      <c r="LSY133" s="716"/>
      <c r="LSZ133" s="716"/>
      <c r="LTA133" s="716"/>
      <c r="LTB133" s="716"/>
      <c r="LTC133" s="716"/>
      <c r="LTD133" s="716"/>
      <c r="LTE133" s="716"/>
      <c r="LTF133" s="716"/>
      <c r="LTG133" s="716"/>
      <c r="LTH133" s="716"/>
      <c r="LTI133" s="716"/>
      <c r="LTJ133" s="716"/>
      <c r="LTK133" s="716"/>
      <c r="LTL133" s="716"/>
      <c r="LTM133" s="716"/>
      <c r="LTN133" s="716"/>
      <c r="LTO133" s="716"/>
      <c r="LTP133" s="716"/>
      <c r="LTQ133" s="716"/>
      <c r="LTR133" s="716"/>
      <c r="LTS133" s="716"/>
      <c r="LTT133" s="716"/>
      <c r="LTU133" s="716"/>
      <c r="LTV133" s="716"/>
      <c r="LTW133" s="716"/>
      <c r="LTX133" s="716"/>
      <c r="LTY133" s="716"/>
      <c r="LTZ133" s="716"/>
      <c r="LUA133" s="716"/>
      <c r="LUB133" s="716"/>
      <c r="LUC133" s="716"/>
      <c r="LUD133" s="716"/>
      <c r="LUE133" s="716"/>
      <c r="LUF133" s="716"/>
      <c r="LUG133" s="716"/>
      <c r="LUH133" s="716"/>
      <c r="LUI133" s="716"/>
      <c r="LUJ133" s="716"/>
      <c r="LUK133" s="716"/>
      <c r="LUL133" s="716"/>
      <c r="LUM133" s="716"/>
      <c r="LUN133" s="716"/>
      <c r="LUO133" s="716"/>
      <c r="LUP133" s="716"/>
      <c r="LUQ133" s="716"/>
      <c r="LUR133" s="716"/>
      <c r="LUS133" s="716"/>
      <c r="LUT133" s="716"/>
      <c r="LUU133" s="716"/>
      <c r="LUV133" s="716"/>
      <c r="LUW133" s="716"/>
      <c r="LUX133" s="716"/>
      <c r="LUY133" s="716"/>
      <c r="LUZ133" s="716"/>
      <c r="LVA133" s="716"/>
      <c r="LVB133" s="716"/>
      <c r="LVC133" s="716"/>
      <c r="LVD133" s="716"/>
      <c r="LVE133" s="716"/>
      <c r="LVF133" s="716"/>
      <c r="LVG133" s="716"/>
      <c r="LVH133" s="716"/>
      <c r="LVI133" s="716"/>
      <c r="LVJ133" s="716"/>
      <c r="LVK133" s="716"/>
      <c r="LVL133" s="716"/>
      <c r="LVM133" s="716"/>
      <c r="LVN133" s="716"/>
      <c r="LVO133" s="716"/>
      <c r="LVP133" s="716"/>
      <c r="LVQ133" s="716"/>
      <c r="LVR133" s="716"/>
      <c r="LVS133" s="716"/>
      <c r="LVT133" s="716"/>
      <c r="LVU133" s="716"/>
      <c r="LVV133" s="716"/>
      <c r="LVW133" s="716"/>
      <c r="LVX133" s="716"/>
      <c r="LVY133" s="716"/>
      <c r="LVZ133" s="716"/>
      <c r="LWA133" s="716"/>
      <c r="LWB133" s="716"/>
      <c r="LWC133" s="716"/>
      <c r="LWD133" s="716"/>
      <c r="LWE133" s="716"/>
      <c r="LWF133" s="716"/>
      <c r="LWG133" s="716"/>
      <c r="LWH133" s="716"/>
      <c r="LWI133" s="716"/>
      <c r="LWJ133" s="716"/>
      <c r="LWK133" s="716"/>
      <c r="LWL133" s="716"/>
      <c r="LWM133" s="716"/>
      <c r="LWN133" s="716"/>
      <c r="LWO133" s="716"/>
      <c r="LWP133" s="716"/>
      <c r="LWQ133" s="716"/>
      <c r="LWR133" s="716"/>
      <c r="LWS133" s="716"/>
      <c r="LWT133" s="716"/>
      <c r="LWU133" s="716"/>
      <c r="LWV133" s="716"/>
      <c r="LWW133" s="716"/>
      <c r="LWX133" s="716"/>
      <c r="LWY133" s="716"/>
      <c r="LWZ133" s="716"/>
      <c r="LXA133" s="716"/>
      <c r="LXB133" s="716"/>
      <c r="LXC133" s="716"/>
      <c r="LXD133" s="716"/>
      <c r="LXE133" s="716"/>
      <c r="LXF133" s="716"/>
      <c r="LXG133" s="716"/>
      <c r="LXH133" s="716"/>
      <c r="LXI133" s="716"/>
      <c r="LXJ133" s="716"/>
      <c r="LXK133" s="716"/>
      <c r="LXL133" s="716"/>
      <c r="LXM133" s="716"/>
      <c r="LXN133" s="716"/>
      <c r="LXO133" s="716"/>
      <c r="LXP133" s="716"/>
      <c r="LXQ133" s="716"/>
      <c r="LXR133" s="716"/>
      <c r="LXS133" s="716"/>
      <c r="LXT133" s="716"/>
      <c r="LXU133" s="716"/>
      <c r="LXV133" s="716"/>
      <c r="LXW133" s="716"/>
      <c r="LXX133" s="716"/>
      <c r="LXY133" s="716"/>
      <c r="LXZ133" s="716"/>
      <c r="LYA133" s="716"/>
      <c r="LYB133" s="716"/>
      <c r="LYC133" s="716"/>
      <c r="LYD133" s="716"/>
      <c r="LYE133" s="716"/>
      <c r="LYF133" s="716"/>
      <c r="LYG133" s="716"/>
      <c r="LYH133" s="716"/>
      <c r="LYI133" s="716"/>
      <c r="LYJ133" s="716"/>
      <c r="LYK133" s="716"/>
      <c r="LYL133" s="716"/>
      <c r="LYM133" s="716"/>
      <c r="LYN133" s="716"/>
      <c r="LYO133" s="716"/>
      <c r="LYP133" s="716"/>
      <c r="LYQ133" s="716"/>
      <c r="LYR133" s="716"/>
      <c r="LYS133" s="716"/>
      <c r="LYT133" s="716"/>
      <c r="LYU133" s="716"/>
      <c r="LYV133" s="716"/>
      <c r="LYW133" s="716"/>
      <c r="LYX133" s="716"/>
      <c r="LYY133" s="716"/>
      <c r="LYZ133" s="716"/>
      <c r="LZA133" s="716"/>
      <c r="LZB133" s="716"/>
      <c r="LZC133" s="716"/>
      <c r="LZD133" s="716"/>
      <c r="LZE133" s="716"/>
      <c r="LZF133" s="716"/>
      <c r="LZG133" s="716"/>
      <c r="LZH133" s="716"/>
      <c r="LZI133" s="716"/>
      <c r="LZJ133" s="716"/>
      <c r="LZK133" s="716"/>
      <c r="LZL133" s="716"/>
      <c r="LZM133" s="716"/>
      <c r="LZN133" s="716"/>
      <c r="LZO133" s="716"/>
      <c r="LZP133" s="716"/>
      <c r="LZQ133" s="716"/>
      <c r="LZR133" s="716"/>
      <c r="LZS133" s="716"/>
      <c r="LZT133" s="716"/>
      <c r="LZU133" s="716"/>
      <c r="LZV133" s="716"/>
      <c r="LZW133" s="716"/>
      <c r="LZX133" s="716"/>
      <c r="LZY133" s="716"/>
      <c r="LZZ133" s="716"/>
      <c r="MAA133" s="716"/>
      <c r="MAB133" s="716"/>
      <c r="MAC133" s="716"/>
      <c r="MAD133" s="716"/>
      <c r="MAE133" s="716"/>
      <c r="MAF133" s="716"/>
      <c r="MAG133" s="716"/>
      <c r="MAH133" s="716"/>
      <c r="MAI133" s="716"/>
      <c r="MAJ133" s="716"/>
      <c r="MAK133" s="716"/>
      <c r="MAL133" s="716"/>
      <c r="MAM133" s="716"/>
      <c r="MAN133" s="716"/>
      <c r="MAO133" s="716"/>
      <c r="MAP133" s="716"/>
      <c r="MAQ133" s="716"/>
      <c r="MAR133" s="716"/>
      <c r="MAS133" s="716"/>
      <c r="MAT133" s="716"/>
      <c r="MAU133" s="716"/>
      <c r="MAV133" s="716"/>
      <c r="MAW133" s="716"/>
      <c r="MAX133" s="716"/>
      <c r="MAY133" s="716"/>
      <c r="MAZ133" s="716"/>
      <c r="MBA133" s="716"/>
      <c r="MBB133" s="716"/>
      <c r="MBC133" s="716"/>
      <c r="MBD133" s="716"/>
      <c r="MBE133" s="716"/>
      <c r="MBF133" s="716"/>
      <c r="MBG133" s="716"/>
      <c r="MBH133" s="716"/>
      <c r="MBI133" s="716"/>
      <c r="MBJ133" s="716"/>
      <c r="MBK133" s="716"/>
      <c r="MBL133" s="716"/>
      <c r="MBM133" s="716"/>
      <c r="MBN133" s="716"/>
      <c r="MBO133" s="716"/>
      <c r="MBP133" s="716"/>
      <c r="MBQ133" s="716"/>
      <c r="MBR133" s="716"/>
      <c r="MBS133" s="716"/>
      <c r="MBT133" s="716"/>
      <c r="MBU133" s="716"/>
      <c r="MBV133" s="716"/>
      <c r="MBW133" s="716"/>
      <c r="MBX133" s="716"/>
      <c r="MBY133" s="716"/>
      <c r="MBZ133" s="716"/>
      <c r="MCA133" s="716"/>
      <c r="MCB133" s="716"/>
      <c r="MCC133" s="716"/>
      <c r="MCD133" s="716"/>
      <c r="MCE133" s="716"/>
      <c r="MCF133" s="716"/>
      <c r="MCG133" s="716"/>
      <c r="MCH133" s="716"/>
      <c r="MCI133" s="716"/>
      <c r="MCJ133" s="716"/>
      <c r="MCK133" s="716"/>
      <c r="MCL133" s="716"/>
      <c r="MCM133" s="716"/>
      <c r="MCN133" s="716"/>
      <c r="MCO133" s="716"/>
      <c r="MCP133" s="716"/>
      <c r="MCQ133" s="716"/>
      <c r="MCR133" s="716"/>
      <c r="MCS133" s="716"/>
      <c r="MCT133" s="716"/>
      <c r="MCU133" s="716"/>
      <c r="MCV133" s="716"/>
      <c r="MCW133" s="716"/>
      <c r="MCX133" s="716"/>
      <c r="MCY133" s="716"/>
      <c r="MCZ133" s="716"/>
      <c r="MDA133" s="716"/>
      <c r="MDB133" s="716"/>
      <c r="MDC133" s="716"/>
      <c r="MDD133" s="716"/>
      <c r="MDE133" s="716"/>
      <c r="MDF133" s="716"/>
      <c r="MDG133" s="716"/>
      <c r="MDH133" s="716"/>
      <c r="MDI133" s="716"/>
      <c r="MDJ133" s="716"/>
      <c r="MDK133" s="716"/>
      <c r="MDL133" s="716"/>
      <c r="MDM133" s="716"/>
      <c r="MDN133" s="716"/>
      <c r="MDO133" s="716"/>
      <c r="MDP133" s="716"/>
      <c r="MDQ133" s="716"/>
      <c r="MDR133" s="716"/>
      <c r="MDS133" s="716"/>
      <c r="MDT133" s="716"/>
      <c r="MDU133" s="716"/>
      <c r="MDV133" s="716"/>
      <c r="MDW133" s="716"/>
      <c r="MDX133" s="716"/>
      <c r="MDY133" s="716"/>
      <c r="MDZ133" s="716"/>
      <c r="MEA133" s="716"/>
      <c r="MEB133" s="716"/>
      <c r="MEC133" s="716"/>
      <c r="MED133" s="716"/>
      <c r="MEE133" s="716"/>
      <c r="MEF133" s="716"/>
      <c r="MEG133" s="716"/>
      <c r="MEH133" s="716"/>
      <c r="MEI133" s="716"/>
      <c r="MEJ133" s="716"/>
      <c r="MEK133" s="716"/>
      <c r="MEL133" s="716"/>
      <c r="MEM133" s="716"/>
      <c r="MEN133" s="716"/>
      <c r="MEO133" s="716"/>
      <c r="MEP133" s="716"/>
      <c r="MEQ133" s="716"/>
      <c r="MER133" s="716"/>
      <c r="MES133" s="716"/>
      <c r="MET133" s="716"/>
      <c r="MEU133" s="716"/>
      <c r="MEV133" s="716"/>
      <c r="MEW133" s="716"/>
      <c r="MEX133" s="716"/>
      <c r="MEY133" s="716"/>
      <c r="MEZ133" s="716"/>
      <c r="MFA133" s="716"/>
      <c r="MFB133" s="716"/>
      <c r="MFC133" s="716"/>
      <c r="MFD133" s="716"/>
      <c r="MFE133" s="716"/>
      <c r="MFF133" s="716"/>
      <c r="MFG133" s="716"/>
      <c r="MFH133" s="716"/>
      <c r="MFI133" s="716"/>
      <c r="MFJ133" s="716"/>
      <c r="MFK133" s="716"/>
      <c r="MFL133" s="716"/>
      <c r="MFM133" s="716"/>
      <c r="MFN133" s="716"/>
      <c r="MFO133" s="716"/>
      <c r="MFP133" s="716"/>
      <c r="MFQ133" s="716"/>
      <c r="MFR133" s="716"/>
      <c r="MFS133" s="716"/>
      <c r="MFT133" s="716"/>
      <c r="MFU133" s="716"/>
      <c r="MFV133" s="716"/>
      <c r="MFW133" s="716"/>
      <c r="MFX133" s="716"/>
      <c r="MFY133" s="716"/>
      <c r="MFZ133" s="716"/>
      <c r="MGA133" s="716"/>
      <c r="MGB133" s="716"/>
      <c r="MGC133" s="716"/>
      <c r="MGD133" s="716"/>
      <c r="MGE133" s="716"/>
      <c r="MGF133" s="716"/>
      <c r="MGG133" s="716"/>
      <c r="MGH133" s="716"/>
      <c r="MGI133" s="716"/>
      <c r="MGJ133" s="716"/>
      <c r="MGK133" s="716"/>
      <c r="MGL133" s="716"/>
      <c r="MGM133" s="716"/>
      <c r="MGN133" s="716"/>
      <c r="MGO133" s="716"/>
      <c r="MGP133" s="716"/>
      <c r="MGQ133" s="716"/>
      <c r="MGR133" s="716"/>
      <c r="MGS133" s="716"/>
      <c r="MGT133" s="716"/>
      <c r="MGU133" s="716"/>
      <c r="MGV133" s="716"/>
      <c r="MGW133" s="716"/>
      <c r="MGX133" s="716"/>
      <c r="MGY133" s="716"/>
      <c r="MGZ133" s="716"/>
      <c r="MHA133" s="716"/>
      <c r="MHB133" s="716"/>
      <c r="MHC133" s="716"/>
      <c r="MHD133" s="716"/>
      <c r="MHE133" s="716"/>
      <c r="MHF133" s="716"/>
      <c r="MHG133" s="716"/>
      <c r="MHH133" s="716"/>
      <c r="MHI133" s="716"/>
      <c r="MHJ133" s="716"/>
      <c r="MHK133" s="716"/>
      <c r="MHL133" s="716"/>
      <c r="MHM133" s="716"/>
      <c r="MHN133" s="716"/>
      <c r="MHO133" s="716"/>
      <c r="MHP133" s="716"/>
      <c r="MHQ133" s="716"/>
      <c r="MHR133" s="716"/>
      <c r="MHS133" s="716"/>
      <c r="MHT133" s="716"/>
      <c r="MHU133" s="716"/>
      <c r="MHV133" s="716"/>
      <c r="MHW133" s="716"/>
      <c r="MHX133" s="716"/>
      <c r="MHY133" s="716"/>
      <c r="MHZ133" s="716"/>
      <c r="MIA133" s="716"/>
      <c r="MIB133" s="716"/>
      <c r="MIC133" s="716"/>
      <c r="MID133" s="716"/>
      <c r="MIE133" s="716"/>
      <c r="MIF133" s="716"/>
      <c r="MIG133" s="716"/>
      <c r="MIH133" s="716"/>
      <c r="MII133" s="716"/>
      <c r="MIJ133" s="716"/>
      <c r="MIK133" s="716"/>
      <c r="MIL133" s="716"/>
      <c r="MIM133" s="716"/>
      <c r="MIN133" s="716"/>
      <c r="MIO133" s="716"/>
      <c r="MIP133" s="716"/>
      <c r="MIQ133" s="716"/>
      <c r="MIR133" s="716"/>
      <c r="MIS133" s="716"/>
      <c r="MIT133" s="716"/>
      <c r="MIU133" s="716"/>
      <c r="MIV133" s="716"/>
      <c r="MIW133" s="716"/>
      <c r="MIX133" s="716"/>
      <c r="MIY133" s="716"/>
      <c r="MIZ133" s="716"/>
      <c r="MJA133" s="716"/>
      <c r="MJB133" s="716"/>
      <c r="MJC133" s="716"/>
      <c r="MJD133" s="716"/>
      <c r="MJE133" s="716"/>
      <c r="MJF133" s="716"/>
      <c r="MJG133" s="716"/>
      <c r="MJH133" s="716"/>
      <c r="MJI133" s="716"/>
      <c r="MJJ133" s="716"/>
      <c r="MJK133" s="716"/>
      <c r="MJL133" s="716"/>
      <c r="MJM133" s="716"/>
      <c r="MJN133" s="716"/>
      <c r="MJO133" s="716"/>
      <c r="MJP133" s="716"/>
      <c r="MJQ133" s="716"/>
      <c r="MJR133" s="716"/>
      <c r="MJS133" s="716"/>
      <c r="MJT133" s="716"/>
      <c r="MJU133" s="716"/>
      <c r="MJV133" s="716"/>
      <c r="MJW133" s="716"/>
      <c r="MJX133" s="716"/>
      <c r="MJY133" s="716"/>
      <c r="MJZ133" s="716"/>
      <c r="MKA133" s="716"/>
      <c r="MKB133" s="716"/>
      <c r="MKC133" s="716"/>
      <c r="MKD133" s="716"/>
      <c r="MKE133" s="716"/>
      <c r="MKF133" s="716"/>
      <c r="MKG133" s="716"/>
      <c r="MKH133" s="716"/>
      <c r="MKI133" s="716"/>
      <c r="MKJ133" s="716"/>
      <c r="MKK133" s="716"/>
      <c r="MKL133" s="716"/>
      <c r="MKM133" s="716"/>
      <c r="MKN133" s="716"/>
      <c r="MKO133" s="716"/>
      <c r="MKP133" s="716"/>
      <c r="MKQ133" s="716"/>
      <c r="MKR133" s="716"/>
      <c r="MKS133" s="716"/>
      <c r="MKT133" s="716"/>
      <c r="MKU133" s="716"/>
      <c r="MKV133" s="716"/>
      <c r="MKW133" s="716"/>
      <c r="MKX133" s="716"/>
      <c r="MKY133" s="716"/>
      <c r="MKZ133" s="716"/>
      <c r="MLA133" s="716"/>
      <c r="MLB133" s="716"/>
      <c r="MLC133" s="716"/>
      <c r="MLD133" s="716"/>
      <c r="MLE133" s="716"/>
      <c r="MLF133" s="716"/>
      <c r="MLG133" s="716"/>
      <c r="MLH133" s="716"/>
      <c r="MLI133" s="716"/>
      <c r="MLJ133" s="716"/>
      <c r="MLK133" s="716"/>
      <c r="MLL133" s="716"/>
      <c r="MLM133" s="716"/>
      <c r="MLN133" s="716"/>
      <c r="MLO133" s="716"/>
      <c r="MLP133" s="716"/>
      <c r="MLQ133" s="716"/>
      <c r="MLR133" s="716"/>
      <c r="MLS133" s="716"/>
      <c r="MLT133" s="716"/>
      <c r="MLU133" s="716"/>
      <c r="MLV133" s="716"/>
      <c r="MLW133" s="716"/>
      <c r="MLX133" s="716"/>
      <c r="MLY133" s="716"/>
      <c r="MLZ133" s="716"/>
      <c r="MMA133" s="716"/>
      <c r="MMB133" s="716"/>
      <c r="MMC133" s="716"/>
      <c r="MMD133" s="716"/>
      <c r="MME133" s="716"/>
      <c r="MMF133" s="716"/>
      <c r="MMG133" s="716"/>
      <c r="MMH133" s="716"/>
      <c r="MMI133" s="716"/>
      <c r="MMJ133" s="716"/>
      <c r="MMK133" s="716"/>
      <c r="MML133" s="716"/>
      <c r="MMM133" s="716"/>
      <c r="MMN133" s="716"/>
      <c r="MMO133" s="716"/>
      <c r="MMP133" s="716"/>
      <c r="MMQ133" s="716"/>
      <c r="MMR133" s="716"/>
      <c r="MMS133" s="716"/>
      <c r="MMT133" s="716"/>
      <c r="MMU133" s="716"/>
      <c r="MMV133" s="716"/>
      <c r="MMW133" s="716"/>
      <c r="MMX133" s="716"/>
      <c r="MMY133" s="716"/>
      <c r="MMZ133" s="716"/>
      <c r="MNA133" s="716"/>
      <c r="MNB133" s="716"/>
      <c r="MNC133" s="716"/>
      <c r="MND133" s="716"/>
      <c r="MNE133" s="716"/>
      <c r="MNF133" s="716"/>
      <c r="MNG133" s="716"/>
      <c r="MNH133" s="716"/>
      <c r="MNI133" s="716"/>
      <c r="MNJ133" s="716"/>
      <c r="MNK133" s="716"/>
      <c r="MNL133" s="716"/>
      <c r="MNM133" s="716"/>
      <c r="MNN133" s="716"/>
      <c r="MNO133" s="716"/>
      <c r="MNP133" s="716"/>
      <c r="MNQ133" s="716"/>
      <c r="MNR133" s="716"/>
      <c r="MNS133" s="716"/>
      <c r="MNT133" s="716"/>
      <c r="MNU133" s="716"/>
      <c r="MNV133" s="716"/>
      <c r="MNW133" s="716"/>
      <c r="MNX133" s="716"/>
      <c r="MNY133" s="716"/>
      <c r="MNZ133" s="716"/>
      <c r="MOA133" s="716"/>
      <c r="MOB133" s="716"/>
      <c r="MOC133" s="716"/>
      <c r="MOD133" s="716"/>
      <c r="MOE133" s="716"/>
      <c r="MOF133" s="716"/>
      <c r="MOG133" s="716"/>
      <c r="MOH133" s="716"/>
      <c r="MOI133" s="716"/>
      <c r="MOJ133" s="716"/>
      <c r="MOK133" s="716"/>
      <c r="MOL133" s="716"/>
      <c r="MOM133" s="716"/>
      <c r="MON133" s="716"/>
      <c r="MOO133" s="716"/>
      <c r="MOP133" s="716"/>
      <c r="MOQ133" s="716"/>
      <c r="MOR133" s="716"/>
      <c r="MOS133" s="716"/>
      <c r="MOT133" s="716"/>
      <c r="MOU133" s="716"/>
      <c r="MOV133" s="716"/>
      <c r="MOW133" s="716"/>
      <c r="MOX133" s="716"/>
      <c r="MOY133" s="716"/>
      <c r="MOZ133" s="716"/>
      <c r="MPA133" s="716"/>
      <c r="MPB133" s="716"/>
      <c r="MPC133" s="716"/>
      <c r="MPD133" s="716"/>
      <c r="MPE133" s="716"/>
      <c r="MPF133" s="716"/>
      <c r="MPG133" s="716"/>
      <c r="MPH133" s="716"/>
      <c r="MPI133" s="716"/>
      <c r="MPJ133" s="716"/>
      <c r="MPK133" s="716"/>
      <c r="MPL133" s="716"/>
      <c r="MPM133" s="716"/>
      <c r="MPN133" s="716"/>
      <c r="MPO133" s="716"/>
      <c r="MPP133" s="716"/>
      <c r="MPQ133" s="716"/>
      <c r="MPR133" s="716"/>
      <c r="MPS133" s="716"/>
      <c r="MPT133" s="716"/>
      <c r="MPU133" s="716"/>
      <c r="MPV133" s="716"/>
      <c r="MPW133" s="716"/>
      <c r="MPX133" s="716"/>
      <c r="MPY133" s="716"/>
      <c r="MPZ133" s="716"/>
      <c r="MQA133" s="716"/>
      <c r="MQB133" s="716"/>
      <c r="MQC133" s="716"/>
      <c r="MQD133" s="716"/>
      <c r="MQE133" s="716"/>
      <c r="MQF133" s="716"/>
      <c r="MQG133" s="716"/>
      <c r="MQH133" s="716"/>
      <c r="MQI133" s="716"/>
      <c r="MQJ133" s="716"/>
      <c r="MQK133" s="716"/>
      <c r="MQL133" s="716"/>
      <c r="MQM133" s="716"/>
      <c r="MQN133" s="716"/>
      <c r="MQO133" s="716"/>
      <c r="MQP133" s="716"/>
      <c r="MQQ133" s="716"/>
      <c r="MQR133" s="716"/>
      <c r="MQS133" s="716"/>
      <c r="MQT133" s="716"/>
      <c r="MQU133" s="716"/>
      <c r="MQV133" s="716"/>
      <c r="MQW133" s="716"/>
      <c r="MQX133" s="716"/>
      <c r="MQY133" s="716"/>
      <c r="MQZ133" s="716"/>
      <c r="MRA133" s="716"/>
      <c r="MRB133" s="716"/>
      <c r="MRC133" s="716"/>
      <c r="MRD133" s="716"/>
      <c r="MRE133" s="716"/>
      <c r="MRF133" s="716"/>
      <c r="MRG133" s="716"/>
      <c r="MRH133" s="716"/>
      <c r="MRI133" s="716"/>
      <c r="MRJ133" s="716"/>
      <c r="MRK133" s="716"/>
      <c r="MRL133" s="716"/>
      <c r="MRM133" s="716"/>
      <c r="MRN133" s="716"/>
      <c r="MRO133" s="716"/>
      <c r="MRP133" s="716"/>
      <c r="MRQ133" s="716"/>
      <c r="MRR133" s="716"/>
      <c r="MRS133" s="716"/>
      <c r="MRT133" s="716"/>
      <c r="MRU133" s="716"/>
      <c r="MRV133" s="716"/>
      <c r="MRW133" s="716"/>
      <c r="MRX133" s="716"/>
      <c r="MRY133" s="716"/>
      <c r="MRZ133" s="716"/>
      <c r="MSA133" s="716"/>
      <c r="MSB133" s="716"/>
      <c r="MSC133" s="716"/>
      <c r="MSD133" s="716"/>
      <c r="MSE133" s="716"/>
      <c r="MSF133" s="716"/>
      <c r="MSG133" s="716"/>
      <c r="MSH133" s="716"/>
      <c r="MSI133" s="716"/>
      <c r="MSJ133" s="716"/>
      <c r="MSK133" s="716"/>
      <c r="MSL133" s="716"/>
      <c r="MSM133" s="716"/>
      <c r="MSN133" s="716"/>
      <c r="MSO133" s="716"/>
      <c r="MSP133" s="716"/>
      <c r="MSQ133" s="716"/>
      <c r="MSR133" s="716"/>
      <c r="MSS133" s="716"/>
      <c r="MST133" s="716"/>
      <c r="MSU133" s="716"/>
      <c r="MSV133" s="716"/>
      <c r="MSW133" s="716"/>
      <c r="MSX133" s="716"/>
      <c r="MSY133" s="716"/>
      <c r="MSZ133" s="716"/>
      <c r="MTA133" s="716"/>
      <c r="MTB133" s="716"/>
      <c r="MTC133" s="716"/>
      <c r="MTD133" s="716"/>
      <c r="MTE133" s="716"/>
      <c r="MTF133" s="716"/>
      <c r="MTG133" s="716"/>
      <c r="MTH133" s="716"/>
      <c r="MTI133" s="716"/>
      <c r="MTJ133" s="716"/>
      <c r="MTK133" s="716"/>
      <c r="MTL133" s="716"/>
      <c r="MTM133" s="716"/>
      <c r="MTN133" s="716"/>
      <c r="MTO133" s="716"/>
      <c r="MTP133" s="716"/>
      <c r="MTQ133" s="716"/>
      <c r="MTR133" s="716"/>
      <c r="MTS133" s="716"/>
      <c r="MTT133" s="716"/>
      <c r="MTU133" s="716"/>
      <c r="MTV133" s="716"/>
      <c r="MTW133" s="716"/>
      <c r="MTX133" s="716"/>
      <c r="MTY133" s="716"/>
      <c r="MTZ133" s="716"/>
      <c r="MUA133" s="716"/>
      <c r="MUB133" s="716"/>
      <c r="MUC133" s="716"/>
      <c r="MUD133" s="716"/>
      <c r="MUE133" s="716"/>
      <c r="MUF133" s="716"/>
      <c r="MUG133" s="716"/>
      <c r="MUH133" s="716"/>
      <c r="MUI133" s="716"/>
      <c r="MUJ133" s="716"/>
      <c r="MUK133" s="716"/>
      <c r="MUL133" s="716"/>
      <c r="MUM133" s="716"/>
      <c r="MUN133" s="716"/>
      <c r="MUO133" s="716"/>
      <c r="MUP133" s="716"/>
      <c r="MUQ133" s="716"/>
      <c r="MUR133" s="716"/>
      <c r="MUS133" s="716"/>
      <c r="MUT133" s="716"/>
      <c r="MUU133" s="716"/>
      <c r="MUV133" s="716"/>
      <c r="MUW133" s="716"/>
      <c r="MUX133" s="716"/>
      <c r="MUY133" s="716"/>
      <c r="MUZ133" s="716"/>
      <c r="MVA133" s="716"/>
      <c r="MVB133" s="716"/>
      <c r="MVC133" s="716"/>
      <c r="MVD133" s="716"/>
      <c r="MVE133" s="716"/>
      <c r="MVF133" s="716"/>
      <c r="MVG133" s="716"/>
      <c r="MVH133" s="716"/>
      <c r="MVI133" s="716"/>
      <c r="MVJ133" s="716"/>
      <c r="MVK133" s="716"/>
      <c r="MVL133" s="716"/>
      <c r="MVM133" s="716"/>
      <c r="MVN133" s="716"/>
      <c r="MVO133" s="716"/>
      <c r="MVP133" s="716"/>
      <c r="MVQ133" s="716"/>
      <c r="MVR133" s="716"/>
      <c r="MVS133" s="716"/>
      <c r="MVT133" s="716"/>
      <c r="MVU133" s="716"/>
      <c r="MVV133" s="716"/>
      <c r="MVW133" s="716"/>
      <c r="MVX133" s="716"/>
      <c r="MVY133" s="716"/>
      <c r="MVZ133" s="716"/>
      <c r="MWA133" s="716"/>
      <c r="MWB133" s="716"/>
      <c r="MWC133" s="716"/>
      <c r="MWD133" s="716"/>
      <c r="MWE133" s="716"/>
      <c r="MWF133" s="716"/>
      <c r="MWG133" s="716"/>
      <c r="MWH133" s="716"/>
      <c r="MWI133" s="716"/>
      <c r="MWJ133" s="716"/>
      <c r="MWK133" s="716"/>
      <c r="MWL133" s="716"/>
      <c r="MWM133" s="716"/>
      <c r="MWN133" s="716"/>
      <c r="MWO133" s="716"/>
      <c r="MWP133" s="716"/>
      <c r="MWQ133" s="716"/>
      <c r="MWR133" s="716"/>
      <c r="MWS133" s="716"/>
      <c r="MWT133" s="716"/>
      <c r="MWU133" s="716"/>
      <c r="MWV133" s="716"/>
      <c r="MWW133" s="716"/>
      <c r="MWX133" s="716"/>
      <c r="MWY133" s="716"/>
      <c r="MWZ133" s="716"/>
      <c r="MXA133" s="716"/>
      <c r="MXB133" s="716"/>
      <c r="MXC133" s="716"/>
      <c r="MXD133" s="716"/>
      <c r="MXE133" s="716"/>
      <c r="MXF133" s="716"/>
      <c r="MXG133" s="716"/>
      <c r="MXH133" s="716"/>
      <c r="MXI133" s="716"/>
      <c r="MXJ133" s="716"/>
      <c r="MXK133" s="716"/>
      <c r="MXL133" s="716"/>
      <c r="MXM133" s="716"/>
      <c r="MXN133" s="716"/>
      <c r="MXO133" s="716"/>
      <c r="MXP133" s="716"/>
      <c r="MXQ133" s="716"/>
      <c r="MXR133" s="716"/>
      <c r="MXS133" s="716"/>
      <c r="MXT133" s="716"/>
      <c r="MXU133" s="716"/>
      <c r="MXV133" s="716"/>
      <c r="MXW133" s="716"/>
      <c r="MXX133" s="716"/>
      <c r="MXY133" s="716"/>
      <c r="MXZ133" s="716"/>
      <c r="MYA133" s="716"/>
      <c r="MYB133" s="716"/>
      <c r="MYC133" s="716"/>
      <c r="MYD133" s="716"/>
      <c r="MYE133" s="716"/>
      <c r="MYF133" s="716"/>
      <c r="MYG133" s="716"/>
      <c r="MYH133" s="716"/>
      <c r="MYI133" s="716"/>
      <c r="MYJ133" s="716"/>
      <c r="MYK133" s="716"/>
      <c r="MYL133" s="716"/>
      <c r="MYM133" s="716"/>
      <c r="MYN133" s="716"/>
      <c r="MYO133" s="716"/>
      <c r="MYP133" s="716"/>
      <c r="MYQ133" s="716"/>
      <c r="MYR133" s="716"/>
      <c r="MYS133" s="716"/>
      <c r="MYT133" s="716"/>
      <c r="MYU133" s="716"/>
      <c r="MYV133" s="716"/>
      <c r="MYW133" s="716"/>
      <c r="MYX133" s="716"/>
      <c r="MYY133" s="716"/>
      <c r="MYZ133" s="716"/>
      <c r="MZA133" s="716"/>
      <c r="MZB133" s="716"/>
      <c r="MZC133" s="716"/>
      <c r="MZD133" s="716"/>
      <c r="MZE133" s="716"/>
      <c r="MZF133" s="716"/>
      <c r="MZG133" s="716"/>
      <c r="MZH133" s="716"/>
      <c r="MZI133" s="716"/>
      <c r="MZJ133" s="716"/>
      <c r="MZK133" s="716"/>
      <c r="MZL133" s="716"/>
      <c r="MZM133" s="716"/>
      <c r="MZN133" s="716"/>
      <c r="MZO133" s="716"/>
      <c r="MZP133" s="716"/>
      <c r="MZQ133" s="716"/>
      <c r="MZR133" s="716"/>
      <c r="MZS133" s="716"/>
      <c r="MZT133" s="716"/>
      <c r="MZU133" s="716"/>
      <c r="MZV133" s="716"/>
      <c r="MZW133" s="716"/>
      <c r="MZX133" s="716"/>
      <c r="MZY133" s="716"/>
      <c r="MZZ133" s="716"/>
      <c r="NAA133" s="716"/>
      <c r="NAB133" s="716"/>
      <c r="NAC133" s="716"/>
      <c r="NAD133" s="716"/>
      <c r="NAE133" s="716"/>
      <c r="NAF133" s="716"/>
      <c r="NAG133" s="716"/>
      <c r="NAH133" s="716"/>
      <c r="NAI133" s="716"/>
      <c r="NAJ133" s="716"/>
      <c r="NAK133" s="716"/>
      <c r="NAL133" s="716"/>
      <c r="NAM133" s="716"/>
      <c r="NAN133" s="716"/>
      <c r="NAO133" s="716"/>
      <c r="NAP133" s="716"/>
      <c r="NAQ133" s="716"/>
      <c r="NAR133" s="716"/>
      <c r="NAS133" s="716"/>
      <c r="NAT133" s="716"/>
      <c r="NAU133" s="716"/>
      <c r="NAV133" s="716"/>
      <c r="NAW133" s="716"/>
      <c r="NAX133" s="716"/>
      <c r="NAY133" s="716"/>
      <c r="NAZ133" s="716"/>
      <c r="NBA133" s="716"/>
      <c r="NBB133" s="716"/>
      <c r="NBC133" s="716"/>
      <c r="NBD133" s="716"/>
      <c r="NBE133" s="716"/>
      <c r="NBF133" s="716"/>
      <c r="NBG133" s="716"/>
      <c r="NBH133" s="716"/>
      <c r="NBI133" s="716"/>
      <c r="NBJ133" s="716"/>
      <c r="NBK133" s="716"/>
      <c r="NBL133" s="716"/>
      <c r="NBM133" s="716"/>
      <c r="NBN133" s="716"/>
      <c r="NBO133" s="716"/>
      <c r="NBP133" s="716"/>
      <c r="NBQ133" s="716"/>
      <c r="NBR133" s="716"/>
      <c r="NBS133" s="716"/>
      <c r="NBT133" s="716"/>
      <c r="NBU133" s="716"/>
      <c r="NBV133" s="716"/>
      <c r="NBW133" s="716"/>
      <c r="NBX133" s="716"/>
      <c r="NBY133" s="716"/>
      <c r="NBZ133" s="716"/>
      <c r="NCA133" s="716"/>
      <c r="NCB133" s="716"/>
      <c r="NCC133" s="716"/>
      <c r="NCD133" s="716"/>
      <c r="NCE133" s="716"/>
      <c r="NCF133" s="716"/>
      <c r="NCG133" s="716"/>
      <c r="NCH133" s="716"/>
      <c r="NCI133" s="716"/>
      <c r="NCJ133" s="716"/>
      <c r="NCK133" s="716"/>
      <c r="NCL133" s="716"/>
      <c r="NCM133" s="716"/>
      <c r="NCN133" s="716"/>
      <c r="NCO133" s="716"/>
      <c r="NCP133" s="716"/>
      <c r="NCQ133" s="716"/>
      <c r="NCR133" s="716"/>
      <c r="NCS133" s="716"/>
      <c r="NCT133" s="716"/>
      <c r="NCU133" s="716"/>
      <c r="NCV133" s="716"/>
      <c r="NCW133" s="716"/>
      <c r="NCX133" s="716"/>
      <c r="NCY133" s="716"/>
      <c r="NCZ133" s="716"/>
      <c r="NDA133" s="716"/>
      <c r="NDB133" s="716"/>
      <c r="NDC133" s="716"/>
      <c r="NDD133" s="716"/>
      <c r="NDE133" s="716"/>
      <c r="NDF133" s="716"/>
      <c r="NDG133" s="716"/>
      <c r="NDH133" s="716"/>
      <c r="NDI133" s="716"/>
      <c r="NDJ133" s="716"/>
      <c r="NDK133" s="716"/>
      <c r="NDL133" s="716"/>
      <c r="NDM133" s="716"/>
      <c r="NDN133" s="716"/>
      <c r="NDO133" s="716"/>
      <c r="NDP133" s="716"/>
      <c r="NDQ133" s="716"/>
      <c r="NDR133" s="716"/>
      <c r="NDS133" s="716"/>
      <c r="NDT133" s="716"/>
      <c r="NDU133" s="716"/>
      <c r="NDV133" s="716"/>
      <c r="NDW133" s="716"/>
      <c r="NDX133" s="716"/>
      <c r="NDY133" s="716"/>
      <c r="NDZ133" s="716"/>
      <c r="NEA133" s="716"/>
      <c r="NEB133" s="716"/>
      <c r="NEC133" s="716"/>
      <c r="NED133" s="716"/>
      <c r="NEE133" s="716"/>
      <c r="NEF133" s="716"/>
      <c r="NEG133" s="716"/>
      <c r="NEH133" s="716"/>
      <c r="NEI133" s="716"/>
      <c r="NEJ133" s="716"/>
      <c r="NEK133" s="716"/>
      <c r="NEL133" s="716"/>
      <c r="NEM133" s="716"/>
      <c r="NEN133" s="716"/>
      <c r="NEO133" s="716"/>
      <c r="NEP133" s="716"/>
      <c r="NEQ133" s="716"/>
      <c r="NER133" s="716"/>
      <c r="NES133" s="716"/>
      <c r="NET133" s="716"/>
      <c r="NEU133" s="716"/>
      <c r="NEV133" s="716"/>
      <c r="NEW133" s="716"/>
      <c r="NEX133" s="716"/>
      <c r="NEY133" s="716"/>
      <c r="NEZ133" s="716"/>
      <c r="NFA133" s="716"/>
      <c r="NFB133" s="716"/>
      <c r="NFC133" s="716"/>
      <c r="NFD133" s="716"/>
      <c r="NFE133" s="716"/>
      <c r="NFF133" s="716"/>
      <c r="NFG133" s="716"/>
      <c r="NFH133" s="716"/>
      <c r="NFI133" s="716"/>
      <c r="NFJ133" s="716"/>
      <c r="NFK133" s="716"/>
      <c r="NFL133" s="716"/>
      <c r="NFM133" s="716"/>
      <c r="NFN133" s="716"/>
      <c r="NFO133" s="716"/>
      <c r="NFP133" s="716"/>
      <c r="NFQ133" s="716"/>
      <c r="NFR133" s="716"/>
      <c r="NFS133" s="716"/>
      <c r="NFT133" s="716"/>
      <c r="NFU133" s="716"/>
      <c r="NFV133" s="716"/>
      <c r="NFW133" s="716"/>
      <c r="NFX133" s="716"/>
      <c r="NFY133" s="716"/>
      <c r="NFZ133" s="716"/>
      <c r="NGA133" s="716"/>
      <c r="NGB133" s="716"/>
      <c r="NGC133" s="716"/>
      <c r="NGD133" s="716"/>
      <c r="NGE133" s="716"/>
      <c r="NGF133" s="716"/>
      <c r="NGG133" s="716"/>
      <c r="NGH133" s="716"/>
      <c r="NGI133" s="716"/>
      <c r="NGJ133" s="716"/>
      <c r="NGK133" s="716"/>
      <c r="NGL133" s="716"/>
      <c r="NGM133" s="716"/>
      <c r="NGN133" s="716"/>
      <c r="NGO133" s="716"/>
      <c r="NGP133" s="716"/>
      <c r="NGQ133" s="716"/>
      <c r="NGR133" s="716"/>
      <c r="NGS133" s="716"/>
      <c r="NGT133" s="716"/>
      <c r="NGU133" s="716"/>
      <c r="NGV133" s="716"/>
      <c r="NGW133" s="716"/>
      <c r="NGX133" s="716"/>
      <c r="NGY133" s="716"/>
      <c r="NGZ133" s="716"/>
      <c r="NHA133" s="716"/>
      <c r="NHB133" s="716"/>
      <c r="NHC133" s="716"/>
      <c r="NHD133" s="716"/>
      <c r="NHE133" s="716"/>
      <c r="NHF133" s="716"/>
      <c r="NHG133" s="716"/>
      <c r="NHH133" s="716"/>
      <c r="NHI133" s="716"/>
      <c r="NHJ133" s="716"/>
      <c r="NHK133" s="716"/>
      <c r="NHL133" s="716"/>
      <c r="NHM133" s="716"/>
      <c r="NHN133" s="716"/>
      <c r="NHO133" s="716"/>
      <c r="NHP133" s="716"/>
      <c r="NHQ133" s="716"/>
      <c r="NHR133" s="716"/>
      <c r="NHS133" s="716"/>
      <c r="NHT133" s="716"/>
      <c r="NHU133" s="716"/>
      <c r="NHV133" s="716"/>
      <c r="NHW133" s="716"/>
      <c r="NHX133" s="716"/>
      <c r="NHY133" s="716"/>
      <c r="NHZ133" s="716"/>
      <c r="NIA133" s="716"/>
      <c r="NIB133" s="716"/>
      <c r="NIC133" s="716"/>
      <c r="NID133" s="716"/>
      <c r="NIE133" s="716"/>
      <c r="NIF133" s="716"/>
      <c r="NIG133" s="716"/>
      <c r="NIH133" s="716"/>
      <c r="NII133" s="716"/>
      <c r="NIJ133" s="716"/>
      <c r="NIK133" s="716"/>
      <c r="NIL133" s="716"/>
      <c r="NIM133" s="716"/>
      <c r="NIN133" s="716"/>
      <c r="NIO133" s="716"/>
      <c r="NIP133" s="716"/>
      <c r="NIQ133" s="716"/>
      <c r="NIR133" s="716"/>
      <c r="NIS133" s="716"/>
      <c r="NIT133" s="716"/>
      <c r="NIU133" s="716"/>
      <c r="NIV133" s="716"/>
      <c r="NIW133" s="716"/>
      <c r="NIX133" s="716"/>
      <c r="NIY133" s="716"/>
      <c r="NIZ133" s="716"/>
      <c r="NJA133" s="716"/>
      <c r="NJB133" s="716"/>
      <c r="NJC133" s="716"/>
      <c r="NJD133" s="716"/>
      <c r="NJE133" s="716"/>
      <c r="NJF133" s="716"/>
      <c r="NJG133" s="716"/>
      <c r="NJH133" s="716"/>
      <c r="NJI133" s="716"/>
      <c r="NJJ133" s="716"/>
      <c r="NJK133" s="716"/>
      <c r="NJL133" s="716"/>
      <c r="NJM133" s="716"/>
      <c r="NJN133" s="716"/>
      <c r="NJO133" s="716"/>
      <c r="NJP133" s="716"/>
      <c r="NJQ133" s="716"/>
      <c r="NJR133" s="716"/>
      <c r="NJS133" s="716"/>
      <c r="NJT133" s="716"/>
      <c r="NJU133" s="716"/>
      <c r="NJV133" s="716"/>
      <c r="NJW133" s="716"/>
      <c r="NJX133" s="716"/>
      <c r="NJY133" s="716"/>
      <c r="NJZ133" s="716"/>
      <c r="NKA133" s="716"/>
      <c r="NKB133" s="716"/>
      <c r="NKC133" s="716"/>
      <c r="NKD133" s="716"/>
      <c r="NKE133" s="716"/>
      <c r="NKF133" s="716"/>
      <c r="NKG133" s="716"/>
      <c r="NKH133" s="716"/>
      <c r="NKI133" s="716"/>
      <c r="NKJ133" s="716"/>
      <c r="NKK133" s="716"/>
      <c r="NKL133" s="716"/>
      <c r="NKM133" s="716"/>
      <c r="NKN133" s="716"/>
      <c r="NKO133" s="716"/>
      <c r="NKP133" s="716"/>
      <c r="NKQ133" s="716"/>
      <c r="NKR133" s="716"/>
      <c r="NKS133" s="716"/>
      <c r="NKT133" s="716"/>
      <c r="NKU133" s="716"/>
      <c r="NKV133" s="716"/>
      <c r="NKW133" s="716"/>
      <c r="NKX133" s="716"/>
      <c r="NKY133" s="716"/>
      <c r="NKZ133" s="716"/>
      <c r="NLA133" s="716"/>
      <c r="NLB133" s="716"/>
      <c r="NLC133" s="716"/>
      <c r="NLD133" s="716"/>
      <c r="NLE133" s="716"/>
      <c r="NLF133" s="716"/>
      <c r="NLG133" s="716"/>
      <c r="NLH133" s="716"/>
      <c r="NLI133" s="716"/>
      <c r="NLJ133" s="716"/>
      <c r="NLK133" s="716"/>
      <c r="NLL133" s="716"/>
      <c r="NLM133" s="716"/>
      <c r="NLN133" s="716"/>
      <c r="NLO133" s="716"/>
      <c r="NLP133" s="716"/>
      <c r="NLQ133" s="716"/>
      <c r="NLR133" s="716"/>
      <c r="NLS133" s="716"/>
      <c r="NLT133" s="716"/>
      <c r="NLU133" s="716"/>
      <c r="NLV133" s="716"/>
      <c r="NLW133" s="716"/>
      <c r="NLX133" s="716"/>
      <c r="NLY133" s="716"/>
      <c r="NLZ133" s="716"/>
      <c r="NMA133" s="716"/>
      <c r="NMB133" s="716"/>
      <c r="NMC133" s="716"/>
      <c r="NMD133" s="716"/>
      <c r="NME133" s="716"/>
      <c r="NMF133" s="716"/>
      <c r="NMG133" s="716"/>
      <c r="NMH133" s="716"/>
      <c r="NMI133" s="716"/>
      <c r="NMJ133" s="716"/>
      <c r="NMK133" s="716"/>
      <c r="NML133" s="716"/>
      <c r="NMM133" s="716"/>
      <c r="NMN133" s="716"/>
      <c r="NMO133" s="716"/>
      <c r="NMP133" s="716"/>
      <c r="NMQ133" s="716"/>
      <c r="NMR133" s="716"/>
      <c r="NMS133" s="716"/>
      <c r="NMT133" s="716"/>
      <c r="NMU133" s="716"/>
      <c r="NMV133" s="716"/>
      <c r="NMW133" s="716"/>
      <c r="NMX133" s="716"/>
      <c r="NMY133" s="716"/>
      <c r="NMZ133" s="716"/>
      <c r="NNA133" s="716"/>
      <c r="NNB133" s="716"/>
      <c r="NNC133" s="716"/>
      <c r="NND133" s="716"/>
      <c r="NNE133" s="716"/>
      <c r="NNF133" s="716"/>
      <c r="NNG133" s="716"/>
      <c r="NNH133" s="716"/>
      <c r="NNI133" s="716"/>
      <c r="NNJ133" s="716"/>
      <c r="NNK133" s="716"/>
      <c r="NNL133" s="716"/>
      <c r="NNM133" s="716"/>
      <c r="NNN133" s="716"/>
      <c r="NNO133" s="716"/>
      <c r="NNP133" s="716"/>
      <c r="NNQ133" s="716"/>
      <c r="NNR133" s="716"/>
      <c r="NNS133" s="716"/>
      <c r="NNT133" s="716"/>
      <c r="NNU133" s="716"/>
      <c r="NNV133" s="716"/>
      <c r="NNW133" s="716"/>
      <c r="NNX133" s="716"/>
      <c r="NNY133" s="716"/>
      <c r="NNZ133" s="716"/>
      <c r="NOA133" s="716"/>
      <c r="NOB133" s="716"/>
      <c r="NOC133" s="716"/>
      <c r="NOD133" s="716"/>
      <c r="NOE133" s="716"/>
      <c r="NOF133" s="716"/>
      <c r="NOG133" s="716"/>
      <c r="NOH133" s="716"/>
      <c r="NOI133" s="716"/>
      <c r="NOJ133" s="716"/>
      <c r="NOK133" s="716"/>
      <c r="NOL133" s="716"/>
      <c r="NOM133" s="716"/>
      <c r="NON133" s="716"/>
      <c r="NOO133" s="716"/>
      <c r="NOP133" s="716"/>
      <c r="NOQ133" s="716"/>
      <c r="NOR133" s="716"/>
      <c r="NOS133" s="716"/>
      <c r="NOT133" s="716"/>
      <c r="NOU133" s="716"/>
      <c r="NOV133" s="716"/>
      <c r="NOW133" s="716"/>
      <c r="NOX133" s="716"/>
      <c r="NOY133" s="716"/>
      <c r="NOZ133" s="716"/>
      <c r="NPA133" s="716"/>
      <c r="NPB133" s="716"/>
      <c r="NPC133" s="716"/>
      <c r="NPD133" s="716"/>
      <c r="NPE133" s="716"/>
      <c r="NPF133" s="716"/>
      <c r="NPG133" s="716"/>
      <c r="NPH133" s="716"/>
      <c r="NPI133" s="716"/>
      <c r="NPJ133" s="716"/>
      <c r="NPK133" s="716"/>
      <c r="NPL133" s="716"/>
      <c r="NPM133" s="716"/>
      <c r="NPN133" s="716"/>
      <c r="NPO133" s="716"/>
      <c r="NPP133" s="716"/>
      <c r="NPQ133" s="716"/>
      <c r="NPR133" s="716"/>
      <c r="NPS133" s="716"/>
      <c r="NPT133" s="716"/>
      <c r="NPU133" s="716"/>
      <c r="NPV133" s="716"/>
      <c r="NPW133" s="716"/>
      <c r="NPX133" s="716"/>
      <c r="NPY133" s="716"/>
      <c r="NPZ133" s="716"/>
      <c r="NQA133" s="716"/>
      <c r="NQB133" s="716"/>
      <c r="NQC133" s="716"/>
      <c r="NQD133" s="716"/>
      <c r="NQE133" s="716"/>
      <c r="NQF133" s="716"/>
      <c r="NQG133" s="716"/>
      <c r="NQH133" s="716"/>
      <c r="NQI133" s="716"/>
      <c r="NQJ133" s="716"/>
      <c r="NQK133" s="716"/>
      <c r="NQL133" s="716"/>
      <c r="NQM133" s="716"/>
      <c r="NQN133" s="716"/>
      <c r="NQO133" s="716"/>
      <c r="NQP133" s="716"/>
      <c r="NQQ133" s="716"/>
      <c r="NQR133" s="716"/>
      <c r="NQS133" s="716"/>
      <c r="NQT133" s="716"/>
      <c r="NQU133" s="716"/>
      <c r="NQV133" s="716"/>
      <c r="NQW133" s="716"/>
      <c r="NQX133" s="716"/>
      <c r="NQY133" s="716"/>
      <c r="NQZ133" s="716"/>
      <c r="NRA133" s="716"/>
      <c r="NRB133" s="716"/>
      <c r="NRC133" s="716"/>
      <c r="NRD133" s="716"/>
      <c r="NRE133" s="716"/>
      <c r="NRF133" s="716"/>
      <c r="NRG133" s="716"/>
      <c r="NRH133" s="716"/>
      <c r="NRI133" s="716"/>
      <c r="NRJ133" s="716"/>
      <c r="NRK133" s="716"/>
      <c r="NRL133" s="716"/>
      <c r="NRM133" s="716"/>
      <c r="NRN133" s="716"/>
      <c r="NRO133" s="716"/>
      <c r="NRP133" s="716"/>
      <c r="NRQ133" s="716"/>
      <c r="NRR133" s="716"/>
      <c r="NRS133" s="716"/>
      <c r="NRT133" s="716"/>
      <c r="NRU133" s="716"/>
      <c r="NRV133" s="716"/>
      <c r="NRW133" s="716"/>
      <c r="NRX133" s="716"/>
      <c r="NRY133" s="716"/>
      <c r="NRZ133" s="716"/>
      <c r="NSA133" s="716"/>
      <c r="NSB133" s="716"/>
      <c r="NSC133" s="716"/>
      <c r="NSD133" s="716"/>
      <c r="NSE133" s="716"/>
      <c r="NSF133" s="716"/>
      <c r="NSG133" s="716"/>
      <c r="NSH133" s="716"/>
      <c r="NSI133" s="716"/>
      <c r="NSJ133" s="716"/>
      <c r="NSK133" s="716"/>
      <c r="NSL133" s="716"/>
      <c r="NSM133" s="716"/>
      <c r="NSN133" s="716"/>
      <c r="NSO133" s="716"/>
      <c r="NSP133" s="716"/>
      <c r="NSQ133" s="716"/>
      <c r="NSR133" s="716"/>
      <c r="NSS133" s="716"/>
      <c r="NST133" s="716"/>
      <c r="NSU133" s="716"/>
      <c r="NSV133" s="716"/>
      <c r="NSW133" s="716"/>
      <c r="NSX133" s="716"/>
      <c r="NSY133" s="716"/>
      <c r="NSZ133" s="716"/>
      <c r="NTA133" s="716"/>
      <c r="NTB133" s="716"/>
      <c r="NTC133" s="716"/>
      <c r="NTD133" s="716"/>
      <c r="NTE133" s="716"/>
      <c r="NTF133" s="716"/>
      <c r="NTG133" s="716"/>
      <c r="NTH133" s="716"/>
      <c r="NTI133" s="716"/>
      <c r="NTJ133" s="716"/>
      <c r="NTK133" s="716"/>
      <c r="NTL133" s="716"/>
      <c r="NTM133" s="716"/>
      <c r="NTN133" s="716"/>
      <c r="NTO133" s="716"/>
      <c r="NTP133" s="716"/>
      <c r="NTQ133" s="716"/>
      <c r="NTR133" s="716"/>
      <c r="NTS133" s="716"/>
      <c r="NTT133" s="716"/>
      <c r="NTU133" s="716"/>
      <c r="NTV133" s="716"/>
      <c r="NTW133" s="716"/>
      <c r="NTX133" s="716"/>
      <c r="NTY133" s="716"/>
      <c r="NTZ133" s="716"/>
      <c r="NUA133" s="716"/>
      <c r="NUB133" s="716"/>
      <c r="NUC133" s="716"/>
      <c r="NUD133" s="716"/>
      <c r="NUE133" s="716"/>
      <c r="NUF133" s="716"/>
      <c r="NUG133" s="716"/>
      <c r="NUH133" s="716"/>
      <c r="NUI133" s="716"/>
      <c r="NUJ133" s="716"/>
      <c r="NUK133" s="716"/>
      <c r="NUL133" s="716"/>
      <c r="NUM133" s="716"/>
      <c r="NUN133" s="716"/>
      <c r="NUO133" s="716"/>
      <c r="NUP133" s="716"/>
      <c r="NUQ133" s="716"/>
      <c r="NUR133" s="716"/>
      <c r="NUS133" s="716"/>
      <c r="NUT133" s="716"/>
      <c r="NUU133" s="716"/>
      <c r="NUV133" s="716"/>
      <c r="NUW133" s="716"/>
      <c r="NUX133" s="716"/>
      <c r="NUY133" s="716"/>
      <c r="NUZ133" s="716"/>
      <c r="NVA133" s="716"/>
      <c r="NVB133" s="716"/>
      <c r="NVC133" s="716"/>
      <c r="NVD133" s="716"/>
      <c r="NVE133" s="716"/>
      <c r="NVF133" s="716"/>
      <c r="NVG133" s="716"/>
      <c r="NVH133" s="716"/>
      <c r="NVI133" s="716"/>
      <c r="NVJ133" s="716"/>
      <c r="NVK133" s="716"/>
      <c r="NVL133" s="716"/>
      <c r="NVM133" s="716"/>
      <c r="NVN133" s="716"/>
      <c r="NVO133" s="716"/>
      <c r="NVP133" s="716"/>
      <c r="NVQ133" s="716"/>
      <c r="NVR133" s="716"/>
      <c r="NVS133" s="716"/>
      <c r="NVT133" s="716"/>
      <c r="NVU133" s="716"/>
      <c r="NVV133" s="716"/>
      <c r="NVW133" s="716"/>
      <c r="NVX133" s="716"/>
      <c r="NVY133" s="716"/>
      <c r="NVZ133" s="716"/>
      <c r="NWA133" s="716"/>
      <c r="NWB133" s="716"/>
      <c r="NWC133" s="716"/>
      <c r="NWD133" s="716"/>
      <c r="NWE133" s="716"/>
      <c r="NWF133" s="716"/>
      <c r="NWG133" s="716"/>
      <c r="NWH133" s="716"/>
      <c r="NWI133" s="716"/>
      <c r="NWJ133" s="716"/>
      <c r="NWK133" s="716"/>
      <c r="NWL133" s="716"/>
      <c r="NWM133" s="716"/>
      <c r="NWN133" s="716"/>
      <c r="NWO133" s="716"/>
      <c r="NWP133" s="716"/>
      <c r="NWQ133" s="716"/>
      <c r="NWR133" s="716"/>
      <c r="NWS133" s="716"/>
      <c r="NWT133" s="716"/>
      <c r="NWU133" s="716"/>
      <c r="NWV133" s="716"/>
      <c r="NWW133" s="716"/>
      <c r="NWX133" s="716"/>
      <c r="NWY133" s="716"/>
      <c r="NWZ133" s="716"/>
      <c r="NXA133" s="716"/>
      <c r="NXB133" s="716"/>
      <c r="NXC133" s="716"/>
      <c r="NXD133" s="716"/>
      <c r="NXE133" s="716"/>
      <c r="NXF133" s="716"/>
      <c r="NXG133" s="716"/>
      <c r="NXH133" s="716"/>
      <c r="NXI133" s="716"/>
      <c r="NXJ133" s="716"/>
      <c r="NXK133" s="716"/>
      <c r="NXL133" s="716"/>
      <c r="NXM133" s="716"/>
      <c r="NXN133" s="716"/>
      <c r="NXO133" s="716"/>
      <c r="NXP133" s="716"/>
      <c r="NXQ133" s="716"/>
      <c r="NXR133" s="716"/>
      <c r="NXS133" s="716"/>
      <c r="NXT133" s="716"/>
      <c r="NXU133" s="716"/>
      <c r="NXV133" s="716"/>
      <c r="NXW133" s="716"/>
      <c r="NXX133" s="716"/>
      <c r="NXY133" s="716"/>
      <c r="NXZ133" s="716"/>
      <c r="NYA133" s="716"/>
      <c r="NYB133" s="716"/>
      <c r="NYC133" s="716"/>
      <c r="NYD133" s="716"/>
      <c r="NYE133" s="716"/>
      <c r="NYF133" s="716"/>
      <c r="NYG133" s="716"/>
      <c r="NYH133" s="716"/>
      <c r="NYI133" s="716"/>
      <c r="NYJ133" s="716"/>
      <c r="NYK133" s="716"/>
      <c r="NYL133" s="716"/>
      <c r="NYM133" s="716"/>
      <c r="NYN133" s="716"/>
      <c r="NYO133" s="716"/>
      <c r="NYP133" s="716"/>
      <c r="NYQ133" s="716"/>
      <c r="NYR133" s="716"/>
      <c r="NYS133" s="716"/>
      <c r="NYT133" s="716"/>
      <c r="NYU133" s="716"/>
      <c r="NYV133" s="716"/>
      <c r="NYW133" s="716"/>
      <c r="NYX133" s="716"/>
      <c r="NYY133" s="716"/>
      <c r="NYZ133" s="716"/>
      <c r="NZA133" s="716"/>
      <c r="NZB133" s="716"/>
      <c r="NZC133" s="716"/>
      <c r="NZD133" s="716"/>
      <c r="NZE133" s="716"/>
      <c r="NZF133" s="716"/>
      <c r="NZG133" s="716"/>
      <c r="NZH133" s="716"/>
      <c r="NZI133" s="716"/>
      <c r="NZJ133" s="716"/>
      <c r="NZK133" s="716"/>
      <c r="NZL133" s="716"/>
      <c r="NZM133" s="716"/>
      <c r="NZN133" s="716"/>
      <c r="NZO133" s="716"/>
      <c r="NZP133" s="716"/>
      <c r="NZQ133" s="716"/>
      <c r="NZR133" s="716"/>
      <c r="NZS133" s="716"/>
      <c r="NZT133" s="716"/>
      <c r="NZU133" s="716"/>
      <c r="NZV133" s="716"/>
      <c r="NZW133" s="716"/>
      <c r="NZX133" s="716"/>
      <c r="NZY133" s="716"/>
      <c r="NZZ133" s="716"/>
      <c r="OAA133" s="716"/>
      <c r="OAB133" s="716"/>
      <c r="OAC133" s="716"/>
      <c r="OAD133" s="716"/>
      <c r="OAE133" s="716"/>
      <c r="OAF133" s="716"/>
      <c r="OAG133" s="716"/>
      <c r="OAH133" s="716"/>
      <c r="OAI133" s="716"/>
      <c r="OAJ133" s="716"/>
      <c r="OAK133" s="716"/>
      <c r="OAL133" s="716"/>
      <c r="OAM133" s="716"/>
      <c r="OAN133" s="716"/>
      <c r="OAO133" s="716"/>
      <c r="OAP133" s="716"/>
      <c r="OAQ133" s="716"/>
      <c r="OAR133" s="716"/>
      <c r="OAS133" s="716"/>
      <c r="OAT133" s="716"/>
      <c r="OAU133" s="716"/>
      <c r="OAV133" s="716"/>
      <c r="OAW133" s="716"/>
      <c r="OAX133" s="716"/>
      <c r="OAY133" s="716"/>
      <c r="OAZ133" s="716"/>
      <c r="OBA133" s="716"/>
      <c r="OBB133" s="716"/>
      <c r="OBC133" s="716"/>
      <c r="OBD133" s="716"/>
      <c r="OBE133" s="716"/>
      <c r="OBF133" s="716"/>
      <c r="OBG133" s="716"/>
      <c r="OBH133" s="716"/>
      <c r="OBI133" s="716"/>
      <c r="OBJ133" s="716"/>
      <c r="OBK133" s="716"/>
      <c r="OBL133" s="716"/>
      <c r="OBM133" s="716"/>
      <c r="OBN133" s="716"/>
      <c r="OBO133" s="716"/>
      <c r="OBP133" s="716"/>
      <c r="OBQ133" s="716"/>
      <c r="OBR133" s="716"/>
      <c r="OBS133" s="716"/>
      <c r="OBT133" s="716"/>
      <c r="OBU133" s="716"/>
      <c r="OBV133" s="716"/>
      <c r="OBW133" s="716"/>
      <c r="OBX133" s="716"/>
      <c r="OBY133" s="716"/>
      <c r="OBZ133" s="716"/>
      <c r="OCA133" s="716"/>
      <c r="OCB133" s="716"/>
      <c r="OCC133" s="716"/>
      <c r="OCD133" s="716"/>
      <c r="OCE133" s="716"/>
      <c r="OCF133" s="716"/>
      <c r="OCG133" s="716"/>
      <c r="OCH133" s="716"/>
      <c r="OCI133" s="716"/>
      <c r="OCJ133" s="716"/>
      <c r="OCK133" s="716"/>
      <c r="OCL133" s="716"/>
      <c r="OCM133" s="716"/>
      <c r="OCN133" s="716"/>
      <c r="OCO133" s="716"/>
      <c r="OCP133" s="716"/>
      <c r="OCQ133" s="716"/>
      <c r="OCR133" s="716"/>
      <c r="OCS133" s="716"/>
      <c r="OCT133" s="716"/>
      <c r="OCU133" s="716"/>
      <c r="OCV133" s="716"/>
      <c r="OCW133" s="716"/>
      <c r="OCX133" s="716"/>
      <c r="OCY133" s="716"/>
      <c r="OCZ133" s="716"/>
      <c r="ODA133" s="716"/>
      <c r="ODB133" s="716"/>
      <c r="ODC133" s="716"/>
      <c r="ODD133" s="716"/>
      <c r="ODE133" s="716"/>
      <c r="ODF133" s="716"/>
      <c r="ODG133" s="716"/>
      <c r="ODH133" s="716"/>
      <c r="ODI133" s="716"/>
      <c r="ODJ133" s="716"/>
      <c r="ODK133" s="716"/>
      <c r="ODL133" s="716"/>
      <c r="ODM133" s="716"/>
      <c r="ODN133" s="716"/>
      <c r="ODO133" s="716"/>
      <c r="ODP133" s="716"/>
      <c r="ODQ133" s="716"/>
      <c r="ODR133" s="716"/>
      <c r="ODS133" s="716"/>
      <c r="ODT133" s="716"/>
      <c r="ODU133" s="716"/>
      <c r="ODV133" s="716"/>
      <c r="ODW133" s="716"/>
      <c r="ODX133" s="716"/>
      <c r="ODY133" s="716"/>
      <c r="ODZ133" s="716"/>
      <c r="OEA133" s="716"/>
      <c r="OEB133" s="716"/>
      <c r="OEC133" s="716"/>
      <c r="OED133" s="716"/>
      <c r="OEE133" s="716"/>
      <c r="OEF133" s="716"/>
      <c r="OEG133" s="716"/>
      <c r="OEH133" s="716"/>
      <c r="OEI133" s="716"/>
      <c r="OEJ133" s="716"/>
      <c r="OEK133" s="716"/>
      <c r="OEL133" s="716"/>
      <c r="OEM133" s="716"/>
      <c r="OEN133" s="716"/>
      <c r="OEO133" s="716"/>
      <c r="OEP133" s="716"/>
      <c r="OEQ133" s="716"/>
      <c r="OER133" s="716"/>
      <c r="OES133" s="716"/>
      <c r="OET133" s="716"/>
      <c r="OEU133" s="716"/>
      <c r="OEV133" s="716"/>
      <c r="OEW133" s="716"/>
      <c r="OEX133" s="716"/>
      <c r="OEY133" s="716"/>
      <c r="OEZ133" s="716"/>
      <c r="OFA133" s="716"/>
      <c r="OFB133" s="716"/>
      <c r="OFC133" s="716"/>
      <c r="OFD133" s="716"/>
      <c r="OFE133" s="716"/>
      <c r="OFF133" s="716"/>
      <c r="OFG133" s="716"/>
      <c r="OFH133" s="716"/>
      <c r="OFI133" s="716"/>
      <c r="OFJ133" s="716"/>
      <c r="OFK133" s="716"/>
      <c r="OFL133" s="716"/>
      <c r="OFM133" s="716"/>
      <c r="OFN133" s="716"/>
      <c r="OFO133" s="716"/>
      <c r="OFP133" s="716"/>
      <c r="OFQ133" s="716"/>
      <c r="OFR133" s="716"/>
      <c r="OFS133" s="716"/>
      <c r="OFT133" s="716"/>
      <c r="OFU133" s="716"/>
      <c r="OFV133" s="716"/>
      <c r="OFW133" s="716"/>
      <c r="OFX133" s="716"/>
      <c r="OFY133" s="716"/>
      <c r="OFZ133" s="716"/>
      <c r="OGA133" s="716"/>
      <c r="OGB133" s="716"/>
      <c r="OGC133" s="716"/>
      <c r="OGD133" s="716"/>
      <c r="OGE133" s="716"/>
      <c r="OGF133" s="716"/>
      <c r="OGG133" s="716"/>
      <c r="OGH133" s="716"/>
      <c r="OGI133" s="716"/>
      <c r="OGJ133" s="716"/>
      <c r="OGK133" s="716"/>
      <c r="OGL133" s="716"/>
      <c r="OGM133" s="716"/>
      <c r="OGN133" s="716"/>
      <c r="OGO133" s="716"/>
      <c r="OGP133" s="716"/>
      <c r="OGQ133" s="716"/>
      <c r="OGR133" s="716"/>
      <c r="OGS133" s="716"/>
      <c r="OGT133" s="716"/>
      <c r="OGU133" s="716"/>
      <c r="OGV133" s="716"/>
      <c r="OGW133" s="716"/>
      <c r="OGX133" s="716"/>
      <c r="OGY133" s="716"/>
      <c r="OGZ133" s="716"/>
      <c r="OHA133" s="716"/>
      <c r="OHB133" s="716"/>
      <c r="OHC133" s="716"/>
      <c r="OHD133" s="716"/>
      <c r="OHE133" s="716"/>
      <c r="OHF133" s="716"/>
      <c r="OHG133" s="716"/>
      <c r="OHH133" s="716"/>
      <c r="OHI133" s="716"/>
      <c r="OHJ133" s="716"/>
      <c r="OHK133" s="716"/>
      <c r="OHL133" s="716"/>
      <c r="OHM133" s="716"/>
      <c r="OHN133" s="716"/>
      <c r="OHO133" s="716"/>
      <c r="OHP133" s="716"/>
      <c r="OHQ133" s="716"/>
      <c r="OHR133" s="716"/>
      <c r="OHS133" s="716"/>
      <c r="OHT133" s="716"/>
      <c r="OHU133" s="716"/>
      <c r="OHV133" s="716"/>
      <c r="OHW133" s="716"/>
      <c r="OHX133" s="716"/>
      <c r="OHY133" s="716"/>
      <c r="OHZ133" s="716"/>
      <c r="OIA133" s="716"/>
      <c r="OIB133" s="716"/>
      <c r="OIC133" s="716"/>
      <c r="OID133" s="716"/>
      <c r="OIE133" s="716"/>
      <c r="OIF133" s="716"/>
      <c r="OIG133" s="716"/>
      <c r="OIH133" s="716"/>
      <c r="OII133" s="716"/>
      <c r="OIJ133" s="716"/>
      <c r="OIK133" s="716"/>
      <c r="OIL133" s="716"/>
      <c r="OIM133" s="716"/>
      <c r="OIN133" s="716"/>
      <c r="OIO133" s="716"/>
      <c r="OIP133" s="716"/>
      <c r="OIQ133" s="716"/>
      <c r="OIR133" s="716"/>
      <c r="OIS133" s="716"/>
      <c r="OIT133" s="716"/>
      <c r="OIU133" s="716"/>
      <c r="OIV133" s="716"/>
      <c r="OIW133" s="716"/>
      <c r="OIX133" s="716"/>
      <c r="OIY133" s="716"/>
      <c r="OIZ133" s="716"/>
      <c r="OJA133" s="716"/>
      <c r="OJB133" s="716"/>
      <c r="OJC133" s="716"/>
      <c r="OJD133" s="716"/>
      <c r="OJE133" s="716"/>
      <c r="OJF133" s="716"/>
      <c r="OJG133" s="716"/>
      <c r="OJH133" s="716"/>
      <c r="OJI133" s="716"/>
      <c r="OJJ133" s="716"/>
      <c r="OJK133" s="716"/>
      <c r="OJL133" s="716"/>
      <c r="OJM133" s="716"/>
      <c r="OJN133" s="716"/>
      <c r="OJO133" s="716"/>
      <c r="OJP133" s="716"/>
      <c r="OJQ133" s="716"/>
      <c r="OJR133" s="716"/>
      <c r="OJS133" s="716"/>
      <c r="OJT133" s="716"/>
      <c r="OJU133" s="716"/>
      <c r="OJV133" s="716"/>
      <c r="OJW133" s="716"/>
      <c r="OJX133" s="716"/>
      <c r="OJY133" s="716"/>
      <c r="OJZ133" s="716"/>
      <c r="OKA133" s="716"/>
      <c r="OKB133" s="716"/>
      <c r="OKC133" s="716"/>
      <c r="OKD133" s="716"/>
      <c r="OKE133" s="716"/>
      <c r="OKF133" s="716"/>
      <c r="OKG133" s="716"/>
      <c r="OKH133" s="716"/>
      <c r="OKI133" s="716"/>
      <c r="OKJ133" s="716"/>
      <c r="OKK133" s="716"/>
      <c r="OKL133" s="716"/>
      <c r="OKM133" s="716"/>
      <c r="OKN133" s="716"/>
      <c r="OKO133" s="716"/>
      <c r="OKP133" s="716"/>
      <c r="OKQ133" s="716"/>
      <c r="OKR133" s="716"/>
      <c r="OKS133" s="716"/>
      <c r="OKT133" s="716"/>
      <c r="OKU133" s="716"/>
      <c r="OKV133" s="716"/>
      <c r="OKW133" s="716"/>
      <c r="OKX133" s="716"/>
      <c r="OKY133" s="716"/>
      <c r="OKZ133" s="716"/>
      <c r="OLA133" s="716"/>
      <c r="OLB133" s="716"/>
      <c r="OLC133" s="716"/>
      <c r="OLD133" s="716"/>
      <c r="OLE133" s="716"/>
      <c r="OLF133" s="716"/>
      <c r="OLG133" s="716"/>
      <c r="OLH133" s="716"/>
      <c r="OLI133" s="716"/>
      <c r="OLJ133" s="716"/>
      <c r="OLK133" s="716"/>
      <c r="OLL133" s="716"/>
      <c r="OLM133" s="716"/>
      <c r="OLN133" s="716"/>
      <c r="OLO133" s="716"/>
      <c r="OLP133" s="716"/>
      <c r="OLQ133" s="716"/>
      <c r="OLR133" s="716"/>
      <c r="OLS133" s="716"/>
      <c r="OLT133" s="716"/>
      <c r="OLU133" s="716"/>
      <c r="OLV133" s="716"/>
      <c r="OLW133" s="716"/>
      <c r="OLX133" s="716"/>
      <c r="OLY133" s="716"/>
      <c r="OLZ133" s="716"/>
      <c r="OMA133" s="716"/>
      <c r="OMB133" s="716"/>
      <c r="OMC133" s="716"/>
      <c r="OMD133" s="716"/>
      <c r="OME133" s="716"/>
      <c r="OMF133" s="716"/>
      <c r="OMG133" s="716"/>
      <c r="OMH133" s="716"/>
      <c r="OMI133" s="716"/>
      <c r="OMJ133" s="716"/>
      <c r="OMK133" s="716"/>
      <c r="OML133" s="716"/>
      <c r="OMM133" s="716"/>
      <c r="OMN133" s="716"/>
      <c r="OMO133" s="716"/>
      <c r="OMP133" s="716"/>
      <c r="OMQ133" s="716"/>
      <c r="OMR133" s="716"/>
      <c r="OMS133" s="716"/>
      <c r="OMT133" s="716"/>
      <c r="OMU133" s="716"/>
      <c r="OMV133" s="716"/>
      <c r="OMW133" s="716"/>
      <c r="OMX133" s="716"/>
      <c r="OMY133" s="716"/>
      <c r="OMZ133" s="716"/>
      <c r="ONA133" s="716"/>
      <c r="ONB133" s="716"/>
      <c r="ONC133" s="716"/>
      <c r="OND133" s="716"/>
      <c r="ONE133" s="716"/>
      <c r="ONF133" s="716"/>
      <c r="ONG133" s="716"/>
      <c r="ONH133" s="716"/>
      <c r="ONI133" s="716"/>
      <c r="ONJ133" s="716"/>
      <c r="ONK133" s="716"/>
      <c r="ONL133" s="716"/>
      <c r="ONM133" s="716"/>
      <c r="ONN133" s="716"/>
      <c r="ONO133" s="716"/>
      <c r="ONP133" s="716"/>
      <c r="ONQ133" s="716"/>
      <c r="ONR133" s="716"/>
      <c r="ONS133" s="716"/>
      <c r="ONT133" s="716"/>
      <c r="ONU133" s="716"/>
      <c r="ONV133" s="716"/>
      <c r="ONW133" s="716"/>
      <c r="ONX133" s="716"/>
      <c r="ONY133" s="716"/>
      <c r="ONZ133" s="716"/>
      <c r="OOA133" s="716"/>
      <c r="OOB133" s="716"/>
      <c r="OOC133" s="716"/>
      <c r="OOD133" s="716"/>
      <c r="OOE133" s="716"/>
      <c r="OOF133" s="716"/>
      <c r="OOG133" s="716"/>
      <c r="OOH133" s="716"/>
      <c r="OOI133" s="716"/>
      <c r="OOJ133" s="716"/>
      <c r="OOK133" s="716"/>
      <c r="OOL133" s="716"/>
      <c r="OOM133" s="716"/>
      <c r="OON133" s="716"/>
      <c r="OOO133" s="716"/>
      <c r="OOP133" s="716"/>
      <c r="OOQ133" s="716"/>
      <c r="OOR133" s="716"/>
      <c r="OOS133" s="716"/>
      <c r="OOT133" s="716"/>
      <c r="OOU133" s="716"/>
      <c r="OOV133" s="716"/>
      <c r="OOW133" s="716"/>
      <c r="OOX133" s="716"/>
      <c r="OOY133" s="716"/>
      <c r="OOZ133" s="716"/>
      <c r="OPA133" s="716"/>
      <c r="OPB133" s="716"/>
      <c r="OPC133" s="716"/>
      <c r="OPD133" s="716"/>
      <c r="OPE133" s="716"/>
      <c r="OPF133" s="716"/>
      <c r="OPG133" s="716"/>
      <c r="OPH133" s="716"/>
      <c r="OPI133" s="716"/>
      <c r="OPJ133" s="716"/>
      <c r="OPK133" s="716"/>
      <c r="OPL133" s="716"/>
      <c r="OPM133" s="716"/>
      <c r="OPN133" s="716"/>
      <c r="OPO133" s="716"/>
      <c r="OPP133" s="716"/>
      <c r="OPQ133" s="716"/>
      <c r="OPR133" s="716"/>
      <c r="OPS133" s="716"/>
      <c r="OPT133" s="716"/>
      <c r="OPU133" s="716"/>
      <c r="OPV133" s="716"/>
      <c r="OPW133" s="716"/>
      <c r="OPX133" s="716"/>
      <c r="OPY133" s="716"/>
      <c r="OPZ133" s="716"/>
      <c r="OQA133" s="716"/>
      <c r="OQB133" s="716"/>
      <c r="OQC133" s="716"/>
      <c r="OQD133" s="716"/>
      <c r="OQE133" s="716"/>
      <c r="OQF133" s="716"/>
      <c r="OQG133" s="716"/>
      <c r="OQH133" s="716"/>
      <c r="OQI133" s="716"/>
      <c r="OQJ133" s="716"/>
      <c r="OQK133" s="716"/>
      <c r="OQL133" s="716"/>
      <c r="OQM133" s="716"/>
      <c r="OQN133" s="716"/>
      <c r="OQO133" s="716"/>
      <c r="OQP133" s="716"/>
      <c r="OQQ133" s="716"/>
      <c r="OQR133" s="716"/>
      <c r="OQS133" s="716"/>
      <c r="OQT133" s="716"/>
      <c r="OQU133" s="716"/>
      <c r="OQV133" s="716"/>
      <c r="OQW133" s="716"/>
      <c r="OQX133" s="716"/>
      <c r="OQY133" s="716"/>
      <c r="OQZ133" s="716"/>
      <c r="ORA133" s="716"/>
      <c r="ORB133" s="716"/>
      <c r="ORC133" s="716"/>
      <c r="ORD133" s="716"/>
      <c r="ORE133" s="716"/>
      <c r="ORF133" s="716"/>
      <c r="ORG133" s="716"/>
      <c r="ORH133" s="716"/>
      <c r="ORI133" s="716"/>
      <c r="ORJ133" s="716"/>
      <c r="ORK133" s="716"/>
      <c r="ORL133" s="716"/>
      <c r="ORM133" s="716"/>
      <c r="ORN133" s="716"/>
      <c r="ORO133" s="716"/>
      <c r="ORP133" s="716"/>
      <c r="ORQ133" s="716"/>
      <c r="ORR133" s="716"/>
      <c r="ORS133" s="716"/>
      <c r="ORT133" s="716"/>
      <c r="ORU133" s="716"/>
      <c r="ORV133" s="716"/>
      <c r="ORW133" s="716"/>
      <c r="ORX133" s="716"/>
      <c r="ORY133" s="716"/>
      <c r="ORZ133" s="716"/>
      <c r="OSA133" s="716"/>
      <c r="OSB133" s="716"/>
      <c r="OSC133" s="716"/>
      <c r="OSD133" s="716"/>
      <c r="OSE133" s="716"/>
      <c r="OSF133" s="716"/>
      <c r="OSG133" s="716"/>
      <c r="OSH133" s="716"/>
      <c r="OSI133" s="716"/>
      <c r="OSJ133" s="716"/>
      <c r="OSK133" s="716"/>
      <c r="OSL133" s="716"/>
      <c r="OSM133" s="716"/>
      <c r="OSN133" s="716"/>
      <c r="OSO133" s="716"/>
      <c r="OSP133" s="716"/>
      <c r="OSQ133" s="716"/>
      <c r="OSR133" s="716"/>
      <c r="OSS133" s="716"/>
      <c r="OST133" s="716"/>
      <c r="OSU133" s="716"/>
      <c r="OSV133" s="716"/>
      <c r="OSW133" s="716"/>
      <c r="OSX133" s="716"/>
      <c r="OSY133" s="716"/>
      <c r="OSZ133" s="716"/>
      <c r="OTA133" s="716"/>
      <c r="OTB133" s="716"/>
      <c r="OTC133" s="716"/>
      <c r="OTD133" s="716"/>
      <c r="OTE133" s="716"/>
      <c r="OTF133" s="716"/>
      <c r="OTG133" s="716"/>
      <c r="OTH133" s="716"/>
      <c r="OTI133" s="716"/>
      <c r="OTJ133" s="716"/>
      <c r="OTK133" s="716"/>
      <c r="OTL133" s="716"/>
      <c r="OTM133" s="716"/>
      <c r="OTN133" s="716"/>
      <c r="OTO133" s="716"/>
      <c r="OTP133" s="716"/>
      <c r="OTQ133" s="716"/>
      <c r="OTR133" s="716"/>
      <c r="OTS133" s="716"/>
      <c r="OTT133" s="716"/>
      <c r="OTU133" s="716"/>
      <c r="OTV133" s="716"/>
      <c r="OTW133" s="716"/>
      <c r="OTX133" s="716"/>
      <c r="OTY133" s="716"/>
      <c r="OTZ133" s="716"/>
      <c r="OUA133" s="716"/>
      <c r="OUB133" s="716"/>
      <c r="OUC133" s="716"/>
      <c r="OUD133" s="716"/>
      <c r="OUE133" s="716"/>
      <c r="OUF133" s="716"/>
      <c r="OUG133" s="716"/>
      <c r="OUH133" s="716"/>
      <c r="OUI133" s="716"/>
      <c r="OUJ133" s="716"/>
      <c r="OUK133" s="716"/>
      <c r="OUL133" s="716"/>
      <c r="OUM133" s="716"/>
      <c r="OUN133" s="716"/>
      <c r="OUO133" s="716"/>
      <c r="OUP133" s="716"/>
      <c r="OUQ133" s="716"/>
      <c r="OUR133" s="716"/>
      <c r="OUS133" s="716"/>
      <c r="OUT133" s="716"/>
      <c r="OUU133" s="716"/>
      <c r="OUV133" s="716"/>
      <c r="OUW133" s="716"/>
      <c r="OUX133" s="716"/>
      <c r="OUY133" s="716"/>
      <c r="OUZ133" s="716"/>
      <c r="OVA133" s="716"/>
      <c r="OVB133" s="716"/>
      <c r="OVC133" s="716"/>
      <c r="OVD133" s="716"/>
      <c r="OVE133" s="716"/>
      <c r="OVF133" s="716"/>
      <c r="OVG133" s="716"/>
      <c r="OVH133" s="716"/>
      <c r="OVI133" s="716"/>
      <c r="OVJ133" s="716"/>
      <c r="OVK133" s="716"/>
      <c r="OVL133" s="716"/>
      <c r="OVM133" s="716"/>
      <c r="OVN133" s="716"/>
      <c r="OVO133" s="716"/>
      <c r="OVP133" s="716"/>
      <c r="OVQ133" s="716"/>
      <c r="OVR133" s="716"/>
      <c r="OVS133" s="716"/>
      <c r="OVT133" s="716"/>
      <c r="OVU133" s="716"/>
      <c r="OVV133" s="716"/>
      <c r="OVW133" s="716"/>
      <c r="OVX133" s="716"/>
      <c r="OVY133" s="716"/>
      <c r="OVZ133" s="716"/>
      <c r="OWA133" s="716"/>
      <c r="OWB133" s="716"/>
      <c r="OWC133" s="716"/>
      <c r="OWD133" s="716"/>
      <c r="OWE133" s="716"/>
      <c r="OWF133" s="716"/>
      <c r="OWG133" s="716"/>
      <c r="OWH133" s="716"/>
      <c r="OWI133" s="716"/>
      <c r="OWJ133" s="716"/>
      <c r="OWK133" s="716"/>
      <c r="OWL133" s="716"/>
      <c r="OWM133" s="716"/>
      <c r="OWN133" s="716"/>
      <c r="OWO133" s="716"/>
      <c r="OWP133" s="716"/>
      <c r="OWQ133" s="716"/>
      <c r="OWR133" s="716"/>
      <c r="OWS133" s="716"/>
      <c r="OWT133" s="716"/>
      <c r="OWU133" s="716"/>
      <c r="OWV133" s="716"/>
      <c r="OWW133" s="716"/>
      <c r="OWX133" s="716"/>
      <c r="OWY133" s="716"/>
      <c r="OWZ133" s="716"/>
      <c r="OXA133" s="716"/>
      <c r="OXB133" s="716"/>
      <c r="OXC133" s="716"/>
      <c r="OXD133" s="716"/>
      <c r="OXE133" s="716"/>
      <c r="OXF133" s="716"/>
      <c r="OXG133" s="716"/>
      <c r="OXH133" s="716"/>
      <c r="OXI133" s="716"/>
      <c r="OXJ133" s="716"/>
      <c r="OXK133" s="716"/>
      <c r="OXL133" s="716"/>
      <c r="OXM133" s="716"/>
      <c r="OXN133" s="716"/>
      <c r="OXO133" s="716"/>
      <c r="OXP133" s="716"/>
      <c r="OXQ133" s="716"/>
      <c r="OXR133" s="716"/>
      <c r="OXS133" s="716"/>
      <c r="OXT133" s="716"/>
      <c r="OXU133" s="716"/>
      <c r="OXV133" s="716"/>
      <c r="OXW133" s="716"/>
      <c r="OXX133" s="716"/>
      <c r="OXY133" s="716"/>
      <c r="OXZ133" s="716"/>
      <c r="OYA133" s="716"/>
      <c r="OYB133" s="716"/>
      <c r="OYC133" s="716"/>
      <c r="OYD133" s="716"/>
      <c r="OYE133" s="716"/>
      <c r="OYF133" s="716"/>
      <c r="OYG133" s="716"/>
      <c r="OYH133" s="716"/>
      <c r="OYI133" s="716"/>
      <c r="OYJ133" s="716"/>
      <c r="OYK133" s="716"/>
      <c r="OYL133" s="716"/>
      <c r="OYM133" s="716"/>
      <c r="OYN133" s="716"/>
      <c r="OYO133" s="716"/>
      <c r="OYP133" s="716"/>
      <c r="OYQ133" s="716"/>
      <c r="OYR133" s="716"/>
      <c r="OYS133" s="716"/>
      <c r="OYT133" s="716"/>
      <c r="OYU133" s="716"/>
      <c r="OYV133" s="716"/>
      <c r="OYW133" s="716"/>
      <c r="OYX133" s="716"/>
      <c r="OYY133" s="716"/>
      <c r="OYZ133" s="716"/>
      <c r="OZA133" s="716"/>
      <c r="OZB133" s="716"/>
      <c r="OZC133" s="716"/>
      <c r="OZD133" s="716"/>
      <c r="OZE133" s="716"/>
      <c r="OZF133" s="716"/>
      <c r="OZG133" s="716"/>
      <c r="OZH133" s="716"/>
      <c r="OZI133" s="716"/>
      <c r="OZJ133" s="716"/>
      <c r="OZK133" s="716"/>
      <c r="OZL133" s="716"/>
      <c r="OZM133" s="716"/>
      <c r="OZN133" s="716"/>
      <c r="OZO133" s="716"/>
      <c r="OZP133" s="716"/>
      <c r="OZQ133" s="716"/>
      <c r="OZR133" s="716"/>
      <c r="OZS133" s="716"/>
      <c r="OZT133" s="716"/>
      <c r="OZU133" s="716"/>
      <c r="OZV133" s="716"/>
      <c r="OZW133" s="716"/>
      <c r="OZX133" s="716"/>
      <c r="OZY133" s="716"/>
      <c r="OZZ133" s="716"/>
      <c r="PAA133" s="716"/>
      <c r="PAB133" s="716"/>
      <c r="PAC133" s="716"/>
      <c r="PAD133" s="716"/>
      <c r="PAE133" s="716"/>
      <c r="PAF133" s="716"/>
      <c r="PAG133" s="716"/>
      <c r="PAH133" s="716"/>
      <c r="PAI133" s="716"/>
      <c r="PAJ133" s="716"/>
      <c r="PAK133" s="716"/>
      <c r="PAL133" s="716"/>
      <c r="PAM133" s="716"/>
      <c r="PAN133" s="716"/>
      <c r="PAO133" s="716"/>
      <c r="PAP133" s="716"/>
      <c r="PAQ133" s="716"/>
      <c r="PAR133" s="716"/>
      <c r="PAS133" s="716"/>
      <c r="PAT133" s="716"/>
      <c r="PAU133" s="716"/>
      <c r="PAV133" s="716"/>
      <c r="PAW133" s="716"/>
      <c r="PAX133" s="716"/>
      <c r="PAY133" s="716"/>
      <c r="PAZ133" s="716"/>
      <c r="PBA133" s="716"/>
      <c r="PBB133" s="716"/>
      <c r="PBC133" s="716"/>
      <c r="PBD133" s="716"/>
      <c r="PBE133" s="716"/>
      <c r="PBF133" s="716"/>
      <c r="PBG133" s="716"/>
      <c r="PBH133" s="716"/>
      <c r="PBI133" s="716"/>
      <c r="PBJ133" s="716"/>
      <c r="PBK133" s="716"/>
      <c r="PBL133" s="716"/>
      <c r="PBM133" s="716"/>
      <c r="PBN133" s="716"/>
      <c r="PBO133" s="716"/>
      <c r="PBP133" s="716"/>
      <c r="PBQ133" s="716"/>
      <c r="PBR133" s="716"/>
      <c r="PBS133" s="716"/>
      <c r="PBT133" s="716"/>
      <c r="PBU133" s="716"/>
      <c r="PBV133" s="716"/>
      <c r="PBW133" s="716"/>
      <c r="PBX133" s="716"/>
      <c r="PBY133" s="716"/>
      <c r="PBZ133" s="716"/>
      <c r="PCA133" s="716"/>
      <c r="PCB133" s="716"/>
      <c r="PCC133" s="716"/>
      <c r="PCD133" s="716"/>
      <c r="PCE133" s="716"/>
      <c r="PCF133" s="716"/>
      <c r="PCG133" s="716"/>
      <c r="PCH133" s="716"/>
      <c r="PCI133" s="716"/>
      <c r="PCJ133" s="716"/>
      <c r="PCK133" s="716"/>
      <c r="PCL133" s="716"/>
      <c r="PCM133" s="716"/>
      <c r="PCN133" s="716"/>
      <c r="PCO133" s="716"/>
      <c r="PCP133" s="716"/>
      <c r="PCQ133" s="716"/>
      <c r="PCR133" s="716"/>
      <c r="PCS133" s="716"/>
      <c r="PCT133" s="716"/>
      <c r="PCU133" s="716"/>
      <c r="PCV133" s="716"/>
      <c r="PCW133" s="716"/>
      <c r="PCX133" s="716"/>
      <c r="PCY133" s="716"/>
      <c r="PCZ133" s="716"/>
      <c r="PDA133" s="716"/>
      <c r="PDB133" s="716"/>
      <c r="PDC133" s="716"/>
      <c r="PDD133" s="716"/>
      <c r="PDE133" s="716"/>
      <c r="PDF133" s="716"/>
      <c r="PDG133" s="716"/>
      <c r="PDH133" s="716"/>
      <c r="PDI133" s="716"/>
      <c r="PDJ133" s="716"/>
      <c r="PDK133" s="716"/>
      <c r="PDL133" s="716"/>
      <c r="PDM133" s="716"/>
      <c r="PDN133" s="716"/>
      <c r="PDO133" s="716"/>
      <c r="PDP133" s="716"/>
      <c r="PDQ133" s="716"/>
      <c r="PDR133" s="716"/>
      <c r="PDS133" s="716"/>
      <c r="PDT133" s="716"/>
      <c r="PDU133" s="716"/>
      <c r="PDV133" s="716"/>
      <c r="PDW133" s="716"/>
      <c r="PDX133" s="716"/>
      <c r="PDY133" s="716"/>
      <c r="PDZ133" s="716"/>
      <c r="PEA133" s="716"/>
      <c r="PEB133" s="716"/>
      <c r="PEC133" s="716"/>
      <c r="PED133" s="716"/>
      <c r="PEE133" s="716"/>
      <c r="PEF133" s="716"/>
      <c r="PEG133" s="716"/>
      <c r="PEH133" s="716"/>
      <c r="PEI133" s="716"/>
      <c r="PEJ133" s="716"/>
      <c r="PEK133" s="716"/>
      <c r="PEL133" s="716"/>
      <c r="PEM133" s="716"/>
      <c r="PEN133" s="716"/>
      <c r="PEO133" s="716"/>
      <c r="PEP133" s="716"/>
      <c r="PEQ133" s="716"/>
      <c r="PER133" s="716"/>
      <c r="PES133" s="716"/>
      <c r="PET133" s="716"/>
      <c r="PEU133" s="716"/>
      <c r="PEV133" s="716"/>
      <c r="PEW133" s="716"/>
      <c r="PEX133" s="716"/>
      <c r="PEY133" s="716"/>
      <c r="PEZ133" s="716"/>
      <c r="PFA133" s="716"/>
      <c r="PFB133" s="716"/>
      <c r="PFC133" s="716"/>
      <c r="PFD133" s="716"/>
      <c r="PFE133" s="716"/>
      <c r="PFF133" s="716"/>
      <c r="PFG133" s="716"/>
      <c r="PFH133" s="716"/>
      <c r="PFI133" s="716"/>
      <c r="PFJ133" s="716"/>
      <c r="PFK133" s="716"/>
      <c r="PFL133" s="716"/>
      <c r="PFM133" s="716"/>
      <c r="PFN133" s="716"/>
      <c r="PFO133" s="716"/>
      <c r="PFP133" s="716"/>
      <c r="PFQ133" s="716"/>
      <c r="PFR133" s="716"/>
      <c r="PFS133" s="716"/>
      <c r="PFT133" s="716"/>
      <c r="PFU133" s="716"/>
      <c r="PFV133" s="716"/>
      <c r="PFW133" s="716"/>
      <c r="PFX133" s="716"/>
      <c r="PFY133" s="716"/>
      <c r="PFZ133" s="716"/>
      <c r="PGA133" s="716"/>
      <c r="PGB133" s="716"/>
      <c r="PGC133" s="716"/>
      <c r="PGD133" s="716"/>
      <c r="PGE133" s="716"/>
      <c r="PGF133" s="716"/>
      <c r="PGG133" s="716"/>
      <c r="PGH133" s="716"/>
      <c r="PGI133" s="716"/>
      <c r="PGJ133" s="716"/>
      <c r="PGK133" s="716"/>
      <c r="PGL133" s="716"/>
      <c r="PGM133" s="716"/>
      <c r="PGN133" s="716"/>
      <c r="PGO133" s="716"/>
      <c r="PGP133" s="716"/>
      <c r="PGQ133" s="716"/>
      <c r="PGR133" s="716"/>
      <c r="PGS133" s="716"/>
      <c r="PGT133" s="716"/>
      <c r="PGU133" s="716"/>
      <c r="PGV133" s="716"/>
      <c r="PGW133" s="716"/>
      <c r="PGX133" s="716"/>
      <c r="PGY133" s="716"/>
      <c r="PGZ133" s="716"/>
      <c r="PHA133" s="716"/>
      <c r="PHB133" s="716"/>
      <c r="PHC133" s="716"/>
      <c r="PHD133" s="716"/>
      <c r="PHE133" s="716"/>
      <c r="PHF133" s="716"/>
      <c r="PHG133" s="716"/>
      <c r="PHH133" s="716"/>
      <c r="PHI133" s="716"/>
      <c r="PHJ133" s="716"/>
      <c r="PHK133" s="716"/>
      <c r="PHL133" s="716"/>
      <c r="PHM133" s="716"/>
      <c r="PHN133" s="716"/>
      <c r="PHO133" s="716"/>
      <c r="PHP133" s="716"/>
      <c r="PHQ133" s="716"/>
      <c r="PHR133" s="716"/>
      <c r="PHS133" s="716"/>
      <c r="PHT133" s="716"/>
      <c r="PHU133" s="716"/>
      <c r="PHV133" s="716"/>
      <c r="PHW133" s="716"/>
      <c r="PHX133" s="716"/>
      <c r="PHY133" s="716"/>
      <c r="PHZ133" s="716"/>
      <c r="PIA133" s="716"/>
      <c r="PIB133" s="716"/>
      <c r="PIC133" s="716"/>
      <c r="PID133" s="716"/>
      <c r="PIE133" s="716"/>
      <c r="PIF133" s="716"/>
      <c r="PIG133" s="716"/>
      <c r="PIH133" s="716"/>
      <c r="PII133" s="716"/>
      <c r="PIJ133" s="716"/>
      <c r="PIK133" s="716"/>
      <c r="PIL133" s="716"/>
      <c r="PIM133" s="716"/>
      <c r="PIN133" s="716"/>
      <c r="PIO133" s="716"/>
      <c r="PIP133" s="716"/>
      <c r="PIQ133" s="716"/>
      <c r="PIR133" s="716"/>
      <c r="PIS133" s="716"/>
      <c r="PIT133" s="716"/>
      <c r="PIU133" s="716"/>
      <c r="PIV133" s="716"/>
      <c r="PIW133" s="716"/>
      <c r="PIX133" s="716"/>
      <c r="PIY133" s="716"/>
      <c r="PIZ133" s="716"/>
      <c r="PJA133" s="716"/>
      <c r="PJB133" s="716"/>
      <c r="PJC133" s="716"/>
      <c r="PJD133" s="716"/>
      <c r="PJE133" s="716"/>
      <c r="PJF133" s="716"/>
      <c r="PJG133" s="716"/>
      <c r="PJH133" s="716"/>
      <c r="PJI133" s="716"/>
      <c r="PJJ133" s="716"/>
      <c r="PJK133" s="716"/>
      <c r="PJL133" s="716"/>
      <c r="PJM133" s="716"/>
      <c r="PJN133" s="716"/>
      <c r="PJO133" s="716"/>
      <c r="PJP133" s="716"/>
      <c r="PJQ133" s="716"/>
      <c r="PJR133" s="716"/>
      <c r="PJS133" s="716"/>
      <c r="PJT133" s="716"/>
      <c r="PJU133" s="716"/>
      <c r="PJV133" s="716"/>
      <c r="PJW133" s="716"/>
      <c r="PJX133" s="716"/>
      <c r="PJY133" s="716"/>
      <c r="PJZ133" s="716"/>
      <c r="PKA133" s="716"/>
      <c r="PKB133" s="716"/>
      <c r="PKC133" s="716"/>
      <c r="PKD133" s="716"/>
      <c r="PKE133" s="716"/>
      <c r="PKF133" s="716"/>
      <c r="PKG133" s="716"/>
      <c r="PKH133" s="716"/>
      <c r="PKI133" s="716"/>
      <c r="PKJ133" s="716"/>
      <c r="PKK133" s="716"/>
      <c r="PKL133" s="716"/>
      <c r="PKM133" s="716"/>
      <c r="PKN133" s="716"/>
      <c r="PKO133" s="716"/>
      <c r="PKP133" s="716"/>
      <c r="PKQ133" s="716"/>
      <c r="PKR133" s="716"/>
      <c r="PKS133" s="716"/>
      <c r="PKT133" s="716"/>
      <c r="PKU133" s="716"/>
      <c r="PKV133" s="716"/>
      <c r="PKW133" s="716"/>
      <c r="PKX133" s="716"/>
      <c r="PKY133" s="716"/>
      <c r="PKZ133" s="716"/>
      <c r="PLA133" s="716"/>
      <c r="PLB133" s="716"/>
      <c r="PLC133" s="716"/>
      <c r="PLD133" s="716"/>
      <c r="PLE133" s="716"/>
      <c r="PLF133" s="716"/>
      <c r="PLG133" s="716"/>
      <c r="PLH133" s="716"/>
      <c r="PLI133" s="716"/>
      <c r="PLJ133" s="716"/>
      <c r="PLK133" s="716"/>
      <c r="PLL133" s="716"/>
      <c r="PLM133" s="716"/>
      <c r="PLN133" s="716"/>
      <c r="PLO133" s="716"/>
      <c r="PLP133" s="716"/>
      <c r="PLQ133" s="716"/>
      <c r="PLR133" s="716"/>
      <c r="PLS133" s="716"/>
      <c r="PLT133" s="716"/>
      <c r="PLU133" s="716"/>
      <c r="PLV133" s="716"/>
      <c r="PLW133" s="716"/>
      <c r="PLX133" s="716"/>
      <c r="PLY133" s="716"/>
      <c r="PLZ133" s="716"/>
      <c r="PMA133" s="716"/>
      <c r="PMB133" s="716"/>
      <c r="PMC133" s="716"/>
      <c r="PMD133" s="716"/>
      <c r="PME133" s="716"/>
      <c r="PMF133" s="716"/>
      <c r="PMG133" s="716"/>
      <c r="PMH133" s="716"/>
      <c r="PMI133" s="716"/>
      <c r="PMJ133" s="716"/>
      <c r="PMK133" s="716"/>
      <c r="PML133" s="716"/>
      <c r="PMM133" s="716"/>
      <c r="PMN133" s="716"/>
      <c r="PMO133" s="716"/>
      <c r="PMP133" s="716"/>
      <c r="PMQ133" s="716"/>
      <c r="PMR133" s="716"/>
      <c r="PMS133" s="716"/>
      <c r="PMT133" s="716"/>
      <c r="PMU133" s="716"/>
      <c r="PMV133" s="716"/>
      <c r="PMW133" s="716"/>
      <c r="PMX133" s="716"/>
      <c r="PMY133" s="716"/>
      <c r="PMZ133" s="716"/>
      <c r="PNA133" s="716"/>
      <c r="PNB133" s="716"/>
      <c r="PNC133" s="716"/>
      <c r="PND133" s="716"/>
      <c r="PNE133" s="716"/>
      <c r="PNF133" s="716"/>
      <c r="PNG133" s="716"/>
      <c r="PNH133" s="716"/>
      <c r="PNI133" s="716"/>
      <c r="PNJ133" s="716"/>
      <c r="PNK133" s="716"/>
      <c r="PNL133" s="716"/>
      <c r="PNM133" s="716"/>
      <c r="PNN133" s="716"/>
      <c r="PNO133" s="716"/>
      <c r="PNP133" s="716"/>
      <c r="PNQ133" s="716"/>
      <c r="PNR133" s="716"/>
      <c r="PNS133" s="716"/>
      <c r="PNT133" s="716"/>
      <c r="PNU133" s="716"/>
      <c r="PNV133" s="716"/>
      <c r="PNW133" s="716"/>
      <c r="PNX133" s="716"/>
      <c r="PNY133" s="716"/>
      <c r="PNZ133" s="716"/>
      <c r="POA133" s="716"/>
      <c r="POB133" s="716"/>
      <c r="POC133" s="716"/>
      <c r="POD133" s="716"/>
      <c r="POE133" s="716"/>
      <c r="POF133" s="716"/>
      <c r="POG133" s="716"/>
      <c r="POH133" s="716"/>
      <c r="POI133" s="716"/>
      <c r="POJ133" s="716"/>
      <c r="POK133" s="716"/>
      <c r="POL133" s="716"/>
      <c r="POM133" s="716"/>
      <c r="PON133" s="716"/>
      <c r="POO133" s="716"/>
      <c r="POP133" s="716"/>
      <c r="POQ133" s="716"/>
      <c r="POR133" s="716"/>
      <c r="POS133" s="716"/>
      <c r="POT133" s="716"/>
      <c r="POU133" s="716"/>
      <c r="POV133" s="716"/>
      <c r="POW133" s="716"/>
      <c r="POX133" s="716"/>
      <c r="POY133" s="716"/>
      <c r="POZ133" s="716"/>
      <c r="PPA133" s="716"/>
      <c r="PPB133" s="716"/>
      <c r="PPC133" s="716"/>
      <c r="PPD133" s="716"/>
      <c r="PPE133" s="716"/>
      <c r="PPF133" s="716"/>
      <c r="PPG133" s="716"/>
      <c r="PPH133" s="716"/>
      <c r="PPI133" s="716"/>
      <c r="PPJ133" s="716"/>
      <c r="PPK133" s="716"/>
      <c r="PPL133" s="716"/>
      <c r="PPM133" s="716"/>
      <c r="PPN133" s="716"/>
      <c r="PPO133" s="716"/>
      <c r="PPP133" s="716"/>
      <c r="PPQ133" s="716"/>
      <c r="PPR133" s="716"/>
      <c r="PPS133" s="716"/>
      <c r="PPT133" s="716"/>
      <c r="PPU133" s="716"/>
      <c r="PPV133" s="716"/>
      <c r="PPW133" s="716"/>
      <c r="PPX133" s="716"/>
      <c r="PPY133" s="716"/>
      <c r="PPZ133" s="716"/>
      <c r="PQA133" s="716"/>
      <c r="PQB133" s="716"/>
      <c r="PQC133" s="716"/>
      <c r="PQD133" s="716"/>
      <c r="PQE133" s="716"/>
      <c r="PQF133" s="716"/>
      <c r="PQG133" s="716"/>
      <c r="PQH133" s="716"/>
      <c r="PQI133" s="716"/>
      <c r="PQJ133" s="716"/>
      <c r="PQK133" s="716"/>
      <c r="PQL133" s="716"/>
      <c r="PQM133" s="716"/>
      <c r="PQN133" s="716"/>
      <c r="PQO133" s="716"/>
      <c r="PQP133" s="716"/>
      <c r="PQQ133" s="716"/>
      <c r="PQR133" s="716"/>
      <c r="PQS133" s="716"/>
      <c r="PQT133" s="716"/>
      <c r="PQU133" s="716"/>
      <c r="PQV133" s="716"/>
      <c r="PQW133" s="716"/>
      <c r="PQX133" s="716"/>
      <c r="PQY133" s="716"/>
      <c r="PQZ133" s="716"/>
      <c r="PRA133" s="716"/>
      <c r="PRB133" s="716"/>
      <c r="PRC133" s="716"/>
      <c r="PRD133" s="716"/>
      <c r="PRE133" s="716"/>
      <c r="PRF133" s="716"/>
      <c r="PRG133" s="716"/>
      <c r="PRH133" s="716"/>
      <c r="PRI133" s="716"/>
      <c r="PRJ133" s="716"/>
      <c r="PRK133" s="716"/>
      <c r="PRL133" s="716"/>
      <c r="PRM133" s="716"/>
      <c r="PRN133" s="716"/>
      <c r="PRO133" s="716"/>
      <c r="PRP133" s="716"/>
      <c r="PRQ133" s="716"/>
      <c r="PRR133" s="716"/>
      <c r="PRS133" s="716"/>
      <c r="PRT133" s="716"/>
      <c r="PRU133" s="716"/>
      <c r="PRV133" s="716"/>
      <c r="PRW133" s="716"/>
      <c r="PRX133" s="716"/>
      <c r="PRY133" s="716"/>
      <c r="PRZ133" s="716"/>
      <c r="PSA133" s="716"/>
      <c r="PSB133" s="716"/>
      <c r="PSC133" s="716"/>
      <c r="PSD133" s="716"/>
      <c r="PSE133" s="716"/>
      <c r="PSF133" s="716"/>
      <c r="PSG133" s="716"/>
      <c r="PSH133" s="716"/>
      <c r="PSI133" s="716"/>
      <c r="PSJ133" s="716"/>
      <c r="PSK133" s="716"/>
      <c r="PSL133" s="716"/>
      <c r="PSM133" s="716"/>
      <c r="PSN133" s="716"/>
      <c r="PSO133" s="716"/>
      <c r="PSP133" s="716"/>
      <c r="PSQ133" s="716"/>
      <c r="PSR133" s="716"/>
      <c r="PSS133" s="716"/>
      <c r="PST133" s="716"/>
      <c r="PSU133" s="716"/>
      <c r="PSV133" s="716"/>
      <c r="PSW133" s="716"/>
      <c r="PSX133" s="716"/>
      <c r="PSY133" s="716"/>
      <c r="PSZ133" s="716"/>
      <c r="PTA133" s="716"/>
      <c r="PTB133" s="716"/>
      <c r="PTC133" s="716"/>
      <c r="PTD133" s="716"/>
      <c r="PTE133" s="716"/>
      <c r="PTF133" s="716"/>
      <c r="PTG133" s="716"/>
      <c r="PTH133" s="716"/>
      <c r="PTI133" s="716"/>
      <c r="PTJ133" s="716"/>
      <c r="PTK133" s="716"/>
      <c r="PTL133" s="716"/>
      <c r="PTM133" s="716"/>
      <c r="PTN133" s="716"/>
      <c r="PTO133" s="716"/>
      <c r="PTP133" s="716"/>
      <c r="PTQ133" s="716"/>
      <c r="PTR133" s="716"/>
      <c r="PTS133" s="716"/>
      <c r="PTT133" s="716"/>
      <c r="PTU133" s="716"/>
      <c r="PTV133" s="716"/>
      <c r="PTW133" s="716"/>
      <c r="PTX133" s="716"/>
      <c r="PTY133" s="716"/>
      <c r="PTZ133" s="716"/>
      <c r="PUA133" s="716"/>
      <c r="PUB133" s="716"/>
      <c r="PUC133" s="716"/>
      <c r="PUD133" s="716"/>
      <c r="PUE133" s="716"/>
      <c r="PUF133" s="716"/>
      <c r="PUG133" s="716"/>
      <c r="PUH133" s="716"/>
      <c r="PUI133" s="716"/>
      <c r="PUJ133" s="716"/>
      <c r="PUK133" s="716"/>
      <c r="PUL133" s="716"/>
      <c r="PUM133" s="716"/>
      <c r="PUN133" s="716"/>
      <c r="PUO133" s="716"/>
      <c r="PUP133" s="716"/>
      <c r="PUQ133" s="716"/>
      <c r="PUR133" s="716"/>
      <c r="PUS133" s="716"/>
      <c r="PUT133" s="716"/>
      <c r="PUU133" s="716"/>
      <c r="PUV133" s="716"/>
      <c r="PUW133" s="716"/>
      <c r="PUX133" s="716"/>
      <c r="PUY133" s="716"/>
      <c r="PUZ133" s="716"/>
      <c r="PVA133" s="716"/>
      <c r="PVB133" s="716"/>
      <c r="PVC133" s="716"/>
      <c r="PVD133" s="716"/>
      <c r="PVE133" s="716"/>
      <c r="PVF133" s="716"/>
      <c r="PVG133" s="716"/>
      <c r="PVH133" s="716"/>
      <c r="PVI133" s="716"/>
      <c r="PVJ133" s="716"/>
      <c r="PVK133" s="716"/>
      <c r="PVL133" s="716"/>
      <c r="PVM133" s="716"/>
      <c r="PVN133" s="716"/>
      <c r="PVO133" s="716"/>
      <c r="PVP133" s="716"/>
      <c r="PVQ133" s="716"/>
      <c r="PVR133" s="716"/>
      <c r="PVS133" s="716"/>
      <c r="PVT133" s="716"/>
      <c r="PVU133" s="716"/>
      <c r="PVV133" s="716"/>
      <c r="PVW133" s="716"/>
      <c r="PVX133" s="716"/>
      <c r="PVY133" s="716"/>
      <c r="PVZ133" s="716"/>
      <c r="PWA133" s="716"/>
      <c r="PWB133" s="716"/>
      <c r="PWC133" s="716"/>
      <c r="PWD133" s="716"/>
      <c r="PWE133" s="716"/>
      <c r="PWF133" s="716"/>
      <c r="PWG133" s="716"/>
      <c r="PWH133" s="716"/>
      <c r="PWI133" s="716"/>
      <c r="PWJ133" s="716"/>
      <c r="PWK133" s="716"/>
      <c r="PWL133" s="716"/>
      <c r="PWM133" s="716"/>
      <c r="PWN133" s="716"/>
      <c r="PWO133" s="716"/>
      <c r="PWP133" s="716"/>
      <c r="PWQ133" s="716"/>
      <c r="PWR133" s="716"/>
      <c r="PWS133" s="716"/>
      <c r="PWT133" s="716"/>
      <c r="PWU133" s="716"/>
      <c r="PWV133" s="716"/>
      <c r="PWW133" s="716"/>
      <c r="PWX133" s="716"/>
      <c r="PWY133" s="716"/>
      <c r="PWZ133" s="716"/>
      <c r="PXA133" s="716"/>
      <c r="PXB133" s="716"/>
      <c r="PXC133" s="716"/>
      <c r="PXD133" s="716"/>
      <c r="PXE133" s="716"/>
      <c r="PXF133" s="716"/>
      <c r="PXG133" s="716"/>
      <c r="PXH133" s="716"/>
      <c r="PXI133" s="716"/>
      <c r="PXJ133" s="716"/>
      <c r="PXK133" s="716"/>
      <c r="PXL133" s="716"/>
      <c r="PXM133" s="716"/>
      <c r="PXN133" s="716"/>
      <c r="PXO133" s="716"/>
      <c r="PXP133" s="716"/>
      <c r="PXQ133" s="716"/>
      <c r="PXR133" s="716"/>
      <c r="PXS133" s="716"/>
      <c r="PXT133" s="716"/>
      <c r="PXU133" s="716"/>
      <c r="PXV133" s="716"/>
      <c r="PXW133" s="716"/>
      <c r="PXX133" s="716"/>
      <c r="PXY133" s="716"/>
      <c r="PXZ133" s="716"/>
      <c r="PYA133" s="716"/>
      <c r="PYB133" s="716"/>
      <c r="PYC133" s="716"/>
      <c r="PYD133" s="716"/>
      <c r="PYE133" s="716"/>
      <c r="PYF133" s="716"/>
      <c r="PYG133" s="716"/>
      <c r="PYH133" s="716"/>
      <c r="PYI133" s="716"/>
      <c r="PYJ133" s="716"/>
      <c r="PYK133" s="716"/>
      <c r="PYL133" s="716"/>
      <c r="PYM133" s="716"/>
      <c r="PYN133" s="716"/>
      <c r="PYO133" s="716"/>
      <c r="PYP133" s="716"/>
      <c r="PYQ133" s="716"/>
      <c r="PYR133" s="716"/>
      <c r="PYS133" s="716"/>
      <c r="PYT133" s="716"/>
      <c r="PYU133" s="716"/>
      <c r="PYV133" s="716"/>
      <c r="PYW133" s="716"/>
      <c r="PYX133" s="716"/>
      <c r="PYY133" s="716"/>
      <c r="PYZ133" s="716"/>
      <c r="PZA133" s="716"/>
      <c r="PZB133" s="716"/>
      <c r="PZC133" s="716"/>
      <c r="PZD133" s="716"/>
      <c r="PZE133" s="716"/>
      <c r="PZF133" s="716"/>
      <c r="PZG133" s="716"/>
      <c r="PZH133" s="716"/>
      <c r="PZI133" s="716"/>
      <c r="PZJ133" s="716"/>
      <c r="PZK133" s="716"/>
      <c r="PZL133" s="716"/>
      <c r="PZM133" s="716"/>
      <c r="PZN133" s="716"/>
      <c r="PZO133" s="716"/>
      <c r="PZP133" s="716"/>
      <c r="PZQ133" s="716"/>
      <c r="PZR133" s="716"/>
      <c r="PZS133" s="716"/>
      <c r="PZT133" s="716"/>
      <c r="PZU133" s="716"/>
      <c r="PZV133" s="716"/>
      <c r="PZW133" s="716"/>
      <c r="PZX133" s="716"/>
      <c r="PZY133" s="716"/>
      <c r="PZZ133" s="716"/>
      <c r="QAA133" s="716"/>
      <c r="QAB133" s="716"/>
      <c r="QAC133" s="716"/>
      <c r="QAD133" s="716"/>
      <c r="QAE133" s="716"/>
      <c r="QAF133" s="716"/>
      <c r="QAG133" s="716"/>
      <c r="QAH133" s="716"/>
      <c r="QAI133" s="716"/>
      <c r="QAJ133" s="716"/>
      <c r="QAK133" s="716"/>
      <c r="QAL133" s="716"/>
      <c r="QAM133" s="716"/>
      <c r="QAN133" s="716"/>
      <c r="QAO133" s="716"/>
      <c r="QAP133" s="716"/>
      <c r="QAQ133" s="716"/>
      <c r="QAR133" s="716"/>
      <c r="QAS133" s="716"/>
      <c r="QAT133" s="716"/>
      <c r="QAU133" s="716"/>
      <c r="QAV133" s="716"/>
      <c r="QAW133" s="716"/>
      <c r="QAX133" s="716"/>
      <c r="QAY133" s="716"/>
      <c r="QAZ133" s="716"/>
      <c r="QBA133" s="716"/>
      <c r="QBB133" s="716"/>
      <c r="QBC133" s="716"/>
      <c r="QBD133" s="716"/>
      <c r="QBE133" s="716"/>
      <c r="QBF133" s="716"/>
      <c r="QBG133" s="716"/>
      <c r="QBH133" s="716"/>
      <c r="QBI133" s="716"/>
      <c r="QBJ133" s="716"/>
      <c r="QBK133" s="716"/>
      <c r="QBL133" s="716"/>
      <c r="QBM133" s="716"/>
      <c r="QBN133" s="716"/>
      <c r="QBO133" s="716"/>
      <c r="QBP133" s="716"/>
      <c r="QBQ133" s="716"/>
      <c r="QBR133" s="716"/>
      <c r="QBS133" s="716"/>
      <c r="QBT133" s="716"/>
      <c r="QBU133" s="716"/>
      <c r="QBV133" s="716"/>
      <c r="QBW133" s="716"/>
      <c r="QBX133" s="716"/>
      <c r="QBY133" s="716"/>
      <c r="QBZ133" s="716"/>
      <c r="QCA133" s="716"/>
      <c r="QCB133" s="716"/>
      <c r="QCC133" s="716"/>
      <c r="QCD133" s="716"/>
      <c r="QCE133" s="716"/>
      <c r="QCF133" s="716"/>
      <c r="QCG133" s="716"/>
      <c r="QCH133" s="716"/>
      <c r="QCI133" s="716"/>
      <c r="QCJ133" s="716"/>
      <c r="QCK133" s="716"/>
      <c r="QCL133" s="716"/>
      <c r="QCM133" s="716"/>
      <c r="QCN133" s="716"/>
      <c r="QCO133" s="716"/>
      <c r="QCP133" s="716"/>
      <c r="QCQ133" s="716"/>
      <c r="QCR133" s="716"/>
      <c r="QCS133" s="716"/>
      <c r="QCT133" s="716"/>
      <c r="QCU133" s="716"/>
      <c r="QCV133" s="716"/>
      <c r="QCW133" s="716"/>
      <c r="QCX133" s="716"/>
      <c r="QCY133" s="716"/>
      <c r="QCZ133" s="716"/>
      <c r="QDA133" s="716"/>
      <c r="QDB133" s="716"/>
      <c r="QDC133" s="716"/>
      <c r="QDD133" s="716"/>
      <c r="QDE133" s="716"/>
      <c r="QDF133" s="716"/>
      <c r="QDG133" s="716"/>
      <c r="QDH133" s="716"/>
      <c r="QDI133" s="716"/>
      <c r="QDJ133" s="716"/>
      <c r="QDK133" s="716"/>
      <c r="QDL133" s="716"/>
      <c r="QDM133" s="716"/>
      <c r="QDN133" s="716"/>
      <c r="QDO133" s="716"/>
      <c r="QDP133" s="716"/>
      <c r="QDQ133" s="716"/>
      <c r="QDR133" s="716"/>
      <c r="QDS133" s="716"/>
      <c r="QDT133" s="716"/>
      <c r="QDU133" s="716"/>
      <c r="QDV133" s="716"/>
      <c r="QDW133" s="716"/>
      <c r="QDX133" s="716"/>
      <c r="QDY133" s="716"/>
      <c r="QDZ133" s="716"/>
      <c r="QEA133" s="716"/>
      <c r="QEB133" s="716"/>
      <c r="QEC133" s="716"/>
      <c r="QED133" s="716"/>
      <c r="QEE133" s="716"/>
      <c r="QEF133" s="716"/>
      <c r="QEG133" s="716"/>
      <c r="QEH133" s="716"/>
      <c r="QEI133" s="716"/>
      <c r="QEJ133" s="716"/>
      <c r="QEK133" s="716"/>
      <c r="QEL133" s="716"/>
      <c r="QEM133" s="716"/>
      <c r="QEN133" s="716"/>
      <c r="QEO133" s="716"/>
      <c r="QEP133" s="716"/>
      <c r="QEQ133" s="716"/>
      <c r="QER133" s="716"/>
      <c r="QES133" s="716"/>
      <c r="QET133" s="716"/>
      <c r="QEU133" s="716"/>
      <c r="QEV133" s="716"/>
      <c r="QEW133" s="716"/>
      <c r="QEX133" s="716"/>
      <c r="QEY133" s="716"/>
      <c r="QEZ133" s="716"/>
      <c r="QFA133" s="716"/>
      <c r="QFB133" s="716"/>
      <c r="QFC133" s="716"/>
      <c r="QFD133" s="716"/>
      <c r="QFE133" s="716"/>
      <c r="QFF133" s="716"/>
      <c r="QFG133" s="716"/>
      <c r="QFH133" s="716"/>
      <c r="QFI133" s="716"/>
      <c r="QFJ133" s="716"/>
      <c r="QFK133" s="716"/>
      <c r="QFL133" s="716"/>
      <c r="QFM133" s="716"/>
      <c r="QFN133" s="716"/>
      <c r="QFO133" s="716"/>
      <c r="QFP133" s="716"/>
      <c r="QFQ133" s="716"/>
      <c r="QFR133" s="716"/>
      <c r="QFS133" s="716"/>
      <c r="QFT133" s="716"/>
      <c r="QFU133" s="716"/>
      <c r="QFV133" s="716"/>
      <c r="QFW133" s="716"/>
      <c r="QFX133" s="716"/>
      <c r="QFY133" s="716"/>
      <c r="QFZ133" s="716"/>
      <c r="QGA133" s="716"/>
      <c r="QGB133" s="716"/>
      <c r="QGC133" s="716"/>
      <c r="QGD133" s="716"/>
      <c r="QGE133" s="716"/>
      <c r="QGF133" s="716"/>
      <c r="QGG133" s="716"/>
      <c r="QGH133" s="716"/>
      <c r="QGI133" s="716"/>
      <c r="QGJ133" s="716"/>
      <c r="QGK133" s="716"/>
      <c r="QGL133" s="716"/>
      <c r="QGM133" s="716"/>
      <c r="QGN133" s="716"/>
      <c r="QGO133" s="716"/>
      <c r="QGP133" s="716"/>
      <c r="QGQ133" s="716"/>
      <c r="QGR133" s="716"/>
      <c r="QGS133" s="716"/>
      <c r="QGT133" s="716"/>
      <c r="QGU133" s="716"/>
      <c r="QGV133" s="716"/>
      <c r="QGW133" s="716"/>
      <c r="QGX133" s="716"/>
      <c r="QGY133" s="716"/>
      <c r="QGZ133" s="716"/>
      <c r="QHA133" s="716"/>
      <c r="QHB133" s="716"/>
      <c r="QHC133" s="716"/>
      <c r="QHD133" s="716"/>
      <c r="QHE133" s="716"/>
      <c r="QHF133" s="716"/>
      <c r="QHG133" s="716"/>
      <c r="QHH133" s="716"/>
      <c r="QHI133" s="716"/>
      <c r="QHJ133" s="716"/>
      <c r="QHK133" s="716"/>
      <c r="QHL133" s="716"/>
      <c r="QHM133" s="716"/>
      <c r="QHN133" s="716"/>
      <c r="QHO133" s="716"/>
      <c r="QHP133" s="716"/>
      <c r="QHQ133" s="716"/>
      <c r="QHR133" s="716"/>
      <c r="QHS133" s="716"/>
      <c r="QHT133" s="716"/>
      <c r="QHU133" s="716"/>
      <c r="QHV133" s="716"/>
      <c r="QHW133" s="716"/>
      <c r="QHX133" s="716"/>
      <c r="QHY133" s="716"/>
      <c r="QHZ133" s="716"/>
      <c r="QIA133" s="716"/>
      <c r="QIB133" s="716"/>
      <c r="QIC133" s="716"/>
      <c r="QID133" s="716"/>
      <c r="QIE133" s="716"/>
      <c r="QIF133" s="716"/>
      <c r="QIG133" s="716"/>
      <c r="QIH133" s="716"/>
      <c r="QII133" s="716"/>
      <c r="QIJ133" s="716"/>
      <c r="QIK133" s="716"/>
      <c r="QIL133" s="716"/>
      <c r="QIM133" s="716"/>
      <c r="QIN133" s="716"/>
      <c r="QIO133" s="716"/>
      <c r="QIP133" s="716"/>
      <c r="QIQ133" s="716"/>
      <c r="QIR133" s="716"/>
      <c r="QIS133" s="716"/>
      <c r="QIT133" s="716"/>
      <c r="QIU133" s="716"/>
      <c r="QIV133" s="716"/>
      <c r="QIW133" s="716"/>
      <c r="QIX133" s="716"/>
      <c r="QIY133" s="716"/>
      <c r="QIZ133" s="716"/>
      <c r="QJA133" s="716"/>
      <c r="QJB133" s="716"/>
      <c r="QJC133" s="716"/>
      <c r="QJD133" s="716"/>
      <c r="QJE133" s="716"/>
      <c r="QJF133" s="716"/>
      <c r="QJG133" s="716"/>
      <c r="QJH133" s="716"/>
      <c r="QJI133" s="716"/>
      <c r="QJJ133" s="716"/>
      <c r="QJK133" s="716"/>
      <c r="QJL133" s="716"/>
      <c r="QJM133" s="716"/>
      <c r="QJN133" s="716"/>
      <c r="QJO133" s="716"/>
      <c r="QJP133" s="716"/>
      <c r="QJQ133" s="716"/>
      <c r="QJR133" s="716"/>
      <c r="QJS133" s="716"/>
      <c r="QJT133" s="716"/>
      <c r="QJU133" s="716"/>
      <c r="QJV133" s="716"/>
      <c r="QJW133" s="716"/>
      <c r="QJX133" s="716"/>
      <c r="QJY133" s="716"/>
      <c r="QJZ133" s="716"/>
      <c r="QKA133" s="716"/>
      <c r="QKB133" s="716"/>
      <c r="QKC133" s="716"/>
      <c r="QKD133" s="716"/>
      <c r="QKE133" s="716"/>
      <c r="QKF133" s="716"/>
      <c r="QKG133" s="716"/>
      <c r="QKH133" s="716"/>
      <c r="QKI133" s="716"/>
      <c r="QKJ133" s="716"/>
      <c r="QKK133" s="716"/>
      <c r="QKL133" s="716"/>
      <c r="QKM133" s="716"/>
      <c r="QKN133" s="716"/>
      <c r="QKO133" s="716"/>
      <c r="QKP133" s="716"/>
      <c r="QKQ133" s="716"/>
      <c r="QKR133" s="716"/>
      <c r="QKS133" s="716"/>
      <c r="QKT133" s="716"/>
      <c r="QKU133" s="716"/>
      <c r="QKV133" s="716"/>
      <c r="QKW133" s="716"/>
      <c r="QKX133" s="716"/>
      <c r="QKY133" s="716"/>
      <c r="QKZ133" s="716"/>
      <c r="QLA133" s="716"/>
      <c r="QLB133" s="716"/>
      <c r="QLC133" s="716"/>
      <c r="QLD133" s="716"/>
      <c r="QLE133" s="716"/>
      <c r="QLF133" s="716"/>
      <c r="QLG133" s="716"/>
      <c r="QLH133" s="716"/>
      <c r="QLI133" s="716"/>
      <c r="QLJ133" s="716"/>
      <c r="QLK133" s="716"/>
      <c r="QLL133" s="716"/>
      <c r="QLM133" s="716"/>
      <c r="QLN133" s="716"/>
      <c r="QLO133" s="716"/>
      <c r="QLP133" s="716"/>
      <c r="QLQ133" s="716"/>
      <c r="QLR133" s="716"/>
      <c r="QLS133" s="716"/>
      <c r="QLT133" s="716"/>
      <c r="QLU133" s="716"/>
      <c r="QLV133" s="716"/>
      <c r="QLW133" s="716"/>
      <c r="QLX133" s="716"/>
      <c r="QLY133" s="716"/>
      <c r="QLZ133" s="716"/>
      <c r="QMA133" s="716"/>
      <c r="QMB133" s="716"/>
      <c r="QMC133" s="716"/>
      <c r="QMD133" s="716"/>
      <c r="QME133" s="716"/>
      <c r="QMF133" s="716"/>
      <c r="QMG133" s="716"/>
      <c r="QMH133" s="716"/>
      <c r="QMI133" s="716"/>
      <c r="QMJ133" s="716"/>
      <c r="QMK133" s="716"/>
      <c r="QML133" s="716"/>
      <c r="QMM133" s="716"/>
      <c r="QMN133" s="716"/>
      <c r="QMO133" s="716"/>
      <c r="QMP133" s="716"/>
      <c r="QMQ133" s="716"/>
      <c r="QMR133" s="716"/>
      <c r="QMS133" s="716"/>
      <c r="QMT133" s="716"/>
      <c r="QMU133" s="716"/>
      <c r="QMV133" s="716"/>
      <c r="QMW133" s="716"/>
      <c r="QMX133" s="716"/>
      <c r="QMY133" s="716"/>
      <c r="QMZ133" s="716"/>
      <c r="QNA133" s="716"/>
      <c r="QNB133" s="716"/>
      <c r="QNC133" s="716"/>
      <c r="QND133" s="716"/>
      <c r="QNE133" s="716"/>
      <c r="QNF133" s="716"/>
      <c r="QNG133" s="716"/>
      <c r="QNH133" s="716"/>
      <c r="QNI133" s="716"/>
      <c r="QNJ133" s="716"/>
      <c r="QNK133" s="716"/>
      <c r="QNL133" s="716"/>
      <c r="QNM133" s="716"/>
      <c r="QNN133" s="716"/>
      <c r="QNO133" s="716"/>
      <c r="QNP133" s="716"/>
      <c r="QNQ133" s="716"/>
      <c r="QNR133" s="716"/>
      <c r="QNS133" s="716"/>
      <c r="QNT133" s="716"/>
      <c r="QNU133" s="716"/>
      <c r="QNV133" s="716"/>
      <c r="QNW133" s="716"/>
      <c r="QNX133" s="716"/>
      <c r="QNY133" s="716"/>
      <c r="QNZ133" s="716"/>
      <c r="QOA133" s="716"/>
      <c r="QOB133" s="716"/>
      <c r="QOC133" s="716"/>
      <c r="QOD133" s="716"/>
      <c r="QOE133" s="716"/>
      <c r="QOF133" s="716"/>
      <c r="QOG133" s="716"/>
      <c r="QOH133" s="716"/>
      <c r="QOI133" s="716"/>
      <c r="QOJ133" s="716"/>
      <c r="QOK133" s="716"/>
      <c r="QOL133" s="716"/>
      <c r="QOM133" s="716"/>
      <c r="QON133" s="716"/>
      <c r="QOO133" s="716"/>
      <c r="QOP133" s="716"/>
      <c r="QOQ133" s="716"/>
      <c r="QOR133" s="716"/>
      <c r="QOS133" s="716"/>
      <c r="QOT133" s="716"/>
      <c r="QOU133" s="716"/>
      <c r="QOV133" s="716"/>
      <c r="QOW133" s="716"/>
      <c r="QOX133" s="716"/>
      <c r="QOY133" s="716"/>
      <c r="QOZ133" s="716"/>
      <c r="QPA133" s="716"/>
      <c r="QPB133" s="716"/>
      <c r="QPC133" s="716"/>
      <c r="QPD133" s="716"/>
      <c r="QPE133" s="716"/>
      <c r="QPF133" s="716"/>
      <c r="QPG133" s="716"/>
      <c r="QPH133" s="716"/>
      <c r="QPI133" s="716"/>
      <c r="QPJ133" s="716"/>
      <c r="QPK133" s="716"/>
      <c r="QPL133" s="716"/>
      <c r="QPM133" s="716"/>
      <c r="QPN133" s="716"/>
      <c r="QPO133" s="716"/>
      <c r="QPP133" s="716"/>
      <c r="QPQ133" s="716"/>
      <c r="QPR133" s="716"/>
      <c r="QPS133" s="716"/>
      <c r="QPT133" s="716"/>
      <c r="QPU133" s="716"/>
      <c r="QPV133" s="716"/>
      <c r="QPW133" s="716"/>
      <c r="QPX133" s="716"/>
      <c r="QPY133" s="716"/>
      <c r="QPZ133" s="716"/>
      <c r="QQA133" s="716"/>
      <c r="QQB133" s="716"/>
      <c r="QQC133" s="716"/>
      <c r="QQD133" s="716"/>
      <c r="QQE133" s="716"/>
      <c r="QQF133" s="716"/>
      <c r="QQG133" s="716"/>
      <c r="QQH133" s="716"/>
      <c r="QQI133" s="716"/>
      <c r="QQJ133" s="716"/>
      <c r="QQK133" s="716"/>
      <c r="QQL133" s="716"/>
      <c r="QQM133" s="716"/>
      <c r="QQN133" s="716"/>
      <c r="QQO133" s="716"/>
      <c r="QQP133" s="716"/>
      <c r="QQQ133" s="716"/>
      <c r="QQR133" s="716"/>
      <c r="QQS133" s="716"/>
      <c r="QQT133" s="716"/>
      <c r="QQU133" s="716"/>
      <c r="QQV133" s="716"/>
      <c r="QQW133" s="716"/>
      <c r="QQX133" s="716"/>
      <c r="QQY133" s="716"/>
      <c r="QQZ133" s="716"/>
      <c r="QRA133" s="716"/>
      <c r="QRB133" s="716"/>
      <c r="QRC133" s="716"/>
      <c r="QRD133" s="716"/>
      <c r="QRE133" s="716"/>
      <c r="QRF133" s="716"/>
      <c r="QRG133" s="716"/>
      <c r="QRH133" s="716"/>
      <c r="QRI133" s="716"/>
      <c r="QRJ133" s="716"/>
      <c r="QRK133" s="716"/>
      <c r="QRL133" s="716"/>
      <c r="QRM133" s="716"/>
      <c r="QRN133" s="716"/>
      <c r="QRO133" s="716"/>
      <c r="QRP133" s="716"/>
      <c r="QRQ133" s="716"/>
      <c r="QRR133" s="716"/>
      <c r="QRS133" s="716"/>
      <c r="QRT133" s="716"/>
      <c r="QRU133" s="716"/>
      <c r="QRV133" s="716"/>
      <c r="QRW133" s="716"/>
      <c r="QRX133" s="716"/>
      <c r="QRY133" s="716"/>
      <c r="QRZ133" s="716"/>
      <c r="QSA133" s="716"/>
      <c r="QSB133" s="716"/>
      <c r="QSC133" s="716"/>
      <c r="QSD133" s="716"/>
      <c r="QSE133" s="716"/>
      <c r="QSF133" s="716"/>
      <c r="QSG133" s="716"/>
      <c r="QSH133" s="716"/>
      <c r="QSI133" s="716"/>
      <c r="QSJ133" s="716"/>
      <c r="QSK133" s="716"/>
      <c r="QSL133" s="716"/>
      <c r="QSM133" s="716"/>
      <c r="QSN133" s="716"/>
      <c r="QSO133" s="716"/>
      <c r="QSP133" s="716"/>
      <c r="QSQ133" s="716"/>
      <c r="QSR133" s="716"/>
      <c r="QSS133" s="716"/>
      <c r="QST133" s="716"/>
      <c r="QSU133" s="716"/>
      <c r="QSV133" s="716"/>
      <c r="QSW133" s="716"/>
      <c r="QSX133" s="716"/>
      <c r="QSY133" s="716"/>
      <c r="QSZ133" s="716"/>
      <c r="QTA133" s="716"/>
      <c r="QTB133" s="716"/>
      <c r="QTC133" s="716"/>
      <c r="QTD133" s="716"/>
      <c r="QTE133" s="716"/>
      <c r="QTF133" s="716"/>
      <c r="QTG133" s="716"/>
      <c r="QTH133" s="716"/>
      <c r="QTI133" s="716"/>
      <c r="QTJ133" s="716"/>
      <c r="QTK133" s="716"/>
      <c r="QTL133" s="716"/>
      <c r="QTM133" s="716"/>
      <c r="QTN133" s="716"/>
      <c r="QTO133" s="716"/>
      <c r="QTP133" s="716"/>
      <c r="QTQ133" s="716"/>
      <c r="QTR133" s="716"/>
      <c r="QTS133" s="716"/>
      <c r="QTT133" s="716"/>
      <c r="QTU133" s="716"/>
      <c r="QTV133" s="716"/>
      <c r="QTW133" s="716"/>
      <c r="QTX133" s="716"/>
      <c r="QTY133" s="716"/>
      <c r="QTZ133" s="716"/>
      <c r="QUA133" s="716"/>
      <c r="QUB133" s="716"/>
      <c r="QUC133" s="716"/>
      <c r="QUD133" s="716"/>
      <c r="QUE133" s="716"/>
      <c r="QUF133" s="716"/>
      <c r="QUG133" s="716"/>
      <c r="QUH133" s="716"/>
      <c r="QUI133" s="716"/>
      <c r="QUJ133" s="716"/>
      <c r="QUK133" s="716"/>
      <c r="QUL133" s="716"/>
      <c r="QUM133" s="716"/>
      <c r="QUN133" s="716"/>
      <c r="QUO133" s="716"/>
      <c r="QUP133" s="716"/>
      <c r="QUQ133" s="716"/>
      <c r="QUR133" s="716"/>
      <c r="QUS133" s="716"/>
      <c r="QUT133" s="716"/>
      <c r="QUU133" s="716"/>
      <c r="QUV133" s="716"/>
      <c r="QUW133" s="716"/>
      <c r="QUX133" s="716"/>
      <c r="QUY133" s="716"/>
      <c r="QUZ133" s="716"/>
      <c r="QVA133" s="716"/>
      <c r="QVB133" s="716"/>
      <c r="QVC133" s="716"/>
      <c r="QVD133" s="716"/>
      <c r="QVE133" s="716"/>
      <c r="QVF133" s="716"/>
      <c r="QVG133" s="716"/>
      <c r="QVH133" s="716"/>
      <c r="QVI133" s="716"/>
      <c r="QVJ133" s="716"/>
      <c r="QVK133" s="716"/>
      <c r="QVL133" s="716"/>
      <c r="QVM133" s="716"/>
      <c r="QVN133" s="716"/>
      <c r="QVO133" s="716"/>
      <c r="QVP133" s="716"/>
      <c r="QVQ133" s="716"/>
      <c r="QVR133" s="716"/>
      <c r="QVS133" s="716"/>
      <c r="QVT133" s="716"/>
      <c r="QVU133" s="716"/>
      <c r="QVV133" s="716"/>
      <c r="QVW133" s="716"/>
      <c r="QVX133" s="716"/>
      <c r="QVY133" s="716"/>
      <c r="QVZ133" s="716"/>
      <c r="QWA133" s="716"/>
      <c r="QWB133" s="716"/>
      <c r="QWC133" s="716"/>
      <c r="QWD133" s="716"/>
      <c r="QWE133" s="716"/>
      <c r="QWF133" s="716"/>
      <c r="QWG133" s="716"/>
      <c r="QWH133" s="716"/>
      <c r="QWI133" s="716"/>
      <c r="QWJ133" s="716"/>
      <c r="QWK133" s="716"/>
      <c r="QWL133" s="716"/>
      <c r="QWM133" s="716"/>
      <c r="QWN133" s="716"/>
      <c r="QWO133" s="716"/>
      <c r="QWP133" s="716"/>
      <c r="QWQ133" s="716"/>
      <c r="QWR133" s="716"/>
      <c r="QWS133" s="716"/>
      <c r="QWT133" s="716"/>
      <c r="QWU133" s="716"/>
      <c r="QWV133" s="716"/>
      <c r="QWW133" s="716"/>
      <c r="QWX133" s="716"/>
      <c r="QWY133" s="716"/>
      <c r="QWZ133" s="716"/>
      <c r="QXA133" s="716"/>
      <c r="QXB133" s="716"/>
      <c r="QXC133" s="716"/>
      <c r="QXD133" s="716"/>
      <c r="QXE133" s="716"/>
      <c r="QXF133" s="716"/>
      <c r="QXG133" s="716"/>
      <c r="QXH133" s="716"/>
      <c r="QXI133" s="716"/>
      <c r="QXJ133" s="716"/>
      <c r="QXK133" s="716"/>
      <c r="QXL133" s="716"/>
      <c r="QXM133" s="716"/>
      <c r="QXN133" s="716"/>
      <c r="QXO133" s="716"/>
      <c r="QXP133" s="716"/>
      <c r="QXQ133" s="716"/>
      <c r="QXR133" s="716"/>
      <c r="QXS133" s="716"/>
      <c r="QXT133" s="716"/>
      <c r="QXU133" s="716"/>
      <c r="QXV133" s="716"/>
      <c r="QXW133" s="716"/>
      <c r="QXX133" s="716"/>
      <c r="QXY133" s="716"/>
      <c r="QXZ133" s="716"/>
      <c r="QYA133" s="716"/>
      <c r="QYB133" s="716"/>
      <c r="QYC133" s="716"/>
      <c r="QYD133" s="716"/>
      <c r="QYE133" s="716"/>
      <c r="QYF133" s="716"/>
      <c r="QYG133" s="716"/>
      <c r="QYH133" s="716"/>
      <c r="QYI133" s="716"/>
      <c r="QYJ133" s="716"/>
      <c r="QYK133" s="716"/>
      <c r="QYL133" s="716"/>
      <c r="QYM133" s="716"/>
      <c r="QYN133" s="716"/>
      <c r="QYO133" s="716"/>
      <c r="QYP133" s="716"/>
      <c r="QYQ133" s="716"/>
      <c r="QYR133" s="716"/>
      <c r="QYS133" s="716"/>
      <c r="QYT133" s="716"/>
      <c r="QYU133" s="716"/>
      <c r="QYV133" s="716"/>
      <c r="QYW133" s="716"/>
      <c r="QYX133" s="716"/>
      <c r="QYY133" s="716"/>
      <c r="QYZ133" s="716"/>
      <c r="QZA133" s="716"/>
      <c r="QZB133" s="716"/>
      <c r="QZC133" s="716"/>
      <c r="QZD133" s="716"/>
      <c r="QZE133" s="716"/>
      <c r="QZF133" s="716"/>
      <c r="QZG133" s="716"/>
      <c r="QZH133" s="716"/>
      <c r="QZI133" s="716"/>
      <c r="QZJ133" s="716"/>
      <c r="QZK133" s="716"/>
      <c r="QZL133" s="716"/>
      <c r="QZM133" s="716"/>
      <c r="QZN133" s="716"/>
      <c r="QZO133" s="716"/>
      <c r="QZP133" s="716"/>
      <c r="QZQ133" s="716"/>
      <c r="QZR133" s="716"/>
      <c r="QZS133" s="716"/>
      <c r="QZT133" s="716"/>
      <c r="QZU133" s="716"/>
      <c r="QZV133" s="716"/>
      <c r="QZW133" s="716"/>
      <c r="QZX133" s="716"/>
      <c r="QZY133" s="716"/>
      <c r="QZZ133" s="716"/>
      <c r="RAA133" s="716"/>
      <c r="RAB133" s="716"/>
      <c r="RAC133" s="716"/>
      <c r="RAD133" s="716"/>
      <c r="RAE133" s="716"/>
      <c r="RAF133" s="716"/>
      <c r="RAG133" s="716"/>
      <c r="RAH133" s="716"/>
      <c r="RAI133" s="716"/>
      <c r="RAJ133" s="716"/>
      <c r="RAK133" s="716"/>
      <c r="RAL133" s="716"/>
      <c r="RAM133" s="716"/>
      <c r="RAN133" s="716"/>
      <c r="RAO133" s="716"/>
      <c r="RAP133" s="716"/>
      <c r="RAQ133" s="716"/>
      <c r="RAR133" s="716"/>
      <c r="RAS133" s="716"/>
      <c r="RAT133" s="716"/>
      <c r="RAU133" s="716"/>
      <c r="RAV133" s="716"/>
      <c r="RAW133" s="716"/>
      <c r="RAX133" s="716"/>
      <c r="RAY133" s="716"/>
      <c r="RAZ133" s="716"/>
      <c r="RBA133" s="716"/>
      <c r="RBB133" s="716"/>
      <c r="RBC133" s="716"/>
      <c r="RBD133" s="716"/>
      <c r="RBE133" s="716"/>
      <c r="RBF133" s="716"/>
      <c r="RBG133" s="716"/>
      <c r="RBH133" s="716"/>
      <c r="RBI133" s="716"/>
      <c r="RBJ133" s="716"/>
      <c r="RBK133" s="716"/>
      <c r="RBL133" s="716"/>
      <c r="RBM133" s="716"/>
      <c r="RBN133" s="716"/>
      <c r="RBO133" s="716"/>
      <c r="RBP133" s="716"/>
      <c r="RBQ133" s="716"/>
      <c r="RBR133" s="716"/>
      <c r="RBS133" s="716"/>
      <c r="RBT133" s="716"/>
      <c r="RBU133" s="716"/>
      <c r="RBV133" s="716"/>
      <c r="RBW133" s="716"/>
      <c r="RBX133" s="716"/>
      <c r="RBY133" s="716"/>
      <c r="RBZ133" s="716"/>
      <c r="RCA133" s="716"/>
      <c r="RCB133" s="716"/>
      <c r="RCC133" s="716"/>
      <c r="RCD133" s="716"/>
      <c r="RCE133" s="716"/>
      <c r="RCF133" s="716"/>
      <c r="RCG133" s="716"/>
      <c r="RCH133" s="716"/>
      <c r="RCI133" s="716"/>
      <c r="RCJ133" s="716"/>
      <c r="RCK133" s="716"/>
      <c r="RCL133" s="716"/>
      <c r="RCM133" s="716"/>
      <c r="RCN133" s="716"/>
      <c r="RCO133" s="716"/>
      <c r="RCP133" s="716"/>
      <c r="RCQ133" s="716"/>
      <c r="RCR133" s="716"/>
      <c r="RCS133" s="716"/>
      <c r="RCT133" s="716"/>
      <c r="RCU133" s="716"/>
      <c r="RCV133" s="716"/>
      <c r="RCW133" s="716"/>
      <c r="RCX133" s="716"/>
      <c r="RCY133" s="716"/>
      <c r="RCZ133" s="716"/>
      <c r="RDA133" s="716"/>
      <c r="RDB133" s="716"/>
      <c r="RDC133" s="716"/>
      <c r="RDD133" s="716"/>
      <c r="RDE133" s="716"/>
      <c r="RDF133" s="716"/>
      <c r="RDG133" s="716"/>
      <c r="RDH133" s="716"/>
      <c r="RDI133" s="716"/>
      <c r="RDJ133" s="716"/>
      <c r="RDK133" s="716"/>
      <c r="RDL133" s="716"/>
      <c r="RDM133" s="716"/>
      <c r="RDN133" s="716"/>
      <c r="RDO133" s="716"/>
      <c r="RDP133" s="716"/>
      <c r="RDQ133" s="716"/>
      <c r="RDR133" s="716"/>
      <c r="RDS133" s="716"/>
      <c r="RDT133" s="716"/>
      <c r="RDU133" s="716"/>
      <c r="RDV133" s="716"/>
      <c r="RDW133" s="716"/>
      <c r="RDX133" s="716"/>
      <c r="RDY133" s="716"/>
      <c r="RDZ133" s="716"/>
      <c r="REA133" s="716"/>
      <c r="REB133" s="716"/>
      <c r="REC133" s="716"/>
      <c r="RED133" s="716"/>
      <c r="REE133" s="716"/>
      <c r="REF133" s="716"/>
      <c r="REG133" s="716"/>
      <c r="REH133" s="716"/>
      <c r="REI133" s="716"/>
      <c r="REJ133" s="716"/>
      <c r="REK133" s="716"/>
      <c r="REL133" s="716"/>
      <c r="REM133" s="716"/>
      <c r="REN133" s="716"/>
      <c r="REO133" s="716"/>
      <c r="REP133" s="716"/>
      <c r="REQ133" s="716"/>
      <c r="RER133" s="716"/>
      <c r="RES133" s="716"/>
      <c r="RET133" s="716"/>
      <c r="REU133" s="716"/>
      <c r="REV133" s="716"/>
      <c r="REW133" s="716"/>
      <c r="REX133" s="716"/>
      <c r="REY133" s="716"/>
      <c r="REZ133" s="716"/>
      <c r="RFA133" s="716"/>
      <c r="RFB133" s="716"/>
      <c r="RFC133" s="716"/>
      <c r="RFD133" s="716"/>
      <c r="RFE133" s="716"/>
      <c r="RFF133" s="716"/>
      <c r="RFG133" s="716"/>
      <c r="RFH133" s="716"/>
      <c r="RFI133" s="716"/>
      <c r="RFJ133" s="716"/>
      <c r="RFK133" s="716"/>
      <c r="RFL133" s="716"/>
      <c r="RFM133" s="716"/>
      <c r="RFN133" s="716"/>
      <c r="RFO133" s="716"/>
      <c r="RFP133" s="716"/>
      <c r="RFQ133" s="716"/>
      <c r="RFR133" s="716"/>
      <c r="RFS133" s="716"/>
      <c r="RFT133" s="716"/>
      <c r="RFU133" s="716"/>
      <c r="RFV133" s="716"/>
      <c r="RFW133" s="716"/>
      <c r="RFX133" s="716"/>
      <c r="RFY133" s="716"/>
      <c r="RFZ133" s="716"/>
      <c r="RGA133" s="716"/>
      <c r="RGB133" s="716"/>
      <c r="RGC133" s="716"/>
      <c r="RGD133" s="716"/>
      <c r="RGE133" s="716"/>
      <c r="RGF133" s="716"/>
      <c r="RGG133" s="716"/>
      <c r="RGH133" s="716"/>
      <c r="RGI133" s="716"/>
      <c r="RGJ133" s="716"/>
      <c r="RGK133" s="716"/>
      <c r="RGL133" s="716"/>
      <c r="RGM133" s="716"/>
      <c r="RGN133" s="716"/>
      <c r="RGO133" s="716"/>
      <c r="RGP133" s="716"/>
      <c r="RGQ133" s="716"/>
      <c r="RGR133" s="716"/>
      <c r="RGS133" s="716"/>
      <c r="RGT133" s="716"/>
      <c r="RGU133" s="716"/>
      <c r="RGV133" s="716"/>
      <c r="RGW133" s="716"/>
      <c r="RGX133" s="716"/>
      <c r="RGY133" s="716"/>
      <c r="RGZ133" s="716"/>
      <c r="RHA133" s="716"/>
      <c r="RHB133" s="716"/>
      <c r="RHC133" s="716"/>
      <c r="RHD133" s="716"/>
      <c r="RHE133" s="716"/>
      <c r="RHF133" s="716"/>
      <c r="RHG133" s="716"/>
      <c r="RHH133" s="716"/>
      <c r="RHI133" s="716"/>
      <c r="RHJ133" s="716"/>
      <c r="RHK133" s="716"/>
      <c r="RHL133" s="716"/>
      <c r="RHM133" s="716"/>
      <c r="RHN133" s="716"/>
      <c r="RHO133" s="716"/>
      <c r="RHP133" s="716"/>
      <c r="RHQ133" s="716"/>
      <c r="RHR133" s="716"/>
      <c r="RHS133" s="716"/>
      <c r="RHT133" s="716"/>
      <c r="RHU133" s="716"/>
      <c r="RHV133" s="716"/>
      <c r="RHW133" s="716"/>
      <c r="RHX133" s="716"/>
      <c r="RHY133" s="716"/>
      <c r="RHZ133" s="716"/>
      <c r="RIA133" s="716"/>
      <c r="RIB133" s="716"/>
      <c r="RIC133" s="716"/>
      <c r="RID133" s="716"/>
      <c r="RIE133" s="716"/>
      <c r="RIF133" s="716"/>
      <c r="RIG133" s="716"/>
      <c r="RIH133" s="716"/>
      <c r="RII133" s="716"/>
      <c r="RIJ133" s="716"/>
      <c r="RIK133" s="716"/>
      <c r="RIL133" s="716"/>
      <c r="RIM133" s="716"/>
      <c r="RIN133" s="716"/>
      <c r="RIO133" s="716"/>
      <c r="RIP133" s="716"/>
      <c r="RIQ133" s="716"/>
      <c r="RIR133" s="716"/>
      <c r="RIS133" s="716"/>
      <c r="RIT133" s="716"/>
      <c r="RIU133" s="716"/>
      <c r="RIV133" s="716"/>
      <c r="RIW133" s="716"/>
      <c r="RIX133" s="716"/>
      <c r="RIY133" s="716"/>
      <c r="RIZ133" s="716"/>
      <c r="RJA133" s="716"/>
      <c r="RJB133" s="716"/>
      <c r="RJC133" s="716"/>
      <c r="RJD133" s="716"/>
      <c r="RJE133" s="716"/>
      <c r="RJF133" s="716"/>
      <c r="RJG133" s="716"/>
      <c r="RJH133" s="716"/>
      <c r="RJI133" s="716"/>
      <c r="RJJ133" s="716"/>
      <c r="RJK133" s="716"/>
      <c r="RJL133" s="716"/>
      <c r="RJM133" s="716"/>
      <c r="RJN133" s="716"/>
      <c r="RJO133" s="716"/>
      <c r="RJP133" s="716"/>
      <c r="RJQ133" s="716"/>
      <c r="RJR133" s="716"/>
      <c r="RJS133" s="716"/>
      <c r="RJT133" s="716"/>
      <c r="RJU133" s="716"/>
      <c r="RJV133" s="716"/>
      <c r="RJW133" s="716"/>
      <c r="RJX133" s="716"/>
      <c r="RJY133" s="716"/>
      <c r="RJZ133" s="716"/>
      <c r="RKA133" s="716"/>
      <c r="RKB133" s="716"/>
      <c r="RKC133" s="716"/>
      <c r="RKD133" s="716"/>
      <c r="RKE133" s="716"/>
      <c r="RKF133" s="716"/>
      <c r="RKG133" s="716"/>
      <c r="RKH133" s="716"/>
      <c r="RKI133" s="716"/>
      <c r="RKJ133" s="716"/>
      <c r="RKK133" s="716"/>
      <c r="RKL133" s="716"/>
      <c r="RKM133" s="716"/>
      <c r="RKN133" s="716"/>
      <c r="RKO133" s="716"/>
      <c r="RKP133" s="716"/>
      <c r="RKQ133" s="716"/>
      <c r="RKR133" s="716"/>
      <c r="RKS133" s="716"/>
      <c r="RKT133" s="716"/>
      <c r="RKU133" s="716"/>
      <c r="RKV133" s="716"/>
      <c r="RKW133" s="716"/>
      <c r="RKX133" s="716"/>
      <c r="RKY133" s="716"/>
      <c r="RKZ133" s="716"/>
      <c r="RLA133" s="716"/>
      <c r="RLB133" s="716"/>
      <c r="RLC133" s="716"/>
      <c r="RLD133" s="716"/>
      <c r="RLE133" s="716"/>
      <c r="RLF133" s="716"/>
      <c r="RLG133" s="716"/>
      <c r="RLH133" s="716"/>
      <c r="RLI133" s="716"/>
      <c r="RLJ133" s="716"/>
      <c r="RLK133" s="716"/>
      <c r="RLL133" s="716"/>
      <c r="RLM133" s="716"/>
      <c r="RLN133" s="716"/>
      <c r="RLO133" s="716"/>
      <c r="RLP133" s="716"/>
      <c r="RLQ133" s="716"/>
      <c r="RLR133" s="716"/>
      <c r="RLS133" s="716"/>
      <c r="RLT133" s="716"/>
      <c r="RLU133" s="716"/>
      <c r="RLV133" s="716"/>
      <c r="RLW133" s="716"/>
      <c r="RLX133" s="716"/>
      <c r="RLY133" s="716"/>
      <c r="RLZ133" s="716"/>
      <c r="RMA133" s="716"/>
      <c r="RMB133" s="716"/>
      <c r="RMC133" s="716"/>
      <c r="RMD133" s="716"/>
      <c r="RME133" s="716"/>
      <c r="RMF133" s="716"/>
      <c r="RMG133" s="716"/>
      <c r="RMH133" s="716"/>
      <c r="RMI133" s="716"/>
      <c r="RMJ133" s="716"/>
      <c r="RMK133" s="716"/>
      <c r="RML133" s="716"/>
      <c r="RMM133" s="716"/>
      <c r="RMN133" s="716"/>
      <c r="RMO133" s="716"/>
      <c r="RMP133" s="716"/>
      <c r="RMQ133" s="716"/>
      <c r="RMR133" s="716"/>
      <c r="RMS133" s="716"/>
      <c r="RMT133" s="716"/>
      <c r="RMU133" s="716"/>
      <c r="RMV133" s="716"/>
      <c r="RMW133" s="716"/>
      <c r="RMX133" s="716"/>
      <c r="RMY133" s="716"/>
      <c r="RMZ133" s="716"/>
      <c r="RNA133" s="716"/>
      <c r="RNB133" s="716"/>
      <c r="RNC133" s="716"/>
      <c r="RND133" s="716"/>
      <c r="RNE133" s="716"/>
      <c r="RNF133" s="716"/>
      <c r="RNG133" s="716"/>
      <c r="RNH133" s="716"/>
      <c r="RNI133" s="716"/>
      <c r="RNJ133" s="716"/>
      <c r="RNK133" s="716"/>
      <c r="RNL133" s="716"/>
      <c r="RNM133" s="716"/>
      <c r="RNN133" s="716"/>
      <c r="RNO133" s="716"/>
      <c r="RNP133" s="716"/>
      <c r="RNQ133" s="716"/>
      <c r="RNR133" s="716"/>
      <c r="RNS133" s="716"/>
      <c r="RNT133" s="716"/>
      <c r="RNU133" s="716"/>
      <c r="RNV133" s="716"/>
      <c r="RNW133" s="716"/>
      <c r="RNX133" s="716"/>
      <c r="RNY133" s="716"/>
      <c r="RNZ133" s="716"/>
      <c r="ROA133" s="716"/>
      <c r="ROB133" s="716"/>
      <c r="ROC133" s="716"/>
      <c r="ROD133" s="716"/>
      <c r="ROE133" s="716"/>
      <c r="ROF133" s="716"/>
      <c r="ROG133" s="716"/>
      <c r="ROH133" s="716"/>
      <c r="ROI133" s="716"/>
      <c r="ROJ133" s="716"/>
      <c r="ROK133" s="716"/>
      <c r="ROL133" s="716"/>
      <c r="ROM133" s="716"/>
      <c r="RON133" s="716"/>
      <c r="ROO133" s="716"/>
      <c r="ROP133" s="716"/>
      <c r="ROQ133" s="716"/>
      <c r="ROR133" s="716"/>
      <c r="ROS133" s="716"/>
      <c r="ROT133" s="716"/>
      <c r="ROU133" s="716"/>
      <c r="ROV133" s="716"/>
      <c r="ROW133" s="716"/>
      <c r="ROX133" s="716"/>
      <c r="ROY133" s="716"/>
      <c r="ROZ133" s="716"/>
      <c r="RPA133" s="716"/>
      <c r="RPB133" s="716"/>
      <c r="RPC133" s="716"/>
      <c r="RPD133" s="716"/>
      <c r="RPE133" s="716"/>
      <c r="RPF133" s="716"/>
      <c r="RPG133" s="716"/>
      <c r="RPH133" s="716"/>
      <c r="RPI133" s="716"/>
      <c r="RPJ133" s="716"/>
      <c r="RPK133" s="716"/>
      <c r="RPL133" s="716"/>
      <c r="RPM133" s="716"/>
      <c r="RPN133" s="716"/>
      <c r="RPO133" s="716"/>
      <c r="RPP133" s="716"/>
      <c r="RPQ133" s="716"/>
      <c r="RPR133" s="716"/>
      <c r="RPS133" s="716"/>
      <c r="RPT133" s="716"/>
      <c r="RPU133" s="716"/>
      <c r="RPV133" s="716"/>
      <c r="RPW133" s="716"/>
      <c r="RPX133" s="716"/>
      <c r="RPY133" s="716"/>
      <c r="RPZ133" s="716"/>
      <c r="RQA133" s="716"/>
      <c r="RQB133" s="716"/>
      <c r="RQC133" s="716"/>
      <c r="RQD133" s="716"/>
      <c r="RQE133" s="716"/>
      <c r="RQF133" s="716"/>
      <c r="RQG133" s="716"/>
      <c r="RQH133" s="716"/>
      <c r="RQI133" s="716"/>
      <c r="RQJ133" s="716"/>
      <c r="RQK133" s="716"/>
      <c r="RQL133" s="716"/>
      <c r="RQM133" s="716"/>
      <c r="RQN133" s="716"/>
      <c r="RQO133" s="716"/>
      <c r="RQP133" s="716"/>
      <c r="RQQ133" s="716"/>
      <c r="RQR133" s="716"/>
      <c r="RQS133" s="716"/>
      <c r="RQT133" s="716"/>
      <c r="RQU133" s="716"/>
      <c r="RQV133" s="716"/>
      <c r="RQW133" s="716"/>
      <c r="RQX133" s="716"/>
      <c r="RQY133" s="716"/>
      <c r="RQZ133" s="716"/>
      <c r="RRA133" s="716"/>
      <c r="RRB133" s="716"/>
      <c r="RRC133" s="716"/>
      <c r="RRD133" s="716"/>
      <c r="RRE133" s="716"/>
      <c r="RRF133" s="716"/>
      <c r="RRG133" s="716"/>
      <c r="RRH133" s="716"/>
      <c r="RRI133" s="716"/>
      <c r="RRJ133" s="716"/>
      <c r="RRK133" s="716"/>
      <c r="RRL133" s="716"/>
      <c r="RRM133" s="716"/>
      <c r="RRN133" s="716"/>
      <c r="RRO133" s="716"/>
      <c r="RRP133" s="716"/>
      <c r="RRQ133" s="716"/>
      <c r="RRR133" s="716"/>
      <c r="RRS133" s="716"/>
      <c r="RRT133" s="716"/>
      <c r="RRU133" s="716"/>
      <c r="RRV133" s="716"/>
      <c r="RRW133" s="716"/>
      <c r="RRX133" s="716"/>
      <c r="RRY133" s="716"/>
      <c r="RRZ133" s="716"/>
      <c r="RSA133" s="716"/>
      <c r="RSB133" s="716"/>
      <c r="RSC133" s="716"/>
      <c r="RSD133" s="716"/>
      <c r="RSE133" s="716"/>
      <c r="RSF133" s="716"/>
      <c r="RSG133" s="716"/>
      <c r="RSH133" s="716"/>
      <c r="RSI133" s="716"/>
      <c r="RSJ133" s="716"/>
      <c r="RSK133" s="716"/>
      <c r="RSL133" s="716"/>
      <c r="RSM133" s="716"/>
      <c r="RSN133" s="716"/>
      <c r="RSO133" s="716"/>
      <c r="RSP133" s="716"/>
      <c r="RSQ133" s="716"/>
      <c r="RSR133" s="716"/>
      <c r="RSS133" s="716"/>
      <c r="RST133" s="716"/>
      <c r="RSU133" s="716"/>
      <c r="RSV133" s="716"/>
      <c r="RSW133" s="716"/>
      <c r="RSX133" s="716"/>
      <c r="RSY133" s="716"/>
      <c r="RSZ133" s="716"/>
      <c r="RTA133" s="716"/>
      <c r="RTB133" s="716"/>
      <c r="RTC133" s="716"/>
      <c r="RTD133" s="716"/>
      <c r="RTE133" s="716"/>
      <c r="RTF133" s="716"/>
      <c r="RTG133" s="716"/>
      <c r="RTH133" s="716"/>
      <c r="RTI133" s="716"/>
      <c r="RTJ133" s="716"/>
      <c r="RTK133" s="716"/>
      <c r="RTL133" s="716"/>
      <c r="RTM133" s="716"/>
      <c r="RTN133" s="716"/>
      <c r="RTO133" s="716"/>
      <c r="RTP133" s="716"/>
      <c r="RTQ133" s="716"/>
      <c r="RTR133" s="716"/>
      <c r="RTS133" s="716"/>
      <c r="RTT133" s="716"/>
      <c r="RTU133" s="716"/>
      <c r="RTV133" s="716"/>
      <c r="RTW133" s="716"/>
      <c r="RTX133" s="716"/>
      <c r="RTY133" s="716"/>
      <c r="RTZ133" s="716"/>
      <c r="RUA133" s="716"/>
      <c r="RUB133" s="716"/>
      <c r="RUC133" s="716"/>
      <c r="RUD133" s="716"/>
      <c r="RUE133" s="716"/>
      <c r="RUF133" s="716"/>
      <c r="RUG133" s="716"/>
      <c r="RUH133" s="716"/>
      <c r="RUI133" s="716"/>
      <c r="RUJ133" s="716"/>
      <c r="RUK133" s="716"/>
      <c r="RUL133" s="716"/>
      <c r="RUM133" s="716"/>
      <c r="RUN133" s="716"/>
      <c r="RUO133" s="716"/>
      <c r="RUP133" s="716"/>
      <c r="RUQ133" s="716"/>
      <c r="RUR133" s="716"/>
      <c r="RUS133" s="716"/>
      <c r="RUT133" s="716"/>
      <c r="RUU133" s="716"/>
      <c r="RUV133" s="716"/>
      <c r="RUW133" s="716"/>
      <c r="RUX133" s="716"/>
      <c r="RUY133" s="716"/>
      <c r="RUZ133" s="716"/>
      <c r="RVA133" s="716"/>
      <c r="RVB133" s="716"/>
      <c r="RVC133" s="716"/>
      <c r="RVD133" s="716"/>
      <c r="RVE133" s="716"/>
      <c r="RVF133" s="716"/>
      <c r="RVG133" s="716"/>
      <c r="RVH133" s="716"/>
      <c r="RVI133" s="716"/>
      <c r="RVJ133" s="716"/>
      <c r="RVK133" s="716"/>
      <c r="RVL133" s="716"/>
      <c r="RVM133" s="716"/>
      <c r="RVN133" s="716"/>
      <c r="RVO133" s="716"/>
      <c r="RVP133" s="716"/>
      <c r="RVQ133" s="716"/>
      <c r="RVR133" s="716"/>
      <c r="RVS133" s="716"/>
      <c r="RVT133" s="716"/>
      <c r="RVU133" s="716"/>
      <c r="RVV133" s="716"/>
      <c r="RVW133" s="716"/>
      <c r="RVX133" s="716"/>
      <c r="RVY133" s="716"/>
      <c r="RVZ133" s="716"/>
      <c r="RWA133" s="716"/>
      <c r="RWB133" s="716"/>
      <c r="RWC133" s="716"/>
      <c r="RWD133" s="716"/>
      <c r="RWE133" s="716"/>
      <c r="RWF133" s="716"/>
      <c r="RWG133" s="716"/>
      <c r="RWH133" s="716"/>
      <c r="RWI133" s="716"/>
      <c r="RWJ133" s="716"/>
      <c r="RWK133" s="716"/>
      <c r="RWL133" s="716"/>
      <c r="RWM133" s="716"/>
      <c r="RWN133" s="716"/>
      <c r="RWO133" s="716"/>
      <c r="RWP133" s="716"/>
      <c r="RWQ133" s="716"/>
      <c r="RWR133" s="716"/>
      <c r="RWS133" s="716"/>
      <c r="RWT133" s="716"/>
      <c r="RWU133" s="716"/>
      <c r="RWV133" s="716"/>
      <c r="RWW133" s="716"/>
      <c r="RWX133" s="716"/>
      <c r="RWY133" s="716"/>
      <c r="RWZ133" s="716"/>
      <c r="RXA133" s="716"/>
      <c r="RXB133" s="716"/>
      <c r="RXC133" s="716"/>
      <c r="RXD133" s="716"/>
      <c r="RXE133" s="716"/>
      <c r="RXF133" s="716"/>
      <c r="RXG133" s="716"/>
      <c r="RXH133" s="716"/>
      <c r="RXI133" s="716"/>
      <c r="RXJ133" s="716"/>
      <c r="RXK133" s="716"/>
      <c r="RXL133" s="716"/>
      <c r="RXM133" s="716"/>
      <c r="RXN133" s="716"/>
      <c r="RXO133" s="716"/>
      <c r="RXP133" s="716"/>
      <c r="RXQ133" s="716"/>
      <c r="RXR133" s="716"/>
      <c r="RXS133" s="716"/>
      <c r="RXT133" s="716"/>
      <c r="RXU133" s="716"/>
      <c r="RXV133" s="716"/>
      <c r="RXW133" s="716"/>
      <c r="RXX133" s="716"/>
      <c r="RXY133" s="716"/>
      <c r="RXZ133" s="716"/>
      <c r="RYA133" s="716"/>
      <c r="RYB133" s="716"/>
      <c r="RYC133" s="716"/>
      <c r="RYD133" s="716"/>
      <c r="RYE133" s="716"/>
      <c r="RYF133" s="716"/>
      <c r="RYG133" s="716"/>
      <c r="RYH133" s="716"/>
      <c r="RYI133" s="716"/>
      <c r="RYJ133" s="716"/>
      <c r="RYK133" s="716"/>
      <c r="RYL133" s="716"/>
      <c r="RYM133" s="716"/>
      <c r="RYN133" s="716"/>
      <c r="RYO133" s="716"/>
      <c r="RYP133" s="716"/>
      <c r="RYQ133" s="716"/>
      <c r="RYR133" s="716"/>
      <c r="RYS133" s="716"/>
      <c r="RYT133" s="716"/>
      <c r="RYU133" s="716"/>
      <c r="RYV133" s="716"/>
      <c r="RYW133" s="716"/>
      <c r="RYX133" s="716"/>
      <c r="RYY133" s="716"/>
      <c r="RYZ133" s="716"/>
      <c r="RZA133" s="716"/>
      <c r="RZB133" s="716"/>
      <c r="RZC133" s="716"/>
      <c r="RZD133" s="716"/>
      <c r="RZE133" s="716"/>
      <c r="RZF133" s="716"/>
      <c r="RZG133" s="716"/>
      <c r="RZH133" s="716"/>
      <c r="RZI133" s="716"/>
      <c r="RZJ133" s="716"/>
      <c r="RZK133" s="716"/>
      <c r="RZL133" s="716"/>
      <c r="RZM133" s="716"/>
      <c r="RZN133" s="716"/>
      <c r="RZO133" s="716"/>
      <c r="RZP133" s="716"/>
      <c r="RZQ133" s="716"/>
      <c r="RZR133" s="716"/>
      <c r="RZS133" s="716"/>
      <c r="RZT133" s="716"/>
      <c r="RZU133" s="716"/>
      <c r="RZV133" s="716"/>
      <c r="RZW133" s="716"/>
      <c r="RZX133" s="716"/>
      <c r="RZY133" s="716"/>
      <c r="RZZ133" s="716"/>
      <c r="SAA133" s="716"/>
      <c r="SAB133" s="716"/>
      <c r="SAC133" s="716"/>
      <c r="SAD133" s="716"/>
      <c r="SAE133" s="716"/>
      <c r="SAF133" s="716"/>
      <c r="SAG133" s="716"/>
      <c r="SAH133" s="716"/>
      <c r="SAI133" s="716"/>
      <c r="SAJ133" s="716"/>
      <c r="SAK133" s="716"/>
      <c r="SAL133" s="716"/>
      <c r="SAM133" s="716"/>
      <c r="SAN133" s="716"/>
      <c r="SAO133" s="716"/>
      <c r="SAP133" s="716"/>
      <c r="SAQ133" s="716"/>
      <c r="SAR133" s="716"/>
      <c r="SAS133" s="716"/>
      <c r="SAT133" s="716"/>
      <c r="SAU133" s="716"/>
      <c r="SAV133" s="716"/>
      <c r="SAW133" s="716"/>
      <c r="SAX133" s="716"/>
      <c r="SAY133" s="716"/>
      <c r="SAZ133" s="716"/>
      <c r="SBA133" s="716"/>
      <c r="SBB133" s="716"/>
      <c r="SBC133" s="716"/>
      <c r="SBD133" s="716"/>
      <c r="SBE133" s="716"/>
      <c r="SBF133" s="716"/>
      <c r="SBG133" s="716"/>
      <c r="SBH133" s="716"/>
      <c r="SBI133" s="716"/>
      <c r="SBJ133" s="716"/>
      <c r="SBK133" s="716"/>
      <c r="SBL133" s="716"/>
      <c r="SBM133" s="716"/>
      <c r="SBN133" s="716"/>
      <c r="SBO133" s="716"/>
      <c r="SBP133" s="716"/>
      <c r="SBQ133" s="716"/>
      <c r="SBR133" s="716"/>
      <c r="SBS133" s="716"/>
      <c r="SBT133" s="716"/>
      <c r="SBU133" s="716"/>
      <c r="SBV133" s="716"/>
      <c r="SBW133" s="716"/>
      <c r="SBX133" s="716"/>
      <c r="SBY133" s="716"/>
      <c r="SBZ133" s="716"/>
      <c r="SCA133" s="716"/>
      <c r="SCB133" s="716"/>
      <c r="SCC133" s="716"/>
      <c r="SCD133" s="716"/>
      <c r="SCE133" s="716"/>
      <c r="SCF133" s="716"/>
      <c r="SCG133" s="716"/>
      <c r="SCH133" s="716"/>
      <c r="SCI133" s="716"/>
      <c r="SCJ133" s="716"/>
      <c r="SCK133" s="716"/>
      <c r="SCL133" s="716"/>
      <c r="SCM133" s="716"/>
      <c r="SCN133" s="716"/>
      <c r="SCO133" s="716"/>
      <c r="SCP133" s="716"/>
      <c r="SCQ133" s="716"/>
      <c r="SCR133" s="716"/>
      <c r="SCS133" s="716"/>
      <c r="SCT133" s="716"/>
      <c r="SCU133" s="716"/>
      <c r="SCV133" s="716"/>
      <c r="SCW133" s="716"/>
      <c r="SCX133" s="716"/>
      <c r="SCY133" s="716"/>
      <c r="SCZ133" s="716"/>
      <c r="SDA133" s="716"/>
      <c r="SDB133" s="716"/>
      <c r="SDC133" s="716"/>
      <c r="SDD133" s="716"/>
      <c r="SDE133" s="716"/>
      <c r="SDF133" s="716"/>
      <c r="SDG133" s="716"/>
      <c r="SDH133" s="716"/>
      <c r="SDI133" s="716"/>
      <c r="SDJ133" s="716"/>
      <c r="SDK133" s="716"/>
      <c r="SDL133" s="716"/>
      <c r="SDM133" s="716"/>
      <c r="SDN133" s="716"/>
      <c r="SDO133" s="716"/>
      <c r="SDP133" s="716"/>
      <c r="SDQ133" s="716"/>
      <c r="SDR133" s="716"/>
      <c r="SDS133" s="716"/>
      <c r="SDT133" s="716"/>
      <c r="SDU133" s="716"/>
      <c r="SDV133" s="716"/>
      <c r="SDW133" s="716"/>
      <c r="SDX133" s="716"/>
      <c r="SDY133" s="716"/>
      <c r="SDZ133" s="716"/>
      <c r="SEA133" s="716"/>
      <c r="SEB133" s="716"/>
      <c r="SEC133" s="716"/>
      <c r="SED133" s="716"/>
      <c r="SEE133" s="716"/>
      <c r="SEF133" s="716"/>
      <c r="SEG133" s="716"/>
      <c r="SEH133" s="716"/>
      <c r="SEI133" s="716"/>
      <c r="SEJ133" s="716"/>
      <c r="SEK133" s="716"/>
      <c r="SEL133" s="716"/>
      <c r="SEM133" s="716"/>
      <c r="SEN133" s="716"/>
      <c r="SEO133" s="716"/>
      <c r="SEP133" s="716"/>
      <c r="SEQ133" s="716"/>
      <c r="SER133" s="716"/>
      <c r="SES133" s="716"/>
      <c r="SET133" s="716"/>
      <c r="SEU133" s="716"/>
      <c r="SEV133" s="716"/>
      <c r="SEW133" s="716"/>
      <c r="SEX133" s="716"/>
      <c r="SEY133" s="716"/>
      <c r="SEZ133" s="716"/>
      <c r="SFA133" s="716"/>
      <c r="SFB133" s="716"/>
      <c r="SFC133" s="716"/>
      <c r="SFD133" s="716"/>
      <c r="SFE133" s="716"/>
      <c r="SFF133" s="716"/>
      <c r="SFG133" s="716"/>
      <c r="SFH133" s="716"/>
      <c r="SFI133" s="716"/>
      <c r="SFJ133" s="716"/>
      <c r="SFK133" s="716"/>
      <c r="SFL133" s="716"/>
      <c r="SFM133" s="716"/>
      <c r="SFN133" s="716"/>
      <c r="SFO133" s="716"/>
      <c r="SFP133" s="716"/>
      <c r="SFQ133" s="716"/>
      <c r="SFR133" s="716"/>
      <c r="SFS133" s="716"/>
      <c r="SFT133" s="716"/>
      <c r="SFU133" s="716"/>
      <c r="SFV133" s="716"/>
      <c r="SFW133" s="716"/>
      <c r="SFX133" s="716"/>
      <c r="SFY133" s="716"/>
      <c r="SFZ133" s="716"/>
      <c r="SGA133" s="716"/>
      <c r="SGB133" s="716"/>
      <c r="SGC133" s="716"/>
      <c r="SGD133" s="716"/>
      <c r="SGE133" s="716"/>
      <c r="SGF133" s="716"/>
      <c r="SGG133" s="716"/>
      <c r="SGH133" s="716"/>
      <c r="SGI133" s="716"/>
      <c r="SGJ133" s="716"/>
      <c r="SGK133" s="716"/>
      <c r="SGL133" s="716"/>
      <c r="SGM133" s="716"/>
      <c r="SGN133" s="716"/>
      <c r="SGO133" s="716"/>
      <c r="SGP133" s="716"/>
      <c r="SGQ133" s="716"/>
      <c r="SGR133" s="716"/>
      <c r="SGS133" s="716"/>
      <c r="SGT133" s="716"/>
      <c r="SGU133" s="716"/>
      <c r="SGV133" s="716"/>
      <c r="SGW133" s="716"/>
      <c r="SGX133" s="716"/>
      <c r="SGY133" s="716"/>
      <c r="SGZ133" s="716"/>
      <c r="SHA133" s="716"/>
      <c r="SHB133" s="716"/>
      <c r="SHC133" s="716"/>
      <c r="SHD133" s="716"/>
      <c r="SHE133" s="716"/>
      <c r="SHF133" s="716"/>
      <c r="SHG133" s="716"/>
      <c r="SHH133" s="716"/>
      <c r="SHI133" s="716"/>
      <c r="SHJ133" s="716"/>
      <c r="SHK133" s="716"/>
      <c r="SHL133" s="716"/>
      <c r="SHM133" s="716"/>
      <c r="SHN133" s="716"/>
      <c r="SHO133" s="716"/>
      <c r="SHP133" s="716"/>
      <c r="SHQ133" s="716"/>
      <c r="SHR133" s="716"/>
      <c r="SHS133" s="716"/>
      <c r="SHT133" s="716"/>
      <c r="SHU133" s="716"/>
      <c r="SHV133" s="716"/>
      <c r="SHW133" s="716"/>
      <c r="SHX133" s="716"/>
      <c r="SHY133" s="716"/>
      <c r="SHZ133" s="716"/>
      <c r="SIA133" s="716"/>
      <c r="SIB133" s="716"/>
      <c r="SIC133" s="716"/>
      <c r="SID133" s="716"/>
      <c r="SIE133" s="716"/>
      <c r="SIF133" s="716"/>
      <c r="SIG133" s="716"/>
      <c r="SIH133" s="716"/>
      <c r="SII133" s="716"/>
      <c r="SIJ133" s="716"/>
      <c r="SIK133" s="716"/>
      <c r="SIL133" s="716"/>
      <c r="SIM133" s="716"/>
      <c r="SIN133" s="716"/>
      <c r="SIO133" s="716"/>
      <c r="SIP133" s="716"/>
      <c r="SIQ133" s="716"/>
      <c r="SIR133" s="716"/>
      <c r="SIS133" s="716"/>
      <c r="SIT133" s="716"/>
      <c r="SIU133" s="716"/>
      <c r="SIV133" s="716"/>
      <c r="SIW133" s="716"/>
      <c r="SIX133" s="716"/>
      <c r="SIY133" s="716"/>
      <c r="SIZ133" s="716"/>
      <c r="SJA133" s="716"/>
      <c r="SJB133" s="716"/>
      <c r="SJC133" s="716"/>
      <c r="SJD133" s="716"/>
      <c r="SJE133" s="716"/>
      <c r="SJF133" s="716"/>
      <c r="SJG133" s="716"/>
      <c r="SJH133" s="716"/>
      <c r="SJI133" s="716"/>
      <c r="SJJ133" s="716"/>
      <c r="SJK133" s="716"/>
      <c r="SJL133" s="716"/>
      <c r="SJM133" s="716"/>
      <c r="SJN133" s="716"/>
      <c r="SJO133" s="716"/>
      <c r="SJP133" s="716"/>
      <c r="SJQ133" s="716"/>
      <c r="SJR133" s="716"/>
      <c r="SJS133" s="716"/>
      <c r="SJT133" s="716"/>
      <c r="SJU133" s="716"/>
      <c r="SJV133" s="716"/>
      <c r="SJW133" s="716"/>
      <c r="SJX133" s="716"/>
      <c r="SJY133" s="716"/>
      <c r="SJZ133" s="716"/>
      <c r="SKA133" s="716"/>
      <c r="SKB133" s="716"/>
      <c r="SKC133" s="716"/>
      <c r="SKD133" s="716"/>
      <c r="SKE133" s="716"/>
      <c r="SKF133" s="716"/>
      <c r="SKG133" s="716"/>
      <c r="SKH133" s="716"/>
      <c r="SKI133" s="716"/>
      <c r="SKJ133" s="716"/>
      <c r="SKK133" s="716"/>
      <c r="SKL133" s="716"/>
      <c r="SKM133" s="716"/>
      <c r="SKN133" s="716"/>
      <c r="SKO133" s="716"/>
      <c r="SKP133" s="716"/>
      <c r="SKQ133" s="716"/>
      <c r="SKR133" s="716"/>
      <c r="SKS133" s="716"/>
      <c r="SKT133" s="716"/>
      <c r="SKU133" s="716"/>
      <c r="SKV133" s="716"/>
      <c r="SKW133" s="716"/>
      <c r="SKX133" s="716"/>
      <c r="SKY133" s="716"/>
      <c r="SKZ133" s="716"/>
      <c r="SLA133" s="716"/>
      <c r="SLB133" s="716"/>
      <c r="SLC133" s="716"/>
      <c r="SLD133" s="716"/>
      <c r="SLE133" s="716"/>
      <c r="SLF133" s="716"/>
      <c r="SLG133" s="716"/>
      <c r="SLH133" s="716"/>
      <c r="SLI133" s="716"/>
      <c r="SLJ133" s="716"/>
      <c r="SLK133" s="716"/>
      <c r="SLL133" s="716"/>
      <c r="SLM133" s="716"/>
      <c r="SLN133" s="716"/>
      <c r="SLO133" s="716"/>
      <c r="SLP133" s="716"/>
      <c r="SLQ133" s="716"/>
      <c r="SLR133" s="716"/>
      <c r="SLS133" s="716"/>
      <c r="SLT133" s="716"/>
      <c r="SLU133" s="716"/>
      <c r="SLV133" s="716"/>
      <c r="SLW133" s="716"/>
      <c r="SLX133" s="716"/>
      <c r="SLY133" s="716"/>
      <c r="SLZ133" s="716"/>
      <c r="SMA133" s="716"/>
      <c r="SMB133" s="716"/>
      <c r="SMC133" s="716"/>
      <c r="SMD133" s="716"/>
      <c r="SME133" s="716"/>
      <c r="SMF133" s="716"/>
      <c r="SMG133" s="716"/>
      <c r="SMH133" s="716"/>
      <c r="SMI133" s="716"/>
      <c r="SMJ133" s="716"/>
      <c r="SMK133" s="716"/>
      <c r="SML133" s="716"/>
      <c r="SMM133" s="716"/>
      <c r="SMN133" s="716"/>
      <c r="SMO133" s="716"/>
      <c r="SMP133" s="716"/>
      <c r="SMQ133" s="716"/>
      <c r="SMR133" s="716"/>
      <c r="SMS133" s="716"/>
      <c r="SMT133" s="716"/>
      <c r="SMU133" s="716"/>
      <c r="SMV133" s="716"/>
      <c r="SMW133" s="716"/>
      <c r="SMX133" s="716"/>
      <c r="SMY133" s="716"/>
      <c r="SMZ133" s="716"/>
      <c r="SNA133" s="716"/>
      <c r="SNB133" s="716"/>
      <c r="SNC133" s="716"/>
      <c r="SND133" s="716"/>
      <c r="SNE133" s="716"/>
      <c r="SNF133" s="716"/>
      <c r="SNG133" s="716"/>
      <c r="SNH133" s="716"/>
      <c r="SNI133" s="716"/>
      <c r="SNJ133" s="716"/>
      <c r="SNK133" s="716"/>
      <c r="SNL133" s="716"/>
      <c r="SNM133" s="716"/>
      <c r="SNN133" s="716"/>
      <c r="SNO133" s="716"/>
      <c r="SNP133" s="716"/>
      <c r="SNQ133" s="716"/>
      <c r="SNR133" s="716"/>
      <c r="SNS133" s="716"/>
      <c r="SNT133" s="716"/>
      <c r="SNU133" s="716"/>
      <c r="SNV133" s="716"/>
      <c r="SNW133" s="716"/>
      <c r="SNX133" s="716"/>
      <c r="SNY133" s="716"/>
      <c r="SNZ133" s="716"/>
      <c r="SOA133" s="716"/>
      <c r="SOB133" s="716"/>
      <c r="SOC133" s="716"/>
      <c r="SOD133" s="716"/>
      <c r="SOE133" s="716"/>
      <c r="SOF133" s="716"/>
      <c r="SOG133" s="716"/>
      <c r="SOH133" s="716"/>
      <c r="SOI133" s="716"/>
      <c r="SOJ133" s="716"/>
      <c r="SOK133" s="716"/>
      <c r="SOL133" s="716"/>
      <c r="SOM133" s="716"/>
      <c r="SON133" s="716"/>
      <c r="SOO133" s="716"/>
      <c r="SOP133" s="716"/>
      <c r="SOQ133" s="716"/>
      <c r="SOR133" s="716"/>
      <c r="SOS133" s="716"/>
      <c r="SOT133" s="716"/>
      <c r="SOU133" s="716"/>
      <c r="SOV133" s="716"/>
      <c r="SOW133" s="716"/>
      <c r="SOX133" s="716"/>
      <c r="SOY133" s="716"/>
      <c r="SOZ133" s="716"/>
      <c r="SPA133" s="716"/>
      <c r="SPB133" s="716"/>
      <c r="SPC133" s="716"/>
      <c r="SPD133" s="716"/>
      <c r="SPE133" s="716"/>
      <c r="SPF133" s="716"/>
      <c r="SPG133" s="716"/>
      <c r="SPH133" s="716"/>
      <c r="SPI133" s="716"/>
      <c r="SPJ133" s="716"/>
      <c r="SPK133" s="716"/>
      <c r="SPL133" s="716"/>
      <c r="SPM133" s="716"/>
      <c r="SPN133" s="716"/>
      <c r="SPO133" s="716"/>
      <c r="SPP133" s="716"/>
      <c r="SPQ133" s="716"/>
      <c r="SPR133" s="716"/>
      <c r="SPS133" s="716"/>
      <c r="SPT133" s="716"/>
      <c r="SPU133" s="716"/>
      <c r="SPV133" s="716"/>
      <c r="SPW133" s="716"/>
      <c r="SPX133" s="716"/>
      <c r="SPY133" s="716"/>
      <c r="SPZ133" s="716"/>
      <c r="SQA133" s="716"/>
      <c r="SQB133" s="716"/>
      <c r="SQC133" s="716"/>
      <c r="SQD133" s="716"/>
      <c r="SQE133" s="716"/>
      <c r="SQF133" s="716"/>
      <c r="SQG133" s="716"/>
      <c r="SQH133" s="716"/>
      <c r="SQI133" s="716"/>
      <c r="SQJ133" s="716"/>
      <c r="SQK133" s="716"/>
      <c r="SQL133" s="716"/>
      <c r="SQM133" s="716"/>
      <c r="SQN133" s="716"/>
      <c r="SQO133" s="716"/>
      <c r="SQP133" s="716"/>
      <c r="SQQ133" s="716"/>
      <c r="SQR133" s="716"/>
      <c r="SQS133" s="716"/>
      <c r="SQT133" s="716"/>
      <c r="SQU133" s="716"/>
      <c r="SQV133" s="716"/>
      <c r="SQW133" s="716"/>
      <c r="SQX133" s="716"/>
      <c r="SQY133" s="716"/>
      <c r="SQZ133" s="716"/>
      <c r="SRA133" s="716"/>
      <c r="SRB133" s="716"/>
      <c r="SRC133" s="716"/>
      <c r="SRD133" s="716"/>
      <c r="SRE133" s="716"/>
      <c r="SRF133" s="716"/>
      <c r="SRG133" s="716"/>
      <c r="SRH133" s="716"/>
      <c r="SRI133" s="716"/>
      <c r="SRJ133" s="716"/>
      <c r="SRK133" s="716"/>
      <c r="SRL133" s="716"/>
      <c r="SRM133" s="716"/>
      <c r="SRN133" s="716"/>
      <c r="SRO133" s="716"/>
      <c r="SRP133" s="716"/>
      <c r="SRQ133" s="716"/>
      <c r="SRR133" s="716"/>
      <c r="SRS133" s="716"/>
      <c r="SRT133" s="716"/>
      <c r="SRU133" s="716"/>
      <c r="SRV133" s="716"/>
      <c r="SRW133" s="716"/>
      <c r="SRX133" s="716"/>
      <c r="SRY133" s="716"/>
      <c r="SRZ133" s="716"/>
      <c r="SSA133" s="716"/>
      <c r="SSB133" s="716"/>
      <c r="SSC133" s="716"/>
      <c r="SSD133" s="716"/>
      <c r="SSE133" s="716"/>
      <c r="SSF133" s="716"/>
      <c r="SSG133" s="716"/>
      <c r="SSH133" s="716"/>
      <c r="SSI133" s="716"/>
      <c r="SSJ133" s="716"/>
      <c r="SSK133" s="716"/>
      <c r="SSL133" s="716"/>
      <c r="SSM133" s="716"/>
      <c r="SSN133" s="716"/>
      <c r="SSO133" s="716"/>
      <c r="SSP133" s="716"/>
      <c r="SSQ133" s="716"/>
      <c r="SSR133" s="716"/>
      <c r="SSS133" s="716"/>
      <c r="SST133" s="716"/>
      <c r="SSU133" s="716"/>
      <c r="SSV133" s="716"/>
      <c r="SSW133" s="716"/>
      <c r="SSX133" s="716"/>
      <c r="SSY133" s="716"/>
      <c r="SSZ133" s="716"/>
      <c r="STA133" s="716"/>
      <c r="STB133" s="716"/>
      <c r="STC133" s="716"/>
      <c r="STD133" s="716"/>
      <c r="STE133" s="716"/>
      <c r="STF133" s="716"/>
      <c r="STG133" s="716"/>
      <c r="STH133" s="716"/>
      <c r="STI133" s="716"/>
      <c r="STJ133" s="716"/>
      <c r="STK133" s="716"/>
      <c r="STL133" s="716"/>
      <c r="STM133" s="716"/>
      <c r="STN133" s="716"/>
      <c r="STO133" s="716"/>
      <c r="STP133" s="716"/>
      <c r="STQ133" s="716"/>
      <c r="STR133" s="716"/>
      <c r="STS133" s="716"/>
      <c r="STT133" s="716"/>
      <c r="STU133" s="716"/>
      <c r="STV133" s="716"/>
      <c r="STW133" s="716"/>
      <c r="STX133" s="716"/>
      <c r="STY133" s="716"/>
      <c r="STZ133" s="716"/>
      <c r="SUA133" s="716"/>
      <c r="SUB133" s="716"/>
      <c r="SUC133" s="716"/>
      <c r="SUD133" s="716"/>
      <c r="SUE133" s="716"/>
      <c r="SUF133" s="716"/>
      <c r="SUG133" s="716"/>
      <c r="SUH133" s="716"/>
      <c r="SUI133" s="716"/>
      <c r="SUJ133" s="716"/>
      <c r="SUK133" s="716"/>
      <c r="SUL133" s="716"/>
      <c r="SUM133" s="716"/>
      <c r="SUN133" s="716"/>
      <c r="SUO133" s="716"/>
      <c r="SUP133" s="716"/>
      <c r="SUQ133" s="716"/>
      <c r="SUR133" s="716"/>
      <c r="SUS133" s="716"/>
      <c r="SUT133" s="716"/>
      <c r="SUU133" s="716"/>
      <c r="SUV133" s="716"/>
      <c r="SUW133" s="716"/>
      <c r="SUX133" s="716"/>
      <c r="SUY133" s="716"/>
      <c r="SUZ133" s="716"/>
      <c r="SVA133" s="716"/>
      <c r="SVB133" s="716"/>
      <c r="SVC133" s="716"/>
      <c r="SVD133" s="716"/>
      <c r="SVE133" s="716"/>
      <c r="SVF133" s="716"/>
      <c r="SVG133" s="716"/>
      <c r="SVH133" s="716"/>
      <c r="SVI133" s="716"/>
      <c r="SVJ133" s="716"/>
      <c r="SVK133" s="716"/>
      <c r="SVL133" s="716"/>
      <c r="SVM133" s="716"/>
      <c r="SVN133" s="716"/>
      <c r="SVO133" s="716"/>
      <c r="SVP133" s="716"/>
      <c r="SVQ133" s="716"/>
      <c r="SVR133" s="716"/>
      <c r="SVS133" s="716"/>
      <c r="SVT133" s="716"/>
      <c r="SVU133" s="716"/>
      <c r="SVV133" s="716"/>
      <c r="SVW133" s="716"/>
      <c r="SVX133" s="716"/>
      <c r="SVY133" s="716"/>
      <c r="SVZ133" s="716"/>
      <c r="SWA133" s="716"/>
      <c r="SWB133" s="716"/>
      <c r="SWC133" s="716"/>
      <c r="SWD133" s="716"/>
      <c r="SWE133" s="716"/>
      <c r="SWF133" s="716"/>
      <c r="SWG133" s="716"/>
      <c r="SWH133" s="716"/>
      <c r="SWI133" s="716"/>
      <c r="SWJ133" s="716"/>
      <c r="SWK133" s="716"/>
      <c r="SWL133" s="716"/>
      <c r="SWM133" s="716"/>
      <c r="SWN133" s="716"/>
      <c r="SWO133" s="716"/>
      <c r="SWP133" s="716"/>
      <c r="SWQ133" s="716"/>
      <c r="SWR133" s="716"/>
      <c r="SWS133" s="716"/>
      <c r="SWT133" s="716"/>
      <c r="SWU133" s="716"/>
      <c r="SWV133" s="716"/>
      <c r="SWW133" s="716"/>
      <c r="SWX133" s="716"/>
      <c r="SWY133" s="716"/>
      <c r="SWZ133" s="716"/>
      <c r="SXA133" s="716"/>
      <c r="SXB133" s="716"/>
      <c r="SXC133" s="716"/>
      <c r="SXD133" s="716"/>
      <c r="SXE133" s="716"/>
      <c r="SXF133" s="716"/>
      <c r="SXG133" s="716"/>
      <c r="SXH133" s="716"/>
      <c r="SXI133" s="716"/>
      <c r="SXJ133" s="716"/>
      <c r="SXK133" s="716"/>
      <c r="SXL133" s="716"/>
      <c r="SXM133" s="716"/>
      <c r="SXN133" s="716"/>
      <c r="SXO133" s="716"/>
      <c r="SXP133" s="716"/>
      <c r="SXQ133" s="716"/>
      <c r="SXR133" s="716"/>
      <c r="SXS133" s="716"/>
      <c r="SXT133" s="716"/>
      <c r="SXU133" s="716"/>
      <c r="SXV133" s="716"/>
      <c r="SXW133" s="716"/>
      <c r="SXX133" s="716"/>
      <c r="SXY133" s="716"/>
      <c r="SXZ133" s="716"/>
      <c r="SYA133" s="716"/>
      <c r="SYB133" s="716"/>
      <c r="SYC133" s="716"/>
      <c r="SYD133" s="716"/>
      <c r="SYE133" s="716"/>
      <c r="SYF133" s="716"/>
      <c r="SYG133" s="716"/>
      <c r="SYH133" s="716"/>
      <c r="SYI133" s="716"/>
      <c r="SYJ133" s="716"/>
      <c r="SYK133" s="716"/>
      <c r="SYL133" s="716"/>
      <c r="SYM133" s="716"/>
      <c r="SYN133" s="716"/>
      <c r="SYO133" s="716"/>
      <c r="SYP133" s="716"/>
      <c r="SYQ133" s="716"/>
      <c r="SYR133" s="716"/>
      <c r="SYS133" s="716"/>
      <c r="SYT133" s="716"/>
      <c r="SYU133" s="716"/>
      <c r="SYV133" s="716"/>
      <c r="SYW133" s="716"/>
      <c r="SYX133" s="716"/>
      <c r="SYY133" s="716"/>
      <c r="SYZ133" s="716"/>
      <c r="SZA133" s="716"/>
      <c r="SZB133" s="716"/>
      <c r="SZC133" s="716"/>
      <c r="SZD133" s="716"/>
      <c r="SZE133" s="716"/>
      <c r="SZF133" s="716"/>
      <c r="SZG133" s="716"/>
      <c r="SZH133" s="716"/>
      <c r="SZI133" s="716"/>
      <c r="SZJ133" s="716"/>
      <c r="SZK133" s="716"/>
      <c r="SZL133" s="716"/>
      <c r="SZM133" s="716"/>
      <c r="SZN133" s="716"/>
      <c r="SZO133" s="716"/>
      <c r="SZP133" s="716"/>
      <c r="SZQ133" s="716"/>
      <c r="SZR133" s="716"/>
      <c r="SZS133" s="716"/>
      <c r="SZT133" s="716"/>
      <c r="SZU133" s="716"/>
      <c r="SZV133" s="716"/>
      <c r="SZW133" s="716"/>
      <c r="SZX133" s="716"/>
      <c r="SZY133" s="716"/>
      <c r="SZZ133" s="716"/>
      <c r="TAA133" s="716"/>
      <c r="TAB133" s="716"/>
      <c r="TAC133" s="716"/>
      <c r="TAD133" s="716"/>
      <c r="TAE133" s="716"/>
      <c r="TAF133" s="716"/>
      <c r="TAG133" s="716"/>
      <c r="TAH133" s="716"/>
      <c r="TAI133" s="716"/>
      <c r="TAJ133" s="716"/>
      <c r="TAK133" s="716"/>
      <c r="TAL133" s="716"/>
      <c r="TAM133" s="716"/>
      <c r="TAN133" s="716"/>
      <c r="TAO133" s="716"/>
      <c r="TAP133" s="716"/>
      <c r="TAQ133" s="716"/>
      <c r="TAR133" s="716"/>
      <c r="TAS133" s="716"/>
      <c r="TAT133" s="716"/>
      <c r="TAU133" s="716"/>
      <c r="TAV133" s="716"/>
      <c r="TAW133" s="716"/>
      <c r="TAX133" s="716"/>
      <c r="TAY133" s="716"/>
      <c r="TAZ133" s="716"/>
      <c r="TBA133" s="716"/>
      <c r="TBB133" s="716"/>
      <c r="TBC133" s="716"/>
      <c r="TBD133" s="716"/>
      <c r="TBE133" s="716"/>
      <c r="TBF133" s="716"/>
      <c r="TBG133" s="716"/>
      <c r="TBH133" s="716"/>
      <c r="TBI133" s="716"/>
      <c r="TBJ133" s="716"/>
      <c r="TBK133" s="716"/>
      <c r="TBL133" s="716"/>
      <c r="TBM133" s="716"/>
      <c r="TBN133" s="716"/>
      <c r="TBO133" s="716"/>
      <c r="TBP133" s="716"/>
      <c r="TBQ133" s="716"/>
      <c r="TBR133" s="716"/>
      <c r="TBS133" s="716"/>
      <c r="TBT133" s="716"/>
      <c r="TBU133" s="716"/>
      <c r="TBV133" s="716"/>
      <c r="TBW133" s="716"/>
      <c r="TBX133" s="716"/>
      <c r="TBY133" s="716"/>
      <c r="TBZ133" s="716"/>
      <c r="TCA133" s="716"/>
      <c r="TCB133" s="716"/>
      <c r="TCC133" s="716"/>
      <c r="TCD133" s="716"/>
      <c r="TCE133" s="716"/>
      <c r="TCF133" s="716"/>
      <c r="TCG133" s="716"/>
      <c r="TCH133" s="716"/>
      <c r="TCI133" s="716"/>
      <c r="TCJ133" s="716"/>
      <c r="TCK133" s="716"/>
      <c r="TCL133" s="716"/>
      <c r="TCM133" s="716"/>
      <c r="TCN133" s="716"/>
      <c r="TCO133" s="716"/>
      <c r="TCP133" s="716"/>
      <c r="TCQ133" s="716"/>
      <c r="TCR133" s="716"/>
      <c r="TCS133" s="716"/>
      <c r="TCT133" s="716"/>
      <c r="TCU133" s="716"/>
      <c r="TCV133" s="716"/>
      <c r="TCW133" s="716"/>
      <c r="TCX133" s="716"/>
      <c r="TCY133" s="716"/>
      <c r="TCZ133" s="716"/>
      <c r="TDA133" s="716"/>
      <c r="TDB133" s="716"/>
      <c r="TDC133" s="716"/>
      <c r="TDD133" s="716"/>
      <c r="TDE133" s="716"/>
      <c r="TDF133" s="716"/>
      <c r="TDG133" s="716"/>
      <c r="TDH133" s="716"/>
      <c r="TDI133" s="716"/>
      <c r="TDJ133" s="716"/>
      <c r="TDK133" s="716"/>
      <c r="TDL133" s="716"/>
      <c r="TDM133" s="716"/>
      <c r="TDN133" s="716"/>
      <c r="TDO133" s="716"/>
      <c r="TDP133" s="716"/>
      <c r="TDQ133" s="716"/>
      <c r="TDR133" s="716"/>
      <c r="TDS133" s="716"/>
      <c r="TDT133" s="716"/>
      <c r="TDU133" s="716"/>
      <c r="TDV133" s="716"/>
      <c r="TDW133" s="716"/>
      <c r="TDX133" s="716"/>
      <c r="TDY133" s="716"/>
      <c r="TDZ133" s="716"/>
      <c r="TEA133" s="716"/>
      <c r="TEB133" s="716"/>
      <c r="TEC133" s="716"/>
      <c r="TED133" s="716"/>
      <c r="TEE133" s="716"/>
      <c r="TEF133" s="716"/>
      <c r="TEG133" s="716"/>
      <c r="TEH133" s="716"/>
      <c r="TEI133" s="716"/>
      <c r="TEJ133" s="716"/>
      <c r="TEK133" s="716"/>
      <c r="TEL133" s="716"/>
      <c r="TEM133" s="716"/>
      <c r="TEN133" s="716"/>
      <c r="TEO133" s="716"/>
      <c r="TEP133" s="716"/>
      <c r="TEQ133" s="716"/>
      <c r="TER133" s="716"/>
      <c r="TES133" s="716"/>
      <c r="TET133" s="716"/>
      <c r="TEU133" s="716"/>
      <c r="TEV133" s="716"/>
      <c r="TEW133" s="716"/>
      <c r="TEX133" s="716"/>
      <c r="TEY133" s="716"/>
      <c r="TEZ133" s="716"/>
      <c r="TFA133" s="716"/>
      <c r="TFB133" s="716"/>
      <c r="TFC133" s="716"/>
      <c r="TFD133" s="716"/>
      <c r="TFE133" s="716"/>
      <c r="TFF133" s="716"/>
      <c r="TFG133" s="716"/>
      <c r="TFH133" s="716"/>
      <c r="TFI133" s="716"/>
      <c r="TFJ133" s="716"/>
      <c r="TFK133" s="716"/>
      <c r="TFL133" s="716"/>
      <c r="TFM133" s="716"/>
      <c r="TFN133" s="716"/>
      <c r="TFO133" s="716"/>
      <c r="TFP133" s="716"/>
      <c r="TFQ133" s="716"/>
      <c r="TFR133" s="716"/>
      <c r="TFS133" s="716"/>
      <c r="TFT133" s="716"/>
      <c r="TFU133" s="716"/>
      <c r="TFV133" s="716"/>
      <c r="TFW133" s="716"/>
      <c r="TFX133" s="716"/>
      <c r="TFY133" s="716"/>
      <c r="TFZ133" s="716"/>
      <c r="TGA133" s="716"/>
      <c r="TGB133" s="716"/>
      <c r="TGC133" s="716"/>
      <c r="TGD133" s="716"/>
      <c r="TGE133" s="716"/>
      <c r="TGF133" s="716"/>
      <c r="TGG133" s="716"/>
      <c r="TGH133" s="716"/>
      <c r="TGI133" s="716"/>
      <c r="TGJ133" s="716"/>
      <c r="TGK133" s="716"/>
      <c r="TGL133" s="716"/>
      <c r="TGM133" s="716"/>
      <c r="TGN133" s="716"/>
      <c r="TGO133" s="716"/>
      <c r="TGP133" s="716"/>
      <c r="TGQ133" s="716"/>
      <c r="TGR133" s="716"/>
      <c r="TGS133" s="716"/>
      <c r="TGT133" s="716"/>
      <c r="TGU133" s="716"/>
      <c r="TGV133" s="716"/>
      <c r="TGW133" s="716"/>
      <c r="TGX133" s="716"/>
      <c r="TGY133" s="716"/>
      <c r="TGZ133" s="716"/>
      <c r="THA133" s="716"/>
      <c r="THB133" s="716"/>
      <c r="THC133" s="716"/>
      <c r="THD133" s="716"/>
      <c r="THE133" s="716"/>
      <c r="THF133" s="716"/>
      <c r="THG133" s="716"/>
      <c r="THH133" s="716"/>
      <c r="THI133" s="716"/>
      <c r="THJ133" s="716"/>
      <c r="THK133" s="716"/>
      <c r="THL133" s="716"/>
      <c r="THM133" s="716"/>
      <c r="THN133" s="716"/>
      <c r="THO133" s="716"/>
      <c r="THP133" s="716"/>
      <c r="THQ133" s="716"/>
      <c r="THR133" s="716"/>
      <c r="THS133" s="716"/>
      <c r="THT133" s="716"/>
      <c r="THU133" s="716"/>
      <c r="THV133" s="716"/>
      <c r="THW133" s="716"/>
      <c r="THX133" s="716"/>
      <c r="THY133" s="716"/>
      <c r="THZ133" s="716"/>
      <c r="TIA133" s="716"/>
      <c r="TIB133" s="716"/>
      <c r="TIC133" s="716"/>
      <c r="TID133" s="716"/>
      <c r="TIE133" s="716"/>
      <c r="TIF133" s="716"/>
      <c r="TIG133" s="716"/>
      <c r="TIH133" s="716"/>
      <c r="TII133" s="716"/>
      <c r="TIJ133" s="716"/>
      <c r="TIK133" s="716"/>
      <c r="TIL133" s="716"/>
      <c r="TIM133" s="716"/>
      <c r="TIN133" s="716"/>
      <c r="TIO133" s="716"/>
      <c r="TIP133" s="716"/>
      <c r="TIQ133" s="716"/>
      <c r="TIR133" s="716"/>
      <c r="TIS133" s="716"/>
      <c r="TIT133" s="716"/>
      <c r="TIU133" s="716"/>
      <c r="TIV133" s="716"/>
      <c r="TIW133" s="716"/>
      <c r="TIX133" s="716"/>
      <c r="TIY133" s="716"/>
      <c r="TIZ133" s="716"/>
      <c r="TJA133" s="716"/>
      <c r="TJB133" s="716"/>
      <c r="TJC133" s="716"/>
      <c r="TJD133" s="716"/>
      <c r="TJE133" s="716"/>
      <c r="TJF133" s="716"/>
      <c r="TJG133" s="716"/>
      <c r="TJH133" s="716"/>
      <c r="TJI133" s="716"/>
      <c r="TJJ133" s="716"/>
      <c r="TJK133" s="716"/>
      <c r="TJL133" s="716"/>
      <c r="TJM133" s="716"/>
      <c r="TJN133" s="716"/>
      <c r="TJO133" s="716"/>
      <c r="TJP133" s="716"/>
      <c r="TJQ133" s="716"/>
      <c r="TJR133" s="716"/>
      <c r="TJS133" s="716"/>
      <c r="TJT133" s="716"/>
      <c r="TJU133" s="716"/>
      <c r="TJV133" s="716"/>
      <c r="TJW133" s="716"/>
      <c r="TJX133" s="716"/>
      <c r="TJY133" s="716"/>
      <c r="TJZ133" s="716"/>
      <c r="TKA133" s="716"/>
      <c r="TKB133" s="716"/>
      <c r="TKC133" s="716"/>
      <c r="TKD133" s="716"/>
      <c r="TKE133" s="716"/>
      <c r="TKF133" s="716"/>
      <c r="TKG133" s="716"/>
      <c r="TKH133" s="716"/>
      <c r="TKI133" s="716"/>
      <c r="TKJ133" s="716"/>
      <c r="TKK133" s="716"/>
      <c r="TKL133" s="716"/>
      <c r="TKM133" s="716"/>
      <c r="TKN133" s="716"/>
      <c r="TKO133" s="716"/>
      <c r="TKP133" s="716"/>
      <c r="TKQ133" s="716"/>
      <c r="TKR133" s="716"/>
      <c r="TKS133" s="716"/>
      <c r="TKT133" s="716"/>
      <c r="TKU133" s="716"/>
      <c r="TKV133" s="716"/>
      <c r="TKW133" s="716"/>
      <c r="TKX133" s="716"/>
      <c r="TKY133" s="716"/>
      <c r="TKZ133" s="716"/>
      <c r="TLA133" s="716"/>
      <c r="TLB133" s="716"/>
      <c r="TLC133" s="716"/>
      <c r="TLD133" s="716"/>
      <c r="TLE133" s="716"/>
      <c r="TLF133" s="716"/>
      <c r="TLG133" s="716"/>
      <c r="TLH133" s="716"/>
      <c r="TLI133" s="716"/>
      <c r="TLJ133" s="716"/>
      <c r="TLK133" s="716"/>
      <c r="TLL133" s="716"/>
      <c r="TLM133" s="716"/>
      <c r="TLN133" s="716"/>
      <c r="TLO133" s="716"/>
      <c r="TLP133" s="716"/>
      <c r="TLQ133" s="716"/>
      <c r="TLR133" s="716"/>
      <c r="TLS133" s="716"/>
      <c r="TLT133" s="716"/>
      <c r="TLU133" s="716"/>
      <c r="TLV133" s="716"/>
      <c r="TLW133" s="716"/>
      <c r="TLX133" s="716"/>
      <c r="TLY133" s="716"/>
      <c r="TLZ133" s="716"/>
      <c r="TMA133" s="716"/>
      <c r="TMB133" s="716"/>
      <c r="TMC133" s="716"/>
      <c r="TMD133" s="716"/>
      <c r="TME133" s="716"/>
      <c r="TMF133" s="716"/>
      <c r="TMG133" s="716"/>
      <c r="TMH133" s="716"/>
      <c r="TMI133" s="716"/>
      <c r="TMJ133" s="716"/>
      <c r="TMK133" s="716"/>
      <c r="TML133" s="716"/>
      <c r="TMM133" s="716"/>
      <c r="TMN133" s="716"/>
      <c r="TMO133" s="716"/>
      <c r="TMP133" s="716"/>
      <c r="TMQ133" s="716"/>
      <c r="TMR133" s="716"/>
      <c r="TMS133" s="716"/>
      <c r="TMT133" s="716"/>
      <c r="TMU133" s="716"/>
      <c r="TMV133" s="716"/>
      <c r="TMW133" s="716"/>
      <c r="TMX133" s="716"/>
      <c r="TMY133" s="716"/>
      <c r="TMZ133" s="716"/>
      <c r="TNA133" s="716"/>
      <c r="TNB133" s="716"/>
      <c r="TNC133" s="716"/>
      <c r="TND133" s="716"/>
      <c r="TNE133" s="716"/>
      <c r="TNF133" s="716"/>
      <c r="TNG133" s="716"/>
      <c r="TNH133" s="716"/>
      <c r="TNI133" s="716"/>
      <c r="TNJ133" s="716"/>
      <c r="TNK133" s="716"/>
      <c r="TNL133" s="716"/>
      <c r="TNM133" s="716"/>
      <c r="TNN133" s="716"/>
      <c r="TNO133" s="716"/>
      <c r="TNP133" s="716"/>
      <c r="TNQ133" s="716"/>
      <c r="TNR133" s="716"/>
      <c r="TNS133" s="716"/>
      <c r="TNT133" s="716"/>
      <c r="TNU133" s="716"/>
      <c r="TNV133" s="716"/>
      <c r="TNW133" s="716"/>
      <c r="TNX133" s="716"/>
      <c r="TNY133" s="716"/>
      <c r="TNZ133" s="716"/>
      <c r="TOA133" s="716"/>
      <c r="TOB133" s="716"/>
      <c r="TOC133" s="716"/>
      <c r="TOD133" s="716"/>
      <c r="TOE133" s="716"/>
      <c r="TOF133" s="716"/>
      <c r="TOG133" s="716"/>
      <c r="TOH133" s="716"/>
      <c r="TOI133" s="716"/>
      <c r="TOJ133" s="716"/>
      <c r="TOK133" s="716"/>
      <c r="TOL133" s="716"/>
      <c r="TOM133" s="716"/>
      <c r="TON133" s="716"/>
      <c r="TOO133" s="716"/>
      <c r="TOP133" s="716"/>
      <c r="TOQ133" s="716"/>
      <c r="TOR133" s="716"/>
      <c r="TOS133" s="716"/>
      <c r="TOT133" s="716"/>
      <c r="TOU133" s="716"/>
      <c r="TOV133" s="716"/>
      <c r="TOW133" s="716"/>
      <c r="TOX133" s="716"/>
      <c r="TOY133" s="716"/>
      <c r="TOZ133" s="716"/>
      <c r="TPA133" s="716"/>
      <c r="TPB133" s="716"/>
      <c r="TPC133" s="716"/>
      <c r="TPD133" s="716"/>
      <c r="TPE133" s="716"/>
      <c r="TPF133" s="716"/>
      <c r="TPG133" s="716"/>
      <c r="TPH133" s="716"/>
      <c r="TPI133" s="716"/>
      <c r="TPJ133" s="716"/>
      <c r="TPK133" s="716"/>
      <c r="TPL133" s="716"/>
      <c r="TPM133" s="716"/>
      <c r="TPN133" s="716"/>
      <c r="TPO133" s="716"/>
      <c r="TPP133" s="716"/>
      <c r="TPQ133" s="716"/>
      <c r="TPR133" s="716"/>
      <c r="TPS133" s="716"/>
      <c r="TPT133" s="716"/>
      <c r="TPU133" s="716"/>
      <c r="TPV133" s="716"/>
      <c r="TPW133" s="716"/>
      <c r="TPX133" s="716"/>
      <c r="TPY133" s="716"/>
      <c r="TPZ133" s="716"/>
      <c r="TQA133" s="716"/>
      <c r="TQB133" s="716"/>
      <c r="TQC133" s="716"/>
      <c r="TQD133" s="716"/>
      <c r="TQE133" s="716"/>
      <c r="TQF133" s="716"/>
      <c r="TQG133" s="716"/>
      <c r="TQH133" s="716"/>
      <c r="TQI133" s="716"/>
      <c r="TQJ133" s="716"/>
      <c r="TQK133" s="716"/>
      <c r="TQL133" s="716"/>
      <c r="TQM133" s="716"/>
      <c r="TQN133" s="716"/>
      <c r="TQO133" s="716"/>
      <c r="TQP133" s="716"/>
      <c r="TQQ133" s="716"/>
      <c r="TQR133" s="716"/>
      <c r="TQS133" s="716"/>
      <c r="TQT133" s="716"/>
      <c r="TQU133" s="716"/>
      <c r="TQV133" s="716"/>
      <c r="TQW133" s="716"/>
      <c r="TQX133" s="716"/>
      <c r="TQY133" s="716"/>
      <c r="TQZ133" s="716"/>
      <c r="TRA133" s="716"/>
      <c r="TRB133" s="716"/>
      <c r="TRC133" s="716"/>
      <c r="TRD133" s="716"/>
      <c r="TRE133" s="716"/>
      <c r="TRF133" s="716"/>
      <c r="TRG133" s="716"/>
      <c r="TRH133" s="716"/>
      <c r="TRI133" s="716"/>
      <c r="TRJ133" s="716"/>
      <c r="TRK133" s="716"/>
      <c r="TRL133" s="716"/>
      <c r="TRM133" s="716"/>
      <c r="TRN133" s="716"/>
      <c r="TRO133" s="716"/>
      <c r="TRP133" s="716"/>
      <c r="TRQ133" s="716"/>
      <c r="TRR133" s="716"/>
      <c r="TRS133" s="716"/>
      <c r="TRT133" s="716"/>
      <c r="TRU133" s="716"/>
      <c r="TRV133" s="716"/>
      <c r="TRW133" s="716"/>
      <c r="TRX133" s="716"/>
      <c r="TRY133" s="716"/>
      <c r="TRZ133" s="716"/>
      <c r="TSA133" s="716"/>
      <c r="TSB133" s="716"/>
      <c r="TSC133" s="716"/>
      <c r="TSD133" s="716"/>
      <c r="TSE133" s="716"/>
      <c r="TSF133" s="716"/>
      <c r="TSG133" s="716"/>
      <c r="TSH133" s="716"/>
      <c r="TSI133" s="716"/>
      <c r="TSJ133" s="716"/>
      <c r="TSK133" s="716"/>
      <c r="TSL133" s="716"/>
      <c r="TSM133" s="716"/>
      <c r="TSN133" s="716"/>
      <c r="TSO133" s="716"/>
      <c r="TSP133" s="716"/>
      <c r="TSQ133" s="716"/>
      <c r="TSR133" s="716"/>
      <c r="TSS133" s="716"/>
      <c r="TST133" s="716"/>
      <c r="TSU133" s="716"/>
      <c r="TSV133" s="716"/>
      <c r="TSW133" s="716"/>
      <c r="TSX133" s="716"/>
      <c r="TSY133" s="716"/>
      <c r="TSZ133" s="716"/>
      <c r="TTA133" s="716"/>
      <c r="TTB133" s="716"/>
      <c r="TTC133" s="716"/>
      <c r="TTD133" s="716"/>
      <c r="TTE133" s="716"/>
      <c r="TTF133" s="716"/>
      <c r="TTG133" s="716"/>
      <c r="TTH133" s="716"/>
      <c r="TTI133" s="716"/>
      <c r="TTJ133" s="716"/>
      <c r="TTK133" s="716"/>
      <c r="TTL133" s="716"/>
      <c r="TTM133" s="716"/>
      <c r="TTN133" s="716"/>
      <c r="TTO133" s="716"/>
      <c r="TTP133" s="716"/>
      <c r="TTQ133" s="716"/>
      <c r="TTR133" s="716"/>
      <c r="TTS133" s="716"/>
      <c r="TTT133" s="716"/>
      <c r="TTU133" s="716"/>
      <c r="TTV133" s="716"/>
      <c r="TTW133" s="716"/>
      <c r="TTX133" s="716"/>
      <c r="TTY133" s="716"/>
      <c r="TTZ133" s="716"/>
      <c r="TUA133" s="716"/>
      <c r="TUB133" s="716"/>
      <c r="TUC133" s="716"/>
      <c r="TUD133" s="716"/>
      <c r="TUE133" s="716"/>
      <c r="TUF133" s="716"/>
      <c r="TUG133" s="716"/>
      <c r="TUH133" s="716"/>
      <c r="TUI133" s="716"/>
      <c r="TUJ133" s="716"/>
      <c r="TUK133" s="716"/>
      <c r="TUL133" s="716"/>
      <c r="TUM133" s="716"/>
      <c r="TUN133" s="716"/>
      <c r="TUO133" s="716"/>
      <c r="TUP133" s="716"/>
      <c r="TUQ133" s="716"/>
      <c r="TUR133" s="716"/>
      <c r="TUS133" s="716"/>
      <c r="TUT133" s="716"/>
      <c r="TUU133" s="716"/>
      <c r="TUV133" s="716"/>
      <c r="TUW133" s="716"/>
      <c r="TUX133" s="716"/>
      <c r="TUY133" s="716"/>
      <c r="TUZ133" s="716"/>
      <c r="TVA133" s="716"/>
      <c r="TVB133" s="716"/>
      <c r="TVC133" s="716"/>
      <c r="TVD133" s="716"/>
      <c r="TVE133" s="716"/>
      <c r="TVF133" s="716"/>
      <c r="TVG133" s="716"/>
      <c r="TVH133" s="716"/>
      <c r="TVI133" s="716"/>
      <c r="TVJ133" s="716"/>
      <c r="TVK133" s="716"/>
      <c r="TVL133" s="716"/>
      <c r="TVM133" s="716"/>
      <c r="TVN133" s="716"/>
      <c r="TVO133" s="716"/>
      <c r="TVP133" s="716"/>
      <c r="TVQ133" s="716"/>
      <c r="TVR133" s="716"/>
      <c r="TVS133" s="716"/>
      <c r="TVT133" s="716"/>
      <c r="TVU133" s="716"/>
      <c r="TVV133" s="716"/>
      <c r="TVW133" s="716"/>
      <c r="TVX133" s="716"/>
      <c r="TVY133" s="716"/>
      <c r="TVZ133" s="716"/>
      <c r="TWA133" s="716"/>
      <c r="TWB133" s="716"/>
      <c r="TWC133" s="716"/>
      <c r="TWD133" s="716"/>
      <c r="TWE133" s="716"/>
      <c r="TWF133" s="716"/>
      <c r="TWG133" s="716"/>
      <c r="TWH133" s="716"/>
      <c r="TWI133" s="716"/>
      <c r="TWJ133" s="716"/>
      <c r="TWK133" s="716"/>
      <c r="TWL133" s="716"/>
      <c r="TWM133" s="716"/>
      <c r="TWN133" s="716"/>
      <c r="TWO133" s="716"/>
      <c r="TWP133" s="716"/>
      <c r="TWQ133" s="716"/>
      <c r="TWR133" s="716"/>
      <c r="TWS133" s="716"/>
      <c r="TWT133" s="716"/>
      <c r="TWU133" s="716"/>
      <c r="TWV133" s="716"/>
      <c r="TWW133" s="716"/>
      <c r="TWX133" s="716"/>
      <c r="TWY133" s="716"/>
      <c r="TWZ133" s="716"/>
      <c r="TXA133" s="716"/>
      <c r="TXB133" s="716"/>
      <c r="TXC133" s="716"/>
      <c r="TXD133" s="716"/>
      <c r="TXE133" s="716"/>
      <c r="TXF133" s="716"/>
      <c r="TXG133" s="716"/>
      <c r="TXH133" s="716"/>
      <c r="TXI133" s="716"/>
      <c r="TXJ133" s="716"/>
      <c r="TXK133" s="716"/>
      <c r="TXL133" s="716"/>
      <c r="TXM133" s="716"/>
      <c r="TXN133" s="716"/>
      <c r="TXO133" s="716"/>
      <c r="TXP133" s="716"/>
      <c r="TXQ133" s="716"/>
      <c r="TXR133" s="716"/>
      <c r="TXS133" s="716"/>
      <c r="TXT133" s="716"/>
      <c r="TXU133" s="716"/>
      <c r="TXV133" s="716"/>
      <c r="TXW133" s="716"/>
      <c r="TXX133" s="716"/>
      <c r="TXY133" s="716"/>
      <c r="TXZ133" s="716"/>
      <c r="TYA133" s="716"/>
      <c r="TYB133" s="716"/>
      <c r="TYC133" s="716"/>
      <c r="TYD133" s="716"/>
      <c r="TYE133" s="716"/>
      <c r="TYF133" s="716"/>
      <c r="TYG133" s="716"/>
      <c r="TYH133" s="716"/>
      <c r="TYI133" s="716"/>
      <c r="TYJ133" s="716"/>
      <c r="TYK133" s="716"/>
      <c r="TYL133" s="716"/>
      <c r="TYM133" s="716"/>
      <c r="TYN133" s="716"/>
      <c r="TYO133" s="716"/>
      <c r="TYP133" s="716"/>
      <c r="TYQ133" s="716"/>
      <c r="TYR133" s="716"/>
      <c r="TYS133" s="716"/>
      <c r="TYT133" s="716"/>
      <c r="TYU133" s="716"/>
      <c r="TYV133" s="716"/>
      <c r="TYW133" s="716"/>
      <c r="TYX133" s="716"/>
      <c r="TYY133" s="716"/>
      <c r="TYZ133" s="716"/>
      <c r="TZA133" s="716"/>
      <c r="TZB133" s="716"/>
      <c r="TZC133" s="716"/>
      <c r="TZD133" s="716"/>
      <c r="TZE133" s="716"/>
      <c r="TZF133" s="716"/>
      <c r="TZG133" s="716"/>
      <c r="TZH133" s="716"/>
      <c r="TZI133" s="716"/>
      <c r="TZJ133" s="716"/>
      <c r="TZK133" s="716"/>
      <c r="TZL133" s="716"/>
      <c r="TZM133" s="716"/>
      <c r="TZN133" s="716"/>
      <c r="TZO133" s="716"/>
      <c r="TZP133" s="716"/>
      <c r="TZQ133" s="716"/>
      <c r="TZR133" s="716"/>
      <c r="TZS133" s="716"/>
      <c r="TZT133" s="716"/>
      <c r="TZU133" s="716"/>
      <c r="TZV133" s="716"/>
      <c r="TZW133" s="716"/>
      <c r="TZX133" s="716"/>
      <c r="TZY133" s="716"/>
      <c r="TZZ133" s="716"/>
      <c r="UAA133" s="716"/>
      <c r="UAB133" s="716"/>
      <c r="UAC133" s="716"/>
      <c r="UAD133" s="716"/>
      <c r="UAE133" s="716"/>
      <c r="UAF133" s="716"/>
      <c r="UAG133" s="716"/>
      <c r="UAH133" s="716"/>
      <c r="UAI133" s="716"/>
      <c r="UAJ133" s="716"/>
      <c r="UAK133" s="716"/>
      <c r="UAL133" s="716"/>
      <c r="UAM133" s="716"/>
      <c r="UAN133" s="716"/>
      <c r="UAO133" s="716"/>
      <c r="UAP133" s="716"/>
      <c r="UAQ133" s="716"/>
      <c r="UAR133" s="716"/>
      <c r="UAS133" s="716"/>
      <c r="UAT133" s="716"/>
      <c r="UAU133" s="716"/>
      <c r="UAV133" s="716"/>
      <c r="UAW133" s="716"/>
      <c r="UAX133" s="716"/>
      <c r="UAY133" s="716"/>
      <c r="UAZ133" s="716"/>
      <c r="UBA133" s="716"/>
      <c r="UBB133" s="716"/>
      <c r="UBC133" s="716"/>
      <c r="UBD133" s="716"/>
      <c r="UBE133" s="716"/>
      <c r="UBF133" s="716"/>
      <c r="UBG133" s="716"/>
      <c r="UBH133" s="716"/>
      <c r="UBI133" s="716"/>
      <c r="UBJ133" s="716"/>
      <c r="UBK133" s="716"/>
      <c r="UBL133" s="716"/>
      <c r="UBM133" s="716"/>
      <c r="UBN133" s="716"/>
      <c r="UBO133" s="716"/>
      <c r="UBP133" s="716"/>
      <c r="UBQ133" s="716"/>
      <c r="UBR133" s="716"/>
      <c r="UBS133" s="716"/>
      <c r="UBT133" s="716"/>
      <c r="UBU133" s="716"/>
      <c r="UBV133" s="716"/>
      <c r="UBW133" s="716"/>
      <c r="UBX133" s="716"/>
      <c r="UBY133" s="716"/>
      <c r="UBZ133" s="716"/>
      <c r="UCA133" s="716"/>
      <c r="UCB133" s="716"/>
      <c r="UCC133" s="716"/>
      <c r="UCD133" s="716"/>
      <c r="UCE133" s="716"/>
      <c r="UCF133" s="716"/>
      <c r="UCG133" s="716"/>
      <c r="UCH133" s="716"/>
      <c r="UCI133" s="716"/>
      <c r="UCJ133" s="716"/>
      <c r="UCK133" s="716"/>
      <c r="UCL133" s="716"/>
      <c r="UCM133" s="716"/>
      <c r="UCN133" s="716"/>
      <c r="UCO133" s="716"/>
      <c r="UCP133" s="716"/>
      <c r="UCQ133" s="716"/>
      <c r="UCR133" s="716"/>
      <c r="UCS133" s="716"/>
      <c r="UCT133" s="716"/>
      <c r="UCU133" s="716"/>
      <c r="UCV133" s="716"/>
      <c r="UCW133" s="716"/>
      <c r="UCX133" s="716"/>
      <c r="UCY133" s="716"/>
      <c r="UCZ133" s="716"/>
      <c r="UDA133" s="716"/>
      <c r="UDB133" s="716"/>
      <c r="UDC133" s="716"/>
      <c r="UDD133" s="716"/>
      <c r="UDE133" s="716"/>
      <c r="UDF133" s="716"/>
      <c r="UDG133" s="716"/>
      <c r="UDH133" s="716"/>
      <c r="UDI133" s="716"/>
      <c r="UDJ133" s="716"/>
      <c r="UDK133" s="716"/>
      <c r="UDL133" s="716"/>
      <c r="UDM133" s="716"/>
      <c r="UDN133" s="716"/>
      <c r="UDO133" s="716"/>
      <c r="UDP133" s="716"/>
      <c r="UDQ133" s="716"/>
      <c r="UDR133" s="716"/>
      <c r="UDS133" s="716"/>
      <c r="UDT133" s="716"/>
      <c r="UDU133" s="716"/>
      <c r="UDV133" s="716"/>
      <c r="UDW133" s="716"/>
      <c r="UDX133" s="716"/>
      <c r="UDY133" s="716"/>
      <c r="UDZ133" s="716"/>
      <c r="UEA133" s="716"/>
      <c r="UEB133" s="716"/>
      <c r="UEC133" s="716"/>
      <c r="UED133" s="716"/>
      <c r="UEE133" s="716"/>
      <c r="UEF133" s="716"/>
      <c r="UEG133" s="716"/>
      <c r="UEH133" s="716"/>
      <c r="UEI133" s="716"/>
      <c r="UEJ133" s="716"/>
      <c r="UEK133" s="716"/>
      <c r="UEL133" s="716"/>
      <c r="UEM133" s="716"/>
      <c r="UEN133" s="716"/>
      <c r="UEO133" s="716"/>
      <c r="UEP133" s="716"/>
      <c r="UEQ133" s="716"/>
      <c r="UER133" s="716"/>
      <c r="UES133" s="716"/>
      <c r="UET133" s="716"/>
      <c r="UEU133" s="716"/>
      <c r="UEV133" s="716"/>
      <c r="UEW133" s="716"/>
      <c r="UEX133" s="716"/>
      <c r="UEY133" s="716"/>
      <c r="UEZ133" s="716"/>
      <c r="UFA133" s="716"/>
      <c r="UFB133" s="716"/>
      <c r="UFC133" s="716"/>
      <c r="UFD133" s="716"/>
      <c r="UFE133" s="716"/>
      <c r="UFF133" s="716"/>
      <c r="UFG133" s="716"/>
      <c r="UFH133" s="716"/>
      <c r="UFI133" s="716"/>
      <c r="UFJ133" s="716"/>
      <c r="UFK133" s="716"/>
      <c r="UFL133" s="716"/>
      <c r="UFM133" s="716"/>
      <c r="UFN133" s="716"/>
      <c r="UFO133" s="716"/>
      <c r="UFP133" s="716"/>
      <c r="UFQ133" s="716"/>
      <c r="UFR133" s="716"/>
      <c r="UFS133" s="716"/>
      <c r="UFT133" s="716"/>
      <c r="UFU133" s="716"/>
      <c r="UFV133" s="716"/>
      <c r="UFW133" s="716"/>
      <c r="UFX133" s="716"/>
      <c r="UFY133" s="716"/>
      <c r="UFZ133" s="716"/>
      <c r="UGA133" s="716"/>
      <c r="UGB133" s="716"/>
      <c r="UGC133" s="716"/>
      <c r="UGD133" s="716"/>
      <c r="UGE133" s="716"/>
      <c r="UGF133" s="716"/>
      <c r="UGG133" s="716"/>
      <c r="UGH133" s="716"/>
      <c r="UGI133" s="716"/>
      <c r="UGJ133" s="716"/>
      <c r="UGK133" s="716"/>
      <c r="UGL133" s="716"/>
      <c r="UGM133" s="716"/>
      <c r="UGN133" s="716"/>
      <c r="UGO133" s="716"/>
      <c r="UGP133" s="716"/>
      <c r="UGQ133" s="716"/>
      <c r="UGR133" s="716"/>
      <c r="UGS133" s="716"/>
      <c r="UGT133" s="716"/>
      <c r="UGU133" s="716"/>
      <c r="UGV133" s="716"/>
      <c r="UGW133" s="716"/>
      <c r="UGX133" s="716"/>
      <c r="UGY133" s="716"/>
      <c r="UGZ133" s="716"/>
      <c r="UHA133" s="716"/>
      <c r="UHB133" s="716"/>
      <c r="UHC133" s="716"/>
      <c r="UHD133" s="716"/>
      <c r="UHE133" s="716"/>
      <c r="UHF133" s="716"/>
      <c r="UHG133" s="716"/>
      <c r="UHH133" s="716"/>
      <c r="UHI133" s="716"/>
      <c r="UHJ133" s="716"/>
      <c r="UHK133" s="716"/>
      <c r="UHL133" s="716"/>
      <c r="UHM133" s="716"/>
      <c r="UHN133" s="716"/>
      <c r="UHO133" s="716"/>
      <c r="UHP133" s="716"/>
      <c r="UHQ133" s="716"/>
      <c r="UHR133" s="716"/>
      <c r="UHS133" s="716"/>
      <c r="UHT133" s="716"/>
      <c r="UHU133" s="716"/>
      <c r="UHV133" s="716"/>
      <c r="UHW133" s="716"/>
      <c r="UHX133" s="716"/>
      <c r="UHY133" s="716"/>
      <c r="UHZ133" s="716"/>
      <c r="UIA133" s="716"/>
      <c r="UIB133" s="716"/>
      <c r="UIC133" s="716"/>
      <c r="UID133" s="716"/>
      <c r="UIE133" s="716"/>
      <c r="UIF133" s="716"/>
      <c r="UIG133" s="716"/>
      <c r="UIH133" s="716"/>
      <c r="UII133" s="716"/>
      <c r="UIJ133" s="716"/>
      <c r="UIK133" s="716"/>
      <c r="UIL133" s="716"/>
      <c r="UIM133" s="716"/>
      <c r="UIN133" s="716"/>
      <c r="UIO133" s="716"/>
      <c r="UIP133" s="716"/>
      <c r="UIQ133" s="716"/>
      <c r="UIR133" s="716"/>
      <c r="UIS133" s="716"/>
      <c r="UIT133" s="716"/>
      <c r="UIU133" s="716"/>
      <c r="UIV133" s="716"/>
      <c r="UIW133" s="716"/>
      <c r="UIX133" s="716"/>
      <c r="UIY133" s="716"/>
      <c r="UIZ133" s="716"/>
      <c r="UJA133" s="716"/>
      <c r="UJB133" s="716"/>
      <c r="UJC133" s="716"/>
      <c r="UJD133" s="716"/>
      <c r="UJE133" s="716"/>
      <c r="UJF133" s="716"/>
      <c r="UJG133" s="716"/>
      <c r="UJH133" s="716"/>
      <c r="UJI133" s="716"/>
      <c r="UJJ133" s="716"/>
      <c r="UJK133" s="716"/>
      <c r="UJL133" s="716"/>
      <c r="UJM133" s="716"/>
      <c r="UJN133" s="716"/>
      <c r="UJO133" s="716"/>
      <c r="UJP133" s="716"/>
      <c r="UJQ133" s="716"/>
      <c r="UJR133" s="716"/>
      <c r="UJS133" s="716"/>
      <c r="UJT133" s="716"/>
      <c r="UJU133" s="716"/>
      <c r="UJV133" s="716"/>
      <c r="UJW133" s="716"/>
      <c r="UJX133" s="716"/>
      <c r="UJY133" s="716"/>
      <c r="UJZ133" s="716"/>
      <c r="UKA133" s="716"/>
      <c r="UKB133" s="716"/>
      <c r="UKC133" s="716"/>
      <c r="UKD133" s="716"/>
      <c r="UKE133" s="716"/>
      <c r="UKF133" s="716"/>
      <c r="UKG133" s="716"/>
      <c r="UKH133" s="716"/>
      <c r="UKI133" s="716"/>
      <c r="UKJ133" s="716"/>
      <c r="UKK133" s="716"/>
      <c r="UKL133" s="716"/>
      <c r="UKM133" s="716"/>
      <c r="UKN133" s="716"/>
      <c r="UKO133" s="716"/>
      <c r="UKP133" s="716"/>
      <c r="UKQ133" s="716"/>
      <c r="UKR133" s="716"/>
      <c r="UKS133" s="716"/>
      <c r="UKT133" s="716"/>
      <c r="UKU133" s="716"/>
      <c r="UKV133" s="716"/>
      <c r="UKW133" s="716"/>
      <c r="UKX133" s="716"/>
      <c r="UKY133" s="716"/>
      <c r="UKZ133" s="716"/>
      <c r="ULA133" s="716"/>
      <c r="ULB133" s="716"/>
      <c r="ULC133" s="716"/>
      <c r="ULD133" s="716"/>
      <c r="ULE133" s="716"/>
      <c r="ULF133" s="716"/>
      <c r="ULG133" s="716"/>
      <c r="ULH133" s="716"/>
      <c r="ULI133" s="716"/>
      <c r="ULJ133" s="716"/>
      <c r="ULK133" s="716"/>
      <c r="ULL133" s="716"/>
      <c r="ULM133" s="716"/>
      <c r="ULN133" s="716"/>
      <c r="ULO133" s="716"/>
      <c r="ULP133" s="716"/>
      <c r="ULQ133" s="716"/>
      <c r="ULR133" s="716"/>
      <c r="ULS133" s="716"/>
      <c r="ULT133" s="716"/>
      <c r="ULU133" s="716"/>
      <c r="ULV133" s="716"/>
      <c r="ULW133" s="716"/>
      <c r="ULX133" s="716"/>
      <c r="ULY133" s="716"/>
      <c r="ULZ133" s="716"/>
      <c r="UMA133" s="716"/>
      <c r="UMB133" s="716"/>
      <c r="UMC133" s="716"/>
      <c r="UMD133" s="716"/>
      <c r="UME133" s="716"/>
      <c r="UMF133" s="716"/>
      <c r="UMG133" s="716"/>
      <c r="UMH133" s="716"/>
      <c r="UMI133" s="716"/>
      <c r="UMJ133" s="716"/>
      <c r="UMK133" s="716"/>
      <c r="UML133" s="716"/>
      <c r="UMM133" s="716"/>
      <c r="UMN133" s="716"/>
      <c r="UMO133" s="716"/>
      <c r="UMP133" s="716"/>
      <c r="UMQ133" s="716"/>
      <c r="UMR133" s="716"/>
      <c r="UMS133" s="716"/>
      <c r="UMT133" s="716"/>
      <c r="UMU133" s="716"/>
      <c r="UMV133" s="716"/>
      <c r="UMW133" s="716"/>
      <c r="UMX133" s="716"/>
      <c r="UMY133" s="716"/>
      <c r="UMZ133" s="716"/>
      <c r="UNA133" s="716"/>
      <c r="UNB133" s="716"/>
      <c r="UNC133" s="716"/>
      <c r="UND133" s="716"/>
      <c r="UNE133" s="716"/>
      <c r="UNF133" s="716"/>
      <c r="UNG133" s="716"/>
      <c r="UNH133" s="716"/>
      <c r="UNI133" s="716"/>
      <c r="UNJ133" s="716"/>
      <c r="UNK133" s="716"/>
      <c r="UNL133" s="716"/>
      <c r="UNM133" s="716"/>
      <c r="UNN133" s="716"/>
      <c r="UNO133" s="716"/>
      <c r="UNP133" s="716"/>
      <c r="UNQ133" s="716"/>
      <c r="UNR133" s="716"/>
      <c r="UNS133" s="716"/>
      <c r="UNT133" s="716"/>
      <c r="UNU133" s="716"/>
      <c r="UNV133" s="716"/>
      <c r="UNW133" s="716"/>
      <c r="UNX133" s="716"/>
      <c r="UNY133" s="716"/>
      <c r="UNZ133" s="716"/>
      <c r="UOA133" s="716"/>
      <c r="UOB133" s="716"/>
      <c r="UOC133" s="716"/>
      <c r="UOD133" s="716"/>
      <c r="UOE133" s="716"/>
      <c r="UOF133" s="716"/>
      <c r="UOG133" s="716"/>
      <c r="UOH133" s="716"/>
      <c r="UOI133" s="716"/>
      <c r="UOJ133" s="716"/>
      <c r="UOK133" s="716"/>
      <c r="UOL133" s="716"/>
      <c r="UOM133" s="716"/>
      <c r="UON133" s="716"/>
      <c r="UOO133" s="716"/>
      <c r="UOP133" s="716"/>
      <c r="UOQ133" s="716"/>
      <c r="UOR133" s="716"/>
      <c r="UOS133" s="716"/>
      <c r="UOT133" s="716"/>
      <c r="UOU133" s="716"/>
      <c r="UOV133" s="716"/>
      <c r="UOW133" s="716"/>
      <c r="UOX133" s="716"/>
      <c r="UOY133" s="716"/>
      <c r="UOZ133" s="716"/>
      <c r="UPA133" s="716"/>
      <c r="UPB133" s="716"/>
      <c r="UPC133" s="716"/>
      <c r="UPD133" s="716"/>
      <c r="UPE133" s="716"/>
      <c r="UPF133" s="716"/>
      <c r="UPG133" s="716"/>
      <c r="UPH133" s="716"/>
      <c r="UPI133" s="716"/>
      <c r="UPJ133" s="716"/>
      <c r="UPK133" s="716"/>
      <c r="UPL133" s="716"/>
      <c r="UPM133" s="716"/>
      <c r="UPN133" s="716"/>
      <c r="UPO133" s="716"/>
      <c r="UPP133" s="716"/>
      <c r="UPQ133" s="716"/>
      <c r="UPR133" s="716"/>
      <c r="UPS133" s="716"/>
      <c r="UPT133" s="716"/>
      <c r="UPU133" s="716"/>
      <c r="UPV133" s="716"/>
      <c r="UPW133" s="716"/>
      <c r="UPX133" s="716"/>
      <c r="UPY133" s="716"/>
      <c r="UPZ133" s="716"/>
      <c r="UQA133" s="716"/>
      <c r="UQB133" s="716"/>
      <c r="UQC133" s="716"/>
      <c r="UQD133" s="716"/>
      <c r="UQE133" s="716"/>
      <c r="UQF133" s="716"/>
      <c r="UQG133" s="716"/>
      <c r="UQH133" s="716"/>
      <c r="UQI133" s="716"/>
      <c r="UQJ133" s="716"/>
      <c r="UQK133" s="716"/>
      <c r="UQL133" s="716"/>
      <c r="UQM133" s="716"/>
      <c r="UQN133" s="716"/>
      <c r="UQO133" s="716"/>
      <c r="UQP133" s="716"/>
      <c r="UQQ133" s="716"/>
      <c r="UQR133" s="716"/>
      <c r="UQS133" s="716"/>
      <c r="UQT133" s="716"/>
      <c r="UQU133" s="716"/>
      <c r="UQV133" s="716"/>
      <c r="UQW133" s="716"/>
      <c r="UQX133" s="716"/>
      <c r="UQY133" s="716"/>
      <c r="UQZ133" s="716"/>
      <c r="URA133" s="716"/>
      <c r="URB133" s="716"/>
      <c r="URC133" s="716"/>
      <c r="URD133" s="716"/>
      <c r="URE133" s="716"/>
      <c r="URF133" s="716"/>
      <c r="URG133" s="716"/>
      <c r="URH133" s="716"/>
      <c r="URI133" s="716"/>
      <c r="URJ133" s="716"/>
      <c r="URK133" s="716"/>
      <c r="URL133" s="716"/>
      <c r="URM133" s="716"/>
      <c r="URN133" s="716"/>
      <c r="URO133" s="716"/>
      <c r="URP133" s="716"/>
      <c r="URQ133" s="716"/>
      <c r="URR133" s="716"/>
      <c r="URS133" s="716"/>
      <c r="URT133" s="716"/>
      <c r="URU133" s="716"/>
      <c r="URV133" s="716"/>
      <c r="URW133" s="716"/>
      <c r="URX133" s="716"/>
      <c r="URY133" s="716"/>
      <c r="URZ133" s="716"/>
      <c r="USA133" s="716"/>
      <c r="USB133" s="716"/>
      <c r="USC133" s="716"/>
      <c r="USD133" s="716"/>
      <c r="USE133" s="716"/>
      <c r="USF133" s="716"/>
      <c r="USG133" s="716"/>
      <c r="USH133" s="716"/>
      <c r="USI133" s="716"/>
      <c r="USJ133" s="716"/>
      <c r="USK133" s="716"/>
      <c r="USL133" s="716"/>
      <c r="USM133" s="716"/>
      <c r="USN133" s="716"/>
      <c r="USO133" s="716"/>
      <c r="USP133" s="716"/>
      <c r="USQ133" s="716"/>
      <c r="USR133" s="716"/>
      <c r="USS133" s="716"/>
      <c r="UST133" s="716"/>
      <c r="USU133" s="716"/>
      <c r="USV133" s="716"/>
      <c r="USW133" s="716"/>
      <c r="USX133" s="716"/>
      <c r="USY133" s="716"/>
      <c r="USZ133" s="716"/>
      <c r="UTA133" s="716"/>
      <c r="UTB133" s="716"/>
      <c r="UTC133" s="716"/>
      <c r="UTD133" s="716"/>
      <c r="UTE133" s="716"/>
      <c r="UTF133" s="716"/>
      <c r="UTG133" s="716"/>
      <c r="UTH133" s="716"/>
      <c r="UTI133" s="716"/>
      <c r="UTJ133" s="716"/>
      <c r="UTK133" s="716"/>
      <c r="UTL133" s="716"/>
      <c r="UTM133" s="716"/>
      <c r="UTN133" s="716"/>
      <c r="UTO133" s="716"/>
      <c r="UTP133" s="716"/>
      <c r="UTQ133" s="716"/>
      <c r="UTR133" s="716"/>
      <c r="UTS133" s="716"/>
      <c r="UTT133" s="716"/>
      <c r="UTU133" s="716"/>
      <c r="UTV133" s="716"/>
      <c r="UTW133" s="716"/>
      <c r="UTX133" s="716"/>
      <c r="UTY133" s="716"/>
      <c r="UTZ133" s="716"/>
      <c r="UUA133" s="716"/>
      <c r="UUB133" s="716"/>
      <c r="UUC133" s="716"/>
      <c r="UUD133" s="716"/>
      <c r="UUE133" s="716"/>
      <c r="UUF133" s="716"/>
      <c r="UUG133" s="716"/>
      <c r="UUH133" s="716"/>
      <c r="UUI133" s="716"/>
      <c r="UUJ133" s="716"/>
      <c r="UUK133" s="716"/>
      <c r="UUL133" s="716"/>
      <c r="UUM133" s="716"/>
      <c r="UUN133" s="716"/>
      <c r="UUO133" s="716"/>
      <c r="UUP133" s="716"/>
      <c r="UUQ133" s="716"/>
      <c r="UUR133" s="716"/>
      <c r="UUS133" s="716"/>
      <c r="UUT133" s="716"/>
      <c r="UUU133" s="716"/>
      <c r="UUV133" s="716"/>
      <c r="UUW133" s="716"/>
      <c r="UUX133" s="716"/>
      <c r="UUY133" s="716"/>
      <c r="UUZ133" s="716"/>
      <c r="UVA133" s="716"/>
      <c r="UVB133" s="716"/>
      <c r="UVC133" s="716"/>
      <c r="UVD133" s="716"/>
      <c r="UVE133" s="716"/>
      <c r="UVF133" s="716"/>
      <c r="UVG133" s="716"/>
      <c r="UVH133" s="716"/>
      <c r="UVI133" s="716"/>
      <c r="UVJ133" s="716"/>
      <c r="UVK133" s="716"/>
      <c r="UVL133" s="716"/>
      <c r="UVM133" s="716"/>
      <c r="UVN133" s="716"/>
      <c r="UVO133" s="716"/>
      <c r="UVP133" s="716"/>
      <c r="UVQ133" s="716"/>
      <c r="UVR133" s="716"/>
      <c r="UVS133" s="716"/>
      <c r="UVT133" s="716"/>
      <c r="UVU133" s="716"/>
      <c r="UVV133" s="716"/>
      <c r="UVW133" s="716"/>
      <c r="UVX133" s="716"/>
      <c r="UVY133" s="716"/>
      <c r="UVZ133" s="716"/>
      <c r="UWA133" s="716"/>
      <c r="UWB133" s="716"/>
      <c r="UWC133" s="716"/>
      <c r="UWD133" s="716"/>
      <c r="UWE133" s="716"/>
      <c r="UWF133" s="716"/>
      <c r="UWG133" s="716"/>
      <c r="UWH133" s="716"/>
      <c r="UWI133" s="716"/>
      <c r="UWJ133" s="716"/>
      <c r="UWK133" s="716"/>
      <c r="UWL133" s="716"/>
      <c r="UWM133" s="716"/>
      <c r="UWN133" s="716"/>
      <c r="UWO133" s="716"/>
      <c r="UWP133" s="716"/>
      <c r="UWQ133" s="716"/>
      <c r="UWR133" s="716"/>
      <c r="UWS133" s="716"/>
      <c r="UWT133" s="716"/>
      <c r="UWU133" s="716"/>
      <c r="UWV133" s="716"/>
      <c r="UWW133" s="716"/>
      <c r="UWX133" s="716"/>
      <c r="UWY133" s="716"/>
      <c r="UWZ133" s="716"/>
      <c r="UXA133" s="716"/>
      <c r="UXB133" s="716"/>
      <c r="UXC133" s="716"/>
      <c r="UXD133" s="716"/>
      <c r="UXE133" s="716"/>
      <c r="UXF133" s="716"/>
      <c r="UXG133" s="716"/>
      <c r="UXH133" s="716"/>
      <c r="UXI133" s="716"/>
      <c r="UXJ133" s="716"/>
      <c r="UXK133" s="716"/>
      <c r="UXL133" s="716"/>
      <c r="UXM133" s="716"/>
      <c r="UXN133" s="716"/>
      <c r="UXO133" s="716"/>
      <c r="UXP133" s="716"/>
      <c r="UXQ133" s="716"/>
      <c r="UXR133" s="716"/>
      <c r="UXS133" s="716"/>
      <c r="UXT133" s="716"/>
      <c r="UXU133" s="716"/>
      <c r="UXV133" s="716"/>
      <c r="UXW133" s="716"/>
      <c r="UXX133" s="716"/>
      <c r="UXY133" s="716"/>
      <c r="UXZ133" s="716"/>
      <c r="UYA133" s="716"/>
      <c r="UYB133" s="716"/>
      <c r="UYC133" s="716"/>
      <c r="UYD133" s="716"/>
      <c r="UYE133" s="716"/>
      <c r="UYF133" s="716"/>
      <c r="UYG133" s="716"/>
      <c r="UYH133" s="716"/>
      <c r="UYI133" s="716"/>
      <c r="UYJ133" s="716"/>
      <c r="UYK133" s="716"/>
      <c r="UYL133" s="716"/>
      <c r="UYM133" s="716"/>
      <c r="UYN133" s="716"/>
      <c r="UYO133" s="716"/>
      <c r="UYP133" s="716"/>
      <c r="UYQ133" s="716"/>
      <c r="UYR133" s="716"/>
      <c r="UYS133" s="716"/>
      <c r="UYT133" s="716"/>
      <c r="UYU133" s="716"/>
      <c r="UYV133" s="716"/>
      <c r="UYW133" s="716"/>
      <c r="UYX133" s="716"/>
      <c r="UYY133" s="716"/>
      <c r="UYZ133" s="716"/>
      <c r="UZA133" s="716"/>
      <c r="UZB133" s="716"/>
      <c r="UZC133" s="716"/>
      <c r="UZD133" s="716"/>
      <c r="UZE133" s="716"/>
      <c r="UZF133" s="716"/>
      <c r="UZG133" s="716"/>
      <c r="UZH133" s="716"/>
      <c r="UZI133" s="716"/>
      <c r="UZJ133" s="716"/>
      <c r="UZK133" s="716"/>
      <c r="UZL133" s="716"/>
      <c r="UZM133" s="716"/>
      <c r="UZN133" s="716"/>
      <c r="UZO133" s="716"/>
      <c r="UZP133" s="716"/>
      <c r="UZQ133" s="716"/>
      <c r="UZR133" s="716"/>
      <c r="UZS133" s="716"/>
      <c r="UZT133" s="716"/>
      <c r="UZU133" s="716"/>
      <c r="UZV133" s="716"/>
      <c r="UZW133" s="716"/>
      <c r="UZX133" s="716"/>
      <c r="UZY133" s="716"/>
      <c r="UZZ133" s="716"/>
      <c r="VAA133" s="716"/>
      <c r="VAB133" s="716"/>
      <c r="VAC133" s="716"/>
      <c r="VAD133" s="716"/>
      <c r="VAE133" s="716"/>
      <c r="VAF133" s="716"/>
      <c r="VAG133" s="716"/>
      <c r="VAH133" s="716"/>
      <c r="VAI133" s="716"/>
      <c r="VAJ133" s="716"/>
      <c r="VAK133" s="716"/>
      <c r="VAL133" s="716"/>
      <c r="VAM133" s="716"/>
      <c r="VAN133" s="716"/>
      <c r="VAO133" s="716"/>
      <c r="VAP133" s="716"/>
      <c r="VAQ133" s="716"/>
      <c r="VAR133" s="716"/>
      <c r="VAS133" s="716"/>
      <c r="VAT133" s="716"/>
      <c r="VAU133" s="716"/>
      <c r="VAV133" s="716"/>
      <c r="VAW133" s="716"/>
      <c r="VAX133" s="716"/>
      <c r="VAY133" s="716"/>
      <c r="VAZ133" s="716"/>
      <c r="VBA133" s="716"/>
      <c r="VBB133" s="716"/>
      <c r="VBC133" s="716"/>
      <c r="VBD133" s="716"/>
      <c r="VBE133" s="716"/>
      <c r="VBF133" s="716"/>
      <c r="VBG133" s="716"/>
      <c r="VBH133" s="716"/>
      <c r="VBI133" s="716"/>
      <c r="VBJ133" s="716"/>
      <c r="VBK133" s="716"/>
      <c r="VBL133" s="716"/>
      <c r="VBM133" s="716"/>
      <c r="VBN133" s="716"/>
      <c r="VBO133" s="716"/>
      <c r="VBP133" s="716"/>
      <c r="VBQ133" s="716"/>
      <c r="VBR133" s="716"/>
      <c r="VBS133" s="716"/>
      <c r="VBT133" s="716"/>
      <c r="VBU133" s="716"/>
      <c r="VBV133" s="716"/>
      <c r="VBW133" s="716"/>
      <c r="VBX133" s="716"/>
      <c r="VBY133" s="716"/>
      <c r="VBZ133" s="716"/>
      <c r="VCA133" s="716"/>
      <c r="VCB133" s="716"/>
      <c r="VCC133" s="716"/>
      <c r="VCD133" s="716"/>
      <c r="VCE133" s="716"/>
      <c r="VCF133" s="716"/>
      <c r="VCG133" s="716"/>
      <c r="VCH133" s="716"/>
      <c r="VCI133" s="716"/>
      <c r="VCJ133" s="716"/>
      <c r="VCK133" s="716"/>
      <c r="VCL133" s="716"/>
      <c r="VCM133" s="716"/>
      <c r="VCN133" s="716"/>
      <c r="VCO133" s="716"/>
      <c r="VCP133" s="716"/>
      <c r="VCQ133" s="716"/>
      <c r="VCR133" s="716"/>
      <c r="VCS133" s="716"/>
      <c r="VCT133" s="716"/>
      <c r="VCU133" s="716"/>
      <c r="VCV133" s="716"/>
      <c r="VCW133" s="716"/>
      <c r="VCX133" s="716"/>
      <c r="VCY133" s="716"/>
      <c r="VCZ133" s="716"/>
      <c r="VDA133" s="716"/>
      <c r="VDB133" s="716"/>
      <c r="VDC133" s="716"/>
      <c r="VDD133" s="716"/>
      <c r="VDE133" s="716"/>
      <c r="VDF133" s="716"/>
      <c r="VDG133" s="716"/>
      <c r="VDH133" s="716"/>
      <c r="VDI133" s="716"/>
      <c r="VDJ133" s="716"/>
      <c r="VDK133" s="716"/>
      <c r="VDL133" s="716"/>
      <c r="VDM133" s="716"/>
      <c r="VDN133" s="716"/>
      <c r="VDO133" s="716"/>
      <c r="VDP133" s="716"/>
      <c r="VDQ133" s="716"/>
      <c r="VDR133" s="716"/>
      <c r="VDS133" s="716"/>
      <c r="VDT133" s="716"/>
      <c r="VDU133" s="716"/>
      <c r="VDV133" s="716"/>
      <c r="VDW133" s="716"/>
      <c r="VDX133" s="716"/>
      <c r="VDY133" s="716"/>
      <c r="VDZ133" s="716"/>
      <c r="VEA133" s="716"/>
      <c r="VEB133" s="716"/>
      <c r="VEC133" s="716"/>
      <c r="VED133" s="716"/>
      <c r="VEE133" s="716"/>
      <c r="VEF133" s="716"/>
      <c r="VEG133" s="716"/>
      <c r="VEH133" s="716"/>
      <c r="VEI133" s="716"/>
      <c r="VEJ133" s="716"/>
      <c r="VEK133" s="716"/>
      <c r="VEL133" s="716"/>
      <c r="VEM133" s="716"/>
      <c r="VEN133" s="716"/>
      <c r="VEO133" s="716"/>
      <c r="VEP133" s="716"/>
      <c r="VEQ133" s="716"/>
      <c r="VER133" s="716"/>
      <c r="VES133" s="716"/>
      <c r="VET133" s="716"/>
      <c r="VEU133" s="716"/>
      <c r="VEV133" s="716"/>
      <c r="VEW133" s="716"/>
      <c r="VEX133" s="716"/>
      <c r="VEY133" s="716"/>
      <c r="VEZ133" s="716"/>
      <c r="VFA133" s="716"/>
      <c r="VFB133" s="716"/>
      <c r="VFC133" s="716"/>
      <c r="VFD133" s="716"/>
      <c r="VFE133" s="716"/>
      <c r="VFF133" s="716"/>
      <c r="VFG133" s="716"/>
      <c r="VFH133" s="716"/>
      <c r="VFI133" s="716"/>
      <c r="VFJ133" s="716"/>
      <c r="VFK133" s="716"/>
      <c r="VFL133" s="716"/>
      <c r="VFM133" s="716"/>
      <c r="VFN133" s="716"/>
      <c r="VFO133" s="716"/>
      <c r="VFP133" s="716"/>
      <c r="VFQ133" s="716"/>
      <c r="VFR133" s="716"/>
      <c r="VFS133" s="716"/>
      <c r="VFT133" s="716"/>
      <c r="VFU133" s="716"/>
      <c r="VFV133" s="716"/>
      <c r="VFW133" s="716"/>
      <c r="VFX133" s="716"/>
      <c r="VFY133" s="716"/>
      <c r="VFZ133" s="716"/>
      <c r="VGA133" s="716"/>
      <c r="VGB133" s="716"/>
      <c r="VGC133" s="716"/>
      <c r="VGD133" s="716"/>
      <c r="VGE133" s="716"/>
      <c r="VGF133" s="716"/>
      <c r="VGG133" s="716"/>
      <c r="VGH133" s="716"/>
      <c r="VGI133" s="716"/>
      <c r="VGJ133" s="716"/>
      <c r="VGK133" s="716"/>
      <c r="VGL133" s="716"/>
      <c r="VGM133" s="716"/>
      <c r="VGN133" s="716"/>
      <c r="VGO133" s="716"/>
      <c r="VGP133" s="716"/>
      <c r="VGQ133" s="716"/>
      <c r="VGR133" s="716"/>
      <c r="VGS133" s="716"/>
      <c r="VGT133" s="716"/>
      <c r="VGU133" s="716"/>
      <c r="VGV133" s="716"/>
      <c r="VGW133" s="716"/>
      <c r="VGX133" s="716"/>
      <c r="VGY133" s="716"/>
      <c r="VGZ133" s="716"/>
      <c r="VHA133" s="716"/>
      <c r="VHB133" s="716"/>
      <c r="VHC133" s="716"/>
      <c r="VHD133" s="716"/>
      <c r="VHE133" s="716"/>
      <c r="VHF133" s="716"/>
      <c r="VHG133" s="716"/>
      <c r="VHH133" s="716"/>
      <c r="VHI133" s="716"/>
      <c r="VHJ133" s="716"/>
      <c r="VHK133" s="716"/>
      <c r="VHL133" s="716"/>
      <c r="VHM133" s="716"/>
      <c r="VHN133" s="716"/>
      <c r="VHO133" s="716"/>
      <c r="VHP133" s="716"/>
      <c r="VHQ133" s="716"/>
      <c r="VHR133" s="716"/>
      <c r="VHS133" s="716"/>
      <c r="VHT133" s="716"/>
      <c r="VHU133" s="716"/>
      <c r="VHV133" s="716"/>
      <c r="VHW133" s="716"/>
      <c r="VHX133" s="716"/>
      <c r="VHY133" s="716"/>
      <c r="VHZ133" s="716"/>
      <c r="VIA133" s="716"/>
      <c r="VIB133" s="716"/>
      <c r="VIC133" s="716"/>
      <c r="VID133" s="716"/>
      <c r="VIE133" s="716"/>
      <c r="VIF133" s="716"/>
      <c r="VIG133" s="716"/>
      <c r="VIH133" s="716"/>
      <c r="VII133" s="716"/>
      <c r="VIJ133" s="716"/>
      <c r="VIK133" s="716"/>
      <c r="VIL133" s="716"/>
      <c r="VIM133" s="716"/>
      <c r="VIN133" s="716"/>
      <c r="VIO133" s="716"/>
      <c r="VIP133" s="716"/>
      <c r="VIQ133" s="716"/>
      <c r="VIR133" s="716"/>
      <c r="VIS133" s="716"/>
      <c r="VIT133" s="716"/>
      <c r="VIU133" s="716"/>
      <c r="VIV133" s="716"/>
      <c r="VIW133" s="716"/>
      <c r="VIX133" s="716"/>
      <c r="VIY133" s="716"/>
      <c r="VIZ133" s="716"/>
      <c r="VJA133" s="716"/>
      <c r="VJB133" s="716"/>
      <c r="VJC133" s="716"/>
      <c r="VJD133" s="716"/>
      <c r="VJE133" s="716"/>
      <c r="VJF133" s="716"/>
      <c r="VJG133" s="716"/>
      <c r="VJH133" s="716"/>
      <c r="VJI133" s="716"/>
      <c r="VJJ133" s="716"/>
      <c r="VJK133" s="716"/>
      <c r="VJL133" s="716"/>
      <c r="VJM133" s="716"/>
      <c r="VJN133" s="716"/>
      <c r="VJO133" s="716"/>
      <c r="VJP133" s="716"/>
      <c r="VJQ133" s="716"/>
      <c r="VJR133" s="716"/>
      <c r="VJS133" s="716"/>
      <c r="VJT133" s="716"/>
      <c r="VJU133" s="716"/>
      <c r="VJV133" s="716"/>
      <c r="VJW133" s="716"/>
      <c r="VJX133" s="716"/>
      <c r="VJY133" s="716"/>
      <c r="VJZ133" s="716"/>
      <c r="VKA133" s="716"/>
      <c r="VKB133" s="716"/>
      <c r="VKC133" s="716"/>
      <c r="VKD133" s="716"/>
      <c r="VKE133" s="716"/>
      <c r="VKF133" s="716"/>
      <c r="VKG133" s="716"/>
      <c r="VKH133" s="716"/>
      <c r="VKI133" s="716"/>
      <c r="VKJ133" s="716"/>
      <c r="VKK133" s="716"/>
      <c r="VKL133" s="716"/>
      <c r="VKM133" s="716"/>
      <c r="VKN133" s="716"/>
      <c r="VKO133" s="716"/>
      <c r="VKP133" s="716"/>
      <c r="VKQ133" s="716"/>
      <c r="VKR133" s="716"/>
      <c r="VKS133" s="716"/>
      <c r="VKT133" s="716"/>
      <c r="VKU133" s="716"/>
      <c r="VKV133" s="716"/>
      <c r="VKW133" s="716"/>
      <c r="VKX133" s="716"/>
      <c r="VKY133" s="716"/>
      <c r="VKZ133" s="716"/>
      <c r="VLA133" s="716"/>
      <c r="VLB133" s="716"/>
      <c r="VLC133" s="716"/>
      <c r="VLD133" s="716"/>
      <c r="VLE133" s="716"/>
      <c r="VLF133" s="716"/>
      <c r="VLG133" s="716"/>
      <c r="VLH133" s="716"/>
      <c r="VLI133" s="716"/>
      <c r="VLJ133" s="716"/>
      <c r="VLK133" s="716"/>
      <c r="VLL133" s="716"/>
      <c r="VLM133" s="716"/>
      <c r="VLN133" s="716"/>
      <c r="VLO133" s="716"/>
      <c r="VLP133" s="716"/>
      <c r="VLQ133" s="716"/>
      <c r="VLR133" s="716"/>
      <c r="VLS133" s="716"/>
      <c r="VLT133" s="716"/>
      <c r="VLU133" s="716"/>
      <c r="VLV133" s="716"/>
      <c r="VLW133" s="716"/>
      <c r="VLX133" s="716"/>
      <c r="VLY133" s="716"/>
      <c r="VLZ133" s="716"/>
      <c r="VMA133" s="716"/>
      <c r="VMB133" s="716"/>
      <c r="VMC133" s="716"/>
      <c r="VMD133" s="716"/>
      <c r="VME133" s="716"/>
      <c r="VMF133" s="716"/>
      <c r="VMG133" s="716"/>
      <c r="VMH133" s="716"/>
      <c r="VMI133" s="716"/>
      <c r="VMJ133" s="716"/>
      <c r="VMK133" s="716"/>
      <c r="VML133" s="716"/>
      <c r="VMM133" s="716"/>
      <c r="VMN133" s="716"/>
      <c r="VMO133" s="716"/>
      <c r="VMP133" s="716"/>
      <c r="VMQ133" s="716"/>
      <c r="VMR133" s="716"/>
      <c r="VMS133" s="716"/>
      <c r="VMT133" s="716"/>
      <c r="VMU133" s="716"/>
      <c r="VMV133" s="716"/>
      <c r="VMW133" s="716"/>
      <c r="VMX133" s="716"/>
      <c r="VMY133" s="716"/>
      <c r="VMZ133" s="716"/>
      <c r="VNA133" s="716"/>
      <c r="VNB133" s="716"/>
      <c r="VNC133" s="716"/>
      <c r="VND133" s="716"/>
      <c r="VNE133" s="716"/>
      <c r="VNF133" s="716"/>
      <c r="VNG133" s="716"/>
      <c r="VNH133" s="716"/>
      <c r="VNI133" s="716"/>
      <c r="VNJ133" s="716"/>
      <c r="VNK133" s="716"/>
      <c r="VNL133" s="716"/>
      <c r="VNM133" s="716"/>
      <c r="VNN133" s="716"/>
      <c r="VNO133" s="716"/>
      <c r="VNP133" s="716"/>
      <c r="VNQ133" s="716"/>
      <c r="VNR133" s="716"/>
      <c r="VNS133" s="716"/>
      <c r="VNT133" s="716"/>
      <c r="VNU133" s="716"/>
      <c r="VNV133" s="716"/>
      <c r="VNW133" s="716"/>
      <c r="VNX133" s="716"/>
      <c r="VNY133" s="716"/>
      <c r="VNZ133" s="716"/>
      <c r="VOA133" s="716"/>
      <c r="VOB133" s="716"/>
      <c r="VOC133" s="716"/>
      <c r="VOD133" s="716"/>
      <c r="VOE133" s="716"/>
      <c r="VOF133" s="716"/>
      <c r="VOG133" s="716"/>
      <c r="VOH133" s="716"/>
      <c r="VOI133" s="716"/>
      <c r="VOJ133" s="716"/>
      <c r="VOK133" s="716"/>
      <c r="VOL133" s="716"/>
      <c r="VOM133" s="716"/>
      <c r="VON133" s="716"/>
      <c r="VOO133" s="716"/>
      <c r="VOP133" s="716"/>
      <c r="VOQ133" s="716"/>
      <c r="VOR133" s="716"/>
      <c r="VOS133" s="716"/>
      <c r="VOT133" s="716"/>
      <c r="VOU133" s="716"/>
      <c r="VOV133" s="716"/>
      <c r="VOW133" s="716"/>
      <c r="VOX133" s="716"/>
      <c r="VOY133" s="716"/>
      <c r="VOZ133" s="716"/>
      <c r="VPA133" s="716"/>
      <c r="VPB133" s="716"/>
      <c r="VPC133" s="716"/>
      <c r="VPD133" s="716"/>
      <c r="VPE133" s="716"/>
      <c r="VPF133" s="716"/>
      <c r="VPG133" s="716"/>
      <c r="VPH133" s="716"/>
      <c r="VPI133" s="716"/>
      <c r="VPJ133" s="716"/>
      <c r="VPK133" s="716"/>
      <c r="VPL133" s="716"/>
      <c r="VPM133" s="716"/>
      <c r="VPN133" s="716"/>
      <c r="VPO133" s="716"/>
      <c r="VPP133" s="716"/>
      <c r="VPQ133" s="716"/>
      <c r="VPR133" s="716"/>
      <c r="VPS133" s="716"/>
      <c r="VPT133" s="716"/>
      <c r="VPU133" s="716"/>
      <c r="VPV133" s="716"/>
      <c r="VPW133" s="716"/>
      <c r="VPX133" s="716"/>
      <c r="VPY133" s="716"/>
      <c r="VPZ133" s="716"/>
      <c r="VQA133" s="716"/>
      <c r="VQB133" s="716"/>
      <c r="VQC133" s="716"/>
      <c r="VQD133" s="716"/>
      <c r="VQE133" s="716"/>
      <c r="VQF133" s="716"/>
      <c r="VQG133" s="716"/>
      <c r="VQH133" s="716"/>
      <c r="VQI133" s="716"/>
      <c r="VQJ133" s="716"/>
      <c r="VQK133" s="716"/>
      <c r="VQL133" s="716"/>
      <c r="VQM133" s="716"/>
      <c r="VQN133" s="716"/>
      <c r="VQO133" s="716"/>
      <c r="VQP133" s="716"/>
      <c r="VQQ133" s="716"/>
      <c r="VQR133" s="716"/>
      <c r="VQS133" s="716"/>
      <c r="VQT133" s="716"/>
      <c r="VQU133" s="716"/>
      <c r="VQV133" s="716"/>
      <c r="VQW133" s="716"/>
      <c r="VQX133" s="716"/>
      <c r="VQY133" s="716"/>
      <c r="VQZ133" s="716"/>
      <c r="VRA133" s="716"/>
      <c r="VRB133" s="716"/>
      <c r="VRC133" s="716"/>
      <c r="VRD133" s="716"/>
      <c r="VRE133" s="716"/>
      <c r="VRF133" s="716"/>
      <c r="VRG133" s="716"/>
      <c r="VRH133" s="716"/>
      <c r="VRI133" s="716"/>
      <c r="VRJ133" s="716"/>
      <c r="VRK133" s="716"/>
      <c r="VRL133" s="716"/>
      <c r="VRM133" s="716"/>
      <c r="VRN133" s="716"/>
      <c r="VRO133" s="716"/>
      <c r="VRP133" s="716"/>
      <c r="VRQ133" s="716"/>
      <c r="VRR133" s="716"/>
      <c r="VRS133" s="716"/>
      <c r="VRT133" s="716"/>
      <c r="VRU133" s="716"/>
      <c r="VRV133" s="716"/>
      <c r="VRW133" s="716"/>
      <c r="VRX133" s="716"/>
      <c r="VRY133" s="716"/>
      <c r="VRZ133" s="716"/>
      <c r="VSA133" s="716"/>
      <c r="VSB133" s="716"/>
      <c r="VSC133" s="716"/>
      <c r="VSD133" s="716"/>
      <c r="VSE133" s="716"/>
      <c r="VSF133" s="716"/>
      <c r="VSG133" s="716"/>
      <c r="VSH133" s="716"/>
      <c r="VSI133" s="716"/>
      <c r="VSJ133" s="716"/>
      <c r="VSK133" s="716"/>
      <c r="VSL133" s="716"/>
      <c r="VSM133" s="716"/>
      <c r="VSN133" s="716"/>
      <c r="VSO133" s="716"/>
      <c r="VSP133" s="716"/>
      <c r="VSQ133" s="716"/>
      <c r="VSR133" s="716"/>
      <c r="VSS133" s="716"/>
      <c r="VST133" s="716"/>
      <c r="VSU133" s="716"/>
      <c r="VSV133" s="716"/>
      <c r="VSW133" s="716"/>
      <c r="VSX133" s="716"/>
      <c r="VSY133" s="716"/>
      <c r="VSZ133" s="716"/>
      <c r="VTA133" s="716"/>
      <c r="VTB133" s="716"/>
      <c r="VTC133" s="716"/>
      <c r="VTD133" s="716"/>
      <c r="VTE133" s="716"/>
      <c r="VTF133" s="716"/>
      <c r="VTG133" s="716"/>
      <c r="VTH133" s="716"/>
      <c r="VTI133" s="716"/>
      <c r="VTJ133" s="716"/>
      <c r="VTK133" s="716"/>
      <c r="VTL133" s="716"/>
      <c r="VTM133" s="716"/>
      <c r="VTN133" s="716"/>
      <c r="VTO133" s="716"/>
      <c r="VTP133" s="716"/>
      <c r="VTQ133" s="716"/>
      <c r="VTR133" s="716"/>
      <c r="VTS133" s="716"/>
      <c r="VTT133" s="716"/>
      <c r="VTU133" s="716"/>
      <c r="VTV133" s="716"/>
      <c r="VTW133" s="716"/>
      <c r="VTX133" s="716"/>
      <c r="VTY133" s="716"/>
      <c r="VTZ133" s="716"/>
      <c r="VUA133" s="716"/>
      <c r="VUB133" s="716"/>
      <c r="VUC133" s="716"/>
      <c r="VUD133" s="716"/>
      <c r="VUE133" s="716"/>
      <c r="VUF133" s="716"/>
      <c r="VUG133" s="716"/>
      <c r="VUH133" s="716"/>
      <c r="VUI133" s="716"/>
      <c r="VUJ133" s="716"/>
      <c r="VUK133" s="716"/>
      <c r="VUL133" s="716"/>
      <c r="VUM133" s="716"/>
      <c r="VUN133" s="716"/>
      <c r="VUO133" s="716"/>
      <c r="VUP133" s="716"/>
      <c r="VUQ133" s="716"/>
      <c r="VUR133" s="716"/>
      <c r="VUS133" s="716"/>
      <c r="VUT133" s="716"/>
      <c r="VUU133" s="716"/>
      <c r="VUV133" s="716"/>
      <c r="VUW133" s="716"/>
      <c r="VUX133" s="716"/>
      <c r="VUY133" s="716"/>
      <c r="VUZ133" s="716"/>
      <c r="VVA133" s="716"/>
      <c r="VVB133" s="716"/>
      <c r="VVC133" s="716"/>
      <c r="VVD133" s="716"/>
      <c r="VVE133" s="716"/>
      <c r="VVF133" s="716"/>
      <c r="VVG133" s="716"/>
      <c r="VVH133" s="716"/>
      <c r="VVI133" s="716"/>
      <c r="VVJ133" s="716"/>
      <c r="VVK133" s="716"/>
      <c r="VVL133" s="716"/>
      <c r="VVM133" s="716"/>
      <c r="VVN133" s="716"/>
      <c r="VVO133" s="716"/>
      <c r="VVP133" s="716"/>
      <c r="VVQ133" s="716"/>
      <c r="VVR133" s="716"/>
      <c r="VVS133" s="716"/>
      <c r="VVT133" s="716"/>
      <c r="VVU133" s="716"/>
      <c r="VVV133" s="716"/>
      <c r="VVW133" s="716"/>
      <c r="VVX133" s="716"/>
      <c r="VVY133" s="716"/>
      <c r="VVZ133" s="716"/>
      <c r="VWA133" s="716"/>
      <c r="VWB133" s="716"/>
      <c r="VWC133" s="716"/>
      <c r="VWD133" s="716"/>
      <c r="VWE133" s="716"/>
      <c r="VWF133" s="716"/>
      <c r="VWG133" s="716"/>
      <c r="VWH133" s="716"/>
      <c r="VWI133" s="716"/>
      <c r="VWJ133" s="716"/>
      <c r="VWK133" s="716"/>
      <c r="VWL133" s="716"/>
      <c r="VWM133" s="716"/>
      <c r="VWN133" s="716"/>
      <c r="VWO133" s="716"/>
      <c r="VWP133" s="716"/>
      <c r="VWQ133" s="716"/>
      <c r="VWR133" s="716"/>
      <c r="VWS133" s="716"/>
      <c r="VWT133" s="716"/>
      <c r="VWU133" s="716"/>
      <c r="VWV133" s="716"/>
      <c r="VWW133" s="716"/>
      <c r="VWX133" s="716"/>
      <c r="VWY133" s="716"/>
      <c r="VWZ133" s="716"/>
      <c r="VXA133" s="716"/>
      <c r="VXB133" s="716"/>
      <c r="VXC133" s="716"/>
      <c r="VXD133" s="716"/>
      <c r="VXE133" s="716"/>
      <c r="VXF133" s="716"/>
      <c r="VXG133" s="716"/>
      <c r="VXH133" s="716"/>
      <c r="VXI133" s="716"/>
      <c r="VXJ133" s="716"/>
      <c r="VXK133" s="716"/>
      <c r="VXL133" s="716"/>
      <c r="VXM133" s="716"/>
      <c r="VXN133" s="716"/>
      <c r="VXO133" s="716"/>
      <c r="VXP133" s="716"/>
      <c r="VXQ133" s="716"/>
      <c r="VXR133" s="716"/>
      <c r="VXS133" s="716"/>
      <c r="VXT133" s="716"/>
      <c r="VXU133" s="716"/>
      <c r="VXV133" s="716"/>
      <c r="VXW133" s="716"/>
      <c r="VXX133" s="716"/>
      <c r="VXY133" s="716"/>
      <c r="VXZ133" s="716"/>
      <c r="VYA133" s="716"/>
      <c r="VYB133" s="716"/>
      <c r="VYC133" s="716"/>
      <c r="VYD133" s="716"/>
      <c r="VYE133" s="716"/>
      <c r="VYF133" s="716"/>
      <c r="VYG133" s="716"/>
      <c r="VYH133" s="716"/>
      <c r="VYI133" s="716"/>
      <c r="VYJ133" s="716"/>
      <c r="VYK133" s="716"/>
      <c r="VYL133" s="716"/>
      <c r="VYM133" s="716"/>
      <c r="VYN133" s="716"/>
      <c r="VYO133" s="716"/>
      <c r="VYP133" s="716"/>
      <c r="VYQ133" s="716"/>
      <c r="VYR133" s="716"/>
      <c r="VYS133" s="716"/>
      <c r="VYT133" s="716"/>
      <c r="VYU133" s="716"/>
      <c r="VYV133" s="716"/>
      <c r="VYW133" s="716"/>
      <c r="VYX133" s="716"/>
      <c r="VYY133" s="716"/>
      <c r="VYZ133" s="716"/>
      <c r="VZA133" s="716"/>
      <c r="VZB133" s="716"/>
      <c r="VZC133" s="716"/>
      <c r="VZD133" s="716"/>
      <c r="VZE133" s="716"/>
      <c r="VZF133" s="716"/>
      <c r="VZG133" s="716"/>
      <c r="VZH133" s="716"/>
      <c r="VZI133" s="716"/>
      <c r="VZJ133" s="716"/>
      <c r="VZK133" s="716"/>
      <c r="VZL133" s="716"/>
      <c r="VZM133" s="716"/>
      <c r="VZN133" s="716"/>
      <c r="VZO133" s="716"/>
      <c r="VZP133" s="716"/>
      <c r="VZQ133" s="716"/>
      <c r="VZR133" s="716"/>
      <c r="VZS133" s="716"/>
      <c r="VZT133" s="716"/>
      <c r="VZU133" s="716"/>
      <c r="VZV133" s="716"/>
      <c r="VZW133" s="716"/>
      <c r="VZX133" s="716"/>
      <c r="VZY133" s="716"/>
      <c r="VZZ133" s="716"/>
      <c r="WAA133" s="716"/>
      <c r="WAB133" s="716"/>
      <c r="WAC133" s="716"/>
      <c r="WAD133" s="716"/>
      <c r="WAE133" s="716"/>
      <c r="WAF133" s="716"/>
      <c r="WAG133" s="716"/>
      <c r="WAH133" s="716"/>
      <c r="WAI133" s="716"/>
      <c r="WAJ133" s="716"/>
      <c r="WAK133" s="716"/>
      <c r="WAL133" s="716"/>
      <c r="WAM133" s="716"/>
      <c r="WAN133" s="716"/>
      <c r="WAO133" s="716"/>
      <c r="WAP133" s="716"/>
      <c r="WAQ133" s="716"/>
      <c r="WAR133" s="716"/>
      <c r="WAS133" s="716"/>
      <c r="WAT133" s="716"/>
      <c r="WAU133" s="716"/>
      <c r="WAV133" s="716"/>
      <c r="WAW133" s="716"/>
      <c r="WAX133" s="716"/>
      <c r="WAY133" s="716"/>
      <c r="WAZ133" s="716"/>
      <c r="WBA133" s="716"/>
      <c r="WBB133" s="716"/>
      <c r="WBC133" s="716"/>
      <c r="WBD133" s="716"/>
      <c r="WBE133" s="716"/>
      <c r="WBF133" s="716"/>
      <c r="WBG133" s="716"/>
      <c r="WBH133" s="716"/>
      <c r="WBI133" s="716"/>
      <c r="WBJ133" s="716"/>
      <c r="WBK133" s="716"/>
      <c r="WBL133" s="716"/>
      <c r="WBM133" s="716"/>
      <c r="WBN133" s="716"/>
      <c r="WBO133" s="716"/>
      <c r="WBP133" s="716"/>
      <c r="WBQ133" s="716"/>
      <c r="WBR133" s="716"/>
      <c r="WBS133" s="716"/>
      <c r="WBT133" s="716"/>
      <c r="WBU133" s="716"/>
      <c r="WBV133" s="716"/>
      <c r="WBW133" s="716"/>
      <c r="WBX133" s="716"/>
      <c r="WBY133" s="716"/>
      <c r="WBZ133" s="716"/>
      <c r="WCA133" s="716"/>
      <c r="WCB133" s="716"/>
      <c r="WCC133" s="716"/>
      <c r="WCD133" s="716"/>
      <c r="WCE133" s="716"/>
      <c r="WCF133" s="716"/>
      <c r="WCG133" s="716"/>
      <c r="WCH133" s="716"/>
      <c r="WCI133" s="716"/>
      <c r="WCJ133" s="716"/>
      <c r="WCK133" s="716"/>
      <c r="WCL133" s="716"/>
      <c r="WCM133" s="716"/>
      <c r="WCN133" s="716"/>
      <c r="WCO133" s="716"/>
      <c r="WCP133" s="716"/>
      <c r="WCQ133" s="716"/>
      <c r="WCR133" s="716"/>
      <c r="WCS133" s="716"/>
      <c r="WCT133" s="716"/>
      <c r="WCU133" s="716"/>
      <c r="WCV133" s="716"/>
      <c r="WCW133" s="716"/>
      <c r="WCX133" s="716"/>
      <c r="WCY133" s="716"/>
      <c r="WCZ133" s="716"/>
      <c r="WDA133" s="716"/>
      <c r="WDB133" s="716"/>
      <c r="WDC133" s="716"/>
      <c r="WDD133" s="716"/>
      <c r="WDE133" s="716"/>
      <c r="WDF133" s="716"/>
      <c r="WDG133" s="716"/>
      <c r="WDH133" s="716"/>
      <c r="WDI133" s="716"/>
      <c r="WDJ133" s="716"/>
      <c r="WDK133" s="716"/>
      <c r="WDL133" s="716"/>
      <c r="WDM133" s="716"/>
      <c r="WDN133" s="716"/>
      <c r="WDO133" s="716"/>
      <c r="WDP133" s="716"/>
      <c r="WDQ133" s="716"/>
      <c r="WDR133" s="716"/>
      <c r="WDS133" s="716"/>
      <c r="WDT133" s="716"/>
      <c r="WDU133" s="716"/>
      <c r="WDV133" s="716"/>
      <c r="WDW133" s="716"/>
      <c r="WDX133" s="716"/>
      <c r="WDY133" s="716"/>
      <c r="WDZ133" s="716"/>
      <c r="WEA133" s="716"/>
      <c r="WEB133" s="716"/>
      <c r="WEC133" s="716"/>
      <c r="WED133" s="716"/>
      <c r="WEE133" s="716"/>
      <c r="WEF133" s="716"/>
      <c r="WEG133" s="716"/>
      <c r="WEH133" s="716"/>
      <c r="WEI133" s="716"/>
      <c r="WEJ133" s="716"/>
      <c r="WEK133" s="716"/>
      <c r="WEL133" s="716"/>
      <c r="WEM133" s="716"/>
      <c r="WEN133" s="716"/>
      <c r="WEO133" s="716"/>
      <c r="WEP133" s="716"/>
      <c r="WEQ133" s="716"/>
      <c r="WER133" s="716"/>
      <c r="WES133" s="716"/>
      <c r="WET133" s="716"/>
      <c r="WEU133" s="716"/>
      <c r="WEV133" s="716"/>
      <c r="WEW133" s="716"/>
      <c r="WEX133" s="716"/>
      <c r="WEY133" s="716"/>
      <c r="WEZ133" s="716"/>
      <c r="WFA133" s="716"/>
      <c r="WFB133" s="716"/>
      <c r="WFC133" s="716"/>
      <c r="WFD133" s="716"/>
      <c r="WFE133" s="716"/>
      <c r="WFF133" s="716"/>
      <c r="WFG133" s="716"/>
      <c r="WFH133" s="716"/>
      <c r="WFI133" s="716"/>
      <c r="WFJ133" s="716"/>
      <c r="WFK133" s="716"/>
      <c r="WFL133" s="716"/>
      <c r="WFM133" s="716"/>
      <c r="WFN133" s="716"/>
      <c r="WFO133" s="716"/>
      <c r="WFP133" s="716"/>
      <c r="WFQ133" s="716"/>
      <c r="WFR133" s="716"/>
      <c r="WFS133" s="716"/>
      <c r="WFT133" s="716"/>
      <c r="WFU133" s="716"/>
      <c r="WFV133" s="716"/>
      <c r="WFW133" s="716"/>
      <c r="WFX133" s="716"/>
      <c r="WFY133" s="716"/>
      <c r="WFZ133" s="716"/>
      <c r="WGA133" s="716"/>
      <c r="WGB133" s="716"/>
      <c r="WGC133" s="716"/>
      <c r="WGD133" s="716"/>
      <c r="WGE133" s="716"/>
      <c r="WGF133" s="716"/>
      <c r="WGG133" s="716"/>
      <c r="WGH133" s="716"/>
      <c r="WGI133" s="716"/>
      <c r="WGJ133" s="716"/>
      <c r="WGK133" s="716"/>
      <c r="WGL133" s="716"/>
      <c r="WGM133" s="716"/>
      <c r="WGN133" s="716"/>
      <c r="WGO133" s="716"/>
      <c r="WGP133" s="716"/>
      <c r="WGQ133" s="716"/>
      <c r="WGR133" s="716"/>
      <c r="WGS133" s="716"/>
      <c r="WGT133" s="716"/>
      <c r="WGU133" s="716"/>
      <c r="WGV133" s="716"/>
      <c r="WGW133" s="716"/>
      <c r="WGX133" s="716"/>
      <c r="WGY133" s="716"/>
      <c r="WGZ133" s="716"/>
      <c r="WHA133" s="716"/>
      <c r="WHB133" s="716"/>
      <c r="WHC133" s="716"/>
      <c r="WHD133" s="716"/>
      <c r="WHE133" s="716"/>
      <c r="WHF133" s="716"/>
      <c r="WHG133" s="716"/>
      <c r="WHH133" s="716"/>
      <c r="WHI133" s="716"/>
      <c r="WHJ133" s="716"/>
      <c r="WHK133" s="716"/>
      <c r="WHL133" s="716"/>
      <c r="WHM133" s="716"/>
      <c r="WHN133" s="716"/>
      <c r="WHO133" s="716"/>
      <c r="WHP133" s="716"/>
      <c r="WHQ133" s="716"/>
      <c r="WHR133" s="716"/>
      <c r="WHS133" s="716"/>
      <c r="WHT133" s="716"/>
      <c r="WHU133" s="716"/>
      <c r="WHV133" s="716"/>
      <c r="WHW133" s="716"/>
      <c r="WHX133" s="716"/>
      <c r="WHY133" s="716"/>
      <c r="WHZ133" s="716"/>
      <c r="WIA133" s="716"/>
      <c r="WIB133" s="716"/>
      <c r="WIC133" s="716"/>
      <c r="WID133" s="716"/>
      <c r="WIE133" s="716"/>
      <c r="WIF133" s="716"/>
      <c r="WIG133" s="716"/>
      <c r="WIH133" s="716"/>
      <c r="WII133" s="716"/>
      <c r="WIJ133" s="716"/>
      <c r="WIK133" s="716"/>
      <c r="WIL133" s="716"/>
      <c r="WIM133" s="716"/>
      <c r="WIN133" s="716"/>
      <c r="WIO133" s="716"/>
      <c r="WIP133" s="716"/>
      <c r="WIQ133" s="716"/>
      <c r="WIR133" s="716"/>
      <c r="WIS133" s="716"/>
      <c r="WIT133" s="716"/>
      <c r="WIU133" s="716"/>
      <c r="WIV133" s="716"/>
      <c r="WIW133" s="716"/>
      <c r="WIX133" s="716"/>
      <c r="WIY133" s="716"/>
      <c r="WIZ133" s="716"/>
      <c r="WJA133" s="716"/>
      <c r="WJB133" s="716"/>
      <c r="WJC133" s="716"/>
      <c r="WJD133" s="716"/>
      <c r="WJE133" s="716"/>
      <c r="WJF133" s="716"/>
      <c r="WJG133" s="716"/>
      <c r="WJH133" s="716"/>
      <c r="WJI133" s="716"/>
      <c r="WJJ133" s="716"/>
      <c r="WJK133" s="716"/>
      <c r="WJL133" s="716"/>
      <c r="WJM133" s="716"/>
      <c r="WJN133" s="716"/>
      <c r="WJO133" s="716"/>
      <c r="WJP133" s="716"/>
      <c r="WJQ133" s="716"/>
      <c r="WJR133" s="716"/>
      <c r="WJS133" s="716"/>
      <c r="WJT133" s="716"/>
      <c r="WJU133" s="716"/>
      <c r="WJV133" s="716"/>
      <c r="WJW133" s="716"/>
      <c r="WJX133" s="716"/>
      <c r="WJY133" s="716"/>
      <c r="WJZ133" s="716"/>
      <c r="WKA133" s="716"/>
      <c r="WKB133" s="716"/>
      <c r="WKC133" s="716"/>
      <c r="WKD133" s="716"/>
      <c r="WKE133" s="716"/>
      <c r="WKF133" s="716"/>
      <c r="WKG133" s="716"/>
      <c r="WKH133" s="716"/>
      <c r="WKI133" s="716"/>
      <c r="WKJ133" s="716"/>
      <c r="WKK133" s="716"/>
      <c r="WKL133" s="716"/>
      <c r="WKM133" s="716"/>
      <c r="WKN133" s="716"/>
      <c r="WKO133" s="716"/>
      <c r="WKP133" s="716"/>
      <c r="WKQ133" s="716"/>
      <c r="WKR133" s="716"/>
      <c r="WKS133" s="716"/>
      <c r="WKT133" s="716"/>
      <c r="WKU133" s="716"/>
      <c r="WKV133" s="716"/>
      <c r="WKW133" s="716"/>
      <c r="WKX133" s="716"/>
      <c r="WKY133" s="716"/>
      <c r="WKZ133" s="716"/>
      <c r="WLA133" s="716"/>
      <c r="WLB133" s="716"/>
      <c r="WLC133" s="716"/>
      <c r="WLD133" s="716"/>
      <c r="WLE133" s="716"/>
      <c r="WLF133" s="716"/>
      <c r="WLG133" s="716"/>
      <c r="WLH133" s="716"/>
      <c r="WLI133" s="716"/>
      <c r="WLJ133" s="716"/>
      <c r="WLK133" s="716"/>
      <c r="WLL133" s="716"/>
      <c r="WLM133" s="716"/>
      <c r="WLN133" s="716"/>
      <c r="WLO133" s="716"/>
      <c r="WLP133" s="716"/>
      <c r="WLQ133" s="716"/>
      <c r="WLR133" s="716"/>
      <c r="WLS133" s="716"/>
      <c r="WLT133" s="716"/>
      <c r="WLU133" s="716"/>
      <c r="WLV133" s="716"/>
      <c r="WLW133" s="716"/>
      <c r="WLX133" s="716"/>
      <c r="WLY133" s="716"/>
      <c r="WLZ133" s="716"/>
      <c r="WMA133" s="716"/>
      <c r="WMB133" s="716"/>
      <c r="WMC133" s="716"/>
      <c r="WMD133" s="716"/>
      <c r="WME133" s="716"/>
      <c r="WMF133" s="716"/>
      <c r="WMG133" s="716"/>
      <c r="WMH133" s="716"/>
      <c r="WMI133" s="716"/>
      <c r="WMJ133" s="716"/>
      <c r="WMK133" s="716"/>
      <c r="WML133" s="716"/>
      <c r="WMM133" s="716"/>
      <c r="WMN133" s="716"/>
      <c r="WMO133" s="716"/>
      <c r="WMP133" s="716"/>
      <c r="WMQ133" s="716"/>
      <c r="WMR133" s="716"/>
      <c r="WMS133" s="716"/>
      <c r="WMT133" s="716"/>
      <c r="WMU133" s="716"/>
      <c r="WMV133" s="716"/>
      <c r="WMW133" s="716"/>
      <c r="WMX133" s="716"/>
      <c r="WMY133" s="716"/>
      <c r="WMZ133" s="716"/>
      <c r="WNA133" s="716"/>
      <c r="WNB133" s="716"/>
      <c r="WNC133" s="716"/>
      <c r="WND133" s="716"/>
      <c r="WNE133" s="716"/>
      <c r="WNF133" s="716"/>
      <c r="WNG133" s="716"/>
      <c r="WNH133" s="716"/>
      <c r="WNI133" s="716"/>
      <c r="WNJ133" s="716"/>
      <c r="WNK133" s="716"/>
      <c r="WNL133" s="716"/>
      <c r="WNM133" s="716"/>
      <c r="WNN133" s="716"/>
      <c r="WNO133" s="716"/>
      <c r="WNP133" s="716"/>
      <c r="WNQ133" s="716"/>
      <c r="WNR133" s="716"/>
      <c r="WNS133" s="716"/>
      <c r="WNT133" s="716"/>
      <c r="WNU133" s="716"/>
      <c r="WNV133" s="716"/>
      <c r="WNW133" s="716"/>
      <c r="WNX133" s="716"/>
      <c r="WNY133" s="716"/>
      <c r="WNZ133" s="716"/>
      <c r="WOA133" s="716"/>
      <c r="WOB133" s="716"/>
      <c r="WOC133" s="716"/>
      <c r="WOD133" s="716"/>
      <c r="WOE133" s="716"/>
      <c r="WOF133" s="716"/>
      <c r="WOG133" s="716"/>
      <c r="WOH133" s="716"/>
      <c r="WOI133" s="716"/>
      <c r="WOJ133" s="716"/>
      <c r="WOK133" s="716"/>
      <c r="WOL133" s="716"/>
      <c r="WOM133" s="716"/>
      <c r="WON133" s="716"/>
      <c r="WOO133" s="716"/>
      <c r="WOP133" s="716"/>
      <c r="WOQ133" s="716"/>
      <c r="WOR133" s="716"/>
      <c r="WOS133" s="716"/>
      <c r="WOT133" s="716"/>
      <c r="WOU133" s="716"/>
      <c r="WOV133" s="716"/>
      <c r="WOW133" s="716"/>
      <c r="WOX133" s="716"/>
      <c r="WOY133" s="716"/>
      <c r="WOZ133" s="716"/>
      <c r="WPA133" s="716"/>
      <c r="WPB133" s="716"/>
      <c r="WPC133" s="716"/>
      <c r="WPD133" s="716"/>
      <c r="WPE133" s="716"/>
      <c r="WPF133" s="716"/>
      <c r="WPG133" s="716"/>
      <c r="WPH133" s="716"/>
      <c r="WPI133" s="716"/>
      <c r="WPJ133" s="716"/>
      <c r="WPK133" s="716"/>
      <c r="WPL133" s="716"/>
      <c r="WPM133" s="716"/>
      <c r="WPN133" s="716"/>
      <c r="WPO133" s="716"/>
      <c r="WPP133" s="716"/>
      <c r="WPQ133" s="716"/>
      <c r="WPR133" s="716"/>
      <c r="WPS133" s="716"/>
      <c r="WPT133" s="716"/>
      <c r="WPU133" s="716"/>
      <c r="WPV133" s="716"/>
      <c r="WPW133" s="716"/>
      <c r="WPX133" s="716"/>
      <c r="WPY133" s="716"/>
      <c r="WPZ133" s="716"/>
      <c r="WQA133" s="716"/>
      <c r="WQB133" s="716"/>
      <c r="WQC133" s="716"/>
      <c r="WQD133" s="716"/>
      <c r="WQE133" s="716"/>
      <c r="WQF133" s="716"/>
      <c r="WQG133" s="716"/>
      <c r="WQH133" s="716"/>
      <c r="WQI133" s="716"/>
      <c r="WQJ133" s="716"/>
      <c r="WQK133" s="716"/>
      <c r="WQL133" s="716"/>
      <c r="WQM133" s="716"/>
      <c r="WQN133" s="716"/>
      <c r="WQO133" s="716"/>
      <c r="WQP133" s="716"/>
      <c r="WQQ133" s="716"/>
      <c r="WQR133" s="716"/>
      <c r="WQS133" s="716"/>
      <c r="WQT133" s="716"/>
      <c r="WQU133" s="716"/>
      <c r="WQV133" s="716"/>
      <c r="WQW133" s="716"/>
      <c r="WQX133" s="716"/>
      <c r="WQY133" s="716"/>
      <c r="WQZ133" s="716"/>
      <c r="WRA133" s="716"/>
      <c r="WRB133" s="716"/>
      <c r="WRC133" s="716"/>
      <c r="WRD133" s="716"/>
      <c r="WRE133" s="716"/>
      <c r="WRF133" s="716"/>
      <c r="WRG133" s="716"/>
      <c r="WRH133" s="716"/>
      <c r="WRI133" s="716"/>
      <c r="WRJ133" s="716"/>
      <c r="WRK133" s="716"/>
      <c r="WRL133" s="716"/>
      <c r="WRM133" s="716"/>
      <c r="WRN133" s="716"/>
      <c r="WRO133" s="716"/>
      <c r="WRP133" s="716"/>
      <c r="WRQ133" s="716"/>
      <c r="WRR133" s="716"/>
      <c r="WRS133" s="716"/>
      <c r="WRT133" s="716"/>
      <c r="WRU133" s="716"/>
      <c r="WRV133" s="716"/>
      <c r="WRW133" s="716"/>
      <c r="WRX133" s="716"/>
      <c r="WRY133" s="716"/>
      <c r="WRZ133" s="716"/>
      <c r="WSA133" s="716"/>
      <c r="WSB133" s="716"/>
      <c r="WSC133" s="716"/>
      <c r="WSD133" s="716"/>
      <c r="WSE133" s="716"/>
      <c r="WSF133" s="716"/>
      <c r="WSG133" s="716"/>
      <c r="WSH133" s="716"/>
      <c r="WSI133" s="716"/>
      <c r="WSJ133" s="716"/>
      <c r="WSK133" s="716"/>
      <c r="WSL133" s="716"/>
      <c r="WSM133" s="716"/>
      <c r="WSN133" s="716"/>
      <c r="WSO133" s="716"/>
      <c r="WSP133" s="716"/>
      <c r="WSQ133" s="716"/>
      <c r="WSR133" s="716"/>
      <c r="WSS133" s="716"/>
      <c r="WST133" s="716"/>
      <c r="WSU133" s="716"/>
      <c r="WSV133" s="716"/>
      <c r="WSW133" s="716"/>
      <c r="WSX133" s="716"/>
      <c r="WSY133" s="716"/>
      <c r="WSZ133" s="716"/>
      <c r="WTA133" s="716"/>
      <c r="WTB133" s="716"/>
      <c r="WTC133" s="716"/>
      <c r="WTD133" s="716"/>
      <c r="WTE133" s="716"/>
      <c r="WTF133" s="716"/>
      <c r="WTG133" s="716"/>
      <c r="WTH133" s="716"/>
      <c r="WTI133" s="716"/>
      <c r="WTJ133" s="716"/>
      <c r="WTK133" s="716"/>
      <c r="WTL133" s="716"/>
      <c r="WTM133" s="716"/>
      <c r="WTN133" s="716"/>
      <c r="WTO133" s="716"/>
      <c r="WTP133" s="716"/>
      <c r="WTQ133" s="716"/>
      <c r="WTR133" s="716"/>
      <c r="WTS133" s="716"/>
      <c r="WTT133" s="716"/>
      <c r="WTU133" s="716"/>
      <c r="WTV133" s="716"/>
      <c r="WTW133" s="716"/>
      <c r="WTX133" s="716"/>
      <c r="WTY133" s="716"/>
      <c r="WTZ133" s="716"/>
      <c r="WUA133" s="716"/>
      <c r="WUB133" s="716"/>
      <c r="WUC133" s="716"/>
      <c r="WUD133" s="716"/>
      <c r="WUE133" s="716"/>
      <c r="WUF133" s="716"/>
      <c r="WUG133" s="716"/>
      <c r="WUH133" s="716"/>
      <c r="WUI133" s="716"/>
      <c r="WUJ133" s="716"/>
      <c r="WUK133" s="716"/>
      <c r="WUL133" s="716"/>
      <c r="WUM133" s="716"/>
      <c r="WUN133" s="716"/>
      <c r="WUO133" s="716"/>
      <c r="WUP133" s="716"/>
      <c r="WUQ133" s="716"/>
      <c r="WUR133" s="716"/>
      <c r="WUS133" s="716"/>
      <c r="WUT133" s="716"/>
      <c r="WUU133" s="716"/>
      <c r="WUV133" s="716"/>
      <c r="WUW133" s="716"/>
      <c r="WUX133" s="716"/>
      <c r="WUY133" s="716"/>
      <c r="WUZ133" s="716"/>
      <c r="WVA133" s="716"/>
      <c r="WVB133" s="716"/>
      <c r="WVC133" s="716"/>
      <c r="WVD133" s="716"/>
      <c r="WVE133" s="716"/>
      <c r="WVF133" s="716"/>
      <c r="WVG133" s="716"/>
      <c r="WVH133" s="716"/>
      <c r="WVI133" s="716"/>
      <c r="WVJ133" s="716"/>
      <c r="WVK133" s="716"/>
      <c r="WVL133" s="716"/>
      <c r="WVM133" s="716"/>
      <c r="WVN133" s="716"/>
      <c r="WVO133" s="716"/>
      <c r="WVP133" s="716"/>
      <c r="WVQ133" s="716"/>
      <c r="WVR133" s="716"/>
      <c r="WVS133" s="716"/>
      <c r="WVT133" s="716"/>
      <c r="WVU133" s="716"/>
      <c r="WVV133" s="716"/>
      <c r="WVW133" s="716"/>
      <c r="WVX133" s="716"/>
      <c r="WVY133" s="716"/>
      <c r="WVZ133" s="716"/>
      <c r="WWA133" s="716"/>
      <c r="WWB133" s="716"/>
      <c r="WWC133" s="716"/>
      <c r="WWD133" s="716"/>
      <c r="WWE133" s="716"/>
      <c r="WWF133" s="716"/>
      <c r="WWG133" s="716"/>
      <c r="WWH133" s="716"/>
      <c r="WWI133" s="716"/>
      <c r="WWJ133" s="716"/>
      <c r="WWK133" s="716"/>
      <c r="WWL133" s="716"/>
      <c r="WWM133" s="716"/>
      <c r="WWN133" s="716"/>
      <c r="WWO133" s="716"/>
      <c r="WWP133" s="716"/>
      <c r="WWQ133" s="716"/>
      <c r="WWR133" s="716"/>
      <c r="WWS133" s="716"/>
      <c r="WWT133" s="716"/>
      <c r="WWU133" s="716"/>
      <c r="WWV133" s="716"/>
      <c r="WWW133" s="716"/>
      <c r="WWX133" s="716"/>
      <c r="WWY133" s="716"/>
      <c r="WWZ133" s="716"/>
      <c r="WXA133" s="716"/>
      <c r="WXB133" s="716"/>
      <c r="WXC133" s="716"/>
      <c r="WXD133" s="716"/>
      <c r="WXE133" s="716"/>
      <c r="WXF133" s="716"/>
      <c r="WXG133" s="716"/>
      <c r="WXH133" s="716"/>
      <c r="WXI133" s="716"/>
      <c r="WXJ133" s="716"/>
      <c r="WXK133" s="716"/>
      <c r="WXL133" s="716"/>
      <c r="WXM133" s="716"/>
      <c r="WXN133" s="716"/>
      <c r="WXO133" s="716"/>
      <c r="WXP133" s="716"/>
      <c r="WXQ133" s="716"/>
      <c r="WXR133" s="716"/>
      <c r="WXS133" s="716"/>
      <c r="WXT133" s="716"/>
      <c r="WXU133" s="716"/>
      <c r="WXV133" s="716"/>
      <c r="WXW133" s="716"/>
      <c r="WXX133" s="716"/>
      <c r="WXY133" s="716"/>
      <c r="WXZ133" s="716"/>
      <c r="WYA133" s="716"/>
      <c r="WYB133" s="716"/>
      <c r="WYC133" s="716"/>
      <c r="WYD133" s="716"/>
      <c r="WYE133" s="716"/>
      <c r="WYF133" s="716"/>
      <c r="WYG133" s="716"/>
      <c r="WYH133" s="716"/>
      <c r="WYI133" s="716"/>
      <c r="WYJ133" s="716"/>
      <c r="WYK133" s="716"/>
      <c r="WYL133" s="716"/>
      <c r="WYM133" s="716"/>
      <c r="WYN133" s="716"/>
      <c r="WYO133" s="716"/>
      <c r="WYP133" s="716"/>
      <c r="WYQ133" s="716"/>
      <c r="WYR133" s="716"/>
      <c r="WYS133" s="716"/>
      <c r="WYT133" s="716"/>
      <c r="WYU133" s="716"/>
      <c r="WYV133" s="716"/>
      <c r="WYW133" s="716"/>
      <c r="WYX133" s="716"/>
      <c r="WYY133" s="716"/>
      <c r="WYZ133" s="716"/>
      <c r="WZA133" s="716"/>
      <c r="WZB133" s="716"/>
      <c r="WZC133" s="716"/>
      <c r="WZD133" s="716"/>
      <c r="WZE133" s="716"/>
      <c r="WZF133" s="716"/>
      <c r="WZG133" s="716"/>
      <c r="WZH133" s="716"/>
      <c r="WZI133" s="716"/>
      <c r="WZJ133" s="716"/>
      <c r="WZK133" s="716"/>
      <c r="WZL133" s="716"/>
      <c r="WZM133" s="716"/>
      <c r="WZN133" s="716"/>
      <c r="WZO133" s="716"/>
      <c r="WZP133" s="716"/>
      <c r="WZQ133" s="716"/>
      <c r="WZR133" s="716"/>
      <c r="WZS133" s="716"/>
      <c r="WZT133" s="716"/>
      <c r="WZU133" s="716"/>
      <c r="WZV133" s="716"/>
      <c r="WZW133" s="716"/>
      <c r="WZX133" s="716"/>
      <c r="WZY133" s="716"/>
      <c r="WZZ133" s="716"/>
      <c r="XAA133" s="716"/>
      <c r="XAB133" s="716"/>
      <c r="XAC133" s="716"/>
      <c r="XAD133" s="716"/>
      <c r="XAE133" s="716"/>
      <c r="XAF133" s="716"/>
      <c r="XAG133" s="716"/>
      <c r="XAH133" s="716"/>
      <c r="XAI133" s="716"/>
      <c r="XAJ133" s="716"/>
      <c r="XAK133" s="716"/>
      <c r="XAL133" s="716"/>
      <c r="XAM133" s="716"/>
      <c r="XAN133" s="716"/>
      <c r="XAO133" s="716"/>
      <c r="XAP133" s="716"/>
      <c r="XAQ133" s="716"/>
      <c r="XAR133" s="716"/>
      <c r="XAS133" s="716"/>
      <c r="XAT133" s="716"/>
      <c r="XAU133" s="716"/>
      <c r="XAV133" s="716"/>
      <c r="XAW133" s="716"/>
      <c r="XAX133" s="716"/>
      <c r="XAY133" s="716"/>
      <c r="XAZ133" s="716"/>
      <c r="XBA133" s="716"/>
      <c r="XBB133" s="716"/>
      <c r="XBC133" s="716"/>
      <c r="XBD133" s="716"/>
      <c r="XBE133" s="716"/>
      <c r="XBF133" s="716"/>
      <c r="XBG133" s="716"/>
      <c r="XBH133" s="716"/>
      <c r="XBI133" s="716"/>
      <c r="XBJ133" s="716"/>
      <c r="XBK133" s="716"/>
      <c r="XBL133" s="716"/>
      <c r="XBM133" s="716"/>
      <c r="XBN133" s="716"/>
      <c r="XBO133" s="716"/>
      <c r="XBP133" s="716"/>
      <c r="XBQ133" s="716"/>
      <c r="XBR133" s="716"/>
      <c r="XBS133" s="716"/>
      <c r="XBT133" s="716"/>
      <c r="XBU133" s="716"/>
      <c r="XBV133" s="716"/>
      <c r="XBW133" s="716"/>
      <c r="XBX133" s="716"/>
      <c r="XBY133" s="716"/>
      <c r="XBZ133" s="716"/>
      <c r="XCA133" s="716"/>
      <c r="XCB133" s="716"/>
      <c r="XCC133" s="716"/>
      <c r="XCD133" s="716"/>
      <c r="XCE133" s="716"/>
      <c r="XCF133" s="716"/>
      <c r="XCG133" s="716"/>
      <c r="XCH133" s="716"/>
      <c r="XCI133" s="716"/>
      <c r="XCJ133" s="716"/>
      <c r="XCK133" s="716"/>
      <c r="XCL133" s="716"/>
      <c r="XCM133" s="716"/>
      <c r="XCN133" s="716"/>
      <c r="XCO133" s="716"/>
      <c r="XCP133" s="716"/>
      <c r="XCQ133" s="716"/>
      <c r="XCR133" s="716"/>
      <c r="XCS133" s="716"/>
      <c r="XCT133" s="716"/>
      <c r="XCU133" s="716"/>
      <c r="XCV133" s="716"/>
      <c r="XCW133" s="716"/>
      <c r="XCX133" s="716"/>
      <c r="XCY133" s="716"/>
      <c r="XCZ133" s="716"/>
      <c r="XDA133" s="716"/>
      <c r="XDB133" s="716"/>
      <c r="XDC133" s="716"/>
      <c r="XDD133" s="716"/>
      <c r="XDE133" s="716"/>
      <c r="XDF133" s="716"/>
      <c r="XDG133" s="716"/>
      <c r="XDH133" s="716"/>
      <c r="XDI133" s="716"/>
      <c r="XDJ133" s="716"/>
      <c r="XDK133" s="716"/>
      <c r="XDL133" s="716"/>
      <c r="XDM133" s="716"/>
      <c r="XDN133" s="716"/>
      <c r="XDO133" s="716"/>
      <c r="XDP133" s="716"/>
      <c r="XDQ133" s="716"/>
      <c r="XDR133" s="716"/>
      <c r="XDS133" s="716"/>
      <c r="XDT133" s="716"/>
      <c r="XDU133" s="716"/>
      <c r="XDV133" s="716"/>
      <c r="XDW133" s="716"/>
      <c r="XDX133" s="716"/>
      <c r="XDY133" s="716"/>
      <c r="XDZ133" s="716"/>
      <c r="XEA133" s="716"/>
      <c r="XEB133" s="716"/>
      <c r="XEC133" s="716"/>
      <c r="XED133" s="716"/>
      <c r="XEE133" s="716"/>
      <c r="XEF133" s="716"/>
      <c r="XEG133" s="716"/>
      <c r="XEH133" s="716"/>
      <c r="XEI133" s="716"/>
      <c r="XEJ133" s="716"/>
      <c r="XEK133" s="716"/>
      <c r="XEL133" s="716"/>
      <c r="XEM133" s="716"/>
      <c r="XEN133" s="716"/>
      <c r="XEO133" s="716"/>
      <c r="XEP133" s="716"/>
      <c r="XEQ133" s="716"/>
      <c r="XER133" s="716"/>
      <c r="XES133" s="716"/>
      <c r="XET133" s="716"/>
      <c r="XEU133" s="716"/>
      <c r="XEV133" s="716"/>
      <c r="XEW133" s="716"/>
      <c r="XEX133" s="716"/>
      <c r="XEY133" s="716"/>
      <c r="XEZ133" s="716"/>
      <c r="XFA133" s="716"/>
      <c r="XFB133" s="716"/>
      <c r="XFC133" s="716"/>
      <c r="XFD133" s="716"/>
    </row>
    <row r="134" spans="1:16384" ht="14.25" customHeight="1" x14ac:dyDescent="0.2">
      <c r="A134" s="715"/>
      <c r="B134" s="715"/>
      <c r="C134" s="715"/>
      <c r="D134" s="715"/>
      <c r="E134" s="715"/>
      <c r="F134" s="715"/>
      <c r="G134" s="715"/>
    </row>
  </sheetData>
  <mergeCells count="2364">
    <mergeCell ref="XEF133:XEL133"/>
    <mergeCell ref="XEM133:XES133"/>
    <mergeCell ref="XET133:XEZ133"/>
    <mergeCell ref="XFA133:XFD133"/>
    <mergeCell ref="XCW133:XDC133"/>
    <mergeCell ref="XDD133:XDJ133"/>
    <mergeCell ref="XDK133:XDQ133"/>
    <mergeCell ref="XDR133:XDX133"/>
    <mergeCell ref="XDY133:XEE133"/>
    <mergeCell ref="XBN133:XBT133"/>
    <mergeCell ref="XBU133:XCA133"/>
    <mergeCell ref="XCB133:XCH133"/>
    <mergeCell ref="XCI133:XCO133"/>
    <mergeCell ref="XCP133:XCV133"/>
    <mergeCell ref="XAE133:XAK133"/>
    <mergeCell ref="XAL133:XAR133"/>
    <mergeCell ref="XAS133:XAY133"/>
    <mergeCell ref="XAZ133:XBF133"/>
    <mergeCell ref="XBG133:XBM133"/>
    <mergeCell ref="WYV133:WZB133"/>
    <mergeCell ref="WZC133:WZI133"/>
    <mergeCell ref="WZJ133:WZP133"/>
    <mergeCell ref="WZQ133:WZW133"/>
    <mergeCell ref="WZX133:XAD133"/>
    <mergeCell ref="WXM133:WXS133"/>
    <mergeCell ref="WXT133:WXZ133"/>
    <mergeCell ref="WYA133:WYG133"/>
    <mergeCell ref="WYH133:WYN133"/>
    <mergeCell ref="WYO133:WYU133"/>
    <mergeCell ref="WWD133:WWJ133"/>
    <mergeCell ref="WWK133:WWQ133"/>
    <mergeCell ref="WWR133:WWX133"/>
    <mergeCell ref="WWY133:WXE133"/>
    <mergeCell ref="WXF133:WXL133"/>
    <mergeCell ref="WUU133:WVA133"/>
    <mergeCell ref="WVB133:WVH133"/>
    <mergeCell ref="WVI133:WVO133"/>
    <mergeCell ref="WVP133:WVV133"/>
    <mergeCell ref="WVW133:WWC133"/>
    <mergeCell ref="WTL133:WTR133"/>
    <mergeCell ref="WTS133:WTY133"/>
    <mergeCell ref="WTZ133:WUF133"/>
    <mergeCell ref="WUG133:WUM133"/>
    <mergeCell ref="WUN133:WUT133"/>
    <mergeCell ref="WSC133:WSI133"/>
    <mergeCell ref="WSJ133:WSP133"/>
    <mergeCell ref="WSQ133:WSW133"/>
    <mergeCell ref="WSX133:WTD133"/>
    <mergeCell ref="WTE133:WTK133"/>
    <mergeCell ref="WQT133:WQZ133"/>
    <mergeCell ref="WRA133:WRG133"/>
    <mergeCell ref="WRH133:WRN133"/>
    <mergeCell ref="WRO133:WRU133"/>
    <mergeCell ref="WRV133:WSB133"/>
    <mergeCell ref="WPK133:WPQ133"/>
    <mergeCell ref="WPR133:WPX133"/>
    <mergeCell ref="WPY133:WQE133"/>
    <mergeCell ref="WQF133:WQL133"/>
    <mergeCell ref="WQM133:WQS133"/>
    <mergeCell ref="WOB133:WOH133"/>
    <mergeCell ref="WOI133:WOO133"/>
    <mergeCell ref="WOP133:WOV133"/>
    <mergeCell ref="WOW133:WPC133"/>
    <mergeCell ref="WPD133:WPJ133"/>
    <mergeCell ref="WMS133:WMY133"/>
    <mergeCell ref="WMZ133:WNF133"/>
    <mergeCell ref="WNG133:WNM133"/>
    <mergeCell ref="WNN133:WNT133"/>
    <mergeCell ref="WNU133:WOA133"/>
    <mergeCell ref="WLJ133:WLP133"/>
    <mergeCell ref="WLQ133:WLW133"/>
    <mergeCell ref="WLX133:WMD133"/>
    <mergeCell ref="WME133:WMK133"/>
    <mergeCell ref="WML133:WMR133"/>
    <mergeCell ref="WKA133:WKG133"/>
    <mergeCell ref="WKH133:WKN133"/>
    <mergeCell ref="WKO133:WKU133"/>
    <mergeCell ref="WKV133:WLB133"/>
    <mergeCell ref="WLC133:WLI133"/>
    <mergeCell ref="WIR133:WIX133"/>
    <mergeCell ref="WIY133:WJE133"/>
    <mergeCell ref="WJF133:WJL133"/>
    <mergeCell ref="WJM133:WJS133"/>
    <mergeCell ref="WJT133:WJZ133"/>
    <mergeCell ref="WHI133:WHO133"/>
    <mergeCell ref="WHP133:WHV133"/>
    <mergeCell ref="WHW133:WIC133"/>
    <mergeCell ref="WID133:WIJ133"/>
    <mergeCell ref="WIK133:WIQ133"/>
    <mergeCell ref="WFZ133:WGF133"/>
    <mergeCell ref="WGG133:WGM133"/>
    <mergeCell ref="WGN133:WGT133"/>
    <mergeCell ref="WGU133:WHA133"/>
    <mergeCell ref="WHB133:WHH133"/>
    <mergeCell ref="WEQ133:WEW133"/>
    <mergeCell ref="WEX133:WFD133"/>
    <mergeCell ref="WFE133:WFK133"/>
    <mergeCell ref="WFL133:WFR133"/>
    <mergeCell ref="WFS133:WFY133"/>
    <mergeCell ref="WDH133:WDN133"/>
    <mergeCell ref="WDO133:WDU133"/>
    <mergeCell ref="WDV133:WEB133"/>
    <mergeCell ref="WEC133:WEI133"/>
    <mergeCell ref="WEJ133:WEP133"/>
    <mergeCell ref="WBY133:WCE133"/>
    <mergeCell ref="WCF133:WCL133"/>
    <mergeCell ref="WCM133:WCS133"/>
    <mergeCell ref="WCT133:WCZ133"/>
    <mergeCell ref="WDA133:WDG133"/>
    <mergeCell ref="WAP133:WAV133"/>
    <mergeCell ref="WAW133:WBC133"/>
    <mergeCell ref="WBD133:WBJ133"/>
    <mergeCell ref="WBK133:WBQ133"/>
    <mergeCell ref="WBR133:WBX133"/>
    <mergeCell ref="VZG133:VZM133"/>
    <mergeCell ref="VZN133:VZT133"/>
    <mergeCell ref="VZU133:WAA133"/>
    <mergeCell ref="WAB133:WAH133"/>
    <mergeCell ref="WAI133:WAO133"/>
    <mergeCell ref="VXX133:VYD133"/>
    <mergeCell ref="VYE133:VYK133"/>
    <mergeCell ref="VYL133:VYR133"/>
    <mergeCell ref="VYS133:VYY133"/>
    <mergeCell ref="VYZ133:VZF133"/>
    <mergeCell ref="VWO133:VWU133"/>
    <mergeCell ref="VWV133:VXB133"/>
    <mergeCell ref="VXC133:VXI133"/>
    <mergeCell ref="VXJ133:VXP133"/>
    <mergeCell ref="VXQ133:VXW133"/>
    <mergeCell ref="VVF133:VVL133"/>
    <mergeCell ref="VVM133:VVS133"/>
    <mergeCell ref="VVT133:VVZ133"/>
    <mergeCell ref="VWA133:VWG133"/>
    <mergeCell ref="VWH133:VWN133"/>
    <mergeCell ref="VTW133:VUC133"/>
    <mergeCell ref="VUD133:VUJ133"/>
    <mergeCell ref="VUK133:VUQ133"/>
    <mergeCell ref="VUR133:VUX133"/>
    <mergeCell ref="VUY133:VVE133"/>
    <mergeCell ref="VSN133:VST133"/>
    <mergeCell ref="VSU133:VTA133"/>
    <mergeCell ref="VTB133:VTH133"/>
    <mergeCell ref="VTI133:VTO133"/>
    <mergeCell ref="VTP133:VTV133"/>
    <mergeCell ref="VRE133:VRK133"/>
    <mergeCell ref="VRL133:VRR133"/>
    <mergeCell ref="VRS133:VRY133"/>
    <mergeCell ref="VRZ133:VSF133"/>
    <mergeCell ref="VSG133:VSM133"/>
    <mergeCell ref="VPV133:VQB133"/>
    <mergeCell ref="VQC133:VQI133"/>
    <mergeCell ref="VQJ133:VQP133"/>
    <mergeCell ref="VQQ133:VQW133"/>
    <mergeCell ref="VQX133:VRD133"/>
    <mergeCell ref="VOM133:VOS133"/>
    <mergeCell ref="VOT133:VOZ133"/>
    <mergeCell ref="VPA133:VPG133"/>
    <mergeCell ref="VPH133:VPN133"/>
    <mergeCell ref="VPO133:VPU133"/>
    <mergeCell ref="VND133:VNJ133"/>
    <mergeCell ref="VNK133:VNQ133"/>
    <mergeCell ref="VNR133:VNX133"/>
    <mergeCell ref="VNY133:VOE133"/>
    <mergeCell ref="VOF133:VOL133"/>
    <mergeCell ref="VLU133:VMA133"/>
    <mergeCell ref="VMB133:VMH133"/>
    <mergeCell ref="VMI133:VMO133"/>
    <mergeCell ref="VMP133:VMV133"/>
    <mergeCell ref="VMW133:VNC133"/>
    <mergeCell ref="VKL133:VKR133"/>
    <mergeCell ref="VKS133:VKY133"/>
    <mergeCell ref="VKZ133:VLF133"/>
    <mergeCell ref="VLG133:VLM133"/>
    <mergeCell ref="VLN133:VLT133"/>
    <mergeCell ref="VJC133:VJI133"/>
    <mergeCell ref="VJJ133:VJP133"/>
    <mergeCell ref="VJQ133:VJW133"/>
    <mergeCell ref="VJX133:VKD133"/>
    <mergeCell ref="VKE133:VKK133"/>
    <mergeCell ref="VHT133:VHZ133"/>
    <mergeCell ref="VIA133:VIG133"/>
    <mergeCell ref="VIH133:VIN133"/>
    <mergeCell ref="VIO133:VIU133"/>
    <mergeCell ref="VIV133:VJB133"/>
    <mergeCell ref="VGK133:VGQ133"/>
    <mergeCell ref="VGR133:VGX133"/>
    <mergeCell ref="VGY133:VHE133"/>
    <mergeCell ref="VHF133:VHL133"/>
    <mergeCell ref="VHM133:VHS133"/>
    <mergeCell ref="VFB133:VFH133"/>
    <mergeCell ref="VFI133:VFO133"/>
    <mergeCell ref="VFP133:VFV133"/>
    <mergeCell ref="VFW133:VGC133"/>
    <mergeCell ref="VGD133:VGJ133"/>
    <mergeCell ref="VDS133:VDY133"/>
    <mergeCell ref="VDZ133:VEF133"/>
    <mergeCell ref="VEG133:VEM133"/>
    <mergeCell ref="VEN133:VET133"/>
    <mergeCell ref="VEU133:VFA133"/>
    <mergeCell ref="VCJ133:VCP133"/>
    <mergeCell ref="VCQ133:VCW133"/>
    <mergeCell ref="VCX133:VDD133"/>
    <mergeCell ref="VDE133:VDK133"/>
    <mergeCell ref="VDL133:VDR133"/>
    <mergeCell ref="VBA133:VBG133"/>
    <mergeCell ref="VBH133:VBN133"/>
    <mergeCell ref="VBO133:VBU133"/>
    <mergeCell ref="VBV133:VCB133"/>
    <mergeCell ref="VCC133:VCI133"/>
    <mergeCell ref="UZR133:UZX133"/>
    <mergeCell ref="UZY133:VAE133"/>
    <mergeCell ref="VAF133:VAL133"/>
    <mergeCell ref="VAM133:VAS133"/>
    <mergeCell ref="VAT133:VAZ133"/>
    <mergeCell ref="UYI133:UYO133"/>
    <mergeCell ref="UYP133:UYV133"/>
    <mergeCell ref="UYW133:UZC133"/>
    <mergeCell ref="UZD133:UZJ133"/>
    <mergeCell ref="UZK133:UZQ133"/>
    <mergeCell ref="UWZ133:UXF133"/>
    <mergeCell ref="UXG133:UXM133"/>
    <mergeCell ref="UXN133:UXT133"/>
    <mergeCell ref="UXU133:UYA133"/>
    <mergeCell ref="UYB133:UYH133"/>
    <mergeCell ref="UVQ133:UVW133"/>
    <mergeCell ref="UVX133:UWD133"/>
    <mergeCell ref="UWE133:UWK133"/>
    <mergeCell ref="UWL133:UWR133"/>
    <mergeCell ref="UWS133:UWY133"/>
    <mergeCell ref="UUH133:UUN133"/>
    <mergeCell ref="UUO133:UUU133"/>
    <mergeCell ref="UUV133:UVB133"/>
    <mergeCell ref="UVC133:UVI133"/>
    <mergeCell ref="UVJ133:UVP133"/>
    <mergeCell ref="USY133:UTE133"/>
    <mergeCell ref="UTF133:UTL133"/>
    <mergeCell ref="UTM133:UTS133"/>
    <mergeCell ref="UTT133:UTZ133"/>
    <mergeCell ref="UUA133:UUG133"/>
    <mergeCell ref="URP133:URV133"/>
    <mergeCell ref="URW133:USC133"/>
    <mergeCell ref="USD133:USJ133"/>
    <mergeCell ref="USK133:USQ133"/>
    <mergeCell ref="USR133:USX133"/>
    <mergeCell ref="UQG133:UQM133"/>
    <mergeCell ref="UQN133:UQT133"/>
    <mergeCell ref="UQU133:URA133"/>
    <mergeCell ref="URB133:URH133"/>
    <mergeCell ref="URI133:URO133"/>
    <mergeCell ref="UOX133:UPD133"/>
    <mergeCell ref="UPE133:UPK133"/>
    <mergeCell ref="UPL133:UPR133"/>
    <mergeCell ref="UPS133:UPY133"/>
    <mergeCell ref="UPZ133:UQF133"/>
    <mergeCell ref="UNO133:UNU133"/>
    <mergeCell ref="UNV133:UOB133"/>
    <mergeCell ref="UOC133:UOI133"/>
    <mergeCell ref="UOJ133:UOP133"/>
    <mergeCell ref="UOQ133:UOW133"/>
    <mergeCell ref="UMF133:UML133"/>
    <mergeCell ref="UMM133:UMS133"/>
    <mergeCell ref="UMT133:UMZ133"/>
    <mergeCell ref="UNA133:UNG133"/>
    <mergeCell ref="UNH133:UNN133"/>
    <mergeCell ref="UKW133:ULC133"/>
    <mergeCell ref="ULD133:ULJ133"/>
    <mergeCell ref="ULK133:ULQ133"/>
    <mergeCell ref="ULR133:ULX133"/>
    <mergeCell ref="ULY133:UME133"/>
    <mergeCell ref="UJN133:UJT133"/>
    <mergeCell ref="UJU133:UKA133"/>
    <mergeCell ref="UKB133:UKH133"/>
    <mergeCell ref="UKI133:UKO133"/>
    <mergeCell ref="UKP133:UKV133"/>
    <mergeCell ref="UIE133:UIK133"/>
    <mergeCell ref="UIL133:UIR133"/>
    <mergeCell ref="UIS133:UIY133"/>
    <mergeCell ref="UIZ133:UJF133"/>
    <mergeCell ref="UJG133:UJM133"/>
    <mergeCell ref="UGV133:UHB133"/>
    <mergeCell ref="UHC133:UHI133"/>
    <mergeCell ref="UHJ133:UHP133"/>
    <mergeCell ref="UHQ133:UHW133"/>
    <mergeCell ref="UHX133:UID133"/>
    <mergeCell ref="UFM133:UFS133"/>
    <mergeCell ref="UFT133:UFZ133"/>
    <mergeCell ref="UGA133:UGG133"/>
    <mergeCell ref="UGH133:UGN133"/>
    <mergeCell ref="UGO133:UGU133"/>
    <mergeCell ref="UED133:UEJ133"/>
    <mergeCell ref="UEK133:UEQ133"/>
    <mergeCell ref="UER133:UEX133"/>
    <mergeCell ref="UEY133:UFE133"/>
    <mergeCell ref="UFF133:UFL133"/>
    <mergeCell ref="UCU133:UDA133"/>
    <mergeCell ref="UDB133:UDH133"/>
    <mergeCell ref="UDI133:UDO133"/>
    <mergeCell ref="UDP133:UDV133"/>
    <mergeCell ref="UDW133:UEC133"/>
    <mergeCell ref="UBL133:UBR133"/>
    <mergeCell ref="UBS133:UBY133"/>
    <mergeCell ref="UBZ133:UCF133"/>
    <mergeCell ref="UCG133:UCM133"/>
    <mergeCell ref="UCN133:UCT133"/>
    <mergeCell ref="UAC133:UAI133"/>
    <mergeCell ref="UAJ133:UAP133"/>
    <mergeCell ref="UAQ133:UAW133"/>
    <mergeCell ref="UAX133:UBD133"/>
    <mergeCell ref="UBE133:UBK133"/>
    <mergeCell ref="TYT133:TYZ133"/>
    <mergeCell ref="TZA133:TZG133"/>
    <mergeCell ref="TZH133:TZN133"/>
    <mergeCell ref="TZO133:TZU133"/>
    <mergeCell ref="TZV133:UAB133"/>
    <mergeCell ref="TXK133:TXQ133"/>
    <mergeCell ref="TXR133:TXX133"/>
    <mergeCell ref="TXY133:TYE133"/>
    <mergeCell ref="TYF133:TYL133"/>
    <mergeCell ref="TYM133:TYS133"/>
    <mergeCell ref="TWB133:TWH133"/>
    <mergeCell ref="TWI133:TWO133"/>
    <mergeCell ref="TWP133:TWV133"/>
    <mergeCell ref="TWW133:TXC133"/>
    <mergeCell ref="TXD133:TXJ133"/>
    <mergeCell ref="TUS133:TUY133"/>
    <mergeCell ref="TUZ133:TVF133"/>
    <mergeCell ref="TVG133:TVM133"/>
    <mergeCell ref="TVN133:TVT133"/>
    <mergeCell ref="TVU133:TWA133"/>
    <mergeCell ref="TTJ133:TTP133"/>
    <mergeCell ref="TTQ133:TTW133"/>
    <mergeCell ref="TTX133:TUD133"/>
    <mergeCell ref="TUE133:TUK133"/>
    <mergeCell ref="TUL133:TUR133"/>
    <mergeCell ref="TSA133:TSG133"/>
    <mergeCell ref="TSH133:TSN133"/>
    <mergeCell ref="TSO133:TSU133"/>
    <mergeCell ref="TSV133:TTB133"/>
    <mergeCell ref="TTC133:TTI133"/>
    <mergeCell ref="TQR133:TQX133"/>
    <mergeCell ref="TQY133:TRE133"/>
    <mergeCell ref="TRF133:TRL133"/>
    <mergeCell ref="TRM133:TRS133"/>
    <mergeCell ref="TRT133:TRZ133"/>
    <mergeCell ref="TPI133:TPO133"/>
    <mergeCell ref="TPP133:TPV133"/>
    <mergeCell ref="TPW133:TQC133"/>
    <mergeCell ref="TQD133:TQJ133"/>
    <mergeCell ref="TQK133:TQQ133"/>
    <mergeCell ref="TNZ133:TOF133"/>
    <mergeCell ref="TOG133:TOM133"/>
    <mergeCell ref="TON133:TOT133"/>
    <mergeCell ref="TOU133:TPA133"/>
    <mergeCell ref="TPB133:TPH133"/>
    <mergeCell ref="TMQ133:TMW133"/>
    <mergeCell ref="TMX133:TND133"/>
    <mergeCell ref="TNE133:TNK133"/>
    <mergeCell ref="TNL133:TNR133"/>
    <mergeCell ref="TNS133:TNY133"/>
    <mergeCell ref="TLH133:TLN133"/>
    <mergeCell ref="TLO133:TLU133"/>
    <mergeCell ref="TLV133:TMB133"/>
    <mergeCell ref="TMC133:TMI133"/>
    <mergeCell ref="TMJ133:TMP133"/>
    <mergeCell ref="TJY133:TKE133"/>
    <mergeCell ref="TKF133:TKL133"/>
    <mergeCell ref="TKM133:TKS133"/>
    <mergeCell ref="TKT133:TKZ133"/>
    <mergeCell ref="TLA133:TLG133"/>
    <mergeCell ref="TIP133:TIV133"/>
    <mergeCell ref="TIW133:TJC133"/>
    <mergeCell ref="TJD133:TJJ133"/>
    <mergeCell ref="TJK133:TJQ133"/>
    <mergeCell ref="TJR133:TJX133"/>
    <mergeCell ref="THG133:THM133"/>
    <mergeCell ref="THN133:THT133"/>
    <mergeCell ref="THU133:TIA133"/>
    <mergeCell ref="TIB133:TIH133"/>
    <mergeCell ref="TII133:TIO133"/>
    <mergeCell ref="TFX133:TGD133"/>
    <mergeCell ref="TGE133:TGK133"/>
    <mergeCell ref="TGL133:TGR133"/>
    <mergeCell ref="TGS133:TGY133"/>
    <mergeCell ref="TGZ133:THF133"/>
    <mergeCell ref="TEO133:TEU133"/>
    <mergeCell ref="TEV133:TFB133"/>
    <mergeCell ref="TFC133:TFI133"/>
    <mergeCell ref="TFJ133:TFP133"/>
    <mergeCell ref="TFQ133:TFW133"/>
    <mergeCell ref="TDF133:TDL133"/>
    <mergeCell ref="TDM133:TDS133"/>
    <mergeCell ref="TDT133:TDZ133"/>
    <mergeCell ref="TEA133:TEG133"/>
    <mergeCell ref="TEH133:TEN133"/>
    <mergeCell ref="TBW133:TCC133"/>
    <mergeCell ref="TCD133:TCJ133"/>
    <mergeCell ref="TCK133:TCQ133"/>
    <mergeCell ref="TCR133:TCX133"/>
    <mergeCell ref="TCY133:TDE133"/>
    <mergeCell ref="TAN133:TAT133"/>
    <mergeCell ref="TAU133:TBA133"/>
    <mergeCell ref="TBB133:TBH133"/>
    <mergeCell ref="TBI133:TBO133"/>
    <mergeCell ref="TBP133:TBV133"/>
    <mergeCell ref="SZE133:SZK133"/>
    <mergeCell ref="SZL133:SZR133"/>
    <mergeCell ref="SZS133:SZY133"/>
    <mergeCell ref="SZZ133:TAF133"/>
    <mergeCell ref="TAG133:TAM133"/>
    <mergeCell ref="SXV133:SYB133"/>
    <mergeCell ref="SYC133:SYI133"/>
    <mergeCell ref="SYJ133:SYP133"/>
    <mergeCell ref="SYQ133:SYW133"/>
    <mergeCell ref="SYX133:SZD133"/>
    <mergeCell ref="SWM133:SWS133"/>
    <mergeCell ref="SWT133:SWZ133"/>
    <mergeCell ref="SXA133:SXG133"/>
    <mergeCell ref="SXH133:SXN133"/>
    <mergeCell ref="SXO133:SXU133"/>
    <mergeCell ref="SVD133:SVJ133"/>
    <mergeCell ref="SVK133:SVQ133"/>
    <mergeCell ref="SVR133:SVX133"/>
    <mergeCell ref="SVY133:SWE133"/>
    <mergeCell ref="SWF133:SWL133"/>
    <mergeCell ref="STU133:SUA133"/>
    <mergeCell ref="SUB133:SUH133"/>
    <mergeCell ref="SUI133:SUO133"/>
    <mergeCell ref="SUP133:SUV133"/>
    <mergeCell ref="SUW133:SVC133"/>
    <mergeCell ref="SSL133:SSR133"/>
    <mergeCell ref="SSS133:SSY133"/>
    <mergeCell ref="SSZ133:STF133"/>
    <mergeCell ref="STG133:STM133"/>
    <mergeCell ref="STN133:STT133"/>
    <mergeCell ref="SRC133:SRI133"/>
    <mergeCell ref="SRJ133:SRP133"/>
    <mergeCell ref="SRQ133:SRW133"/>
    <mergeCell ref="SRX133:SSD133"/>
    <mergeCell ref="SSE133:SSK133"/>
    <mergeCell ref="SPT133:SPZ133"/>
    <mergeCell ref="SQA133:SQG133"/>
    <mergeCell ref="SQH133:SQN133"/>
    <mergeCell ref="SQO133:SQU133"/>
    <mergeCell ref="SQV133:SRB133"/>
    <mergeCell ref="SOK133:SOQ133"/>
    <mergeCell ref="SOR133:SOX133"/>
    <mergeCell ref="SOY133:SPE133"/>
    <mergeCell ref="SPF133:SPL133"/>
    <mergeCell ref="SPM133:SPS133"/>
    <mergeCell ref="SNB133:SNH133"/>
    <mergeCell ref="SNI133:SNO133"/>
    <mergeCell ref="SNP133:SNV133"/>
    <mergeCell ref="SNW133:SOC133"/>
    <mergeCell ref="SOD133:SOJ133"/>
    <mergeCell ref="SLS133:SLY133"/>
    <mergeCell ref="SLZ133:SMF133"/>
    <mergeCell ref="SMG133:SMM133"/>
    <mergeCell ref="SMN133:SMT133"/>
    <mergeCell ref="SMU133:SNA133"/>
    <mergeCell ref="SKJ133:SKP133"/>
    <mergeCell ref="SKQ133:SKW133"/>
    <mergeCell ref="SKX133:SLD133"/>
    <mergeCell ref="SLE133:SLK133"/>
    <mergeCell ref="SLL133:SLR133"/>
    <mergeCell ref="SJA133:SJG133"/>
    <mergeCell ref="SJH133:SJN133"/>
    <mergeCell ref="SJO133:SJU133"/>
    <mergeCell ref="SJV133:SKB133"/>
    <mergeCell ref="SKC133:SKI133"/>
    <mergeCell ref="SHR133:SHX133"/>
    <mergeCell ref="SHY133:SIE133"/>
    <mergeCell ref="SIF133:SIL133"/>
    <mergeCell ref="SIM133:SIS133"/>
    <mergeCell ref="SIT133:SIZ133"/>
    <mergeCell ref="SGI133:SGO133"/>
    <mergeCell ref="SGP133:SGV133"/>
    <mergeCell ref="SGW133:SHC133"/>
    <mergeCell ref="SHD133:SHJ133"/>
    <mergeCell ref="SHK133:SHQ133"/>
    <mergeCell ref="SEZ133:SFF133"/>
    <mergeCell ref="SFG133:SFM133"/>
    <mergeCell ref="SFN133:SFT133"/>
    <mergeCell ref="SFU133:SGA133"/>
    <mergeCell ref="SGB133:SGH133"/>
    <mergeCell ref="SDQ133:SDW133"/>
    <mergeCell ref="SDX133:SED133"/>
    <mergeCell ref="SEE133:SEK133"/>
    <mergeCell ref="SEL133:SER133"/>
    <mergeCell ref="SES133:SEY133"/>
    <mergeCell ref="SCH133:SCN133"/>
    <mergeCell ref="SCO133:SCU133"/>
    <mergeCell ref="SCV133:SDB133"/>
    <mergeCell ref="SDC133:SDI133"/>
    <mergeCell ref="SDJ133:SDP133"/>
    <mergeCell ref="SAY133:SBE133"/>
    <mergeCell ref="SBF133:SBL133"/>
    <mergeCell ref="SBM133:SBS133"/>
    <mergeCell ref="SBT133:SBZ133"/>
    <mergeCell ref="SCA133:SCG133"/>
    <mergeCell ref="RZP133:RZV133"/>
    <mergeCell ref="RZW133:SAC133"/>
    <mergeCell ref="SAD133:SAJ133"/>
    <mergeCell ref="SAK133:SAQ133"/>
    <mergeCell ref="SAR133:SAX133"/>
    <mergeCell ref="RYG133:RYM133"/>
    <mergeCell ref="RYN133:RYT133"/>
    <mergeCell ref="RYU133:RZA133"/>
    <mergeCell ref="RZB133:RZH133"/>
    <mergeCell ref="RZI133:RZO133"/>
    <mergeCell ref="RWX133:RXD133"/>
    <mergeCell ref="RXE133:RXK133"/>
    <mergeCell ref="RXL133:RXR133"/>
    <mergeCell ref="RXS133:RXY133"/>
    <mergeCell ref="RXZ133:RYF133"/>
    <mergeCell ref="RVO133:RVU133"/>
    <mergeCell ref="RVV133:RWB133"/>
    <mergeCell ref="RWC133:RWI133"/>
    <mergeCell ref="RWJ133:RWP133"/>
    <mergeCell ref="RWQ133:RWW133"/>
    <mergeCell ref="RUF133:RUL133"/>
    <mergeCell ref="RUM133:RUS133"/>
    <mergeCell ref="RUT133:RUZ133"/>
    <mergeCell ref="RVA133:RVG133"/>
    <mergeCell ref="RVH133:RVN133"/>
    <mergeCell ref="RSW133:RTC133"/>
    <mergeCell ref="RTD133:RTJ133"/>
    <mergeCell ref="RTK133:RTQ133"/>
    <mergeCell ref="RTR133:RTX133"/>
    <mergeCell ref="RTY133:RUE133"/>
    <mergeCell ref="RRN133:RRT133"/>
    <mergeCell ref="RRU133:RSA133"/>
    <mergeCell ref="RSB133:RSH133"/>
    <mergeCell ref="RSI133:RSO133"/>
    <mergeCell ref="RSP133:RSV133"/>
    <mergeCell ref="RQE133:RQK133"/>
    <mergeCell ref="RQL133:RQR133"/>
    <mergeCell ref="RQS133:RQY133"/>
    <mergeCell ref="RQZ133:RRF133"/>
    <mergeCell ref="RRG133:RRM133"/>
    <mergeCell ref="ROV133:RPB133"/>
    <mergeCell ref="RPC133:RPI133"/>
    <mergeCell ref="RPJ133:RPP133"/>
    <mergeCell ref="RPQ133:RPW133"/>
    <mergeCell ref="RPX133:RQD133"/>
    <mergeCell ref="RNM133:RNS133"/>
    <mergeCell ref="RNT133:RNZ133"/>
    <mergeCell ref="ROA133:ROG133"/>
    <mergeCell ref="ROH133:RON133"/>
    <mergeCell ref="ROO133:ROU133"/>
    <mergeCell ref="RMD133:RMJ133"/>
    <mergeCell ref="RMK133:RMQ133"/>
    <mergeCell ref="RMR133:RMX133"/>
    <mergeCell ref="RMY133:RNE133"/>
    <mergeCell ref="RNF133:RNL133"/>
    <mergeCell ref="RKU133:RLA133"/>
    <mergeCell ref="RLB133:RLH133"/>
    <mergeCell ref="RLI133:RLO133"/>
    <mergeCell ref="RLP133:RLV133"/>
    <mergeCell ref="RLW133:RMC133"/>
    <mergeCell ref="RJL133:RJR133"/>
    <mergeCell ref="RJS133:RJY133"/>
    <mergeCell ref="RJZ133:RKF133"/>
    <mergeCell ref="RKG133:RKM133"/>
    <mergeCell ref="RKN133:RKT133"/>
    <mergeCell ref="RIC133:RII133"/>
    <mergeCell ref="RIJ133:RIP133"/>
    <mergeCell ref="RIQ133:RIW133"/>
    <mergeCell ref="RIX133:RJD133"/>
    <mergeCell ref="RJE133:RJK133"/>
    <mergeCell ref="RGT133:RGZ133"/>
    <mergeCell ref="RHA133:RHG133"/>
    <mergeCell ref="RHH133:RHN133"/>
    <mergeCell ref="RHO133:RHU133"/>
    <mergeCell ref="RHV133:RIB133"/>
    <mergeCell ref="RFK133:RFQ133"/>
    <mergeCell ref="RFR133:RFX133"/>
    <mergeCell ref="RFY133:RGE133"/>
    <mergeCell ref="RGF133:RGL133"/>
    <mergeCell ref="RGM133:RGS133"/>
    <mergeCell ref="REB133:REH133"/>
    <mergeCell ref="REI133:REO133"/>
    <mergeCell ref="REP133:REV133"/>
    <mergeCell ref="REW133:RFC133"/>
    <mergeCell ref="RFD133:RFJ133"/>
    <mergeCell ref="RCS133:RCY133"/>
    <mergeCell ref="RCZ133:RDF133"/>
    <mergeCell ref="RDG133:RDM133"/>
    <mergeCell ref="RDN133:RDT133"/>
    <mergeCell ref="RDU133:REA133"/>
    <mergeCell ref="RBJ133:RBP133"/>
    <mergeCell ref="RBQ133:RBW133"/>
    <mergeCell ref="RBX133:RCD133"/>
    <mergeCell ref="RCE133:RCK133"/>
    <mergeCell ref="RCL133:RCR133"/>
    <mergeCell ref="RAA133:RAG133"/>
    <mergeCell ref="RAH133:RAN133"/>
    <mergeCell ref="RAO133:RAU133"/>
    <mergeCell ref="RAV133:RBB133"/>
    <mergeCell ref="RBC133:RBI133"/>
    <mergeCell ref="QYR133:QYX133"/>
    <mergeCell ref="QYY133:QZE133"/>
    <mergeCell ref="QZF133:QZL133"/>
    <mergeCell ref="QZM133:QZS133"/>
    <mergeCell ref="QZT133:QZZ133"/>
    <mergeCell ref="QXI133:QXO133"/>
    <mergeCell ref="QXP133:QXV133"/>
    <mergeCell ref="QXW133:QYC133"/>
    <mergeCell ref="QYD133:QYJ133"/>
    <mergeCell ref="QYK133:QYQ133"/>
    <mergeCell ref="QVZ133:QWF133"/>
    <mergeCell ref="QWG133:QWM133"/>
    <mergeCell ref="QWN133:QWT133"/>
    <mergeCell ref="QWU133:QXA133"/>
    <mergeCell ref="QXB133:QXH133"/>
    <mergeCell ref="QUQ133:QUW133"/>
    <mergeCell ref="QUX133:QVD133"/>
    <mergeCell ref="QVE133:QVK133"/>
    <mergeCell ref="QVL133:QVR133"/>
    <mergeCell ref="QVS133:QVY133"/>
    <mergeCell ref="QTH133:QTN133"/>
    <mergeCell ref="QTO133:QTU133"/>
    <mergeCell ref="QTV133:QUB133"/>
    <mergeCell ref="QUC133:QUI133"/>
    <mergeCell ref="QUJ133:QUP133"/>
    <mergeCell ref="QRY133:QSE133"/>
    <mergeCell ref="QSF133:QSL133"/>
    <mergeCell ref="QSM133:QSS133"/>
    <mergeCell ref="QST133:QSZ133"/>
    <mergeCell ref="QTA133:QTG133"/>
    <mergeCell ref="QQP133:QQV133"/>
    <mergeCell ref="QQW133:QRC133"/>
    <mergeCell ref="QRD133:QRJ133"/>
    <mergeCell ref="QRK133:QRQ133"/>
    <mergeCell ref="QRR133:QRX133"/>
    <mergeCell ref="QPG133:QPM133"/>
    <mergeCell ref="QPN133:QPT133"/>
    <mergeCell ref="QPU133:QQA133"/>
    <mergeCell ref="QQB133:QQH133"/>
    <mergeCell ref="QQI133:QQO133"/>
    <mergeCell ref="QNX133:QOD133"/>
    <mergeCell ref="QOE133:QOK133"/>
    <mergeCell ref="QOL133:QOR133"/>
    <mergeCell ref="QOS133:QOY133"/>
    <mergeCell ref="QOZ133:QPF133"/>
    <mergeCell ref="QMO133:QMU133"/>
    <mergeCell ref="QMV133:QNB133"/>
    <mergeCell ref="QNC133:QNI133"/>
    <mergeCell ref="QNJ133:QNP133"/>
    <mergeCell ref="QNQ133:QNW133"/>
    <mergeCell ref="QLF133:QLL133"/>
    <mergeCell ref="QLM133:QLS133"/>
    <mergeCell ref="QLT133:QLZ133"/>
    <mergeCell ref="QMA133:QMG133"/>
    <mergeCell ref="QMH133:QMN133"/>
    <mergeCell ref="QJW133:QKC133"/>
    <mergeCell ref="QKD133:QKJ133"/>
    <mergeCell ref="QKK133:QKQ133"/>
    <mergeCell ref="QKR133:QKX133"/>
    <mergeCell ref="QKY133:QLE133"/>
    <mergeCell ref="QIN133:QIT133"/>
    <mergeCell ref="QIU133:QJA133"/>
    <mergeCell ref="QJB133:QJH133"/>
    <mergeCell ref="QJI133:QJO133"/>
    <mergeCell ref="QJP133:QJV133"/>
    <mergeCell ref="QHE133:QHK133"/>
    <mergeCell ref="QHL133:QHR133"/>
    <mergeCell ref="QHS133:QHY133"/>
    <mergeCell ref="QHZ133:QIF133"/>
    <mergeCell ref="QIG133:QIM133"/>
    <mergeCell ref="QFV133:QGB133"/>
    <mergeCell ref="QGC133:QGI133"/>
    <mergeCell ref="QGJ133:QGP133"/>
    <mergeCell ref="QGQ133:QGW133"/>
    <mergeCell ref="QGX133:QHD133"/>
    <mergeCell ref="QEM133:QES133"/>
    <mergeCell ref="QET133:QEZ133"/>
    <mergeCell ref="QFA133:QFG133"/>
    <mergeCell ref="QFH133:QFN133"/>
    <mergeCell ref="QFO133:QFU133"/>
    <mergeCell ref="QDD133:QDJ133"/>
    <mergeCell ref="QDK133:QDQ133"/>
    <mergeCell ref="QDR133:QDX133"/>
    <mergeCell ref="QDY133:QEE133"/>
    <mergeCell ref="QEF133:QEL133"/>
    <mergeCell ref="QBU133:QCA133"/>
    <mergeCell ref="QCB133:QCH133"/>
    <mergeCell ref="QCI133:QCO133"/>
    <mergeCell ref="QCP133:QCV133"/>
    <mergeCell ref="QCW133:QDC133"/>
    <mergeCell ref="QAL133:QAR133"/>
    <mergeCell ref="QAS133:QAY133"/>
    <mergeCell ref="QAZ133:QBF133"/>
    <mergeCell ref="QBG133:QBM133"/>
    <mergeCell ref="QBN133:QBT133"/>
    <mergeCell ref="PZC133:PZI133"/>
    <mergeCell ref="PZJ133:PZP133"/>
    <mergeCell ref="PZQ133:PZW133"/>
    <mergeCell ref="PZX133:QAD133"/>
    <mergeCell ref="QAE133:QAK133"/>
    <mergeCell ref="PXT133:PXZ133"/>
    <mergeCell ref="PYA133:PYG133"/>
    <mergeCell ref="PYH133:PYN133"/>
    <mergeCell ref="PYO133:PYU133"/>
    <mergeCell ref="PYV133:PZB133"/>
    <mergeCell ref="PWK133:PWQ133"/>
    <mergeCell ref="PWR133:PWX133"/>
    <mergeCell ref="PWY133:PXE133"/>
    <mergeCell ref="PXF133:PXL133"/>
    <mergeCell ref="PXM133:PXS133"/>
    <mergeCell ref="PVB133:PVH133"/>
    <mergeCell ref="PVI133:PVO133"/>
    <mergeCell ref="PVP133:PVV133"/>
    <mergeCell ref="PVW133:PWC133"/>
    <mergeCell ref="PWD133:PWJ133"/>
    <mergeCell ref="PTS133:PTY133"/>
    <mergeCell ref="PTZ133:PUF133"/>
    <mergeCell ref="PUG133:PUM133"/>
    <mergeCell ref="PUN133:PUT133"/>
    <mergeCell ref="PUU133:PVA133"/>
    <mergeCell ref="PSJ133:PSP133"/>
    <mergeCell ref="PSQ133:PSW133"/>
    <mergeCell ref="PSX133:PTD133"/>
    <mergeCell ref="PTE133:PTK133"/>
    <mergeCell ref="PTL133:PTR133"/>
    <mergeCell ref="PRA133:PRG133"/>
    <mergeCell ref="PRH133:PRN133"/>
    <mergeCell ref="PRO133:PRU133"/>
    <mergeCell ref="PRV133:PSB133"/>
    <mergeCell ref="PSC133:PSI133"/>
    <mergeCell ref="PPR133:PPX133"/>
    <mergeCell ref="PPY133:PQE133"/>
    <mergeCell ref="PQF133:PQL133"/>
    <mergeCell ref="PQM133:PQS133"/>
    <mergeCell ref="PQT133:PQZ133"/>
    <mergeCell ref="POI133:POO133"/>
    <mergeCell ref="POP133:POV133"/>
    <mergeCell ref="POW133:PPC133"/>
    <mergeCell ref="PPD133:PPJ133"/>
    <mergeCell ref="PPK133:PPQ133"/>
    <mergeCell ref="PMZ133:PNF133"/>
    <mergeCell ref="PNG133:PNM133"/>
    <mergeCell ref="PNN133:PNT133"/>
    <mergeCell ref="PNU133:POA133"/>
    <mergeCell ref="POB133:POH133"/>
    <mergeCell ref="PLQ133:PLW133"/>
    <mergeCell ref="PLX133:PMD133"/>
    <mergeCell ref="PME133:PMK133"/>
    <mergeCell ref="PML133:PMR133"/>
    <mergeCell ref="PMS133:PMY133"/>
    <mergeCell ref="PKH133:PKN133"/>
    <mergeCell ref="PKO133:PKU133"/>
    <mergeCell ref="PKV133:PLB133"/>
    <mergeCell ref="PLC133:PLI133"/>
    <mergeCell ref="PLJ133:PLP133"/>
    <mergeCell ref="PIY133:PJE133"/>
    <mergeCell ref="PJF133:PJL133"/>
    <mergeCell ref="PJM133:PJS133"/>
    <mergeCell ref="PJT133:PJZ133"/>
    <mergeCell ref="PKA133:PKG133"/>
    <mergeCell ref="PHP133:PHV133"/>
    <mergeCell ref="PHW133:PIC133"/>
    <mergeCell ref="PID133:PIJ133"/>
    <mergeCell ref="PIK133:PIQ133"/>
    <mergeCell ref="PIR133:PIX133"/>
    <mergeCell ref="PGG133:PGM133"/>
    <mergeCell ref="PGN133:PGT133"/>
    <mergeCell ref="PGU133:PHA133"/>
    <mergeCell ref="PHB133:PHH133"/>
    <mergeCell ref="PHI133:PHO133"/>
    <mergeCell ref="PEX133:PFD133"/>
    <mergeCell ref="PFE133:PFK133"/>
    <mergeCell ref="PFL133:PFR133"/>
    <mergeCell ref="PFS133:PFY133"/>
    <mergeCell ref="PFZ133:PGF133"/>
    <mergeCell ref="PDO133:PDU133"/>
    <mergeCell ref="PDV133:PEB133"/>
    <mergeCell ref="PEC133:PEI133"/>
    <mergeCell ref="PEJ133:PEP133"/>
    <mergeCell ref="PEQ133:PEW133"/>
    <mergeCell ref="PCF133:PCL133"/>
    <mergeCell ref="PCM133:PCS133"/>
    <mergeCell ref="PCT133:PCZ133"/>
    <mergeCell ref="PDA133:PDG133"/>
    <mergeCell ref="PDH133:PDN133"/>
    <mergeCell ref="PAW133:PBC133"/>
    <mergeCell ref="PBD133:PBJ133"/>
    <mergeCell ref="PBK133:PBQ133"/>
    <mergeCell ref="PBR133:PBX133"/>
    <mergeCell ref="PBY133:PCE133"/>
    <mergeCell ref="OZN133:OZT133"/>
    <mergeCell ref="OZU133:PAA133"/>
    <mergeCell ref="PAB133:PAH133"/>
    <mergeCell ref="PAI133:PAO133"/>
    <mergeCell ref="PAP133:PAV133"/>
    <mergeCell ref="OYE133:OYK133"/>
    <mergeCell ref="OYL133:OYR133"/>
    <mergeCell ref="OYS133:OYY133"/>
    <mergeCell ref="OYZ133:OZF133"/>
    <mergeCell ref="OZG133:OZM133"/>
    <mergeCell ref="OWV133:OXB133"/>
    <mergeCell ref="OXC133:OXI133"/>
    <mergeCell ref="OXJ133:OXP133"/>
    <mergeCell ref="OXQ133:OXW133"/>
    <mergeCell ref="OXX133:OYD133"/>
    <mergeCell ref="OVM133:OVS133"/>
    <mergeCell ref="OVT133:OVZ133"/>
    <mergeCell ref="OWA133:OWG133"/>
    <mergeCell ref="OWH133:OWN133"/>
    <mergeCell ref="OWO133:OWU133"/>
    <mergeCell ref="OUD133:OUJ133"/>
    <mergeCell ref="OUK133:OUQ133"/>
    <mergeCell ref="OUR133:OUX133"/>
    <mergeCell ref="OUY133:OVE133"/>
    <mergeCell ref="OVF133:OVL133"/>
    <mergeCell ref="OSU133:OTA133"/>
    <mergeCell ref="OTB133:OTH133"/>
    <mergeCell ref="OTI133:OTO133"/>
    <mergeCell ref="OTP133:OTV133"/>
    <mergeCell ref="OTW133:OUC133"/>
    <mergeCell ref="ORL133:ORR133"/>
    <mergeCell ref="ORS133:ORY133"/>
    <mergeCell ref="ORZ133:OSF133"/>
    <mergeCell ref="OSG133:OSM133"/>
    <mergeCell ref="OSN133:OST133"/>
    <mergeCell ref="OQC133:OQI133"/>
    <mergeCell ref="OQJ133:OQP133"/>
    <mergeCell ref="OQQ133:OQW133"/>
    <mergeCell ref="OQX133:ORD133"/>
    <mergeCell ref="ORE133:ORK133"/>
    <mergeCell ref="OOT133:OOZ133"/>
    <mergeCell ref="OPA133:OPG133"/>
    <mergeCell ref="OPH133:OPN133"/>
    <mergeCell ref="OPO133:OPU133"/>
    <mergeCell ref="OPV133:OQB133"/>
    <mergeCell ref="ONK133:ONQ133"/>
    <mergeCell ref="ONR133:ONX133"/>
    <mergeCell ref="ONY133:OOE133"/>
    <mergeCell ref="OOF133:OOL133"/>
    <mergeCell ref="OOM133:OOS133"/>
    <mergeCell ref="OMB133:OMH133"/>
    <mergeCell ref="OMI133:OMO133"/>
    <mergeCell ref="OMP133:OMV133"/>
    <mergeCell ref="OMW133:ONC133"/>
    <mergeCell ref="OND133:ONJ133"/>
    <mergeCell ref="OKS133:OKY133"/>
    <mergeCell ref="OKZ133:OLF133"/>
    <mergeCell ref="OLG133:OLM133"/>
    <mergeCell ref="OLN133:OLT133"/>
    <mergeCell ref="OLU133:OMA133"/>
    <mergeCell ref="OJJ133:OJP133"/>
    <mergeCell ref="OJQ133:OJW133"/>
    <mergeCell ref="OJX133:OKD133"/>
    <mergeCell ref="OKE133:OKK133"/>
    <mergeCell ref="OKL133:OKR133"/>
    <mergeCell ref="OIA133:OIG133"/>
    <mergeCell ref="OIH133:OIN133"/>
    <mergeCell ref="OIO133:OIU133"/>
    <mergeCell ref="OIV133:OJB133"/>
    <mergeCell ref="OJC133:OJI133"/>
    <mergeCell ref="OGR133:OGX133"/>
    <mergeCell ref="OGY133:OHE133"/>
    <mergeCell ref="OHF133:OHL133"/>
    <mergeCell ref="OHM133:OHS133"/>
    <mergeCell ref="OHT133:OHZ133"/>
    <mergeCell ref="OFI133:OFO133"/>
    <mergeCell ref="OFP133:OFV133"/>
    <mergeCell ref="OFW133:OGC133"/>
    <mergeCell ref="OGD133:OGJ133"/>
    <mergeCell ref="OGK133:OGQ133"/>
    <mergeCell ref="ODZ133:OEF133"/>
    <mergeCell ref="OEG133:OEM133"/>
    <mergeCell ref="OEN133:OET133"/>
    <mergeCell ref="OEU133:OFA133"/>
    <mergeCell ref="OFB133:OFH133"/>
    <mergeCell ref="OCQ133:OCW133"/>
    <mergeCell ref="OCX133:ODD133"/>
    <mergeCell ref="ODE133:ODK133"/>
    <mergeCell ref="ODL133:ODR133"/>
    <mergeCell ref="ODS133:ODY133"/>
    <mergeCell ref="OBH133:OBN133"/>
    <mergeCell ref="OBO133:OBU133"/>
    <mergeCell ref="OBV133:OCB133"/>
    <mergeCell ref="OCC133:OCI133"/>
    <mergeCell ref="OCJ133:OCP133"/>
    <mergeCell ref="NZY133:OAE133"/>
    <mergeCell ref="OAF133:OAL133"/>
    <mergeCell ref="OAM133:OAS133"/>
    <mergeCell ref="OAT133:OAZ133"/>
    <mergeCell ref="OBA133:OBG133"/>
    <mergeCell ref="NYP133:NYV133"/>
    <mergeCell ref="NYW133:NZC133"/>
    <mergeCell ref="NZD133:NZJ133"/>
    <mergeCell ref="NZK133:NZQ133"/>
    <mergeCell ref="NZR133:NZX133"/>
    <mergeCell ref="NXG133:NXM133"/>
    <mergeCell ref="NXN133:NXT133"/>
    <mergeCell ref="NXU133:NYA133"/>
    <mergeCell ref="NYB133:NYH133"/>
    <mergeCell ref="NYI133:NYO133"/>
    <mergeCell ref="NVX133:NWD133"/>
    <mergeCell ref="NWE133:NWK133"/>
    <mergeCell ref="NWL133:NWR133"/>
    <mergeCell ref="NWS133:NWY133"/>
    <mergeCell ref="NWZ133:NXF133"/>
    <mergeCell ref="NUO133:NUU133"/>
    <mergeCell ref="NUV133:NVB133"/>
    <mergeCell ref="NVC133:NVI133"/>
    <mergeCell ref="NVJ133:NVP133"/>
    <mergeCell ref="NVQ133:NVW133"/>
    <mergeCell ref="NTF133:NTL133"/>
    <mergeCell ref="NTM133:NTS133"/>
    <mergeCell ref="NTT133:NTZ133"/>
    <mergeCell ref="NUA133:NUG133"/>
    <mergeCell ref="NUH133:NUN133"/>
    <mergeCell ref="NRW133:NSC133"/>
    <mergeCell ref="NSD133:NSJ133"/>
    <mergeCell ref="NSK133:NSQ133"/>
    <mergeCell ref="NSR133:NSX133"/>
    <mergeCell ref="NSY133:NTE133"/>
    <mergeCell ref="NQN133:NQT133"/>
    <mergeCell ref="NQU133:NRA133"/>
    <mergeCell ref="NRB133:NRH133"/>
    <mergeCell ref="NRI133:NRO133"/>
    <mergeCell ref="NRP133:NRV133"/>
    <mergeCell ref="NPE133:NPK133"/>
    <mergeCell ref="NPL133:NPR133"/>
    <mergeCell ref="NPS133:NPY133"/>
    <mergeCell ref="NPZ133:NQF133"/>
    <mergeCell ref="NQG133:NQM133"/>
    <mergeCell ref="NNV133:NOB133"/>
    <mergeCell ref="NOC133:NOI133"/>
    <mergeCell ref="NOJ133:NOP133"/>
    <mergeCell ref="NOQ133:NOW133"/>
    <mergeCell ref="NOX133:NPD133"/>
    <mergeCell ref="NMM133:NMS133"/>
    <mergeCell ref="NMT133:NMZ133"/>
    <mergeCell ref="NNA133:NNG133"/>
    <mergeCell ref="NNH133:NNN133"/>
    <mergeCell ref="NNO133:NNU133"/>
    <mergeCell ref="NLD133:NLJ133"/>
    <mergeCell ref="NLK133:NLQ133"/>
    <mergeCell ref="NLR133:NLX133"/>
    <mergeCell ref="NLY133:NME133"/>
    <mergeCell ref="NMF133:NML133"/>
    <mergeCell ref="NJU133:NKA133"/>
    <mergeCell ref="NKB133:NKH133"/>
    <mergeCell ref="NKI133:NKO133"/>
    <mergeCell ref="NKP133:NKV133"/>
    <mergeCell ref="NKW133:NLC133"/>
    <mergeCell ref="NIL133:NIR133"/>
    <mergeCell ref="NIS133:NIY133"/>
    <mergeCell ref="NIZ133:NJF133"/>
    <mergeCell ref="NJG133:NJM133"/>
    <mergeCell ref="NJN133:NJT133"/>
    <mergeCell ref="NHC133:NHI133"/>
    <mergeCell ref="NHJ133:NHP133"/>
    <mergeCell ref="NHQ133:NHW133"/>
    <mergeCell ref="NHX133:NID133"/>
    <mergeCell ref="NIE133:NIK133"/>
    <mergeCell ref="NFT133:NFZ133"/>
    <mergeCell ref="NGA133:NGG133"/>
    <mergeCell ref="NGH133:NGN133"/>
    <mergeCell ref="NGO133:NGU133"/>
    <mergeCell ref="NGV133:NHB133"/>
    <mergeCell ref="NEK133:NEQ133"/>
    <mergeCell ref="NER133:NEX133"/>
    <mergeCell ref="NEY133:NFE133"/>
    <mergeCell ref="NFF133:NFL133"/>
    <mergeCell ref="NFM133:NFS133"/>
    <mergeCell ref="NDB133:NDH133"/>
    <mergeCell ref="NDI133:NDO133"/>
    <mergeCell ref="NDP133:NDV133"/>
    <mergeCell ref="NDW133:NEC133"/>
    <mergeCell ref="NED133:NEJ133"/>
    <mergeCell ref="NBS133:NBY133"/>
    <mergeCell ref="NBZ133:NCF133"/>
    <mergeCell ref="NCG133:NCM133"/>
    <mergeCell ref="NCN133:NCT133"/>
    <mergeCell ref="NCU133:NDA133"/>
    <mergeCell ref="NAJ133:NAP133"/>
    <mergeCell ref="NAQ133:NAW133"/>
    <mergeCell ref="NAX133:NBD133"/>
    <mergeCell ref="NBE133:NBK133"/>
    <mergeCell ref="NBL133:NBR133"/>
    <mergeCell ref="MZA133:MZG133"/>
    <mergeCell ref="MZH133:MZN133"/>
    <mergeCell ref="MZO133:MZU133"/>
    <mergeCell ref="MZV133:NAB133"/>
    <mergeCell ref="NAC133:NAI133"/>
    <mergeCell ref="MXR133:MXX133"/>
    <mergeCell ref="MXY133:MYE133"/>
    <mergeCell ref="MYF133:MYL133"/>
    <mergeCell ref="MYM133:MYS133"/>
    <mergeCell ref="MYT133:MYZ133"/>
    <mergeCell ref="MWI133:MWO133"/>
    <mergeCell ref="MWP133:MWV133"/>
    <mergeCell ref="MWW133:MXC133"/>
    <mergeCell ref="MXD133:MXJ133"/>
    <mergeCell ref="MXK133:MXQ133"/>
    <mergeCell ref="MUZ133:MVF133"/>
    <mergeCell ref="MVG133:MVM133"/>
    <mergeCell ref="MVN133:MVT133"/>
    <mergeCell ref="MVU133:MWA133"/>
    <mergeCell ref="MWB133:MWH133"/>
    <mergeCell ref="MTQ133:MTW133"/>
    <mergeCell ref="MTX133:MUD133"/>
    <mergeCell ref="MUE133:MUK133"/>
    <mergeCell ref="MUL133:MUR133"/>
    <mergeCell ref="MUS133:MUY133"/>
    <mergeCell ref="MSH133:MSN133"/>
    <mergeCell ref="MSO133:MSU133"/>
    <mergeCell ref="MSV133:MTB133"/>
    <mergeCell ref="MTC133:MTI133"/>
    <mergeCell ref="MTJ133:MTP133"/>
    <mergeCell ref="MQY133:MRE133"/>
    <mergeCell ref="MRF133:MRL133"/>
    <mergeCell ref="MRM133:MRS133"/>
    <mergeCell ref="MRT133:MRZ133"/>
    <mergeCell ref="MSA133:MSG133"/>
    <mergeCell ref="MPP133:MPV133"/>
    <mergeCell ref="MPW133:MQC133"/>
    <mergeCell ref="MQD133:MQJ133"/>
    <mergeCell ref="MQK133:MQQ133"/>
    <mergeCell ref="MQR133:MQX133"/>
    <mergeCell ref="MOG133:MOM133"/>
    <mergeCell ref="MON133:MOT133"/>
    <mergeCell ref="MOU133:MPA133"/>
    <mergeCell ref="MPB133:MPH133"/>
    <mergeCell ref="MPI133:MPO133"/>
    <mergeCell ref="MMX133:MND133"/>
    <mergeCell ref="MNE133:MNK133"/>
    <mergeCell ref="MNL133:MNR133"/>
    <mergeCell ref="MNS133:MNY133"/>
    <mergeCell ref="MNZ133:MOF133"/>
    <mergeCell ref="MLO133:MLU133"/>
    <mergeCell ref="MLV133:MMB133"/>
    <mergeCell ref="MMC133:MMI133"/>
    <mergeCell ref="MMJ133:MMP133"/>
    <mergeCell ref="MMQ133:MMW133"/>
    <mergeCell ref="MKF133:MKL133"/>
    <mergeCell ref="MKM133:MKS133"/>
    <mergeCell ref="MKT133:MKZ133"/>
    <mergeCell ref="MLA133:MLG133"/>
    <mergeCell ref="MLH133:MLN133"/>
    <mergeCell ref="MIW133:MJC133"/>
    <mergeCell ref="MJD133:MJJ133"/>
    <mergeCell ref="MJK133:MJQ133"/>
    <mergeCell ref="MJR133:MJX133"/>
    <mergeCell ref="MJY133:MKE133"/>
    <mergeCell ref="MHN133:MHT133"/>
    <mergeCell ref="MHU133:MIA133"/>
    <mergeCell ref="MIB133:MIH133"/>
    <mergeCell ref="MII133:MIO133"/>
    <mergeCell ref="MIP133:MIV133"/>
    <mergeCell ref="MGE133:MGK133"/>
    <mergeCell ref="MGL133:MGR133"/>
    <mergeCell ref="MGS133:MGY133"/>
    <mergeCell ref="MGZ133:MHF133"/>
    <mergeCell ref="MHG133:MHM133"/>
    <mergeCell ref="MEV133:MFB133"/>
    <mergeCell ref="MFC133:MFI133"/>
    <mergeCell ref="MFJ133:MFP133"/>
    <mergeCell ref="MFQ133:MFW133"/>
    <mergeCell ref="MFX133:MGD133"/>
    <mergeCell ref="MDM133:MDS133"/>
    <mergeCell ref="MDT133:MDZ133"/>
    <mergeCell ref="MEA133:MEG133"/>
    <mergeCell ref="MEH133:MEN133"/>
    <mergeCell ref="MEO133:MEU133"/>
    <mergeCell ref="MCD133:MCJ133"/>
    <mergeCell ref="MCK133:MCQ133"/>
    <mergeCell ref="MCR133:MCX133"/>
    <mergeCell ref="MCY133:MDE133"/>
    <mergeCell ref="MDF133:MDL133"/>
    <mergeCell ref="MAU133:MBA133"/>
    <mergeCell ref="MBB133:MBH133"/>
    <mergeCell ref="MBI133:MBO133"/>
    <mergeCell ref="MBP133:MBV133"/>
    <mergeCell ref="MBW133:MCC133"/>
    <mergeCell ref="LZL133:LZR133"/>
    <mergeCell ref="LZS133:LZY133"/>
    <mergeCell ref="LZZ133:MAF133"/>
    <mergeCell ref="MAG133:MAM133"/>
    <mergeCell ref="MAN133:MAT133"/>
    <mergeCell ref="LYC133:LYI133"/>
    <mergeCell ref="LYJ133:LYP133"/>
    <mergeCell ref="LYQ133:LYW133"/>
    <mergeCell ref="LYX133:LZD133"/>
    <mergeCell ref="LZE133:LZK133"/>
    <mergeCell ref="LWT133:LWZ133"/>
    <mergeCell ref="LXA133:LXG133"/>
    <mergeCell ref="LXH133:LXN133"/>
    <mergeCell ref="LXO133:LXU133"/>
    <mergeCell ref="LXV133:LYB133"/>
    <mergeCell ref="LVK133:LVQ133"/>
    <mergeCell ref="LVR133:LVX133"/>
    <mergeCell ref="LVY133:LWE133"/>
    <mergeCell ref="LWF133:LWL133"/>
    <mergeCell ref="LWM133:LWS133"/>
    <mergeCell ref="LUB133:LUH133"/>
    <mergeCell ref="LUI133:LUO133"/>
    <mergeCell ref="LUP133:LUV133"/>
    <mergeCell ref="LUW133:LVC133"/>
    <mergeCell ref="LVD133:LVJ133"/>
    <mergeCell ref="LSS133:LSY133"/>
    <mergeCell ref="LSZ133:LTF133"/>
    <mergeCell ref="LTG133:LTM133"/>
    <mergeCell ref="LTN133:LTT133"/>
    <mergeCell ref="LTU133:LUA133"/>
    <mergeCell ref="LRJ133:LRP133"/>
    <mergeCell ref="LRQ133:LRW133"/>
    <mergeCell ref="LRX133:LSD133"/>
    <mergeCell ref="LSE133:LSK133"/>
    <mergeCell ref="LSL133:LSR133"/>
    <mergeCell ref="LQA133:LQG133"/>
    <mergeCell ref="LQH133:LQN133"/>
    <mergeCell ref="LQO133:LQU133"/>
    <mergeCell ref="LQV133:LRB133"/>
    <mergeCell ref="LRC133:LRI133"/>
    <mergeCell ref="LOR133:LOX133"/>
    <mergeCell ref="LOY133:LPE133"/>
    <mergeCell ref="LPF133:LPL133"/>
    <mergeCell ref="LPM133:LPS133"/>
    <mergeCell ref="LPT133:LPZ133"/>
    <mergeCell ref="LNI133:LNO133"/>
    <mergeCell ref="LNP133:LNV133"/>
    <mergeCell ref="LNW133:LOC133"/>
    <mergeCell ref="LOD133:LOJ133"/>
    <mergeCell ref="LOK133:LOQ133"/>
    <mergeCell ref="LLZ133:LMF133"/>
    <mergeCell ref="LMG133:LMM133"/>
    <mergeCell ref="LMN133:LMT133"/>
    <mergeCell ref="LMU133:LNA133"/>
    <mergeCell ref="LNB133:LNH133"/>
    <mergeCell ref="LKQ133:LKW133"/>
    <mergeCell ref="LKX133:LLD133"/>
    <mergeCell ref="LLE133:LLK133"/>
    <mergeCell ref="LLL133:LLR133"/>
    <mergeCell ref="LLS133:LLY133"/>
    <mergeCell ref="LJH133:LJN133"/>
    <mergeCell ref="LJO133:LJU133"/>
    <mergeCell ref="LJV133:LKB133"/>
    <mergeCell ref="LKC133:LKI133"/>
    <mergeCell ref="LKJ133:LKP133"/>
    <mergeCell ref="LHY133:LIE133"/>
    <mergeCell ref="LIF133:LIL133"/>
    <mergeCell ref="LIM133:LIS133"/>
    <mergeCell ref="LIT133:LIZ133"/>
    <mergeCell ref="LJA133:LJG133"/>
    <mergeCell ref="LGP133:LGV133"/>
    <mergeCell ref="LGW133:LHC133"/>
    <mergeCell ref="LHD133:LHJ133"/>
    <mergeCell ref="LHK133:LHQ133"/>
    <mergeCell ref="LHR133:LHX133"/>
    <mergeCell ref="LFG133:LFM133"/>
    <mergeCell ref="LFN133:LFT133"/>
    <mergeCell ref="LFU133:LGA133"/>
    <mergeCell ref="LGB133:LGH133"/>
    <mergeCell ref="LGI133:LGO133"/>
    <mergeCell ref="LDX133:LED133"/>
    <mergeCell ref="LEE133:LEK133"/>
    <mergeCell ref="LEL133:LER133"/>
    <mergeCell ref="LES133:LEY133"/>
    <mergeCell ref="LEZ133:LFF133"/>
    <mergeCell ref="LCO133:LCU133"/>
    <mergeCell ref="LCV133:LDB133"/>
    <mergeCell ref="LDC133:LDI133"/>
    <mergeCell ref="LDJ133:LDP133"/>
    <mergeCell ref="LDQ133:LDW133"/>
    <mergeCell ref="LBF133:LBL133"/>
    <mergeCell ref="LBM133:LBS133"/>
    <mergeCell ref="LBT133:LBZ133"/>
    <mergeCell ref="LCA133:LCG133"/>
    <mergeCell ref="LCH133:LCN133"/>
    <mergeCell ref="KZW133:LAC133"/>
    <mergeCell ref="LAD133:LAJ133"/>
    <mergeCell ref="LAK133:LAQ133"/>
    <mergeCell ref="LAR133:LAX133"/>
    <mergeCell ref="LAY133:LBE133"/>
    <mergeCell ref="KYN133:KYT133"/>
    <mergeCell ref="KYU133:KZA133"/>
    <mergeCell ref="KZB133:KZH133"/>
    <mergeCell ref="KZI133:KZO133"/>
    <mergeCell ref="KZP133:KZV133"/>
    <mergeCell ref="KXE133:KXK133"/>
    <mergeCell ref="KXL133:KXR133"/>
    <mergeCell ref="KXS133:KXY133"/>
    <mergeCell ref="KXZ133:KYF133"/>
    <mergeCell ref="KYG133:KYM133"/>
    <mergeCell ref="KVV133:KWB133"/>
    <mergeCell ref="KWC133:KWI133"/>
    <mergeCell ref="KWJ133:KWP133"/>
    <mergeCell ref="KWQ133:KWW133"/>
    <mergeCell ref="KWX133:KXD133"/>
    <mergeCell ref="KUM133:KUS133"/>
    <mergeCell ref="KUT133:KUZ133"/>
    <mergeCell ref="KVA133:KVG133"/>
    <mergeCell ref="KVH133:KVN133"/>
    <mergeCell ref="KVO133:KVU133"/>
    <mergeCell ref="KTD133:KTJ133"/>
    <mergeCell ref="KTK133:KTQ133"/>
    <mergeCell ref="KTR133:KTX133"/>
    <mergeCell ref="KTY133:KUE133"/>
    <mergeCell ref="KUF133:KUL133"/>
    <mergeCell ref="KRU133:KSA133"/>
    <mergeCell ref="KSB133:KSH133"/>
    <mergeCell ref="KSI133:KSO133"/>
    <mergeCell ref="KSP133:KSV133"/>
    <mergeCell ref="KSW133:KTC133"/>
    <mergeCell ref="KQL133:KQR133"/>
    <mergeCell ref="KQS133:KQY133"/>
    <mergeCell ref="KQZ133:KRF133"/>
    <mergeCell ref="KRG133:KRM133"/>
    <mergeCell ref="KRN133:KRT133"/>
    <mergeCell ref="KPC133:KPI133"/>
    <mergeCell ref="KPJ133:KPP133"/>
    <mergeCell ref="KPQ133:KPW133"/>
    <mergeCell ref="KPX133:KQD133"/>
    <mergeCell ref="KQE133:KQK133"/>
    <mergeCell ref="KNT133:KNZ133"/>
    <mergeCell ref="KOA133:KOG133"/>
    <mergeCell ref="KOH133:KON133"/>
    <mergeCell ref="KOO133:KOU133"/>
    <mergeCell ref="KOV133:KPB133"/>
    <mergeCell ref="KMK133:KMQ133"/>
    <mergeCell ref="KMR133:KMX133"/>
    <mergeCell ref="KMY133:KNE133"/>
    <mergeCell ref="KNF133:KNL133"/>
    <mergeCell ref="KNM133:KNS133"/>
    <mergeCell ref="KLB133:KLH133"/>
    <mergeCell ref="KLI133:KLO133"/>
    <mergeCell ref="KLP133:KLV133"/>
    <mergeCell ref="KLW133:KMC133"/>
    <mergeCell ref="KMD133:KMJ133"/>
    <mergeCell ref="KJS133:KJY133"/>
    <mergeCell ref="KJZ133:KKF133"/>
    <mergeCell ref="KKG133:KKM133"/>
    <mergeCell ref="KKN133:KKT133"/>
    <mergeCell ref="KKU133:KLA133"/>
    <mergeCell ref="KIJ133:KIP133"/>
    <mergeCell ref="KIQ133:KIW133"/>
    <mergeCell ref="KIX133:KJD133"/>
    <mergeCell ref="KJE133:KJK133"/>
    <mergeCell ref="KJL133:KJR133"/>
    <mergeCell ref="KHA133:KHG133"/>
    <mergeCell ref="KHH133:KHN133"/>
    <mergeCell ref="KHO133:KHU133"/>
    <mergeCell ref="KHV133:KIB133"/>
    <mergeCell ref="KIC133:KII133"/>
    <mergeCell ref="KFR133:KFX133"/>
    <mergeCell ref="KFY133:KGE133"/>
    <mergeCell ref="KGF133:KGL133"/>
    <mergeCell ref="KGM133:KGS133"/>
    <mergeCell ref="KGT133:KGZ133"/>
    <mergeCell ref="KEI133:KEO133"/>
    <mergeCell ref="KEP133:KEV133"/>
    <mergeCell ref="KEW133:KFC133"/>
    <mergeCell ref="KFD133:KFJ133"/>
    <mergeCell ref="KFK133:KFQ133"/>
    <mergeCell ref="KCZ133:KDF133"/>
    <mergeCell ref="KDG133:KDM133"/>
    <mergeCell ref="KDN133:KDT133"/>
    <mergeCell ref="KDU133:KEA133"/>
    <mergeCell ref="KEB133:KEH133"/>
    <mergeCell ref="KBQ133:KBW133"/>
    <mergeCell ref="KBX133:KCD133"/>
    <mergeCell ref="KCE133:KCK133"/>
    <mergeCell ref="KCL133:KCR133"/>
    <mergeCell ref="KCS133:KCY133"/>
    <mergeCell ref="KAH133:KAN133"/>
    <mergeCell ref="KAO133:KAU133"/>
    <mergeCell ref="KAV133:KBB133"/>
    <mergeCell ref="KBC133:KBI133"/>
    <mergeCell ref="KBJ133:KBP133"/>
    <mergeCell ref="JYY133:JZE133"/>
    <mergeCell ref="JZF133:JZL133"/>
    <mergeCell ref="JZM133:JZS133"/>
    <mergeCell ref="JZT133:JZZ133"/>
    <mergeCell ref="KAA133:KAG133"/>
    <mergeCell ref="JXP133:JXV133"/>
    <mergeCell ref="JXW133:JYC133"/>
    <mergeCell ref="JYD133:JYJ133"/>
    <mergeCell ref="JYK133:JYQ133"/>
    <mergeCell ref="JYR133:JYX133"/>
    <mergeCell ref="JWG133:JWM133"/>
    <mergeCell ref="JWN133:JWT133"/>
    <mergeCell ref="JWU133:JXA133"/>
    <mergeCell ref="JXB133:JXH133"/>
    <mergeCell ref="JXI133:JXO133"/>
    <mergeCell ref="JUX133:JVD133"/>
    <mergeCell ref="JVE133:JVK133"/>
    <mergeCell ref="JVL133:JVR133"/>
    <mergeCell ref="JVS133:JVY133"/>
    <mergeCell ref="JVZ133:JWF133"/>
    <mergeCell ref="JTO133:JTU133"/>
    <mergeCell ref="JTV133:JUB133"/>
    <mergeCell ref="JUC133:JUI133"/>
    <mergeCell ref="JUJ133:JUP133"/>
    <mergeCell ref="JUQ133:JUW133"/>
    <mergeCell ref="JSF133:JSL133"/>
    <mergeCell ref="JSM133:JSS133"/>
    <mergeCell ref="JST133:JSZ133"/>
    <mergeCell ref="JTA133:JTG133"/>
    <mergeCell ref="JTH133:JTN133"/>
    <mergeCell ref="JQW133:JRC133"/>
    <mergeCell ref="JRD133:JRJ133"/>
    <mergeCell ref="JRK133:JRQ133"/>
    <mergeCell ref="JRR133:JRX133"/>
    <mergeCell ref="JRY133:JSE133"/>
    <mergeCell ref="JPN133:JPT133"/>
    <mergeCell ref="JPU133:JQA133"/>
    <mergeCell ref="JQB133:JQH133"/>
    <mergeCell ref="JQI133:JQO133"/>
    <mergeCell ref="JQP133:JQV133"/>
    <mergeCell ref="JOE133:JOK133"/>
    <mergeCell ref="JOL133:JOR133"/>
    <mergeCell ref="JOS133:JOY133"/>
    <mergeCell ref="JOZ133:JPF133"/>
    <mergeCell ref="JPG133:JPM133"/>
    <mergeCell ref="JMV133:JNB133"/>
    <mergeCell ref="JNC133:JNI133"/>
    <mergeCell ref="JNJ133:JNP133"/>
    <mergeCell ref="JNQ133:JNW133"/>
    <mergeCell ref="JNX133:JOD133"/>
    <mergeCell ref="JLM133:JLS133"/>
    <mergeCell ref="JLT133:JLZ133"/>
    <mergeCell ref="JMA133:JMG133"/>
    <mergeCell ref="JMH133:JMN133"/>
    <mergeCell ref="JMO133:JMU133"/>
    <mergeCell ref="JKD133:JKJ133"/>
    <mergeCell ref="JKK133:JKQ133"/>
    <mergeCell ref="JKR133:JKX133"/>
    <mergeCell ref="JKY133:JLE133"/>
    <mergeCell ref="JLF133:JLL133"/>
    <mergeCell ref="JIU133:JJA133"/>
    <mergeCell ref="JJB133:JJH133"/>
    <mergeCell ref="JJI133:JJO133"/>
    <mergeCell ref="JJP133:JJV133"/>
    <mergeCell ref="JJW133:JKC133"/>
    <mergeCell ref="JHL133:JHR133"/>
    <mergeCell ref="JHS133:JHY133"/>
    <mergeCell ref="JHZ133:JIF133"/>
    <mergeCell ref="JIG133:JIM133"/>
    <mergeCell ref="JIN133:JIT133"/>
    <mergeCell ref="JGC133:JGI133"/>
    <mergeCell ref="JGJ133:JGP133"/>
    <mergeCell ref="JGQ133:JGW133"/>
    <mergeCell ref="JGX133:JHD133"/>
    <mergeCell ref="JHE133:JHK133"/>
    <mergeCell ref="JET133:JEZ133"/>
    <mergeCell ref="JFA133:JFG133"/>
    <mergeCell ref="JFH133:JFN133"/>
    <mergeCell ref="JFO133:JFU133"/>
    <mergeCell ref="JFV133:JGB133"/>
    <mergeCell ref="JDK133:JDQ133"/>
    <mergeCell ref="JDR133:JDX133"/>
    <mergeCell ref="JDY133:JEE133"/>
    <mergeCell ref="JEF133:JEL133"/>
    <mergeCell ref="JEM133:JES133"/>
    <mergeCell ref="JCB133:JCH133"/>
    <mergeCell ref="JCI133:JCO133"/>
    <mergeCell ref="JCP133:JCV133"/>
    <mergeCell ref="JCW133:JDC133"/>
    <mergeCell ref="JDD133:JDJ133"/>
    <mergeCell ref="JAS133:JAY133"/>
    <mergeCell ref="JAZ133:JBF133"/>
    <mergeCell ref="JBG133:JBM133"/>
    <mergeCell ref="JBN133:JBT133"/>
    <mergeCell ref="JBU133:JCA133"/>
    <mergeCell ref="IZJ133:IZP133"/>
    <mergeCell ref="IZQ133:IZW133"/>
    <mergeCell ref="IZX133:JAD133"/>
    <mergeCell ref="JAE133:JAK133"/>
    <mergeCell ref="JAL133:JAR133"/>
    <mergeCell ref="IYA133:IYG133"/>
    <mergeCell ref="IYH133:IYN133"/>
    <mergeCell ref="IYO133:IYU133"/>
    <mergeCell ref="IYV133:IZB133"/>
    <mergeCell ref="IZC133:IZI133"/>
    <mergeCell ref="IWR133:IWX133"/>
    <mergeCell ref="IWY133:IXE133"/>
    <mergeCell ref="IXF133:IXL133"/>
    <mergeCell ref="IXM133:IXS133"/>
    <mergeCell ref="IXT133:IXZ133"/>
    <mergeCell ref="IVI133:IVO133"/>
    <mergeCell ref="IVP133:IVV133"/>
    <mergeCell ref="IVW133:IWC133"/>
    <mergeCell ref="IWD133:IWJ133"/>
    <mergeCell ref="IWK133:IWQ133"/>
    <mergeCell ref="ITZ133:IUF133"/>
    <mergeCell ref="IUG133:IUM133"/>
    <mergeCell ref="IUN133:IUT133"/>
    <mergeCell ref="IUU133:IVA133"/>
    <mergeCell ref="IVB133:IVH133"/>
    <mergeCell ref="ISQ133:ISW133"/>
    <mergeCell ref="ISX133:ITD133"/>
    <mergeCell ref="ITE133:ITK133"/>
    <mergeCell ref="ITL133:ITR133"/>
    <mergeCell ref="ITS133:ITY133"/>
    <mergeCell ref="IRH133:IRN133"/>
    <mergeCell ref="IRO133:IRU133"/>
    <mergeCell ref="IRV133:ISB133"/>
    <mergeCell ref="ISC133:ISI133"/>
    <mergeCell ref="ISJ133:ISP133"/>
    <mergeCell ref="IPY133:IQE133"/>
    <mergeCell ref="IQF133:IQL133"/>
    <mergeCell ref="IQM133:IQS133"/>
    <mergeCell ref="IQT133:IQZ133"/>
    <mergeCell ref="IRA133:IRG133"/>
    <mergeCell ref="IOP133:IOV133"/>
    <mergeCell ref="IOW133:IPC133"/>
    <mergeCell ref="IPD133:IPJ133"/>
    <mergeCell ref="IPK133:IPQ133"/>
    <mergeCell ref="IPR133:IPX133"/>
    <mergeCell ref="ING133:INM133"/>
    <mergeCell ref="INN133:INT133"/>
    <mergeCell ref="INU133:IOA133"/>
    <mergeCell ref="IOB133:IOH133"/>
    <mergeCell ref="IOI133:IOO133"/>
    <mergeCell ref="ILX133:IMD133"/>
    <mergeCell ref="IME133:IMK133"/>
    <mergeCell ref="IML133:IMR133"/>
    <mergeCell ref="IMS133:IMY133"/>
    <mergeCell ref="IMZ133:INF133"/>
    <mergeCell ref="IKO133:IKU133"/>
    <mergeCell ref="IKV133:ILB133"/>
    <mergeCell ref="ILC133:ILI133"/>
    <mergeCell ref="ILJ133:ILP133"/>
    <mergeCell ref="ILQ133:ILW133"/>
    <mergeCell ref="IJF133:IJL133"/>
    <mergeCell ref="IJM133:IJS133"/>
    <mergeCell ref="IJT133:IJZ133"/>
    <mergeCell ref="IKA133:IKG133"/>
    <mergeCell ref="IKH133:IKN133"/>
    <mergeCell ref="IHW133:IIC133"/>
    <mergeCell ref="IID133:IIJ133"/>
    <mergeCell ref="IIK133:IIQ133"/>
    <mergeCell ref="IIR133:IIX133"/>
    <mergeCell ref="IIY133:IJE133"/>
    <mergeCell ref="IGN133:IGT133"/>
    <mergeCell ref="IGU133:IHA133"/>
    <mergeCell ref="IHB133:IHH133"/>
    <mergeCell ref="IHI133:IHO133"/>
    <mergeCell ref="IHP133:IHV133"/>
    <mergeCell ref="IFE133:IFK133"/>
    <mergeCell ref="IFL133:IFR133"/>
    <mergeCell ref="IFS133:IFY133"/>
    <mergeCell ref="IFZ133:IGF133"/>
    <mergeCell ref="IGG133:IGM133"/>
    <mergeCell ref="IDV133:IEB133"/>
    <mergeCell ref="IEC133:IEI133"/>
    <mergeCell ref="IEJ133:IEP133"/>
    <mergeCell ref="IEQ133:IEW133"/>
    <mergeCell ref="IEX133:IFD133"/>
    <mergeCell ref="ICM133:ICS133"/>
    <mergeCell ref="ICT133:ICZ133"/>
    <mergeCell ref="IDA133:IDG133"/>
    <mergeCell ref="IDH133:IDN133"/>
    <mergeCell ref="IDO133:IDU133"/>
    <mergeCell ref="IBD133:IBJ133"/>
    <mergeCell ref="IBK133:IBQ133"/>
    <mergeCell ref="IBR133:IBX133"/>
    <mergeCell ref="IBY133:ICE133"/>
    <mergeCell ref="ICF133:ICL133"/>
    <mergeCell ref="HZU133:IAA133"/>
    <mergeCell ref="IAB133:IAH133"/>
    <mergeCell ref="IAI133:IAO133"/>
    <mergeCell ref="IAP133:IAV133"/>
    <mergeCell ref="IAW133:IBC133"/>
    <mergeCell ref="HYL133:HYR133"/>
    <mergeCell ref="HYS133:HYY133"/>
    <mergeCell ref="HYZ133:HZF133"/>
    <mergeCell ref="HZG133:HZM133"/>
    <mergeCell ref="HZN133:HZT133"/>
    <mergeCell ref="HXC133:HXI133"/>
    <mergeCell ref="HXJ133:HXP133"/>
    <mergeCell ref="HXQ133:HXW133"/>
    <mergeCell ref="HXX133:HYD133"/>
    <mergeCell ref="HYE133:HYK133"/>
    <mergeCell ref="HVT133:HVZ133"/>
    <mergeCell ref="HWA133:HWG133"/>
    <mergeCell ref="HWH133:HWN133"/>
    <mergeCell ref="HWO133:HWU133"/>
    <mergeCell ref="HWV133:HXB133"/>
    <mergeCell ref="HUK133:HUQ133"/>
    <mergeCell ref="HUR133:HUX133"/>
    <mergeCell ref="HUY133:HVE133"/>
    <mergeCell ref="HVF133:HVL133"/>
    <mergeCell ref="HVM133:HVS133"/>
    <mergeCell ref="HTB133:HTH133"/>
    <mergeCell ref="HTI133:HTO133"/>
    <mergeCell ref="HTP133:HTV133"/>
    <mergeCell ref="HTW133:HUC133"/>
    <mergeCell ref="HUD133:HUJ133"/>
    <mergeCell ref="HRS133:HRY133"/>
    <mergeCell ref="HRZ133:HSF133"/>
    <mergeCell ref="HSG133:HSM133"/>
    <mergeCell ref="HSN133:HST133"/>
    <mergeCell ref="HSU133:HTA133"/>
    <mergeCell ref="HQJ133:HQP133"/>
    <mergeCell ref="HQQ133:HQW133"/>
    <mergeCell ref="HQX133:HRD133"/>
    <mergeCell ref="HRE133:HRK133"/>
    <mergeCell ref="HRL133:HRR133"/>
    <mergeCell ref="HPA133:HPG133"/>
    <mergeCell ref="HPH133:HPN133"/>
    <mergeCell ref="HPO133:HPU133"/>
    <mergeCell ref="HPV133:HQB133"/>
    <mergeCell ref="HQC133:HQI133"/>
    <mergeCell ref="HNR133:HNX133"/>
    <mergeCell ref="HNY133:HOE133"/>
    <mergeCell ref="HOF133:HOL133"/>
    <mergeCell ref="HOM133:HOS133"/>
    <mergeCell ref="HOT133:HOZ133"/>
    <mergeCell ref="HMI133:HMO133"/>
    <mergeCell ref="HMP133:HMV133"/>
    <mergeCell ref="HMW133:HNC133"/>
    <mergeCell ref="HND133:HNJ133"/>
    <mergeCell ref="HNK133:HNQ133"/>
    <mergeCell ref="HKZ133:HLF133"/>
    <mergeCell ref="HLG133:HLM133"/>
    <mergeCell ref="HLN133:HLT133"/>
    <mergeCell ref="HLU133:HMA133"/>
    <mergeCell ref="HMB133:HMH133"/>
    <mergeCell ref="HJQ133:HJW133"/>
    <mergeCell ref="HJX133:HKD133"/>
    <mergeCell ref="HKE133:HKK133"/>
    <mergeCell ref="HKL133:HKR133"/>
    <mergeCell ref="HKS133:HKY133"/>
    <mergeCell ref="HIH133:HIN133"/>
    <mergeCell ref="HIO133:HIU133"/>
    <mergeCell ref="HIV133:HJB133"/>
    <mergeCell ref="HJC133:HJI133"/>
    <mergeCell ref="HJJ133:HJP133"/>
    <mergeCell ref="HGY133:HHE133"/>
    <mergeCell ref="HHF133:HHL133"/>
    <mergeCell ref="HHM133:HHS133"/>
    <mergeCell ref="HHT133:HHZ133"/>
    <mergeCell ref="HIA133:HIG133"/>
    <mergeCell ref="HFP133:HFV133"/>
    <mergeCell ref="HFW133:HGC133"/>
    <mergeCell ref="HGD133:HGJ133"/>
    <mergeCell ref="HGK133:HGQ133"/>
    <mergeCell ref="HGR133:HGX133"/>
    <mergeCell ref="HEG133:HEM133"/>
    <mergeCell ref="HEN133:HET133"/>
    <mergeCell ref="HEU133:HFA133"/>
    <mergeCell ref="HFB133:HFH133"/>
    <mergeCell ref="HFI133:HFO133"/>
    <mergeCell ref="HCX133:HDD133"/>
    <mergeCell ref="HDE133:HDK133"/>
    <mergeCell ref="HDL133:HDR133"/>
    <mergeCell ref="HDS133:HDY133"/>
    <mergeCell ref="HDZ133:HEF133"/>
    <mergeCell ref="HBO133:HBU133"/>
    <mergeCell ref="HBV133:HCB133"/>
    <mergeCell ref="HCC133:HCI133"/>
    <mergeCell ref="HCJ133:HCP133"/>
    <mergeCell ref="HCQ133:HCW133"/>
    <mergeCell ref="HAF133:HAL133"/>
    <mergeCell ref="HAM133:HAS133"/>
    <mergeCell ref="HAT133:HAZ133"/>
    <mergeCell ref="HBA133:HBG133"/>
    <mergeCell ref="HBH133:HBN133"/>
    <mergeCell ref="GYW133:GZC133"/>
    <mergeCell ref="GZD133:GZJ133"/>
    <mergeCell ref="GZK133:GZQ133"/>
    <mergeCell ref="GZR133:GZX133"/>
    <mergeCell ref="GZY133:HAE133"/>
    <mergeCell ref="GXN133:GXT133"/>
    <mergeCell ref="GXU133:GYA133"/>
    <mergeCell ref="GYB133:GYH133"/>
    <mergeCell ref="GYI133:GYO133"/>
    <mergeCell ref="GYP133:GYV133"/>
    <mergeCell ref="GWE133:GWK133"/>
    <mergeCell ref="GWL133:GWR133"/>
    <mergeCell ref="GWS133:GWY133"/>
    <mergeCell ref="GWZ133:GXF133"/>
    <mergeCell ref="GXG133:GXM133"/>
    <mergeCell ref="GUV133:GVB133"/>
    <mergeCell ref="GVC133:GVI133"/>
    <mergeCell ref="GVJ133:GVP133"/>
    <mergeCell ref="GVQ133:GVW133"/>
    <mergeCell ref="GVX133:GWD133"/>
    <mergeCell ref="GTM133:GTS133"/>
    <mergeCell ref="GTT133:GTZ133"/>
    <mergeCell ref="GUA133:GUG133"/>
    <mergeCell ref="GUH133:GUN133"/>
    <mergeCell ref="GUO133:GUU133"/>
    <mergeCell ref="GSD133:GSJ133"/>
    <mergeCell ref="GSK133:GSQ133"/>
    <mergeCell ref="GSR133:GSX133"/>
    <mergeCell ref="GSY133:GTE133"/>
    <mergeCell ref="GTF133:GTL133"/>
    <mergeCell ref="GQU133:GRA133"/>
    <mergeCell ref="GRB133:GRH133"/>
    <mergeCell ref="GRI133:GRO133"/>
    <mergeCell ref="GRP133:GRV133"/>
    <mergeCell ref="GRW133:GSC133"/>
    <mergeCell ref="GPL133:GPR133"/>
    <mergeCell ref="GPS133:GPY133"/>
    <mergeCell ref="GPZ133:GQF133"/>
    <mergeCell ref="GQG133:GQM133"/>
    <mergeCell ref="GQN133:GQT133"/>
    <mergeCell ref="GOC133:GOI133"/>
    <mergeCell ref="GOJ133:GOP133"/>
    <mergeCell ref="GOQ133:GOW133"/>
    <mergeCell ref="GOX133:GPD133"/>
    <mergeCell ref="GPE133:GPK133"/>
    <mergeCell ref="GMT133:GMZ133"/>
    <mergeCell ref="GNA133:GNG133"/>
    <mergeCell ref="GNH133:GNN133"/>
    <mergeCell ref="GNO133:GNU133"/>
    <mergeCell ref="GNV133:GOB133"/>
    <mergeCell ref="GLK133:GLQ133"/>
    <mergeCell ref="GLR133:GLX133"/>
    <mergeCell ref="GLY133:GME133"/>
    <mergeCell ref="GMF133:GML133"/>
    <mergeCell ref="GMM133:GMS133"/>
    <mergeCell ref="GKB133:GKH133"/>
    <mergeCell ref="GKI133:GKO133"/>
    <mergeCell ref="GKP133:GKV133"/>
    <mergeCell ref="GKW133:GLC133"/>
    <mergeCell ref="GLD133:GLJ133"/>
    <mergeCell ref="GIS133:GIY133"/>
    <mergeCell ref="GIZ133:GJF133"/>
    <mergeCell ref="GJG133:GJM133"/>
    <mergeCell ref="GJN133:GJT133"/>
    <mergeCell ref="GJU133:GKA133"/>
    <mergeCell ref="GHJ133:GHP133"/>
    <mergeCell ref="GHQ133:GHW133"/>
    <mergeCell ref="GHX133:GID133"/>
    <mergeCell ref="GIE133:GIK133"/>
    <mergeCell ref="GIL133:GIR133"/>
    <mergeCell ref="GGA133:GGG133"/>
    <mergeCell ref="GGH133:GGN133"/>
    <mergeCell ref="GGO133:GGU133"/>
    <mergeCell ref="GGV133:GHB133"/>
    <mergeCell ref="GHC133:GHI133"/>
    <mergeCell ref="GER133:GEX133"/>
    <mergeCell ref="GEY133:GFE133"/>
    <mergeCell ref="GFF133:GFL133"/>
    <mergeCell ref="GFM133:GFS133"/>
    <mergeCell ref="GFT133:GFZ133"/>
    <mergeCell ref="GDI133:GDO133"/>
    <mergeCell ref="GDP133:GDV133"/>
    <mergeCell ref="GDW133:GEC133"/>
    <mergeCell ref="GED133:GEJ133"/>
    <mergeCell ref="GEK133:GEQ133"/>
    <mergeCell ref="GBZ133:GCF133"/>
    <mergeCell ref="GCG133:GCM133"/>
    <mergeCell ref="GCN133:GCT133"/>
    <mergeCell ref="GCU133:GDA133"/>
    <mergeCell ref="GDB133:GDH133"/>
    <mergeCell ref="GAQ133:GAW133"/>
    <mergeCell ref="GAX133:GBD133"/>
    <mergeCell ref="GBE133:GBK133"/>
    <mergeCell ref="GBL133:GBR133"/>
    <mergeCell ref="GBS133:GBY133"/>
    <mergeCell ref="FZH133:FZN133"/>
    <mergeCell ref="FZO133:FZU133"/>
    <mergeCell ref="FZV133:GAB133"/>
    <mergeCell ref="GAC133:GAI133"/>
    <mergeCell ref="GAJ133:GAP133"/>
    <mergeCell ref="FXY133:FYE133"/>
    <mergeCell ref="FYF133:FYL133"/>
    <mergeCell ref="FYM133:FYS133"/>
    <mergeCell ref="FYT133:FYZ133"/>
    <mergeCell ref="FZA133:FZG133"/>
    <mergeCell ref="FWP133:FWV133"/>
    <mergeCell ref="FWW133:FXC133"/>
    <mergeCell ref="FXD133:FXJ133"/>
    <mergeCell ref="FXK133:FXQ133"/>
    <mergeCell ref="FXR133:FXX133"/>
    <mergeCell ref="FVG133:FVM133"/>
    <mergeCell ref="FVN133:FVT133"/>
    <mergeCell ref="FVU133:FWA133"/>
    <mergeCell ref="FWB133:FWH133"/>
    <mergeCell ref="FWI133:FWO133"/>
    <mergeCell ref="FTX133:FUD133"/>
    <mergeCell ref="FUE133:FUK133"/>
    <mergeCell ref="FUL133:FUR133"/>
    <mergeCell ref="FUS133:FUY133"/>
    <mergeCell ref="FUZ133:FVF133"/>
    <mergeCell ref="FSO133:FSU133"/>
    <mergeCell ref="FSV133:FTB133"/>
    <mergeCell ref="FTC133:FTI133"/>
    <mergeCell ref="FTJ133:FTP133"/>
    <mergeCell ref="FTQ133:FTW133"/>
    <mergeCell ref="FRF133:FRL133"/>
    <mergeCell ref="FRM133:FRS133"/>
    <mergeCell ref="FRT133:FRZ133"/>
    <mergeCell ref="FSA133:FSG133"/>
    <mergeCell ref="FSH133:FSN133"/>
    <mergeCell ref="FPW133:FQC133"/>
    <mergeCell ref="FQD133:FQJ133"/>
    <mergeCell ref="FQK133:FQQ133"/>
    <mergeCell ref="FQR133:FQX133"/>
    <mergeCell ref="FQY133:FRE133"/>
    <mergeCell ref="FON133:FOT133"/>
    <mergeCell ref="FOU133:FPA133"/>
    <mergeCell ref="FPB133:FPH133"/>
    <mergeCell ref="FPI133:FPO133"/>
    <mergeCell ref="FPP133:FPV133"/>
    <mergeCell ref="FNE133:FNK133"/>
    <mergeCell ref="FNL133:FNR133"/>
    <mergeCell ref="FNS133:FNY133"/>
    <mergeCell ref="FNZ133:FOF133"/>
    <mergeCell ref="FOG133:FOM133"/>
    <mergeCell ref="FLV133:FMB133"/>
    <mergeCell ref="FMC133:FMI133"/>
    <mergeCell ref="FMJ133:FMP133"/>
    <mergeCell ref="FMQ133:FMW133"/>
    <mergeCell ref="FMX133:FND133"/>
    <mergeCell ref="FKM133:FKS133"/>
    <mergeCell ref="FKT133:FKZ133"/>
    <mergeCell ref="FLA133:FLG133"/>
    <mergeCell ref="FLH133:FLN133"/>
    <mergeCell ref="FLO133:FLU133"/>
    <mergeCell ref="FJD133:FJJ133"/>
    <mergeCell ref="FJK133:FJQ133"/>
    <mergeCell ref="FJR133:FJX133"/>
    <mergeCell ref="FJY133:FKE133"/>
    <mergeCell ref="FKF133:FKL133"/>
    <mergeCell ref="FHU133:FIA133"/>
    <mergeCell ref="FIB133:FIH133"/>
    <mergeCell ref="FII133:FIO133"/>
    <mergeCell ref="FIP133:FIV133"/>
    <mergeCell ref="FIW133:FJC133"/>
    <mergeCell ref="FGL133:FGR133"/>
    <mergeCell ref="FGS133:FGY133"/>
    <mergeCell ref="FGZ133:FHF133"/>
    <mergeCell ref="FHG133:FHM133"/>
    <mergeCell ref="FHN133:FHT133"/>
    <mergeCell ref="FFC133:FFI133"/>
    <mergeCell ref="FFJ133:FFP133"/>
    <mergeCell ref="FFQ133:FFW133"/>
    <mergeCell ref="FFX133:FGD133"/>
    <mergeCell ref="FGE133:FGK133"/>
    <mergeCell ref="FDT133:FDZ133"/>
    <mergeCell ref="FEA133:FEG133"/>
    <mergeCell ref="FEH133:FEN133"/>
    <mergeCell ref="FEO133:FEU133"/>
    <mergeCell ref="FEV133:FFB133"/>
    <mergeCell ref="FCK133:FCQ133"/>
    <mergeCell ref="FCR133:FCX133"/>
    <mergeCell ref="FCY133:FDE133"/>
    <mergeCell ref="FDF133:FDL133"/>
    <mergeCell ref="FDM133:FDS133"/>
    <mergeCell ref="FBB133:FBH133"/>
    <mergeCell ref="FBI133:FBO133"/>
    <mergeCell ref="FBP133:FBV133"/>
    <mergeCell ref="FBW133:FCC133"/>
    <mergeCell ref="FCD133:FCJ133"/>
    <mergeCell ref="EZS133:EZY133"/>
    <mergeCell ref="EZZ133:FAF133"/>
    <mergeCell ref="FAG133:FAM133"/>
    <mergeCell ref="FAN133:FAT133"/>
    <mergeCell ref="FAU133:FBA133"/>
    <mergeCell ref="EYJ133:EYP133"/>
    <mergeCell ref="EYQ133:EYW133"/>
    <mergeCell ref="EYX133:EZD133"/>
    <mergeCell ref="EZE133:EZK133"/>
    <mergeCell ref="EZL133:EZR133"/>
    <mergeCell ref="EXA133:EXG133"/>
    <mergeCell ref="EXH133:EXN133"/>
    <mergeCell ref="EXO133:EXU133"/>
    <mergeCell ref="EXV133:EYB133"/>
    <mergeCell ref="EYC133:EYI133"/>
    <mergeCell ref="EVR133:EVX133"/>
    <mergeCell ref="EVY133:EWE133"/>
    <mergeCell ref="EWF133:EWL133"/>
    <mergeCell ref="EWM133:EWS133"/>
    <mergeCell ref="EWT133:EWZ133"/>
    <mergeCell ref="EUI133:EUO133"/>
    <mergeCell ref="EUP133:EUV133"/>
    <mergeCell ref="EUW133:EVC133"/>
    <mergeCell ref="EVD133:EVJ133"/>
    <mergeCell ref="EVK133:EVQ133"/>
    <mergeCell ref="ESZ133:ETF133"/>
    <mergeCell ref="ETG133:ETM133"/>
    <mergeCell ref="ETN133:ETT133"/>
    <mergeCell ref="ETU133:EUA133"/>
    <mergeCell ref="EUB133:EUH133"/>
    <mergeCell ref="ERQ133:ERW133"/>
    <mergeCell ref="ERX133:ESD133"/>
    <mergeCell ref="ESE133:ESK133"/>
    <mergeCell ref="ESL133:ESR133"/>
    <mergeCell ref="ESS133:ESY133"/>
    <mergeCell ref="EQH133:EQN133"/>
    <mergeCell ref="EQO133:EQU133"/>
    <mergeCell ref="EQV133:ERB133"/>
    <mergeCell ref="ERC133:ERI133"/>
    <mergeCell ref="ERJ133:ERP133"/>
    <mergeCell ref="EOY133:EPE133"/>
    <mergeCell ref="EPF133:EPL133"/>
    <mergeCell ref="EPM133:EPS133"/>
    <mergeCell ref="EPT133:EPZ133"/>
    <mergeCell ref="EQA133:EQG133"/>
    <mergeCell ref="ENP133:ENV133"/>
    <mergeCell ref="ENW133:EOC133"/>
    <mergeCell ref="EOD133:EOJ133"/>
    <mergeCell ref="EOK133:EOQ133"/>
    <mergeCell ref="EOR133:EOX133"/>
    <mergeCell ref="EMG133:EMM133"/>
    <mergeCell ref="EMN133:EMT133"/>
    <mergeCell ref="EMU133:ENA133"/>
    <mergeCell ref="ENB133:ENH133"/>
    <mergeCell ref="ENI133:ENO133"/>
    <mergeCell ref="EKX133:ELD133"/>
    <mergeCell ref="ELE133:ELK133"/>
    <mergeCell ref="ELL133:ELR133"/>
    <mergeCell ref="ELS133:ELY133"/>
    <mergeCell ref="ELZ133:EMF133"/>
    <mergeCell ref="EJO133:EJU133"/>
    <mergeCell ref="EJV133:EKB133"/>
    <mergeCell ref="EKC133:EKI133"/>
    <mergeCell ref="EKJ133:EKP133"/>
    <mergeCell ref="EKQ133:EKW133"/>
    <mergeCell ref="EIF133:EIL133"/>
    <mergeCell ref="EIM133:EIS133"/>
    <mergeCell ref="EIT133:EIZ133"/>
    <mergeCell ref="EJA133:EJG133"/>
    <mergeCell ref="EJH133:EJN133"/>
    <mergeCell ref="EGW133:EHC133"/>
    <mergeCell ref="EHD133:EHJ133"/>
    <mergeCell ref="EHK133:EHQ133"/>
    <mergeCell ref="EHR133:EHX133"/>
    <mergeCell ref="EHY133:EIE133"/>
    <mergeCell ref="EFN133:EFT133"/>
    <mergeCell ref="EFU133:EGA133"/>
    <mergeCell ref="EGB133:EGH133"/>
    <mergeCell ref="EGI133:EGO133"/>
    <mergeCell ref="EGP133:EGV133"/>
    <mergeCell ref="EEE133:EEK133"/>
    <mergeCell ref="EEL133:EER133"/>
    <mergeCell ref="EES133:EEY133"/>
    <mergeCell ref="EEZ133:EFF133"/>
    <mergeCell ref="EFG133:EFM133"/>
    <mergeCell ref="ECV133:EDB133"/>
    <mergeCell ref="EDC133:EDI133"/>
    <mergeCell ref="EDJ133:EDP133"/>
    <mergeCell ref="EDQ133:EDW133"/>
    <mergeCell ref="EDX133:EED133"/>
    <mergeCell ref="EBM133:EBS133"/>
    <mergeCell ref="EBT133:EBZ133"/>
    <mergeCell ref="ECA133:ECG133"/>
    <mergeCell ref="ECH133:ECN133"/>
    <mergeCell ref="ECO133:ECU133"/>
    <mergeCell ref="EAD133:EAJ133"/>
    <mergeCell ref="EAK133:EAQ133"/>
    <mergeCell ref="EAR133:EAX133"/>
    <mergeCell ref="EAY133:EBE133"/>
    <mergeCell ref="EBF133:EBL133"/>
    <mergeCell ref="DYU133:DZA133"/>
    <mergeCell ref="DZB133:DZH133"/>
    <mergeCell ref="DZI133:DZO133"/>
    <mergeCell ref="DZP133:DZV133"/>
    <mergeCell ref="DZW133:EAC133"/>
    <mergeCell ref="DXL133:DXR133"/>
    <mergeCell ref="DXS133:DXY133"/>
    <mergeCell ref="DXZ133:DYF133"/>
    <mergeCell ref="DYG133:DYM133"/>
    <mergeCell ref="DYN133:DYT133"/>
    <mergeCell ref="DWC133:DWI133"/>
    <mergeCell ref="DWJ133:DWP133"/>
    <mergeCell ref="DWQ133:DWW133"/>
    <mergeCell ref="DWX133:DXD133"/>
    <mergeCell ref="DXE133:DXK133"/>
    <mergeCell ref="DUT133:DUZ133"/>
    <mergeCell ref="DVA133:DVG133"/>
    <mergeCell ref="DVH133:DVN133"/>
    <mergeCell ref="DVO133:DVU133"/>
    <mergeCell ref="DVV133:DWB133"/>
    <mergeCell ref="DTK133:DTQ133"/>
    <mergeCell ref="DTR133:DTX133"/>
    <mergeCell ref="DTY133:DUE133"/>
    <mergeCell ref="DUF133:DUL133"/>
    <mergeCell ref="DUM133:DUS133"/>
    <mergeCell ref="DSB133:DSH133"/>
    <mergeCell ref="DSI133:DSO133"/>
    <mergeCell ref="DSP133:DSV133"/>
    <mergeCell ref="DSW133:DTC133"/>
    <mergeCell ref="DTD133:DTJ133"/>
    <mergeCell ref="DQS133:DQY133"/>
    <mergeCell ref="DQZ133:DRF133"/>
    <mergeCell ref="DRG133:DRM133"/>
    <mergeCell ref="DRN133:DRT133"/>
    <mergeCell ref="DRU133:DSA133"/>
    <mergeCell ref="DPJ133:DPP133"/>
    <mergeCell ref="DPQ133:DPW133"/>
    <mergeCell ref="DPX133:DQD133"/>
    <mergeCell ref="DQE133:DQK133"/>
    <mergeCell ref="DQL133:DQR133"/>
    <mergeCell ref="DOA133:DOG133"/>
    <mergeCell ref="DOH133:DON133"/>
    <mergeCell ref="DOO133:DOU133"/>
    <mergeCell ref="DOV133:DPB133"/>
    <mergeCell ref="DPC133:DPI133"/>
    <mergeCell ref="DMR133:DMX133"/>
    <mergeCell ref="DMY133:DNE133"/>
    <mergeCell ref="DNF133:DNL133"/>
    <mergeCell ref="DNM133:DNS133"/>
    <mergeCell ref="DNT133:DNZ133"/>
    <mergeCell ref="DLI133:DLO133"/>
    <mergeCell ref="DLP133:DLV133"/>
    <mergeCell ref="DLW133:DMC133"/>
    <mergeCell ref="DMD133:DMJ133"/>
    <mergeCell ref="DMK133:DMQ133"/>
    <mergeCell ref="DJZ133:DKF133"/>
    <mergeCell ref="DKG133:DKM133"/>
    <mergeCell ref="DKN133:DKT133"/>
    <mergeCell ref="DKU133:DLA133"/>
    <mergeCell ref="DLB133:DLH133"/>
    <mergeCell ref="DIQ133:DIW133"/>
    <mergeCell ref="DIX133:DJD133"/>
    <mergeCell ref="DJE133:DJK133"/>
    <mergeCell ref="DJL133:DJR133"/>
    <mergeCell ref="DJS133:DJY133"/>
    <mergeCell ref="DHH133:DHN133"/>
    <mergeCell ref="DHO133:DHU133"/>
    <mergeCell ref="DHV133:DIB133"/>
    <mergeCell ref="DIC133:DII133"/>
    <mergeCell ref="DIJ133:DIP133"/>
    <mergeCell ref="DFY133:DGE133"/>
    <mergeCell ref="DGF133:DGL133"/>
    <mergeCell ref="DGM133:DGS133"/>
    <mergeCell ref="DGT133:DGZ133"/>
    <mergeCell ref="DHA133:DHG133"/>
    <mergeCell ref="DEP133:DEV133"/>
    <mergeCell ref="DEW133:DFC133"/>
    <mergeCell ref="DFD133:DFJ133"/>
    <mergeCell ref="DFK133:DFQ133"/>
    <mergeCell ref="DFR133:DFX133"/>
    <mergeCell ref="DDG133:DDM133"/>
    <mergeCell ref="DDN133:DDT133"/>
    <mergeCell ref="DDU133:DEA133"/>
    <mergeCell ref="DEB133:DEH133"/>
    <mergeCell ref="DEI133:DEO133"/>
    <mergeCell ref="DBX133:DCD133"/>
    <mergeCell ref="DCE133:DCK133"/>
    <mergeCell ref="DCL133:DCR133"/>
    <mergeCell ref="DCS133:DCY133"/>
    <mergeCell ref="DCZ133:DDF133"/>
    <mergeCell ref="DAO133:DAU133"/>
    <mergeCell ref="DAV133:DBB133"/>
    <mergeCell ref="DBC133:DBI133"/>
    <mergeCell ref="DBJ133:DBP133"/>
    <mergeCell ref="DBQ133:DBW133"/>
    <mergeCell ref="CZF133:CZL133"/>
    <mergeCell ref="CZM133:CZS133"/>
    <mergeCell ref="CZT133:CZZ133"/>
    <mergeCell ref="DAA133:DAG133"/>
    <mergeCell ref="DAH133:DAN133"/>
    <mergeCell ref="CXW133:CYC133"/>
    <mergeCell ref="CYD133:CYJ133"/>
    <mergeCell ref="CYK133:CYQ133"/>
    <mergeCell ref="CYR133:CYX133"/>
    <mergeCell ref="CYY133:CZE133"/>
    <mergeCell ref="CWN133:CWT133"/>
    <mergeCell ref="CWU133:CXA133"/>
    <mergeCell ref="CXB133:CXH133"/>
    <mergeCell ref="CXI133:CXO133"/>
    <mergeCell ref="CXP133:CXV133"/>
    <mergeCell ref="CVE133:CVK133"/>
    <mergeCell ref="CVL133:CVR133"/>
    <mergeCell ref="CVS133:CVY133"/>
    <mergeCell ref="CVZ133:CWF133"/>
    <mergeCell ref="CWG133:CWM133"/>
    <mergeCell ref="CTV133:CUB133"/>
    <mergeCell ref="CUC133:CUI133"/>
    <mergeCell ref="CUJ133:CUP133"/>
    <mergeCell ref="CUQ133:CUW133"/>
    <mergeCell ref="CUX133:CVD133"/>
    <mergeCell ref="CSM133:CSS133"/>
    <mergeCell ref="CST133:CSZ133"/>
    <mergeCell ref="CTA133:CTG133"/>
    <mergeCell ref="CTH133:CTN133"/>
    <mergeCell ref="CTO133:CTU133"/>
    <mergeCell ref="CRD133:CRJ133"/>
    <mergeCell ref="CRK133:CRQ133"/>
    <mergeCell ref="CRR133:CRX133"/>
    <mergeCell ref="CRY133:CSE133"/>
    <mergeCell ref="CSF133:CSL133"/>
    <mergeCell ref="CPU133:CQA133"/>
    <mergeCell ref="CQB133:CQH133"/>
    <mergeCell ref="CQI133:CQO133"/>
    <mergeCell ref="CQP133:CQV133"/>
    <mergeCell ref="CQW133:CRC133"/>
    <mergeCell ref="COL133:COR133"/>
    <mergeCell ref="COS133:COY133"/>
    <mergeCell ref="COZ133:CPF133"/>
    <mergeCell ref="CPG133:CPM133"/>
    <mergeCell ref="CPN133:CPT133"/>
    <mergeCell ref="CNC133:CNI133"/>
    <mergeCell ref="CNJ133:CNP133"/>
    <mergeCell ref="CNQ133:CNW133"/>
    <mergeCell ref="CNX133:COD133"/>
    <mergeCell ref="COE133:COK133"/>
    <mergeCell ref="CLT133:CLZ133"/>
    <mergeCell ref="CMA133:CMG133"/>
    <mergeCell ref="CMH133:CMN133"/>
    <mergeCell ref="CMO133:CMU133"/>
    <mergeCell ref="CMV133:CNB133"/>
    <mergeCell ref="CKK133:CKQ133"/>
    <mergeCell ref="CKR133:CKX133"/>
    <mergeCell ref="CKY133:CLE133"/>
    <mergeCell ref="CLF133:CLL133"/>
    <mergeCell ref="CLM133:CLS133"/>
    <mergeCell ref="CJB133:CJH133"/>
    <mergeCell ref="CJI133:CJO133"/>
    <mergeCell ref="CJP133:CJV133"/>
    <mergeCell ref="CJW133:CKC133"/>
    <mergeCell ref="CKD133:CKJ133"/>
    <mergeCell ref="CHS133:CHY133"/>
    <mergeCell ref="CHZ133:CIF133"/>
    <mergeCell ref="CIG133:CIM133"/>
    <mergeCell ref="CIN133:CIT133"/>
    <mergeCell ref="CIU133:CJA133"/>
    <mergeCell ref="CGJ133:CGP133"/>
    <mergeCell ref="CGQ133:CGW133"/>
    <mergeCell ref="CGX133:CHD133"/>
    <mergeCell ref="CHE133:CHK133"/>
    <mergeCell ref="CHL133:CHR133"/>
    <mergeCell ref="CFA133:CFG133"/>
    <mergeCell ref="CFH133:CFN133"/>
    <mergeCell ref="CFO133:CFU133"/>
    <mergeCell ref="CFV133:CGB133"/>
    <mergeCell ref="CGC133:CGI133"/>
    <mergeCell ref="CDR133:CDX133"/>
    <mergeCell ref="CDY133:CEE133"/>
    <mergeCell ref="CEF133:CEL133"/>
    <mergeCell ref="CEM133:CES133"/>
    <mergeCell ref="CET133:CEZ133"/>
    <mergeCell ref="CCI133:CCO133"/>
    <mergeCell ref="CCP133:CCV133"/>
    <mergeCell ref="CCW133:CDC133"/>
    <mergeCell ref="CDD133:CDJ133"/>
    <mergeCell ref="CDK133:CDQ133"/>
    <mergeCell ref="CAZ133:CBF133"/>
    <mergeCell ref="CBG133:CBM133"/>
    <mergeCell ref="CBN133:CBT133"/>
    <mergeCell ref="CBU133:CCA133"/>
    <mergeCell ref="CCB133:CCH133"/>
    <mergeCell ref="BZQ133:BZW133"/>
    <mergeCell ref="BZX133:CAD133"/>
    <mergeCell ref="CAE133:CAK133"/>
    <mergeCell ref="CAL133:CAR133"/>
    <mergeCell ref="CAS133:CAY133"/>
    <mergeCell ref="BYH133:BYN133"/>
    <mergeCell ref="BYO133:BYU133"/>
    <mergeCell ref="BYV133:BZB133"/>
    <mergeCell ref="BZC133:BZI133"/>
    <mergeCell ref="BZJ133:BZP133"/>
    <mergeCell ref="BWY133:BXE133"/>
    <mergeCell ref="BXF133:BXL133"/>
    <mergeCell ref="BXM133:BXS133"/>
    <mergeCell ref="BXT133:BXZ133"/>
    <mergeCell ref="BYA133:BYG133"/>
    <mergeCell ref="BVP133:BVV133"/>
    <mergeCell ref="BVW133:BWC133"/>
    <mergeCell ref="BWD133:BWJ133"/>
    <mergeCell ref="BWK133:BWQ133"/>
    <mergeCell ref="BWR133:BWX133"/>
    <mergeCell ref="BUG133:BUM133"/>
    <mergeCell ref="BUN133:BUT133"/>
    <mergeCell ref="BUU133:BVA133"/>
    <mergeCell ref="BVB133:BVH133"/>
    <mergeCell ref="BVI133:BVO133"/>
    <mergeCell ref="BSX133:BTD133"/>
    <mergeCell ref="BTE133:BTK133"/>
    <mergeCell ref="BTL133:BTR133"/>
    <mergeCell ref="BTS133:BTY133"/>
    <mergeCell ref="BTZ133:BUF133"/>
    <mergeCell ref="BRO133:BRU133"/>
    <mergeCell ref="BRV133:BSB133"/>
    <mergeCell ref="BSC133:BSI133"/>
    <mergeCell ref="BSJ133:BSP133"/>
    <mergeCell ref="BSQ133:BSW133"/>
    <mergeCell ref="BQF133:BQL133"/>
    <mergeCell ref="BQM133:BQS133"/>
    <mergeCell ref="BQT133:BQZ133"/>
    <mergeCell ref="BRA133:BRG133"/>
    <mergeCell ref="BRH133:BRN133"/>
    <mergeCell ref="BOW133:BPC133"/>
    <mergeCell ref="BPD133:BPJ133"/>
    <mergeCell ref="BPK133:BPQ133"/>
    <mergeCell ref="BPR133:BPX133"/>
    <mergeCell ref="BPY133:BQE133"/>
    <mergeCell ref="BNN133:BNT133"/>
    <mergeCell ref="BNU133:BOA133"/>
    <mergeCell ref="BOB133:BOH133"/>
    <mergeCell ref="BOI133:BOO133"/>
    <mergeCell ref="BOP133:BOV133"/>
    <mergeCell ref="BME133:BMK133"/>
    <mergeCell ref="BML133:BMR133"/>
    <mergeCell ref="BMS133:BMY133"/>
    <mergeCell ref="BMZ133:BNF133"/>
    <mergeCell ref="BNG133:BNM133"/>
    <mergeCell ref="BKV133:BLB133"/>
    <mergeCell ref="BLC133:BLI133"/>
    <mergeCell ref="BLJ133:BLP133"/>
    <mergeCell ref="BLQ133:BLW133"/>
    <mergeCell ref="BLX133:BMD133"/>
    <mergeCell ref="BJM133:BJS133"/>
    <mergeCell ref="BJT133:BJZ133"/>
    <mergeCell ref="BKA133:BKG133"/>
    <mergeCell ref="BKH133:BKN133"/>
    <mergeCell ref="BKO133:BKU133"/>
    <mergeCell ref="BID133:BIJ133"/>
    <mergeCell ref="BIK133:BIQ133"/>
    <mergeCell ref="BIR133:BIX133"/>
    <mergeCell ref="BIY133:BJE133"/>
    <mergeCell ref="BJF133:BJL133"/>
    <mergeCell ref="BGU133:BHA133"/>
    <mergeCell ref="BHB133:BHH133"/>
    <mergeCell ref="BHI133:BHO133"/>
    <mergeCell ref="BHP133:BHV133"/>
    <mergeCell ref="BHW133:BIC133"/>
    <mergeCell ref="BFL133:BFR133"/>
    <mergeCell ref="BFS133:BFY133"/>
    <mergeCell ref="BFZ133:BGF133"/>
    <mergeCell ref="BGG133:BGM133"/>
    <mergeCell ref="BGN133:BGT133"/>
    <mergeCell ref="BEC133:BEI133"/>
    <mergeCell ref="BEJ133:BEP133"/>
    <mergeCell ref="BEQ133:BEW133"/>
    <mergeCell ref="BEX133:BFD133"/>
    <mergeCell ref="BFE133:BFK133"/>
    <mergeCell ref="BCT133:BCZ133"/>
    <mergeCell ref="BDA133:BDG133"/>
    <mergeCell ref="BDH133:BDN133"/>
    <mergeCell ref="BDO133:BDU133"/>
    <mergeCell ref="BDV133:BEB133"/>
    <mergeCell ref="BBK133:BBQ133"/>
    <mergeCell ref="BBR133:BBX133"/>
    <mergeCell ref="BBY133:BCE133"/>
    <mergeCell ref="BCF133:BCL133"/>
    <mergeCell ref="BCM133:BCS133"/>
    <mergeCell ref="BAB133:BAH133"/>
    <mergeCell ref="BAI133:BAO133"/>
    <mergeCell ref="BAP133:BAV133"/>
    <mergeCell ref="BAW133:BBC133"/>
    <mergeCell ref="BBD133:BBJ133"/>
    <mergeCell ref="AYS133:AYY133"/>
    <mergeCell ref="AYZ133:AZF133"/>
    <mergeCell ref="AZG133:AZM133"/>
    <mergeCell ref="AZN133:AZT133"/>
    <mergeCell ref="AZU133:BAA133"/>
    <mergeCell ref="AXJ133:AXP133"/>
    <mergeCell ref="AXQ133:AXW133"/>
    <mergeCell ref="AXX133:AYD133"/>
    <mergeCell ref="AYE133:AYK133"/>
    <mergeCell ref="AYL133:AYR133"/>
    <mergeCell ref="AWA133:AWG133"/>
    <mergeCell ref="AWH133:AWN133"/>
    <mergeCell ref="AWO133:AWU133"/>
    <mergeCell ref="AWV133:AXB133"/>
    <mergeCell ref="AXC133:AXI133"/>
    <mergeCell ref="AUR133:AUX133"/>
    <mergeCell ref="AUY133:AVE133"/>
    <mergeCell ref="AVF133:AVL133"/>
    <mergeCell ref="AVM133:AVS133"/>
    <mergeCell ref="AVT133:AVZ133"/>
    <mergeCell ref="ATI133:ATO133"/>
    <mergeCell ref="ATP133:ATV133"/>
    <mergeCell ref="ATW133:AUC133"/>
    <mergeCell ref="AUD133:AUJ133"/>
    <mergeCell ref="AUK133:AUQ133"/>
    <mergeCell ref="ARZ133:ASF133"/>
    <mergeCell ref="ASG133:ASM133"/>
    <mergeCell ref="ASN133:AST133"/>
    <mergeCell ref="ASU133:ATA133"/>
    <mergeCell ref="ATB133:ATH133"/>
    <mergeCell ref="AQQ133:AQW133"/>
    <mergeCell ref="AQX133:ARD133"/>
    <mergeCell ref="ARE133:ARK133"/>
    <mergeCell ref="ARL133:ARR133"/>
    <mergeCell ref="ARS133:ARY133"/>
    <mergeCell ref="APH133:APN133"/>
    <mergeCell ref="APO133:APU133"/>
    <mergeCell ref="APV133:AQB133"/>
    <mergeCell ref="AQC133:AQI133"/>
    <mergeCell ref="AQJ133:AQP133"/>
    <mergeCell ref="ANY133:AOE133"/>
    <mergeCell ref="AOF133:AOL133"/>
    <mergeCell ref="AOM133:AOS133"/>
    <mergeCell ref="AOT133:AOZ133"/>
    <mergeCell ref="APA133:APG133"/>
    <mergeCell ref="AMP133:AMV133"/>
    <mergeCell ref="AMW133:ANC133"/>
    <mergeCell ref="AND133:ANJ133"/>
    <mergeCell ref="ANK133:ANQ133"/>
    <mergeCell ref="ANR133:ANX133"/>
    <mergeCell ref="ALG133:ALM133"/>
    <mergeCell ref="ALN133:ALT133"/>
    <mergeCell ref="ALU133:AMA133"/>
    <mergeCell ref="AMB133:AMH133"/>
    <mergeCell ref="AMI133:AMO133"/>
    <mergeCell ref="AJX133:AKD133"/>
    <mergeCell ref="AKE133:AKK133"/>
    <mergeCell ref="AKL133:AKR133"/>
    <mergeCell ref="AKS133:AKY133"/>
    <mergeCell ref="AKZ133:ALF133"/>
    <mergeCell ref="AIO133:AIU133"/>
    <mergeCell ref="AIV133:AJB133"/>
    <mergeCell ref="AJC133:AJI133"/>
    <mergeCell ref="AJJ133:AJP133"/>
    <mergeCell ref="AJQ133:AJW133"/>
    <mergeCell ref="AHF133:AHL133"/>
    <mergeCell ref="AHM133:AHS133"/>
    <mergeCell ref="AHT133:AHZ133"/>
    <mergeCell ref="AIA133:AIG133"/>
    <mergeCell ref="AIH133:AIN133"/>
    <mergeCell ref="AFW133:AGC133"/>
    <mergeCell ref="AGD133:AGJ133"/>
    <mergeCell ref="AGK133:AGQ133"/>
    <mergeCell ref="AGR133:AGX133"/>
    <mergeCell ref="AGY133:AHE133"/>
    <mergeCell ref="AEN133:AET133"/>
    <mergeCell ref="AEU133:AFA133"/>
    <mergeCell ref="AFB133:AFH133"/>
    <mergeCell ref="AFI133:AFO133"/>
    <mergeCell ref="AFP133:AFV133"/>
    <mergeCell ref="ADE133:ADK133"/>
    <mergeCell ref="ADL133:ADR133"/>
    <mergeCell ref="ADS133:ADY133"/>
    <mergeCell ref="ADZ133:AEF133"/>
    <mergeCell ref="AEG133:AEM133"/>
    <mergeCell ref="ABV133:ACB133"/>
    <mergeCell ref="ACC133:ACI133"/>
    <mergeCell ref="ACJ133:ACP133"/>
    <mergeCell ref="ACQ133:ACW133"/>
    <mergeCell ref="ACX133:ADD133"/>
    <mergeCell ref="AAM133:AAS133"/>
    <mergeCell ref="AAT133:AAZ133"/>
    <mergeCell ref="ABA133:ABG133"/>
    <mergeCell ref="ABH133:ABN133"/>
    <mergeCell ref="ABO133:ABU133"/>
    <mergeCell ref="ZD133:ZJ133"/>
    <mergeCell ref="ZK133:ZQ133"/>
    <mergeCell ref="ZR133:ZX133"/>
    <mergeCell ref="ZY133:AAE133"/>
    <mergeCell ref="AAF133:AAL133"/>
    <mergeCell ref="XU133:YA133"/>
    <mergeCell ref="YB133:YH133"/>
    <mergeCell ref="YI133:YO133"/>
    <mergeCell ref="YP133:YV133"/>
    <mergeCell ref="YW133:ZC133"/>
    <mergeCell ref="WL133:WR133"/>
    <mergeCell ref="WS133:WY133"/>
    <mergeCell ref="WZ133:XF133"/>
    <mergeCell ref="XG133:XM133"/>
    <mergeCell ref="XN133:XT133"/>
    <mergeCell ref="VC133:VI133"/>
    <mergeCell ref="VJ133:VP133"/>
    <mergeCell ref="VQ133:VW133"/>
    <mergeCell ref="VX133:WD133"/>
    <mergeCell ref="WE133:WK133"/>
    <mergeCell ref="TT133:TZ133"/>
    <mergeCell ref="UA133:UG133"/>
    <mergeCell ref="UH133:UN133"/>
    <mergeCell ref="UO133:UU133"/>
    <mergeCell ref="UV133:VB133"/>
    <mergeCell ref="SK133:SQ133"/>
    <mergeCell ref="SR133:SX133"/>
    <mergeCell ref="SY133:TE133"/>
    <mergeCell ref="TF133:TL133"/>
    <mergeCell ref="TM133:TS133"/>
    <mergeCell ref="RB133:RH133"/>
    <mergeCell ref="RI133:RO133"/>
    <mergeCell ref="RP133:RV133"/>
    <mergeCell ref="RW133:SC133"/>
    <mergeCell ref="SD133:SJ133"/>
    <mergeCell ref="PS133:PY133"/>
    <mergeCell ref="PZ133:QF133"/>
    <mergeCell ref="QG133:QM133"/>
    <mergeCell ref="QN133:QT133"/>
    <mergeCell ref="QU133:RA133"/>
    <mergeCell ref="OJ133:OP133"/>
    <mergeCell ref="OQ133:OW133"/>
    <mergeCell ref="OX133:PD133"/>
    <mergeCell ref="PE133:PK133"/>
    <mergeCell ref="PL133:PR133"/>
    <mergeCell ref="NA133:NG133"/>
    <mergeCell ref="NH133:NN133"/>
    <mergeCell ref="NO133:NU133"/>
    <mergeCell ref="NV133:OB133"/>
    <mergeCell ref="OC133:OI133"/>
    <mergeCell ref="LR133:LX133"/>
    <mergeCell ref="LY133:ME133"/>
    <mergeCell ref="MF133:ML133"/>
    <mergeCell ref="MM133:MS133"/>
    <mergeCell ref="MT133:MZ133"/>
    <mergeCell ref="KI133:KO133"/>
    <mergeCell ref="KP133:KV133"/>
    <mergeCell ref="KW133:LC133"/>
    <mergeCell ref="LD133:LJ133"/>
    <mergeCell ref="LK133:LQ133"/>
    <mergeCell ref="IZ133:JF133"/>
    <mergeCell ref="JG133:JM133"/>
    <mergeCell ref="JN133:JT133"/>
    <mergeCell ref="JU133:KA133"/>
    <mergeCell ref="KB133:KH133"/>
    <mergeCell ref="HQ133:HW133"/>
    <mergeCell ref="HX133:ID133"/>
    <mergeCell ref="IE133:IK133"/>
    <mergeCell ref="IL133:IR133"/>
    <mergeCell ref="IS133:IY133"/>
    <mergeCell ref="GH133:GN133"/>
    <mergeCell ref="GO133:GU133"/>
    <mergeCell ref="GV133:HB133"/>
    <mergeCell ref="HC133:HI133"/>
    <mergeCell ref="HJ133:HP133"/>
    <mergeCell ref="EY133:FE133"/>
    <mergeCell ref="FF133:FL133"/>
    <mergeCell ref="FM133:FS133"/>
    <mergeCell ref="FT133:FZ133"/>
    <mergeCell ref="GA133:GG133"/>
    <mergeCell ref="DP133:DV133"/>
    <mergeCell ref="DW133:EC133"/>
    <mergeCell ref="ED133:EJ133"/>
    <mergeCell ref="EK133:EQ133"/>
    <mergeCell ref="ER133:EX133"/>
    <mergeCell ref="CG133:CM133"/>
    <mergeCell ref="CN133:CT133"/>
    <mergeCell ref="CU133:DA133"/>
    <mergeCell ref="DB133:DH133"/>
    <mergeCell ref="DI133:DO133"/>
    <mergeCell ref="AX133:BD133"/>
    <mergeCell ref="BE133:BK133"/>
    <mergeCell ref="BL133:BR133"/>
    <mergeCell ref="BS133:BY133"/>
    <mergeCell ref="BZ133:CF133"/>
    <mergeCell ref="O133:U133"/>
    <mergeCell ref="V133:AB133"/>
    <mergeCell ref="AC133:AI133"/>
    <mergeCell ref="AJ133:AP133"/>
    <mergeCell ref="AQ133:AW133"/>
    <mergeCell ref="A96:A103"/>
    <mergeCell ref="A105:A106"/>
    <mergeCell ref="A133:G134"/>
    <mergeCell ref="H133:N133"/>
    <mergeCell ref="A108:G108"/>
    <mergeCell ref="A110:A113"/>
    <mergeCell ref="A84:A85"/>
    <mergeCell ref="A82:G82"/>
    <mergeCell ref="A87:A89"/>
    <mergeCell ref="A91:A92"/>
    <mergeCell ref="A94:G94"/>
    <mergeCell ref="A56:A63"/>
    <mergeCell ref="A72:A80"/>
    <mergeCell ref="A1:G1"/>
    <mergeCell ref="A4:G4"/>
    <mergeCell ref="A6:A14"/>
    <mergeCell ref="A17:A19"/>
    <mergeCell ref="A3:G3"/>
    <mergeCell ref="A22:A31"/>
    <mergeCell ref="A39:G39"/>
    <mergeCell ref="A34:A36"/>
    <mergeCell ref="A38:G38"/>
    <mergeCell ref="A41:A44"/>
    <mergeCell ref="A65:A70"/>
    <mergeCell ref="A46:A54"/>
  </mergeCells>
  <dataValidations count="1">
    <dataValidation type="whole" allowBlank="1" showInputMessage="1" showErrorMessage="1" sqref="C68:D68">
      <formula1>0</formula1>
      <formula2>9.99999999999999E+31</formula2>
    </dataValidation>
  </dataValidations>
  <pageMargins left="0.70866141732283472" right="0.70866141732283472" top="0.55118110236220474" bottom="0.74803149606299213" header="0.31496062992125984" footer="0.31496062992125984"/>
  <pageSetup scale="75" orientation="landscape" horizontalDpi="4294967294"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CUADRO PAA 2016</vt:lpstr>
      <vt:lpstr>PLAN DE ADQUISICIONES 2016</vt:lpstr>
      <vt:lpstr>ADICIONES A CONTRATOS</vt:lpstr>
      <vt:lpstr>INVERSIÓN </vt:lpstr>
      <vt:lpstr>'INVERSIÓN '!Área_de_impresión</vt:lpstr>
      <vt:lpstr>'PLAN DE ADQUISICIONES 2016'!Área_de_impresión</vt:lpstr>
      <vt:lpstr>'INVERSIÓN '!Títulos_a_imprimir</vt:lpstr>
      <vt:lpstr>'PLAN DE ADQUISICIONES 2016'!Títulos_a_imprimir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cgarzon</dc:creator>
  <cp:lastModifiedBy>Lina Carmenza Garzon Villegas</cp:lastModifiedBy>
  <cp:revision/>
  <cp:lastPrinted>2016-09-29T22:16:55Z</cp:lastPrinted>
  <dcterms:created xsi:type="dcterms:W3CDTF">2012-05-03T16:02:33Z</dcterms:created>
  <dcterms:modified xsi:type="dcterms:W3CDTF">2016-10-19T14:08:06Z</dcterms:modified>
</cp:coreProperties>
</file>